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4.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86be951e0c6b4219/Escritorio/CURSOS TECH/WEB/Emprestur/"/>
    </mc:Choice>
  </mc:AlternateContent>
  <xr:revisionPtr revIDLastSave="20" documentId="13_ncr:1_{08243784-8024-4C34-84F9-5BDEB401A422}" xr6:coauthVersionLast="47" xr6:coauthVersionMax="47" xr10:uidLastSave="{9A558703-02FC-4A97-AA82-A8A4D62ED652}"/>
  <bookViews>
    <workbookView xWindow="-108" yWindow="-108" windowWidth="23256" windowHeight="12456" tabRatio="844" activeTab="3" xr2:uid="{00000000-000D-0000-FFFF-FFFF00000000}"/>
  </bookViews>
  <sheets>
    <sheet name="FT-GEI-SO-016 Informe 2023" sheetId="11" r:id="rId1"/>
    <sheet name="FT-GEI-SO-016 Informe 2024" sheetId="10" r:id="rId2"/>
    <sheet name="FT-GEI-SO-016 Informe 2025" sheetId="9" r:id="rId3"/>
    <sheet name="FT-GEI-SO-016 Informe 2026" sheetId="1" r:id="rId4"/>
    <sheet name="BD Reporte Incapacidades" sheetId="8" r:id="rId5"/>
    <sheet name="DX" sheetId="3" r:id="rId6"/>
    <sheet name="DX ADICIONAL" sheetId="5" r:id="rId7"/>
  </sheets>
  <externalReferences>
    <externalReference r:id="rId8"/>
    <externalReference r:id="rId9"/>
    <externalReference r:id="rId10"/>
    <externalReference r:id="rId11"/>
  </externalReferences>
  <definedNames>
    <definedName name="_xlnm._FilterDatabase" localSheetId="4" hidden="1">'BD Reporte Incapacidades'!$A$1:$AA$1698</definedName>
    <definedName name="_xlnm._FilterDatabase" localSheetId="5" hidden="1">DX!$A$1:$B$13002</definedName>
    <definedName name="_xlnm._FilterDatabase" localSheetId="6" hidden="1">'DX ADICIONAL'!$A$9:$G$12577</definedName>
    <definedName name="_xlnm.Print_Area" localSheetId="0">'FT-GEI-SO-016 Informe 2023'!$A$1:$N$86</definedName>
    <definedName name="_xlnm.Print_Area" localSheetId="1">'FT-GEI-SO-016 Informe 2024'!$A$1:$N$86</definedName>
    <definedName name="_xlnm.Print_Area" localSheetId="2">'FT-GEI-SO-016 Informe 2025'!$A$1:$N$86</definedName>
    <definedName name="_xlnm.Print_Area" localSheetId="3">'FT-GEI-SO-016 Informe 2026'!$A$1:$N$86</definedName>
  </definedNames>
  <calcPr calcId="191029"/>
</workbook>
</file>

<file path=xl/calcChain.xml><?xml version="1.0" encoding="utf-8"?>
<calcChain xmlns="http://schemas.openxmlformats.org/spreadsheetml/2006/main">
  <c r="F5" i="1" l="1"/>
  <c r="B5" i="1"/>
  <c r="B15" i="1" s="1"/>
  <c r="M83" i="11"/>
  <c r="D58" i="11"/>
  <c r="B58" i="11"/>
  <c r="M24" i="11"/>
  <c r="I24" i="11"/>
  <c r="G24" i="11"/>
  <c r="N23" i="11"/>
  <c r="D57" i="11" s="1"/>
  <c r="M23" i="11"/>
  <c r="L23" i="11"/>
  <c r="K23" i="11"/>
  <c r="J23" i="11"/>
  <c r="I23" i="11"/>
  <c r="H23" i="11"/>
  <c r="G23" i="11"/>
  <c r="F23" i="11"/>
  <c r="E23" i="11"/>
  <c r="D23" i="11"/>
  <c r="C23" i="11"/>
  <c r="B23" i="11"/>
  <c r="M22" i="11"/>
  <c r="L22" i="11"/>
  <c r="K22" i="11"/>
  <c r="J22" i="11"/>
  <c r="I22" i="11"/>
  <c r="H22" i="11"/>
  <c r="G22" i="11"/>
  <c r="F22" i="11"/>
  <c r="E22" i="11"/>
  <c r="D22" i="11"/>
  <c r="C22" i="11"/>
  <c r="B22" i="11"/>
  <c r="I21" i="11"/>
  <c r="H21" i="11"/>
  <c r="N20" i="11"/>
  <c r="D55" i="11" s="1"/>
  <c r="M20" i="11"/>
  <c r="L20" i="11"/>
  <c r="K20" i="11"/>
  <c r="J20" i="11"/>
  <c r="I20" i="11"/>
  <c r="H20" i="11"/>
  <c r="G20" i="11"/>
  <c r="F20" i="11"/>
  <c r="E20" i="11"/>
  <c r="D20" i="11"/>
  <c r="C20" i="11"/>
  <c r="B20" i="11"/>
  <c r="M19" i="11"/>
  <c r="L19" i="11"/>
  <c r="L24" i="11" s="1"/>
  <c r="K19" i="11"/>
  <c r="K24" i="11" s="1"/>
  <c r="J19" i="11"/>
  <c r="J24" i="11" s="1"/>
  <c r="I19" i="11"/>
  <c r="H19" i="11"/>
  <c r="H24" i="11" s="1"/>
  <c r="G19" i="11"/>
  <c r="F19" i="11"/>
  <c r="F24" i="11" s="1"/>
  <c r="D19" i="11"/>
  <c r="D24" i="11" s="1"/>
  <c r="C19" i="11"/>
  <c r="C24" i="11" s="1"/>
  <c r="B19" i="11"/>
  <c r="B24" i="11" s="1"/>
  <c r="M18" i="11"/>
  <c r="L18" i="11"/>
  <c r="K18" i="11"/>
  <c r="J18" i="11"/>
  <c r="I18" i="11"/>
  <c r="H18" i="11"/>
  <c r="G18" i="11"/>
  <c r="D18" i="11"/>
  <c r="B18" i="11"/>
  <c r="M17" i="11"/>
  <c r="L17" i="11"/>
  <c r="K17" i="11"/>
  <c r="J17" i="11"/>
  <c r="I17" i="11"/>
  <c r="H17" i="11"/>
  <c r="G17" i="11"/>
  <c r="F17" i="11"/>
  <c r="E17" i="11"/>
  <c r="D17" i="11"/>
  <c r="I16" i="11"/>
  <c r="G16" i="11"/>
  <c r="I15" i="11"/>
  <c r="H15" i="11"/>
  <c r="G15" i="11"/>
  <c r="F15" i="11"/>
  <c r="N10" i="11"/>
  <c r="N9" i="11"/>
  <c r="N8" i="11"/>
  <c r="N7" i="11"/>
  <c r="N21" i="11" s="1"/>
  <c r="F7" i="11"/>
  <c r="E7" i="11"/>
  <c r="E19" i="11" s="1"/>
  <c r="E24" i="11" s="1"/>
  <c r="D7" i="11"/>
  <c r="C7" i="11"/>
  <c r="C17" i="11" s="1"/>
  <c r="B7" i="11"/>
  <c r="B17" i="11" s="1"/>
  <c r="F6" i="11"/>
  <c r="F18" i="11" s="1"/>
  <c r="E6" i="11"/>
  <c r="E15" i="11" s="1"/>
  <c r="D6" i="11"/>
  <c r="C6" i="11"/>
  <c r="C15" i="11" s="1"/>
  <c r="B6" i="11"/>
  <c r="N5" i="11"/>
  <c r="M5" i="11"/>
  <c r="M15" i="11" s="1"/>
  <c r="L5" i="11"/>
  <c r="L15" i="11" s="1"/>
  <c r="K5" i="11"/>
  <c r="K15" i="11" s="1"/>
  <c r="J5" i="11"/>
  <c r="J21" i="11" s="1"/>
  <c r="I5" i="11"/>
  <c r="H5" i="11"/>
  <c r="H16" i="11" s="1"/>
  <c r="G5" i="11"/>
  <c r="G21" i="11" s="1"/>
  <c r="F5" i="11"/>
  <c r="E5" i="11"/>
  <c r="D5" i="11"/>
  <c r="D15" i="11" s="1"/>
  <c r="C5" i="11"/>
  <c r="C16" i="11" s="1"/>
  <c r="B5" i="11"/>
  <c r="B15" i="11" s="1"/>
  <c r="N4" i="11"/>
  <c r="N3" i="11"/>
  <c r="N22" i="11" s="1"/>
  <c r="D59" i="11" l="1"/>
  <c r="B59" i="11"/>
  <c r="B56" i="11"/>
  <c r="D56" i="11"/>
  <c r="B16" i="11"/>
  <c r="B57" i="11"/>
  <c r="K16" i="11"/>
  <c r="N17" i="11"/>
  <c r="D16" i="11"/>
  <c r="L16" i="11"/>
  <c r="C21" i="11"/>
  <c r="K21" i="11"/>
  <c r="J16" i="11"/>
  <c r="B21" i="11"/>
  <c r="J15" i="11"/>
  <c r="E16" i="11"/>
  <c r="M16" i="11"/>
  <c r="C18" i="11"/>
  <c r="N19" i="11"/>
  <c r="D21" i="11"/>
  <c r="L21" i="11"/>
  <c r="F16" i="11"/>
  <c r="E21" i="11"/>
  <c r="M21" i="11"/>
  <c r="B55" i="11"/>
  <c r="N6" i="11"/>
  <c r="E18" i="11"/>
  <c r="F21" i="11"/>
  <c r="B52" i="11" l="1"/>
  <c r="D52" i="11"/>
  <c r="D54" i="11"/>
  <c r="B54" i="11"/>
  <c r="N18" i="11"/>
  <c r="N16" i="11"/>
  <c r="N15" i="11"/>
  <c r="D51" i="11" l="1"/>
  <c r="B51" i="11"/>
  <c r="D53" i="11"/>
  <c r="B53" i="11"/>
  <c r="M83" i="10" l="1"/>
  <c r="D58" i="10"/>
  <c r="J24" i="10"/>
  <c r="H24" i="10"/>
  <c r="B24" i="10"/>
  <c r="M23" i="10"/>
  <c r="L23" i="10"/>
  <c r="K23" i="10"/>
  <c r="J23" i="10"/>
  <c r="I23" i="10"/>
  <c r="H23" i="10"/>
  <c r="G23" i="10"/>
  <c r="F23" i="10"/>
  <c r="E23" i="10"/>
  <c r="D23" i="10"/>
  <c r="C23" i="10"/>
  <c r="B23" i="10"/>
  <c r="M22" i="10"/>
  <c r="L22" i="10"/>
  <c r="K22" i="10"/>
  <c r="J22" i="10"/>
  <c r="I22" i="10"/>
  <c r="H22" i="10"/>
  <c r="G22" i="10"/>
  <c r="F22" i="10"/>
  <c r="E22" i="10"/>
  <c r="D22" i="10"/>
  <c r="C22" i="10"/>
  <c r="B22" i="10"/>
  <c r="N20" i="10"/>
  <c r="D55" i="10" s="1"/>
  <c r="M20" i="10"/>
  <c r="L20" i="10"/>
  <c r="K20" i="10"/>
  <c r="J20" i="10"/>
  <c r="I20" i="10"/>
  <c r="H20" i="10"/>
  <c r="G20" i="10"/>
  <c r="F20" i="10"/>
  <c r="E20" i="10"/>
  <c r="D20" i="10"/>
  <c r="C20" i="10"/>
  <c r="B20" i="10"/>
  <c r="M19" i="10"/>
  <c r="M24" i="10" s="1"/>
  <c r="L19" i="10"/>
  <c r="L24" i="10" s="1"/>
  <c r="K19" i="10"/>
  <c r="K24" i="10" s="1"/>
  <c r="J19" i="10"/>
  <c r="I19" i="10"/>
  <c r="I24" i="10" s="1"/>
  <c r="H19" i="10"/>
  <c r="G19" i="10"/>
  <c r="G24" i="10" s="1"/>
  <c r="F19" i="10"/>
  <c r="F24" i="10" s="1"/>
  <c r="E19" i="10"/>
  <c r="E24" i="10" s="1"/>
  <c r="D19" i="10"/>
  <c r="D24" i="10" s="1"/>
  <c r="C19" i="10"/>
  <c r="C24" i="10" s="1"/>
  <c r="B19" i="10"/>
  <c r="M18" i="10"/>
  <c r="L18" i="10"/>
  <c r="K18" i="10"/>
  <c r="J18" i="10"/>
  <c r="I18" i="10"/>
  <c r="H18" i="10"/>
  <c r="G18" i="10"/>
  <c r="F18" i="10"/>
  <c r="E18" i="10"/>
  <c r="D18" i="10"/>
  <c r="C18" i="10"/>
  <c r="B18" i="10"/>
  <c r="M17" i="10"/>
  <c r="L17" i="10"/>
  <c r="K17" i="10"/>
  <c r="J17" i="10"/>
  <c r="I17" i="10"/>
  <c r="H17" i="10"/>
  <c r="G17" i="10"/>
  <c r="F17" i="10"/>
  <c r="E17" i="10"/>
  <c r="D17" i="10"/>
  <c r="C17" i="10"/>
  <c r="B17" i="10"/>
  <c r="M16" i="10"/>
  <c r="L16" i="10"/>
  <c r="K16" i="10"/>
  <c r="J16" i="10"/>
  <c r="H16" i="10"/>
  <c r="E16" i="10"/>
  <c r="D16" i="10"/>
  <c r="C16" i="10"/>
  <c r="B16" i="10"/>
  <c r="M15" i="10"/>
  <c r="H15" i="10"/>
  <c r="G15" i="10"/>
  <c r="E15" i="10"/>
  <c r="N10" i="10"/>
  <c r="N9" i="10"/>
  <c r="N8" i="10"/>
  <c r="N7" i="10"/>
  <c r="N6" i="10"/>
  <c r="M5" i="10"/>
  <c r="M21" i="10" s="1"/>
  <c r="L5" i="10"/>
  <c r="L15" i="10" s="1"/>
  <c r="K5" i="10"/>
  <c r="K21" i="10" s="1"/>
  <c r="J5" i="10"/>
  <c r="J15" i="10" s="1"/>
  <c r="I5" i="10"/>
  <c r="I16" i="10" s="1"/>
  <c r="H5" i="10"/>
  <c r="H21" i="10" s="1"/>
  <c r="G5" i="10"/>
  <c r="G21" i="10" s="1"/>
  <c r="F5" i="10"/>
  <c r="F15" i="10" s="1"/>
  <c r="E5" i="10"/>
  <c r="E21" i="10" s="1"/>
  <c r="D5" i="10"/>
  <c r="D15" i="10" s="1"/>
  <c r="C5" i="10"/>
  <c r="C15" i="10" s="1"/>
  <c r="B5" i="10"/>
  <c r="B15" i="10" s="1"/>
  <c r="N4" i="10"/>
  <c r="N24" i="10" s="1"/>
  <c r="B58" i="10" s="1"/>
  <c r="E4" i="10"/>
  <c r="N3" i="10"/>
  <c r="N23" i="10" s="1"/>
  <c r="D57" i="10" l="1"/>
  <c r="B57" i="10"/>
  <c r="N17" i="10"/>
  <c r="J21" i="10"/>
  <c r="I15" i="10"/>
  <c r="C21" i="10"/>
  <c r="D21" i="10"/>
  <c r="L21" i="10"/>
  <c r="K15" i="10"/>
  <c r="F16" i="10"/>
  <c r="B21" i="10"/>
  <c r="N22" i="10"/>
  <c r="N19" i="10"/>
  <c r="N5" i="10"/>
  <c r="N15" i="10" s="1"/>
  <c r="G16" i="10"/>
  <c r="F21" i="10"/>
  <c r="B55" i="10"/>
  <c r="I21" i="10"/>
  <c r="N18" i="10"/>
  <c r="D51" i="10" l="1"/>
  <c r="B51" i="10"/>
  <c r="N16" i="10"/>
  <c r="D54" i="10"/>
  <c r="B54" i="10"/>
  <c r="N21" i="10"/>
  <c r="B56" i="10"/>
  <c r="D56" i="10"/>
  <c r="B53" i="10"/>
  <c r="D53" i="10"/>
  <c r="B52" i="10"/>
  <c r="D52" i="10"/>
  <c r="D59" i="10" l="1"/>
  <c r="B59" i="10"/>
  <c r="M83" i="9" l="1"/>
  <c r="D58" i="9"/>
  <c r="L24" i="9"/>
  <c r="J24" i="9"/>
  <c r="G24" i="9"/>
  <c r="F24" i="9"/>
  <c r="D24" i="9"/>
  <c r="B24" i="9"/>
  <c r="M23" i="9"/>
  <c r="L23" i="9"/>
  <c r="K23" i="9"/>
  <c r="J23" i="9"/>
  <c r="I23" i="9"/>
  <c r="H23" i="9"/>
  <c r="G23" i="9"/>
  <c r="F23" i="9"/>
  <c r="E23" i="9"/>
  <c r="D23" i="9"/>
  <c r="C23" i="9"/>
  <c r="B23" i="9"/>
  <c r="M22" i="9"/>
  <c r="L22" i="9"/>
  <c r="K22" i="9"/>
  <c r="J22" i="9"/>
  <c r="I22" i="9"/>
  <c r="H22" i="9"/>
  <c r="G22" i="9"/>
  <c r="F22" i="9"/>
  <c r="E22" i="9"/>
  <c r="D22" i="9"/>
  <c r="C22" i="9"/>
  <c r="B22" i="9"/>
  <c r="M20" i="9"/>
  <c r="L20" i="9"/>
  <c r="K20" i="9"/>
  <c r="J20" i="9"/>
  <c r="I20" i="9"/>
  <c r="H20" i="9"/>
  <c r="G20" i="9"/>
  <c r="F20" i="9"/>
  <c r="E20" i="9"/>
  <c r="D20" i="9"/>
  <c r="C20" i="9"/>
  <c r="B20" i="9"/>
  <c r="M19" i="9"/>
  <c r="M24" i="9" s="1"/>
  <c r="L19" i="9"/>
  <c r="K19" i="9"/>
  <c r="K24" i="9" s="1"/>
  <c r="J19" i="9"/>
  <c r="I19" i="9"/>
  <c r="I24" i="9" s="1"/>
  <c r="H19" i="9"/>
  <c r="H24" i="9" s="1"/>
  <c r="G19" i="9"/>
  <c r="F19" i="9"/>
  <c r="E19" i="9"/>
  <c r="E24" i="9" s="1"/>
  <c r="D19" i="9"/>
  <c r="C19" i="9"/>
  <c r="C24" i="9" s="1"/>
  <c r="B19" i="9"/>
  <c r="M18" i="9"/>
  <c r="L18" i="9"/>
  <c r="K18" i="9"/>
  <c r="J18" i="9"/>
  <c r="I18" i="9"/>
  <c r="H18" i="9"/>
  <c r="G18" i="9"/>
  <c r="F18" i="9"/>
  <c r="E18" i="9"/>
  <c r="B18" i="9"/>
  <c r="M17" i="9"/>
  <c r="L17" i="9"/>
  <c r="K17" i="9"/>
  <c r="J17" i="9"/>
  <c r="I17" i="9"/>
  <c r="H17" i="9"/>
  <c r="G17" i="9"/>
  <c r="F17" i="9"/>
  <c r="E17" i="9"/>
  <c r="B17" i="9"/>
  <c r="L16" i="9"/>
  <c r="J16" i="9"/>
  <c r="G16" i="9"/>
  <c r="D16" i="9"/>
  <c r="B16" i="9"/>
  <c r="L15" i="9"/>
  <c r="D15" i="9"/>
  <c r="N10" i="9"/>
  <c r="N20" i="9" s="1"/>
  <c r="N9" i="9"/>
  <c r="N8" i="9"/>
  <c r="N7" i="9"/>
  <c r="N19" i="9" s="1"/>
  <c r="N6" i="9"/>
  <c r="M5" i="9"/>
  <c r="M15" i="9" s="1"/>
  <c r="L5" i="9"/>
  <c r="L21" i="9" s="1"/>
  <c r="K5" i="9"/>
  <c r="K15" i="9" s="1"/>
  <c r="J5" i="9"/>
  <c r="J15" i="9" s="1"/>
  <c r="I5" i="9"/>
  <c r="I16" i="9" s="1"/>
  <c r="H5" i="9"/>
  <c r="H21" i="9" s="1"/>
  <c r="G5" i="9"/>
  <c r="G21" i="9" s="1"/>
  <c r="F5" i="9"/>
  <c r="F15" i="9" s="1"/>
  <c r="E5" i="9"/>
  <c r="E15" i="9" s="1"/>
  <c r="D5" i="9"/>
  <c r="D21" i="9" s="1"/>
  <c r="C5" i="9"/>
  <c r="C15" i="9" s="1"/>
  <c r="B5" i="9"/>
  <c r="B15" i="9" s="1"/>
  <c r="D4" i="9"/>
  <c r="D17" i="9" s="1"/>
  <c r="C4" i="9"/>
  <c r="C17" i="9" s="1"/>
  <c r="N3" i="9"/>
  <c r="N23" i="9" s="1"/>
  <c r="D57" i="9" l="1"/>
  <c r="B57" i="9"/>
  <c r="D54" i="9"/>
  <c r="B54" i="9"/>
  <c r="D55" i="9"/>
  <c r="B55" i="9"/>
  <c r="F21" i="9"/>
  <c r="H15" i="9"/>
  <c r="C16" i="9"/>
  <c r="K16" i="9"/>
  <c r="B21" i="9"/>
  <c r="J21" i="9"/>
  <c r="K21" i="9"/>
  <c r="E16" i="9"/>
  <c r="M16" i="9"/>
  <c r="C18" i="9"/>
  <c r="N5" i="9"/>
  <c r="N21" i="9" s="1"/>
  <c r="N4" i="9"/>
  <c r="N24" i="9" s="1"/>
  <c r="B58" i="9" s="1"/>
  <c r="G15" i="9"/>
  <c r="I21" i="9"/>
  <c r="I15" i="9"/>
  <c r="C21" i="9"/>
  <c r="N22" i="9"/>
  <c r="F16" i="9"/>
  <c r="D18" i="9"/>
  <c r="E21" i="9"/>
  <c r="M21" i="9"/>
  <c r="H16" i="9"/>
  <c r="D59" i="9" l="1"/>
  <c r="B59" i="9"/>
  <c r="N17" i="9"/>
  <c r="N15" i="9"/>
  <c r="N16" i="9"/>
  <c r="B56" i="9"/>
  <c r="D56" i="9"/>
  <c r="N18" i="9"/>
  <c r="D53" i="9" l="1"/>
  <c r="B53" i="9"/>
  <c r="B52" i="9"/>
  <c r="D52" i="9"/>
  <c r="D51" i="9"/>
  <c r="B51" i="9"/>
  <c r="D5" i="1" l="1"/>
  <c r="B16" i="1"/>
  <c r="F6" i="1"/>
  <c r="E6" i="1"/>
  <c r="D6" i="1"/>
  <c r="D8" i="1"/>
  <c r="C6" i="1"/>
  <c r="C1696" i="8"/>
  <c r="B1696" i="8"/>
  <c r="B1675" i="8"/>
  <c r="C1675" i="8"/>
  <c r="S1675" i="8"/>
  <c r="U1644" i="8"/>
  <c r="U1643" i="8"/>
  <c r="U1642" i="8"/>
  <c r="U1641" i="8"/>
  <c r="U1640" i="8"/>
  <c r="U1639" i="8"/>
  <c r="U1638" i="8"/>
  <c r="U1637" i="8"/>
  <c r="U1636" i="8"/>
  <c r="U1635" i="8"/>
  <c r="U1633" i="8"/>
  <c r="U1630" i="8"/>
  <c r="U1629" i="8"/>
  <c r="U1628" i="8"/>
  <c r="U1627" i="8"/>
  <c r="U1626" i="8"/>
  <c r="U1625" i="8"/>
  <c r="S1676" i="8"/>
  <c r="S1677" i="8"/>
  <c r="S1678" i="8"/>
  <c r="S1679" i="8"/>
  <c r="S1680" i="8"/>
  <c r="S1681" i="8"/>
  <c r="S1682" i="8"/>
  <c r="S1683" i="8"/>
  <c r="S1684" i="8"/>
  <c r="S1685" i="8"/>
  <c r="S1686" i="8"/>
  <c r="S1687" i="8"/>
  <c r="S1688" i="8"/>
  <c r="S1689" i="8"/>
  <c r="S1690" i="8"/>
  <c r="S1691" i="8"/>
  <c r="S1692" i="8"/>
  <c r="S1693" i="8"/>
  <c r="S1694" i="8"/>
  <c r="S1695" i="8"/>
  <c r="S1696" i="8"/>
  <c r="S1697" i="8"/>
  <c r="S1698" i="8"/>
  <c r="K1698" i="8"/>
  <c r="K1697" i="8"/>
  <c r="K1696" i="8"/>
  <c r="K1695" i="8"/>
  <c r="K1694" i="8"/>
  <c r="K1693" i="8"/>
  <c r="K1692" i="8"/>
  <c r="K1691" i="8"/>
  <c r="K1690" i="8"/>
  <c r="K1689" i="8"/>
  <c r="K1688" i="8"/>
  <c r="K1687" i="8"/>
  <c r="K1686" i="8"/>
  <c r="K1685" i="8"/>
  <c r="K1683" i="8"/>
  <c r="K1682" i="8"/>
  <c r="B1677" i="8"/>
  <c r="C1677" i="8"/>
  <c r="B1678" i="8"/>
  <c r="C1678" i="8"/>
  <c r="B1679" i="8"/>
  <c r="C1679" i="8"/>
  <c r="B1680" i="8"/>
  <c r="C1680" i="8"/>
  <c r="B1681" i="8"/>
  <c r="C1681" i="8"/>
  <c r="B1682" i="8"/>
  <c r="C1682" i="8"/>
  <c r="B1683" i="8"/>
  <c r="C1683" i="8"/>
  <c r="B1684" i="8"/>
  <c r="C1684" i="8"/>
  <c r="B1685" i="8"/>
  <c r="C1685" i="8"/>
  <c r="B1686" i="8"/>
  <c r="C1686" i="8"/>
  <c r="B1687" i="8"/>
  <c r="C1687" i="8"/>
  <c r="B1688" i="8"/>
  <c r="C1688" i="8"/>
  <c r="B1689" i="8"/>
  <c r="C1689" i="8"/>
  <c r="B1690" i="8"/>
  <c r="C1690" i="8"/>
  <c r="B1691" i="8"/>
  <c r="C1691" i="8"/>
  <c r="B1692" i="8"/>
  <c r="C1692" i="8"/>
  <c r="B1693" i="8"/>
  <c r="C1693" i="8"/>
  <c r="B1694" i="8"/>
  <c r="C1694" i="8"/>
  <c r="B1695" i="8"/>
  <c r="C1695" i="8"/>
  <c r="B1697" i="8"/>
  <c r="C1697" i="8"/>
  <c r="B1698" i="8"/>
  <c r="C1698" i="8"/>
  <c r="B1676" i="8"/>
  <c r="C1676" i="8"/>
  <c r="B1655" i="8" l="1"/>
  <c r="C1655" i="8"/>
  <c r="B1656" i="8"/>
  <c r="C1656" i="8"/>
  <c r="B1657" i="8"/>
  <c r="C1657" i="8"/>
  <c r="B1658" i="8"/>
  <c r="C1658" i="8"/>
  <c r="B1659" i="8"/>
  <c r="C1659" i="8"/>
  <c r="B1660" i="8"/>
  <c r="C1660" i="8"/>
  <c r="B1661" i="8"/>
  <c r="C1661" i="8"/>
  <c r="B1662" i="8"/>
  <c r="C1662" i="8"/>
  <c r="B1663" i="8"/>
  <c r="C1663" i="8"/>
  <c r="B1664" i="8"/>
  <c r="C1664" i="8"/>
  <c r="B1665" i="8"/>
  <c r="C1665" i="8"/>
  <c r="B1666" i="8"/>
  <c r="C1666" i="8"/>
  <c r="B1667" i="8"/>
  <c r="C1667" i="8"/>
  <c r="B1668" i="8"/>
  <c r="C1668" i="8"/>
  <c r="B1669" i="8"/>
  <c r="C1669" i="8"/>
  <c r="B1670" i="8"/>
  <c r="C1670" i="8"/>
  <c r="B1671" i="8"/>
  <c r="C1671" i="8"/>
  <c r="B1672" i="8"/>
  <c r="C1672" i="8"/>
  <c r="B1673" i="8"/>
  <c r="C1673" i="8"/>
  <c r="B1674" i="8"/>
  <c r="C1674" i="8"/>
  <c r="S1655" i="8"/>
  <c r="S1656" i="8"/>
  <c r="S1657" i="8"/>
  <c r="S1658" i="8"/>
  <c r="S1659" i="8"/>
  <c r="S1660" i="8"/>
  <c r="S1661" i="8"/>
  <c r="S1662" i="8"/>
  <c r="S1663" i="8"/>
  <c r="S1664" i="8"/>
  <c r="S1665" i="8"/>
  <c r="S1666" i="8"/>
  <c r="S1667" i="8"/>
  <c r="S1668" i="8"/>
  <c r="S1669" i="8"/>
  <c r="S1670" i="8"/>
  <c r="S1671" i="8"/>
  <c r="S1672" i="8"/>
  <c r="S1673" i="8"/>
  <c r="S1674" i="8"/>
  <c r="B1654" i="8"/>
  <c r="C1654" i="8"/>
  <c r="S1654" i="8"/>
  <c r="E5" i="1"/>
  <c r="E4" i="1"/>
  <c r="D4" i="1" l="1"/>
  <c r="S1632" i="8"/>
  <c r="S1633" i="8"/>
  <c r="S1634" i="8"/>
  <c r="S1635" i="8"/>
  <c r="S1636" i="8"/>
  <c r="S1637" i="8"/>
  <c r="S1638" i="8"/>
  <c r="S1639" i="8"/>
  <c r="S1640" i="8"/>
  <c r="S1641" i="8"/>
  <c r="S1642" i="8"/>
  <c r="S1643" i="8"/>
  <c r="S1644" i="8"/>
  <c r="S1645" i="8"/>
  <c r="S1646" i="8"/>
  <c r="S1647" i="8"/>
  <c r="S1648" i="8"/>
  <c r="S1649" i="8"/>
  <c r="S1650" i="8"/>
  <c r="S1651" i="8"/>
  <c r="S1652" i="8"/>
  <c r="S1653" i="8"/>
  <c r="B1632" i="8"/>
  <c r="C1632" i="8"/>
  <c r="B1633" i="8"/>
  <c r="C1633" i="8"/>
  <c r="B1634" i="8"/>
  <c r="C1634" i="8"/>
  <c r="B1635" i="8"/>
  <c r="C1635" i="8"/>
  <c r="B1636" i="8"/>
  <c r="C1636" i="8"/>
  <c r="B1637" i="8"/>
  <c r="C1637" i="8"/>
  <c r="B1638" i="8"/>
  <c r="C1638" i="8"/>
  <c r="B1639" i="8"/>
  <c r="C1639" i="8"/>
  <c r="B1640" i="8"/>
  <c r="C1640" i="8"/>
  <c r="B1641" i="8"/>
  <c r="C1641" i="8"/>
  <c r="B1642" i="8"/>
  <c r="C1642" i="8"/>
  <c r="B1643" i="8"/>
  <c r="C1643" i="8"/>
  <c r="B1644" i="8"/>
  <c r="C1644" i="8"/>
  <c r="B1645" i="8"/>
  <c r="C1645" i="8"/>
  <c r="B1646" i="8"/>
  <c r="C1646" i="8"/>
  <c r="B1647" i="8"/>
  <c r="C1647" i="8"/>
  <c r="B1648" i="8"/>
  <c r="C1648" i="8"/>
  <c r="B1649" i="8"/>
  <c r="C1649" i="8"/>
  <c r="B1650" i="8"/>
  <c r="C1650" i="8"/>
  <c r="B1651" i="8"/>
  <c r="C1651" i="8"/>
  <c r="B1652" i="8"/>
  <c r="C1652" i="8"/>
  <c r="B1653" i="8"/>
  <c r="C1653" i="8"/>
  <c r="B1625" i="8" l="1"/>
  <c r="C1625" i="8"/>
  <c r="B1626" i="8"/>
  <c r="C1626" i="8"/>
  <c r="B1627" i="8"/>
  <c r="C1627" i="8"/>
  <c r="B1628" i="8"/>
  <c r="C1628" i="8"/>
  <c r="B1629" i="8"/>
  <c r="C1629" i="8"/>
  <c r="B1630" i="8"/>
  <c r="C1630" i="8"/>
  <c r="B1631" i="8"/>
  <c r="C1631" i="8"/>
  <c r="S1625" i="8"/>
  <c r="S1626" i="8"/>
  <c r="S1627" i="8"/>
  <c r="S1628" i="8"/>
  <c r="S1629" i="8"/>
  <c r="S1630" i="8"/>
  <c r="S1631" i="8"/>
  <c r="B1617" i="8" l="1"/>
  <c r="C1617" i="8"/>
  <c r="B1618" i="8"/>
  <c r="C1618" i="8"/>
  <c r="B1619" i="8"/>
  <c r="C1619" i="8"/>
  <c r="B1620" i="8"/>
  <c r="C1620" i="8"/>
  <c r="B1621" i="8"/>
  <c r="C1621" i="8"/>
  <c r="B1622" i="8"/>
  <c r="C1622" i="8"/>
  <c r="B1623" i="8"/>
  <c r="C1623" i="8"/>
  <c r="B1624" i="8"/>
  <c r="C1624" i="8"/>
  <c r="S1617" i="8"/>
  <c r="S1618" i="8"/>
  <c r="S1619" i="8"/>
  <c r="S1620" i="8"/>
  <c r="S1621" i="8"/>
  <c r="S1622" i="8"/>
  <c r="S1623" i="8"/>
  <c r="S1624" i="8"/>
  <c r="C4" i="1" l="1"/>
  <c r="B4" i="1"/>
  <c r="B17" i="1" s="1"/>
  <c r="S1605" i="8"/>
  <c r="S1606" i="8"/>
  <c r="S1607" i="8"/>
  <c r="S1608" i="8"/>
  <c r="S1609" i="8"/>
  <c r="S1610" i="8"/>
  <c r="S1611" i="8"/>
  <c r="S1612" i="8"/>
  <c r="S1613" i="8"/>
  <c r="S1614" i="8"/>
  <c r="S1615" i="8"/>
  <c r="S1616" i="8"/>
  <c r="B1605" i="8"/>
  <c r="C1605" i="8"/>
  <c r="B1606" i="8"/>
  <c r="C1606" i="8"/>
  <c r="B1607" i="8"/>
  <c r="C1607" i="8"/>
  <c r="B1608" i="8"/>
  <c r="C1608" i="8"/>
  <c r="B1609" i="8"/>
  <c r="C1609" i="8"/>
  <c r="B1610" i="8"/>
  <c r="C1610" i="8"/>
  <c r="B1611" i="8"/>
  <c r="C1611" i="8"/>
  <c r="B1612" i="8"/>
  <c r="C1612" i="8"/>
  <c r="B1613" i="8"/>
  <c r="C1613" i="8"/>
  <c r="B1614" i="8"/>
  <c r="C1614" i="8"/>
  <c r="B1615" i="8"/>
  <c r="C1615" i="8"/>
  <c r="B1616" i="8"/>
  <c r="C1616" i="8"/>
  <c r="C5" i="1"/>
  <c r="S1594" i="8" l="1"/>
  <c r="S1595" i="8"/>
  <c r="S1596" i="8"/>
  <c r="S1597" i="8"/>
  <c r="S1598" i="8"/>
  <c r="S1599" i="8"/>
  <c r="S1600" i="8"/>
  <c r="S1601" i="8"/>
  <c r="S1602" i="8"/>
  <c r="S1603" i="8"/>
  <c r="S1604" i="8"/>
  <c r="B1594" i="8" l="1"/>
  <c r="C1594" i="8"/>
  <c r="B1595" i="8"/>
  <c r="C1595" i="8"/>
  <c r="B1596" i="8"/>
  <c r="C1596" i="8"/>
  <c r="B1597" i="8"/>
  <c r="C1597" i="8"/>
  <c r="B1598" i="8"/>
  <c r="C1598" i="8"/>
  <c r="B1599" i="8"/>
  <c r="C1599" i="8"/>
  <c r="B1600" i="8"/>
  <c r="C1600" i="8"/>
  <c r="B1601" i="8"/>
  <c r="C1601" i="8"/>
  <c r="B1602" i="8"/>
  <c r="C1602" i="8"/>
  <c r="B1603" i="8"/>
  <c r="C1603" i="8"/>
  <c r="B1604" i="8"/>
  <c r="C1604" i="8"/>
  <c r="S1565" i="8" l="1"/>
  <c r="S1566" i="8"/>
  <c r="S1567" i="8"/>
  <c r="S1568" i="8"/>
  <c r="S1569" i="8"/>
  <c r="S1570" i="8"/>
  <c r="S1571" i="8"/>
  <c r="S1572" i="8"/>
  <c r="S1573" i="8"/>
  <c r="S1574" i="8"/>
  <c r="S1575" i="8"/>
  <c r="S1576" i="8"/>
  <c r="S1577" i="8"/>
  <c r="S1578" i="8"/>
  <c r="S1579" i="8"/>
  <c r="S1580" i="8"/>
  <c r="S1581" i="8"/>
  <c r="S1582" i="8"/>
  <c r="S1583" i="8"/>
  <c r="S1584" i="8"/>
  <c r="S1585" i="8"/>
  <c r="S1586" i="8"/>
  <c r="S1587" i="8"/>
  <c r="S1588" i="8"/>
  <c r="S1589" i="8"/>
  <c r="S1590" i="8"/>
  <c r="S1591" i="8"/>
  <c r="S1592" i="8"/>
  <c r="S1593" i="8"/>
  <c r="B1565" i="8"/>
  <c r="C1565" i="8"/>
  <c r="B1566" i="8"/>
  <c r="C1566" i="8"/>
  <c r="B1567" i="8"/>
  <c r="C1567" i="8"/>
  <c r="B1568" i="8"/>
  <c r="C1568" i="8"/>
  <c r="B1569" i="8"/>
  <c r="C1569" i="8"/>
  <c r="B1570" i="8"/>
  <c r="C1570" i="8"/>
  <c r="B1571" i="8"/>
  <c r="C1571" i="8"/>
  <c r="B1572" i="8"/>
  <c r="C1572" i="8"/>
  <c r="B1573" i="8"/>
  <c r="C1573" i="8"/>
  <c r="B1574" i="8"/>
  <c r="C1574" i="8"/>
  <c r="B1575" i="8"/>
  <c r="C1575" i="8"/>
  <c r="B1576" i="8"/>
  <c r="C1576" i="8"/>
  <c r="B1577" i="8"/>
  <c r="C1577" i="8"/>
  <c r="B1578" i="8"/>
  <c r="C1578" i="8"/>
  <c r="B1579" i="8"/>
  <c r="C1579" i="8"/>
  <c r="B1580" i="8"/>
  <c r="C1580" i="8"/>
  <c r="B1581" i="8"/>
  <c r="C1581" i="8"/>
  <c r="B1582" i="8"/>
  <c r="C1582" i="8"/>
  <c r="B1583" i="8"/>
  <c r="C1583" i="8"/>
  <c r="B1584" i="8"/>
  <c r="C1584" i="8"/>
  <c r="B1585" i="8"/>
  <c r="C1585" i="8"/>
  <c r="B1586" i="8"/>
  <c r="C1586" i="8"/>
  <c r="B1587" i="8"/>
  <c r="C1587" i="8"/>
  <c r="B1588" i="8"/>
  <c r="C1588" i="8"/>
  <c r="B1589" i="8"/>
  <c r="C1589" i="8"/>
  <c r="B1590" i="8"/>
  <c r="C1590" i="8"/>
  <c r="B1591" i="8"/>
  <c r="C1591" i="8"/>
  <c r="B1592" i="8"/>
  <c r="C1592" i="8"/>
  <c r="B1593" i="8"/>
  <c r="C1593" i="8"/>
  <c r="M17" i="1"/>
  <c r="M18" i="1"/>
  <c r="M19" i="1"/>
  <c r="M24" i="1" s="1"/>
  <c r="M20" i="1"/>
  <c r="M22" i="1"/>
  <c r="M23" i="1"/>
  <c r="M15" i="1"/>
  <c r="B1545" i="8"/>
  <c r="C1545" i="8"/>
  <c r="B1546" i="8"/>
  <c r="C1546" i="8"/>
  <c r="B1547" i="8"/>
  <c r="C1547" i="8"/>
  <c r="B1548" i="8"/>
  <c r="C1548" i="8"/>
  <c r="B1549" i="8"/>
  <c r="C1549" i="8"/>
  <c r="B1550" i="8"/>
  <c r="C1550" i="8"/>
  <c r="B1551" i="8"/>
  <c r="C1551" i="8"/>
  <c r="B1552" i="8"/>
  <c r="C1552" i="8"/>
  <c r="B1553" i="8"/>
  <c r="C1553" i="8"/>
  <c r="B1554" i="8"/>
  <c r="C1554" i="8"/>
  <c r="B1555" i="8"/>
  <c r="C1555" i="8"/>
  <c r="B1556" i="8"/>
  <c r="C1556" i="8"/>
  <c r="B1557" i="8"/>
  <c r="C1557" i="8"/>
  <c r="B1558" i="8"/>
  <c r="C1558" i="8"/>
  <c r="B1559" i="8"/>
  <c r="C1559" i="8"/>
  <c r="B1560" i="8"/>
  <c r="C1560" i="8"/>
  <c r="B1561" i="8"/>
  <c r="C1561" i="8"/>
  <c r="B1562" i="8"/>
  <c r="C1562" i="8"/>
  <c r="B1563" i="8"/>
  <c r="C1563" i="8"/>
  <c r="B1564" i="8"/>
  <c r="C1564" i="8"/>
  <c r="S1545" i="8"/>
  <c r="S1546" i="8"/>
  <c r="S1547" i="8"/>
  <c r="S1548" i="8"/>
  <c r="S1549" i="8"/>
  <c r="S1550" i="8"/>
  <c r="S1551" i="8"/>
  <c r="S1552" i="8"/>
  <c r="S1553" i="8"/>
  <c r="S1554" i="8"/>
  <c r="S1555" i="8"/>
  <c r="S1556" i="8"/>
  <c r="S1557" i="8"/>
  <c r="S1558" i="8"/>
  <c r="S1559" i="8"/>
  <c r="S1560" i="8"/>
  <c r="S1561" i="8"/>
  <c r="S1562" i="8"/>
  <c r="S1563" i="8"/>
  <c r="S1564" i="8"/>
  <c r="B1534" i="8"/>
  <c r="C1534" i="8"/>
  <c r="B1535" i="8"/>
  <c r="C1535" i="8"/>
  <c r="B1536" i="8"/>
  <c r="C1536" i="8"/>
  <c r="B1537" i="8"/>
  <c r="C1537" i="8"/>
  <c r="B1538" i="8"/>
  <c r="C1538" i="8"/>
  <c r="B1539" i="8"/>
  <c r="C1539" i="8"/>
  <c r="B1540" i="8"/>
  <c r="C1540" i="8"/>
  <c r="B1541" i="8"/>
  <c r="C1541" i="8"/>
  <c r="B1542" i="8"/>
  <c r="C1542" i="8"/>
  <c r="B1543" i="8"/>
  <c r="C1543" i="8"/>
  <c r="B1544" i="8"/>
  <c r="C1544" i="8"/>
  <c r="S1534" i="8"/>
  <c r="S1535" i="8"/>
  <c r="S1536" i="8"/>
  <c r="S1537" i="8"/>
  <c r="S1538" i="8"/>
  <c r="S1539" i="8"/>
  <c r="S1540" i="8"/>
  <c r="S1541" i="8"/>
  <c r="S1542" i="8"/>
  <c r="S1543" i="8"/>
  <c r="S1544" i="8"/>
  <c r="B1530" i="8"/>
  <c r="C1530" i="8"/>
  <c r="S1530" i="8"/>
  <c r="L17" i="1"/>
  <c r="L18" i="1"/>
  <c r="L19" i="1"/>
  <c r="L24" i="1" s="1"/>
  <c r="L20" i="1"/>
  <c r="L22" i="1"/>
  <c r="L23" i="1"/>
  <c r="L15" i="1"/>
  <c r="K15" i="1"/>
  <c r="K17" i="1"/>
  <c r="K18" i="1"/>
  <c r="K19" i="1"/>
  <c r="K24" i="1" s="1"/>
  <c r="K20" i="1"/>
  <c r="K22" i="1"/>
  <c r="K23" i="1"/>
  <c r="M21" i="1" l="1"/>
  <c r="K16" i="1"/>
  <c r="M16" i="1"/>
  <c r="K21" i="1"/>
  <c r="L21" i="1"/>
  <c r="L16" i="1"/>
  <c r="B1513" i="8"/>
  <c r="C1513" i="8"/>
  <c r="B1514" i="8"/>
  <c r="C1514" i="8"/>
  <c r="B1515" i="8"/>
  <c r="C1515" i="8"/>
  <c r="B1516" i="8"/>
  <c r="C1516" i="8"/>
  <c r="B1517" i="8"/>
  <c r="C1517" i="8"/>
  <c r="B1518" i="8"/>
  <c r="C1518" i="8"/>
  <c r="B1519" i="8"/>
  <c r="C1519" i="8"/>
  <c r="B1520" i="8"/>
  <c r="C1520" i="8"/>
  <c r="B1521" i="8"/>
  <c r="C1521" i="8"/>
  <c r="B1522" i="8"/>
  <c r="C1522" i="8"/>
  <c r="B1523" i="8"/>
  <c r="C1523" i="8"/>
  <c r="B1524" i="8"/>
  <c r="C1524" i="8"/>
  <c r="B1525" i="8"/>
  <c r="C1525" i="8"/>
  <c r="B1526" i="8"/>
  <c r="C1526" i="8"/>
  <c r="B1527" i="8"/>
  <c r="C1527" i="8"/>
  <c r="B1528" i="8"/>
  <c r="C1528" i="8"/>
  <c r="B1529" i="8"/>
  <c r="C1529" i="8"/>
  <c r="B1531" i="8"/>
  <c r="C1531" i="8"/>
  <c r="B1532" i="8"/>
  <c r="C1532" i="8"/>
  <c r="B1533" i="8"/>
  <c r="C1533" i="8"/>
  <c r="S1513" i="8"/>
  <c r="S1514" i="8"/>
  <c r="S1515" i="8"/>
  <c r="S1516" i="8"/>
  <c r="S1517" i="8"/>
  <c r="S1518" i="8"/>
  <c r="S1519" i="8"/>
  <c r="S1520" i="8"/>
  <c r="S1521" i="8"/>
  <c r="S1522" i="8"/>
  <c r="S1523" i="8"/>
  <c r="S1524" i="8"/>
  <c r="S1525" i="8"/>
  <c r="S1526" i="8"/>
  <c r="S1527" i="8"/>
  <c r="S1528" i="8"/>
  <c r="S1529" i="8"/>
  <c r="S1531" i="8"/>
  <c r="S1532" i="8"/>
  <c r="S1533" i="8"/>
  <c r="S1508" i="8" l="1"/>
  <c r="S1509" i="8"/>
  <c r="S1510" i="8"/>
  <c r="S1511" i="8"/>
  <c r="S1512" i="8"/>
  <c r="B1508" i="8"/>
  <c r="C1508" i="8"/>
  <c r="B1509" i="8"/>
  <c r="C1509" i="8"/>
  <c r="B1510" i="8"/>
  <c r="C1510" i="8"/>
  <c r="B1511" i="8"/>
  <c r="C1511" i="8"/>
  <c r="B1512" i="8"/>
  <c r="C1512" i="8"/>
  <c r="S1491" i="8"/>
  <c r="S1492" i="8"/>
  <c r="S1493" i="8"/>
  <c r="S1494" i="8"/>
  <c r="S1495" i="8"/>
  <c r="S1496" i="8"/>
  <c r="S1497" i="8"/>
  <c r="S1498" i="8"/>
  <c r="S1499" i="8"/>
  <c r="S1500" i="8"/>
  <c r="S1501" i="8"/>
  <c r="S1502" i="8"/>
  <c r="S1503" i="8"/>
  <c r="S1504" i="8"/>
  <c r="S1505" i="8"/>
  <c r="S1506" i="8"/>
  <c r="S1507" i="8"/>
  <c r="B1491" i="8"/>
  <c r="C1491" i="8"/>
  <c r="B1492" i="8"/>
  <c r="C1492" i="8"/>
  <c r="B1493" i="8"/>
  <c r="C1493" i="8"/>
  <c r="B1494" i="8"/>
  <c r="C1494" i="8"/>
  <c r="B1495" i="8"/>
  <c r="C1495" i="8"/>
  <c r="B1496" i="8"/>
  <c r="C1496" i="8"/>
  <c r="B1497" i="8"/>
  <c r="C1497" i="8"/>
  <c r="B1498" i="8"/>
  <c r="C1498" i="8"/>
  <c r="B1499" i="8"/>
  <c r="C1499" i="8"/>
  <c r="B1500" i="8"/>
  <c r="C1500" i="8"/>
  <c r="B1501" i="8"/>
  <c r="C1501" i="8"/>
  <c r="B1502" i="8"/>
  <c r="C1502" i="8"/>
  <c r="B1503" i="8"/>
  <c r="C1503" i="8"/>
  <c r="B1504" i="8"/>
  <c r="C1504" i="8"/>
  <c r="B1505" i="8"/>
  <c r="C1505" i="8"/>
  <c r="B1506" i="8"/>
  <c r="C1506" i="8"/>
  <c r="B1507" i="8"/>
  <c r="C1507" i="8"/>
  <c r="S1473" i="8"/>
  <c r="C1473" i="8"/>
  <c r="B1473" i="8"/>
  <c r="S1472" i="8"/>
  <c r="C1472" i="8"/>
  <c r="B1472" i="8"/>
  <c r="S1471" i="8"/>
  <c r="C1471" i="8"/>
  <c r="B1471" i="8"/>
  <c r="S1470" i="8"/>
  <c r="C1470" i="8"/>
  <c r="B1470" i="8"/>
  <c r="S1474" i="8"/>
  <c r="S1475" i="8"/>
  <c r="S1476" i="8"/>
  <c r="S1477" i="8"/>
  <c r="S1478" i="8"/>
  <c r="S1479" i="8"/>
  <c r="S1480" i="8"/>
  <c r="S1481" i="8"/>
  <c r="S1482" i="8"/>
  <c r="S1483" i="8"/>
  <c r="S1484" i="8"/>
  <c r="S1485" i="8"/>
  <c r="S1486" i="8"/>
  <c r="S1487" i="8"/>
  <c r="S1488" i="8"/>
  <c r="S1489" i="8"/>
  <c r="S1490" i="8"/>
  <c r="B1481" i="8"/>
  <c r="C1481" i="8"/>
  <c r="B1482" i="8"/>
  <c r="C1482" i="8"/>
  <c r="B1483" i="8"/>
  <c r="C1483" i="8"/>
  <c r="B1484" i="8"/>
  <c r="C1484" i="8"/>
  <c r="B1485" i="8"/>
  <c r="C1485" i="8"/>
  <c r="B1486" i="8"/>
  <c r="C1486" i="8"/>
  <c r="B1487" i="8"/>
  <c r="C1487" i="8"/>
  <c r="B1488" i="8"/>
  <c r="C1488" i="8"/>
  <c r="B1489" i="8"/>
  <c r="C1489" i="8"/>
  <c r="B1490" i="8"/>
  <c r="C1490" i="8"/>
  <c r="C1480" i="8"/>
  <c r="B1480" i="8"/>
  <c r="J17" i="1"/>
  <c r="J18" i="1"/>
  <c r="J19" i="1"/>
  <c r="J24" i="1" s="1"/>
  <c r="J20" i="1"/>
  <c r="J22" i="1"/>
  <c r="J23" i="1"/>
  <c r="J16" i="1"/>
  <c r="I15" i="1"/>
  <c r="B1474" i="8"/>
  <c r="C1474" i="8"/>
  <c r="B1475" i="8"/>
  <c r="C1475" i="8"/>
  <c r="B1476" i="8"/>
  <c r="C1476" i="8"/>
  <c r="B1477" i="8"/>
  <c r="C1477" i="8"/>
  <c r="B1478" i="8"/>
  <c r="C1478" i="8"/>
  <c r="B1479" i="8"/>
  <c r="C1479" i="8"/>
  <c r="I17" i="1"/>
  <c r="I18" i="1"/>
  <c r="I19" i="1"/>
  <c r="I24" i="1" s="1"/>
  <c r="I20" i="1"/>
  <c r="I22" i="1"/>
  <c r="I23" i="1"/>
  <c r="B1463" i="8"/>
  <c r="C1463" i="8"/>
  <c r="B1464" i="8"/>
  <c r="C1464" i="8"/>
  <c r="B1465" i="8"/>
  <c r="C1465" i="8"/>
  <c r="B1466" i="8"/>
  <c r="C1466" i="8"/>
  <c r="B1467" i="8"/>
  <c r="C1467" i="8"/>
  <c r="B1468" i="8"/>
  <c r="C1468" i="8"/>
  <c r="B1469" i="8"/>
  <c r="C1469" i="8"/>
  <c r="S1463" i="8"/>
  <c r="S1464" i="8"/>
  <c r="S1465" i="8"/>
  <c r="S1466" i="8"/>
  <c r="S1467" i="8"/>
  <c r="S1468" i="8"/>
  <c r="S1469" i="8"/>
  <c r="B1459" i="8"/>
  <c r="C1459" i="8"/>
  <c r="B1460" i="8"/>
  <c r="C1460" i="8"/>
  <c r="B1461" i="8"/>
  <c r="C1461" i="8"/>
  <c r="B1462" i="8"/>
  <c r="C1462" i="8"/>
  <c r="S1459" i="8"/>
  <c r="S1460" i="8"/>
  <c r="S1461" i="8"/>
  <c r="S1462" i="8"/>
  <c r="J21" i="1" l="1"/>
  <c r="J15" i="1"/>
  <c r="I21" i="1"/>
  <c r="I16" i="1"/>
  <c r="H17" i="1"/>
  <c r="H18" i="1"/>
  <c r="H19" i="1"/>
  <c r="H24" i="1" s="1"/>
  <c r="H20" i="1"/>
  <c r="H22" i="1"/>
  <c r="H23" i="1"/>
  <c r="H21" i="1"/>
  <c r="S1444" i="8"/>
  <c r="S1445" i="8"/>
  <c r="S1446" i="8"/>
  <c r="S1447" i="8"/>
  <c r="S1448" i="8"/>
  <c r="S1449" i="8"/>
  <c r="S1450" i="8"/>
  <c r="S1451" i="8"/>
  <c r="S1452" i="8"/>
  <c r="S1453" i="8"/>
  <c r="S1454" i="8"/>
  <c r="S1455" i="8"/>
  <c r="S1456" i="8"/>
  <c r="S1457" i="8"/>
  <c r="S1458" i="8"/>
  <c r="B1444" i="8"/>
  <c r="C1444" i="8"/>
  <c r="B1445" i="8"/>
  <c r="C1445" i="8"/>
  <c r="B1446" i="8"/>
  <c r="C1446" i="8"/>
  <c r="B1447" i="8"/>
  <c r="C1447" i="8"/>
  <c r="B1448" i="8"/>
  <c r="C1448" i="8"/>
  <c r="B1449" i="8"/>
  <c r="C1449" i="8"/>
  <c r="B1450" i="8"/>
  <c r="C1450" i="8"/>
  <c r="B1451" i="8"/>
  <c r="C1451" i="8"/>
  <c r="B1452" i="8"/>
  <c r="C1452" i="8"/>
  <c r="B1453" i="8"/>
  <c r="C1453" i="8"/>
  <c r="B1454" i="8"/>
  <c r="C1454" i="8"/>
  <c r="B1455" i="8"/>
  <c r="C1455" i="8"/>
  <c r="B1456" i="8"/>
  <c r="C1456" i="8"/>
  <c r="B1457" i="8"/>
  <c r="C1457" i="8"/>
  <c r="B1458" i="8"/>
  <c r="C1458" i="8"/>
  <c r="S1441" i="8"/>
  <c r="S1442" i="8"/>
  <c r="S1443" i="8"/>
  <c r="S1440" i="8"/>
  <c r="B1441" i="8"/>
  <c r="C1441" i="8"/>
  <c r="B1442" i="8"/>
  <c r="C1442" i="8"/>
  <c r="B1443" i="8"/>
  <c r="C1443" i="8"/>
  <c r="H16" i="1" l="1"/>
  <c r="H15" i="1"/>
  <c r="G17" i="1"/>
  <c r="G18" i="1"/>
  <c r="G19" i="1"/>
  <c r="G24" i="1" s="1"/>
  <c r="G20" i="1"/>
  <c r="G22" i="1"/>
  <c r="G23" i="1"/>
  <c r="G16" i="1"/>
  <c r="B1432" i="8"/>
  <c r="C1432" i="8"/>
  <c r="B1433" i="8"/>
  <c r="C1433" i="8"/>
  <c r="B1434" i="8"/>
  <c r="C1434" i="8"/>
  <c r="B1435" i="8"/>
  <c r="C1435" i="8"/>
  <c r="B1436" i="8"/>
  <c r="C1436" i="8"/>
  <c r="B1437" i="8"/>
  <c r="C1437" i="8"/>
  <c r="B1438" i="8"/>
  <c r="C1438" i="8"/>
  <c r="B1439" i="8"/>
  <c r="C1439" i="8"/>
  <c r="B1440" i="8"/>
  <c r="C1440" i="8"/>
  <c r="S1432" i="8"/>
  <c r="S1433" i="8"/>
  <c r="S1434" i="8"/>
  <c r="S1435" i="8"/>
  <c r="S1436" i="8"/>
  <c r="S1437" i="8"/>
  <c r="S1438" i="8"/>
  <c r="S1439" i="8"/>
  <c r="S1428" i="8"/>
  <c r="S1429" i="8"/>
  <c r="S1430" i="8"/>
  <c r="S1431" i="8"/>
  <c r="B1428" i="8"/>
  <c r="C1428" i="8"/>
  <c r="B1429" i="8"/>
  <c r="C1429" i="8"/>
  <c r="B1430" i="8"/>
  <c r="C1430" i="8"/>
  <c r="B1431" i="8"/>
  <c r="C1431" i="8"/>
  <c r="G21" i="1" l="1"/>
  <c r="G15" i="1"/>
  <c r="F15" i="1"/>
  <c r="F23" i="1"/>
  <c r="F22" i="1"/>
  <c r="F20" i="1"/>
  <c r="F19" i="1"/>
  <c r="F24" i="1" s="1"/>
  <c r="F18" i="1"/>
  <c r="F17" i="1"/>
  <c r="S1414" i="8"/>
  <c r="S1415" i="8"/>
  <c r="S1416" i="8"/>
  <c r="S1417" i="8"/>
  <c r="S1418" i="8"/>
  <c r="S1419" i="8"/>
  <c r="S1420" i="8"/>
  <c r="S1421" i="8"/>
  <c r="S1422" i="8"/>
  <c r="S1423" i="8"/>
  <c r="S1424" i="8"/>
  <c r="S1425" i="8"/>
  <c r="S1426" i="8"/>
  <c r="S1427" i="8"/>
  <c r="B1413" i="8"/>
  <c r="C1413" i="8"/>
  <c r="B1414" i="8"/>
  <c r="C1414" i="8"/>
  <c r="B1415" i="8"/>
  <c r="C1415" i="8"/>
  <c r="B1416" i="8"/>
  <c r="C1416" i="8"/>
  <c r="B1417" i="8"/>
  <c r="C1417" i="8"/>
  <c r="B1418" i="8"/>
  <c r="C1418" i="8"/>
  <c r="B1419" i="8"/>
  <c r="C1419" i="8"/>
  <c r="B1420" i="8"/>
  <c r="C1420" i="8"/>
  <c r="B1421" i="8"/>
  <c r="C1421" i="8"/>
  <c r="B1422" i="8"/>
  <c r="C1422" i="8"/>
  <c r="B1423" i="8"/>
  <c r="C1423" i="8"/>
  <c r="B1424" i="8"/>
  <c r="C1424" i="8"/>
  <c r="B1425" i="8"/>
  <c r="C1425" i="8"/>
  <c r="B1426" i="8"/>
  <c r="C1426" i="8"/>
  <c r="B1427" i="8"/>
  <c r="C1427" i="8"/>
  <c r="S1409" i="8"/>
  <c r="S1410" i="8"/>
  <c r="S1411" i="8"/>
  <c r="S1412" i="8"/>
  <c r="S1413" i="8"/>
  <c r="B1409" i="8"/>
  <c r="C1409" i="8"/>
  <c r="B1410" i="8"/>
  <c r="C1410" i="8"/>
  <c r="B1411" i="8"/>
  <c r="C1411" i="8"/>
  <c r="B1412" i="8"/>
  <c r="C1412" i="8"/>
  <c r="E22" i="1"/>
  <c r="E23" i="1"/>
  <c r="E20" i="1"/>
  <c r="E19" i="1"/>
  <c r="E24" i="1" s="1"/>
  <c r="E18" i="1"/>
  <c r="E17" i="1"/>
  <c r="E16" i="1"/>
  <c r="S1405" i="8"/>
  <c r="S1391" i="8"/>
  <c r="S1392" i="8"/>
  <c r="S1393" i="8"/>
  <c r="S1394" i="8"/>
  <c r="S1395" i="8"/>
  <c r="S1396" i="8"/>
  <c r="S1397" i="8"/>
  <c r="S1398" i="8"/>
  <c r="S1399" i="8"/>
  <c r="S1400" i="8"/>
  <c r="S1401" i="8"/>
  <c r="S1402" i="8"/>
  <c r="S1403" i="8"/>
  <c r="S1404" i="8"/>
  <c r="S1406" i="8"/>
  <c r="S1407" i="8"/>
  <c r="S1408" i="8"/>
  <c r="C1391" i="8"/>
  <c r="C1392" i="8"/>
  <c r="C1393" i="8"/>
  <c r="C1394" i="8"/>
  <c r="C1395" i="8"/>
  <c r="C1396" i="8"/>
  <c r="C1397" i="8"/>
  <c r="C1398" i="8"/>
  <c r="C1399" i="8"/>
  <c r="C1400" i="8"/>
  <c r="C1401" i="8"/>
  <c r="C1402" i="8"/>
  <c r="C1403" i="8"/>
  <c r="C1404" i="8"/>
  <c r="C1405" i="8"/>
  <c r="C1406" i="8"/>
  <c r="C1407" i="8"/>
  <c r="C1408" i="8"/>
  <c r="B1391" i="8"/>
  <c r="B1392" i="8"/>
  <c r="B1393" i="8"/>
  <c r="B1394" i="8"/>
  <c r="B1395" i="8"/>
  <c r="B1396" i="8"/>
  <c r="B1397" i="8"/>
  <c r="B1398" i="8"/>
  <c r="B1399" i="8"/>
  <c r="B1400" i="8"/>
  <c r="B1401" i="8"/>
  <c r="B1402" i="8"/>
  <c r="B1403" i="8"/>
  <c r="B1404" i="8"/>
  <c r="B1405" i="8"/>
  <c r="B1406" i="8"/>
  <c r="B1407" i="8"/>
  <c r="B1408" i="8"/>
  <c r="S1388" i="8"/>
  <c r="S1389" i="8"/>
  <c r="S1390" i="8"/>
  <c r="C1388" i="8"/>
  <c r="C1389" i="8"/>
  <c r="C1390" i="8"/>
  <c r="B1388" i="8"/>
  <c r="B1389" i="8"/>
  <c r="B1390" i="8"/>
  <c r="S1372" i="8"/>
  <c r="S1373" i="8"/>
  <c r="S1374" i="8"/>
  <c r="S1375" i="8"/>
  <c r="S1376" i="8"/>
  <c r="S1377" i="8"/>
  <c r="S1378" i="8"/>
  <c r="S1379" i="8"/>
  <c r="S1380" i="8"/>
  <c r="S1381" i="8"/>
  <c r="S1382" i="8"/>
  <c r="S1383" i="8"/>
  <c r="S1384" i="8"/>
  <c r="S1385" i="8"/>
  <c r="S1386" i="8"/>
  <c r="S1387" i="8"/>
  <c r="B1372" i="8"/>
  <c r="C1372" i="8"/>
  <c r="B1373" i="8"/>
  <c r="C1373" i="8"/>
  <c r="B1374" i="8"/>
  <c r="C1374" i="8"/>
  <c r="B1375" i="8"/>
  <c r="C1375" i="8"/>
  <c r="B1376" i="8"/>
  <c r="C1376" i="8"/>
  <c r="B1377" i="8"/>
  <c r="C1377" i="8"/>
  <c r="B1378" i="8"/>
  <c r="C1378" i="8"/>
  <c r="B1379" i="8"/>
  <c r="C1379" i="8"/>
  <c r="B1380" i="8"/>
  <c r="C1380" i="8"/>
  <c r="B1381" i="8"/>
  <c r="C1381" i="8"/>
  <c r="B1382" i="8"/>
  <c r="C1382" i="8"/>
  <c r="B1383" i="8"/>
  <c r="C1383" i="8"/>
  <c r="B1384" i="8"/>
  <c r="C1384" i="8"/>
  <c r="B1385" i="8"/>
  <c r="C1385" i="8"/>
  <c r="B1386" i="8"/>
  <c r="C1386" i="8"/>
  <c r="B1387" i="8"/>
  <c r="C1387" i="8"/>
  <c r="S1369" i="8"/>
  <c r="S1370" i="8"/>
  <c r="S1371" i="8"/>
  <c r="B1369" i="8"/>
  <c r="B1370" i="8"/>
  <c r="B1371" i="8"/>
  <c r="C1371" i="8"/>
  <c r="C1370" i="8"/>
  <c r="C1369" i="8"/>
  <c r="D19" i="1"/>
  <c r="D24" i="1" s="1"/>
  <c r="D20" i="1"/>
  <c r="D22" i="1"/>
  <c r="D23" i="1"/>
  <c r="D21" i="1"/>
  <c r="C15" i="1"/>
  <c r="D18" i="1"/>
  <c r="F21" i="1" l="1"/>
  <c r="D15" i="1"/>
  <c r="F16" i="1"/>
  <c r="E15" i="1"/>
  <c r="E21" i="1"/>
  <c r="D17" i="1"/>
  <c r="D16" i="1"/>
  <c r="S1354" i="8"/>
  <c r="S1355" i="8"/>
  <c r="S1356" i="8"/>
  <c r="S1357" i="8"/>
  <c r="S1358" i="8"/>
  <c r="S1359" i="8"/>
  <c r="S1360" i="8"/>
  <c r="S1361" i="8"/>
  <c r="S1362" i="8"/>
  <c r="S1363" i="8"/>
  <c r="S1364" i="8"/>
  <c r="S1365" i="8"/>
  <c r="S1366" i="8"/>
  <c r="S1367" i="8"/>
  <c r="S1368" i="8"/>
  <c r="C1354" i="8"/>
  <c r="C1355" i="8"/>
  <c r="C1356" i="8"/>
  <c r="C1357" i="8"/>
  <c r="C1358" i="8"/>
  <c r="C1359" i="8"/>
  <c r="C1360" i="8"/>
  <c r="C1361" i="8"/>
  <c r="C1362" i="8"/>
  <c r="C1363" i="8"/>
  <c r="C1364" i="8"/>
  <c r="C1365" i="8"/>
  <c r="C1366" i="8"/>
  <c r="C1367" i="8"/>
  <c r="C1368" i="8"/>
  <c r="B1354" i="8"/>
  <c r="B1355" i="8"/>
  <c r="B1356" i="8"/>
  <c r="B1357" i="8"/>
  <c r="B1358" i="8"/>
  <c r="B1359" i="8"/>
  <c r="B1360" i="8"/>
  <c r="B1361" i="8"/>
  <c r="B1362" i="8"/>
  <c r="B1363" i="8"/>
  <c r="B1364" i="8"/>
  <c r="B1365" i="8"/>
  <c r="B1366" i="8"/>
  <c r="B1367" i="8"/>
  <c r="B1368" i="8"/>
  <c r="S1335" i="8"/>
  <c r="S1336" i="8"/>
  <c r="S1337" i="8"/>
  <c r="S1338" i="8"/>
  <c r="S1339" i="8"/>
  <c r="S1340" i="8"/>
  <c r="S1341" i="8"/>
  <c r="S1342" i="8"/>
  <c r="S1343" i="8"/>
  <c r="S1344" i="8"/>
  <c r="S1345" i="8"/>
  <c r="S1346" i="8"/>
  <c r="S1347" i="8"/>
  <c r="S1348" i="8"/>
  <c r="S1349" i="8"/>
  <c r="S1350" i="8"/>
  <c r="S1351" i="8"/>
  <c r="S1352" i="8"/>
  <c r="S1353" i="8"/>
  <c r="B1338" i="8"/>
  <c r="C1338" i="8"/>
  <c r="B1339" i="8"/>
  <c r="C1339" i="8"/>
  <c r="B1340" i="8"/>
  <c r="C1340" i="8"/>
  <c r="B1341" i="8"/>
  <c r="C1341" i="8"/>
  <c r="B1342" i="8"/>
  <c r="C1342" i="8"/>
  <c r="B1343" i="8"/>
  <c r="C1343" i="8"/>
  <c r="B1344" i="8"/>
  <c r="C1344" i="8"/>
  <c r="B1345" i="8"/>
  <c r="C1345" i="8"/>
  <c r="B1346" i="8"/>
  <c r="C1346" i="8"/>
  <c r="B1347" i="8"/>
  <c r="C1347" i="8"/>
  <c r="B1348" i="8"/>
  <c r="C1348" i="8"/>
  <c r="B1349" i="8"/>
  <c r="C1349" i="8"/>
  <c r="B1350" i="8"/>
  <c r="C1350" i="8"/>
  <c r="B1351" i="8"/>
  <c r="C1351" i="8"/>
  <c r="B1352" i="8"/>
  <c r="C1352" i="8"/>
  <c r="B1353" i="8"/>
  <c r="C1353" i="8"/>
  <c r="B1335" i="8"/>
  <c r="C1335" i="8"/>
  <c r="B1336" i="8"/>
  <c r="C1336" i="8"/>
  <c r="B1337" i="8"/>
  <c r="C1337" i="8"/>
  <c r="N6" i="1"/>
  <c r="S1317" i="8" l="1"/>
  <c r="S1318" i="8"/>
  <c r="S1319" i="8"/>
  <c r="S1320" i="8"/>
  <c r="S1321" i="8"/>
  <c r="S1322" i="8"/>
  <c r="S1323" i="8"/>
  <c r="S1324" i="8"/>
  <c r="S1325" i="8"/>
  <c r="S1326" i="8"/>
  <c r="S1327" i="8"/>
  <c r="S1328" i="8"/>
  <c r="S1329" i="8"/>
  <c r="S1330" i="8"/>
  <c r="S1331" i="8"/>
  <c r="S1332" i="8"/>
  <c r="S1333" i="8"/>
  <c r="S1334" i="8"/>
  <c r="B1317" i="8"/>
  <c r="C1317" i="8"/>
  <c r="B1318" i="8"/>
  <c r="C1318" i="8"/>
  <c r="B1319" i="8"/>
  <c r="C1319" i="8"/>
  <c r="B1320" i="8"/>
  <c r="C1320" i="8"/>
  <c r="B1321" i="8"/>
  <c r="C1321" i="8"/>
  <c r="B1322" i="8"/>
  <c r="C1322" i="8"/>
  <c r="B1323" i="8"/>
  <c r="C1323" i="8"/>
  <c r="B1324" i="8"/>
  <c r="C1324" i="8"/>
  <c r="B1325" i="8"/>
  <c r="C1325" i="8"/>
  <c r="B1326" i="8"/>
  <c r="C1326" i="8"/>
  <c r="B1327" i="8"/>
  <c r="C1327" i="8"/>
  <c r="B1328" i="8"/>
  <c r="C1328" i="8"/>
  <c r="B1329" i="8"/>
  <c r="C1329" i="8"/>
  <c r="B1330" i="8"/>
  <c r="C1330" i="8"/>
  <c r="B1331" i="8"/>
  <c r="C1331" i="8"/>
  <c r="B1332" i="8"/>
  <c r="C1332" i="8"/>
  <c r="B1333" i="8"/>
  <c r="C1333" i="8"/>
  <c r="B1334" i="8"/>
  <c r="C1334" i="8"/>
  <c r="S1293" i="8"/>
  <c r="S1294" i="8"/>
  <c r="S1295" i="8"/>
  <c r="S1296" i="8"/>
  <c r="S1297" i="8"/>
  <c r="S1298" i="8"/>
  <c r="S1299" i="8"/>
  <c r="S1300" i="8"/>
  <c r="S1301" i="8"/>
  <c r="S1302" i="8"/>
  <c r="S1303" i="8"/>
  <c r="S1304" i="8"/>
  <c r="S1305" i="8"/>
  <c r="S1306" i="8"/>
  <c r="S1307" i="8"/>
  <c r="S1308" i="8"/>
  <c r="S1309" i="8"/>
  <c r="S1310" i="8"/>
  <c r="S1311" i="8"/>
  <c r="S1312" i="8"/>
  <c r="S1313" i="8"/>
  <c r="S1314" i="8"/>
  <c r="S1315" i="8"/>
  <c r="S1316" i="8"/>
  <c r="B1293" i="8"/>
  <c r="C1293" i="8"/>
  <c r="B1294" i="8"/>
  <c r="C1294" i="8"/>
  <c r="B1295" i="8"/>
  <c r="C1295" i="8"/>
  <c r="B1296" i="8"/>
  <c r="C1296" i="8"/>
  <c r="B1297" i="8"/>
  <c r="C1297" i="8"/>
  <c r="B1298" i="8"/>
  <c r="C1298" i="8"/>
  <c r="B1299" i="8"/>
  <c r="C1299" i="8"/>
  <c r="B1300" i="8"/>
  <c r="C1300" i="8"/>
  <c r="B1301" i="8"/>
  <c r="C1301" i="8"/>
  <c r="B1302" i="8"/>
  <c r="C1302" i="8"/>
  <c r="B1303" i="8"/>
  <c r="C1303" i="8"/>
  <c r="B1304" i="8"/>
  <c r="C1304" i="8"/>
  <c r="B1305" i="8"/>
  <c r="C1305" i="8"/>
  <c r="B1306" i="8"/>
  <c r="C1306" i="8"/>
  <c r="B1307" i="8"/>
  <c r="C1307" i="8"/>
  <c r="B1308" i="8"/>
  <c r="C1308" i="8"/>
  <c r="B1309" i="8"/>
  <c r="C1309" i="8"/>
  <c r="B1310" i="8"/>
  <c r="C1310" i="8"/>
  <c r="B1311" i="8"/>
  <c r="C1311" i="8"/>
  <c r="B1312" i="8"/>
  <c r="C1312" i="8"/>
  <c r="B1313" i="8"/>
  <c r="C1313" i="8"/>
  <c r="B1314" i="8"/>
  <c r="C1314" i="8"/>
  <c r="B1315" i="8"/>
  <c r="C1315" i="8"/>
  <c r="B1316" i="8"/>
  <c r="C1316" i="8"/>
  <c r="S1289" i="8"/>
  <c r="S1290" i="8"/>
  <c r="S1291" i="8"/>
  <c r="S1292" i="8"/>
  <c r="B1289" i="8"/>
  <c r="C1289" i="8"/>
  <c r="B1290" i="8"/>
  <c r="C1290" i="8"/>
  <c r="B1291" i="8"/>
  <c r="C1291" i="8"/>
  <c r="B1292" i="8"/>
  <c r="C1292" i="8"/>
  <c r="S1255" i="8"/>
  <c r="S1256" i="8"/>
  <c r="S1257" i="8"/>
  <c r="S1258" i="8"/>
  <c r="S1259" i="8"/>
  <c r="S1260" i="8"/>
  <c r="S1261" i="8"/>
  <c r="S1262" i="8"/>
  <c r="S1263" i="8"/>
  <c r="S1264" i="8"/>
  <c r="S1265" i="8"/>
  <c r="S1266" i="8"/>
  <c r="S1267" i="8"/>
  <c r="S1268" i="8"/>
  <c r="S1269" i="8"/>
  <c r="S1270" i="8"/>
  <c r="S1271" i="8"/>
  <c r="S1272" i="8"/>
  <c r="S1273" i="8"/>
  <c r="S1274" i="8"/>
  <c r="S1275" i="8"/>
  <c r="S1276" i="8"/>
  <c r="S1277" i="8"/>
  <c r="S1278" i="8"/>
  <c r="S1279" i="8"/>
  <c r="S1280" i="8"/>
  <c r="S1281" i="8"/>
  <c r="S1282" i="8"/>
  <c r="S1283" i="8"/>
  <c r="S1284" i="8"/>
  <c r="S1285" i="8"/>
  <c r="S1286" i="8"/>
  <c r="S1287" i="8"/>
  <c r="S1288" i="8"/>
  <c r="B1255" i="8"/>
  <c r="C1255" i="8"/>
  <c r="B1256" i="8"/>
  <c r="C1256" i="8"/>
  <c r="B1257" i="8"/>
  <c r="C1257" i="8"/>
  <c r="B1258" i="8"/>
  <c r="C1258" i="8"/>
  <c r="B1259" i="8"/>
  <c r="C1259" i="8"/>
  <c r="B1260" i="8"/>
  <c r="C1260" i="8"/>
  <c r="B1261" i="8"/>
  <c r="C1261" i="8"/>
  <c r="B1262" i="8"/>
  <c r="C1262" i="8"/>
  <c r="B1263" i="8"/>
  <c r="C1263" i="8"/>
  <c r="B1264" i="8"/>
  <c r="C1264" i="8"/>
  <c r="B1265" i="8"/>
  <c r="C1265" i="8"/>
  <c r="B1266" i="8"/>
  <c r="C1266" i="8"/>
  <c r="B1267" i="8"/>
  <c r="C1267" i="8"/>
  <c r="B1268" i="8"/>
  <c r="C1268" i="8"/>
  <c r="B1269" i="8"/>
  <c r="C1269" i="8"/>
  <c r="B1270" i="8"/>
  <c r="C1270" i="8"/>
  <c r="B1271" i="8"/>
  <c r="C1271" i="8"/>
  <c r="B1272" i="8"/>
  <c r="C1272" i="8"/>
  <c r="B1273" i="8"/>
  <c r="C1273" i="8"/>
  <c r="B1274" i="8"/>
  <c r="C1274" i="8"/>
  <c r="B1275" i="8"/>
  <c r="C1275" i="8"/>
  <c r="B1276" i="8"/>
  <c r="C1276" i="8"/>
  <c r="B1277" i="8"/>
  <c r="C1277" i="8"/>
  <c r="B1278" i="8"/>
  <c r="C1278" i="8"/>
  <c r="B1279" i="8"/>
  <c r="C1279" i="8"/>
  <c r="B1280" i="8"/>
  <c r="C1280" i="8"/>
  <c r="B1281" i="8"/>
  <c r="C1281" i="8"/>
  <c r="B1282" i="8"/>
  <c r="C1282" i="8"/>
  <c r="B1283" i="8"/>
  <c r="C1283" i="8"/>
  <c r="B1284" i="8"/>
  <c r="C1284" i="8"/>
  <c r="B1285" i="8"/>
  <c r="C1285" i="8"/>
  <c r="B1286" i="8"/>
  <c r="C1286" i="8"/>
  <c r="B1287" i="8"/>
  <c r="C1287" i="8"/>
  <c r="B1288" i="8"/>
  <c r="C1288" i="8"/>
  <c r="S1231" i="8"/>
  <c r="S1232" i="8"/>
  <c r="S1233" i="8"/>
  <c r="S1234" i="8"/>
  <c r="S1235" i="8"/>
  <c r="S1236" i="8"/>
  <c r="S1237" i="8"/>
  <c r="S1238" i="8"/>
  <c r="S1239" i="8"/>
  <c r="S1240" i="8"/>
  <c r="S1241" i="8"/>
  <c r="S1242" i="8"/>
  <c r="S1243" i="8"/>
  <c r="S1244" i="8"/>
  <c r="S1245" i="8"/>
  <c r="S1246" i="8"/>
  <c r="S1247" i="8"/>
  <c r="S1248" i="8"/>
  <c r="S1249" i="8"/>
  <c r="S1250" i="8"/>
  <c r="S1251" i="8"/>
  <c r="S1252" i="8"/>
  <c r="S1253" i="8"/>
  <c r="S1254" i="8"/>
  <c r="B1231" i="8"/>
  <c r="C1231" i="8"/>
  <c r="B1232" i="8"/>
  <c r="C1232" i="8"/>
  <c r="B1233" i="8"/>
  <c r="C1233" i="8"/>
  <c r="B1234" i="8"/>
  <c r="C1234" i="8"/>
  <c r="B1235" i="8"/>
  <c r="C1235" i="8"/>
  <c r="B1236" i="8"/>
  <c r="C1236" i="8"/>
  <c r="B1237" i="8"/>
  <c r="C1237" i="8"/>
  <c r="B1238" i="8"/>
  <c r="C1238" i="8"/>
  <c r="B1239" i="8"/>
  <c r="C1239" i="8"/>
  <c r="B1240" i="8"/>
  <c r="C1240" i="8"/>
  <c r="B1241" i="8"/>
  <c r="C1241" i="8"/>
  <c r="B1242" i="8"/>
  <c r="C1242" i="8"/>
  <c r="B1243" i="8"/>
  <c r="C1243" i="8"/>
  <c r="B1244" i="8"/>
  <c r="C1244" i="8"/>
  <c r="B1245" i="8"/>
  <c r="C1245" i="8"/>
  <c r="B1246" i="8"/>
  <c r="C1246" i="8"/>
  <c r="B1247" i="8"/>
  <c r="C1247" i="8"/>
  <c r="B1248" i="8"/>
  <c r="C1248" i="8"/>
  <c r="B1249" i="8"/>
  <c r="C1249" i="8"/>
  <c r="B1250" i="8"/>
  <c r="C1250" i="8"/>
  <c r="B1251" i="8"/>
  <c r="C1251" i="8"/>
  <c r="B1252" i="8"/>
  <c r="C1252" i="8"/>
  <c r="B1253" i="8"/>
  <c r="C1253" i="8"/>
  <c r="B1254" i="8"/>
  <c r="C1254" i="8"/>
  <c r="S1215" i="8"/>
  <c r="S1216" i="8"/>
  <c r="S1217" i="8"/>
  <c r="S1218" i="8"/>
  <c r="S1219" i="8"/>
  <c r="S1220" i="8"/>
  <c r="S1221" i="8"/>
  <c r="S1222" i="8"/>
  <c r="S1223" i="8"/>
  <c r="S1224" i="8"/>
  <c r="S1225" i="8"/>
  <c r="S1226" i="8"/>
  <c r="S1227" i="8"/>
  <c r="S1228" i="8"/>
  <c r="S1229" i="8"/>
  <c r="S1230" i="8"/>
  <c r="B1215" i="8"/>
  <c r="C1215" i="8"/>
  <c r="B1216" i="8"/>
  <c r="C1216" i="8"/>
  <c r="B1217" i="8"/>
  <c r="C1217" i="8"/>
  <c r="B1218" i="8"/>
  <c r="C1218" i="8"/>
  <c r="B1219" i="8"/>
  <c r="C1219" i="8"/>
  <c r="B1220" i="8"/>
  <c r="C1220" i="8"/>
  <c r="B1221" i="8"/>
  <c r="C1221" i="8"/>
  <c r="B1222" i="8"/>
  <c r="C1222" i="8"/>
  <c r="B1223" i="8"/>
  <c r="C1223" i="8"/>
  <c r="B1224" i="8"/>
  <c r="C1224" i="8"/>
  <c r="B1225" i="8"/>
  <c r="C1225" i="8"/>
  <c r="B1226" i="8"/>
  <c r="C1226" i="8"/>
  <c r="B1227" i="8"/>
  <c r="C1227" i="8"/>
  <c r="B1228" i="8"/>
  <c r="C1228" i="8"/>
  <c r="B1229" i="8"/>
  <c r="C1229" i="8"/>
  <c r="B1230" i="8"/>
  <c r="C1230" i="8"/>
  <c r="S1212" i="8"/>
  <c r="S1213" i="8"/>
  <c r="S1214" i="8"/>
  <c r="B3" i="8"/>
  <c r="C3" i="8"/>
  <c r="B4" i="8"/>
  <c r="C4" i="8"/>
  <c r="B5" i="8"/>
  <c r="C5" i="8"/>
  <c r="B6" i="8"/>
  <c r="C6" i="8"/>
  <c r="B7" i="8"/>
  <c r="C7" i="8"/>
  <c r="B8" i="8"/>
  <c r="C8" i="8"/>
  <c r="B9" i="8"/>
  <c r="C9" i="8"/>
  <c r="B10" i="8"/>
  <c r="C10" i="8"/>
  <c r="B11" i="8"/>
  <c r="C11" i="8"/>
  <c r="B12" i="8"/>
  <c r="C12" i="8"/>
  <c r="B13" i="8"/>
  <c r="C13" i="8"/>
  <c r="B14" i="8"/>
  <c r="C14" i="8"/>
  <c r="B15" i="8"/>
  <c r="C15" i="8"/>
  <c r="B16" i="8"/>
  <c r="C16" i="8"/>
  <c r="B17" i="8"/>
  <c r="C17" i="8"/>
  <c r="B18" i="8"/>
  <c r="C18" i="8"/>
  <c r="B19" i="8"/>
  <c r="C19" i="8"/>
  <c r="B20" i="8"/>
  <c r="C20" i="8"/>
  <c r="B21" i="8"/>
  <c r="C21" i="8"/>
  <c r="B22" i="8"/>
  <c r="C22" i="8"/>
  <c r="B23" i="8"/>
  <c r="C23" i="8"/>
  <c r="B24" i="8"/>
  <c r="C24" i="8"/>
  <c r="B25" i="8"/>
  <c r="C25" i="8"/>
  <c r="B26" i="8"/>
  <c r="C26" i="8"/>
  <c r="B27" i="8"/>
  <c r="C27" i="8"/>
  <c r="B28" i="8"/>
  <c r="C28" i="8"/>
  <c r="B29" i="8"/>
  <c r="C29" i="8"/>
  <c r="B30" i="8"/>
  <c r="C30" i="8"/>
  <c r="B31" i="8"/>
  <c r="C31" i="8"/>
  <c r="B32" i="8"/>
  <c r="C32" i="8"/>
  <c r="B33" i="8"/>
  <c r="C33" i="8"/>
  <c r="B34" i="8"/>
  <c r="C34" i="8"/>
  <c r="B35" i="8"/>
  <c r="C35" i="8"/>
  <c r="B36" i="8"/>
  <c r="C36" i="8"/>
  <c r="B37" i="8"/>
  <c r="C37" i="8"/>
  <c r="B38" i="8"/>
  <c r="C38" i="8"/>
  <c r="B39" i="8"/>
  <c r="C39" i="8"/>
  <c r="B40" i="8"/>
  <c r="C40" i="8"/>
  <c r="B41" i="8"/>
  <c r="C41" i="8"/>
  <c r="B42" i="8"/>
  <c r="C42" i="8"/>
  <c r="B43" i="8"/>
  <c r="C43" i="8"/>
  <c r="B44" i="8"/>
  <c r="C44" i="8"/>
  <c r="B45" i="8"/>
  <c r="C45" i="8"/>
  <c r="B46" i="8"/>
  <c r="C46" i="8"/>
  <c r="B47" i="8"/>
  <c r="C47" i="8"/>
  <c r="B48" i="8"/>
  <c r="C48" i="8"/>
  <c r="B49" i="8"/>
  <c r="C49" i="8"/>
  <c r="B50" i="8"/>
  <c r="C50" i="8"/>
  <c r="B51" i="8"/>
  <c r="C51" i="8"/>
  <c r="B52" i="8"/>
  <c r="C52" i="8"/>
  <c r="B53" i="8"/>
  <c r="C53" i="8"/>
  <c r="B54" i="8"/>
  <c r="C54" i="8"/>
  <c r="B55" i="8"/>
  <c r="C55" i="8"/>
  <c r="B56" i="8"/>
  <c r="C56" i="8"/>
  <c r="B57" i="8"/>
  <c r="C57" i="8"/>
  <c r="B58" i="8"/>
  <c r="C58" i="8"/>
  <c r="B59" i="8"/>
  <c r="C59" i="8"/>
  <c r="B60" i="8"/>
  <c r="C60" i="8"/>
  <c r="B61" i="8"/>
  <c r="C61" i="8"/>
  <c r="B62" i="8"/>
  <c r="C62" i="8"/>
  <c r="B63" i="8"/>
  <c r="C63" i="8"/>
  <c r="B64" i="8"/>
  <c r="C64" i="8"/>
  <c r="B65" i="8"/>
  <c r="C65" i="8"/>
  <c r="B66" i="8"/>
  <c r="C66" i="8"/>
  <c r="B67" i="8"/>
  <c r="C67" i="8"/>
  <c r="B68" i="8"/>
  <c r="C68" i="8"/>
  <c r="B69" i="8"/>
  <c r="C69" i="8"/>
  <c r="B70" i="8"/>
  <c r="C70" i="8"/>
  <c r="B71" i="8"/>
  <c r="C71" i="8"/>
  <c r="B72" i="8"/>
  <c r="C72" i="8"/>
  <c r="B73" i="8"/>
  <c r="C73" i="8"/>
  <c r="B74" i="8"/>
  <c r="C74" i="8"/>
  <c r="B75" i="8"/>
  <c r="C75" i="8"/>
  <c r="B76" i="8"/>
  <c r="C76" i="8"/>
  <c r="B77" i="8"/>
  <c r="C77" i="8"/>
  <c r="B78" i="8"/>
  <c r="C78" i="8"/>
  <c r="B79" i="8"/>
  <c r="C79" i="8"/>
  <c r="B80" i="8"/>
  <c r="C80" i="8"/>
  <c r="B81" i="8"/>
  <c r="C81" i="8"/>
  <c r="B82" i="8"/>
  <c r="C82" i="8"/>
  <c r="B83" i="8"/>
  <c r="C83" i="8"/>
  <c r="B84" i="8"/>
  <c r="C84" i="8"/>
  <c r="B85" i="8"/>
  <c r="C85" i="8"/>
  <c r="B86" i="8"/>
  <c r="C86" i="8"/>
  <c r="B87" i="8"/>
  <c r="C87" i="8"/>
  <c r="B88" i="8"/>
  <c r="C88" i="8"/>
  <c r="B89" i="8"/>
  <c r="C89" i="8"/>
  <c r="B90" i="8"/>
  <c r="C90" i="8"/>
  <c r="B91" i="8"/>
  <c r="C91" i="8"/>
  <c r="B92" i="8"/>
  <c r="C92" i="8"/>
  <c r="B93" i="8"/>
  <c r="C93" i="8"/>
  <c r="B94" i="8"/>
  <c r="C94" i="8"/>
  <c r="B95" i="8"/>
  <c r="C95" i="8"/>
  <c r="B96" i="8"/>
  <c r="C96" i="8"/>
  <c r="B97" i="8"/>
  <c r="C97" i="8"/>
  <c r="B98" i="8"/>
  <c r="C98" i="8"/>
  <c r="B99" i="8"/>
  <c r="C99" i="8"/>
  <c r="B100" i="8"/>
  <c r="C100" i="8"/>
  <c r="B101" i="8"/>
  <c r="C101" i="8"/>
  <c r="B102" i="8"/>
  <c r="C102" i="8"/>
  <c r="B103" i="8"/>
  <c r="C103" i="8"/>
  <c r="B104" i="8"/>
  <c r="C104" i="8"/>
  <c r="B105" i="8"/>
  <c r="C105" i="8"/>
  <c r="B106" i="8"/>
  <c r="C106" i="8"/>
  <c r="B107" i="8"/>
  <c r="C107" i="8"/>
  <c r="B108" i="8"/>
  <c r="C108" i="8"/>
  <c r="B109" i="8"/>
  <c r="C109" i="8"/>
  <c r="B110" i="8"/>
  <c r="C110" i="8"/>
  <c r="B111" i="8"/>
  <c r="C111" i="8"/>
  <c r="B112" i="8"/>
  <c r="C112" i="8"/>
  <c r="B113" i="8"/>
  <c r="C113" i="8"/>
  <c r="B114" i="8"/>
  <c r="C114" i="8"/>
  <c r="B115" i="8"/>
  <c r="C115" i="8"/>
  <c r="B116" i="8"/>
  <c r="C116" i="8"/>
  <c r="B117" i="8"/>
  <c r="C117" i="8"/>
  <c r="B118" i="8"/>
  <c r="C118" i="8"/>
  <c r="B119" i="8"/>
  <c r="C119" i="8"/>
  <c r="B120" i="8"/>
  <c r="C120" i="8"/>
  <c r="B121" i="8"/>
  <c r="C121" i="8"/>
  <c r="B122" i="8"/>
  <c r="C122" i="8"/>
  <c r="B123" i="8"/>
  <c r="C123" i="8"/>
  <c r="B124" i="8"/>
  <c r="C124" i="8"/>
  <c r="B125" i="8"/>
  <c r="C125" i="8"/>
  <c r="B126" i="8"/>
  <c r="C126" i="8"/>
  <c r="B127" i="8"/>
  <c r="C127" i="8"/>
  <c r="B128" i="8"/>
  <c r="C128" i="8"/>
  <c r="B129" i="8"/>
  <c r="C129" i="8"/>
  <c r="B130" i="8"/>
  <c r="C130" i="8"/>
  <c r="B131" i="8"/>
  <c r="C131" i="8"/>
  <c r="B132" i="8"/>
  <c r="C132" i="8"/>
  <c r="B133" i="8"/>
  <c r="C133" i="8"/>
  <c r="B134" i="8"/>
  <c r="C134" i="8"/>
  <c r="B135" i="8"/>
  <c r="C135" i="8"/>
  <c r="B136" i="8"/>
  <c r="C136" i="8"/>
  <c r="B137" i="8"/>
  <c r="C137" i="8"/>
  <c r="B138" i="8"/>
  <c r="C138" i="8"/>
  <c r="B139" i="8"/>
  <c r="C139" i="8"/>
  <c r="B140" i="8"/>
  <c r="C140" i="8"/>
  <c r="B141" i="8"/>
  <c r="C141" i="8"/>
  <c r="B142" i="8"/>
  <c r="C142" i="8"/>
  <c r="B143" i="8"/>
  <c r="C143" i="8"/>
  <c r="B144" i="8"/>
  <c r="C144" i="8"/>
  <c r="B145" i="8"/>
  <c r="C145" i="8"/>
  <c r="B146" i="8"/>
  <c r="C146" i="8"/>
  <c r="B147" i="8"/>
  <c r="C147" i="8"/>
  <c r="B148" i="8"/>
  <c r="C148" i="8"/>
  <c r="B149" i="8"/>
  <c r="C149" i="8"/>
  <c r="B150" i="8"/>
  <c r="C150" i="8"/>
  <c r="B151" i="8"/>
  <c r="C151" i="8"/>
  <c r="B152" i="8"/>
  <c r="C152" i="8"/>
  <c r="B153" i="8"/>
  <c r="C153" i="8"/>
  <c r="B154" i="8"/>
  <c r="C154" i="8"/>
  <c r="B155" i="8"/>
  <c r="C155" i="8"/>
  <c r="B156" i="8"/>
  <c r="C156" i="8"/>
  <c r="B157" i="8"/>
  <c r="C157" i="8"/>
  <c r="B158" i="8"/>
  <c r="C158" i="8"/>
  <c r="B159" i="8"/>
  <c r="C159" i="8"/>
  <c r="B160" i="8"/>
  <c r="C160" i="8"/>
  <c r="B161" i="8"/>
  <c r="C161" i="8"/>
  <c r="B162" i="8"/>
  <c r="C162" i="8"/>
  <c r="B163" i="8"/>
  <c r="C163" i="8"/>
  <c r="B164" i="8"/>
  <c r="C164" i="8"/>
  <c r="B165" i="8"/>
  <c r="C165" i="8"/>
  <c r="B166" i="8"/>
  <c r="C166" i="8"/>
  <c r="B167" i="8"/>
  <c r="C167" i="8"/>
  <c r="B168" i="8"/>
  <c r="C168" i="8"/>
  <c r="B169" i="8"/>
  <c r="C169" i="8"/>
  <c r="B170" i="8"/>
  <c r="C170" i="8"/>
  <c r="B171" i="8"/>
  <c r="C171" i="8"/>
  <c r="B172" i="8"/>
  <c r="C172" i="8"/>
  <c r="B173" i="8"/>
  <c r="C173" i="8"/>
  <c r="B174" i="8"/>
  <c r="C174" i="8"/>
  <c r="B175" i="8"/>
  <c r="C175" i="8"/>
  <c r="B176" i="8"/>
  <c r="C176" i="8"/>
  <c r="B177" i="8"/>
  <c r="C177" i="8"/>
  <c r="B178" i="8"/>
  <c r="C178" i="8"/>
  <c r="B179" i="8"/>
  <c r="C179" i="8"/>
  <c r="B180" i="8"/>
  <c r="C180" i="8"/>
  <c r="B181" i="8"/>
  <c r="C181" i="8"/>
  <c r="B182" i="8"/>
  <c r="C182" i="8"/>
  <c r="B183" i="8"/>
  <c r="C183" i="8"/>
  <c r="B184" i="8"/>
  <c r="C184" i="8"/>
  <c r="B185" i="8"/>
  <c r="C185" i="8"/>
  <c r="B186" i="8"/>
  <c r="C186" i="8"/>
  <c r="B187" i="8"/>
  <c r="C187" i="8"/>
  <c r="B188" i="8"/>
  <c r="C188" i="8"/>
  <c r="B189" i="8"/>
  <c r="C189" i="8"/>
  <c r="B190" i="8"/>
  <c r="C190" i="8"/>
  <c r="B191" i="8"/>
  <c r="C191" i="8"/>
  <c r="B192" i="8"/>
  <c r="C192" i="8"/>
  <c r="B193" i="8"/>
  <c r="C193" i="8"/>
  <c r="B194" i="8"/>
  <c r="C194" i="8"/>
  <c r="B195" i="8"/>
  <c r="C195" i="8"/>
  <c r="B196" i="8"/>
  <c r="C196" i="8"/>
  <c r="B197" i="8"/>
  <c r="C197" i="8"/>
  <c r="B198" i="8"/>
  <c r="C198" i="8"/>
  <c r="B199" i="8"/>
  <c r="C199" i="8"/>
  <c r="B200" i="8"/>
  <c r="C200" i="8"/>
  <c r="B201" i="8"/>
  <c r="C201" i="8"/>
  <c r="B202" i="8"/>
  <c r="C202" i="8"/>
  <c r="B203" i="8"/>
  <c r="C203" i="8"/>
  <c r="B204" i="8"/>
  <c r="C204" i="8"/>
  <c r="B205" i="8"/>
  <c r="C205" i="8"/>
  <c r="B206" i="8"/>
  <c r="C206" i="8"/>
  <c r="B207" i="8"/>
  <c r="C207" i="8"/>
  <c r="B208" i="8"/>
  <c r="C208" i="8"/>
  <c r="B209" i="8"/>
  <c r="C209" i="8"/>
  <c r="B210" i="8"/>
  <c r="C210" i="8"/>
  <c r="B211" i="8"/>
  <c r="C211" i="8"/>
  <c r="B212" i="8"/>
  <c r="C212" i="8"/>
  <c r="B213" i="8"/>
  <c r="C213" i="8"/>
  <c r="B214" i="8"/>
  <c r="C214" i="8"/>
  <c r="B215" i="8"/>
  <c r="C215" i="8"/>
  <c r="B216" i="8"/>
  <c r="C216" i="8"/>
  <c r="B217" i="8"/>
  <c r="C217" i="8"/>
  <c r="B218" i="8"/>
  <c r="C218" i="8"/>
  <c r="B219" i="8"/>
  <c r="C219" i="8"/>
  <c r="B220" i="8"/>
  <c r="C220" i="8"/>
  <c r="B221" i="8"/>
  <c r="C221" i="8"/>
  <c r="B222" i="8"/>
  <c r="C222" i="8"/>
  <c r="B223" i="8"/>
  <c r="C223" i="8"/>
  <c r="B224" i="8"/>
  <c r="C224" i="8"/>
  <c r="B225" i="8"/>
  <c r="C225" i="8"/>
  <c r="B226" i="8"/>
  <c r="C226" i="8"/>
  <c r="B227" i="8"/>
  <c r="C227" i="8"/>
  <c r="B228" i="8"/>
  <c r="C228" i="8"/>
  <c r="B229" i="8"/>
  <c r="C229" i="8"/>
  <c r="B230" i="8"/>
  <c r="C230" i="8"/>
  <c r="B231" i="8"/>
  <c r="C231" i="8"/>
  <c r="B232" i="8"/>
  <c r="C232" i="8"/>
  <c r="B233" i="8"/>
  <c r="C233" i="8"/>
  <c r="B234" i="8"/>
  <c r="C234" i="8"/>
  <c r="B235" i="8"/>
  <c r="C235" i="8"/>
  <c r="B236" i="8"/>
  <c r="C236" i="8"/>
  <c r="B237" i="8"/>
  <c r="C237" i="8"/>
  <c r="B238" i="8"/>
  <c r="C238" i="8"/>
  <c r="B239" i="8"/>
  <c r="C239" i="8"/>
  <c r="B240" i="8"/>
  <c r="C240" i="8"/>
  <c r="B241" i="8"/>
  <c r="C241" i="8"/>
  <c r="B242" i="8"/>
  <c r="C242" i="8"/>
  <c r="B243" i="8"/>
  <c r="C243" i="8"/>
  <c r="B244" i="8"/>
  <c r="C244" i="8"/>
  <c r="B245" i="8"/>
  <c r="C245" i="8"/>
  <c r="B246" i="8"/>
  <c r="C246" i="8"/>
  <c r="B247" i="8"/>
  <c r="C247" i="8"/>
  <c r="B248" i="8"/>
  <c r="C248" i="8"/>
  <c r="B249" i="8"/>
  <c r="C249" i="8"/>
  <c r="B250" i="8"/>
  <c r="C250" i="8"/>
  <c r="B251" i="8"/>
  <c r="C251" i="8"/>
  <c r="B252" i="8"/>
  <c r="C252" i="8"/>
  <c r="B253" i="8"/>
  <c r="C253" i="8"/>
  <c r="B254" i="8"/>
  <c r="C254" i="8"/>
  <c r="B255" i="8"/>
  <c r="C255" i="8"/>
  <c r="B256" i="8"/>
  <c r="C256" i="8"/>
  <c r="B257" i="8"/>
  <c r="C257" i="8"/>
  <c r="B258" i="8"/>
  <c r="C258" i="8"/>
  <c r="B259" i="8"/>
  <c r="C259" i="8"/>
  <c r="B260" i="8"/>
  <c r="C260" i="8"/>
  <c r="B261" i="8"/>
  <c r="C261" i="8"/>
  <c r="B262" i="8"/>
  <c r="C262" i="8"/>
  <c r="B263" i="8"/>
  <c r="C263" i="8"/>
  <c r="B264" i="8"/>
  <c r="C264" i="8"/>
  <c r="B265" i="8"/>
  <c r="C265" i="8"/>
  <c r="B266" i="8"/>
  <c r="C266" i="8"/>
  <c r="B267" i="8"/>
  <c r="C267" i="8"/>
  <c r="B268" i="8"/>
  <c r="C268" i="8"/>
  <c r="B269" i="8"/>
  <c r="C269" i="8"/>
  <c r="B270" i="8"/>
  <c r="C270" i="8"/>
  <c r="B271" i="8"/>
  <c r="C271" i="8"/>
  <c r="B272" i="8"/>
  <c r="C272" i="8"/>
  <c r="B273" i="8"/>
  <c r="C273" i="8"/>
  <c r="B274" i="8"/>
  <c r="C274" i="8"/>
  <c r="B275" i="8"/>
  <c r="C275" i="8"/>
  <c r="B276" i="8"/>
  <c r="C276" i="8"/>
  <c r="B277" i="8"/>
  <c r="C277" i="8"/>
  <c r="B278" i="8"/>
  <c r="C278" i="8"/>
  <c r="B279" i="8"/>
  <c r="C279" i="8"/>
  <c r="B280" i="8"/>
  <c r="C280" i="8"/>
  <c r="B281" i="8"/>
  <c r="C281" i="8"/>
  <c r="B282" i="8"/>
  <c r="C282" i="8"/>
  <c r="B283" i="8"/>
  <c r="C283" i="8"/>
  <c r="B284" i="8"/>
  <c r="C284" i="8"/>
  <c r="B285" i="8"/>
  <c r="C285" i="8"/>
  <c r="B286" i="8"/>
  <c r="C286" i="8"/>
  <c r="B287" i="8"/>
  <c r="C287" i="8"/>
  <c r="B288" i="8"/>
  <c r="C288" i="8"/>
  <c r="B289" i="8"/>
  <c r="C289" i="8"/>
  <c r="B290" i="8"/>
  <c r="C290" i="8"/>
  <c r="B291" i="8"/>
  <c r="C291" i="8"/>
  <c r="B292" i="8"/>
  <c r="C292" i="8"/>
  <c r="B293" i="8"/>
  <c r="C293" i="8"/>
  <c r="B294" i="8"/>
  <c r="C294" i="8"/>
  <c r="B295" i="8"/>
  <c r="C295" i="8"/>
  <c r="B296" i="8"/>
  <c r="C296" i="8"/>
  <c r="B297" i="8"/>
  <c r="C297" i="8"/>
  <c r="B298" i="8"/>
  <c r="C298" i="8"/>
  <c r="B299" i="8"/>
  <c r="C299" i="8"/>
  <c r="B300" i="8"/>
  <c r="C300" i="8"/>
  <c r="B301" i="8"/>
  <c r="C301" i="8"/>
  <c r="B302" i="8"/>
  <c r="C302" i="8"/>
  <c r="B303" i="8"/>
  <c r="C303" i="8"/>
  <c r="B304" i="8"/>
  <c r="C304" i="8"/>
  <c r="B305" i="8"/>
  <c r="C305" i="8"/>
  <c r="B306" i="8"/>
  <c r="C306" i="8"/>
  <c r="B307" i="8"/>
  <c r="C307" i="8"/>
  <c r="B308" i="8"/>
  <c r="C308" i="8"/>
  <c r="B309" i="8"/>
  <c r="C309" i="8"/>
  <c r="B310" i="8"/>
  <c r="C310" i="8"/>
  <c r="B311" i="8"/>
  <c r="C311" i="8"/>
  <c r="B312" i="8"/>
  <c r="C312" i="8"/>
  <c r="B313" i="8"/>
  <c r="C313" i="8"/>
  <c r="B314" i="8"/>
  <c r="C314" i="8"/>
  <c r="B315" i="8"/>
  <c r="C315" i="8"/>
  <c r="B316" i="8"/>
  <c r="C316" i="8"/>
  <c r="B317" i="8"/>
  <c r="C317" i="8"/>
  <c r="B318" i="8"/>
  <c r="C318" i="8"/>
  <c r="B319" i="8"/>
  <c r="C319" i="8"/>
  <c r="B320" i="8"/>
  <c r="C320" i="8"/>
  <c r="B321" i="8"/>
  <c r="C321" i="8"/>
  <c r="B322" i="8"/>
  <c r="C322" i="8"/>
  <c r="B323" i="8"/>
  <c r="C323" i="8"/>
  <c r="B324" i="8"/>
  <c r="C324" i="8"/>
  <c r="B325" i="8"/>
  <c r="C325" i="8"/>
  <c r="B326" i="8"/>
  <c r="C326" i="8"/>
  <c r="B327" i="8"/>
  <c r="C327" i="8"/>
  <c r="B328" i="8"/>
  <c r="C328" i="8"/>
  <c r="B329" i="8"/>
  <c r="C329" i="8"/>
  <c r="B330" i="8"/>
  <c r="C330" i="8"/>
  <c r="B331" i="8"/>
  <c r="C331" i="8"/>
  <c r="B332" i="8"/>
  <c r="C332" i="8"/>
  <c r="B333" i="8"/>
  <c r="C333" i="8"/>
  <c r="B334" i="8"/>
  <c r="C334" i="8"/>
  <c r="B335" i="8"/>
  <c r="C335" i="8"/>
  <c r="B336" i="8"/>
  <c r="C336" i="8"/>
  <c r="B337" i="8"/>
  <c r="C337" i="8"/>
  <c r="B338" i="8"/>
  <c r="C338" i="8"/>
  <c r="B339" i="8"/>
  <c r="C339" i="8"/>
  <c r="B340" i="8"/>
  <c r="C340" i="8"/>
  <c r="B341" i="8"/>
  <c r="C341" i="8"/>
  <c r="B342" i="8"/>
  <c r="C342" i="8"/>
  <c r="B343" i="8"/>
  <c r="C343" i="8"/>
  <c r="B344" i="8"/>
  <c r="C344" i="8"/>
  <c r="B345" i="8"/>
  <c r="C345" i="8"/>
  <c r="B346" i="8"/>
  <c r="C346" i="8"/>
  <c r="B347" i="8"/>
  <c r="C347" i="8"/>
  <c r="B348" i="8"/>
  <c r="C348" i="8"/>
  <c r="B349" i="8"/>
  <c r="C349" i="8"/>
  <c r="B350" i="8"/>
  <c r="C350" i="8"/>
  <c r="B351" i="8"/>
  <c r="C351" i="8"/>
  <c r="B352" i="8"/>
  <c r="C352" i="8"/>
  <c r="B353" i="8"/>
  <c r="C353" i="8"/>
  <c r="B354" i="8"/>
  <c r="C354" i="8"/>
  <c r="B355" i="8"/>
  <c r="C355" i="8"/>
  <c r="B356" i="8"/>
  <c r="C356" i="8"/>
  <c r="B357" i="8"/>
  <c r="C357" i="8"/>
  <c r="B358" i="8"/>
  <c r="C358" i="8"/>
  <c r="B359" i="8"/>
  <c r="C359" i="8"/>
  <c r="B360" i="8"/>
  <c r="C360" i="8"/>
  <c r="B361" i="8"/>
  <c r="C361" i="8"/>
  <c r="B362" i="8"/>
  <c r="C362" i="8"/>
  <c r="B363" i="8"/>
  <c r="C363" i="8"/>
  <c r="B364" i="8"/>
  <c r="C364" i="8"/>
  <c r="B365" i="8"/>
  <c r="C365" i="8"/>
  <c r="B366" i="8"/>
  <c r="C366" i="8"/>
  <c r="B367" i="8"/>
  <c r="C367" i="8"/>
  <c r="B368" i="8"/>
  <c r="C368" i="8"/>
  <c r="B370" i="8"/>
  <c r="C370" i="8"/>
  <c r="B371" i="8"/>
  <c r="C371" i="8"/>
  <c r="B372" i="8"/>
  <c r="C372" i="8"/>
  <c r="B373" i="8"/>
  <c r="C373" i="8"/>
  <c r="B374" i="8"/>
  <c r="C374" i="8"/>
  <c r="B375" i="8"/>
  <c r="C375" i="8"/>
  <c r="B376" i="8"/>
  <c r="C376" i="8"/>
  <c r="B377" i="8"/>
  <c r="C377" i="8"/>
  <c r="B378" i="8"/>
  <c r="C378" i="8"/>
  <c r="B386" i="8"/>
  <c r="C386" i="8"/>
  <c r="B388" i="8"/>
  <c r="C388" i="8"/>
  <c r="B390" i="8"/>
  <c r="C390" i="8"/>
  <c r="B391" i="8"/>
  <c r="C391" i="8"/>
  <c r="B394" i="8"/>
  <c r="C394" i="8"/>
  <c r="B395" i="8"/>
  <c r="C395" i="8"/>
  <c r="B396" i="8"/>
  <c r="C396" i="8"/>
  <c r="B397" i="8"/>
  <c r="C397" i="8"/>
  <c r="B398" i="8"/>
  <c r="C398" i="8"/>
  <c r="B402" i="8"/>
  <c r="C402" i="8"/>
  <c r="B404" i="8"/>
  <c r="C404" i="8"/>
  <c r="B405" i="8"/>
  <c r="C405" i="8"/>
  <c r="B408" i="8"/>
  <c r="C408" i="8"/>
  <c r="B409" i="8"/>
  <c r="C409" i="8"/>
  <c r="B411" i="8"/>
  <c r="C411" i="8"/>
  <c r="B412" i="8"/>
  <c r="C412" i="8"/>
  <c r="B413" i="8"/>
  <c r="C413" i="8"/>
  <c r="B414" i="8"/>
  <c r="C414" i="8"/>
  <c r="B415" i="8"/>
  <c r="C415" i="8"/>
  <c r="B416" i="8"/>
  <c r="C416" i="8"/>
  <c r="B417" i="8"/>
  <c r="C417" i="8"/>
  <c r="B418" i="8"/>
  <c r="C418" i="8"/>
  <c r="B419" i="8"/>
  <c r="C419" i="8"/>
  <c r="B420" i="8"/>
  <c r="C420" i="8"/>
  <c r="B421" i="8"/>
  <c r="C421" i="8"/>
  <c r="B422" i="8"/>
  <c r="C422" i="8"/>
  <c r="B423" i="8"/>
  <c r="C423" i="8"/>
  <c r="B424" i="8"/>
  <c r="C424" i="8"/>
  <c r="B425" i="8"/>
  <c r="C425" i="8"/>
  <c r="B426" i="8"/>
  <c r="C426" i="8"/>
  <c r="B427" i="8"/>
  <c r="C427" i="8"/>
  <c r="B428" i="8"/>
  <c r="C428" i="8"/>
  <c r="B429" i="8"/>
  <c r="C429" i="8"/>
  <c r="B430" i="8"/>
  <c r="C430" i="8"/>
  <c r="B431" i="8"/>
  <c r="C431" i="8"/>
  <c r="B432" i="8"/>
  <c r="C432" i="8"/>
  <c r="B433" i="8"/>
  <c r="C433" i="8"/>
  <c r="B434" i="8"/>
  <c r="C434" i="8"/>
  <c r="B435" i="8"/>
  <c r="C435" i="8"/>
  <c r="B436" i="8"/>
  <c r="C436" i="8"/>
  <c r="B437" i="8"/>
  <c r="C437" i="8"/>
  <c r="B438" i="8"/>
  <c r="C438" i="8"/>
  <c r="B439" i="8"/>
  <c r="C439" i="8"/>
  <c r="B440" i="8"/>
  <c r="C440" i="8"/>
  <c r="B441" i="8"/>
  <c r="C441" i="8"/>
  <c r="B442" i="8"/>
  <c r="C442" i="8"/>
  <c r="B443" i="8"/>
  <c r="C443" i="8"/>
  <c r="B444" i="8"/>
  <c r="C444" i="8"/>
  <c r="B445" i="8"/>
  <c r="C445" i="8"/>
  <c r="B446" i="8"/>
  <c r="C446" i="8"/>
  <c r="B447" i="8"/>
  <c r="C447" i="8"/>
  <c r="B448" i="8"/>
  <c r="C448" i="8"/>
  <c r="B449" i="8"/>
  <c r="C449" i="8"/>
  <c r="B450" i="8"/>
  <c r="C450" i="8"/>
  <c r="B451" i="8"/>
  <c r="C451" i="8"/>
  <c r="B452" i="8"/>
  <c r="C452" i="8"/>
  <c r="B453" i="8"/>
  <c r="C453" i="8"/>
  <c r="B454" i="8"/>
  <c r="C454" i="8"/>
  <c r="B455" i="8"/>
  <c r="C455" i="8"/>
  <c r="B456" i="8"/>
  <c r="C456" i="8"/>
  <c r="B457" i="8"/>
  <c r="C457" i="8"/>
  <c r="B458" i="8"/>
  <c r="C458" i="8"/>
  <c r="B459" i="8"/>
  <c r="C459" i="8"/>
  <c r="B460" i="8"/>
  <c r="C460" i="8"/>
  <c r="B461" i="8"/>
  <c r="C461" i="8"/>
  <c r="B462" i="8"/>
  <c r="C462" i="8"/>
  <c r="B463" i="8"/>
  <c r="C463" i="8"/>
  <c r="B464" i="8"/>
  <c r="C464" i="8"/>
  <c r="B465" i="8"/>
  <c r="C465" i="8"/>
  <c r="B466" i="8"/>
  <c r="C466" i="8"/>
  <c r="B467" i="8"/>
  <c r="C467" i="8"/>
  <c r="B468" i="8"/>
  <c r="C468" i="8"/>
  <c r="B469" i="8"/>
  <c r="C469" i="8"/>
  <c r="B470" i="8"/>
  <c r="C470" i="8"/>
  <c r="B471" i="8"/>
  <c r="C471" i="8"/>
  <c r="B472" i="8"/>
  <c r="C472" i="8"/>
  <c r="B473" i="8"/>
  <c r="C473" i="8"/>
  <c r="B474" i="8"/>
  <c r="C474" i="8"/>
  <c r="B475" i="8"/>
  <c r="C475" i="8"/>
  <c r="B476" i="8"/>
  <c r="C476" i="8"/>
  <c r="B477" i="8"/>
  <c r="C477" i="8"/>
  <c r="B478" i="8"/>
  <c r="C478" i="8"/>
  <c r="B479" i="8"/>
  <c r="C479" i="8"/>
  <c r="B480" i="8"/>
  <c r="C480" i="8"/>
  <c r="B481" i="8"/>
  <c r="C481" i="8"/>
  <c r="B482" i="8"/>
  <c r="C482" i="8"/>
  <c r="B483" i="8"/>
  <c r="C483" i="8"/>
  <c r="B484" i="8"/>
  <c r="C484" i="8"/>
  <c r="B485" i="8"/>
  <c r="C485" i="8"/>
  <c r="B486" i="8"/>
  <c r="C486" i="8"/>
  <c r="B487" i="8"/>
  <c r="C487" i="8"/>
  <c r="B488" i="8"/>
  <c r="C488" i="8"/>
  <c r="B489" i="8"/>
  <c r="C489" i="8"/>
  <c r="B490" i="8"/>
  <c r="C490" i="8"/>
  <c r="B491" i="8"/>
  <c r="C491" i="8"/>
  <c r="B492" i="8"/>
  <c r="C492" i="8"/>
  <c r="B493" i="8"/>
  <c r="C493" i="8"/>
  <c r="B494" i="8"/>
  <c r="C494" i="8"/>
  <c r="B495" i="8"/>
  <c r="C495" i="8"/>
  <c r="B496" i="8"/>
  <c r="C496" i="8"/>
  <c r="B497" i="8"/>
  <c r="C497" i="8"/>
  <c r="B498" i="8"/>
  <c r="C498" i="8"/>
  <c r="B499" i="8"/>
  <c r="C499" i="8"/>
  <c r="B500" i="8"/>
  <c r="C500" i="8"/>
  <c r="B501" i="8"/>
  <c r="C501" i="8"/>
  <c r="B502" i="8"/>
  <c r="C502" i="8"/>
  <c r="B503" i="8"/>
  <c r="C503" i="8"/>
  <c r="B504" i="8"/>
  <c r="C504" i="8"/>
  <c r="B505" i="8"/>
  <c r="C505" i="8"/>
  <c r="B506" i="8"/>
  <c r="C506" i="8"/>
  <c r="B507" i="8"/>
  <c r="C507" i="8"/>
  <c r="B508" i="8"/>
  <c r="C508" i="8"/>
  <c r="B509" i="8"/>
  <c r="C509" i="8"/>
  <c r="B510" i="8"/>
  <c r="C510" i="8"/>
  <c r="B511" i="8"/>
  <c r="C511" i="8"/>
  <c r="B512" i="8"/>
  <c r="C512" i="8"/>
  <c r="B513" i="8"/>
  <c r="C513" i="8"/>
  <c r="B514" i="8"/>
  <c r="C514" i="8"/>
  <c r="B515" i="8"/>
  <c r="C515" i="8"/>
  <c r="B516" i="8"/>
  <c r="C516" i="8"/>
  <c r="B517" i="8"/>
  <c r="C517" i="8"/>
  <c r="B518" i="8"/>
  <c r="C518" i="8"/>
  <c r="B519" i="8"/>
  <c r="C519" i="8"/>
  <c r="B520" i="8"/>
  <c r="C520" i="8"/>
  <c r="B521" i="8"/>
  <c r="C521" i="8"/>
  <c r="B522" i="8"/>
  <c r="C522" i="8"/>
  <c r="B523" i="8"/>
  <c r="C523" i="8"/>
  <c r="B524" i="8"/>
  <c r="C524" i="8"/>
  <c r="B525" i="8"/>
  <c r="C525" i="8"/>
  <c r="B526" i="8"/>
  <c r="C526" i="8"/>
  <c r="B527" i="8"/>
  <c r="C527" i="8"/>
  <c r="B528" i="8"/>
  <c r="C528" i="8"/>
  <c r="B529" i="8"/>
  <c r="C529" i="8"/>
  <c r="B530" i="8"/>
  <c r="C530" i="8"/>
  <c r="B531" i="8"/>
  <c r="C531" i="8"/>
  <c r="B532" i="8"/>
  <c r="C532" i="8"/>
  <c r="B533" i="8"/>
  <c r="C533" i="8"/>
  <c r="B534" i="8"/>
  <c r="C534" i="8"/>
  <c r="B535" i="8"/>
  <c r="C535" i="8"/>
  <c r="B536" i="8"/>
  <c r="C536" i="8"/>
  <c r="B537" i="8"/>
  <c r="C537" i="8"/>
  <c r="B538" i="8"/>
  <c r="C538" i="8"/>
  <c r="B539" i="8"/>
  <c r="C539" i="8"/>
  <c r="B540" i="8"/>
  <c r="C540" i="8"/>
  <c r="B541" i="8"/>
  <c r="C541" i="8"/>
  <c r="B542" i="8"/>
  <c r="C542" i="8"/>
  <c r="B543" i="8"/>
  <c r="C543" i="8"/>
  <c r="B544" i="8"/>
  <c r="C544" i="8"/>
  <c r="B545" i="8"/>
  <c r="C545" i="8"/>
  <c r="B546" i="8"/>
  <c r="C546" i="8"/>
  <c r="B547" i="8"/>
  <c r="C547" i="8"/>
  <c r="B548" i="8"/>
  <c r="C548" i="8"/>
  <c r="B549" i="8"/>
  <c r="C549" i="8"/>
  <c r="B550" i="8"/>
  <c r="C550" i="8"/>
  <c r="B551" i="8"/>
  <c r="C551" i="8"/>
  <c r="B552" i="8"/>
  <c r="C552" i="8"/>
  <c r="B553" i="8"/>
  <c r="C553" i="8"/>
  <c r="B554" i="8"/>
  <c r="C554" i="8"/>
  <c r="B555" i="8"/>
  <c r="C555" i="8"/>
  <c r="B556" i="8"/>
  <c r="C556" i="8"/>
  <c r="B557" i="8"/>
  <c r="C557" i="8"/>
  <c r="B558" i="8"/>
  <c r="C558" i="8"/>
  <c r="B559" i="8"/>
  <c r="C559" i="8"/>
  <c r="B560" i="8"/>
  <c r="C560" i="8"/>
  <c r="B561" i="8"/>
  <c r="C561" i="8"/>
  <c r="B562" i="8"/>
  <c r="C562" i="8"/>
  <c r="B563" i="8"/>
  <c r="C563" i="8"/>
  <c r="B564" i="8"/>
  <c r="C564" i="8"/>
  <c r="B565" i="8"/>
  <c r="C565" i="8"/>
  <c r="B566" i="8"/>
  <c r="C566" i="8"/>
  <c r="B567" i="8"/>
  <c r="C567" i="8"/>
  <c r="B568" i="8"/>
  <c r="C568" i="8"/>
  <c r="B569" i="8"/>
  <c r="C569" i="8"/>
  <c r="B570" i="8"/>
  <c r="C570" i="8"/>
  <c r="B571" i="8"/>
  <c r="C571" i="8"/>
  <c r="B572" i="8"/>
  <c r="C572" i="8"/>
  <c r="B573" i="8"/>
  <c r="C573" i="8"/>
  <c r="B574" i="8"/>
  <c r="C574" i="8"/>
  <c r="B575" i="8"/>
  <c r="C575" i="8"/>
  <c r="B576" i="8"/>
  <c r="C576" i="8"/>
  <c r="B577" i="8"/>
  <c r="C577" i="8"/>
  <c r="B578" i="8"/>
  <c r="C578" i="8"/>
  <c r="B579" i="8"/>
  <c r="C579" i="8"/>
  <c r="B580" i="8"/>
  <c r="C580" i="8"/>
  <c r="B581" i="8"/>
  <c r="C581" i="8"/>
  <c r="B582" i="8"/>
  <c r="C582" i="8"/>
  <c r="B583" i="8"/>
  <c r="C583" i="8"/>
  <c r="B584" i="8"/>
  <c r="C584" i="8"/>
  <c r="B585" i="8"/>
  <c r="C585" i="8"/>
  <c r="B586" i="8"/>
  <c r="C586" i="8"/>
  <c r="B587" i="8"/>
  <c r="C587" i="8"/>
  <c r="B588" i="8"/>
  <c r="C588" i="8"/>
  <c r="B589" i="8"/>
  <c r="C589" i="8"/>
  <c r="B590" i="8"/>
  <c r="C590" i="8"/>
  <c r="B591" i="8"/>
  <c r="C591" i="8"/>
  <c r="B592" i="8"/>
  <c r="C592" i="8"/>
  <c r="B593" i="8"/>
  <c r="C593" i="8"/>
  <c r="B594" i="8"/>
  <c r="C594" i="8"/>
  <c r="B595" i="8"/>
  <c r="C595" i="8"/>
  <c r="B596" i="8"/>
  <c r="C596" i="8"/>
  <c r="B597" i="8"/>
  <c r="C597" i="8"/>
  <c r="B598" i="8"/>
  <c r="C598" i="8"/>
  <c r="B599" i="8"/>
  <c r="C599" i="8"/>
  <c r="B600" i="8"/>
  <c r="C600" i="8"/>
  <c r="B601" i="8"/>
  <c r="C601" i="8"/>
  <c r="B602" i="8"/>
  <c r="C602" i="8"/>
  <c r="B603" i="8"/>
  <c r="C603" i="8"/>
  <c r="B604" i="8"/>
  <c r="C604" i="8"/>
  <c r="B605" i="8"/>
  <c r="C605" i="8"/>
  <c r="B606" i="8"/>
  <c r="C606" i="8"/>
  <c r="B607" i="8"/>
  <c r="C607" i="8"/>
  <c r="B608" i="8"/>
  <c r="C608" i="8"/>
  <c r="B609" i="8"/>
  <c r="C609" i="8"/>
  <c r="B610" i="8"/>
  <c r="C610" i="8"/>
  <c r="B611" i="8"/>
  <c r="C611" i="8"/>
  <c r="B612" i="8"/>
  <c r="C612" i="8"/>
  <c r="B613" i="8"/>
  <c r="C613" i="8"/>
  <c r="B614" i="8"/>
  <c r="C614" i="8"/>
  <c r="B615" i="8"/>
  <c r="C615" i="8"/>
  <c r="B616" i="8"/>
  <c r="C616" i="8"/>
  <c r="B617" i="8"/>
  <c r="C617" i="8"/>
  <c r="B618" i="8"/>
  <c r="C618" i="8"/>
  <c r="B619" i="8"/>
  <c r="C619" i="8"/>
  <c r="B620" i="8"/>
  <c r="C620" i="8"/>
  <c r="B621" i="8"/>
  <c r="C621" i="8"/>
  <c r="B622" i="8"/>
  <c r="C622" i="8"/>
  <c r="B623" i="8"/>
  <c r="C623" i="8"/>
  <c r="B624" i="8"/>
  <c r="C624" i="8"/>
  <c r="B625" i="8"/>
  <c r="C625" i="8"/>
  <c r="B626" i="8"/>
  <c r="C626" i="8"/>
  <c r="B627" i="8"/>
  <c r="C627" i="8"/>
  <c r="B628" i="8"/>
  <c r="C628" i="8"/>
  <c r="B629" i="8"/>
  <c r="C629" i="8"/>
  <c r="B630" i="8"/>
  <c r="C630" i="8"/>
  <c r="B631" i="8"/>
  <c r="C631" i="8"/>
  <c r="B632" i="8"/>
  <c r="C632" i="8"/>
  <c r="B633" i="8"/>
  <c r="C633" i="8"/>
  <c r="B634" i="8"/>
  <c r="C634" i="8"/>
  <c r="B635" i="8"/>
  <c r="C635" i="8"/>
  <c r="B636" i="8"/>
  <c r="C636" i="8"/>
  <c r="B637" i="8"/>
  <c r="C637" i="8"/>
  <c r="B638" i="8"/>
  <c r="C638" i="8"/>
  <c r="B639" i="8"/>
  <c r="C639" i="8"/>
  <c r="B640" i="8"/>
  <c r="C640" i="8"/>
  <c r="B641" i="8"/>
  <c r="C641" i="8"/>
  <c r="B642" i="8"/>
  <c r="C642" i="8"/>
  <c r="B643" i="8"/>
  <c r="C643" i="8"/>
  <c r="B644" i="8"/>
  <c r="C644" i="8"/>
  <c r="B645" i="8"/>
  <c r="C645" i="8"/>
  <c r="B646" i="8"/>
  <c r="C646" i="8"/>
  <c r="B647" i="8"/>
  <c r="C647" i="8"/>
  <c r="B648" i="8"/>
  <c r="C648" i="8"/>
  <c r="B649" i="8"/>
  <c r="C649" i="8"/>
  <c r="B650" i="8"/>
  <c r="C650" i="8"/>
  <c r="B651" i="8"/>
  <c r="C651" i="8"/>
  <c r="B652" i="8"/>
  <c r="C652" i="8"/>
  <c r="B653" i="8"/>
  <c r="C653" i="8"/>
  <c r="B654" i="8"/>
  <c r="C654" i="8"/>
  <c r="B655" i="8"/>
  <c r="C655" i="8"/>
  <c r="B656" i="8"/>
  <c r="C656" i="8"/>
  <c r="B657" i="8"/>
  <c r="C657" i="8"/>
  <c r="B658" i="8"/>
  <c r="C658" i="8"/>
  <c r="B659" i="8"/>
  <c r="C659" i="8"/>
  <c r="B660" i="8"/>
  <c r="C660" i="8"/>
  <c r="B661" i="8"/>
  <c r="C661" i="8"/>
  <c r="B662" i="8"/>
  <c r="C662" i="8"/>
  <c r="B663" i="8"/>
  <c r="C663" i="8"/>
  <c r="B664" i="8"/>
  <c r="C664" i="8"/>
  <c r="B665" i="8"/>
  <c r="C665" i="8"/>
  <c r="B666" i="8"/>
  <c r="C666" i="8"/>
  <c r="B667" i="8"/>
  <c r="C667" i="8"/>
  <c r="B668" i="8"/>
  <c r="C668" i="8"/>
  <c r="B669" i="8"/>
  <c r="C669" i="8"/>
  <c r="B670" i="8"/>
  <c r="C670" i="8"/>
  <c r="B671" i="8"/>
  <c r="C671" i="8"/>
  <c r="B672" i="8"/>
  <c r="C672" i="8"/>
  <c r="B673" i="8"/>
  <c r="C673" i="8"/>
  <c r="B674" i="8"/>
  <c r="C674" i="8"/>
  <c r="B675" i="8"/>
  <c r="C675" i="8"/>
  <c r="B676" i="8"/>
  <c r="C676" i="8"/>
  <c r="B677" i="8"/>
  <c r="C677" i="8"/>
  <c r="B678" i="8"/>
  <c r="C678" i="8"/>
  <c r="B679" i="8"/>
  <c r="C679" i="8"/>
  <c r="B680" i="8"/>
  <c r="C680" i="8"/>
  <c r="B681" i="8"/>
  <c r="C681" i="8"/>
  <c r="B682" i="8"/>
  <c r="C682" i="8"/>
  <c r="B683" i="8"/>
  <c r="C683" i="8"/>
  <c r="B684" i="8"/>
  <c r="C684" i="8"/>
  <c r="B685" i="8"/>
  <c r="C685" i="8"/>
  <c r="B686" i="8"/>
  <c r="C686" i="8"/>
  <c r="B687" i="8"/>
  <c r="C687" i="8"/>
  <c r="B688" i="8"/>
  <c r="C688" i="8"/>
  <c r="B689" i="8"/>
  <c r="C689" i="8"/>
  <c r="B690" i="8"/>
  <c r="C690" i="8"/>
  <c r="B691" i="8"/>
  <c r="C691" i="8"/>
  <c r="B692" i="8"/>
  <c r="C692" i="8"/>
  <c r="B693" i="8"/>
  <c r="C693" i="8"/>
  <c r="B694" i="8"/>
  <c r="C694" i="8"/>
  <c r="B695" i="8"/>
  <c r="C695" i="8"/>
  <c r="B696" i="8"/>
  <c r="C696" i="8"/>
  <c r="B697" i="8"/>
  <c r="C697" i="8"/>
  <c r="B698" i="8"/>
  <c r="C698" i="8"/>
  <c r="B699" i="8"/>
  <c r="C699" i="8"/>
  <c r="B700" i="8"/>
  <c r="C700" i="8"/>
  <c r="B701" i="8"/>
  <c r="C701" i="8"/>
  <c r="B702" i="8"/>
  <c r="C702" i="8"/>
  <c r="B703" i="8"/>
  <c r="C703" i="8"/>
  <c r="B704" i="8"/>
  <c r="C704" i="8"/>
  <c r="B705" i="8"/>
  <c r="C705" i="8"/>
  <c r="B706" i="8"/>
  <c r="C706" i="8"/>
  <c r="B707" i="8"/>
  <c r="C707" i="8"/>
  <c r="B708" i="8"/>
  <c r="C708" i="8"/>
  <c r="B709" i="8"/>
  <c r="C709" i="8"/>
  <c r="B710" i="8"/>
  <c r="C710" i="8"/>
  <c r="B711" i="8"/>
  <c r="C711" i="8"/>
  <c r="B712" i="8"/>
  <c r="C712" i="8"/>
  <c r="B713" i="8"/>
  <c r="C713" i="8"/>
  <c r="B714" i="8"/>
  <c r="C714" i="8"/>
  <c r="B715" i="8"/>
  <c r="C715" i="8"/>
  <c r="B716" i="8"/>
  <c r="C716" i="8"/>
  <c r="B717" i="8"/>
  <c r="C717" i="8"/>
  <c r="B718" i="8"/>
  <c r="C718" i="8"/>
  <c r="B719" i="8"/>
  <c r="C719" i="8"/>
  <c r="B720" i="8"/>
  <c r="C720" i="8"/>
  <c r="B721" i="8"/>
  <c r="C721" i="8"/>
  <c r="B722" i="8"/>
  <c r="C722" i="8"/>
  <c r="B723" i="8"/>
  <c r="C723" i="8"/>
  <c r="B724" i="8"/>
  <c r="C724" i="8"/>
  <c r="B725" i="8"/>
  <c r="C725" i="8"/>
  <c r="B726" i="8"/>
  <c r="C726" i="8"/>
  <c r="B727" i="8"/>
  <c r="C727" i="8"/>
  <c r="B728" i="8"/>
  <c r="C728" i="8"/>
  <c r="B729" i="8"/>
  <c r="C729" i="8"/>
  <c r="B730" i="8"/>
  <c r="C730" i="8"/>
  <c r="B731" i="8"/>
  <c r="C731" i="8"/>
  <c r="B732" i="8"/>
  <c r="C732" i="8"/>
  <c r="B733" i="8"/>
  <c r="C733" i="8"/>
  <c r="B734" i="8"/>
  <c r="C734" i="8"/>
  <c r="B735" i="8"/>
  <c r="C735" i="8"/>
  <c r="B736" i="8"/>
  <c r="C736" i="8"/>
  <c r="B737" i="8"/>
  <c r="C737" i="8"/>
  <c r="B738" i="8"/>
  <c r="C738" i="8"/>
  <c r="B739" i="8"/>
  <c r="C739" i="8"/>
  <c r="B740" i="8"/>
  <c r="C740" i="8"/>
  <c r="B741" i="8"/>
  <c r="C741" i="8"/>
  <c r="B742" i="8"/>
  <c r="C742" i="8"/>
  <c r="B743" i="8"/>
  <c r="C743" i="8"/>
  <c r="B744" i="8"/>
  <c r="C744" i="8"/>
  <c r="B745" i="8"/>
  <c r="C745" i="8"/>
  <c r="B746" i="8"/>
  <c r="C746" i="8"/>
  <c r="B747" i="8"/>
  <c r="C747" i="8"/>
  <c r="B748" i="8"/>
  <c r="C748" i="8"/>
  <c r="B749" i="8"/>
  <c r="C749" i="8"/>
  <c r="B750" i="8"/>
  <c r="C750" i="8"/>
  <c r="B751" i="8"/>
  <c r="C751" i="8"/>
  <c r="B752" i="8"/>
  <c r="C752" i="8"/>
  <c r="B753" i="8"/>
  <c r="C753" i="8"/>
  <c r="B754" i="8"/>
  <c r="C754" i="8"/>
  <c r="B755" i="8"/>
  <c r="C755" i="8"/>
  <c r="B756" i="8"/>
  <c r="C756" i="8"/>
  <c r="B757" i="8"/>
  <c r="C757" i="8"/>
  <c r="B758" i="8"/>
  <c r="C758" i="8"/>
  <c r="B759" i="8"/>
  <c r="C759" i="8"/>
  <c r="B760" i="8"/>
  <c r="C760" i="8"/>
  <c r="B761" i="8"/>
  <c r="C761" i="8"/>
  <c r="B762" i="8"/>
  <c r="C762" i="8"/>
  <c r="B763" i="8"/>
  <c r="C763" i="8"/>
  <c r="B764" i="8"/>
  <c r="C764" i="8"/>
  <c r="B765" i="8"/>
  <c r="C765" i="8"/>
  <c r="B766" i="8"/>
  <c r="C766" i="8"/>
  <c r="B767" i="8"/>
  <c r="C767" i="8"/>
  <c r="B768" i="8"/>
  <c r="C768" i="8"/>
  <c r="B769" i="8"/>
  <c r="C769" i="8"/>
  <c r="B770" i="8"/>
  <c r="C770" i="8"/>
  <c r="B771" i="8"/>
  <c r="C771" i="8"/>
  <c r="B772" i="8"/>
  <c r="C772" i="8"/>
  <c r="B773" i="8"/>
  <c r="C773" i="8"/>
  <c r="B774" i="8"/>
  <c r="C774" i="8"/>
  <c r="B775" i="8"/>
  <c r="C775" i="8"/>
  <c r="B776" i="8"/>
  <c r="C776" i="8"/>
  <c r="B777" i="8"/>
  <c r="C777" i="8"/>
  <c r="B778" i="8"/>
  <c r="C778" i="8"/>
  <c r="B779" i="8"/>
  <c r="C779" i="8"/>
  <c r="B780" i="8"/>
  <c r="C780" i="8"/>
  <c r="B781" i="8"/>
  <c r="C781" i="8"/>
  <c r="B782" i="8"/>
  <c r="C782" i="8"/>
  <c r="B783" i="8"/>
  <c r="C783" i="8"/>
  <c r="B784" i="8"/>
  <c r="C784" i="8"/>
  <c r="B785" i="8"/>
  <c r="C785" i="8"/>
  <c r="B786" i="8"/>
  <c r="C786" i="8"/>
  <c r="B787" i="8"/>
  <c r="C787" i="8"/>
  <c r="B788" i="8"/>
  <c r="C788" i="8"/>
  <c r="B789" i="8"/>
  <c r="C789" i="8"/>
  <c r="B790" i="8"/>
  <c r="C790" i="8"/>
  <c r="B791" i="8"/>
  <c r="C791" i="8"/>
  <c r="B792" i="8"/>
  <c r="C792" i="8"/>
  <c r="B793" i="8"/>
  <c r="C793" i="8"/>
  <c r="B794" i="8"/>
  <c r="C794" i="8"/>
  <c r="B795" i="8"/>
  <c r="C795" i="8"/>
  <c r="B796" i="8"/>
  <c r="C796" i="8"/>
  <c r="B797" i="8"/>
  <c r="C797" i="8"/>
  <c r="B798" i="8"/>
  <c r="C798" i="8"/>
  <c r="B799" i="8"/>
  <c r="C799" i="8"/>
  <c r="B800" i="8"/>
  <c r="C800" i="8"/>
  <c r="B801" i="8"/>
  <c r="C801" i="8"/>
  <c r="B802" i="8"/>
  <c r="C802" i="8"/>
  <c r="B803" i="8"/>
  <c r="C803" i="8"/>
  <c r="B804" i="8"/>
  <c r="C804" i="8"/>
  <c r="B805" i="8"/>
  <c r="C805" i="8"/>
  <c r="B806" i="8"/>
  <c r="C806" i="8"/>
  <c r="B807" i="8"/>
  <c r="C807" i="8"/>
  <c r="B808" i="8"/>
  <c r="C808" i="8"/>
  <c r="B809" i="8"/>
  <c r="C809" i="8"/>
  <c r="B810" i="8"/>
  <c r="C810" i="8"/>
  <c r="B811" i="8"/>
  <c r="C811" i="8"/>
  <c r="B812" i="8"/>
  <c r="C812" i="8"/>
  <c r="B813" i="8"/>
  <c r="C813" i="8"/>
  <c r="B814" i="8"/>
  <c r="C814" i="8"/>
  <c r="B815" i="8"/>
  <c r="C815" i="8"/>
  <c r="B816" i="8"/>
  <c r="C816" i="8"/>
  <c r="B817" i="8"/>
  <c r="C817" i="8"/>
  <c r="B818" i="8"/>
  <c r="C818" i="8"/>
  <c r="B819" i="8"/>
  <c r="C819" i="8"/>
  <c r="B820" i="8"/>
  <c r="C820" i="8"/>
  <c r="B821" i="8"/>
  <c r="C821" i="8"/>
  <c r="B822" i="8"/>
  <c r="C822" i="8"/>
  <c r="B823" i="8"/>
  <c r="C823" i="8"/>
  <c r="B824" i="8"/>
  <c r="C824" i="8"/>
  <c r="B825" i="8"/>
  <c r="C825" i="8"/>
  <c r="B826" i="8"/>
  <c r="C826" i="8"/>
  <c r="B827" i="8"/>
  <c r="C827" i="8"/>
  <c r="B828" i="8"/>
  <c r="C828" i="8"/>
  <c r="B829" i="8"/>
  <c r="C829" i="8"/>
  <c r="B830" i="8"/>
  <c r="C830" i="8"/>
  <c r="B831" i="8"/>
  <c r="C831" i="8"/>
  <c r="B832" i="8"/>
  <c r="C832" i="8"/>
  <c r="B833" i="8"/>
  <c r="C833" i="8"/>
  <c r="B834" i="8"/>
  <c r="C834" i="8"/>
  <c r="B835" i="8"/>
  <c r="C835" i="8"/>
  <c r="B836" i="8"/>
  <c r="C836" i="8"/>
  <c r="B837" i="8"/>
  <c r="C837" i="8"/>
  <c r="B838" i="8"/>
  <c r="C838" i="8"/>
  <c r="B839" i="8"/>
  <c r="C839" i="8"/>
  <c r="B840" i="8"/>
  <c r="C840" i="8"/>
  <c r="B841" i="8"/>
  <c r="C841" i="8"/>
  <c r="B842" i="8"/>
  <c r="C842" i="8"/>
  <c r="B843" i="8"/>
  <c r="C843" i="8"/>
  <c r="B844" i="8"/>
  <c r="C844" i="8"/>
  <c r="B845" i="8"/>
  <c r="C845" i="8"/>
  <c r="B846" i="8"/>
  <c r="C846" i="8"/>
  <c r="B847" i="8"/>
  <c r="C847" i="8"/>
  <c r="B848" i="8"/>
  <c r="C848" i="8"/>
  <c r="B849" i="8"/>
  <c r="C849" i="8"/>
  <c r="B850" i="8"/>
  <c r="C850" i="8"/>
  <c r="B851" i="8"/>
  <c r="C851" i="8"/>
  <c r="B852" i="8"/>
  <c r="C852" i="8"/>
  <c r="B853" i="8"/>
  <c r="C853" i="8"/>
  <c r="B854" i="8"/>
  <c r="C854" i="8"/>
  <c r="B855" i="8"/>
  <c r="C855" i="8"/>
  <c r="B856" i="8"/>
  <c r="C856" i="8"/>
  <c r="B857" i="8"/>
  <c r="C857" i="8"/>
  <c r="B858" i="8"/>
  <c r="C858" i="8"/>
  <c r="B859" i="8"/>
  <c r="C859" i="8"/>
  <c r="B860" i="8"/>
  <c r="C860" i="8"/>
  <c r="B861" i="8"/>
  <c r="C861" i="8"/>
  <c r="B862" i="8"/>
  <c r="C862" i="8"/>
  <c r="B863" i="8"/>
  <c r="C863" i="8"/>
  <c r="B864" i="8"/>
  <c r="C864" i="8"/>
  <c r="B865" i="8"/>
  <c r="C865" i="8"/>
  <c r="B866" i="8"/>
  <c r="C866" i="8"/>
  <c r="B867" i="8"/>
  <c r="C867" i="8"/>
  <c r="B868" i="8"/>
  <c r="C868" i="8"/>
  <c r="B869" i="8"/>
  <c r="C869" i="8"/>
  <c r="B870" i="8"/>
  <c r="C870" i="8"/>
  <c r="B871" i="8"/>
  <c r="C871" i="8"/>
  <c r="B872" i="8"/>
  <c r="C872" i="8"/>
  <c r="B873" i="8"/>
  <c r="C873" i="8"/>
  <c r="B874" i="8"/>
  <c r="C874" i="8"/>
  <c r="B875" i="8"/>
  <c r="C875" i="8"/>
  <c r="B876" i="8"/>
  <c r="C876" i="8"/>
  <c r="B877" i="8"/>
  <c r="C877" i="8"/>
  <c r="B878" i="8"/>
  <c r="C878" i="8"/>
  <c r="B879" i="8"/>
  <c r="C879" i="8"/>
  <c r="B880" i="8"/>
  <c r="C880" i="8"/>
  <c r="B881" i="8"/>
  <c r="C881" i="8"/>
  <c r="B882" i="8"/>
  <c r="C882" i="8"/>
  <c r="B883" i="8"/>
  <c r="C883" i="8"/>
  <c r="B884" i="8"/>
  <c r="C884" i="8"/>
  <c r="B885" i="8"/>
  <c r="C885" i="8"/>
  <c r="B886" i="8"/>
  <c r="C886" i="8"/>
  <c r="B887" i="8"/>
  <c r="C887" i="8"/>
  <c r="B888" i="8"/>
  <c r="C888" i="8"/>
  <c r="B889" i="8"/>
  <c r="C889" i="8"/>
  <c r="B890" i="8"/>
  <c r="C890" i="8"/>
  <c r="B891" i="8"/>
  <c r="C891" i="8"/>
  <c r="B892" i="8"/>
  <c r="C892" i="8"/>
  <c r="B893" i="8"/>
  <c r="C893" i="8"/>
  <c r="B894" i="8"/>
  <c r="C894" i="8"/>
  <c r="B895" i="8"/>
  <c r="C895" i="8"/>
  <c r="B896" i="8"/>
  <c r="C896" i="8"/>
  <c r="B897" i="8"/>
  <c r="C897" i="8"/>
  <c r="B898" i="8"/>
  <c r="C898" i="8"/>
  <c r="B899" i="8"/>
  <c r="C899" i="8"/>
  <c r="B900" i="8"/>
  <c r="C900" i="8"/>
  <c r="B901" i="8"/>
  <c r="C901" i="8"/>
  <c r="B902" i="8"/>
  <c r="C902" i="8"/>
  <c r="B903" i="8"/>
  <c r="C903" i="8"/>
  <c r="B904" i="8"/>
  <c r="C904" i="8"/>
  <c r="B905" i="8"/>
  <c r="C905" i="8"/>
  <c r="B906" i="8"/>
  <c r="C906" i="8"/>
  <c r="B907" i="8"/>
  <c r="C907" i="8"/>
  <c r="B908" i="8"/>
  <c r="C908" i="8"/>
  <c r="B909" i="8"/>
  <c r="C909" i="8"/>
  <c r="B910" i="8"/>
  <c r="C910" i="8"/>
  <c r="B911" i="8"/>
  <c r="C911" i="8"/>
  <c r="B912" i="8"/>
  <c r="C912" i="8"/>
  <c r="B913" i="8"/>
  <c r="C913" i="8"/>
  <c r="B914" i="8"/>
  <c r="C914" i="8"/>
  <c r="B915" i="8"/>
  <c r="C915" i="8"/>
  <c r="B916" i="8"/>
  <c r="C916" i="8"/>
  <c r="B917" i="8"/>
  <c r="C917" i="8"/>
  <c r="B918" i="8"/>
  <c r="C918" i="8"/>
  <c r="B919" i="8"/>
  <c r="C919" i="8"/>
  <c r="B920" i="8"/>
  <c r="C920" i="8"/>
  <c r="B921" i="8"/>
  <c r="C921" i="8"/>
  <c r="B922" i="8"/>
  <c r="C922" i="8"/>
  <c r="B923" i="8"/>
  <c r="C923" i="8"/>
  <c r="B924" i="8"/>
  <c r="C924" i="8"/>
  <c r="B925" i="8"/>
  <c r="C925" i="8"/>
  <c r="B926" i="8"/>
  <c r="C926" i="8"/>
  <c r="B927" i="8"/>
  <c r="C927" i="8"/>
  <c r="B928" i="8"/>
  <c r="C928" i="8"/>
  <c r="B929" i="8"/>
  <c r="C929" i="8"/>
  <c r="B930" i="8"/>
  <c r="C930" i="8"/>
  <c r="B931" i="8"/>
  <c r="C931" i="8"/>
  <c r="B932" i="8"/>
  <c r="C932" i="8"/>
  <c r="B933" i="8"/>
  <c r="C933" i="8"/>
  <c r="B934" i="8"/>
  <c r="C934" i="8"/>
  <c r="B935" i="8"/>
  <c r="C935" i="8"/>
  <c r="B936" i="8"/>
  <c r="C936" i="8"/>
  <c r="B937" i="8"/>
  <c r="C937" i="8"/>
  <c r="B938" i="8"/>
  <c r="C938" i="8"/>
  <c r="B939" i="8"/>
  <c r="C939" i="8"/>
  <c r="B940" i="8"/>
  <c r="C940" i="8"/>
  <c r="B941" i="8"/>
  <c r="C941" i="8"/>
  <c r="B942" i="8"/>
  <c r="C942" i="8"/>
  <c r="B943" i="8"/>
  <c r="C943" i="8"/>
  <c r="B944" i="8"/>
  <c r="C944" i="8"/>
  <c r="B945" i="8"/>
  <c r="C945" i="8"/>
  <c r="B946" i="8"/>
  <c r="C946" i="8"/>
  <c r="B947" i="8"/>
  <c r="C947" i="8"/>
  <c r="B948" i="8"/>
  <c r="C948" i="8"/>
  <c r="B949" i="8"/>
  <c r="C949" i="8"/>
  <c r="B950" i="8"/>
  <c r="C950" i="8"/>
  <c r="B951" i="8"/>
  <c r="C951" i="8"/>
  <c r="B952" i="8"/>
  <c r="C952" i="8"/>
  <c r="B953" i="8"/>
  <c r="C953" i="8"/>
  <c r="B954" i="8"/>
  <c r="C954" i="8"/>
  <c r="B955" i="8"/>
  <c r="C955" i="8"/>
  <c r="B956" i="8"/>
  <c r="C956" i="8"/>
  <c r="B957" i="8"/>
  <c r="C957" i="8"/>
  <c r="B958" i="8"/>
  <c r="C958" i="8"/>
  <c r="B959" i="8"/>
  <c r="C959" i="8"/>
  <c r="B960" i="8"/>
  <c r="C960" i="8"/>
  <c r="B961" i="8"/>
  <c r="C961" i="8"/>
  <c r="B962" i="8"/>
  <c r="C962" i="8"/>
  <c r="B963" i="8"/>
  <c r="C963" i="8"/>
  <c r="B964" i="8"/>
  <c r="C964" i="8"/>
  <c r="B965" i="8"/>
  <c r="C965" i="8"/>
  <c r="B966" i="8"/>
  <c r="C966" i="8"/>
  <c r="B967" i="8"/>
  <c r="C967" i="8"/>
  <c r="B968" i="8"/>
  <c r="C968" i="8"/>
  <c r="B969" i="8"/>
  <c r="C969" i="8"/>
  <c r="B970" i="8"/>
  <c r="C970" i="8"/>
  <c r="B971" i="8"/>
  <c r="C971" i="8"/>
  <c r="B972" i="8"/>
  <c r="C972" i="8"/>
  <c r="B973" i="8"/>
  <c r="C973" i="8"/>
  <c r="B974" i="8"/>
  <c r="C974" i="8"/>
  <c r="B975" i="8"/>
  <c r="C975" i="8"/>
  <c r="B976" i="8"/>
  <c r="C976" i="8"/>
  <c r="B977" i="8"/>
  <c r="C977" i="8"/>
  <c r="B978" i="8"/>
  <c r="C978" i="8"/>
  <c r="B979" i="8"/>
  <c r="C979" i="8"/>
  <c r="B980" i="8"/>
  <c r="C980" i="8"/>
  <c r="B981" i="8"/>
  <c r="C981" i="8"/>
  <c r="B982" i="8"/>
  <c r="C982" i="8"/>
  <c r="B983" i="8"/>
  <c r="C983" i="8"/>
  <c r="B984" i="8"/>
  <c r="C984" i="8"/>
  <c r="B985" i="8"/>
  <c r="C985" i="8"/>
  <c r="B986" i="8"/>
  <c r="C986" i="8"/>
  <c r="B987" i="8"/>
  <c r="C987" i="8"/>
  <c r="B988" i="8"/>
  <c r="C988" i="8"/>
  <c r="B989" i="8"/>
  <c r="C989" i="8"/>
  <c r="B990" i="8"/>
  <c r="C990" i="8"/>
  <c r="B991" i="8"/>
  <c r="C991" i="8"/>
  <c r="B992" i="8"/>
  <c r="C992" i="8"/>
  <c r="B993" i="8"/>
  <c r="C993" i="8"/>
  <c r="B994" i="8"/>
  <c r="C994" i="8"/>
  <c r="B995" i="8"/>
  <c r="C995" i="8"/>
  <c r="B996" i="8"/>
  <c r="C996" i="8"/>
  <c r="B997" i="8"/>
  <c r="C997" i="8"/>
  <c r="B998" i="8"/>
  <c r="C998" i="8"/>
  <c r="B999" i="8"/>
  <c r="C999" i="8"/>
  <c r="B1000" i="8"/>
  <c r="C1000" i="8"/>
  <c r="B1001" i="8"/>
  <c r="C1001" i="8"/>
  <c r="B1002" i="8"/>
  <c r="C1002" i="8"/>
  <c r="B1003" i="8"/>
  <c r="C1003" i="8"/>
  <c r="B1004" i="8"/>
  <c r="C1004" i="8"/>
  <c r="B1005" i="8"/>
  <c r="C1005" i="8"/>
  <c r="B1006" i="8"/>
  <c r="C1006" i="8"/>
  <c r="B1007" i="8"/>
  <c r="C1007" i="8"/>
  <c r="B1008" i="8"/>
  <c r="C1008" i="8"/>
  <c r="B1009" i="8"/>
  <c r="C1009" i="8"/>
  <c r="B1010" i="8"/>
  <c r="C1010" i="8"/>
  <c r="B1011" i="8"/>
  <c r="C1011" i="8"/>
  <c r="B1012" i="8"/>
  <c r="C1012" i="8"/>
  <c r="B1013" i="8"/>
  <c r="C1013" i="8"/>
  <c r="B1014" i="8"/>
  <c r="C1014" i="8"/>
  <c r="B1015" i="8"/>
  <c r="C1015" i="8"/>
  <c r="B1016" i="8"/>
  <c r="C1016" i="8"/>
  <c r="B1017" i="8"/>
  <c r="C1017" i="8"/>
  <c r="B1018" i="8"/>
  <c r="C1018" i="8"/>
  <c r="B1019" i="8"/>
  <c r="C1019" i="8"/>
  <c r="B1020" i="8"/>
  <c r="C1020" i="8"/>
  <c r="B1021" i="8"/>
  <c r="C1021" i="8"/>
  <c r="B1022" i="8"/>
  <c r="C1022" i="8"/>
  <c r="B1023" i="8"/>
  <c r="C1023" i="8"/>
  <c r="B1024" i="8"/>
  <c r="C1024" i="8"/>
  <c r="B1025" i="8"/>
  <c r="C1025" i="8"/>
  <c r="B1026" i="8"/>
  <c r="C1026" i="8"/>
  <c r="B1027" i="8"/>
  <c r="C1027" i="8"/>
  <c r="B1028" i="8"/>
  <c r="C1028" i="8"/>
  <c r="B1029" i="8"/>
  <c r="C1029" i="8"/>
  <c r="B1030" i="8"/>
  <c r="C1030" i="8"/>
  <c r="B1031" i="8"/>
  <c r="C1031" i="8"/>
  <c r="B1032" i="8"/>
  <c r="C1032" i="8"/>
  <c r="B1033" i="8"/>
  <c r="C1033" i="8"/>
  <c r="B1034" i="8"/>
  <c r="C1034" i="8"/>
  <c r="B1035" i="8"/>
  <c r="C1035" i="8"/>
  <c r="B1036" i="8"/>
  <c r="C1036" i="8"/>
  <c r="B1037" i="8"/>
  <c r="C1037" i="8"/>
  <c r="B1038" i="8"/>
  <c r="C1038" i="8"/>
  <c r="B1039" i="8"/>
  <c r="C1039" i="8"/>
  <c r="B1040" i="8"/>
  <c r="C1040" i="8"/>
  <c r="B1041" i="8"/>
  <c r="C1041" i="8"/>
  <c r="B1042" i="8"/>
  <c r="C1042" i="8"/>
  <c r="B1043" i="8"/>
  <c r="C1043" i="8"/>
  <c r="B1044" i="8"/>
  <c r="C1044" i="8"/>
  <c r="B1045" i="8"/>
  <c r="C1045" i="8"/>
  <c r="B1046" i="8"/>
  <c r="C1046" i="8"/>
  <c r="B1047" i="8"/>
  <c r="C1047" i="8"/>
  <c r="B1048" i="8"/>
  <c r="C1048" i="8"/>
  <c r="B1049" i="8"/>
  <c r="C1049" i="8"/>
  <c r="B1050" i="8"/>
  <c r="C1050" i="8"/>
  <c r="B1051" i="8"/>
  <c r="C1051" i="8"/>
  <c r="B1052" i="8"/>
  <c r="C1052" i="8"/>
  <c r="B1053" i="8"/>
  <c r="C1053" i="8"/>
  <c r="B1054" i="8"/>
  <c r="C1054" i="8"/>
  <c r="B1055" i="8"/>
  <c r="C1055" i="8"/>
  <c r="B1056" i="8"/>
  <c r="C1056" i="8"/>
  <c r="B1057" i="8"/>
  <c r="C1057" i="8"/>
  <c r="B1058" i="8"/>
  <c r="C1058" i="8"/>
  <c r="B1059" i="8"/>
  <c r="C1059" i="8"/>
  <c r="B1060" i="8"/>
  <c r="C1060" i="8"/>
  <c r="B1061" i="8"/>
  <c r="C1061" i="8"/>
  <c r="B1062" i="8"/>
  <c r="C1062" i="8"/>
  <c r="B1063" i="8"/>
  <c r="C1063" i="8"/>
  <c r="B1064" i="8"/>
  <c r="C1064" i="8"/>
  <c r="B1065" i="8"/>
  <c r="C1065" i="8"/>
  <c r="B1066" i="8"/>
  <c r="C1066" i="8"/>
  <c r="B1067" i="8"/>
  <c r="C1067" i="8"/>
  <c r="B1068" i="8"/>
  <c r="C1068" i="8"/>
  <c r="B1069" i="8"/>
  <c r="C1069" i="8"/>
  <c r="B1070" i="8"/>
  <c r="C1070" i="8"/>
  <c r="B1071" i="8"/>
  <c r="C1071" i="8"/>
  <c r="B1072" i="8"/>
  <c r="C1072" i="8"/>
  <c r="B1073" i="8"/>
  <c r="C1073" i="8"/>
  <c r="B1074" i="8"/>
  <c r="C1074" i="8"/>
  <c r="B1075" i="8"/>
  <c r="C1075" i="8"/>
  <c r="B1076" i="8"/>
  <c r="C1076" i="8"/>
  <c r="B1077" i="8"/>
  <c r="C1077" i="8"/>
  <c r="B1078" i="8"/>
  <c r="C1078" i="8"/>
  <c r="B1079" i="8"/>
  <c r="C1079" i="8"/>
  <c r="B1080" i="8"/>
  <c r="C1080" i="8"/>
  <c r="B1081" i="8"/>
  <c r="C1081" i="8"/>
  <c r="B1082" i="8"/>
  <c r="C1082" i="8"/>
  <c r="B1083" i="8"/>
  <c r="C1083" i="8"/>
  <c r="B1084" i="8"/>
  <c r="C1084" i="8"/>
  <c r="B1085" i="8"/>
  <c r="C1085" i="8"/>
  <c r="B1086" i="8"/>
  <c r="C1086" i="8"/>
  <c r="B1087" i="8"/>
  <c r="C1087" i="8"/>
  <c r="B1088" i="8"/>
  <c r="C1088" i="8"/>
  <c r="B1089" i="8"/>
  <c r="C1089" i="8"/>
  <c r="B1090" i="8"/>
  <c r="C1090" i="8"/>
  <c r="B1091" i="8"/>
  <c r="C1091" i="8"/>
  <c r="B1092" i="8"/>
  <c r="C1092" i="8"/>
  <c r="B1093" i="8"/>
  <c r="C1093" i="8"/>
  <c r="B1094" i="8"/>
  <c r="C1094" i="8"/>
  <c r="B1095" i="8"/>
  <c r="C1095" i="8"/>
  <c r="B1096" i="8"/>
  <c r="C1096" i="8"/>
  <c r="B1097" i="8"/>
  <c r="C1097" i="8"/>
  <c r="B1098" i="8"/>
  <c r="C1098" i="8"/>
  <c r="B1099" i="8"/>
  <c r="C1099" i="8"/>
  <c r="B1100" i="8"/>
  <c r="C1100" i="8"/>
  <c r="B1101" i="8"/>
  <c r="C1101" i="8"/>
  <c r="B1102" i="8"/>
  <c r="C1102" i="8"/>
  <c r="B1103" i="8"/>
  <c r="C1103" i="8"/>
  <c r="B1104" i="8"/>
  <c r="C1104" i="8"/>
  <c r="B1105" i="8"/>
  <c r="C1105" i="8"/>
  <c r="B1106" i="8"/>
  <c r="C1106" i="8"/>
  <c r="B1107" i="8"/>
  <c r="C1107" i="8"/>
  <c r="B1108" i="8"/>
  <c r="C1108" i="8"/>
  <c r="B1109" i="8"/>
  <c r="C1109" i="8"/>
  <c r="B1110" i="8"/>
  <c r="C1110" i="8"/>
  <c r="B1111" i="8"/>
  <c r="C1111" i="8"/>
  <c r="B1112" i="8"/>
  <c r="C1112" i="8"/>
  <c r="B1113" i="8"/>
  <c r="C1113" i="8"/>
  <c r="B1114" i="8"/>
  <c r="C1114" i="8"/>
  <c r="B1115" i="8"/>
  <c r="C1115" i="8"/>
  <c r="B1116" i="8"/>
  <c r="C1116" i="8"/>
  <c r="B1117" i="8"/>
  <c r="C1117" i="8"/>
  <c r="B1118" i="8"/>
  <c r="C1118" i="8"/>
  <c r="B1119" i="8"/>
  <c r="C1119" i="8"/>
  <c r="B1120" i="8"/>
  <c r="C1120" i="8"/>
  <c r="B1121" i="8"/>
  <c r="C1121" i="8"/>
  <c r="B1122" i="8"/>
  <c r="C1122" i="8"/>
  <c r="B1123" i="8"/>
  <c r="C1123" i="8"/>
  <c r="B1124" i="8"/>
  <c r="C1124" i="8"/>
  <c r="B1125" i="8"/>
  <c r="C1125" i="8"/>
  <c r="B1126" i="8"/>
  <c r="C1126" i="8"/>
  <c r="B1127" i="8"/>
  <c r="C1127" i="8"/>
  <c r="B1128" i="8"/>
  <c r="C1128" i="8"/>
  <c r="B1129" i="8"/>
  <c r="C1129" i="8"/>
  <c r="B1130" i="8"/>
  <c r="C1130" i="8"/>
  <c r="B1131" i="8"/>
  <c r="C1131" i="8"/>
  <c r="B1132" i="8"/>
  <c r="C1132" i="8"/>
  <c r="B1133" i="8"/>
  <c r="C1133" i="8"/>
  <c r="B1134" i="8"/>
  <c r="C1134" i="8"/>
  <c r="B1135" i="8"/>
  <c r="C1135" i="8"/>
  <c r="B1136" i="8"/>
  <c r="C1136" i="8"/>
  <c r="B1137" i="8"/>
  <c r="C1137" i="8"/>
  <c r="B1138" i="8"/>
  <c r="C1138" i="8"/>
  <c r="B1139" i="8"/>
  <c r="C1139" i="8"/>
  <c r="B1140" i="8"/>
  <c r="C1140" i="8"/>
  <c r="B1141" i="8"/>
  <c r="C1141" i="8"/>
  <c r="B1142" i="8"/>
  <c r="C1142" i="8"/>
  <c r="B1143" i="8"/>
  <c r="C1143" i="8"/>
  <c r="B1144" i="8"/>
  <c r="C1144" i="8"/>
  <c r="B1145" i="8"/>
  <c r="C1145" i="8"/>
  <c r="B1146" i="8"/>
  <c r="C1146" i="8"/>
  <c r="B1147" i="8"/>
  <c r="C1147" i="8"/>
  <c r="B1148" i="8"/>
  <c r="C1148" i="8"/>
  <c r="B1149" i="8"/>
  <c r="C1149" i="8"/>
  <c r="B1150" i="8"/>
  <c r="C1150" i="8"/>
  <c r="B1151" i="8"/>
  <c r="C1151" i="8"/>
  <c r="B1152" i="8"/>
  <c r="C1152" i="8"/>
  <c r="B1153" i="8"/>
  <c r="C1153" i="8"/>
  <c r="B1154" i="8"/>
  <c r="C1154" i="8"/>
  <c r="B1155" i="8"/>
  <c r="C1155" i="8"/>
  <c r="B1156" i="8"/>
  <c r="C1156" i="8"/>
  <c r="B1157" i="8"/>
  <c r="C1157" i="8"/>
  <c r="B1158" i="8"/>
  <c r="C1158" i="8"/>
  <c r="B1159" i="8"/>
  <c r="C1159" i="8"/>
  <c r="B1160" i="8"/>
  <c r="C1160" i="8"/>
  <c r="B1161" i="8"/>
  <c r="C1161" i="8"/>
  <c r="B1162" i="8"/>
  <c r="C1162" i="8"/>
  <c r="B1163" i="8"/>
  <c r="C1163" i="8"/>
  <c r="B1164" i="8"/>
  <c r="C1164" i="8"/>
  <c r="B1165" i="8"/>
  <c r="C1165" i="8"/>
  <c r="B1166" i="8"/>
  <c r="C1166" i="8"/>
  <c r="B1167" i="8"/>
  <c r="C1167" i="8"/>
  <c r="B1168" i="8"/>
  <c r="C1168" i="8"/>
  <c r="B1169" i="8"/>
  <c r="C1169" i="8"/>
  <c r="B1170" i="8"/>
  <c r="C1170" i="8"/>
  <c r="B1171" i="8"/>
  <c r="C1171" i="8"/>
  <c r="B1172" i="8"/>
  <c r="C1172" i="8"/>
  <c r="B1173" i="8"/>
  <c r="C1173" i="8"/>
  <c r="B1174" i="8"/>
  <c r="C1174" i="8"/>
  <c r="B1175" i="8"/>
  <c r="C1175" i="8"/>
  <c r="B1176" i="8"/>
  <c r="C1176" i="8"/>
  <c r="B1177" i="8"/>
  <c r="C1177" i="8"/>
  <c r="B1178" i="8"/>
  <c r="C1178" i="8"/>
  <c r="B1179" i="8"/>
  <c r="C1179" i="8"/>
  <c r="B1180" i="8"/>
  <c r="C1180" i="8"/>
  <c r="B1181" i="8"/>
  <c r="C1181" i="8"/>
  <c r="B1182" i="8"/>
  <c r="C1182" i="8"/>
  <c r="B1183" i="8"/>
  <c r="C1183" i="8"/>
  <c r="B1184" i="8"/>
  <c r="C1184" i="8"/>
  <c r="B1185" i="8"/>
  <c r="C1185" i="8"/>
  <c r="B1186" i="8"/>
  <c r="C1186" i="8"/>
  <c r="B1187" i="8"/>
  <c r="C1187" i="8"/>
  <c r="B1188" i="8"/>
  <c r="C1188" i="8"/>
  <c r="B1189" i="8"/>
  <c r="C1189" i="8"/>
  <c r="B1190" i="8"/>
  <c r="C1190" i="8"/>
  <c r="B1191" i="8"/>
  <c r="C1191" i="8"/>
  <c r="B1192" i="8"/>
  <c r="C1192" i="8"/>
  <c r="B1193" i="8"/>
  <c r="C1193" i="8"/>
  <c r="B1194" i="8"/>
  <c r="C1194" i="8"/>
  <c r="B1195" i="8"/>
  <c r="C1195" i="8"/>
  <c r="B1196" i="8"/>
  <c r="C1196" i="8"/>
  <c r="B1197" i="8"/>
  <c r="C1197" i="8"/>
  <c r="B1198" i="8"/>
  <c r="C1198" i="8"/>
  <c r="B1199" i="8"/>
  <c r="C1199" i="8"/>
  <c r="B1200" i="8"/>
  <c r="C1200" i="8"/>
  <c r="B1201" i="8"/>
  <c r="C1201" i="8"/>
  <c r="B1202" i="8"/>
  <c r="C1202" i="8"/>
  <c r="B1203" i="8"/>
  <c r="C1203" i="8"/>
  <c r="B1204" i="8"/>
  <c r="C1204" i="8"/>
  <c r="B1205" i="8"/>
  <c r="C1205" i="8"/>
  <c r="B1206" i="8"/>
  <c r="C1206" i="8"/>
  <c r="B1207" i="8"/>
  <c r="C1207" i="8"/>
  <c r="B1208" i="8"/>
  <c r="C1208" i="8"/>
  <c r="B1209" i="8"/>
  <c r="C1209" i="8"/>
  <c r="B1210" i="8"/>
  <c r="C1210" i="8"/>
  <c r="B1211" i="8"/>
  <c r="C1211" i="8"/>
  <c r="B1212" i="8"/>
  <c r="C1212" i="8"/>
  <c r="B1213" i="8"/>
  <c r="C1213" i="8"/>
  <c r="B1214" i="8"/>
  <c r="C1214" i="8"/>
  <c r="S1191" i="8" l="1"/>
  <c r="S1192" i="8" l="1"/>
  <c r="S1193" i="8"/>
  <c r="S1194" i="8"/>
  <c r="S1195" i="8"/>
  <c r="S1196" i="8"/>
  <c r="S1197" i="8"/>
  <c r="S1198" i="8"/>
  <c r="S1199" i="8"/>
  <c r="S1200" i="8"/>
  <c r="S1201" i="8"/>
  <c r="S1202" i="8"/>
  <c r="S1203" i="8"/>
  <c r="S1204" i="8"/>
  <c r="S1205" i="8"/>
  <c r="S1206" i="8"/>
  <c r="S1207" i="8"/>
  <c r="S1208" i="8"/>
  <c r="S1209" i="8"/>
  <c r="S1210" i="8"/>
  <c r="S1211" i="8"/>
  <c r="S1170" i="8"/>
  <c r="S1171" i="8"/>
  <c r="S1172" i="8"/>
  <c r="S1173" i="8"/>
  <c r="S1174" i="8"/>
  <c r="S1175" i="8"/>
  <c r="S1176" i="8"/>
  <c r="S1177" i="8"/>
  <c r="S1178" i="8"/>
  <c r="S1179" i="8"/>
  <c r="S1180" i="8"/>
  <c r="S1181" i="8"/>
  <c r="S1182" i="8"/>
  <c r="S1183" i="8"/>
  <c r="S1184" i="8"/>
  <c r="S1185" i="8"/>
  <c r="S1186" i="8"/>
  <c r="S1187" i="8"/>
  <c r="S1188" i="8"/>
  <c r="S1189" i="8"/>
  <c r="S1190" i="8"/>
  <c r="S1169" i="8" l="1"/>
  <c r="S1130" i="8"/>
  <c r="S1131" i="8"/>
  <c r="S1132" i="8"/>
  <c r="S1133" i="8"/>
  <c r="S1134" i="8"/>
  <c r="S1135" i="8"/>
  <c r="S1136" i="8"/>
  <c r="S1137" i="8"/>
  <c r="S1138" i="8"/>
  <c r="S1139" i="8"/>
  <c r="S1140" i="8"/>
  <c r="S1141" i="8"/>
  <c r="S1142" i="8"/>
  <c r="S1143" i="8"/>
  <c r="S1144" i="8"/>
  <c r="S1145" i="8"/>
  <c r="S1146" i="8"/>
  <c r="S1147" i="8"/>
  <c r="S1148" i="8"/>
  <c r="S1149" i="8"/>
  <c r="S1150" i="8"/>
  <c r="S1151" i="8"/>
  <c r="S1152" i="8"/>
  <c r="S1153" i="8"/>
  <c r="S1154" i="8"/>
  <c r="S1155" i="8"/>
  <c r="S1156" i="8"/>
  <c r="S1157" i="8"/>
  <c r="S1158" i="8"/>
  <c r="S1159" i="8"/>
  <c r="S1160" i="8"/>
  <c r="S1161" i="8"/>
  <c r="S1162" i="8"/>
  <c r="S1163" i="8"/>
  <c r="S1164" i="8"/>
  <c r="S1165" i="8"/>
  <c r="S1166" i="8"/>
  <c r="S1167" i="8"/>
  <c r="S1168" i="8"/>
  <c r="S1098" i="8" l="1"/>
  <c r="S1099" i="8"/>
  <c r="S1100" i="8"/>
  <c r="S1101" i="8"/>
  <c r="S1102" i="8"/>
  <c r="S1103" i="8"/>
  <c r="S1104" i="8"/>
  <c r="S1105" i="8"/>
  <c r="S1106" i="8"/>
  <c r="S1107" i="8"/>
  <c r="S1108" i="8"/>
  <c r="S1109" i="8"/>
  <c r="S1110" i="8"/>
  <c r="S1111" i="8"/>
  <c r="S1112" i="8"/>
  <c r="S1113" i="8"/>
  <c r="S1114" i="8"/>
  <c r="S1115" i="8"/>
  <c r="S1116" i="8"/>
  <c r="S1117" i="8"/>
  <c r="S1118" i="8"/>
  <c r="S1119" i="8"/>
  <c r="S1120" i="8"/>
  <c r="S1121" i="8"/>
  <c r="S1122" i="8"/>
  <c r="S1123" i="8"/>
  <c r="S1124" i="8"/>
  <c r="S1125" i="8"/>
  <c r="S1126" i="8"/>
  <c r="S1127" i="8"/>
  <c r="S1128" i="8"/>
  <c r="S1129" i="8"/>
  <c r="S1097" i="8"/>
  <c r="S1096" i="8"/>
  <c r="S1095" i="8"/>
  <c r="S1094" i="8"/>
  <c r="S1093" i="8"/>
  <c r="S1092" i="8"/>
  <c r="S1091" i="8"/>
  <c r="S1090" i="8"/>
  <c r="S1088" i="8"/>
  <c r="S1089" i="8"/>
  <c r="S1087" i="8"/>
  <c r="S1017" i="8"/>
  <c r="S1063" i="8" l="1"/>
  <c r="S1064" i="8"/>
  <c r="S1065" i="8"/>
  <c r="S1066" i="8"/>
  <c r="S1067" i="8"/>
  <c r="S1068" i="8"/>
  <c r="S1069" i="8"/>
  <c r="S1070" i="8"/>
  <c r="S1071" i="8"/>
  <c r="S1072" i="8"/>
  <c r="S1073" i="8"/>
  <c r="S1074" i="8"/>
  <c r="S1075" i="8"/>
  <c r="S1076" i="8"/>
  <c r="S1077" i="8"/>
  <c r="S1078" i="8"/>
  <c r="S1079" i="8"/>
  <c r="S1080" i="8"/>
  <c r="S1081" i="8"/>
  <c r="S1082" i="8"/>
  <c r="S1083" i="8"/>
  <c r="S1084" i="8"/>
  <c r="S1085" i="8"/>
  <c r="S1086" i="8"/>
  <c r="S1045" i="8"/>
  <c r="S1046" i="8"/>
  <c r="S1047" i="8"/>
  <c r="S1048" i="8"/>
  <c r="S1049" i="8"/>
  <c r="S1050" i="8"/>
  <c r="S1051" i="8"/>
  <c r="S1052" i="8"/>
  <c r="S1053" i="8"/>
  <c r="S1054" i="8"/>
  <c r="S1055" i="8"/>
  <c r="S1056" i="8"/>
  <c r="S1057" i="8"/>
  <c r="S1058" i="8"/>
  <c r="S1059" i="8"/>
  <c r="S1060" i="8"/>
  <c r="S1061" i="8"/>
  <c r="S1062" i="8"/>
  <c r="S1018" i="8"/>
  <c r="S1019" i="8"/>
  <c r="S1020" i="8"/>
  <c r="S1021" i="8"/>
  <c r="S1022" i="8"/>
  <c r="S1023" i="8"/>
  <c r="S1024" i="8"/>
  <c r="S1025" i="8"/>
  <c r="S1026" i="8"/>
  <c r="S1027" i="8"/>
  <c r="S1028" i="8"/>
  <c r="S1029" i="8"/>
  <c r="S1030" i="8"/>
  <c r="S1031" i="8"/>
  <c r="S1032" i="8"/>
  <c r="S1033" i="8"/>
  <c r="S1034" i="8"/>
  <c r="S1035" i="8"/>
  <c r="S1036" i="8"/>
  <c r="S1037" i="8"/>
  <c r="S1038" i="8"/>
  <c r="S1039" i="8"/>
  <c r="S1040" i="8"/>
  <c r="S1041" i="8"/>
  <c r="S1042" i="8"/>
  <c r="S1043" i="8"/>
  <c r="S1044" i="8"/>
  <c r="S1009" i="8" l="1"/>
  <c r="S1010" i="8"/>
  <c r="S1016" i="8"/>
  <c r="S1014" i="8"/>
  <c r="S1011" i="8"/>
  <c r="S1013" i="8"/>
  <c r="S1012" i="8"/>
  <c r="S1015" i="8"/>
  <c r="S1008" i="8"/>
  <c r="S1007" i="8"/>
  <c r="S1006" i="8"/>
  <c r="S1005" i="8"/>
  <c r="S1004" i="8"/>
  <c r="S1003" i="8"/>
  <c r="S1002" i="8"/>
  <c r="S1001" i="8"/>
  <c r="S1000" i="8"/>
  <c r="S999" i="8"/>
  <c r="S998" i="8"/>
  <c r="S997" i="8"/>
  <c r="S996" i="8"/>
  <c r="S995" i="8"/>
  <c r="S994" i="8"/>
  <c r="S993" i="8"/>
  <c r="S992" i="8"/>
  <c r="S991" i="8"/>
  <c r="S990" i="8"/>
  <c r="S989" i="8"/>
  <c r="S988" i="8"/>
  <c r="S987" i="8"/>
  <c r="S986" i="8"/>
  <c r="S985" i="8"/>
  <c r="S984" i="8"/>
  <c r="S978" i="8"/>
  <c r="S921" i="8"/>
  <c r="S931" i="8"/>
  <c r="S934" i="8"/>
  <c r="S935" i="8"/>
  <c r="S917" i="8"/>
  <c r="S922" i="8"/>
  <c r="S930" i="8"/>
  <c r="S920" i="8"/>
  <c r="S919" i="8"/>
  <c r="S926" i="8"/>
  <c r="S929" i="8"/>
  <c r="S923" i="8"/>
  <c r="S932" i="8"/>
  <c r="S927" i="8"/>
  <c r="S928" i="8"/>
  <c r="S924" i="8"/>
  <c r="S939" i="8"/>
  <c r="S936" i="8"/>
  <c r="S933" i="8"/>
  <c r="S938" i="8"/>
  <c r="S937" i="8"/>
  <c r="S940" i="8"/>
  <c r="S946" i="8"/>
  <c r="S949" i="8"/>
  <c r="S947" i="8"/>
  <c r="S951" i="8"/>
  <c r="S945" i="8"/>
  <c r="S944" i="8"/>
  <c r="S942" i="8"/>
  <c r="S943" i="8"/>
  <c r="S941" i="8"/>
  <c r="S952" i="8"/>
  <c r="S958" i="8"/>
  <c r="S959" i="8"/>
  <c r="S950" i="8"/>
  <c r="S956" i="8"/>
  <c r="S948" i="8"/>
  <c r="S954" i="8"/>
  <c r="S957" i="8"/>
  <c r="S953" i="8"/>
  <c r="S962" i="8"/>
  <c r="S955" i="8"/>
  <c r="S960" i="8"/>
  <c r="S961" i="8"/>
  <c r="S968" i="8"/>
  <c r="S969" i="8"/>
  <c r="S972" i="8"/>
  <c r="S965" i="8"/>
  <c r="S967" i="8"/>
  <c r="S964" i="8"/>
  <c r="S966" i="8"/>
  <c r="S963" i="8"/>
  <c r="S980" i="8"/>
  <c r="S979" i="8"/>
  <c r="S971" i="8"/>
  <c r="S974" i="8"/>
  <c r="S975" i="8"/>
  <c r="S970" i="8"/>
  <c r="S977" i="8"/>
  <c r="S973" i="8"/>
  <c r="S976" i="8"/>
  <c r="S981" i="8"/>
  <c r="S982" i="8"/>
  <c r="S983" i="8"/>
  <c r="S915" i="8"/>
  <c r="S912" i="8"/>
  <c r="S918" i="8"/>
  <c r="S925" i="8"/>
  <c r="S916" i="8"/>
  <c r="S914" i="8"/>
  <c r="S913" i="8"/>
  <c r="S911" i="8"/>
  <c r="S829" i="8" l="1"/>
  <c r="S905" i="8"/>
  <c r="S903" i="8"/>
  <c r="S910" i="8"/>
  <c r="S908" i="8"/>
  <c r="S909" i="8"/>
  <c r="S891" i="8"/>
  <c r="S896" i="8"/>
  <c r="S898" i="8"/>
  <c r="S899" i="8"/>
  <c r="S907" i="8"/>
  <c r="S906" i="8"/>
  <c r="S900" i="8"/>
  <c r="S895" i="8"/>
  <c r="S892" i="8"/>
  <c r="S894" i="8"/>
  <c r="S902" i="8"/>
  <c r="S893" i="8"/>
  <c r="S904" i="8"/>
  <c r="S897" i="8"/>
  <c r="S901" i="8"/>
  <c r="S870" i="8"/>
  <c r="S874" i="8"/>
  <c r="S889" i="8"/>
  <c r="S882" i="8"/>
  <c r="S888" i="8"/>
  <c r="S887" i="8"/>
  <c r="S871" i="8"/>
  <c r="S886" i="8"/>
  <c r="S890" i="8"/>
  <c r="S885" i="8"/>
  <c r="S883" i="8"/>
  <c r="S884" i="8"/>
  <c r="S4" i="8"/>
  <c r="S2" i="8"/>
  <c r="S5" i="8"/>
  <c r="S7" i="8"/>
  <c r="S6" i="8"/>
  <c r="S9" i="8"/>
  <c r="S8" i="8"/>
  <c r="S10" i="8"/>
  <c r="S13" i="8"/>
  <c r="S12" i="8"/>
  <c r="S11" i="8"/>
  <c r="S14" i="8"/>
  <c r="S15" i="8"/>
  <c r="S16" i="8"/>
  <c r="S17" i="8"/>
  <c r="S18" i="8"/>
  <c r="S19" i="8"/>
  <c r="S20" i="8"/>
  <c r="S22" i="8"/>
  <c r="S21" i="8"/>
  <c r="S23" i="8"/>
  <c r="S24" i="8"/>
  <c r="S25" i="8"/>
  <c r="S26" i="8"/>
  <c r="S27" i="8"/>
  <c r="S29" i="8"/>
  <c r="S28" i="8"/>
  <c r="S31" i="8"/>
  <c r="S30" i="8"/>
  <c r="S32" i="8"/>
  <c r="S33" i="8"/>
  <c r="S34" i="8"/>
  <c r="S35" i="8"/>
  <c r="S36" i="8"/>
  <c r="S37" i="8"/>
  <c r="S38" i="8"/>
  <c r="S39" i="8"/>
  <c r="S40" i="8"/>
  <c r="S41" i="8"/>
  <c r="S42" i="8"/>
  <c r="S43" i="8"/>
  <c r="S44" i="8"/>
  <c r="S45" i="8"/>
  <c r="S46" i="8"/>
  <c r="S47" i="8"/>
  <c r="S48" i="8"/>
  <c r="S50" i="8"/>
  <c r="S51" i="8"/>
  <c r="S49" i="8"/>
  <c r="S52" i="8"/>
  <c r="S53" i="8"/>
  <c r="S54" i="8"/>
  <c r="S55" i="8"/>
  <c r="S56" i="8"/>
  <c r="S57" i="8"/>
  <c r="S58" i="8"/>
  <c r="S59" i="8"/>
  <c r="S60" i="8"/>
  <c r="S61" i="8"/>
  <c r="S62" i="8"/>
  <c r="S64" i="8"/>
  <c r="S63" i="8"/>
  <c r="S65" i="8"/>
  <c r="S69" i="8"/>
  <c r="S66" i="8"/>
  <c r="S68" i="8"/>
  <c r="S67" i="8"/>
  <c r="S70" i="8"/>
  <c r="S71" i="8"/>
  <c r="S74" i="8"/>
  <c r="S72" i="8"/>
  <c r="S73" i="8"/>
  <c r="S75" i="8"/>
  <c r="S76" i="8"/>
  <c r="S77" i="8"/>
  <c r="S78" i="8"/>
  <c r="S79" i="8"/>
  <c r="S80" i="8"/>
  <c r="S81" i="8"/>
  <c r="S82" i="8"/>
  <c r="S83" i="8"/>
  <c r="S84" i="8"/>
  <c r="S85" i="8"/>
  <c r="S86" i="8"/>
  <c r="S88" i="8"/>
  <c r="S87" i="8"/>
  <c r="S90" i="8"/>
  <c r="S89" i="8"/>
  <c r="S91" i="8"/>
  <c r="S92" i="8"/>
  <c r="S93" i="8"/>
  <c r="S95" i="8"/>
  <c r="S94" i="8"/>
  <c r="S96" i="8"/>
  <c r="S97" i="8"/>
  <c r="S98" i="8"/>
  <c r="S99" i="8"/>
  <c r="S101" i="8"/>
  <c r="S100" i="8"/>
  <c r="S102" i="8"/>
  <c r="S103" i="8"/>
  <c r="S104" i="8"/>
  <c r="S106" i="8"/>
  <c r="S105" i="8"/>
  <c r="S107" i="8"/>
  <c r="S109" i="8"/>
  <c r="S108" i="8"/>
  <c r="S110" i="8"/>
  <c r="S112" i="8"/>
  <c r="S113" i="8"/>
  <c r="S111" i="8"/>
  <c r="S114" i="8"/>
  <c r="S115" i="8"/>
  <c r="S117" i="8"/>
  <c r="S116" i="8"/>
  <c r="S118" i="8"/>
  <c r="S121" i="8"/>
  <c r="S120" i="8"/>
  <c r="S119" i="8"/>
  <c r="S122" i="8"/>
  <c r="S124" i="8"/>
  <c r="S123" i="8"/>
  <c r="S126" i="8"/>
  <c r="S125" i="8"/>
  <c r="S127" i="8"/>
  <c r="S129" i="8"/>
  <c r="S130" i="8"/>
  <c r="S128" i="8"/>
  <c r="S132" i="8"/>
  <c r="S131" i="8"/>
  <c r="S133" i="8"/>
  <c r="S134" i="8"/>
  <c r="S135" i="8"/>
  <c r="S136" i="8"/>
  <c r="S137" i="8"/>
  <c r="S139" i="8"/>
  <c r="S138" i="8"/>
  <c r="S140" i="8"/>
  <c r="S141" i="8"/>
  <c r="S142" i="8"/>
  <c r="S143" i="8"/>
  <c r="S144" i="8"/>
  <c r="S145" i="8"/>
  <c r="S148" i="8"/>
  <c r="S149" i="8"/>
  <c r="S147" i="8"/>
  <c r="S150" i="8"/>
  <c r="S151" i="8"/>
  <c r="S152" i="8"/>
  <c r="S153" i="8"/>
  <c r="S154" i="8"/>
  <c r="S155" i="8"/>
  <c r="S156" i="8"/>
  <c r="S157" i="8"/>
  <c r="S159" i="8"/>
  <c r="S158" i="8"/>
  <c r="S163" i="8"/>
  <c r="S162" i="8"/>
  <c r="S160" i="8"/>
  <c r="S164" i="8"/>
  <c r="S161" i="8"/>
  <c r="S165" i="8"/>
  <c r="S168" i="8"/>
  <c r="S167" i="8"/>
  <c r="S166" i="8"/>
  <c r="S169" i="8"/>
  <c r="S170" i="8"/>
  <c r="S172" i="8"/>
  <c r="S171" i="8"/>
  <c r="S174" i="8"/>
  <c r="S173" i="8"/>
  <c r="S175" i="8"/>
  <c r="S176" i="8"/>
  <c r="S178" i="8"/>
  <c r="S177" i="8"/>
  <c r="S179" i="8"/>
  <c r="S180" i="8"/>
  <c r="S181" i="8"/>
  <c r="S183" i="8"/>
  <c r="S182" i="8"/>
  <c r="S184" i="8"/>
  <c r="S188" i="8"/>
  <c r="S187" i="8"/>
  <c r="S186" i="8"/>
  <c r="S185" i="8"/>
  <c r="S190" i="8"/>
  <c r="S189" i="8"/>
  <c r="S191" i="8"/>
  <c r="S193" i="8"/>
  <c r="S192" i="8"/>
  <c r="S194" i="8"/>
  <c r="S196" i="8"/>
  <c r="S195" i="8"/>
  <c r="S199" i="8"/>
  <c r="S201" i="8"/>
  <c r="S198" i="8"/>
  <c r="S200" i="8"/>
  <c r="S197" i="8"/>
  <c r="S203" i="8"/>
  <c r="S202" i="8"/>
  <c r="S204" i="8"/>
  <c r="S205" i="8"/>
  <c r="S207" i="8"/>
  <c r="S206" i="8"/>
  <c r="S208" i="8"/>
  <c r="S211" i="8"/>
  <c r="S210" i="8"/>
  <c r="S212" i="8"/>
  <c r="S209" i="8"/>
  <c r="S213" i="8"/>
  <c r="S215" i="8"/>
  <c r="S214" i="8"/>
  <c r="S216" i="8"/>
  <c r="S217" i="8"/>
  <c r="S218" i="8"/>
  <c r="S219" i="8"/>
  <c r="S221" i="8"/>
  <c r="S220" i="8"/>
  <c r="S232" i="8"/>
  <c r="S226" i="8"/>
  <c r="S223" i="8"/>
  <c r="S225" i="8"/>
  <c r="S231" i="8"/>
  <c r="S236" i="8"/>
  <c r="S228" i="8"/>
  <c r="S235" i="8"/>
  <c r="S237" i="8"/>
  <c r="S227" i="8"/>
  <c r="S234" i="8"/>
  <c r="S230" i="8"/>
  <c r="S224" i="8"/>
  <c r="S239" i="8"/>
  <c r="S233" i="8"/>
  <c r="S229" i="8"/>
  <c r="S222" i="8"/>
  <c r="S246" i="8"/>
  <c r="S254" i="8"/>
  <c r="S243" i="8"/>
  <c r="S248" i="8"/>
  <c r="S247" i="8"/>
  <c r="S240" i="8"/>
  <c r="S242" i="8"/>
  <c r="S251" i="8"/>
  <c r="S255" i="8"/>
  <c r="S245" i="8"/>
  <c r="S244" i="8"/>
  <c r="S252" i="8"/>
  <c r="S250" i="8"/>
  <c r="S249" i="8"/>
  <c r="S256" i="8"/>
  <c r="S241" i="8"/>
  <c r="S263" i="8"/>
  <c r="S258" i="8"/>
  <c r="S238" i="8"/>
  <c r="S257" i="8"/>
  <c r="S262" i="8"/>
  <c r="S260" i="8"/>
  <c r="S259" i="8"/>
  <c r="S261" i="8"/>
  <c r="S253" i="8"/>
  <c r="S265" i="8"/>
  <c r="S280" i="8"/>
  <c r="S269" i="8"/>
  <c r="S274" i="8"/>
  <c r="S276" i="8"/>
  <c r="S282" i="8"/>
  <c r="S275" i="8"/>
  <c r="S279" i="8"/>
  <c r="S272" i="8"/>
  <c r="S273" i="8"/>
  <c r="S270" i="8"/>
  <c r="S277" i="8"/>
  <c r="S266" i="8"/>
  <c r="S267" i="8"/>
  <c r="S264" i="8"/>
  <c r="S296" i="8"/>
  <c r="S287" i="8"/>
  <c r="S299" i="8"/>
  <c r="S278" i="8"/>
  <c r="S284" i="8"/>
  <c r="S295" i="8"/>
  <c r="S268" i="8"/>
  <c r="S286" i="8"/>
  <c r="S297" i="8"/>
  <c r="S281" i="8"/>
  <c r="S293" i="8"/>
  <c r="S283" i="8"/>
  <c r="S288" i="8"/>
  <c r="S291" i="8"/>
  <c r="S290" i="8"/>
  <c r="S289" i="8"/>
  <c r="S298" i="8"/>
  <c r="S302" i="8"/>
  <c r="S294" i="8"/>
  <c r="S271" i="8"/>
  <c r="S285" i="8"/>
  <c r="S300" i="8"/>
  <c r="S301" i="8"/>
  <c r="S292" i="8"/>
  <c r="S305" i="8"/>
  <c r="S312" i="8"/>
  <c r="S311" i="8"/>
  <c r="S310" i="8"/>
  <c r="S309" i="8"/>
  <c r="S303" i="8"/>
  <c r="S315" i="8"/>
  <c r="S313" i="8"/>
  <c r="S314" i="8"/>
  <c r="S334" i="8"/>
  <c r="S330" i="8"/>
  <c r="S333" i="8"/>
  <c r="S341" i="8"/>
  <c r="S321" i="8"/>
  <c r="S329" i="8"/>
  <c r="S336" i="8"/>
  <c r="S316" i="8"/>
  <c r="S318" i="8"/>
  <c r="S320" i="8"/>
  <c r="S324" i="8"/>
  <c r="S328" i="8"/>
  <c r="S331" i="8"/>
  <c r="S337" i="8"/>
  <c r="S322" i="8"/>
  <c r="S327" i="8"/>
  <c r="S319" i="8"/>
  <c r="S340" i="8"/>
  <c r="S339" i="8"/>
  <c r="S317" i="8"/>
  <c r="S306" i="8"/>
  <c r="S323" i="8"/>
  <c r="S332" i="8"/>
  <c r="S325" i="8"/>
  <c r="S342" i="8"/>
  <c r="S338" i="8"/>
  <c r="S335" i="8"/>
  <c r="S343" i="8"/>
  <c r="S345" i="8"/>
  <c r="S344" i="8"/>
  <c r="S308" i="8"/>
  <c r="S326" i="8"/>
  <c r="S307" i="8"/>
  <c r="S304" i="8"/>
  <c r="S350" i="8"/>
  <c r="S356" i="8"/>
  <c r="S374" i="8"/>
  <c r="S371" i="8"/>
  <c r="S359" i="8"/>
  <c r="S377" i="8"/>
  <c r="S352" i="8"/>
  <c r="S365" i="8"/>
  <c r="S348" i="8"/>
  <c r="S363" i="8"/>
  <c r="S364" i="8"/>
  <c r="S351" i="8"/>
  <c r="S346" i="8"/>
  <c r="S353" i="8"/>
  <c r="S354" i="8"/>
  <c r="S360" i="8"/>
  <c r="S361" i="8"/>
  <c r="S358" i="8"/>
  <c r="S357" i="8"/>
  <c r="S349" i="8"/>
  <c r="S347" i="8"/>
  <c r="S355" i="8"/>
  <c r="S367" i="8"/>
  <c r="S372" i="8"/>
  <c r="S376" i="8"/>
  <c r="S366" i="8"/>
  <c r="S368" i="8"/>
  <c r="S375" i="8"/>
  <c r="S362" i="8"/>
  <c r="S370" i="8"/>
  <c r="S379" i="8"/>
  <c r="S369" i="8"/>
  <c r="S378" i="8"/>
  <c r="S373" i="8"/>
  <c r="S401" i="8"/>
  <c r="S380" i="8"/>
  <c r="S389" i="8"/>
  <c r="S403" i="8"/>
  <c r="S399" i="8"/>
  <c r="S382" i="8"/>
  <c r="S393" i="8"/>
  <c r="S387" i="8"/>
  <c r="S406" i="8"/>
  <c r="S383" i="8"/>
  <c r="S384" i="8"/>
  <c r="S385" i="8"/>
  <c r="S392" i="8"/>
  <c r="S410" i="8"/>
  <c r="S407" i="8"/>
  <c r="S381" i="8"/>
  <c r="S400" i="8"/>
  <c r="S386" i="8"/>
  <c r="S409" i="8"/>
  <c r="S412" i="8"/>
  <c r="S405" i="8"/>
  <c r="S388" i="8"/>
  <c r="S404" i="8"/>
  <c r="S398" i="8"/>
  <c r="S408" i="8"/>
  <c r="S394" i="8"/>
  <c r="S396" i="8"/>
  <c r="S411" i="8"/>
  <c r="S395" i="8"/>
  <c r="S402" i="8"/>
  <c r="S397" i="8"/>
  <c r="S390" i="8"/>
  <c r="S391" i="8"/>
  <c r="S413" i="8"/>
  <c r="S414" i="8"/>
  <c r="S416" i="8"/>
  <c r="S420" i="8"/>
  <c r="S426" i="8"/>
  <c r="S421" i="8"/>
  <c r="S419" i="8"/>
  <c r="S425" i="8"/>
  <c r="S429" i="8"/>
  <c r="S415" i="8"/>
  <c r="S422" i="8"/>
  <c r="S417" i="8"/>
  <c r="S418" i="8"/>
  <c r="S423" i="8"/>
  <c r="S424" i="8"/>
  <c r="S445" i="8"/>
  <c r="S443" i="8"/>
  <c r="S428" i="8"/>
  <c r="S434" i="8"/>
  <c r="S438" i="8"/>
  <c r="S433" i="8"/>
  <c r="S435" i="8"/>
  <c r="S432" i="8"/>
  <c r="S427" i="8"/>
  <c r="S430" i="8"/>
  <c r="S440" i="8"/>
  <c r="S441" i="8"/>
  <c r="S442" i="8"/>
  <c r="S436" i="8"/>
  <c r="S431" i="8"/>
  <c r="S444" i="8"/>
  <c r="S437" i="8"/>
  <c r="S439" i="8"/>
  <c r="S467" i="8"/>
  <c r="S447" i="8"/>
  <c r="S458" i="8"/>
  <c r="S456" i="8"/>
  <c r="S448" i="8"/>
  <c r="S460" i="8"/>
  <c r="S450" i="8"/>
  <c r="S461" i="8"/>
  <c r="S452" i="8"/>
  <c r="S462" i="8"/>
  <c r="S465" i="8"/>
  <c r="S453" i="8"/>
  <c r="S466" i="8"/>
  <c r="S451" i="8"/>
  <c r="S454" i="8"/>
  <c r="S463" i="8"/>
  <c r="S449" i="8"/>
  <c r="S457" i="8"/>
  <c r="S459" i="8"/>
  <c r="S446" i="8"/>
  <c r="S455" i="8"/>
  <c r="S469" i="8"/>
  <c r="S480" i="8"/>
  <c r="S468" i="8"/>
  <c r="S470" i="8"/>
  <c r="S473" i="8"/>
  <c r="S477" i="8"/>
  <c r="S472" i="8"/>
  <c r="S481" i="8"/>
  <c r="S475" i="8"/>
  <c r="S479" i="8"/>
  <c r="S478" i="8"/>
  <c r="S471" i="8"/>
  <c r="S476" i="8"/>
  <c r="S464" i="8"/>
  <c r="S482" i="8"/>
  <c r="S474" i="8"/>
  <c r="S486" i="8"/>
  <c r="S484" i="8"/>
  <c r="S491" i="8"/>
  <c r="S489" i="8"/>
  <c r="S490" i="8"/>
  <c r="S483" i="8"/>
  <c r="S485" i="8"/>
  <c r="S488" i="8"/>
  <c r="S487" i="8"/>
  <c r="S492" i="8"/>
  <c r="S499" i="8"/>
  <c r="S493" i="8"/>
  <c r="S496" i="8"/>
  <c r="S497" i="8"/>
  <c r="S495" i="8"/>
  <c r="S494" i="8"/>
  <c r="S500" i="8"/>
  <c r="S505" i="8"/>
  <c r="S508" i="8"/>
  <c r="S501" i="8"/>
  <c r="S502" i="8"/>
  <c r="S498" i="8"/>
  <c r="S506" i="8"/>
  <c r="S503" i="8"/>
  <c r="S507" i="8"/>
  <c r="S504" i="8"/>
  <c r="S509" i="8"/>
  <c r="S510" i="8"/>
  <c r="S513" i="8"/>
  <c r="S516" i="8"/>
  <c r="S522" i="8"/>
  <c r="S514" i="8"/>
  <c r="S519" i="8"/>
  <c r="S520" i="8"/>
  <c r="S521" i="8"/>
  <c r="S511" i="8"/>
  <c r="S512" i="8"/>
  <c r="S515" i="8"/>
  <c r="S526" i="8"/>
  <c r="S529" i="8"/>
  <c r="S536" i="8"/>
  <c r="S517" i="8"/>
  <c r="S523" i="8"/>
  <c r="S528" i="8"/>
  <c r="S524" i="8"/>
  <c r="S531" i="8"/>
  <c r="S527" i="8"/>
  <c r="S525" i="8"/>
  <c r="S530" i="8"/>
  <c r="S518" i="8"/>
  <c r="S540" i="8"/>
  <c r="S544" i="8"/>
  <c r="S541" i="8"/>
  <c r="S543" i="8"/>
  <c r="S532" i="8"/>
  <c r="S547" i="8"/>
  <c r="S538" i="8"/>
  <c r="S533" i="8"/>
  <c r="S534" i="8"/>
  <c r="S535" i="8"/>
  <c r="S537" i="8"/>
  <c r="S557" i="8"/>
  <c r="S564" i="8"/>
  <c r="S558" i="8"/>
  <c r="S539" i="8"/>
  <c r="S546" i="8"/>
  <c r="S556" i="8"/>
  <c r="S548" i="8"/>
  <c r="S553" i="8"/>
  <c r="S561" i="8"/>
  <c r="S566" i="8"/>
  <c r="S551" i="8"/>
  <c r="S554" i="8"/>
  <c r="S562" i="8"/>
  <c r="S549" i="8"/>
  <c r="S542" i="8"/>
  <c r="S550" i="8"/>
  <c r="S545" i="8"/>
  <c r="S555" i="8"/>
  <c r="S563" i="8"/>
  <c r="S568" i="8"/>
  <c r="S569" i="8"/>
  <c r="S567" i="8"/>
  <c r="S560" i="8"/>
  <c r="S565" i="8"/>
  <c r="S559" i="8"/>
  <c r="S571" i="8"/>
  <c r="S552" i="8"/>
  <c r="S570" i="8"/>
  <c r="S575" i="8"/>
  <c r="S578" i="8"/>
  <c r="S577" i="8"/>
  <c r="S591" i="8"/>
  <c r="S580" i="8"/>
  <c r="S572" i="8"/>
  <c r="S576" i="8"/>
  <c r="S584" i="8"/>
  <c r="S586" i="8"/>
  <c r="S582" i="8"/>
  <c r="S588" i="8"/>
  <c r="S587" i="8"/>
  <c r="S590" i="8"/>
  <c r="S579" i="8"/>
  <c r="S581" i="8"/>
  <c r="S589" i="8"/>
  <c r="S573" i="8"/>
  <c r="S593" i="8"/>
  <c r="S583" i="8"/>
  <c r="S574" i="8"/>
  <c r="S585" i="8"/>
  <c r="S595" i="8"/>
  <c r="S592" i="8"/>
  <c r="S594" i="8"/>
  <c r="S600" i="8"/>
  <c r="S596" i="8"/>
  <c r="S597" i="8"/>
  <c r="S603" i="8"/>
  <c r="S601" i="8"/>
  <c r="S599" i="8"/>
  <c r="S613" i="8"/>
  <c r="S614" i="8"/>
  <c r="S605" i="8"/>
  <c r="S607" i="8"/>
  <c r="S606" i="8"/>
  <c r="S604" i="8"/>
  <c r="S618" i="8"/>
  <c r="S608" i="8"/>
  <c r="S612" i="8"/>
  <c r="S610" i="8"/>
  <c r="S617" i="8"/>
  <c r="S598" i="8"/>
  <c r="S602" i="8"/>
  <c r="S609" i="8"/>
  <c r="S619" i="8"/>
  <c r="S616" i="8"/>
  <c r="S620" i="8"/>
  <c r="S611" i="8"/>
  <c r="S615" i="8"/>
  <c r="S625" i="8"/>
  <c r="S624" i="8"/>
  <c r="S623" i="8"/>
  <c r="S622" i="8"/>
  <c r="S629" i="8"/>
  <c r="S626" i="8"/>
  <c r="S621" i="8"/>
  <c r="S630" i="8"/>
  <c r="S633" i="8"/>
  <c r="S635" i="8"/>
  <c r="S634" i="8"/>
  <c r="S631" i="8"/>
  <c r="S628" i="8"/>
  <c r="S632" i="8"/>
  <c r="S636" i="8"/>
  <c r="S638" i="8"/>
  <c r="S637" i="8"/>
  <c r="S639" i="8"/>
  <c r="S627" i="8"/>
  <c r="S643" i="8"/>
  <c r="S645" i="8"/>
  <c r="S641" i="8"/>
  <c r="S642" i="8"/>
  <c r="S648" i="8"/>
  <c r="S652" i="8"/>
  <c r="S653" i="8"/>
  <c r="S647" i="8"/>
  <c r="S649" i="8"/>
  <c r="S640" i="8"/>
  <c r="S654" i="8"/>
  <c r="S651" i="8"/>
  <c r="S646" i="8"/>
  <c r="S655" i="8"/>
  <c r="S659" i="8"/>
  <c r="S658" i="8"/>
  <c r="S663" i="8"/>
  <c r="S656" i="8"/>
  <c r="S650" i="8"/>
  <c r="S661" i="8"/>
  <c r="S662" i="8"/>
  <c r="S657" i="8"/>
  <c r="S644" i="8"/>
  <c r="S667" i="8"/>
  <c r="S666" i="8"/>
  <c r="S670" i="8"/>
  <c r="S660" i="8"/>
  <c r="S665" i="8"/>
  <c r="S669" i="8"/>
  <c r="S671" i="8"/>
  <c r="S668" i="8"/>
  <c r="S664" i="8"/>
  <c r="S678" i="8"/>
  <c r="S680" i="8"/>
  <c r="S685" i="8"/>
  <c r="S681" i="8"/>
  <c r="S676" i="8"/>
  <c r="S677" i="8"/>
  <c r="S674" i="8"/>
  <c r="S673" i="8"/>
  <c r="S672" i="8"/>
  <c r="S679" i="8"/>
  <c r="S675" i="8"/>
  <c r="S684" i="8"/>
  <c r="S690" i="8"/>
  <c r="S697" i="8"/>
  <c r="S700" i="8"/>
  <c r="S698" i="8"/>
  <c r="S686" i="8"/>
  <c r="S687" i="8"/>
  <c r="S683" i="8"/>
  <c r="S696" i="8"/>
  <c r="S699" i="8"/>
  <c r="S694" i="8"/>
  <c r="S688" i="8"/>
  <c r="S692" i="8"/>
  <c r="S689" i="8"/>
  <c r="S691" i="8"/>
  <c r="S693" i="8"/>
  <c r="S682" i="8"/>
  <c r="S701" i="8"/>
  <c r="S705" i="8"/>
  <c r="S703" i="8"/>
  <c r="S710" i="8"/>
  <c r="S695" i="8"/>
  <c r="S708" i="8"/>
  <c r="S711" i="8"/>
  <c r="S714" i="8"/>
  <c r="S709" i="8"/>
  <c r="S704" i="8"/>
  <c r="S706" i="8"/>
  <c r="S715" i="8"/>
  <c r="S713" i="8"/>
  <c r="S707" i="8"/>
  <c r="S702" i="8"/>
  <c r="S712" i="8"/>
  <c r="S716" i="8"/>
  <c r="S717" i="8"/>
  <c r="S718" i="8"/>
  <c r="S719" i="8"/>
  <c r="S720" i="8"/>
  <c r="S721" i="8"/>
  <c r="S722" i="8"/>
  <c r="S723" i="8"/>
  <c r="S724" i="8"/>
  <c r="S725" i="8"/>
  <c r="S726" i="8"/>
  <c r="S727" i="8"/>
  <c r="S728" i="8"/>
  <c r="S729" i="8"/>
  <c r="S730" i="8"/>
  <c r="S734" i="8"/>
  <c r="S732" i="8"/>
  <c r="S731" i="8"/>
  <c r="S733" i="8"/>
  <c r="S735" i="8"/>
  <c r="S737" i="8"/>
  <c r="S736" i="8"/>
  <c r="S740" i="8"/>
  <c r="S738" i="8"/>
  <c r="S739" i="8"/>
  <c r="S741" i="8"/>
  <c r="S743" i="8"/>
  <c r="S742" i="8"/>
  <c r="S744" i="8"/>
  <c r="S745" i="8"/>
  <c r="S747" i="8"/>
  <c r="S746" i="8"/>
  <c r="S748" i="8"/>
  <c r="S749" i="8"/>
  <c r="S750" i="8"/>
  <c r="S751" i="8"/>
  <c r="S753" i="8"/>
  <c r="S752" i="8"/>
  <c r="S754" i="8"/>
  <c r="S755" i="8"/>
  <c r="S756" i="8"/>
  <c r="S757" i="8"/>
  <c r="S758" i="8"/>
  <c r="S759" i="8"/>
  <c r="S760" i="8"/>
  <c r="S761" i="8"/>
  <c r="S762" i="8"/>
  <c r="S763" i="8"/>
  <c r="S764" i="8"/>
  <c r="S765" i="8"/>
  <c r="S767" i="8"/>
  <c r="S768" i="8"/>
  <c r="S766" i="8"/>
  <c r="S770" i="8"/>
  <c r="S769" i="8"/>
  <c r="S771" i="8"/>
  <c r="S772" i="8"/>
  <c r="S773" i="8"/>
  <c r="S774" i="8"/>
  <c r="S775" i="8"/>
  <c r="S776" i="8"/>
  <c r="S777" i="8"/>
  <c r="S778" i="8"/>
  <c r="S780" i="8"/>
  <c r="S779" i="8"/>
  <c r="S781" i="8"/>
  <c r="S782" i="8"/>
  <c r="S783" i="8"/>
  <c r="S784" i="8"/>
  <c r="S785" i="8"/>
  <c r="S786" i="8"/>
  <c r="S787" i="8"/>
  <c r="S788" i="8"/>
  <c r="S789" i="8"/>
  <c r="S790" i="8"/>
  <c r="S791" i="8"/>
  <c r="S793" i="8"/>
  <c r="S792" i="8"/>
  <c r="S794" i="8"/>
  <c r="S796" i="8"/>
  <c r="S795" i="8"/>
  <c r="S797" i="8"/>
  <c r="S798" i="8"/>
  <c r="S799" i="8"/>
  <c r="S800" i="8"/>
  <c r="S801" i="8"/>
  <c r="S803" i="8"/>
  <c r="S804" i="8"/>
  <c r="S802" i="8"/>
  <c r="S805" i="8"/>
  <c r="S807" i="8"/>
  <c r="S806" i="8"/>
  <c r="S808" i="8"/>
  <c r="S809" i="8"/>
  <c r="S810" i="8"/>
  <c r="S811" i="8"/>
  <c r="S812" i="8"/>
  <c r="S813" i="8"/>
  <c r="S815" i="8"/>
  <c r="S814" i="8"/>
  <c r="S818" i="8"/>
  <c r="S817" i="8"/>
  <c r="S816" i="8"/>
  <c r="S821" i="8"/>
  <c r="S820" i="8"/>
  <c r="S819" i="8"/>
  <c r="S822" i="8"/>
  <c r="S823" i="8"/>
  <c r="S824" i="8"/>
  <c r="S825" i="8"/>
  <c r="S826" i="8"/>
  <c r="S827" i="8"/>
  <c r="S828" i="8"/>
  <c r="S832" i="8"/>
  <c r="S831" i="8"/>
  <c r="S830" i="8"/>
  <c r="S833" i="8"/>
  <c r="S834" i="8"/>
  <c r="S835" i="8"/>
  <c r="S836" i="8"/>
  <c r="S837" i="8"/>
  <c r="S838" i="8"/>
  <c r="S839" i="8"/>
  <c r="S840" i="8"/>
  <c r="S841" i="8"/>
  <c r="S843" i="8"/>
  <c r="S844" i="8"/>
  <c r="S842" i="8"/>
  <c r="S845" i="8"/>
  <c r="S846" i="8"/>
  <c r="S847" i="8"/>
  <c r="S848" i="8"/>
  <c r="S849" i="8"/>
  <c r="S850" i="8"/>
  <c r="S852" i="8"/>
  <c r="S851" i="8"/>
  <c r="S853" i="8"/>
  <c r="S854" i="8"/>
  <c r="S857" i="8"/>
  <c r="S855" i="8"/>
  <c r="S856" i="8"/>
  <c r="S858" i="8"/>
  <c r="S859" i="8"/>
  <c r="S860" i="8"/>
  <c r="S862" i="8"/>
  <c r="S861" i="8"/>
  <c r="S863" i="8"/>
  <c r="S865" i="8"/>
  <c r="S864" i="8"/>
  <c r="S866" i="8"/>
  <c r="S867" i="8"/>
  <c r="S868" i="8"/>
  <c r="S869" i="8"/>
  <c r="S873" i="8"/>
  <c r="S872" i="8"/>
  <c r="S875" i="8"/>
  <c r="S876" i="8"/>
  <c r="S877" i="8"/>
  <c r="S878" i="8"/>
  <c r="S880" i="8"/>
  <c r="S879" i="8"/>
  <c r="S881" i="8"/>
  <c r="S3" i="8"/>
  <c r="B2" i="8"/>
  <c r="C2" i="8"/>
  <c r="N8" i="1"/>
  <c r="N7" i="1"/>
  <c r="N4" i="1"/>
  <c r="N24" i="1" s="1"/>
  <c r="N3" i="1"/>
  <c r="N5" i="1" s="1"/>
  <c r="A379" i="8" l="1"/>
  <c r="A369" i="8"/>
  <c r="A401" i="8"/>
  <c r="A380" i="8"/>
  <c r="A389" i="8"/>
  <c r="A403" i="8"/>
  <c r="A399" i="8"/>
  <c r="A382" i="8"/>
  <c r="A393" i="8"/>
  <c r="A387" i="8"/>
  <c r="A406" i="8"/>
  <c r="A383" i="8"/>
  <c r="A384" i="8"/>
  <c r="A385" i="8"/>
  <c r="A392" i="8"/>
  <c r="A410" i="8"/>
  <c r="A407" i="8"/>
  <c r="A381" i="8"/>
  <c r="A400" i="8"/>
  <c r="B58" i="1"/>
  <c r="C382" i="8" l="1"/>
  <c r="B382" i="8"/>
  <c r="C406" i="8"/>
  <c r="B406" i="8"/>
  <c r="B381" i="8"/>
  <c r="C381" i="8"/>
  <c r="B369" i="8"/>
  <c r="C369" i="8"/>
  <c r="B393" i="8"/>
  <c r="C393" i="8"/>
  <c r="B379" i="8"/>
  <c r="C379" i="8"/>
  <c r="C410" i="8"/>
  <c r="B410" i="8"/>
  <c r="B392" i="8"/>
  <c r="C392" i="8"/>
  <c r="B399" i="8"/>
  <c r="C399" i="8"/>
  <c r="B385" i="8"/>
  <c r="C385" i="8"/>
  <c r="B403" i="8"/>
  <c r="C403" i="8"/>
  <c r="B384" i="8"/>
  <c r="C384" i="8"/>
  <c r="B389" i="8"/>
  <c r="C389" i="8"/>
  <c r="B400" i="8"/>
  <c r="C400" i="8"/>
  <c r="B401" i="8"/>
  <c r="C401" i="8"/>
  <c r="B387" i="8"/>
  <c r="C387" i="8"/>
  <c r="B407" i="8"/>
  <c r="C407" i="8"/>
  <c r="B383" i="8"/>
  <c r="C383" i="8"/>
  <c r="B380" i="8"/>
  <c r="C380" i="8"/>
  <c r="N9" i="1"/>
  <c r="N10" i="1"/>
  <c r="N22" i="1" l="1"/>
  <c r="N17" i="1"/>
  <c r="N18" i="1"/>
  <c r="N23" i="1"/>
  <c r="B57" i="1" l="1"/>
  <c r="B56" i="1"/>
  <c r="B53" i="1"/>
  <c r="B52" i="1"/>
  <c r="C23" i="1"/>
  <c r="B23" i="1"/>
  <c r="C22" i="1"/>
  <c r="B22" i="1"/>
  <c r="N16" i="1" l="1"/>
  <c r="N15" i="1"/>
  <c r="B51" i="1" l="1"/>
  <c r="B18" i="1"/>
  <c r="N21" i="1" l="1"/>
  <c r="B59" i="1" l="1"/>
  <c r="B21" i="1"/>
  <c r="C16" i="1" l="1"/>
  <c r="C21" i="1"/>
  <c r="B20" i="1"/>
  <c r="D59" i="1" l="1"/>
  <c r="D51" i="1"/>
  <c r="D56" i="1" l="1"/>
  <c r="D57" i="1"/>
  <c r="M83" i="1" l="1"/>
  <c r="C20" i="1" l="1"/>
  <c r="C19" i="1"/>
  <c r="C24" i="1" s="1"/>
  <c r="B19" i="1"/>
  <c r="B24" i="1" s="1"/>
  <c r="C18" i="1"/>
  <c r="C17" i="1"/>
  <c r="N20" i="1" l="1"/>
  <c r="D53" i="1"/>
  <c r="D52" i="1"/>
  <c r="D58" i="1"/>
  <c r="N19" i="1"/>
  <c r="B54" i="1" l="1"/>
  <c r="D55" i="1"/>
  <c r="B55" i="1"/>
  <c r="D5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Alejandra.Betancur</author>
  </authors>
  <commentList>
    <comment ref="N1" authorId="0" shapeId="0" xr:uid="{00000000-0006-0000-0200-000001000000}">
      <text>
        <r>
          <rPr>
            <b/>
            <sz val="9"/>
            <color indexed="81"/>
            <rFont val="Tahoma"/>
            <family val="2"/>
          </rPr>
          <t>Alejandra.Betancur:</t>
        </r>
        <r>
          <rPr>
            <sz val="9"/>
            <color indexed="81"/>
            <rFont val="Tahoma"/>
            <family val="2"/>
          </rPr>
          <t xml:space="preserve">
inlcuir licencias paternidad, maternidad, luto</t>
        </r>
      </text>
    </comment>
  </commentList>
</comments>
</file>

<file path=xl/sharedStrings.xml><?xml version="1.0" encoding="utf-8"?>
<sst xmlns="http://schemas.openxmlformats.org/spreadsheetml/2006/main" count="110039" uniqueCount="43286">
  <si>
    <t>Dx</t>
  </si>
  <si>
    <t>Diagnóstico</t>
  </si>
  <si>
    <t>A000</t>
  </si>
  <si>
    <t>COLERA DEBIDO A VIBRIO CHOLERAE O1, BIOTIPO CHOLERAE</t>
  </si>
  <si>
    <t>A001</t>
  </si>
  <si>
    <t>COLERA DEBIDO A VIBRIO CHOLERAE O1, BIOTIPO EL TOR</t>
  </si>
  <si>
    <t>A009</t>
  </si>
  <si>
    <t>COLERA, NO ESPECIFICADO</t>
  </si>
  <si>
    <t>A010</t>
  </si>
  <si>
    <t>FIEBRE TIFOIDEA</t>
  </si>
  <si>
    <t>A011</t>
  </si>
  <si>
    <t>FIEBRE PARATIFOIDEA A</t>
  </si>
  <si>
    <t>A012</t>
  </si>
  <si>
    <t>FIEBRE PARATIFOIDEA B</t>
  </si>
  <si>
    <t>A013</t>
  </si>
  <si>
    <t>FIEBRE PARATIFOIDEA C</t>
  </si>
  <si>
    <t>A014</t>
  </si>
  <si>
    <t>FIEBRE PARATIFOIDEA, NO ESPECIFICADA</t>
  </si>
  <si>
    <t>A020</t>
  </si>
  <si>
    <t>ENTERITIS DEBIDA A SALMONELLA</t>
  </si>
  <si>
    <t>A021</t>
  </si>
  <si>
    <t>SEPTICEMIA DEBIDA A SALMONELLA</t>
  </si>
  <si>
    <t>A022</t>
  </si>
  <si>
    <t>INFECCIONES LOCALIZADAS DEBIDAS A SALMONELLA</t>
  </si>
  <si>
    <t>A028</t>
  </si>
  <si>
    <t>OTRAS INFECCIONES ESPECIFICADAS COMO DEBIDAS A SALMONELLA</t>
  </si>
  <si>
    <t>A029</t>
  </si>
  <si>
    <t>INFECCION DEBIDA A SALMONELLA, NO ESPECIFICADA</t>
  </si>
  <si>
    <t>A030</t>
  </si>
  <si>
    <t>SHIGELOSIS DEBIDA A SHIGELLA DYSENTERIAE</t>
  </si>
  <si>
    <t>A031</t>
  </si>
  <si>
    <t>SHIGELOSIS DEBIDA A SHIGELLA FLEXNERI</t>
  </si>
  <si>
    <t>A032</t>
  </si>
  <si>
    <t>SHIGELOSIS DEBIDA A SHIGELLA BOYDII</t>
  </si>
  <si>
    <t>A033</t>
  </si>
  <si>
    <t>SHIGELOSIS DEBIDA A SHIGELLA SONNEI</t>
  </si>
  <si>
    <t>A038</t>
  </si>
  <si>
    <t>OTRAS SHIGELOSIS</t>
  </si>
  <si>
    <t>A039</t>
  </si>
  <si>
    <t>SHIGELOSIS DE TIPO NO ESPECIFICADO</t>
  </si>
  <si>
    <t>A040</t>
  </si>
  <si>
    <t>INFECCION DEBIDA A ESCHERICHIA COLI ENTEROPATOGENA</t>
  </si>
  <si>
    <t>A041</t>
  </si>
  <si>
    <t>INFECCION DEBIDA A ESCHERICHIA COLI ENTEROTOXIGENA</t>
  </si>
  <si>
    <t>A042</t>
  </si>
  <si>
    <t>INFECCION DEBIDA A ESCHERICHIA COLI ENTEROINVASIVA</t>
  </si>
  <si>
    <t>A043</t>
  </si>
  <si>
    <t>INFECCION DEBIDA A ESCHERICHIA COLI ENTEROHEMORRAGICA</t>
  </si>
  <si>
    <t>A044</t>
  </si>
  <si>
    <t>OTRAS INFECCIONES INTESTINALES DEBIDAS A ESCHERICHIA COLI</t>
  </si>
  <si>
    <t>A045</t>
  </si>
  <si>
    <t>ENTERITIS DEBIDA A CAMPYLOBACTER</t>
  </si>
  <si>
    <t>A046</t>
  </si>
  <si>
    <t>ENTERITIS DEBIDA A YERSINIA ENTEROCOLITICA</t>
  </si>
  <si>
    <t>A047</t>
  </si>
  <si>
    <t>ENTEROCOLITIS DEBIDA A CLOSTRIDIUM DIFFICILE</t>
  </si>
  <si>
    <t>A048</t>
  </si>
  <si>
    <t>OTRAS INFECCIONES INTESTINALES BACTERIANAS ESPECIFICADAS</t>
  </si>
  <si>
    <t>A049</t>
  </si>
  <si>
    <t>INFECCION INTESTINAL BACTERIANA, NO ESPECIFICADA</t>
  </si>
  <si>
    <t>A050</t>
  </si>
  <si>
    <t>INTOXICACION ALIMENTARIA ESTAFILOCOCICA</t>
  </si>
  <si>
    <t>A051</t>
  </si>
  <si>
    <t>BOTULISMO</t>
  </si>
  <si>
    <t>A052</t>
  </si>
  <si>
    <t>INTOXICAC ALIMENTAR DEBIDA CLOSTRIDIUM PERFRINGENS CLOSTRIDIUM WELCHII</t>
  </si>
  <si>
    <t>A053</t>
  </si>
  <si>
    <t>INTOXICACION ALIMENTARIA DEBIDA A VIBRIO PARAHAEMOLYTICUS</t>
  </si>
  <si>
    <t>A054</t>
  </si>
  <si>
    <t>INTOXICACION ALIMENTARIA DEBIDA A BACILLUS CEREUS</t>
  </si>
  <si>
    <t>A058</t>
  </si>
  <si>
    <t>OTRAS INTOXICACIONES ALIMENTARIAS DEBIDAS A BACTERIAS ESPECIFICADAS</t>
  </si>
  <si>
    <t>A059</t>
  </si>
  <si>
    <t>INTOXICACION ALIMENTARIA BACTERIANA, NO ESPECIFICADA</t>
  </si>
  <si>
    <t>A060</t>
  </si>
  <si>
    <t>DISENTERIA AMEBIANA AGUDA</t>
  </si>
  <si>
    <t>A061</t>
  </si>
  <si>
    <t>AMEBIASIS INTESTINAL CRONICA</t>
  </si>
  <si>
    <t>A062</t>
  </si>
  <si>
    <t>COLITIS AMEBIANA NO DISENTERICA</t>
  </si>
  <si>
    <t>A063</t>
  </si>
  <si>
    <t>AMEBOMA INTESTINAL</t>
  </si>
  <si>
    <t>A064</t>
  </si>
  <si>
    <t>ABSCESO AMEBIANO DEL HIGADO</t>
  </si>
  <si>
    <t>A065</t>
  </si>
  <si>
    <t>ABSCESO AMEBIANO DEL PULMON (J99.8*)</t>
  </si>
  <si>
    <t>A066</t>
  </si>
  <si>
    <t>ABSCESO AMEBIANO DEL CEREBRO (G07*)</t>
  </si>
  <si>
    <t>A067</t>
  </si>
  <si>
    <t>AMEBIASIS CUTANEA</t>
  </si>
  <si>
    <t>A068</t>
  </si>
  <si>
    <t>INFECCION AMEBIANA DE OTRAS LOCALIZACIONES</t>
  </si>
  <si>
    <t>A069</t>
  </si>
  <si>
    <t>AMEBIASIS, NO ESPECIFICADA</t>
  </si>
  <si>
    <t>A070</t>
  </si>
  <si>
    <t>BALANTIDIASIS</t>
  </si>
  <si>
    <t>A071</t>
  </si>
  <si>
    <t>GIARDIASIS (LAMBLIASIS)</t>
  </si>
  <si>
    <t>A072</t>
  </si>
  <si>
    <t>CRIPTOSPORIDIOSIS</t>
  </si>
  <si>
    <t>A073</t>
  </si>
  <si>
    <t>ISOSPORIASIS</t>
  </si>
  <si>
    <t>A078</t>
  </si>
  <si>
    <t>OTRAS ENFERMEDADES INTESTINALES ESPECIFICADAS DEBIDAS A PROTOZOARIOS</t>
  </si>
  <si>
    <t>A079</t>
  </si>
  <si>
    <t>ENFERMEDAD INTESTINAL DEBIDA A PROTOZOARIOS, NO ESPECIFICADA</t>
  </si>
  <si>
    <t>A080</t>
  </si>
  <si>
    <t>ENTERITIS DEBIDA A ROTAVIRUS</t>
  </si>
  <si>
    <t>A081</t>
  </si>
  <si>
    <t>GASTROENTEROPATIA AGUDA DEBIDA AL AGENTE DE NORWALK</t>
  </si>
  <si>
    <t>A082</t>
  </si>
  <si>
    <t>ENTERITIS DEBIDA A ADENOVIRUS</t>
  </si>
  <si>
    <t>A083</t>
  </si>
  <si>
    <t>OTRAS ENTERITIS VIRALES</t>
  </si>
  <si>
    <t>A084</t>
  </si>
  <si>
    <t>INFECCION INTESTINAL VIRAL, SIN OTRA ESPECIFICACION</t>
  </si>
  <si>
    <t>A085</t>
  </si>
  <si>
    <t>OTRAS INFECCIONES INTESTINALES ESPECIFICADAS</t>
  </si>
  <si>
    <t>A09X</t>
  </si>
  <si>
    <t>DIARREA Y GASTROENTERITIS DE PRESUNTO ORIGEN INFECCIOSO</t>
  </si>
  <si>
    <t>A150</t>
  </si>
  <si>
    <t>TBC PULMON CONFIRMA POR MICROSC BACILO TUBERC ESPUTO CON O SIN CULTIVO</t>
  </si>
  <si>
    <t>A151</t>
  </si>
  <si>
    <t>TUBERCULOSIS DEL PULMON, CONFIRMADA UNICAMENTE POR CULTIVO</t>
  </si>
  <si>
    <t>A152</t>
  </si>
  <si>
    <t>TUBERCULOSIS DEL PULMON, CONFIRMADA HISTOLOGICAMENTE</t>
  </si>
  <si>
    <t>A153</t>
  </si>
  <si>
    <t>TUBERCULOSIS DEL PULMON, CONFIRMADA POR MEDIOS NO ESPECIFICADOS</t>
  </si>
  <si>
    <t>A154</t>
  </si>
  <si>
    <t>TBC GANGLIOS LINFATICOS INTRATORACICOS, CONFIRMADA BACTERIOL E HISTOL</t>
  </si>
  <si>
    <t>A155</t>
  </si>
  <si>
    <t>TUBERC LARINGE, TRAQUEA Y BRONQUIOS, CONFIRMADA BACTERIOL E HISTOLOG</t>
  </si>
  <si>
    <t>A156</t>
  </si>
  <si>
    <t>PLEURESIA TUBERCULOSA, CONFIRMADA BACTERIOLOGICA E HISTOLOGICAMENTE</t>
  </si>
  <si>
    <t>A157</t>
  </si>
  <si>
    <t>TUBERC RESPIRATORIA PRIMARIA, CONFIRMADA BACTERIOLOGICA E HISTOLOG</t>
  </si>
  <si>
    <t>A158</t>
  </si>
  <si>
    <t>OTRAS TBC RESPIRATORIAS, CONFIRMADAS BACTERIOLOGICA E HISTOLOGICAMENTE</t>
  </si>
  <si>
    <t>A159</t>
  </si>
  <si>
    <t>TUBERC RESPIRATORIA NO ESPECIFICADA, CONFIRMADA BACTERIOL E HISTOLOG</t>
  </si>
  <si>
    <t>A160</t>
  </si>
  <si>
    <t>TUBERCULOSIS PULMON, CON EXAMEN BACTERIOLOGICO E HISTOLOGICO NEGATIVOS</t>
  </si>
  <si>
    <t>A161</t>
  </si>
  <si>
    <t>TUBERCULOSIS DEL PULMON, SIN EXAMEN BACTERIOLOGICO E HISTOLOGICO</t>
  </si>
  <si>
    <t>A162</t>
  </si>
  <si>
    <t>TUBERC PULMON, SIN MENCION DE CONFIRMACION BACTERIOLOGICA O HISTOLOG</t>
  </si>
  <si>
    <t>A163</t>
  </si>
  <si>
    <t>TBC GANGL LINFAT INTRATORACIC SIN MENCION CONFIRMAC BACTERIOL O HISTOL</t>
  </si>
  <si>
    <t>A164</t>
  </si>
  <si>
    <t>TBC LARINGE TRAQUEA BRONQUIOS SIN MENCION DE CONFIRMAC BACTERIL HISTOL</t>
  </si>
  <si>
    <t>A165</t>
  </si>
  <si>
    <t>PLEURESIA TUBERC, SIN MENCION DE CONFIRMACION BACTERIOLOGICA O HISTOL</t>
  </si>
  <si>
    <t>A167</t>
  </si>
  <si>
    <t>TUBERC RESPIRAT PRIMARIA, SIN MENCION DE CONFIRMAC BACTERIOL O HISTOL</t>
  </si>
  <si>
    <t>A168</t>
  </si>
  <si>
    <t>OTRAS TUBERCULOSIS RESPIRATORIAS, SIN MENCION DE CONFIRMACION</t>
  </si>
  <si>
    <t>A169</t>
  </si>
  <si>
    <t>TUBERC RESPIRAT NO ESPEC, SIN MENCION DE CONFIRMAC BACTERIOL O HISTOL</t>
  </si>
  <si>
    <t>A170</t>
  </si>
  <si>
    <t>MENINGITIS TUBERCULOSA (G01*)</t>
  </si>
  <si>
    <t>A171</t>
  </si>
  <si>
    <t>TUBERCULOMA MENINGEO (G07*)</t>
  </si>
  <si>
    <t>A178</t>
  </si>
  <si>
    <t>OTRAS TUBERCULOSIS DEL SISTEMA NERVIOSO</t>
  </si>
  <si>
    <t>A179</t>
  </si>
  <si>
    <t>TUBERCULOSIS DEL SISTEMA NERVIOSO, NO ESPECIFICADA (G99.8*)</t>
  </si>
  <si>
    <t>A180</t>
  </si>
  <si>
    <t>TUBERCULOSIS DE HUESOS Y ARTICULACIONES</t>
  </si>
  <si>
    <t>A181</t>
  </si>
  <si>
    <t>TUBERCULOSIS DEL APARATO GENITOURINARIO</t>
  </si>
  <si>
    <t>A182</t>
  </si>
  <si>
    <t>LINFADENOPATIA PERIFERICA TUBERCULOSA</t>
  </si>
  <si>
    <t>A183</t>
  </si>
  <si>
    <t>TUBERC DE LOS INTESTINOS, EL PERITONEO Y LOS GANGLIOS MESENTERICOS</t>
  </si>
  <si>
    <t>A184</t>
  </si>
  <si>
    <t>TUBERCULOSIS DE LA PIEL Y EL TEJIDO SUBCUTANEO</t>
  </si>
  <si>
    <t>A185</t>
  </si>
  <si>
    <t>TUBERCULOSIS DEL OJO</t>
  </si>
  <si>
    <t>A186</t>
  </si>
  <si>
    <t>TUBERCULOSIS DEL OIDO</t>
  </si>
  <si>
    <t>A187</t>
  </si>
  <si>
    <t>TUBERCULOSIS DE GLANDULAS SUPRARRENALES (E35.1*)</t>
  </si>
  <si>
    <t>A188</t>
  </si>
  <si>
    <t>TUBERCULOSIS DE OTROS ORGANOS ESPECIFICADOS</t>
  </si>
  <si>
    <t>A190</t>
  </si>
  <si>
    <t>TUBERCULOSIS MILIAR AGUDA DE UN SOLO SITIO ESPECIFICADO</t>
  </si>
  <si>
    <t>A191</t>
  </si>
  <si>
    <t>TUBERCULOSIS MILIAR AGUDA DE SITIOS MULTIPLES</t>
  </si>
  <si>
    <t>A192</t>
  </si>
  <si>
    <t>TUBERCULOSIS MILIAR AGUDA, NO ESPECIFICADA</t>
  </si>
  <si>
    <t>A198</t>
  </si>
  <si>
    <t>OTRAS TUBERCULOSIS MILIARES</t>
  </si>
  <si>
    <t>A199</t>
  </si>
  <si>
    <t>TUBERCULOSIS MILIAR, SIN OTRA ESPECIFICACION</t>
  </si>
  <si>
    <t>A200</t>
  </si>
  <si>
    <t>PESTE BUBONICA</t>
  </si>
  <si>
    <t>A201</t>
  </si>
  <si>
    <t>PESTE CELULOCUTANEA</t>
  </si>
  <si>
    <t>A202</t>
  </si>
  <si>
    <t>PESTE NEUMONICA</t>
  </si>
  <si>
    <t>A203</t>
  </si>
  <si>
    <t>MENINGITIS POR PESTE</t>
  </si>
  <si>
    <t>A207</t>
  </si>
  <si>
    <t>PESTE SEPTICEMICA</t>
  </si>
  <si>
    <t>A208</t>
  </si>
  <si>
    <t>OTRAS FORMAS DE PESTE</t>
  </si>
  <si>
    <t>A209</t>
  </si>
  <si>
    <t>PESTE, NO ESPECIFICADA</t>
  </si>
  <si>
    <t>A210</t>
  </si>
  <si>
    <t>TULAREMIA ULCEROGLANDULAR</t>
  </si>
  <si>
    <t>A211</t>
  </si>
  <si>
    <t>TULAREMIA OCULOGLANDULAR</t>
  </si>
  <si>
    <t>A212</t>
  </si>
  <si>
    <t>TULAREMIA PULMONAR</t>
  </si>
  <si>
    <t>A213</t>
  </si>
  <si>
    <t>TULAREMIA GASTROINTESTINAL</t>
  </si>
  <si>
    <t>A217</t>
  </si>
  <si>
    <t>TULAREMIA GENERALIZADA</t>
  </si>
  <si>
    <t>A218</t>
  </si>
  <si>
    <t>OTRAS FORMAS DE TULAREMIA</t>
  </si>
  <si>
    <t>A219</t>
  </si>
  <si>
    <t>TULAREMIA, NO ESPECIFICADA</t>
  </si>
  <si>
    <t>A220</t>
  </si>
  <si>
    <t>CARBUNCO CUTANEO</t>
  </si>
  <si>
    <t>A221</t>
  </si>
  <si>
    <t>CARBUNCO PULMONAR</t>
  </si>
  <si>
    <t>A222</t>
  </si>
  <si>
    <t>CARBUNCO GASTROINTESTINAL</t>
  </si>
  <si>
    <t>A227</t>
  </si>
  <si>
    <t>CARBUNCO SEPTICEMICO</t>
  </si>
  <si>
    <t>A228</t>
  </si>
  <si>
    <t>OTRAS FORMAS DE CARBUNCO</t>
  </si>
  <si>
    <t>A229</t>
  </si>
  <si>
    <t>CARBUNCO, NO ESPECIFICADO</t>
  </si>
  <si>
    <t>A230</t>
  </si>
  <si>
    <t>BRUCELOSIS DEBIDA A BRUCELLA MELITENSIS</t>
  </si>
  <si>
    <t>A231</t>
  </si>
  <si>
    <t>BRUCELOSIS DEBIDA A BRUCELLA ABORTUS</t>
  </si>
  <si>
    <t>A232</t>
  </si>
  <si>
    <t>BRUCELOSIS DEBIDA A BRUCELLA SUIS</t>
  </si>
  <si>
    <t>A233</t>
  </si>
  <si>
    <t>BRUCELOSIS DEBIDA A BRUCELLA CANIS</t>
  </si>
  <si>
    <t>A238</t>
  </si>
  <si>
    <t>OTRAS BRUCELOSIS</t>
  </si>
  <si>
    <t>A239</t>
  </si>
  <si>
    <t>BRUCELOSIS, NO ESPECIFICADA</t>
  </si>
  <si>
    <t>A240</t>
  </si>
  <si>
    <t>MUERMO</t>
  </si>
  <si>
    <t>A241</t>
  </si>
  <si>
    <t>MELIOIDOSIS AGUDA Y FULMINANTE</t>
  </si>
  <si>
    <t>A242</t>
  </si>
  <si>
    <t>MELIOIDOSIS SUBAGUDA Y CRONICA</t>
  </si>
  <si>
    <t>A243</t>
  </si>
  <si>
    <t>OTRAS MELIOIDOSIS</t>
  </si>
  <si>
    <t>A244</t>
  </si>
  <si>
    <t>MELIOIDOSIS, NO ESPECIFICADA</t>
  </si>
  <si>
    <t>A250</t>
  </si>
  <si>
    <t>ESPIRILOSIS</t>
  </si>
  <si>
    <t>A251</t>
  </si>
  <si>
    <t>ESTREPTOBACILOSIS</t>
  </si>
  <si>
    <t>A259</t>
  </si>
  <si>
    <t>FIEBRE POR MORDEDURA DE RATA, NO ESPECIFICADA</t>
  </si>
  <si>
    <t>A260</t>
  </si>
  <si>
    <t>ERISIPELOIDE CUTANEO</t>
  </si>
  <si>
    <t>A267</t>
  </si>
  <si>
    <t>SEPTICEMIA POR ERYSIPELOTHRIX</t>
  </si>
  <si>
    <t>A268</t>
  </si>
  <si>
    <t>OTRAS FORMAS DE ERISIPELOIDE</t>
  </si>
  <si>
    <t>A269</t>
  </si>
  <si>
    <t>ERISIPELOIDE, NO ESPECIFICADA</t>
  </si>
  <si>
    <t>A270</t>
  </si>
  <si>
    <t>LEPTOSPIROSIS ICTEROHEMORRAGICA</t>
  </si>
  <si>
    <t>A278</t>
  </si>
  <si>
    <t>OTRAS FORMAS DE LEPTOSPIROSIS</t>
  </si>
  <si>
    <t>A279</t>
  </si>
  <si>
    <t>LEPTOSPIROSIS, NO ESPECIFICADA</t>
  </si>
  <si>
    <t>A280</t>
  </si>
  <si>
    <t>PASTEURELOSIS</t>
  </si>
  <si>
    <t>A281</t>
  </si>
  <si>
    <t>ENFERMEDAD POR RASGUÑO DE GATO</t>
  </si>
  <si>
    <t>A282</t>
  </si>
  <si>
    <t>YERSINIOSIS EXTRAINTESTINAL</t>
  </si>
  <si>
    <t>A288</t>
  </si>
  <si>
    <t>OTRAS ENF ZOONOTICAS BACTERIANAS ESPEC, NO CLASIFICADAS EN OTRA PARTE</t>
  </si>
  <si>
    <t>A289</t>
  </si>
  <si>
    <t>ENFERMEDAD ZOONOTICA BACTERIANA, SIN OTRA ESPECIFICACION</t>
  </si>
  <si>
    <t>A300</t>
  </si>
  <si>
    <t>LEPRA INDETERMINADA</t>
  </si>
  <si>
    <t>A301</t>
  </si>
  <si>
    <t>LEPRA TUBERCULOIDE</t>
  </si>
  <si>
    <t>A302</t>
  </si>
  <si>
    <t>LEPRA TUBERCULOIDE LIMITROFE</t>
  </si>
  <si>
    <t>A303</t>
  </si>
  <si>
    <t>LEPRA LIMITROFE</t>
  </si>
  <si>
    <t>A304</t>
  </si>
  <si>
    <t>LEPRA LEPROMATOSA LIMITROFE</t>
  </si>
  <si>
    <t>A305</t>
  </si>
  <si>
    <t>LEPRA LEPROMATOSA</t>
  </si>
  <si>
    <t>A308</t>
  </si>
  <si>
    <t>OTRAS FORMAS DE LEPRA</t>
  </si>
  <si>
    <t>A309</t>
  </si>
  <si>
    <t>LEPRA, NO ESPECIFICADA</t>
  </si>
  <si>
    <t>A310</t>
  </si>
  <si>
    <t>INFECCIONES POR MICOBACTERIAS PULMONARES</t>
  </si>
  <si>
    <t>A311</t>
  </si>
  <si>
    <t>INFECCION CUTANEA POR MICOBACTERIAS</t>
  </si>
  <si>
    <t>A318</t>
  </si>
  <si>
    <t>OTRAS INFECCIONES POR MICOBACTERIAS</t>
  </si>
  <si>
    <t>A319</t>
  </si>
  <si>
    <t>INFECCION POR MICOBACTERIA, NO ESPECIFICADA</t>
  </si>
  <si>
    <t>A320</t>
  </si>
  <si>
    <t>LISTERIOSIS CUTANEA</t>
  </si>
  <si>
    <t>A321</t>
  </si>
  <si>
    <t>MENINGITIS Y MENINGOENCEFALITIS LISTERIANA</t>
  </si>
  <si>
    <t>A327</t>
  </si>
  <si>
    <t>SEPTICEMIA LISTERIANA</t>
  </si>
  <si>
    <t>A328</t>
  </si>
  <si>
    <t>OTRAS FORMAS DE LISTERIOSIS</t>
  </si>
  <si>
    <t>A329</t>
  </si>
  <si>
    <t>LISTERIOSIS, NO ESPECIFICADA</t>
  </si>
  <si>
    <t>A33X</t>
  </si>
  <si>
    <t>TETANOS NEONATAL</t>
  </si>
  <si>
    <t>A34X</t>
  </si>
  <si>
    <t>TETANOS OBSTETRICO</t>
  </si>
  <si>
    <t>A35X</t>
  </si>
  <si>
    <t>OTROS TETANOS</t>
  </si>
  <si>
    <t>A360</t>
  </si>
  <si>
    <t>DIFTERIA FARINGEA</t>
  </si>
  <si>
    <t>A361</t>
  </si>
  <si>
    <t>DIFTERIA NASOFARINGEA</t>
  </si>
  <si>
    <t>A362</t>
  </si>
  <si>
    <t>DIFTERIA LARINGEA</t>
  </si>
  <si>
    <t>A363</t>
  </si>
  <si>
    <t>DIFTERIA CUTANEA</t>
  </si>
  <si>
    <t>A368</t>
  </si>
  <si>
    <t>OTRAS DIFTERIAS</t>
  </si>
  <si>
    <t>A369</t>
  </si>
  <si>
    <t>DIFTERIA, NO ESPECIFICADA</t>
  </si>
  <si>
    <t>A370</t>
  </si>
  <si>
    <t>TOS FERINA DEBIDA A BORDETELLA PERTUSSIS</t>
  </si>
  <si>
    <t>A371</t>
  </si>
  <si>
    <t>TOS FERINA DEBIDA A BORDETELLA PARAPERTUSSIS</t>
  </si>
  <si>
    <t>A378</t>
  </si>
  <si>
    <t>TOS FERINA DEBIDA A OTRAS ESPECIES DE BORDETELLA</t>
  </si>
  <si>
    <t>A379</t>
  </si>
  <si>
    <t>TOS FERINA, NO ESPECIFICADA</t>
  </si>
  <si>
    <t>A38X</t>
  </si>
  <si>
    <t>ESCARLATINA</t>
  </si>
  <si>
    <t>A390</t>
  </si>
  <si>
    <t>MENINGITIS MENINGOCOCICA (G01*)</t>
  </si>
  <si>
    <t>A391</t>
  </si>
  <si>
    <t>SINDROME DE WATERHOUSE-FRIDERICHSEN (E35.1*)</t>
  </si>
  <si>
    <t>A392</t>
  </si>
  <si>
    <t>MENINGOCOCEMIA AGUDA</t>
  </si>
  <si>
    <t>A393</t>
  </si>
  <si>
    <t>MENINGOCOCEMIA CRONICA</t>
  </si>
  <si>
    <t>A394</t>
  </si>
  <si>
    <t>MENINGOCOCEMIA, NO ESPECIFICADA</t>
  </si>
  <si>
    <t>A395</t>
  </si>
  <si>
    <t>ENFERMEDAD CARDIACA DEBIDA A MENINGOCOCO</t>
  </si>
  <si>
    <t>A398</t>
  </si>
  <si>
    <t>OTRAS INFECCIONES MENINGOCOCICAS</t>
  </si>
  <si>
    <t>A399</t>
  </si>
  <si>
    <t>INFECCION MENINGOCOCICA, NO ESPECIFICADA</t>
  </si>
  <si>
    <t>A400</t>
  </si>
  <si>
    <t>SEPTICEMIA DEBIDA A ESTREPTOCOCO, GRUPO A</t>
  </si>
  <si>
    <t>A401</t>
  </si>
  <si>
    <t>SEPTICEMIA DEBIDA A ESTREPTOCOCO, GRUPO B</t>
  </si>
  <si>
    <t>A402</t>
  </si>
  <si>
    <t>SEPTICEMIA DEBIDA A ESTREPTOCOCO, GRUPO D</t>
  </si>
  <si>
    <t>A403</t>
  </si>
  <si>
    <t>SEPTICEMIA DEBIDA A STREPTOCOCCUS PNEUMONIAE</t>
  </si>
  <si>
    <t>A408</t>
  </si>
  <si>
    <t>OTRAS SEPTICEMIAS ESTREPTOCOCICAS</t>
  </si>
  <si>
    <t>A409</t>
  </si>
  <si>
    <t>SEPTICEMIA ESTREPTOCOCICA, NO ESPECIFICADA</t>
  </si>
  <si>
    <t>A410</t>
  </si>
  <si>
    <t>SEPTICEMIA DEBIDA A STAPHYLOCOCCUS AUREUS</t>
  </si>
  <si>
    <t>A411</t>
  </si>
  <si>
    <t>SEPTICEMIA DEBIDA A OTRO ESTAFILOCOCO ESPECIFICADO</t>
  </si>
  <si>
    <t>A412</t>
  </si>
  <si>
    <t>SEPTICEMIA DEBIDA A ESTAFILOCOCO NO ESPECIFICADO</t>
  </si>
  <si>
    <t>A413</t>
  </si>
  <si>
    <t>SEPTICEMIA DEBIDA A HAEMOPHILUS INFLUENZAE</t>
  </si>
  <si>
    <t>A414</t>
  </si>
  <si>
    <t>SEPTICEMIA DEBIDA A ANAEROBIOS</t>
  </si>
  <si>
    <t>A415</t>
  </si>
  <si>
    <t>SEPTICEMIA DEBIDA A OTROS ORGANISMOS GRAMNEGATIVOS</t>
  </si>
  <si>
    <t>A418</t>
  </si>
  <si>
    <t>OTRAS SEPTICEMIAS ESPECIFICADAS</t>
  </si>
  <si>
    <t>A419</t>
  </si>
  <si>
    <t>SEPTICEMIA, NO ESPECIFICADA</t>
  </si>
  <si>
    <t>A420</t>
  </si>
  <si>
    <t>ACTINOMICOSIS PULMONAR</t>
  </si>
  <si>
    <t>A421</t>
  </si>
  <si>
    <t>ACTINOMICOSIS ABDOMINAL</t>
  </si>
  <si>
    <t>A422</t>
  </si>
  <si>
    <t>ACTINOMICOSIS CERVICOFACIAL</t>
  </si>
  <si>
    <t>A427</t>
  </si>
  <si>
    <t>SEPTICEMIA ACTINOMICOTICA</t>
  </si>
  <si>
    <t>A428</t>
  </si>
  <si>
    <t>OTRAS FORMAS DE ACTINOMICOSIS</t>
  </si>
  <si>
    <t>A429</t>
  </si>
  <si>
    <t>ACTINOMICOSIS, SIN OTRA ESPECIFICACION</t>
  </si>
  <si>
    <t>A430</t>
  </si>
  <si>
    <t>NOCARDIOSIS PULMONAR</t>
  </si>
  <si>
    <t>A431</t>
  </si>
  <si>
    <t>NOCARDIOSIS CUTANEA</t>
  </si>
  <si>
    <t>A438</t>
  </si>
  <si>
    <t>OTRAS FORMAS DE NOCARDIOSIS</t>
  </si>
  <si>
    <t>A439</t>
  </si>
  <si>
    <t>NOCARDIOSIS, NO ESPECIFICADA</t>
  </si>
  <si>
    <t>A440</t>
  </si>
  <si>
    <t>BARTONELOSIS SISTEMICA</t>
  </si>
  <si>
    <t>A441</t>
  </si>
  <si>
    <t>BARTONELOSIS CUTANEA Y MUCOCUTANEA</t>
  </si>
  <si>
    <t>A448</t>
  </si>
  <si>
    <t>OTRAS FORMAS DE BARTONELOSIS</t>
  </si>
  <si>
    <t>A449</t>
  </si>
  <si>
    <t>BARTONELOSIS, NO ESPECIFICADA</t>
  </si>
  <si>
    <t>A46X</t>
  </si>
  <si>
    <t>ERISIPELA</t>
  </si>
  <si>
    <t>A480</t>
  </si>
  <si>
    <t>GANGRENA GASEOSA</t>
  </si>
  <si>
    <t>A481</t>
  </si>
  <si>
    <t>ENFERMEDAD DE LOS LEGIONARIOS</t>
  </si>
  <si>
    <t>A482</t>
  </si>
  <si>
    <t>ENFERMEDAD DE LOS LEGIONARIOS NO NEUMONICA (FIEBRE DE PONTIAC)</t>
  </si>
  <si>
    <t>A483</t>
  </si>
  <si>
    <t>SINDROME DEL CHOQUE TOXICO</t>
  </si>
  <si>
    <t>A484</t>
  </si>
  <si>
    <t>FIEBRE PURPURICA BRASILEÑA</t>
  </si>
  <si>
    <t>A488</t>
  </si>
  <si>
    <t>OTRAS ENFERMEDADES BACTERIANAS ESPECIFICADAS</t>
  </si>
  <si>
    <t>A490</t>
  </si>
  <si>
    <t>INFECCION ESTAFILOCOCICA, SIN OTRA ESPECIFICACION</t>
  </si>
  <si>
    <t>A491</t>
  </si>
  <si>
    <t>INFECCION ESTREPTOCOCICA, SIN OTRA ESPECIFICACION</t>
  </si>
  <si>
    <t>A492</t>
  </si>
  <si>
    <t>INFECCION POR HAEMOPHILUS INFLUENZAE, SIN OTRA ESPECIFICACION</t>
  </si>
  <si>
    <t>A493</t>
  </si>
  <si>
    <t>INFECCION POR MICOPLASMA, SIN OTRA ESPECIFICACION</t>
  </si>
  <si>
    <t>A498</t>
  </si>
  <si>
    <t>OTRAS INFECCIONES BACTERIANAS DE SITIO NO ESPECIFICADO</t>
  </si>
  <si>
    <t>A499</t>
  </si>
  <si>
    <t>INFECCION BACTERIANA, NO ESPECIFICADA</t>
  </si>
  <si>
    <t>A500</t>
  </si>
  <si>
    <t>SIFILIS CONGENITA PRECOZ, SINTOMATICA</t>
  </si>
  <si>
    <t>A501</t>
  </si>
  <si>
    <t>SIFILIS CONGENITA PRECOZ, LATENTE</t>
  </si>
  <si>
    <t>A502</t>
  </si>
  <si>
    <t>SIFILIS CONGENITA PRECOZ, SIN OTRA ESPECIFICACION</t>
  </si>
  <si>
    <t>A503</t>
  </si>
  <si>
    <t>OCULOPATIA SIFILITICA CONGENITA TARDIA</t>
  </si>
  <si>
    <t>A504</t>
  </si>
  <si>
    <t>NEUROSIFILIS CONGENITA TARDIA (NEUROSIFILIS JUVENIL)</t>
  </si>
  <si>
    <t>A505</t>
  </si>
  <si>
    <t>OTRAS FORMAS DE SIFILIS CONGENITA TARDIA, SINTOMATICA</t>
  </si>
  <si>
    <t>A506</t>
  </si>
  <si>
    <t>SIFILIS CONGENITA TARDIA, LATENTE</t>
  </si>
  <si>
    <t>A507</t>
  </si>
  <si>
    <t>SIFILIS CONGENITA TARDIA, SIN OTRA ESPECIFICACION</t>
  </si>
  <si>
    <t>A509</t>
  </si>
  <si>
    <t>SIFILIS CONGENITA, SIN OTRA ESPECIFICACION</t>
  </si>
  <si>
    <t>A510</t>
  </si>
  <si>
    <t>SIFILIS GENITAL PRIMARIA</t>
  </si>
  <si>
    <t>A511</t>
  </si>
  <si>
    <t>SIFILIS PRIMARIA ANAL</t>
  </si>
  <si>
    <t>A512</t>
  </si>
  <si>
    <t>SIFILIS PRIMARIA EN OTROS SITIOS</t>
  </si>
  <si>
    <t>A513</t>
  </si>
  <si>
    <t>SIFILIS SECUNDARIA DE PIEL Y MEMBRANAS MUCOSAS</t>
  </si>
  <si>
    <t>A514</t>
  </si>
  <si>
    <t>OTRAS SIFILIS SECUNDARIAS</t>
  </si>
  <si>
    <t>A515</t>
  </si>
  <si>
    <t>SIFILIS PRECOZ, LATENTE</t>
  </si>
  <si>
    <t>A519</t>
  </si>
  <si>
    <t>SIFILIS PRECOZ, SIN OTRA ESPECIFICACION</t>
  </si>
  <si>
    <t>A520</t>
  </si>
  <si>
    <t>SIFILIS CARDIOVASCULAR</t>
  </si>
  <si>
    <t>A521</t>
  </si>
  <si>
    <t>NEUROSIFILIS SINTOMATICA</t>
  </si>
  <si>
    <t>A522</t>
  </si>
  <si>
    <t>NEUROSIFILIS ASINTOMATICA</t>
  </si>
  <si>
    <t>A523</t>
  </si>
  <si>
    <t>NEUROSIFILIS NO ESPECIFICADA</t>
  </si>
  <si>
    <t>A527</t>
  </si>
  <si>
    <t>OTRAS SIFILIS TARDIAS SINTOMATICAS</t>
  </si>
  <si>
    <t>A528</t>
  </si>
  <si>
    <t>SIFILIS TARDIA, LATENTE</t>
  </si>
  <si>
    <t>A529</t>
  </si>
  <si>
    <t>SIFILIS TARDIA, NO ESPECIFICADA</t>
  </si>
  <si>
    <t>A530</t>
  </si>
  <si>
    <t>SIFILIS LATENTE, NO ESPECIFICADA COMO PRECOZ O TARDIA</t>
  </si>
  <si>
    <t>A539</t>
  </si>
  <si>
    <t>SIFILIS, NO ESPECIFICADA</t>
  </si>
  <si>
    <t>A540</t>
  </si>
  <si>
    <t>INF GONOCOCICA TRACTO GENITOUR INFER SIN ABSC PERIURETRAL GLAND ACCESO</t>
  </si>
  <si>
    <t>A541</t>
  </si>
  <si>
    <t>INF GONOCOCICA TRACTO GENITOUR INFER ABSC PERIURETRAL GLAND ACCESORIAS</t>
  </si>
  <si>
    <t>A542</t>
  </si>
  <si>
    <t>PELVIPERITONITIS GONOCOCICA Y OTRAS INFEC GONOCOCICAS GENITOURINARIAS</t>
  </si>
  <si>
    <t>A543</t>
  </si>
  <si>
    <t>INFECCION GONOCOCICA DEL OJO</t>
  </si>
  <si>
    <t>A544</t>
  </si>
  <si>
    <t>INFECCION GONOCOCICA DEL SISTEMA OSTEOMUSCULAR</t>
  </si>
  <si>
    <t>A545</t>
  </si>
  <si>
    <t>FARINGITIS GONOCOCICA</t>
  </si>
  <si>
    <t>A546</t>
  </si>
  <si>
    <t>INFECCION GONOCOCICA DEL ANO Y DEL RECTO</t>
  </si>
  <si>
    <t>A548</t>
  </si>
  <si>
    <t>OTRAS INFECCIONES GONOCOCICAS</t>
  </si>
  <si>
    <t>A549</t>
  </si>
  <si>
    <t>INFECCION GONOCOCICA, NO ESPECIFICADA</t>
  </si>
  <si>
    <t>A55X</t>
  </si>
  <si>
    <t>LINFOGRANULOMA (VENEREO) POR CLAMIDIAS</t>
  </si>
  <si>
    <t>A560</t>
  </si>
  <si>
    <t>INFECCION DEL TRACTO GENITOURINARIO INFERIOR DEBIDA A CLAMIDIAS</t>
  </si>
  <si>
    <t>A561</t>
  </si>
  <si>
    <t>INFECC PELVIPERITONEO Y OTROS ORG GENITOURINARIOS DEBIDA A CLAMIDIAS</t>
  </si>
  <si>
    <t>A562</t>
  </si>
  <si>
    <t>INFECC TRACTO GENITOURINARIO DEBIDAS A CLAMIDIAS, SIN OTRA ESPECIFICAC</t>
  </si>
  <si>
    <t>A563</t>
  </si>
  <si>
    <t>INFECCION DEL ANO Y DEL RECTO DEBIDA A CLAMIDIAS</t>
  </si>
  <si>
    <t>A564</t>
  </si>
  <si>
    <t>INFECCION DE FARINGE DEBIDA A CLAMIDIAS</t>
  </si>
  <si>
    <t>A568</t>
  </si>
  <si>
    <t>INFECCION DE TRANSMISION SEXUAL DE OTROS SITIOS DEBIDA A CLAMIDIAS</t>
  </si>
  <si>
    <t>A57X</t>
  </si>
  <si>
    <t>CHANCRO BLANDO</t>
  </si>
  <si>
    <t>A58X</t>
  </si>
  <si>
    <t>GRANULOMA INGUINAL</t>
  </si>
  <si>
    <t>A590</t>
  </si>
  <si>
    <t>TRICOMONIASIS UROGENITAL</t>
  </si>
  <si>
    <t>A598</t>
  </si>
  <si>
    <t>TRICOMONIASIS DE OTROS SITIOS</t>
  </si>
  <si>
    <t>A599</t>
  </si>
  <si>
    <t>TRICOMONIASIS, NO ESPECIFICADA</t>
  </si>
  <si>
    <t>A600</t>
  </si>
  <si>
    <t>INF GENITALES Y TRAYECTO UROGENITAL POR VIRUS HERPES (HERPES SIMPLE)</t>
  </si>
  <si>
    <t>A601</t>
  </si>
  <si>
    <t>INFECCION DE LA PIEL PERIANAL Y RECTO POR VIRUS DEL HERPES SIMPLE</t>
  </si>
  <si>
    <t>A609</t>
  </si>
  <si>
    <t>INFECC ANOGENITAL POR VIRUS DEL HERPES SIMPLE, SIN OTRA ESPECIFICACION</t>
  </si>
  <si>
    <t>A630</t>
  </si>
  <si>
    <t>VERRUGAS (VENEREAS) ANOGENITALES</t>
  </si>
  <si>
    <t>A638</t>
  </si>
  <si>
    <t>OTRAS ENFERMEDADES DE TRANSMISION PREDOMINANTEMENTE SEXUAL, ESPECIFIC</t>
  </si>
  <si>
    <t>A64X</t>
  </si>
  <si>
    <t>ENFERMEDAD DE TRANSMISION SEXUAL NO ESPECIFICADA</t>
  </si>
  <si>
    <t>A65X</t>
  </si>
  <si>
    <t>SIFILIS NO VENEREA</t>
  </si>
  <si>
    <t>A660</t>
  </si>
  <si>
    <t>LESIONES INICIALES DE FRAMBESIA</t>
  </si>
  <si>
    <t>A661</t>
  </si>
  <si>
    <t>LESIONES PAPILOMATOSAS MULTIPLES Y FRAMBESIA CON PASO DE CANGREJO</t>
  </si>
  <si>
    <t>A662</t>
  </si>
  <si>
    <t>OTRAS LESIONES PRECOCES DE LA PIEL EN LA FRAMBESIA</t>
  </si>
  <si>
    <t>A663</t>
  </si>
  <si>
    <t>HIPERQUERATOSIS DE FRAMBESIA</t>
  </si>
  <si>
    <t>A664</t>
  </si>
  <si>
    <t>GOMA Y ULCERAS DE FRAMBESIA</t>
  </si>
  <si>
    <t>A665</t>
  </si>
  <si>
    <t>GANGOSA</t>
  </si>
  <si>
    <t>A666</t>
  </si>
  <si>
    <t>LESIONES FRAMBESICAS DE LOS HUESOS Y DE LAS ARTICULACIONES</t>
  </si>
  <si>
    <t>A667</t>
  </si>
  <si>
    <t>OTRAS MANIFESTACIONES DE FRAMBESIA</t>
  </si>
  <si>
    <t>A668</t>
  </si>
  <si>
    <t>FRAMBESIA LATENTE</t>
  </si>
  <si>
    <t>A669</t>
  </si>
  <si>
    <t>FRAMBESIA, NO ESPECIFICADA</t>
  </si>
  <si>
    <t>A670</t>
  </si>
  <si>
    <t>LESIONES PRIMARIAS DE LA PINTA</t>
  </si>
  <si>
    <t>A671</t>
  </si>
  <si>
    <t>LESIONES INTERMEDIAS DE LA PINTA</t>
  </si>
  <si>
    <t>A672</t>
  </si>
  <si>
    <t>LESIONES TARDIAS DE LA PINTA</t>
  </si>
  <si>
    <t>A673</t>
  </si>
  <si>
    <t>LESIONES MIXTAS DE LA PINTA</t>
  </si>
  <si>
    <t>A679</t>
  </si>
  <si>
    <t>PINTA, NO ESPECIFICADA</t>
  </si>
  <si>
    <t>A680</t>
  </si>
  <si>
    <t>FIEBRE RECURRENTE TRANSMITIDA POR PIOJOS</t>
  </si>
  <si>
    <t>A681</t>
  </si>
  <si>
    <t>FIEBRE RECURRENTE TRANSMITIDA POR GARRAPATAS</t>
  </si>
  <si>
    <t>A689</t>
  </si>
  <si>
    <t>FIEBRE RECURRENTE, NO ESPECIFICADA</t>
  </si>
  <si>
    <t>A690</t>
  </si>
  <si>
    <t>ESTOMATITIS ULCERATIVA NECROTIZANTE</t>
  </si>
  <si>
    <t>A691</t>
  </si>
  <si>
    <t>OTRAS INFECCIONES DE VINCENT</t>
  </si>
  <si>
    <t>A692</t>
  </si>
  <si>
    <t>ENFERMEDAD DE LYME</t>
  </si>
  <si>
    <t>A698</t>
  </si>
  <si>
    <t>OTRAS INFECCIONES ESPECIFICADAS POR ESPIROQUETAS</t>
  </si>
  <si>
    <t>A699</t>
  </si>
  <si>
    <t>INFECCION POR ESPIROQUETA, NO ESPECIFICADA</t>
  </si>
  <si>
    <t>A70X</t>
  </si>
  <si>
    <t>INFECCION DEBIDA A CHLAMYDIA PSITTACI</t>
  </si>
  <si>
    <t>A710</t>
  </si>
  <si>
    <t>ESTADO INICIAL DE TRACOMA</t>
  </si>
  <si>
    <t>A711</t>
  </si>
  <si>
    <t>ESTADO ACTIVO DE TRACOMA</t>
  </si>
  <si>
    <t>A719</t>
  </si>
  <si>
    <t>TRACOMA, NO ESPECIFICADO</t>
  </si>
  <si>
    <t>A740</t>
  </si>
  <si>
    <t>CONJUNTIVITIS POR CLAMIDIAS (H13.1*)</t>
  </si>
  <si>
    <t>A748</t>
  </si>
  <si>
    <t>OTRAS ENFERMEDADES POR CLAMIDIAS</t>
  </si>
  <si>
    <t>A749</t>
  </si>
  <si>
    <t>INFECCION POR CLAMIDIAS, NO ESPECIFICADA</t>
  </si>
  <si>
    <t>A750</t>
  </si>
  <si>
    <t>TIFUS EPIDEMICO DEBIDO A RICKETTSIA PROWAZEKII TRANSMITIDO POR PIOJOS</t>
  </si>
  <si>
    <t>A751</t>
  </si>
  <si>
    <t>TIFUS RECRUDESCENTE (ENFERMEDAD DE BRILL)</t>
  </si>
  <si>
    <t>A752</t>
  </si>
  <si>
    <t>TIFUS DEBIDO A RICKETTSIA TYPHI</t>
  </si>
  <si>
    <t>A753</t>
  </si>
  <si>
    <t>TIFUS DEBIDO A RICKETTSIA TSUTSUGAMUSHI</t>
  </si>
  <si>
    <t>A759</t>
  </si>
  <si>
    <t>TIFUS, NO ESPECIFICADO</t>
  </si>
  <si>
    <t>A770</t>
  </si>
  <si>
    <t>FIEBRE MACULOSA DEBIDA A RICKETTSIA RICKETTSII</t>
  </si>
  <si>
    <t>A771</t>
  </si>
  <si>
    <t>FIEBRE MACULOSA DEBIDA A RICKETTSIA CONORII</t>
  </si>
  <si>
    <t>A772</t>
  </si>
  <si>
    <t>FIEBRE MACULOSA DEBIDA A RICKETTSIA SIBERICA</t>
  </si>
  <si>
    <t>A773</t>
  </si>
  <si>
    <t>FIEBRE MACULOSA DEBIDA A RICKETTSIA AUSTRALIS</t>
  </si>
  <si>
    <t>A778</t>
  </si>
  <si>
    <t>OTRAS FIEBRES MACULOSAS</t>
  </si>
  <si>
    <t>A779</t>
  </si>
  <si>
    <t>FIEBRE MACULOSA, NO ESPECIFICADA</t>
  </si>
  <si>
    <t>A78X</t>
  </si>
  <si>
    <t>FIEBRE Q</t>
  </si>
  <si>
    <t>A790</t>
  </si>
  <si>
    <t>FIEBRE DE LAS TRINCHERAS</t>
  </si>
  <si>
    <t>A791</t>
  </si>
  <si>
    <t>RICKETTSIOSIS PUSTULOSA DEBIDA A RICKETTSIA AKARI</t>
  </si>
  <si>
    <t>A798</t>
  </si>
  <si>
    <t>OTRAS RICKETTSIOSIS ESPECIFICADAS</t>
  </si>
  <si>
    <t>A799</t>
  </si>
  <si>
    <t>RICKETTSIOSIS, NO ESPECIFICADA</t>
  </si>
  <si>
    <t>A800</t>
  </si>
  <si>
    <t>POLIOMIELITIS AGUDA PARALITICA, ASOCIADA A VACUNA</t>
  </si>
  <si>
    <t>A801</t>
  </si>
  <si>
    <t>POLIOMIELITIS AGUDA PARALITICA DEBIDA A VIRUS SALVAJE IMPORTADO</t>
  </si>
  <si>
    <t>A802</t>
  </si>
  <si>
    <t>POLIOMIELITIS AGUDA PARALITICA DEBIDA A VIRUS SALVAJE AUTOCTONO</t>
  </si>
  <si>
    <t>A803</t>
  </si>
  <si>
    <t>OTRAS POLIOMIELITIS AGUDAS PARALITICAS, Y LAS NO ESPECIFICADAS</t>
  </si>
  <si>
    <t>A804</t>
  </si>
  <si>
    <t>POLIOMIELITIS AGUDA NO PARALITICA</t>
  </si>
  <si>
    <t>A809</t>
  </si>
  <si>
    <t>POLIOMIELITIS AGUDA, SIN OTRA ESPECIFICACION</t>
  </si>
  <si>
    <t>A810</t>
  </si>
  <si>
    <t>ENFERMEDAD DE CREUTZFELDT-JAKOB</t>
  </si>
  <si>
    <t>A811</t>
  </si>
  <si>
    <t>PANENCEFALITIS ESCLEROSANTE SUBAGUDA</t>
  </si>
  <si>
    <t>A812</t>
  </si>
  <si>
    <t>LEUCOENCEFALOPATIA MULTIFOCAL PROGRESIVA</t>
  </si>
  <si>
    <t>A818</t>
  </si>
  <si>
    <t>OTRAS INFECCIONES DEL SISTEMA NERVIOSO CENTRAL POR VIRUS LENTO</t>
  </si>
  <si>
    <t>A819</t>
  </si>
  <si>
    <t>INFECC SISTEMA NERVIOSO CENTRAL POR VIRUS LENTO, SIN OTRA ESPECIFICAC</t>
  </si>
  <si>
    <t>A820</t>
  </si>
  <si>
    <t>RABIA SELVATICA</t>
  </si>
  <si>
    <t>A821</t>
  </si>
  <si>
    <t>RABIA URBANA</t>
  </si>
  <si>
    <t>A829</t>
  </si>
  <si>
    <t>RABIA, SIN OTRA ESPECIFICACION</t>
  </si>
  <si>
    <t>A830</t>
  </si>
  <si>
    <t>ENCEFALITIS JAPONESA</t>
  </si>
  <si>
    <t>A831</t>
  </si>
  <si>
    <t>ENCEFALITIS EQUINA DEL OESTE</t>
  </si>
  <si>
    <t>A832</t>
  </si>
  <si>
    <t>ENCEFALITIS EQUINA DEL ESTE</t>
  </si>
  <si>
    <t>A833</t>
  </si>
  <si>
    <t>ENCEFALITIS DE SAN LUIS</t>
  </si>
  <si>
    <t>A834</t>
  </si>
  <si>
    <t>ENCEFALITIS AUSTRALIANA</t>
  </si>
  <si>
    <t>A835</t>
  </si>
  <si>
    <t>ENCEFALITIS DE CALIFORNIA</t>
  </si>
  <si>
    <t>A836</t>
  </si>
  <si>
    <t>ENFERMEDAD POR VIRUS ROCIO</t>
  </si>
  <si>
    <t>A838</t>
  </si>
  <si>
    <t>OTRAS ENCEFALITIS VIRALES TRANSMITIDAS POR MOSQUITOS</t>
  </si>
  <si>
    <t>A839</t>
  </si>
  <si>
    <t>ENCEFALITIS VIRAL TRANSMITIDA POR MOSQUITOS, SIN OTRA ESPECIFICACION</t>
  </si>
  <si>
    <t>A840</t>
  </si>
  <si>
    <t>ENCEFALITIS LEJANO ORIENTE TP GARRAPATAS ENCEFALITIS PRIMAVEROEST RUSA</t>
  </si>
  <si>
    <t>A841</t>
  </si>
  <si>
    <t>ENCEFALITIS CENTROEUROPEA TRANSMITIDA POR GARRAPATAS</t>
  </si>
  <si>
    <t>A848</t>
  </si>
  <si>
    <t>OTRAS ENCEFALITIS VIRALES TRANSMITIDAS POR GARRAPATAS</t>
  </si>
  <si>
    <t>A849</t>
  </si>
  <si>
    <t>ENCEFALITIS VIRAL TRANSMITIDA POR GARRAPATAS, SIN OTRA ESPECIFICACION</t>
  </si>
  <si>
    <t>A850</t>
  </si>
  <si>
    <t>ENCEFALITIS ENTEROVIRAL (G05.1*)</t>
  </si>
  <si>
    <t>A851</t>
  </si>
  <si>
    <t>ENCEFALITIS POR ADENOVIRUS (G05.1*)</t>
  </si>
  <si>
    <t>A852</t>
  </si>
  <si>
    <t>ENCEFALITIS VIRAL TRANSMITIDA POR ARTROPODOS, SIN OTRA ESPECIFICACION</t>
  </si>
  <si>
    <t>A858</t>
  </si>
  <si>
    <t>OTRAS ENCEFALITIS VIRALES ESPECIFICADAS</t>
  </si>
  <si>
    <t>A86X</t>
  </si>
  <si>
    <t>ENCEFALITIS VIRAL, NO ESPECIFICADA</t>
  </si>
  <si>
    <t>A870</t>
  </si>
  <si>
    <t>MENINGITIS ENTEROVIRAL (G02.0*)</t>
  </si>
  <si>
    <t>A871</t>
  </si>
  <si>
    <t>MENINGITIS DEBIDA A ADENOVIRUS (G02.0*)</t>
  </si>
  <si>
    <t>A872</t>
  </si>
  <si>
    <t>CORIOMENINGITIS LINFOCITICA</t>
  </si>
  <si>
    <t>A878</t>
  </si>
  <si>
    <t>OTRAS MENINGITIS VIRALES</t>
  </si>
  <si>
    <t>A879</t>
  </si>
  <si>
    <t>MENINGITIS VIRAL, SIN OTRA ESPECIFICACION</t>
  </si>
  <si>
    <t>A880</t>
  </si>
  <si>
    <t>FIEBRE EXANTEMATICA ENTEROVIRAL (EXANTEMA DE BOSTON)</t>
  </si>
  <si>
    <t>A881</t>
  </si>
  <si>
    <t>VERTIGO EPIDEMICO</t>
  </si>
  <si>
    <t>A888</t>
  </si>
  <si>
    <t>OTRAS INFECCIONES VIRALES ESPECIFICADAS DEL SISTEMA NERVIOSO CENTRAL</t>
  </si>
  <si>
    <t>A89X</t>
  </si>
  <si>
    <t>INFECCION VIRAL DEL SISTEMA NERVIOSO CENTRAL, NO ESPECIFICADA</t>
  </si>
  <si>
    <t>A90X</t>
  </si>
  <si>
    <t>FIEBRE DEL DENGUE (DENGUE CLASICO)</t>
  </si>
  <si>
    <t>A91X</t>
  </si>
  <si>
    <t>FIEBRE DEL DENGUE HEMORRAGICO</t>
  </si>
  <si>
    <t>A920</t>
  </si>
  <si>
    <t>ENFERMEDAD POR VIRUS CHIKUNGUNYA</t>
  </si>
  <si>
    <t>A921</t>
  </si>
  <si>
    <t>FIEBRE DE O'NYONG-NYONG</t>
  </si>
  <si>
    <t>A922</t>
  </si>
  <si>
    <t>FIEBRE EQUINA VENEZOLANA</t>
  </si>
  <si>
    <t>A923</t>
  </si>
  <si>
    <t>FIEBRE DEL OESTE DEL NILO</t>
  </si>
  <si>
    <t>A924</t>
  </si>
  <si>
    <t>FIEBRE DEL VALLE DEL RIFT</t>
  </si>
  <si>
    <t>A928</t>
  </si>
  <si>
    <t>OTRAS FIEBRES VIRALES ESPECIFICADAS TRANSMITIDAS POR MOSQUITOS</t>
  </si>
  <si>
    <t>A929</t>
  </si>
  <si>
    <t>FIEBRE VIRAL TRANSMITIDA POR MOSQUITO, SIN OTRA ESPECIFICACION</t>
  </si>
  <si>
    <t>A930</t>
  </si>
  <si>
    <t>ENFERMEDAD POR VIRUS DE OROPOUCHE</t>
  </si>
  <si>
    <t>A931</t>
  </si>
  <si>
    <t>FIEBRE TRANSMITIDA POR FLEBOTOMOS</t>
  </si>
  <si>
    <t>A932</t>
  </si>
  <si>
    <t>FIEBRE DE COLORADO TRANSMITIDA POR GARRAPATAS</t>
  </si>
  <si>
    <t>A938</t>
  </si>
  <si>
    <t>OTRAS FIEBRES VIRALES ESPECIFICADAS TRANSMITIDAS POR ARTROPODOS</t>
  </si>
  <si>
    <t>A94X</t>
  </si>
  <si>
    <t>FIEBRE VIRAL TRANSMITIDA POR ARTROPODOS, NO ESPECIFICADA</t>
  </si>
  <si>
    <t>A950</t>
  </si>
  <si>
    <t>FIEBRE AMARILLA SELVATICA</t>
  </si>
  <si>
    <t>A951</t>
  </si>
  <si>
    <t>FIEBRE AMARILLA URBANA</t>
  </si>
  <si>
    <t>A959</t>
  </si>
  <si>
    <t>FIEBRE AMARILLA, NO ESPECIFICADA</t>
  </si>
  <si>
    <t>A960</t>
  </si>
  <si>
    <t>FIEBRE HEMORRAGICA DE JUNIN</t>
  </si>
  <si>
    <t>A961</t>
  </si>
  <si>
    <t>FIEBRE HEMORRAGICA DE MACHUPO</t>
  </si>
  <si>
    <t>A962</t>
  </si>
  <si>
    <t>FIEBRE DE LASSA</t>
  </si>
  <si>
    <t>A968</t>
  </si>
  <si>
    <t>OTRAS FIEBRES HEMORRAGICAS POR ARENAVIRUS</t>
  </si>
  <si>
    <t>A969</t>
  </si>
  <si>
    <t>FIEBRE HEMORRAGICA POR ARENAVIRUS, SIN OTRA ESPECIFICACION</t>
  </si>
  <si>
    <t>A980</t>
  </si>
  <si>
    <t>FIEBRE HEMORRAGICA DE CRIMEA-CONGO</t>
  </si>
  <si>
    <t>A981</t>
  </si>
  <si>
    <t>FIEBRE HEMORRAGICA DE OMSK</t>
  </si>
  <si>
    <t>A982</t>
  </si>
  <si>
    <t>ENFERMEDAD DE LA SELVA DE KYASANUR</t>
  </si>
  <si>
    <t>A983</t>
  </si>
  <si>
    <t>ENFERMEDAD POR EL VIRUS DE MARBURG</t>
  </si>
  <si>
    <t>A984</t>
  </si>
  <si>
    <t>ENFERMEDAD POR EL VIRUS DE EBOLA</t>
  </si>
  <si>
    <t>A985</t>
  </si>
  <si>
    <t>FIEBRES HEMORRAGICAS CON SINDROME RENAL</t>
  </si>
  <si>
    <t>A988</t>
  </si>
  <si>
    <t>OTRAS FIEBRES HEMORRAGICAS VIRALES ESPECIFICADAS</t>
  </si>
  <si>
    <t>A99X</t>
  </si>
  <si>
    <t>FIEBRE VIRAL HEMORRAGICA, NO ESPECIFICADA</t>
  </si>
  <si>
    <t>B000</t>
  </si>
  <si>
    <t>ECZEMA HERPETICO</t>
  </si>
  <si>
    <t>B001</t>
  </si>
  <si>
    <t>DERMATITIS VESICULAR HERPETICA</t>
  </si>
  <si>
    <t>B002</t>
  </si>
  <si>
    <t>GINGIVOESTOMATITIS Y FARINGOAMIGDALITIS HERPETICA</t>
  </si>
  <si>
    <t>B003</t>
  </si>
  <si>
    <t>MENINGITIS HERPETICA (G02.0*)</t>
  </si>
  <si>
    <t>B004</t>
  </si>
  <si>
    <t>ENCEFALITIS HERPETICA (G05.1*)</t>
  </si>
  <si>
    <t>B005</t>
  </si>
  <si>
    <t>OCULOPATIA HERPETICA</t>
  </si>
  <si>
    <t>B007</t>
  </si>
  <si>
    <t>ENFERMEDAD HERPETICA DISEMINADA</t>
  </si>
  <si>
    <t>B008</t>
  </si>
  <si>
    <t>OTRAS FORMAS DE INFECCIONES HERPETICAS</t>
  </si>
  <si>
    <t>B009</t>
  </si>
  <si>
    <t>INFECCION DEBIDA AL VIRUS DEL HERPES, NO ESPECIFICADA</t>
  </si>
  <si>
    <t>B010</t>
  </si>
  <si>
    <t>MENINGITIS DEBIDA A VARICELA (G02.0*)</t>
  </si>
  <si>
    <t>B011</t>
  </si>
  <si>
    <t>ENCEFALITIS DEBIDA A VARICELA (G05.1*)</t>
  </si>
  <si>
    <t>B012</t>
  </si>
  <si>
    <t>NEUMONIA DEBIDA A VARICELA (J17.1*)</t>
  </si>
  <si>
    <t>B018</t>
  </si>
  <si>
    <t>VARICELA CON OTRAS COMPLICACIONES</t>
  </si>
  <si>
    <t>B019</t>
  </si>
  <si>
    <t>VARICELA SIN COMPLICACIONES</t>
  </si>
  <si>
    <t>B020</t>
  </si>
  <si>
    <t>ENCEFALITIS DEBIDA A HERPES ZOSTER (G05.1*)</t>
  </si>
  <si>
    <t>B021</t>
  </si>
  <si>
    <t>MENINGITIS DEBIDA A HERPES ZOSTER (G02.0*)</t>
  </si>
  <si>
    <t>B022</t>
  </si>
  <si>
    <t>HERPES ZOSTER CON OTROS COMPROMISOS DEL SISTEMA NERVIOSO</t>
  </si>
  <si>
    <t>B023</t>
  </si>
  <si>
    <t>HERPES ZOSTER OCULAR</t>
  </si>
  <si>
    <t>B027</t>
  </si>
  <si>
    <t>HERPES ZOSTER DISEMINADO</t>
  </si>
  <si>
    <t>B028</t>
  </si>
  <si>
    <t>HERPES ZOSTER CON OTRAS COMPLICACIONES</t>
  </si>
  <si>
    <t>B029</t>
  </si>
  <si>
    <t>HERPES ZOSTER SIN COMPLICACIONES</t>
  </si>
  <si>
    <t>B03X</t>
  </si>
  <si>
    <t>VIRUELA</t>
  </si>
  <si>
    <t>B04X</t>
  </si>
  <si>
    <t>VIRUELA DE LOS MONOS</t>
  </si>
  <si>
    <t>B050</t>
  </si>
  <si>
    <t>SARAMPION COMPLICADO CON ENCEFALITIS (G05.1*)</t>
  </si>
  <si>
    <t>B051</t>
  </si>
  <si>
    <t>SARAMPION COMPLICADO CON MENINGITIS (G02.0*)</t>
  </si>
  <si>
    <t>B052</t>
  </si>
  <si>
    <t>SARAMPION COMPLICADO CON NEUMONIA (J17.1*)</t>
  </si>
  <si>
    <t>B053</t>
  </si>
  <si>
    <t>SARAMPION COMPLICADO CON OTITIS MEDIA (H67.1*)</t>
  </si>
  <si>
    <t>B054</t>
  </si>
  <si>
    <t>SARAMPION CON COMPLICACIONES INTESTINALES</t>
  </si>
  <si>
    <t>B058</t>
  </si>
  <si>
    <t>SARAMPION CON OTRAS COMPLICACIONES</t>
  </si>
  <si>
    <t>B059</t>
  </si>
  <si>
    <t>SARAMPION SIN COMPLICACIONES</t>
  </si>
  <si>
    <t>B060</t>
  </si>
  <si>
    <t>RUBEOLA CON COMPLICACIONES NEUROLOGICAS</t>
  </si>
  <si>
    <t>B068</t>
  </si>
  <si>
    <t>RUBEOLA CON OTRAS COMPLICACIONES</t>
  </si>
  <si>
    <t>B069</t>
  </si>
  <si>
    <t>RUBEOLA SIN COMPLICACIONES</t>
  </si>
  <si>
    <t>B07X</t>
  </si>
  <si>
    <t>VERRUGAS VIRICAS</t>
  </si>
  <si>
    <t>B080</t>
  </si>
  <si>
    <t>OTRAS INFECCIONES DEBIDAS A ORTOPOXVIRUS</t>
  </si>
  <si>
    <t>B081</t>
  </si>
  <si>
    <t>MOLUSCO CONTAGIOSO</t>
  </si>
  <si>
    <t>B082</t>
  </si>
  <si>
    <t>EXANTEMA SUBITO (SEXTA ENFERMEDAD)</t>
  </si>
  <si>
    <t>B083</t>
  </si>
  <si>
    <t>ERITEMA INFECCIOSO (QUINTA ENFERMEDAD)</t>
  </si>
  <si>
    <t>B084</t>
  </si>
  <si>
    <t>ESTOMATITIS VESICULAR ENTEROVIRAL CON EXANTEMA</t>
  </si>
  <si>
    <t>B085</t>
  </si>
  <si>
    <t>FARINGITIS VESICULAR ENTEROVIRICA</t>
  </si>
  <si>
    <t>B088</t>
  </si>
  <si>
    <t>OTRAS INF VIRALES ESPECIF, CARACTERIZ POR LESIONES PIEL Y MEMB MUCOSA</t>
  </si>
  <si>
    <t>B09X</t>
  </si>
  <si>
    <t>INF VIRAL NO ESPECIF, CARACTERIZ POR LESIONES DE PIEL Y DE MEMB MUCOSA</t>
  </si>
  <si>
    <t>B150</t>
  </si>
  <si>
    <t>HEPATITIS AGUDA TIPO A, CON COMA HEPATICO</t>
  </si>
  <si>
    <t>B159</t>
  </si>
  <si>
    <t>HEPATITIS AGUDA TIPO A, SIN COMA HEPATICO</t>
  </si>
  <si>
    <t>B160</t>
  </si>
  <si>
    <t>HEPATITIS AG TIPO B, CON AGENTE DELTA (COINFECCION), CON COMA HEPATICO</t>
  </si>
  <si>
    <t>B161</t>
  </si>
  <si>
    <t>HEPATITIS AG TIPO B, CON AGENTE DELTA (COINFECCION), SIN COMA HEPATICO</t>
  </si>
  <si>
    <t>B162</t>
  </si>
  <si>
    <t>HEPATITIS AGUDA TIPO B, SIN AGENTE DELTA, CON COMA HEPATICO</t>
  </si>
  <si>
    <t>B169</t>
  </si>
  <si>
    <t>HEPATITIS AGUDA TIPO B, SIN AGENTE DELTA Y SIN COMA HEPATICO</t>
  </si>
  <si>
    <t>B170</t>
  </si>
  <si>
    <t>INF (SUPERINFECCION) AG POR AGENTE DELTA EN EL PORTADOR DE HEPATITIS B</t>
  </si>
  <si>
    <t>B171</t>
  </si>
  <si>
    <t>HEPATITIS AGUDA TIPO C</t>
  </si>
  <si>
    <t>B172</t>
  </si>
  <si>
    <t>HEPATITIS AGUDA TIPO E</t>
  </si>
  <si>
    <t>B178</t>
  </si>
  <si>
    <t>OTRAS HEPATITIS VIRALES AGUDAS ESPECIFICADAS</t>
  </si>
  <si>
    <t>B180</t>
  </si>
  <si>
    <t>HEPATITIS VIRAL TIPO B CRONICA, CON AGENTE DELTA</t>
  </si>
  <si>
    <t>B181</t>
  </si>
  <si>
    <t>HEPATITIS VIRAL TIPO B CRONICA, SIN AGENTE DELTA</t>
  </si>
  <si>
    <t>B182</t>
  </si>
  <si>
    <t>HEPATITIS VIRAL TIPO C CRONICA</t>
  </si>
  <si>
    <t>B188</t>
  </si>
  <si>
    <t>OTRAS HEPATITIS VIRALES CRONICAS</t>
  </si>
  <si>
    <t>B189</t>
  </si>
  <si>
    <t>HEPATITIS VIRAL CRONICA, SIN OTRA ESPECIFICACION</t>
  </si>
  <si>
    <t>B190</t>
  </si>
  <si>
    <t>HEPATITIS VIRAL NO ESPECIFICADA CON COMA</t>
  </si>
  <si>
    <t>B199</t>
  </si>
  <si>
    <t>HEPATITIS VIRAL NO ESPECIFICADA SIN COMA</t>
  </si>
  <si>
    <t>B200</t>
  </si>
  <si>
    <t>ENFERMEDAD POR VIH, RESULTANTE EN INFECCION POR MICOBACTERIAS</t>
  </si>
  <si>
    <t>B201</t>
  </si>
  <si>
    <t>ENFERMEDAD POR VIH, RESULTANTE EN OTRAS INFECCIONES BACTERIANAS</t>
  </si>
  <si>
    <t>B202</t>
  </si>
  <si>
    <t>ENFERMEDAD POR VIH, RESULTANTE EN ENFERMEDAD POR CITOMEGALOVIRUS</t>
  </si>
  <si>
    <t>B203</t>
  </si>
  <si>
    <t>ENFERMEDAD POR VIH, RESULTANTE EN OTRAS INFECCIONES VIRALES</t>
  </si>
  <si>
    <t>B204</t>
  </si>
  <si>
    <t>ENFERMEDAD POR VIH, RESULTANTE EN CANDIDIASIS</t>
  </si>
  <si>
    <t>B205</t>
  </si>
  <si>
    <t>ENFERMEDAD POR VIH, RESULTANTE EN OTRAS MICOSIS</t>
  </si>
  <si>
    <t>B206</t>
  </si>
  <si>
    <t>ENFERMEDAD POR VIH, RESULTANTE EN NEUMONIA POR PNEUMOCYSTIS CARINII</t>
  </si>
  <si>
    <t>B207</t>
  </si>
  <si>
    <t>ENFERMEDAD POR VIH, RESULTANTE EN INFECCIONES MULTIPLES</t>
  </si>
  <si>
    <t>B208</t>
  </si>
  <si>
    <t>ENF POR VIH, RESULTANTE EN OTRAS ENFERMEDADES INFECCIOSAS O PARASITA</t>
  </si>
  <si>
    <t>B209</t>
  </si>
  <si>
    <t>ENF POR VIH, RESULTANTE EN ENF INFECCIOSA O PARASITARIA NO ESPECIF</t>
  </si>
  <si>
    <t>B210</t>
  </si>
  <si>
    <t>ENFERMEDAD POR VIH, RESULTANTE EN SARCOMA DE KAPOSI</t>
  </si>
  <si>
    <t>B211</t>
  </si>
  <si>
    <t>ENFERMEDAD POR VIH, RESULTANTE EN LINFOMA DE BURKITT</t>
  </si>
  <si>
    <t>B212</t>
  </si>
  <si>
    <t>ENFERMEDAD POR VIH, RESULTANTE EN OTROS TIPOS DE LINFOMA NO HODGKIN</t>
  </si>
  <si>
    <t>B213</t>
  </si>
  <si>
    <t>ENF VIH, RESULT EN OTROS T M DEL TEJ LINFOIDE, HEMATOPOYET Y TEJ RELAC</t>
  </si>
  <si>
    <t>B217</t>
  </si>
  <si>
    <t>ENFERMEDAD POR VIH, RESULTANTE EN TUMORES MALIGNOS MULTIPLES</t>
  </si>
  <si>
    <t>B218</t>
  </si>
  <si>
    <t>ENFERMEDAD POR VIH, RESULTANTE EN OTROS TUMORES MALIGNOS</t>
  </si>
  <si>
    <t>B219</t>
  </si>
  <si>
    <t>ENFERMEDAD POR VIH, RESULTANTE EN TUMORES MALIGNOS NO ESPECIFICADOS</t>
  </si>
  <si>
    <t>B220</t>
  </si>
  <si>
    <t>ENFERMEDAD POR VIH, RESULTANTE EN ENCEFALOPATIA</t>
  </si>
  <si>
    <t>B221</t>
  </si>
  <si>
    <t>ENFERMEDAD POR VIH, RESULTANTE EN NEUMONITIS LINFOIDE INTERSTICIAL</t>
  </si>
  <si>
    <t>B222</t>
  </si>
  <si>
    <t>ENFERMEDAD POR VIH, RESULTANTE EN SINDROME CAQUECTICO</t>
  </si>
  <si>
    <t>B227</t>
  </si>
  <si>
    <t>ENFERMEDAD POR VIH, RESULTANTE EN ENFERMEDADES MULTIPLES CEOP</t>
  </si>
  <si>
    <t>B230</t>
  </si>
  <si>
    <t>SINDROME DE INFECCION AGUDA DEBIDA A VIH</t>
  </si>
  <si>
    <t>B231</t>
  </si>
  <si>
    <t>ENF POR VIH, RESULTANTE EN LINFADENOPATIA GENERALIZADA (PERSISTENTE)</t>
  </si>
  <si>
    <t>B232</t>
  </si>
  <si>
    <t>ENF POR VIH, RESULTANTE EN ANOR INMUNOLOGICAS Y HEMATOLOGIAS NO CEOP</t>
  </si>
  <si>
    <t>B238</t>
  </si>
  <si>
    <t>ENFERMEDAD POR VIH, RESULTANTE EN OTRAS AFECCIONES ESPECIFICADAS</t>
  </si>
  <si>
    <t>B24X</t>
  </si>
  <si>
    <t>ENF POR VIRUS DE LA INMUNODEF HUMANA (VIH), SIN OTRA ESPECIFICACION</t>
  </si>
  <si>
    <t>B250</t>
  </si>
  <si>
    <t>NEUMONITIS DEBIDA A VIRUS CITOMEGALICO (J17.1*)</t>
  </si>
  <si>
    <t>B251</t>
  </si>
  <si>
    <t>HEPATITIS DEBIDA A VIRUS CITOMEGALICO (K77.0*)</t>
  </si>
  <si>
    <t>B252</t>
  </si>
  <si>
    <t>PANCREATITIS DEBIDA A VIRUS CITOMEGALICO (K87.1*)</t>
  </si>
  <si>
    <t>B258</t>
  </si>
  <si>
    <t>OTRAS ENFERMEDADES DEBIDAS A VIRUS CITOMEGALICO</t>
  </si>
  <si>
    <t>B259</t>
  </si>
  <si>
    <t>ENFERMEDAD POR VIRUS CITOMEGALICO, NO ESPECIFICADA</t>
  </si>
  <si>
    <t>B260</t>
  </si>
  <si>
    <t>ORQUITIS POR PAROTIDITIS (N51.1*)</t>
  </si>
  <si>
    <t>B261</t>
  </si>
  <si>
    <t>MENINGITIS POR PAROTIDITIS (G02.0*)</t>
  </si>
  <si>
    <t>B262</t>
  </si>
  <si>
    <t>ENCEFALITIS POR PAROTIDITIS (G05.1*)</t>
  </si>
  <si>
    <t>B263</t>
  </si>
  <si>
    <t>PANCREATITIS POR PAROTIDITIS (K87.1*)</t>
  </si>
  <si>
    <t>B268</t>
  </si>
  <si>
    <t>PAROTIDITIS INFECCIOSA CON OTRAS COMPLICACIONES</t>
  </si>
  <si>
    <t>B269</t>
  </si>
  <si>
    <t>PAROTIDITIS, SIN COMPLICACIONES</t>
  </si>
  <si>
    <t>B270</t>
  </si>
  <si>
    <t>MONONUCLEOSIS DEBIDA A HERPES VIRUS GAMMA</t>
  </si>
  <si>
    <t>B271</t>
  </si>
  <si>
    <t>MONONUCLEOSIS POR CITOMEGALOVIRUS</t>
  </si>
  <si>
    <t>B278</t>
  </si>
  <si>
    <t>OTRAS MONONUCLEOSIS INFECCIOSAS</t>
  </si>
  <si>
    <t>B279</t>
  </si>
  <si>
    <t>MONONUCLEOSIS INFECCIOSA, NO ESPECIFICADA</t>
  </si>
  <si>
    <t>B300</t>
  </si>
  <si>
    <t>QUERATOCONJUNTIVITIS DEBIDA A ADENOVIRUS (H19.2*)</t>
  </si>
  <si>
    <t>B301</t>
  </si>
  <si>
    <t>CONJUNTIVITIS DEBIDA A ADENOVIRUS (H13.1*)</t>
  </si>
  <si>
    <t>B302</t>
  </si>
  <si>
    <t>FARINGOCONJUNTIVITIS VIRAL</t>
  </si>
  <si>
    <t>B303</t>
  </si>
  <si>
    <t>CONJUNTIVITIS EPIDEMICA AGUDA HEMORRAGICA (ENTEROVIRICA) (H13.1*)</t>
  </si>
  <si>
    <t>B308</t>
  </si>
  <si>
    <t>OTRAS CONJUNTIVITIS VIRALES (H13.1*)</t>
  </si>
  <si>
    <t>B309</t>
  </si>
  <si>
    <t>CONJUNTIVITIS VIRAL, SIN OTRA ESPECIFICACION</t>
  </si>
  <si>
    <t>B330</t>
  </si>
  <si>
    <t>MIALGIA EPIDEMICA</t>
  </si>
  <si>
    <t>B331</t>
  </si>
  <si>
    <t>ENFERMEDAD DEL RIO ROSS</t>
  </si>
  <si>
    <t>B332</t>
  </si>
  <si>
    <t>CARDITIS VIRAL</t>
  </si>
  <si>
    <t>B333</t>
  </si>
  <si>
    <t>INFECCIONES DEBIDAS A RETROVIRUS, NO CLASIFICADAS EN OTRA PARTE</t>
  </si>
  <si>
    <t>B338</t>
  </si>
  <si>
    <t>OTRAS ENFERMEDADES VIRALES ESPECIFICADAS</t>
  </si>
  <si>
    <t>B340</t>
  </si>
  <si>
    <t>INFECCION DEBIDA A ADENOVIRUS, SIN OTRA ESPECIFICACION</t>
  </si>
  <si>
    <t>B341</t>
  </si>
  <si>
    <t>INFECCION DEBIDA A ENTEROVIRUS, SIN OTRA ESPECIFICACION</t>
  </si>
  <si>
    <t>B342</t>
  </si>
  <si>
    <t>INFECCION DEBIDA A CORONAVIRUS, SIN OTRA ESPECIFICACION</t>
  </si>
  <si>
    <t>B343</t>
  </si>
  <si>
    <t>INFECCION DEBIDA A PARVOVIRUS, SIN OTRA ESPECIFICACION</t>
  </si>
  <si>
    <t>B344</t>
  </si>
  <si>
    <t>INFECCION DEBIDA A PAPOVAVIRUS, SIN OTRA ESPECIFICACION</t>
  </si>
  <si>
    <t>B348</t>
  </si>
  <si>
    <t>OTRAS INFECCIONES VIRALES DE SITIO NO ESPECIFICADO</t>
  </si>
  <si>
    <t>B349</t>
  </si>
  <si>
    <t>INFECCION VIRAL, NO ESPECIFICADA</t>
  </si>
  <si>
    <t>B350</t>
  </si>
  <si>
    <t>TIÑA DE LA BARBA Y DEL CUERO CABELLUDO</t>
  </si>
  <si>
    <t>B351</t>
  </si>
  <si>
    <t>TIÑA DE LAS UÑAS</t>
  </si>
  <si>
    <t>B352</t>
  </si>
  <si>
    <t>TIÑA DE LA MANO</t>
  </si>
  <si>
    <t>B353</t>
  </si>
  <si>
    <t>TIÑA DEL PIE (TINEA PEDIS)</t>
  </si>
  <si>
    <t>B354</t>
  </si>
  <si>
    <t>TIÑA DEL CUERPO (TINEA CORPORIS)</t>
  </si>
  <si>
    <t>B355</t>
  </si>
  <si>
    <t>TIÑA IMBRICADA (TINEA IMBRICATA)</t>
  </si>
  <si>
    <t>B356</t>
  </si>
  <si>
    <t>TIÑA INGUINAL (TINEA CRURIS)</t>
  </si>
  <si>
    <t>B358</t>
  </si>
  <si>
    <t>OTRAS DERMATOFITOSIS</t>
  </si>
  <si>
    <t>B359</t>
  </si>
  <si>
    <t>DERMATOFITOSIS, NO ESPECIFICADA</t>
  </si>
  <si>
    <t>B360</t>
  </si>
  <si>
    <t>PITIRIASIS VERSICOLOR</t>
  </si>
  <si>
    <t>B361</t>
  </si>
  <si>
    <t>TIÑA NEGRA</t>
  </si>
  <si>
    <t>B362</t>
  </si>
  <si>
    <t>PIEDRA BLANCA</t>
  </si>
  <si>
    <t>B363</t>
  </si>
  <si>
    <t>PIEDRA NEGRA</t>
  </si>
  <si>
    <t>B368</t>
  </si>
  <si>
    <t>OTRAS MICOSIS SUPERFICIALES ESPECIFICADAS</t>
  </si>
  <si>
    <t>B369</t>
  </si>
  <si>
    <t>MICOSIS SUPERFICIAL, SIN OTRA ESPECIFICACION</t>
  </si>
  <si>
    <t>B370</t>
  </si>
  <si>
    <t>ESTOMATITIS CANDIDIASICA</t>
  </si>
  <si>
    <t>B371</t>
  </si>
  <si>
    <t>CANDIDIASIS PULMONAR</t>
  </si>
  <si>
    <t>B372</t>
  </si>
  <si>
    <t>CANDIDIASIS DE LA PIEL Y LAS UÑAS</t>
  </si>
  <si>
    <t>B373</t>
  </si>
  <si>
    <t>CANDIDIASIS DE LA VULVA Y DE LA VAGINA (N77.1*)</t>
  </si>
  <si>
    <t>B374</t>
  </si>
  <si>
    <t>CANDIDIASIS DE OTRAS LOCALIZACIONES UROGENITALES</t>
  </si>
  <si>
    <t>B375</t>
  </si>
  <si>
    <t>MENINGITIS DEBIDA A CANDIDA (G02.1*)</t>
  </si>
  <si>
    <t>B376</t>
  </si>
  <si>
    <t>ENDOCARDITIS DEBIDA A CANDIDA (I39.8*)</t>
  </si>
  <si>
    <t>B377</t>
  </si>
  <si>
    <t>SEPTICEMIA DEBIDA A CANDIDA</t>
  </si>
  <si>
    <t>B378</t>
  </si>
  <si>
    <t>CANDIDIASIS DE OTROS SITIOS</t>
  </si>
  <si>
    <t>B379</t>
  </si>
  <si>
    <t>CANDIDIASIS, NO ESPECIFICADA</t>
  </si>
  <si>
    <t>B380</t>
  </si>
  <si>
    <t>COCCIDIOIDOMICOSIS PULMONAR AGUDA</t>
  </si>
  <si>
    <t>B381</t>
  </si>
  <si>
    <t>COCCIDIOIDOMICOSIS PULMONAR CRONICA</t>
  </si>
  <si>
    <t>B382</t>
  </si>
  <si>
    <t>COCCIDIOIDOMICOSIS PULMONAR, SIN OTRA ESPECIFICACION</t>
  </si>
  <si>
    <t>B383</t>
  </si>
  <si>
    <t>COCCIDIOIDOMICOSIS CUTANEA</t>
  </si>
  <si>
    <t>B384</t>
  </si>
  <si>
    <t>MENINGITIS DEBIDA A COCCIDIOIDOMICOSIS (G02.1*)</t>
  </si>
  <si>
    <t>B387</t>
  </si>
  <si>
    <t>COCCIDIOIDOMICOSIS DISEMINADA</t>
  </si>
  <si>
    <t>B388</t>
  </si>
  <si>
    <t>OTRAS FORMAS DE COCCIDIOIDOMICOSIS</t>
  </si>
  <si>
    <t>B389</t>
  </si>
  <si>
    <t>COCCIDIOIDOMICOSIS, NO ESPECIFICADA</t>
  </si>
  <si>
    <t>B390</t>
  </si>
  <si>
    <t>INFECCION PULMONAR AGUDA DEBIDA A HISTOPLASMA CAPSULATUM</t>
  </si>
  <si>
    <t>B391</t>
  </si>
  <si>
    <t>INFECCION PULMONAR CRONICA DEBIDA A HISTOPLASMA CAPSULATUM</t>
  </si>
  <si>
    <t>B392</t>
  </si>
  <si>
    <t>INFECCION PULMONAR DEBIDA A HISTOPLASMA CAPSULATUM, SIN OTRA ESPECIFIC</t>
  </si>
  <si>
    <t>B393</t>
  </si>
  <si>
    <t>INFECCION DISEMINADA DEBIDA A HISTOPLASMA CAPSULATUM</t>
  </si>
  <si>
    <t>B394</t>
  </si>
  <si>
    <t>HISTOPLASMOSIS DEBIDA A HISTOPLASMA CAPSULATUM, SIN OTRA ESPECIFICAC</t>
  </si>
  <si>
    <t>B395</t>
  </si>
  <si>
    <t>INFECCION DEBIDA A HISTOPLASMA DUBOISII</t>
  </si>
  <si>
    <t>B399</t>
  </si>
  <si>
    <t>HISTOPLASMOSIS, NO ESPECIFICADA</t>
  </si>
  <si>
    <t>B400</t>
  </si>
  <si>
    <t>BLASTOMICOSIS PULMONAR AGUDA</t>
  </si>
  <si>
    <t>B401</t>
  </si>
  <si>
    <t>BLASTOMICOSIS PULMONAR CRONICA</t>
  </si>
  <si>
    <t>B402</t>
  </si>
  <si>
    <t>BLASTOMICOSIS PULMONAR, SIN OTRA ESPECIFICACION</t>
  </si>
  <si>
    <t>B403</t>
  </si>
  <si>
    <t>BLASTOMICOSIS CUTANEA</t>
  </si>
  <si>
    <t>B407</t>
  </si>
  <si>
    <t>BLASTOMICOSIS DISEMINADA</t>
  </si>
  <si>
    <t>B408</t>
  </si>
  <si>
    <t>OTRAS FORMAS DE BLASTOMICOSIS</t>
  </si>
  <si>
    <t>B409</t>
  </si>
  <si>
    <t>BLASTOMICOSIS, NO ESPECIFICADA</t>
  </si>
  <si>
    <t>B410</t>
  </si>
  <si>
    <t>PARACOCCIDIOIDOMICOSIS PULMONAR</t>
  </si>
  <si>
    <t>B417</t>
  </si>
  <si>
    <t>PARACOCCIDIOIDOMICOSIS DISEMINADA</t>
  </si>
  <si>
    <t>B418</t>
  </si>
  <si>
    <t>OTRAS FORMAS DE PARACOCCIDIOIDOMICOSIS</t>
  </si>
  <si>
    <t>B419</t>
  </si>
  <si>
    <t>PARACOCCIDIOIDOMICOSIS, NO ESPECIFICADA</t>
  </si>
  <si>
    <t>B420</t>
  </si>
  <si>
    <t>ESPOROTRICOSIS PULMONAR (J99.8*)</t>
  </si>
  <si>
    <t>B421</t>
  </si>
  <si>
    <t>ESPOROTRICOSIS LINFOCUTANEA</t>
  </si>
  <si>
    <t>B427</t>
  </si>
  <si>
    <t>ESPOROTRICOSIS DISEMINADA</t>
  </si>
  <si>
    <t>B428</t>
  </si>
  <si>
    <t>OTRAS FORMAS DE ESPOROTRICOSIS</t>
  </si>
  <si>
    <t>B429</t>
  </si>
  <si>
    <t>ESPOROTRICOSIS, NO ESPECIFICADA</t>
  </si>
  <si>
    <t>B430</t>
  </si>
  <si>
    <t>CROMOMICOSIS CUTANEA</t>
  </si>
  <si>
    <t>B431</t>
  </si>
  <si>
    <t>ABSCESO CEREBRAL FEOMICOTICO</t>
  </si>
  <si>
    <t>B432</t>
  </si>
  <si>
    <t>ABSCESO Y QUISTE SUBCUTANEO FEOMICOTICO</t>
  </si>
  <si>
    <t>B438</t>
  </si>
  <si>
    <t>OTRAS FORMAS DE CROMOMICOSIS</t>
  </si>
  <si>
    <t>B439</t>
  </si>
  <si>
    <t>CROMOMICOSIS, NO ESPECIFICADA</t>
  </si>
  <si>
    <t>B440</t>
  </si>
  <si>
    <t>ASPERGILOSIS PULMONAR INVASIVA</t>
  </si>
  <si>
    <t>B441</t>
  </si>
  <si>
    <t>OTRAS ASPERGILOSIS PULMONARES</t>
  </si>
  <si>
    <t>B442</t>
  </si>
  <si>
    <t>ASPERGILOSIS AMIGDALINA</t>
  </si>
  <si>
    <t>B447</t>
  </si>
  <si>
    <t>ASPERGILOSIS DISEMINADA</t>
  </si>
  <si>
    <t>B448</t>
  </si>
  <si>
    <t>OTRAS FORMAS DE ASPERGILOSIS</t>
  </si>
  <si>
    <t>B449</t>
  </si>
  <si>
    <t>ASPERGILOSIS, NO ESPECIFICADA</t>
  </si>
  <si>
    <t>B450</t>
  </si>
  <si>
    <t>CRIPTOCOCOSIS PULMONAR</t>
  </si>
  <si>
    <t>B451</t>
  </si>
  <si>
    <t>CRIPTOCOCOSIS CEREBRAL</t>
  </si>
  <si>
    <t>B452</t>
  </si>
  <si>
    <t>CRIPTOCOCOSIS CUTANEA</t>
  </si>
  <si>
    <t>B453</t>
  </si>
  <si>
    <t>CRIPTOCOCOSIS OSEA</t>
  </si>
  <si>
    <t>B457</t>
  </si>
  <si>
    <t>CRIPTOCOCOSIS DISEMINADA</t>
  </si>
  <si>
    <t>B458</t>
  </si>
  <si>
    <t>OTRAS FORMAS DE CRIPTOCOCOSIS</t>
  </si>
  <si>
    <t>B459</t>
  </si>
  <si>
    <t>CRIPTOCOCOSIS, NO ESPECIFICADA</t>
  </si>
  <si>
    <t>B460</t>
  </si>
  <si>
    <t>MUCORMICOSIS PULMONAR</t>
  </si>
  <si>
    <t>B461</t>
  </si>
  <si>
    <t>MUCORMICOSIS RINOCEREBRAL</t>
  </si>
  <si>
    <t>B462</t>
  </si>
  <si>
    <t>MUCORMICOSIS GASTROINTESTINAL</t>
  </si>
  <si>
    <t>B463</t>
  </si>
  <si>
    <t>MUCORMICOSIS CUTANEA</t>
  </si>
  <si>
    <t>B464</t>
  </si>
  <si>
    <t>MUCORMICOSIS DISEMINADA</t>
  </si>
  <si>
    <t>B465</t>
  </si>
  <si>
    <t>MUCORMICOSIS, SIN OTRA ESPECIFICACION</t>
  </si>
  <si>
    <t>B468</t>
  </si>
  <si>
    <t>OTRAS CIGOMICOSIS</t>
  </si>
  <si>
    <t>B469</t>
  </si>
  <si>
    <t>CIGOMICOSIS, NO ESPECIFICADA</t>
  </si>
  <si>
    <t>B470</t>
  </si>
  <si>
    <t>EUMICETOMA</t>
  </si>
  <si>
    <t>B471</t>
  </si>
  <si>
    <t>ACTINOMICETOMA</t>
  </si>
  <si>
    <t>B479</t>
  </si>
  <si>
    <t>MICETOMA, NO ESPECIFICADO</t>
  </si>
  <si>
    <t>B480</t>
  </si>
  <si>
    <t>LOBOMICOSIS</t>
  </si>
  <si>
    <t>B481</t>
  </si>
  <si>
    <t>RINOSPORIDIOSIS</t>
  </si>
  <si>
    <t>B482</t>
  </si>
  <si>
    <t>ALESQUERIASIS</t>
  </si>
  <si>
    <t>B483</t>
  </si>
  <si>
    <t>GEOTRICOSIS</t>
  </si>
  <si>
    <t>B484</t>
  </si>
  <si>
    <t>PENICILOSIS</t>
  </si>
  <si>
    <t>B487</t>
  </si>
  <si>
    <t>MICOSIS OPORTUNISTAS</t>
  </si>
  <si>
    <t>B488</t>
  </si>
  <si>
    <t>OTRAS MICOSIS ESPECIFICADAS</t>
  </si>
  <si>
    <t>B49X</t>
  </si>
  <si>
    <t>MICOSIS, NO ESPECIFICADA</t>
  </si>
  <si>
    <t>B500</t>
  </si>
  <si>
    <t>PALUDISMO DEBIDO A PLASMODIUM FALCIPARUM CON COMPLICACIONES CEREBRALES</t>
  </si>
  <si>
    <t>B508</t>
  </si>
  <si>
    <t>OTRO PALUDISMO GRAVE Y COMPLICADO DEBIDO A PLASMODIUM FALCIPARUM</t>
  </si>
  <si>
    <t>B509</t>
  </si>
  <si>
    <t>PALUDISMO DEBIDO A PLASMODIUM FALCIPARUM, SIN OTRA ESPECIFICACION</t>
  </si>
  <si>
    <t>B510</t>
  </si>
  <si>
    <t>PALUDISMO DEBIDO A PLASMODIUM VIVAX CON RUPTURA ESPLENICA</t>
  </si>
  <si>
    <t>B518</t>
  </si>
  <si>
    <t>PALUDISMO DEBIDO A PLASMODIUM VIVAX CON OTRAS COMPLICACIONES</t>
  </si>
  <si>
    <t>B519</t>
  </si>
  <si>
    <t>PALUDISMO DEBIDO A PLASMODIUM VIVAX, SIN COMPLICACIONES</t>
  </si>
  <si>
    <t>B520</t>
  </si>
  <si>
    <t>PALUDISMO DEBIDO A PLASMODIUM MALARIAE CON NEFROPATIA</t>
  </si>
  <si>
    <t>B528</t>
  </si>
  <si>
    <t>PALUDISMO DEBIDO A PLASMODIUM MALARIAE CON OTRAS COMPLICACIONES</t>
  </si>
  <si>
    <t>B529</t>
  </si>
  <si>
    <t>PALUDISMO DEBIDO A PLASMODIUM MALARIAE, SIN COMPLICACIONES</t>
  </si>
  <si>
    <t>B530</t>
  </si>
  <si>
    <t>PALUDISMO DEBIDO A PLASMODIUM OVALE</t>
  </si>
  <si>
    <t>B531</t>
  </si>
  <si>
    <t>PALUDISMO DEBIDO A PLASMODIOS DE LOS SIMIOS</t>
  </si>
  <si>
    <t>B538</t>
  </si>
  <si>
    <t>OTRO PALUDISMO CONFIRMADO PARASITOLOGICAMENTE, NO CEOP</t>
  </si>
  <si>
    <t>B54X</t>
  </si>
  <si>
    <t>PALUDISMO (MALARIA) NO ESPECIFICADO</t>
  </si>
  <si>
    <t>B550</t>
  </si>
  <si>
    <t>LEISHMANIASIS VISCERAL</t>
  </si>
  <si>
    <t>B551</t>
  </si>
  <si>
    <t>LEISHMANIASIS CUTANEA</t>
  </si>
  <si>
    <t>B552</t>
  </si>
  <si>
    <t>LEISHMANIASIS MUCOCUTANEA</t>
  </si>
  <si>
    <t>B559</t>
  </si>
  <si>
    <t>LEISHMANIASIS, NO ESPECIFICADA</t>
  </si>
  <si>
    <t>B560</t>
  </si>
  <si>
    <t>TRIPANOSOMIASIS GAMBIENSE</t>
  </si>
  <si>
    <t>B561</t>
  </si>
  <si>
    <t>TRIPANOSOMIASIS RHODESIENSE</t>
  </si>
  <si>
    <t>B569</t>
  </si>
  <si>
    <t>TRIPANOSOMIASIS AFRICANA, SIN OTRA ESPECIFICACION</t>
  </si>
  <si>
    <t>B570</t>
  </si>
  <si>
    <t>ENFERMEDAD DE CHAGAS AGUDA QUE AFECTA AL CORAZON (I41.2*, I98.1*)</t>
  </si>
  <si>
    <t>B571</t>
  </si>
  <si>
    <t>ENFERMEDAD DE CHAGAS AGUDA QUE NO AFECTA AL CORAZON</t>
  </si>
  <si>
    <t>B572</t>
  </si>
  <si>
    <t>ENFERMEDAD DE CHAGAS (CRONICA) QUE AFECTA AL CORAZON (I41.2*, I98.1*)</t>
  </si>
  <si>
    <t>B573</t>
  </si>
  <si>
    <t>ENFERMEDAD DE CHAGAS (CRONICA) QUE AFECTA AL SISTEMA DIGESTIVO</t>
  </si>
  <si>
    <t>B574</t>
  </si>
  <si>
    <t>ENFERMEDAD DE CHAGAS (CRONICA) QUE AFECTA AL SISTEMA NERVIOSO</t>
  </si>
  <si>
    <t>B575</t>
  </si>
  <si>
    <t>ENFERMEDAD DE CHAGAS (CRONICA) QUE AFECTA OTROS ORGANOS</t>
  </si>
  <si>
    <t>B580</t>
  </si>
  <si>
    <t>OCULOPATIA DEBIDA A TOXOPLASMA</t>
  </si>
  <si>
    <t>B581</t>
  </si>
  <si>
    <t>HEPATITIS DEBIDA A TOXOPLASMA (K77.0*)</t>
  </si>
  <si>
    <t>B582</t>
  </si>
  <si>
    <t>MENINGOENCEFALITIS DEBIDA A TOXOPLASMA (G05.2*)</t>
  </si>
  <si>
    <t>B583</t>
  </si>
  <si>
    <t>TOXOPLASMOSIS PULMONAR (J17.3*)</t>
  </si>
  <si>
    <t>B588</t>
  </si>
  <si>
    <t>TOXOPLASMOSIS CON OTRO ORGANO AFECTADO</t>
  </si>
  <si>
    <t>B589</t>
  </si>
  <si>
    <t>TOXOPLASMOSIS, NO ESPECIFICADA</t>
  </si>
  <si>
    <t>B59X</t>
  </si>
  <si>
    <t>NEUMOCISTOSIS</t>
  </si>
  <si>
    <t>B600</t>
  </si>
  <si>
    <t>BABESIOSIS</t>
  </si>
  <si>
    <t>B601</t>
  </si>
  <si>
    <t>ACANTAMEBIASIS</t>
  </si>
  <si>
    <t>B602</t>
  </si>
  <si>
    <t>NAEGLERIASIS</t>
  </si>
  <si>
    <t>B608</t>
  </si>
  <si>
    <t>OTRAS ENFERMEDADES ESPECIFICADAS DEBIDAS A PROTOZARIOS</t>
  </si>
  <si>
    <t>B64X</t>
  </si>
  <si>
    <t>ENFERMEDAD DEBIDA A PROTOZOARIOS, NO ESPECIFICADA</t>
  </si>
  <si>
    <t>B650</t>
  </si>
  <si>
    <t>ESQUISTOSOMIASIS POR SCHISTOSOMA HAEMATOBIUM (ESQUISTOSOMIASIS URINAR)</t>
  </si>
  <si>
    <t>B651</t>
  </si>
  <si>
    <t>ESQUISTOSOMIASIS POR SCHISTOSOMA MANSONI (ESQUISTOSOMIASIS INTESTINAL)</t>
  </si>
  <si>
    <t>B652</t>
  </si>
  <si>
    <t>ESQUISTOSOMIASIS DEBIDA A SCHISTOSOMA JAPONICUM</t>
  </si>
  <si>
    <t>B653</t>
  </si>
  <si>
    <t>DERMATITIS POR CERCARIAS</t>
  </si>
  <si>
    <t>B658</t>
  </si>
  <si>
    <t>OTRAS ESQUISTOSOMIASIS</t>
  </si>
  <si>
    <t>B659</t>
  </si>
  <si>
    <t>ESQUISTOSOMIASIS, NO ESPECIFICADA</t>
  </si>
  <si>
    <t>B660</t>
  </si>
  <si>
    <t>OPISTORQUIASIS</t>
  </si>
  <si>
    <t>B661</t>
  </si>
  <si>
    <t>CLONORQUIASIS</t>
  </si>
  <si>
    <t>B662</t>
  </si>
  <si>
    <t>DICROCOELIASIS</t>
  </si>
  <si>
    <t>B663</t>
  </si>
  <si>
    <t>FASCIOLIASIS</t>
  </si>
  <si>
    <t>B664</t>
  </si>
  <si>
    <t>PARAGONIMIASIS</t>
  </si>
  <si>
    <t>B665</t>
  </si>
  <si>
    <t>FASCIOLOPSIASIS</t>
  </si>
  <si>
    <t>B668</t>
  </si>
  <si>
    <t>OTRAS INFECCIONES ESPECIFICADAS DEBIDAS A TREMATODOS</t>
  </si>
  <si>
    <t>B669</t>
  </si>
  <si>
    <t>INFECCION DEBIDA A TREMATODOS, NO ESPECIFICADA</t>
  </si>
  <si>
    <t>B670</t>
  </si>
  <si>
    <t>INFECCION DEL HIGADO DEBIDA A ECHINOCOCCUS GRANULOSUS</t>
  </si>
  <si>
    <t>B671</t>
  </si>
  <si>
    <t>INFECCION DEL PULMON DEBIDA A ECHINOCOCCUS GRANULOSUS</t>
  </si>
  <si>
    <t>B672</t>
  </si>
  <si>
    <t>INFECCION DE HUESO DEBIDA A ECHINOCOCCUS GRANULOSUS</t>
  </si>
  <si>
    <t>B673</t>
  </si>
  <si>
    <t>INF DE OTRO ORGANO Y DE SITIOS MULTIPLES POR ECHINOCOCCUS GRANULOSOS</t>
  </si>
  <si>
    <t>B674</t>
  </si>
  <si>
    <t>INFECCION DEBIDA A ECHINOCOCCUS GRANULOSUS, SIN OTRA ESPECIFICACION</t>
  </si>
  <si>
    <t>B675</t>
  </si>
  <si>
    <t>INFECCION DEL HIGADO DEBIDA A ECHINOCOCCUS MULTILOCULARIS</t>
  </si>
  <si>
    <t>B676</t>
  </si>
  <si>
    <t>INF DE OTRO ORG Y DE SITIOS MULTIPLES POR ECHINOCOCCUS MULTILOCULARIS</t>
  </si>
  <si>
    <t>B677</t>
  </si>
  <si>
    <t>INFECCION DEBIDA A ECHINOCOCCUS MULTILOCULARIS, SIN OTRA ESPECIFICAC</t>
  </si>
  <si>
    <t>B678</t>
  </si>
  <si>
    <t>EQUINOCOCOSIS DEL HIGADO, NO ESPECIFICADA</t>
  </si>
  <si>
    <t>B679</t>
  </si>
  <si>
    <t>EQUINOCOCOSIS, OTRA Y LA NO ESPECIFICADA</t>
  </si>
  <si>
    <t>B680</t>
  </si>
  <si>
    <t>TENIASIS DEBIDA A TAENIA SOLIUM</t>
  </si>
  <si>
    <t>B681</t>
  </si>
  <si>
    <t>INFECCION DEBIDA A TAENIA SAGINATA</t>
  </si>
  <si>
    <t>B689</t>
  </si>
  <si>
    <t>TENIASIS, NO ESPECIFICADA</t>
  </si>
  <si>
    <t>B690</t>
  </si>
  <si>
    <t>CISTICERCOSIS DEL SISTEMA NERVIOSO CENTRAL</t>
  </si>
  <si>
    <t>B691</t>
  </si>
  <si>
    <t>CISTICERCOSIS DEL OJO</t>
  </si>
  <si>
    <t>B698</t>
  </si>
  <si>
    <t>CISTICERCOSIS DE OTROS SITIOS</t>
  </si>
  <si>
    <t>B699</t>
  </si>
  <si>
    <t>CISTICERCOSIS, NO ESPECIFICADA</t>
  </si>
  <si>
    <t>B700</t>
  </si>
  <si>
    <t>DIFILOBOTRIASIS INTESTINAL</t>
  </si>
  <si>
    <t>B701</t>
  </si>
  <si>
    <t>ESPARGANOSIS</t>
  </si>
  <si>
    <t>B710</t>
  </si>
  <si>
    <t>HIMENOLEPIASIS</t>
  </si>
  <si>
    <t>B711</t>
  </si>
  <si>
    <t>DIPILIDIASIS</t>
  </si>
  <si>
    <t>B718</t>
  </si>
  <si>
    <t>OTRAS INFECCIONES DEBIDAS A CESTODOS, ESPECIFICADAS</t>
  </si>
  <si>
    <t>B719</t>
  </si>
  <si>
    <t>INFECCION DEBIDA A CESTODOS, NO ESPECIFICADA</t>
  </si>
  <si>
    <t>B72X</t>
  </si>
  <si>
    <t>DRACONTIASIS</t>
  </si>
  <si>
    <t>B73X</t>
  </si>
  <si>
    <t>ONCOCERCOSIS</t>
  </si>
  <si>
    <t>B740</t>
  </si>
  <si>
    <t>FILARIASIS DEBIDA A WUCHERERIA BANCROFTI</t>
  </si>
  <si>
    <t>B741</t>
  </si>
  <si>
    <t>FILARIASIS DEBIDA A BRUGIA MALAYI</t>
  </si>
  <si>
    <t>B742</t>
  </si>
  <si>
    <t>FILARIASIS DEBIDA A BRUGIA TIMORI</t>
  </si>
  <si>
    <t>B743</t>
  </si>
  <si>
    <t>LOAIASIS</t>
  </si>
  <si>
    <t>B744</t>
  </si>
  <si>
    <t>MANSONELIASIS</t>
  </si>
  <si>
    <t>B748</t>
  </si>
  <si>
    <t>OTRAS FILARIASIS</t>
  </si>
  <si>
    <t>B749</t>
  </si>
  <si>
    <t>FILARIASIS, NO ESPECIFICADA</t>
  </si>
  <si>
    <t>B75X</t>
  </si>
  <si>
    <t>TRIQUINOSIS</t>
  </si>
  <si>
    <t>B760</t>
  </si>
  <si>
    <t>ANQUILOSTOMIASIS</t>
  </si>
  <si>
    <t>B761</t>
  </si>
  <si>
    <t>NECATORIASIS</t>
  </si>
  <si>
    <t>B768</t>
  </si>
  <si>
    <t>OTRAS ENFERMEDADES DEBIDAS A ANQUILOSTOMAS</t>
  </si>
  <si>
    <t>B769</t>
  </si>
  <si>
    <t>ENFERMEDAD DEBIDA A ANQUILOSTOMAS, NO ESPECIFICADA</t>
  </si>
  <si>
    <t>B770</t>
  </si>
  <si>
    <t>ASCARIASIS CON COMPLICACIONES INTESTINALES</t>
  </si>
  <si>
    <t>B778</t>
  </si>
  <si>
    <t>ASCARIASIS CON OTRAS COMPLICACIONES</t>
  </si>
  <si>
    <t>B779</t>
  </si>
  <si>
    <t>ASCARIASIS, NO ESPECIFICADA</t>
  </si>
  <si>
    <t>B780</t>
  </si>
  <si>
    <t>ESTRONGILOIDIASIS INTESTINAL</t>
  </si>
  <si>
    <t>B781</t>
  </si>
  <si>
    <t>ESTRONGILOIDIASIS CUTANEA</t>
  </si>
  <si>
    <t>B787</t>
  </si>
  <si>
    <t>ESTRONGILOIDIASIS DISEMINADA</t>
  </si>
  <si>
    <t>B789</t>
  </si>
  <si>
    <t>ESTRONGILOIDIASIS, NO ESPECIFICADA</t>
  </si>
  <si>
    <t>B79X</t>
  </si>
  <si>
    <t>TRICURIASIS</t>
  </si>
  <si>
    <t>B80X</t>
  </si>
  <si>
    <t>ENTEROBIASIS</t>
  </si>
  <si>
    <t>B810</t>
  </si>
  <si>
    <t>ANISAQUIASIS</t>
  </si>
  <si>
    <t>B811</t>
  </si>
  <si>
    <t>CAPILARIASIS INTESTINAL</t>
  </si>
  <si>
    <t>B812</t>
  </si>
  <si>
    <t>TRICOESTRONGILIASIS</t>
  </si>
  <si>
    <t>B813</t>
  </si>
  <si>
    <t>ANGIOESTRONGILIASIS INTESTINAL</t>
  </si>
  <si>
    <t>B814</t>
  </si>
  <si>
    <t>HELMINTIASIS INTESTINAL MIXTA</t>
  </si>
  <si>
    <t>B818</t>
  </si>
  <si>
    <t>OTRAS HELMINTIASIS INTESTINALES ESPECIFICADAS</t>
  </si>
  <si>
    <t>B820</t>
  </si>
  <si>
    <t>HELMINTIASIS INTESTINAL, SIN OTRA ESPECIFICACION</t>
  </si>
  <si>
    <t>B829</t>
  </si>
  <si>
    <t>PARASITOSIS INTESTINAL, SIN OTRA ESPECIFICACION</t>
  </si>
  <si>
    <t>B830</t>
  </si>
  <si>
    <t>LARVA MIGRANS VISCERAL</t>
  </si>
  <si>
    <t>B831</t>
  </si>
  <si>
    <t>GNATOSTOMIASIS</t>
  </si>
  <si>
    <t>B832</t>
  </si>
  <si>
    <t>ANGIOESTRONGILIASIS DEBIDA A PARASTRONGYLUS CANTONENSIS</t>
  </si>
  <si>
    <t>B833</t>
  </si>
  <si>
    <t>SINGAMIASIS</t>
  </si>
  <si>
    <t>B834</t>
  </si>
  <si>
    <t>HIRUDINIASIS INTERNA</t>
  </si>
  <si>
    <t>B838</t>
  </si>
  <si>
    <t>OTRAS HELMINTIASIS ESPECIFICADAS</t>
  </si>
  <si>
    <t>B839</t>
  </si>
  <si>
    <t>HELMINTIASIS, NO ESPECIFICADA</t>
  </si>
  <si>
    <t>B850</t>
  </si>
  <si>
    <t>PEDICULOSIS DEBIDA A PEDICULUS HUMANUS CAPITIS</t>
  </si>
  <si>
    <t>B851</t>
  </si>
  <si>
    <t>PEDICULOSIS DEBIDA A PEDICULUS HUMANUS CORPORIS</t>
  </si>
  <si>
    <t>B852</t>
  </si>
  <si>
    <t>PEDICULOSIS, SIN OTRA ESPECIFICACION</t>
  </si>
  <si>
    <t>B853</t>
  </si>
  <si>
    <t>PHTHIRIASIS</t>
  </si>
  <si>
    <t>B854</t>
  </si>
  <si>
    <t>PEDICULOSIS Y PHTHIRIASIS MIXTAS</t>
  </si>
  <si>
    <t>B86X</t>
  </si>
  <si>
    <t>ESCABIOSIS</t>
  </si>
  <si>
    <t>B870</t>
  </si>
  <si>
    <t>MIASIS CUTANEA</t>
  </si>
  <si>
    <t>B871</t>
  </si>
  <si>
    <t>MIASIS EN HERIDAS</t>
  </si>
  <si>
    <t>B872</t>
  </si>
  <si>
    <t>MIASIS OCULAR</t>
  </si>
  <si>
    <t>B873</t>
  </si>
  <si>
    <t>MIASIS NASOFARINGEA</t>
  </si>
  <si>
    <t>B874</t>
  </si>
  <si>
    <t>MIASIS AURAL</t>
  </si>
  <si>
    <t>B878</t>
  </si>
  <si>
    <t>MIASIS DE OTROS SITIOS</t>
  </si>
  <si>
    <t>B879</t>
  </si>
  <si>
    <t>MIASIS, NO ESPECIFICADA</t>
  </si>
  <si>
    <t>B880</t>
  </si>
  <si>
    <t>OTRAS ACARIASIS</t>
  </si>
  <si>
    <t>B881</t>
  </si>
  <si>
    <t>TUNGIASIS (INFECCION DEBIDA A PULGA DE ARENA)</t>
  </si>
  <si>
    <t>B882</t>
  </si>
  <si>
    <t>OTRAS INFESTACIONES DEBIDAS A ARTROPODOS</t>
  </si>
  <si>
    <t>B883</t>
  </si>
  <si>
    <t>HIRUDINIASIS EXTERNA</t>
  </si>
  <si>
    <t>B888</t>
  </si>
  <si>
    <t>OTRAS INFESTACIONES ESPECIFICADAS</t>
  </si>
  <si>
    <t>B889</t>
  </si>
  <si>
    <t>INFESTACION, NO ESPECIFICADA</t>
  </si>
  <si>
    <t>B89X</t>
  </si>
  <si>
    <t>ENFERMEDAD PARASITARIA, NO ESPECIFICADA</t>
  </si>
  <si>
    <t>B900</t>
  </si>
  <si>
    <t>SECUELAS DE TUBERCULOSIS DEL SISTEMA NERVIOSO CENTRAL</t>
  </si>
  <si>
    <t>B901</t>
  </si>
  <si>
    <t>SECUELAS DE TUBERCULOSIS GENITOURINARIA</t>
  </si>
  <si>
    <t>B902</t>
  </si>
  <si>
    <t>SECUELAS DE TUBERCULOSIS DE HUESOS Y ARTICULACIONES</t>
  </si>
  <si>
    <t>B908</t>
  </si>
  <si>
    <t>SECUELAS DE TUBERCULOSIS DE OTROS ORGANOS ESPECIFICADOS</t>
  </si>
  <si>
    <t>B909</t>
  </si>
  <si>
    <t>SECUELAS DE TUBERCULOSIS RESPIRATORIA Y DE TUBERCULOSIS NO ESPECIF</t>
  </si>
  <si>
    <t>B91X</t>
  </si>
  <si>
    <t>SECUELAS DE POLIOMIELITIS</t>
  </si>
  <si>
    <t>B92X</t>
  </si>
  <si>
    <t>SECUELAS DE LEPRA</t>
  </si>
  <si>
    <t>B940</t>
  </si>
  <si>
    <t>SECUELAS DE TRACOMA</t>
  </si>
  <si>
    <t>B941</t>
  </si>
  <si>
    <t>SECUELAS DE ENCEFALITIS VIRAL</t>
  </si>
  <si>
    <t>B942</t>
  </si>
  <si>
    <t>SECUELAS DE HEPATITIS VIRAL</t>
  </si>
  <si>
    <t>B948</t>
  </si>
  <si>
    <t>SECUELAS DE OTRAS ENFERMEDADES INFECCIOSAS Y PARASITARIAS ESPECIF</t>
  </si>
  <si>
    <t>B949</t>
  </si>
  <si>
    <t>SECUELAS DE ENFERMEDADES INFECCIOSAS Y PARASITARIAS NO ESPECIFICADAS</t>
  </si>
  <si>
    <t>B950</t>
  </si>
  <si>
    <t>ESTREPTOCOCO, GRUPO A, COMO CAUSA DE ENFERMEDADES CEOC</t>
  </si>
  <si>
    <t>B951</t>
  </si>
  <si>
    <t>ESTREPTOCOCO, GRUPO B, COMO CAUSA DE ENFERMEDADES CEOC</t>
  </si>
  <si>
    <t>B952</t>
  </si>
  <si>
    <t>ESTREPTOCOCO, GRUPO D, COMO CAUSA DE ENFERMEDADES CEOC</t>
  </si>
  <si>
    <t>B953</t>
  </si>
  <si>
    <t>STREPTOCOCCUS PNEUMONIAE COMO CAUSA DE ENFERMEDADES CEOC</t>
  </si>
  <si>
    <t>B954</t>
  </si>
  <si>
    <t>OTROS ESTREPTOCOCOS COMO CAUSA DE ENFERMEDADES CEOC</t>
  </si>
  <si>
    <t>B955</t>
  </si>
  <si>
    <t>ESTREPTOCOCO NO ESPECIFICADO COMO CAUSA DE ENFERMEDADES CEOC</t>
  </si>
  <si>
    <t>B956</t>
  </si>
  <si>
    <t>STAPHYLOCOCCUS AUREUS COMO CAUSA DE ENFERMEDADES CEOC</t>
  </si>
  <si>
    <t>B957</t>
  </si>
  <si>
    <t>OTROS ESTAFILOCOCOS COMO CAUSA DE ENFERMEDADES CEOC</t>
  </si>
  <si>
    <t>B958</t>
  </si>
  <si>
    <t>ESTAFILOCOCO NO ESPECIFICADO, COMO CAUSA DE ENFERMEDADES CEOC</t>
  </si>
  <si>
    <t>B960</t>
  </si>
  <si>
    <t>MYCOPLASMA PNEUMONIAE (M. PNEUMONIAE) COMO CAUSA DE ENFERMEDADES CEOC</t>
  </si>
  <si>
    <t>B961</t>
  </si>
  <si>
    <t>KLEBSIELLA PNEUMONIAE (K. PNEUMONIAE) COMO CAUSA DE ENFERMEDADES CEOC</t>
  </si>
  <si>
    <t>B962</t>
  </si>
  <si>
    <t>ESCHERICHIA COLI (E. COLI) COMO CAUSA DE ENFERMEDADES CEOC</t>
  </si>
  <si>
    <t>B963</t>
  </si>
  <si>
    <t>HAEMOPHILUS INFLUENZAE (H. INFLUENZAE) COMO CAUSA DE ENFERMEDADES CEOC</t>
  </si>
  <si>
    <t>B964</t>
  </si>
  <si>
    <t>PROTEUS (MIRABILIS) (MORGANII) COMO CAUSA DE ENFERMEDADES CEOC</t>
  </si>
  <si>
    <t>B965</t>
  </si>
  <si>
    <t>PSEUDOMONAS (AERUGINOSA) (MALLEI) (PSEUDOMALLEI) POR CAUSA DE ENF CEOC</t>
  </si>
  <si>
    <t>B966</t>
  </si>
  <si>
    <t>BACILLUS FRAGILIS (B. FRAGILIS) COMO CAUSA DE ENFERMEDADES CEOP</t>
  </si>
  <si>
    <t>B967</t>
  </si>
  <si>
    <t>CLOSTRIDIUM PERFRINGENS (C. PERFRINGENS) COMO CAUSA DE ENF CEOC</t>
  </si>
  <si>
    <t>B968</t>
  </si>
  <si>
    <t>OTROS AGENTES BACTERIANOS ESPECIF COMO CAUSA DE ENFERMEDADES CEOC</t>
  </si>
  <si>
    <t>B970</t>
  </si>
  <si>
    <t>ADENOVIRUS COMO CAUSA DE ENFERMEDADES CLASIFICADAS EN OTROS CAPITULOS</t>
  </si>
  <si>
    <t>B971</t>
  </si>
  <si>
    <t>ENTEROVIRUS COMO CAUSA DE ENFERMEDADES CLASIFICADAS EN OTROS CAPITULOS</t>
  </si>
  <si>
    <t>B972</t>
  </si>
  <si>
    <t>CORONAVIRUS COMO CAUSA DE ENFERMEDADES CLASIFICADAS EN OTROS CAPITULOS</t>
  </si>
  <si>
    <t>B973</t>
  </si>
  <si>
    <t>RETROVIRUS COMO CAUSA DE ENFERMEDADES CLASIFICADAS EN OTROS CAPITULOS</t>
  </si>
  <si>
    <t>B974</t>
  </si>
  <si>
    <t>VIRUS SINCICIAL RESPIRATORIO COMO CAUSA DE ENFERMEDADES CEOC</t>
  </si>
  <si>
    <t>B975</t>
  </si>
  <si>
    <t>REOVIRUS COMO CAUSA DE ENFERMEDADES CLASIFICADAS EN OTROS CAPITULOS</t>
  </si>
  <si>
    <t>B976</t>
  </si>
  <si>
    <t>PARVOVIRUS COMO CAUSA DE ENFERMEDADES CLASIFICADAS EN OTROS CAPITULOS</t>
  </si>
  <si>
    <t>B977</t>
  </si>
  <si>
    <t>PAPILOMAVIRUS COMO CAUSA DE ENFERMEDADES CEOC</t>
  </si>
  <si>
    <t>B978</t>
  </si>
  <si>
    <t>OTROS AGENTES VIRALES COMO CAUSA DE ENFERMEDADES CEOC</t>
  </si>
  <si>
    <t>B99X</t>
  </si>
  <si>
    <t>OTRAS ENFERMEDADES INFECCIOSAS Y LAS NO ESPECIFICADAS</t>
  </si>
  <si>
    <t>C000</t>
  </si>
  <si>
    <t>TUMOR MALIGNO DEL LABIO SUPERIOR, CARA EXTERNA</t>
  </si>
  <si>
    <t>C001</t>
  </si>
  <si>
    <t>TUMOR MALIGNO DEL LABIO INFERIOR, CARA EXTERNA</t>
  </si>
  <si>
    <t>C002</t>
  </si>
  <si>
    <t>TUMOR MALIGNO DEL LABIO, CARA EXTERNA, SIN OTRA ESPECIFICACION</t>
  </si>
  <si>
    <t>C003</t>
  </si>
  <si>
    <t>TUMOR MALIGNO DEL LABIO SUPERIOR, CARA INTERNA</t>
  </si>
  <si>
    <t>C004</t>
  </si>
  <si>
    <t>TUMOR MALIGNO DEL LABIO INFERIOR, CARA INTERNA</t>
  </si>
  <si>
    <t>C005</t>
  </si>
  <si>
    <t>TUMOR MALIGNO DEL LABIO, CARA INTERNA, SIN OTRA ESPECIFICACION</t>
  </si>
  <si>
    <t>C006</t>
  </si>
  <si>
    <t>TUMOR MALIGNO DE LA COMISURA LABIAL</t>
  </si>
  <si>
    <t>C008</t>
  </si>
  <si>
    <t>LESION DE SITIOS CONTIGUOS DEL LABIO</t>
  </si>
  <si>
    <t>C009</t>
  </si>
  <si>
    <t>TUMOR MALIGNO DEL LABIO, PARTE NO ESPECIFICADA</t>
  </si>
  <si>
    <t>C01X</t>
  </si>
  <si>
    <t>TUMOR MALIGNO DE LA BASE DE LA LENGUA</t>
  </si>
  <si>
    <t>C020</t>
  </si>
  <si>
    <t>TUMOR MALIGNO DE LA CARA DORSAL DE LA LENGUA</t>
  </si>
  <si>
    <t>C021</t>
  </si>
  <si>
    <t>TUMOR MALIGNO DEL BORDE DE LA LENGUA</t>
  </si>
  <si>
    <t>C022</t>
  </si>
  <si>
    <t>TUMOR MALIGNO DE LA CARA VENTRAL DE LA LENGUA</t>
  </si>
  <si>
    <t>C023</t>
  </si>
  <si>
    <t>TUMOR MALIGNO DE LOS DOS TERCIOS ANTERIORES DE LENGUA, PARTE NO ESPEC</t>
  </si>
  <si>
    <t>C024</t>
  </si>
  <si>
    <t>TUMOR MALIGNO DE LA AMIGDALA LINGUAL</t>
  </si>
  <si>
    <t>C028</t>
  </si>
  <si>
    <t>LESION DE SITIOS CONTIGUOS DE LA LENGUA</t>
  </si>
  <si>
    <t>C029</t>
  </si>
  <si>
    <t>TUMOR MALIGNO DE LA LENGUA, PARTE NO ESPECIFICADA</t>
  </si>
  <si>
    <t>C030</t>
  </si>
  <si>
    <t>TUMOR MALIGNO DE LA ENCIA SUPERIOR</t>
  </si>
  <si>
    <t>C031</t>
  </si>
  <si>
    <t>TUMOR MALIGNO DE LA ENCIA INFERIOR</t>
  </si>
  <si>
    <t>C039</t>
  </si>
  <si>
    <t>TUMOR MALIGNO DE LA ENCIA, PARTE NO ESPECIFICADA</t>
  </si>
  <si>
    <t>C040</t>
  </si>
  <si>
    <t>TUMOR MALIGNO DE LA PARTE ANTERIOR DEL PISO DE LA BOCA</t>
  </si>
  <si>
    <t>C041</t>
  </si>
  <si>
    <t>TUMOR MALIGNO DE LA PARTE LATERAL DEL PISO DE LA BOCA</t>
  </si>
  <si>
    <t>C048</t>
  </si>
  <si>
    <t>LESION DE SITIOS CONTIGUOS DEL PISO DE LA BOCA</t>
  </si>
  <si>
    <t>C049</t>
  </si>
  <si>
    <t>TUMOR MALIGNO DEL PISO DE LA BOCA, PARTE NO ESPECIFICADA</t>
  </si>
  <si>
    <t>C050</t>
  </si>
  <si>
    <t>TUMOR MALIGNO DEL PALADAR DURO</t>
  </si>
  <si>
    <t>C051</t>
  </si>
  <si>
    <t>TUMOR MALIGNO DEL PALADAR BLANDO</t>
  </si>
  <si>
    <t>C052</t>
  </si>
  <si>
    <t>TUMOR MALIGNO DE LA UVULA</t>
  </si>
  <si>
    <t>C058</t>
  </si>
  <si>
    <t>LESION DE SITIOS CONTIGUOS DEL PALADAR</t>
  </si>
  <si>
    <t>C059</t>
  </si>
  <si>
    <t>TUMOR MALIGNO DEL PALADAR, PARTE NO ESPECIFICADA</t>
  </si>
  <si>
    <t>C060</t>
  </si>
  <si>
    <t>TUMOR MALIGNO DE LA MUCOSA DE LA MEJILLA</t>
  </si>
  <si>
    <t>C061</t>
  </si>
  <si>
    <t>TUMOR MALIGNO DEL VESTIBULO DE LA BOCA</t>
  </si>
  <si>
    <t>C062</t>
  </si>
  <si>
    <t>TUMOR MALIGNO DEL AREA RETROMOLAR</t>
  </si>
  <si>
    <t>C068</t>
  </si>
  <si>
    <t>LESION DE SITIOS CONTIGUOS DE OTRAS PARTES Y DE LAS NO ESPEC DE BOCA</t>
  </si>
  <si>
    <t>C069</t>
  </si>
  <si>
    <t>TUMOR MALIGNO DE LA BOCA, PARTE NO ESPECIFICADA</t>
  </si>
  <si>
    <t>C07X</t>
  </si>
  <si>
    <t>TUMOR MALIGNO DE LA GLANDULA PAROTIDA</t>
  </si>
  <si>
    <t>C080</t>
  </si>
  <si>
    <t>TUMOR MALIGNO DE LA GLANDULA SUBMAXILAR</t>
  </si>
  <si>
    <t>C081</t>
  </si>
  <si>
    <t>TUMOR MALIGNO DE LA GLANDULA SUBLINGUAL</t>
  </si>
  <si>
    <t>C088</t>
  </si>
  <si>
    <t>LESION DE SITIOS CONTIGUOS DE LAS GLANDULAS SALIVALES MAYORES</t>
  </si>
  <si>
    <t>C089</t>
  </si>
  <si>
    <t>TUMOR MALIGNO DE GLANDULA SALIVAL MAYOR, NO ESPECIFICADA</t>
  </si>
  <si>
    <t>C090</t>
  </si>
  <si>
    <t>TUMOR MALIGNO DE LA FOSA AMIGDALINA</t>
  </si>
  <si>
    <t>C091</t>
  </si>
  <si>
    <t>TUMOR MALIGNO DEL PILAR AMIGDALINO (ANTERIOR) (POSTERIOR)</t>
  </si>
  <si>
    <t>C098</t>
  </si>
  <si>
    <t>LESION DE SITIOS CONTIGUOS DE LA AMIGDALA</t>
  </si>
  <si>
    <t>C099</t>
  </si>
  <si>
    <t>TUMOR MALIGNO DE LA AMIGDALA, PARTE NO ESPECIFICADA</t>
  </si>
  <si>
    <t>C100</t>
  </si>
  <si>
    <t>TUMOR MALIGNO DE LA VALECULA</t>
  </si>
  <si>
    <t>C101</t>
  </si>
  <si>
    <t>TUMOR MALIGNO DE LA CARA ANTERIOR DE LA EPIGLOTIS</t>
  </si>
  <si>
    <t>C102</t>
  </si>
  <si>
    <t>TUMOR MALIGNO DE LA PARED LATERAL DE LA OROFARINGE</t>
  </si>
  <si>
    <t>C103</t>
  </si>
  <si>
    <t>TUMOR MALIGNO DE LA PARED POSTERIOR DE LA OROFARINGE</t>
  </si>
  <si>
    <t>C104</t>
  </si>
  <si>
    <t>TUMOR MALIGNO DE LA HENDIDURA BRANQUIAL</t>
  </si>
  <si>
    <t>C108</t>
  </si>
  <si>
    <t>LESION DE SITIOS CONTIGUOS DE LA OROFARINGE</t>
  </si>
  <si>
    <t>C109</t>
  </si>
  <si>
    <t>TUMOR MALIGNO DE LA OROFARINGE, PARTE NO ESPECIFICADA</t>
  </si>
  <si>
    <t>C110</t>
  </si>
  <si>
    <t>TUMOR MALIGNO DE LA PARED SUPERIOR DE LA NASOFARINGE</t>
  </si>
  <si>
    <t>C111</t>
  </si>
  <si>
    <t>TUMOR MALIGNO DE LA PARED POSTERIOR DE LA NASOFARINGE</t>
  </si>
  <si>
    <t>C112</t>
  </si>
  <si>
    <t>TUMOR MALIGNO DE LA PARED LATERAL DE LA NASOFARINGE</t>
  </si>
  <si>
    <t>C113</t>
  </si>
  <si>
    <t>TUMOR MALIGNO DE LA PARED ANTERIOR DE LA NASOFARINGE</t>
  </si>
  <si>
    <t>C118</t>
  </si>
  <si>
    <t>LESION DE SITIOS CONTIGUOS DE LA NASOFARINGE</t>
  </si>
  <si>
    <t>C119</t>
  </si>
  <si>
    <t>TUMOR MALIGNO DE LA NASOFARINGE, PARTE NO ESPECIFICADA</t>
  </si>
  <si>
    <t>C12X</t>
  </si>
  <si>
    <t>TUMOR MALIGNO DEL SENO PIRIFORME</t>
  </si>
  <si>
    <t>C130</t>
  </si>
  <si>
    <t>TUMOR MALIGNO DE LA REGION POSTCRICOIDEA</t>
  </si>
  <si>
    <t>C131</t>
  </si>
  <si>
    <t>TUMOR MALIGNO DEL PLIEGUE ARITENOEPIGLOTICO, CARA HIPOFARINGEA</t>
  </si>
  <si>
    <t>C132</t>
  </si>
  <si>
    <t>TUMOR MALIGNO DE LA PARED POSTERIOR DE LA HIPOFARINGE</t>
  </si>
  <si>
    <t>C138</t>
  </si>
  <si>
    <t>LESION DE SITIOS CONTIGUOS DE LA HIPOFARINGE</t>
  </si>
  <si>
    <t>C139</t>
  </si>
  <si>
    <t>TUMOR MALIGNO DE LA HIPOFARINGE, PARTE NO ESPECIFICADA</t>
  </si>
  <si>
    <t>C140</t>
  </si>
  <si>
    <t>TUMOR MALIGNO DE LA FARINGE, PARTE NO ESPECIFICADA</t>
  </si>
  <si>
    <t>C142</t>
  </si>
  <si>
    <t>TUMOR MALIGNO DEL ANILLO DE WALDEYER</t>
  </si>
  <si>
    <t>C148</t>
  </si>
  <si>
    <t>LESION DE SITIOS CONTIGUOS DEL LABIO, DE LA CAVIDAD BUCAL Y DE FARINGE</t>
  </si>
  <si>
    <t>C150</t>
  </si>
  <si>
    <t>TUMOR MALIGNO DEL ESOFAGO, PORCION CERVICAL</t>
  </si>
  <si>
    <t>C151</t>
  </si>
  <si>
    <t>TUMOR MALIGNO DEL ESOFAGO, PORCION TORACICA</t>
  </si>
  <si>
    <t>C152</t>
  </si>
  <si>
    <t>TUMOR MALIGNO DEL ESOFAGO, PORCION ABDOMINAL</t>
  </si>
  <si>
    <t>C153</t>
  </si>
  <si>
    <t>TUMOR MALIGNO DEL TERCIO SUPERIOR DEL ESOFAGO</t>
  </si>
  <si>
    <t>C154</t>
  </si>
  <si>
    <t>TUMOR MALIGNO DEL TERCIO MEDIO DEL ESOFAGO</t>
  </si>
  <si>
    <t>C155</t>
  </si>
  <si>
    <t>TUMOR MALIGNO DEL TERCIO INFERIOR DEL ESOFAGO</t>
  </si>
  <si>
    <t>C158</t>
  </si>
  <si>
    <t>LESION DE SITIOS CONTIGUOS DEL ESOFAGO</t>
  </si>
  <si>
    <t>C159</t>
  </si>
  <si>
    <t>TUMOR MALIGNO DEL ESOFAGO, PARTE NO ESPECIFICADA</t>
  </si>
  <si>
    <t>C160</t>
  </si>
  <si>
    <t>TUMOR MALIGNO DEL CARDIAS</t>
  </si>
  <si>
    <t>C161</t>
  </si>
  <si>
    <t>TUMOR MALIGNO DEL FUNDUS GASTRICO</t>
  </si>
  <si>
    <t>C162</t>
  </si>
  <si>
    <t>TUMOR MALIGNO DEL CUERPO DEL ESTOMAGO</t>
  </si>
  <si>
    <t>C163</t>
  </si>
  <si>
    <t>TUMOR MALIGNO DEL ANTRO PILORICO</t>
  </si>
  <si>
    <t>C164</t>
  </si>
  <si>
    <t>TUMOR MALIGNO DEL PILORO</t>
  </si>
  <si>
    <t>C165</t>
  </si>
  <si>
    <t>TUMOR MALIGNO DE LA CURVATURA MENOR DEL ESTOMAGO, SIN OTRA ESPECIFICAC</t>
  </si>
  <si>
    <t>C166</t>
  </si>
  <si>
    <t>TUMOR MALIGNO DE LA CURVATURA MAYOR DEL ESTOMAGO, SIN OTRA ESPECIFICAC</t>
  </si>
  <si>
    <t>C168</t>
  </si>
  <si>
    <t>LESION DE SITIOS CONTIGUOS DEL ESTOMAGO</t>
  </si>
  <si>
    <t>C169</t>
  </si>
  <si>
    <t>TUMOR MALIGNO DEL ESTOMAGO, PARTE NO ESPECIFICADA</t>
  </si>
  <si>
    <t>C170</t>
  </si>
  <si>
    <t>TUMOR MALIGNO DEL DUODENO</t>
  </si>
  <si>
    <t>C171</t>
  </si>
  <si>
    <t>TUMOR MALIGNO DEL YEYUNO</t>
  </si>
  <si>
    <t>C172</t>
  </si>
  <si>
    <t>TUMOR MALIGNO DEL ILEON</t>
  </si>
  <si>
    <t>C173</t>
  </si>
  <si>
    <t>TUMOR MALIGNO DEL DIVERTICULO DE MECKEL</t>
  </si>
  <si>
    <t>C178</t>
  </si>
  <si>
    <t>LESION DE SITIOS CONTIGUOS DEL INTESTINO DELGADO</t>
  </si>
  <si>
    <t>C179</t>
  </si>
  <si>
    <t>TUMOR MALIGNO DEL INTESTINO DELGADO, PARTE NO ESPECIFICADA</t>
  </si>
  <si>
    <t>C180</t>
  </si>
  <si>
    <t>TUMOR MALIGNO DEL CIEGO</t>
  </si>
  <si>
    <t>C181</t>
  </si>
  <si>
    <t>TUMOR MALIGNO DEL APENDICE</t>
  </si>
  <si>
    <t>C182</t>
  </si>
  <si>
    <t>TUMOR MALIGNO DEL COLON ASCENDENTE</t>
  </si>
  <si>
    <t>C183</t>
  </si>
  <si>
    <t>TUMOR MALIGNO DEL ANGULO HEPATICO</t>
  </si>
  <si>
    <t>C184</t>
  </si>
  <si>
    <t>TUMOR MALIGNO DEL COLON TRANSVERSO</t>
  </si>
  <si>
    <t>C185</t>
  </si>
  <si>
    <t>TUMOR MALIGNO DEL ANGULO ESPLENICO</t>
  </si>
  <si>
    <t>C186</t>
  </si>
  <si>
    <t>TUMOR MALIGNO DEL COLON DESCENDENTE</t>
  </si>
  <si>
    <t>C187</t>
  </si>
  <si>
    <t>TUMOR MALIGNO DEL COLON SIGMOIDE</t>
  </si>
  <si>
    <t>C188</t>
  </si>
  <si>
    <t>LESION DE SITIOS CONTIGUOS DEL COLON</t>
  </si>
  <si>
    <t>C189</t>
  </si>
  <si>
    <t>TUMOR MALIGNO DEL COLON, PARTE NO ESPECIFICADA</t>
  </si>
  <si>
    <t>C19X</t>
  </si>
  <si>
    <t>TUMOR MALIGNO DE LA UNION RECTOSIGMOIDEA</t>
  </si>
  <si>
    <t>C20X</t>
  </si>
  <si>
    <t>TUMOR MALIGNO DEL RECTO</t>
  </si>
  <si>
    <t>C210</t>
  </si>
  <si>
    <t>TUMOR MALIGNO DEL ANO, PARTE NO ESPECIFICADA</t>
  </si>
  <si>
    <t>C211</t>
  </si>
  <si>
    <t>TUMOR MALIGNO DEL CONDUCTO ANAL</t>
  </si>
  <si>
    <t>C212</t>
  </si>
  <si>
    <t>TUMOR MALIGNO DE LA ZONA CLOACOGENICA</t>
  </si>
  <si>
    <t>C218</t>
  </si>
  <si>
    <t>LESION DE SITIOS CONTIGUOS DEL ANO, DEL CONDUCTO ANAL Y DEL RECTO</t>
  </si>
  <si>
    <t>C220</t>
  </si>
  <si>
    <t>CARCINOMA DE CELULAS HEPATICAS</t>
  </si>
  <si>
    <t>C221</t>
  </si>
  <si>
    <t>CARCINOMA DE VIAS BILIARES INTRAHEPATICAS</t>
  </si>
  <si>
    <t>C222</t>
  </si>
  <si>
    <t>HEPATOBLASTOMA</t>
  </si>
  <si>
    <t>C223</t>
  </si>
  <si>
    <t>ANGIOSARCOMA DEL HIGADO</t>
  </si>
  <si>
    <t>C224</t>
  </si>
  <si>
    <t>OTROS SARCOMAS DEL HIGADO</t>
  </si>
  <si>
    <t>C227</t>
  </si>
  <si>
    <t>OTROS CARCINOMAS ESPECIFICADOS DEL HIGADO</t>
  </si>
  <si>
    <t>C229</t>
  </si>
  <si>
    <t>TUMOR MALIGNO DEL HIGADO, NO ESPECIFICADO</t>
  </si>
  <si>
    <t>C23X</t>
  </si>
  <si>
    <t>TUMOR MALIGNO DE LA VESICULA BILIAR</t>
  </si>
  <si>
    <t>C240</t>
  </si>
  <si>
    <t>TUMOR MALIGNO DE LAS VIAS BILIARES EXTRAHEPATICAS</t>
  </si>
  <si>
    <t>C241</t>
  </si>
  <si>
    <t>TUMOR MALIGNO DE LA AMPOLLA DE VATER</t>
  </si>
  <si>
    <t>C248</t>
  </si>
  <si>
    <t>LESION DE SITIOS CONTIGUOS DE LAS VIAS BILIARES</t>
  </si>
  <si>
    <t>C249</t>
  </si>
  <si>
    <t>TUMOR MALIGNO DE LAS VIAS BILIARES, PARTE NO ESPECIFICADA</t>
  </si>
  <si>
    <t>C250</t>
  </si>
  <si>
    <t>TUMOR MALIGNO DE LA CABEZA DEL PANCREAS</t>
  </si>
  <si>
    <t>C251</t>
  </si>
  <si>
    <t>TUMOR MALIGNO DEL CUERPO DEL PANCREAS</t>
  </si>
  <si>
    <t>C252</t>
  </si>
  <si>
    <t>TUMOR MALIGNO DE LA COLA DEL PANCREAS</t>
  </si>
  <si>
    <t>C253</t>
  </si>
  <si>
    <t>TUMOR MALIGNO DEL CONDUCTO PANCREATICO</t>
  </si>
  <si>
    <t>C254</t>
  </si>
  <si>
    <t>TUMOR MALIGNO DEL PANCREAS ENDOCRINO</t>
  </si>
  <si>
    <t>C257</t>
  </si>
  <si>
    <t>TUMOR MALIGNO DE OTRAS PARTES ESPECIFICADAS DEL PANCREAS</t>
  </si>
  <si>
    <t>C258</t>
  </si>
  <si>
    <t>LESION DE SITIOS CONTIGUOS DEL PANCREAS</t>
  </si>
  <si>
    <t>C259</t>
  </si>
  <si>
    <t>TUMOR MALIGNO DEL PANCREAS, PARTE NO ESPECIFICADA</t>
  </si>
  <si>
    <t>C260</t>
  </si>
  <si>
    <t>TUMOR MALIGNO DEL INTESTINO, PARTE NO ESPECIFICADA</t>
  </si>
  <si>
    <t>C261</t>
  </si>
  <si>
    <t>TUMOR MALIGNO DEL BAZO</t>
  </si>
  <si>
    <t>C268</t>
  </si>
  <si>
    <t>LESION DE SITIOS CONTIGUOS DE LOS ORGANOS DIGESTIVOS</t>
  </si>
  <si>
    <t>C269</t>
  </si>
  <si>
    <t>TUMOR MALIGNO DE SITIOS MAL DEFINIDOS DE LOS ORGANOS DIGESTIVOS</t>
  </si>
  <si>
    <t>C300</t>
  </si>
  <si>
    <t>TUMOR MALIGNO DE LA FOSA NASAL</t>
  </si>
  <si>
    <t>C301</t>
  </si>
  <si>
    <t>TUMOR MALIGNO DEL OIDO MEDIO</t>
  </si>
  <si>
    <t>C310</t>
  </si>
  <si>
    <t>TUMOR MALIGNO DEL SENO MAXILAR</t>
  </si>
  <si>
    <t>C311</t>
  </si>
  <si>
    <t>TUMOR MALIGNO DEL SENO ETMOIDAL</t>
  </si>
  <si>
    <t>C312</t>
  </si>
  <si>
    <t>TUMOR MALIGNO DEL SENO FRONTAL</t>
  </si>
  <si>
    <t>C313</t>
  </si>
  <si>
    <t>TUMOR MALIGNO DEL SENO ESFENOIDAL</t>
  </si>
  <si>
    <t>C318</t>
  </si>
  <si>
    <t>LESION DE SITIOS CONTIGUOS DE LOS SENOS PARANASALES</t>
  </si>
  <si>
    <t>C319</t>
  </si>
  <si>
    <t>TUMOR MALIGNO DE SENO PARANASAL NO ESPECIFICADO</t>
  </si>
  <si>
    <t>C320</t>
  </si>
  <si>
    <t>TUMOR MALIGNO DE LA GLOTIS</t>
  </si>
  <si>
    <t>C321</t>
  </si>
  <si>
    <t>TUMOR MALIGNO DE LA REGION SUPRAGLOTICA</t>
  </si>
  <si>
    <t>C322</t>
  </si>
  <si>
    <t>TUMOR MALIGNO DE LA REGION SUBGLOTICA</t>
  </si>
  <si>
    <t>C323</t>
  </si>
  <si>
    <t>TUMOR MALIGNO DEL CARTILAGO LARINGEO</t>
  </si>
  <si>
    <t>C328</t>
  </si>
  <si>
    <t>LESION DE SITIOS CONTIGUOS DE LA LARINGE</t>
  </si>
  <si>
    <t>C329</t>
  </si>
  <si>
    <t>TUMOR MALIGNO DE LA LARINGE, PARTE NO ESPECIFICADA</t>
  </si>
  <si>
    <t>C33X</t>
  </si>
  <si>
    <t>TUMOR MALIGNO DE LA TRAQUEA</t>
  </si>
  <si>
    <t>C340</t>
  </si>
  <si>
    <t>TUMOR MALIGNO DEL BRONQUIO PRINCIPAL</t>
  </si>
  <si>
    <t>C341</t>
  </si>
  <si>
    <t>TUMOR MALIGNO DEL LOBULO SUPERIOR, BRONQUIO O PULMON</t>
  </si>
  <si>
    <t>C342</t>
  </si>
  <si>
    <t>TUMOR MALIGNO DEL LOBULO MEDIO, BRONQUIO O PULMON</t>
  </si>
  <si>
    <t>C343</t>
  </si>
  <si>
    <t>TUMOR MALIGNO DEL LOBULO INFERIOR, BRONQUIO O PULMON</t>
  </si>
  <si>
    <t>C348</t>
  </si>
  <si>
    <t>LESION DE SITIOS CONTIGUOS DE LOS BRONQUIOS Y DEL PULMON</t>
  </si>
  <si>
    <t>C349</t>
  </si>
  <si>
    <t>TUMOR MALIGNO DE LOS BRONQUIOS O DEL PULMON, PARTE NO ESPECIFICADA</t>
  </si>
  <si>
    <t>C37X</t>
  </si>
  <si>
    <t>TUMOR MALIGNO DEL TIMO</t>
  </si>
  <si>
    <t>C380</t>
  </si>
  <si>
    <t>TUMOR MALIGNO DEL CORAZON</t>
  </si>
  <si>
    <t>C381</t>
  </si>
  <si>
    <t>TUMOR MALIGNO DEL MEDIASTINO ANTERIOR</t>
  </si>
  <si>
    <t>C382</t>
  </si>
  <si>
    <t>TUMOR MALIGNO DEL MEDIASTINO POSTERIOR</t>
  </si>
  <si>
    <t>C383</t>
  </si>
  <si>
    <t>TUMOR MALIGNO DEL MEDIASTINO, PARTE NO ESPECIFICADA</t>
  </si>
  <si>
    <t>C384</t>
  </si>
  <si>
    <t>TUMOR MALIGNO DE LA PLEURA</t>
  </si>
  <si>
    <t>C388</t>
  </si>
  <si>
    <t>LESION DE SITIOS CONTIGUOS DEL CORAZON, DEL MEDIASTINO Y DE LA PLEURA</t>
  </si>
  <si>
    <t>C390</t>
  </si>
  <si>
    <t>TUMOR MALIGNO DE LAS VIAS RESPIRATORIAS SUPERIORES, PARTE NO ESPECIF</t>
  </si>
  <si>
    <t>C398</t>
  </si>
  <si>
    <t>LESION DE SITIOS CONTIGUOS DE LOS ORG RESPIRATORIOS E INTRATORACICOS</t>
  </si>
  <si>
    <t>C399</t>
  </si>
  <si>
    <t>TUMOR MALIGNO DE SITIOS MAL DEFINIDOS DEL SISTEMA RESPIRATORIO</t>
  </si>
  <si>
    <t>C400</t>
  </si>
  <si>
    <t>TUMOR MALIGNO DEL OMOPLATO Y DE LOS HUESOS LARGOS DEL MIEMBRO SUPERIOR</t>
  </si>
  <si>
    <t>C401</t>
  </si>
  <si>
    <t>TUMOR MALIGNO DE LOS HUESOS CORTOS DEL MIEMBRO SUPERIOR</t>
  </si>
  <si>
    <t>C402</t>
  </si>
  <si>
    <t>TUMOR MALIGNO DE LOS HUESOS LARGOS DEL MIEMBRO INFERIOR</t>
  </si>
  <si>
    <t>C403</t>
  </si>
  <si>
    <t>TUMOR MALIGNO DE LOS HUESOS CORTOS DEL MIEMBRO INFERIOR</t>
  </si>
  <si>
    <t>C408</t>
  </si>
  <si>
    <t>LESIONES SITIOS CONTIGUOS DE HUESOS Y CARTILAGOS ARTICULARES DE MIEMB</t>
  </si>
  <si>
    <t>C409</t>
  </si>
  <si>
    <t>TUMOR MALIGNO DE HUESOS Y DE CARTILAGOS ARTICULARES DE MIEMBROS SAI</t>
  </si>
  <si>
    <t>C410</t>
  </si>
  <si>
    <t>TUMOR MALIGNO DE LOS HUESOS DEL CRANEO Y DE LA CARA</t>
  </si>
  <si>
    <t>C411</t>
  </si>
  <si>
    <t>TUMOR MALIGNO DEL HUESO DEL MAXILAR INFERIOR</t>
  </si>
  <si>
    <t>C412</t>
  </si>
  <si>
    <t>TUMOR MALIGNO DE LA COLUMNA VERTEBRAL</t>
  </si>
  <si>
    <t>C413</t>
  </si>
  <si>
    <t>TUMOR MALIGNO DE LA COSTILLA, ESTERNON Y CLAVICULA</t>
  </si>
  <si>
    <t>C414</t>
  </si>
  <si>
    <t>TUMOR MALIGNO DE LOS HUESOS DE LA PELVIS, SACRO Y COCCIX</t>
  </si>
  <si>
    <t>C418</t>
  </si>
  <si>
    <t>LESION DE SITIOS CONTIGUOS DEL HUESO Y DEL CARTILAGO ARTICULAR</t>
  </si>
  <si>
    <t>C419</t>
  </si>
  <si>
    <t>TUMOR MALIGNO DEL HUESO Y DEL CARTILAGO ARTICULAR, NO ESPECIFICADO</t>
  </si>
  <si>
    <t>C430</t>
  </si>
  <si>
    <t>MELANOMA MALIGNO DEL LABIO</t>
  </si>
  <si>
    <t>C431</t>
  </si>
  <si>
    <t>MELANOMA MALIGNO DEL PARPADO, INCLUIDA LA COMISURA PALPEBRAL</t>
  </si>
  <si>
    <t>C432</t>
  </si>
  <si>
    <t>MELANOMA MALIGNO DE LA OREJA Y DEL CONDUCTO AUDITIVO EXTERNO</t>
  </si>
  <si>
    <t>C433</t>
  </si>
  <si>
    <t>MELANOMA MALIGNO DE LAS OTRAS PARTES Y LAS NO ESPECIFICADAS DE LA CARA</t>
  </si>
  <si>
    <t>C434</t>
  </si>
  <si>
    <t>MELANOMA MALIGNO DEL CUERO CABELLUDO Y DEL CUELLO</t>
  </si>
  <si>
    <t>C435</t>
  </si>
  <si>
    <t>MELANOMA MALIGNO DEL TRONCO</t>
  </si>
  <si>
    <t>C436</t>
  </si>
  <si>
    <t>MELANOMA MALIGNO DEL MIEMBRO SUPERIOR, INCLUIDO EL HOMBRO</t>
  </si>
  <si>
    <t>C437</t>
  </si>
  <si>
    <t>MELANOMA MALIGNO DEL MIEMBRO INFERIOR, INCLUIDA LA CADERA</t>
  </si>
  <si>
    <t>C438</t>
  </si>
  <si>
    <t>MELANOMA MALIGNO DE SITIOS CONTIGUOS DE LA PIEL</t>
  </si>
  <si>
    <t>C439</t>
  </si>
  <si>
    <t>MELANOMA MALIGNO DE PIEL, SITIO NO ESPECIFICADO</t>
  </si>
  <si>
    <t>C440</t>
  </si>
  <si>
    <t>TUMOR MALIGNO DE LA PIEL DEL LABIO</t>
  </si>
  <si>
    <t>C441</t>
  </si>
  <si>
    <t>TUMOR MALIGNO DE LA PIEL DEL PARPADO, INCLUIDA LA COMISURA PALPEBRAL</t>
  </si>
  <si>
    <t>C442</t>
  </si>
  <si>
    <t>TUMOR MALIGNO DE LA PIEL DE LA OREJA Y DEL CONDUCTO AUDITIVO EXTERNO</t>
  </si>
  <si>
    <t>C443</t>
  </si>
  <si>
    <t>TUMOR MALIGNO DE LA PIEL DE OTRAS PARTES Y DE LAS NO ESPEC DE LA CARA</t>
  </si>
  <si>
    <t>C444</t>
  </si>
  <si>
    <t>TUMOR MALIGNO DE LA PIEL DEL CUERO CABELLUDO Y DEL CUELLO</t>
  </si>
  <si>
    <t>C445</t>
  </si>
  <si>
    <t>TUMOR MALIGNO DE LA PIEL DEL TRONCO</t>
  </si>
  <si>
    <t>C446</t>
  </si>
  <si>
    <t>TUMOR MALIGNO DE LA PIEL DEL MIEMBRO SUPERIOR, INCLUIDO EL HOMBRO</t>
  </si>
  <si>
    <t>C447</t>
  </si>
  <si>
    <t>TUMOR MALIGNO DE LA PIEL DEL MIEMBRO INFERIOR, INCLUIDA LA CADERA</t>
  </si>
  <si>
    <t>C448</t>
  </si>
  <si>
    <t>LESION DE SITIOS CONTIGUOS DE LA PIEL</t>
  </si>
  <si>
    <t>C449</t>
  </si>
  <si>
    <t>TUMOR MALIGNO DE LA PIEL, SITIO NO ESPECIFICADO</t>
  </si>
  <si>
    <t>C450</t>
  </si>
  <si>
    <t>MESOTELIOMA DE LA PLEURA</t>
  </si>
  <si>
    <t>C451</t>
  </si>
  <si>
    <t>MESOTELIOMA DEL PERITONEO</t>
  </si>
  <si>
    <t>C452</t>
  </si>
  <si>
    <t>MESOTELIOMA DEL PERICARDIO</t>
  </si>
  <si>
    <t>C457</t>
  </si>
  <si>
    <t>MESOTELIOMA DE OTROS SITIOS ESPECIFICADOS</t>
  </si>
  <si>
    <t>C459</t>
  </si>
  <si>
    <t>MESOTELIOMA, DE SITIO NO ESPECIFICADO</t>
  </si>
  <si>
    <t>C460</t>
  </si>
  <si>
    <t>SARCOMA DE KAPOSI DE LA PIEL</t>
  </si>
  <si>
    <t>C461</t>
  </si>
  <si>
    <t>SARCOMA DE KAPOSI DEL TEJIDO BLANDO</t>
  </si>
  <si>
    <t>C462</t>
  </si>
  <si>
    <t>SARCOMA DE KAPOSI DEL PALADAR</t>
  </si>
  <si>
    <t>C463</t>
  </si>
  <si>
    <t>SARCOMA DE KAPOSI DE LOS GANGLIOS LINFATICOS</t>
  </si>
  <si>
    <t>C467</t>
  </si>
  <si>
    <t>SARCOMA DE KAPOSI DE OTROS SITIOS ESPECIFICADOS</t>
  </si>
  <si>
    <t>C468</t>
  </si>
  <si>
    <t>SARCOMA DE KAPOSI DE MULTIPLES ORGANOS</t>
  </si>
  <si>
    <t>C469</t>
  </si>
  <si>
    <t>SARCOMA DE KAPOSI, DE SITIO NO ESPECIFICADO</t>
  </si>
  <si>
    <t>C470</t>
  </si>
  <si>
    <t>TUMOR MALIGNO DE LOS NERVIOS PERIFERICOS DE LA CABEZA, CARA Y CUELLO</t>
  </si>
  <si>
    <t>C471</t>
  </si>
  <si>
    <t>TUMOR MALIGNO DE NERVIOS PERIFERICOS DE MIEMBRO SUP, INCLUIDO HOMBRO</t>
  </si>
  <si>
    <t>C472</t>
  </si>
  <si>
    <t>TUMOR MALIGNO DE NERVIOS PERIFERICOS MIEMBRO INFERIOR, INCLUIDA CADERA</t>
  </si>
  <si>
    <t>C473</t>
  </si>
  <si>
    <t>TUMOR MALIGNO DE LOS NERVIOS PERIFERICOS DEL TORAX</t>
  </si>
  <si>
    <t>C474</t>
  </si>
  <si>
    <t>TUMOR MALIGNO DE LOS NERVIOS PERIFERICOS DEL ABDOMEN</t>
  </si>
  <si>
    <t>C475</t>
  </si>
  <si>
    <t>TUMOR MALIGNO DE LOS NERVIOS PERIFERICOS DE LA PELVIS</t>
  </si>
  <si>
    <t>C476</t>
  </si>
  <si>
    <t>TUMOR MALIGNO DE LOS NERVIOS PERIFERICOS DEL TRONCO, SAI</t>
  </si>
  <si>
    <t>C478</t>
  </si>
  <si>
    <t>LESION DE SITIOS CONTIGUOS DE LOS NERVIOS PERIFERICOS Y DEL SNA</t>
  </si>
  <si>
    <t>C479</t>
  </si>
  <si>
    <t>TUMOR MALIGNO DE LOS NERVIOS PERIFERICOS Y DEL SNA PARTE NO ESPEFICADA</t>
  </si>
  <si>
    <t>C480</t>
  </si>
  <si>
    <t>TUMOR MALIGNO DEL RETROPERITONEO</t>
  </si>
  <si>
    <t>C481</t>
  </si>
  <si>
    <t>TUMOR MALIGNO DE PARTE ESPECIFICADA DEL PERITONEO</t>
  </si>
  <si>
    <t>C482</t>
  </si>
  <si>
    <t>TUMOR MALIGNO DEL PERITONEO, SIN OTRA ESPECIFICACION</t>
  </si>
  <si>
    <t>C488</t>
  </si>
  <si>
    <t>LESION DE SITIOS CONTIGUOS DEL PERITONEO Y DEL RETROPERITONEO</t>
  </si>
  <si>
    <t>C490</t>
  </si>
  <si>
    <t>TUMOR MALIGNO DEL TEJ CONJUNTIVO Y TEJ BLANDO DE CABEZA CARA Y CUELLO</t>
  </si>
  <si>
    <t>C491</t>
  </si>
  <si>
    <t>TUMOR M DEL TEJ CONJUNTIVO Y TEJ BLANDO DEL MIEMB SUP INCLUIDO HOMBRO</t>
  </si>
  <si>
    <t>C492</t>
  </si>
  <si>
    <t>TM DEL TEJ CONJUNTIVO Y TEJ BLANDO DEL MIEMB INFERIOR INCLUIDA CADERA</t>
  </si>
  <si>
    <t>C493</t>
  </si>
  <si>
    <t>TUMOR MALIGNO DEL TEJIDO CONJUNTIVO Y TEJIDO BLANDO DEL TORAX</t>
  </si>
  <si>
    <t>C494</t>
  </si>
  <si>
    <t>TUMOR MALIGNO DEL TEJIDO CONJUNTIVO Y TEJIDO BLANDO DEL ABDOMEN</t>
  </si>
  <si>
    <t>C495</t>
  </si>
  <si>
    <t>TUMOR MALIGNO DEL TEJIDO CONJUNTIVO Y TEJIDO BLANDO DE LA PELVIS</t>
  </si>
  <si>
    <t>C496</t>
  </si>
  <si>
    <t>TUMOR MALIGNO DEL TEJIDO CONJUNTIVO Y TEJIDO BLANDO DEL TRONCO, SAI</t>
  </si>
  <si>
    <t>C498</t>
  </si>
  <si>
    <t>LESION DE SITIOS CONTIGUOS DEL TEJIDO CONJUNTIVO Y DEL TEJIDO BLANDO</t>
  </si>
  <si>
    <t>C499</t>
  </si>
  <si>
    <t>TUMOR MALIGNO DEL TEJ CONJUNTIVO Y TEJIDO BLANDO, DE SITIO NO ESPECIF</t>
  </si>
  <si>
    <t>C500</t>
  </si>
  <si>
    <t>TUMOR MALIGNO DEL PEZON Y AREOLA MAMARIA</t>
  </si>
  <si>
    <t>C501</t>
  </si>
  <si>
    <t>TUMOR MALIGNO DE LA PORCION CENTRAL DE LA MAMA</t>
  </si>
  <si>
    <t>C502</t>
  </si>
  <si>
    <t>TUMOR MALIGNO DEL CUADRANTE SUPERIOR INTERNO DE LA MAMA</t>
  </si>
  <si>
    <t>C503</t>
  </si>
  <si>
    <t>TUMOR MALIGNO DEL CUADRANTE INFERIOR INTERNO DE LA MAMA</t>
  </si>
  <si>
    <t>C504</t>
  </si>
  <si>
    <t>TUMOR MALIGNO DEL CUADRANTE SUPERIOR EXTERNO DE LA MAMA</t>
  </si>
  <si>
    <t>C505</t>
  </si>
  <si>
    <t>TUMOR MALIGNO DEL CUADRANTE INFERIOR EXTERNO DE LA MAMA</t>
  </si>
  <si>
    <t>C506</t>
  </si>
  <si>
    <t>TUMOR MALIGNO DE LA PROLONGACION AXILAR DE LA MAMA</t>
  </si>
  <si>
    <t>C508</t>
  </si>
  <si>
    <t>LESION DE SITIOS CONTIGUOS DE LA MAMA</t>
  </si>
  <si>
    <t>C509</t>
  </si>
  <si>
    <t>TUMOR MALIGNO DE LA MAMA, PARTE NO ESPECIFICADA</t>
  </si>
  <si>
    <t>C510</t>
  </si>
  <si>
    <t>TUMOR MALIGNO DEL LABIO MAYOR</t>
  </si>
  <si>
    <t>C511</t>
  </si>
  <si>
    <t>TUMOR MALIGNO DEL LABIO MENOR</t>
  </si>
  <si>
    <t>C512</t>
  </si>
  <si>
    <t>TUMOR MALIGNO DEL CLITORIS</t>
  </si>
  <si>
    <t>C518</t>
  </si>
  <si>
    <t>LESION DE SITIOS CONTIGUOS DE LA VULVA</t>
  </si>
  <si>
    <t>C519</t>
  </si>
  <si>
    <t>TUMOR MALIGNO DE LA VULVA, PARTE NO ESPECIFICADA</t>
  </si>
  <si>
    <t>C52X</t>
  </si>
  <si>
    <t>TUMOR MALIGNO DE LA VAGINA</t>
  </si>
  <si>
    <t>C530</t>
  </si>
  <si>
    <t>TUMOR MALIGNO DEL ENDOCERVIX</t>
  </si>
  <si>
    <t>C531</t>
  </si>
  <si>
    <t>TUMOR MALIGNO DEL EXOCERVIX</t>
  </si>
  <si>
    <t>C538</t>
  </si>
  <si>
    <t>LESION DE SITIOS CONTIGUOS DEL CUELLO DEL UTERO</t>
  </si>
  <si>
    <t>C539</t>
  </si>
  <si>
    <t>TUMOR MALIGNO DEL CUELLO DEL UTERO, SIN OTRA ESPECIFICACION</t>
  </si>
  <si>
    <t>C540</t>
  </si>
  <si>
    <t>TUMOR MALIGNO DEL ISTMO UTERINO</t>
  </si>
  <si>
    <t>C541</t>
  </si>
  <si>
    <t>TUMOR MALIGNO DEL ENDOMETRIO</t>
  </si>
  <si>
    <t>C542</t>
  </si>
  <si>
    <t>TUMOR MALIGNO DEL MIOMETRIO</t>
  </si>
  <si>
    <t>C543</t>
  </si>
  <si>
    <t>TUMOR MALIGNO DEL FONDO DEL UTERO</t>
  </si>
  <si>
    <t>C548</t>
  </si>
  <si>
    <t>LESION DE SITIOS CONTIGUOS DEL CUERPO DEL UTERO</t>
  </si>
  <si>
    <t>C549</t>
  </si>
  <si>
    <t>TUMOR MALIGNO DEL CUERPO DEL UTERO, PARTE NO ESPECIFICADA</t>
  </si>
  <si>
    <t>C55X</t>
  </si>
  <si>
    <t>TUMOR MALIGNO DEL UTERO, PARTE NO ESPECIFICADA</t>
  </si>
  <si>
    <t>C56X</t>
  </si>
  <si>
    <t>TUMOR MALIGNO DEL OVARIO</t>
  </si>
  <si>
    <t>C570</t>
  </si>
  <si>
    <t>TUMOR MALIGNO DE LA TROMPA DE FALOPIO</t>
  </si>
  <si>
    <t>C571</t>
  </si>
  <si>
    <t>TUMOR MALIGNO DEL LIGAMENTO ANCHO</t>
  </si>
  <si>
    <t>C572</t>
  </si>
  <si>
    <t>TUMOR MALIGNO DEL LIGAMENTO REDONDO</t>
  </si>
  <si>
    <t>C573</t>
  </si>
  <si>
    <t>TUMOR MALIGNO DEL PARAMETRIO</t>
  </si>
  <si>
    <t>C574</t>
  </si>
  <si>
    <t>TUMOR MALIGNO DE LOS ANEXOS UTERINOS, SIN OTRA ESPECIFICACION</t>
  </si>
  <si>
    <t>C577</t>
  </si>
  <si>
    <t>TUMOR MALIGNO DE OTRAS PARTES ESPECIFIC DE LOS ORG GENITALES FEMENINOS</t>
  </si>
  <si>
    <t>C578</t>
  </si>
  <si>
    <t>LESION DE SITIOS CONTIGUOS DE LOS ORGANOS GENITALES FEMENINOS</t>
  </si>
  <si>
    <t>C579</t>
  </si>
  <si>
    <t>TUMOR MALIGNO DE ORGANO GENITAL FEMENINO, PARTE NO ESPECIFICADA</t>
  </si>
  <si>
    <t>C58X</t>
  </si>
  <si>
    <t>TUMOR MALIGNO DE LA PLACENTA</t>
  </si>
  <si>
    <t>C600</t>
  </si>
  <si>
    <t>TUMOR MALIGNO DEL PREPUCIO</t>
  </si>
  <si>
    <t>C601</t>
  </si>
  <si>
    <t>TUMOR MALIGNO DEL GLANDE</t>
  </si>
  <si>
    <t>C602</t>
  </si>
  <si>
    <t>TUMOR MALIGNO DEL CUERPO DEL PENE</t>
  </si>
  <si>
    <t>C608</t>
  </si>
  <si>
    <t>LESION DE SITIOS CONTIGUOS DEL PENE</t>
  </si>
  <si>
    <t>C609</t>
  </si>
  <si>
    <t>TUMOR MALIGNO DEL PENE, PARTE NO ESPECIFICADA</t>
  </si>
  <si>
    <t>C61X</t>
  </si>
  <si>
    <t>TUMOR MALIGNO DE LA PROSTATA</t>
  </si>
  <si>
    <t>C620</t>
  </si>
  <si>
    <t>TUMOR MALIGNO DEL TESTICULO NO DESCENDIDO</t>
  </si>
  <si>
    <t>C621</t>
  </si>
  <si>
    <t>TUMOR MALIGNO DEL TESTICULO DESCENDIDO</t>
  </si>
  <si>
    <t>C629</t>
  </si>
  <si>
    <t>TUMOR MALIGNO DEL TESTICULO, NO ESPECIFICADO</t>
  </si>
  <si>
    <t>C630</t>
  </si>
  <si>
    <t>TUMOR MALIGNO DEL EPIDIDIMO</t>
  </si>
  <si>
    <t>C631</t>
  </si>
  <si>
    <t>TUMOR MALIGNO DEL CORDON ESPERMATICO</t>
  </si>
  <si>
    <t>C632</t>
  </si>
  <si>
    <t>TUMOR MALIGNO DEL ESCROTO</t>
  </si>
  <si>
    <t>C637</t>
  </si>
  <si>
    <t>TUMOR MALIGNO DE OTRAS PARTES ESPEC DE LOS ORG GENITALES MASCULINOS</t>
  </si>
  <si>
    <t>C638</t>
  </si>
  <si>
    <t>LESION DE SITIOS CONTIGUOS DE LOS ORGANOS GENITALES MASCULINOS</t>
  </si>
  <si>
    <t>C639</t>
  </si>
  <si>
    <t>TUMOR MALIGNO DE ORGANO GENITAL MASCULINO, PARTE NO ESPECIFICADA</t>
  </si>
  <si>
    <t>C64X</t>
  </si>
  <si>
    <t>TUMOR MALIGNO DEL RIÑON, EXCEPTO DE LA PELVIS RENAL</t>
  </si>
  <si>
    <t>C65X</t>
  </si>
  <si>
    <t>TUMOR MALIGNO DE LA PELVIS RENAL</t>
  </si>
  <si>
    <t>C66X</t>
  </si>
  <si>
    <t>TUMOR MALIGNO DEL URETER</t>
  </si>
  <si>
    <t>C670</t>
  </si>
  <si>
    <t>TUMOR MALIGNO DEL TRIGONO VESICAL</t>
  </si>
  <si>
    <t>C671</t>
  </si>
  <si>
    <t>TUMOR MALIGNO DE LA CUPULA VESICAL</t>
  </si>
  <si>
    <t>C672</t>
  </si>
  <si>
    <t>TUMOR MALIGNO DE LA PARED LATERAL DE LA VEJIGA</t>
  </si>
  <si>
    <t>C673</t>
  </si>
  <si>
    <t>TUMOR MALIGNO DE LA PARED ANTERIOR DE LA VEJIGA</t>
  </si>
  <si>
    <t>C674</t>
  </si>
  <si>
    <t>TUMOR MALIGNO DE LA PARED POSTERIOR DE LA VEJIGA</t>
  </si>
  <si>
    <t>C675</t>
  </si>
  <si>
    <t>TUMOR MALIGNO DEL CUELLO DE LA VEJIGA</t>
  </si>
  <si>
    <t>C676</t>
  </si>
  <si>
    <t>TUMOR MALIGNO DEL ORIFICIO URETERAL</t>
  </si>
  <si>
    <t>C677</t>
  </si>
  <si>
    <t>TUMOR MALIGNO DEL URACO</t>
  </si>
  <si>
    <t>C678</t>
  </si>
  <si>
    <t>LESION DE SITIOS CONTIGUOS DE LA VEJIGA</t>
  </si>
  <si>
    <t>C679</t>
  </si>
  <si>
    <t>TUMOR MALIGNO DE LA VEJIGA URINARIA, PARTE NO ESPECIFICADA</t>
  </si>
  <si>
    <t>C680</t>
  </si>
  <si>
    <t>TUMOR MALIGNO DE LA URETRA</t>
  </si>
  <si>
    <t>C681</t>
  </si>
  <si>
    <t>TUMOR MALIGNO DE LAS GLANDULAS PARAURETRALES</t>
  </si>
  <si>
    <t>C688</t>
  </si>
  <si>
    <t>LESION DE SITIOS CONTIGUOS DE LOS ORGANOS URINARIOS</t>
  </si>
  <si>
    <t>C689</t>
  </si>
  <si>
    <t>TUMOR MALIGNO DE ORGANO URINARIO NO ESPECIFICADO</t>
  </si>
  <si>
    <t>C690</t>
  </si>
  <si>
    <t>TUMOR MALIGNO DE LA CONJUNTIVA</t>
  </si>
  <si>
    <t>C691</t>
  </si>
  <si>
    <t>TUMOR MALIGNO DE LA CORNEA</t>
  </si>
  <si>
    <t>C692</t>
  </si>
  <si>
    <t>TUMOR MALIGNO DE LA RETINA</t>
  </si>
  <si>
    <t>C693</t>
  </si>
  <si>
    <t>TUMOR MALIGNO DE LA COROIDES</t>
  </si>
  <si>
    <t>C694</t>
  </si>
  <si>
    <t>TUMOR MALIGNO DEL CUERPO CILIAR</t>
  </si>
  <si>
    <t>C695</t>
  </si>
  <si>
    <t>TUMOR MALIGNO DE LA GLANDULA Y CONDUCTO LAGRIMALES</t>
  </si>
  <si>
    <t>C696</t>
  </si>
  <si>
    <t>TUMOR MALIGNO DE LA ORBITA</t>
  </si>
  <si>
    <t>C698</t>
  </si>
  <si>
    <t>LESION DE SITIOS CONTIGUOS DEL OJO Y SUS ANEXOS</t>
  </si>
  <si>
    <t>C699</t>
  </si>
  <si>
    <t>TUMOR MALIGNO DEL OJO, PARTE NO ESPECIFICADA</t>
  </si>
  <si>
    <t>C700</t>
  </si>
  <si>
    <t>TUMOR MALIGNO DE LAS MENINGES CEREBRALES</t>
  </si>
  <si>
    <t>C701</t>
  </si>
  <si>
    <t>TUMOR MALIGNO DE LAS MENINGES RAQUIDEAS</t>
  </si>
  <si>
    <t>C709</t>
  </si>
  <si>
    <t>TUMOR MALIGNO DE LAS MENINGES, PARTE NO ESPECIFICADA</t>
  </si>
  <si>
    <t>C710</t>
  </si>
  <si>
    <t>TUMOR MALIGNO DEL CEREBRO, EXCEPTO LOBULOS Y VENTRICULOS</t>
  </si>
  <si>
    <t>C711</t>
  </si>
  <si>
    <t>TUMOR MALIGNO DEL LOBULO FRONTAL</t>
  </si>
  <si>
    <t>C712</t>
  </si>
  <si>
    <t>TUMOR MALIGNO DEL LOBULO TEMPORAL</t>
  </si>
  <si>
    <t>C713</t>
  </si>
  <si>
    <t>TUMOR MALIGNO DEL LOBULO PARIETAL</t>
  </si>
  <si>
    <t>C714</t>
  </si>
  <si>
    <t>TUMOR MALIGNO DEL LOBULO OCCIPITAL</t>
  </si>
  <si>
    <t>C715</t>
  </si>
  <si>
    <t>TUMOR MALIGNO DEL VENTRICULO CEREBRAL</t>
  </si>
  <si>
    <t>C716</t>
  </si>
  <si>
    <t>TUMOR MALIGNO DEL CEREBELO</t>
  </si>
  <si>
    <t>C717</t>
  </si>
  <si>
    <t>TUMOR MALIGNO DEL PEDUNCULO CEREBRAL</t>
  </si>
  <si>
    <t>C718</t>
  </si>
  <si>
    <t>LESION DE SITIOS CONTIGUOS DEL ENCEFALO</t>
  </si>
  <si>
    <t>C719</t>
  </si>
  <si>
    <t>TUMOR MALIGNO DEL ENCEFALO, PARTE NO ESPECIFICADA</t>
  </si>
  <si>
    <t>C720</t>
  </si>
  <si>
    <t>TUMOR MALIGNO DE LA MEDULA ESPINAL</t>
  </si>
  <si>
    <t>C721</t>
  </si>
  <si>
    <t>TUMOR MALIGNO DE LA COLA DE CABALLO</t>
  </si>
  <si>
    <t>C722</t>
  </si>
  <si>
    <t>TUMOR MALIGNO DEL NERVIO OLFATORIO</t>
  </si>
  <si>
    <t>C723</t>
  </si>
  <si>
    <t>TUMOR MALIGNO DEL NERVIO OPTICO</t>
  </si>
  <si>
    <t>C724</t>
  </si>
  <si>
    <t>TUMOR MALIGNO DEL NERVIO ACUSTICO</t>
  </si>
  <si>
    <t>C725</t>
  </si>
  <si>
    <t>TUMOR MALIGNO DE OTROS NERVIOS CRANEALES Y LOS NO ESPECIFICADOS</t>
  </si>
  <si>
    <t>C728</t>
  </si>
  <si>
    <t>LESION DE SITIOS CONTIGUOS DEL ENCEFALO Y OTRAS PARTES DEL SNC</t>
  </si>
  <si>
    <t>C729</t>
  </si>
  <si>
    <t>TUMOR MALIGNO DEL SISTEMA NERVIOSO CENTRAL, SIN OTRA ESPECIFICACION</t>
  </si>
  <si>
    <t>C73X</t>
  </si>
  <si>
    <t>TUMOR MALIGNO DE LA GLANDULA TIROIDES</t>
  </si>
  <si>
    <t>C740</t>
  </si>
  <si>
    <t>TUMOR MALIGNO DE LA CORTEZA DE LA GLANDULA SUPRARRENAL</t>
  </si>
  <si>
    <t>C741</t>
  </si>
  <si>
    <t>TUMOR MALIGNO DE LA MEDULA DE LA GLANDULA SUPRARRENAL</t>
  </si>
  <si>
    <t>C749</t>
  </si>
  <si>
    <t>TUMOR MALIGNO DE LA GLANDULA SUPRARRENAL, PARTE NO ESPECIFICADA</t>
  </si>
  <si>
    <t>C750</t>
  </si>
  <si>
    <t>TUMOR MALIGNO DE LA GLANDULA PARATIROIDES</t>
  </si>
  <si>
    <t>C751</t>
  </si>
  <si>
    <t>TUMOR MALIGNO DE LA HIPOFISIS</t>
  </si>
  <si>
    <t>C752</t>
  </si>
  <si>
    <t>TUMOR MALIGNO DEL CONDUCTO CRANEOFARINGEO</t>
  </si>
  <si>
    <t>C753</t>
  </si>
  <si>
    <t>TUMOR MALIGNO DE LA GLANDULA PINEAL</t>
  </si>
  <si>
    <t>C754</t>
  </si>
  <si>
    <t>TUMOR MALIGNO DEL CUERPO CAROTIDEO</t>
  </si>
  <si>
    <t>C755</t>
  </si>
  <si>
    <t>TUMOR MALIGNO DEL CUERPO AORTICO Y OTROS CUERPOS CROMAFINES</t>
  </si>
  <si>
    <t>C758</t>
  </si>
  <si>
    <t>TUMOR MALIGNO PLURIGLANDULAR, NO ESPECIFICADO</t>
  </si>
  <si>
    <t>C759</t>
  </si>
  <si>
    <t>TUMOR MALIGNO DE GLANDULA ENDOCRINA NO ESPECIFICADA</t>
  </si>
  <si>
    <t>C760</t>
  </si>
  <si>
    <t>TUMOR MALIGNO DE LA CABEZA, CARA Y CUELLO</t>
  </si>
  <si>
    <t>C761</t>
  </si>
  <si>
    <t>TUMOR MALIGNO DEL TORAX</t>
  </si>
  <si>
    <t>C762</t>
  </si>
  <si>
    <t>TUMOR MALIGNO DEL ABDOMEN</t>
  </si>
  <si>
    <t>C763</t>
  </si>
  <si>
    <t>TUMOR MALIGNO DE LA PELVIS</t>
  </si>
  <si>
    <t>C764</t>
  </si>
  <si>
    <t>TUMOR MALIGNO DEL MIEMBRO SUPERIOR</t>
  </si>
  <si>
    <t>C765</t>
  </si>
  <si>
    <t>TUMOR MALIGNO DEL MIEMBRO INFERIOR</t>
  </si>
  <si>
    <t>C767</t>
  </si>
  <si>
    <t>TUMOR MALIGNO DE OTROS SITIOS MAL DEFINIDOS</t>
  </si>
  <si>
    <t>C768</t>
  </si>
  <si>
    <t>LESION DE SITIOS CONTIGUOS MAL DEFINIDOS</t>
  </si>
  <si>
    <t>C770</t>
  </si>
  <si>
    <t>TUMOR MALIGNO DE LOS GANGLIOS LINFATICOS DE LA CABEZA, CARA Y CUELLO</t>
  </si>
  <si>
    <t>C771</t>
  </si>
  <si>
    <t>TUMOR MALIGNO DE LOS GANGLIOS LINFATICOS INTRATORACICOS</t>
  </si>
  <si>
    <t>C772</t>
  </si>
  <si>
    <t>TUMOR MALIGNO DE LOS GANGLIOS LINFATICOS INTRAABDOMINALES</t>
  </si>
  <si>
    <t>C773</t>
  </si>
  <si>
    <t>TUMOR MALIGNO DE GANGLIOS LINFATICOS DE AXILA Y DEL MIEMBRO SUPERIOR</t>
  </si>
  <si>
    <t>C774</t>
  </si>
  <si>
    <t>T MALIGNO DE GANGLIOS LINFATICOS REGION INGUINAL Y DE MIEMBRO INFERIOR</t>
  </si>
  <si>
    <t>C775</t>
  </si>
  <si>
    <t>TUMOR MALIGNO DE LOS GANGLIOS LINFATICOS DE LA PELVIS</t>
  </si>
  <si>
    <t>C778</t>
  </si>
  <si>
    <t>TUMOR MALIGNO DE LOS GANGLIOS LINFATICOS DE REGIONES MULTIPLES</t>
  </si>
  <si>
    <t>C779</t>
  </si>
  <si>
    <t>TUMOR MALIGNO DEL GANGLIO LINFATICO, SITIO NO ESPECIFICADO</t>
  </si>
  <si>
    <t>C780</t>
  </si>
  <si>
    <t>TUMOR MALIGNO SECUNDARIO DEL PULMON</t>
  </si>
  <si>
    <t>C781</t>
  </si>
  <si>
    <t>TUMOR MALIGNO SECUNDARIO DEL MEDIASTINO</t>
  </si>
  <si>
    <t>C782</t>
  </si>
  <si>
    <t>TUMOR MALIGNO SECUNDARIO DE LA PLEURA</t>
  </si>
  <si>
    <t>C783</t>
  </si>
  <si>
    <t>TUMOR MALIGNO SECUNDARIO DE OTROS ORGANOS RESPIRATORIOS Y DE NO ESPEC</t>
  </si>
  <si>
    <t>C784</t>
  </si>
  <si>
    <t>TUMOR MALIGNO SECUNDARIO DEL INTESTINO DELGADO</t>
  </si>
  <si>
    <t>C785</t>
  </si>
  <si>
    <t>TUMOR MALIGNO SECUNDARIO DEL INTESTINO GRUESO Y DEL RECTO</t>
  </si>
  <si>
    <t>C786</t>
  </si>
  <si>
    <t>TUMOR MALIGNO SECUNDARIO DEL PERITONEO Y DEL RETROPERITONEO</t>
  </si>
  <si>
    <t>C787</t>
  </si>
  <si>
    <t>TUMOR MALIGNO SECUNDARIO DEL HIGADO</t>
  </si>
  <si>
    <t>C788</t>
  </si>
  <si>
    <t>TUMOR MALIGNO SECUNDARIO DE OTROS ORGANOS DIGESTIVOS Y DE LOS NO ESPEC</t>
  </si>
  <si>
    <t>C790</t>
  </si>
  <si>
    <t>TUMOR MALIGNO SECUNDARIO DEL RIÑON Y DE LA PELVIS RENAL</t>
  </si>
  <si>
    <t>C791</t>
  </si>
  <si>
    <t>T MALIGNO SECUND DE VEJIGA Y DE OTROS ORG Y NO ESPEC DE VIAS URINARIAS</t>
  </si>
  <si>
    <t>C792</t>
  </si>
  <si>
    <t>TUMOR MALIGNO SECUNDARIO DE LA PIEL</t>
  </si>
  <si>
    <t>C793</t>
  </si>
  <si>
    <t>TUMOR MALIGNO SECUNDARIO DEL ENCEFALO Y DE LAS MENINGES CEREBRALES</t>
  </si>
  <si>
    <t>C794</t>
  </si>
  <si>
    <t>TUMOR MALIGNO SECUNDARIO DE OTRAS PARTES DEL SN Y DE LAS NO ESPECIF</t>
  </si>
  <si>
    <t>C795</t>
  </si>
  <si>
    <t>TUMOR MALIGNO SECUNDARIO DE LOS HUESOS Y DE LA MEDULA OSEA</t>
  </si>
  <si>
    <t>C796</t>
  </si>
  <si>
    <t>TUMOR MALIGNO SECUNDARIO DEL OVARIO</t>
  </si>
  <si>
    <t>C797</t>
  </si>
  <si>
    <t>TUMOR MALIGNO SECUNDARIO DE LA GLANDULA SUPRARRENAL</t>
  </si>
  <si>
    <t>C798</t>
  </si>
  <si>
    <t>TUMOR MALIGNO SECUNDARIO DE OTROS SITIOS ESPECIFICADOS</t>
  </si>
  <si>
    <t>C80X</t>
  </si>
  <si>
    <t>TUMOR MALIGNO DE SITIOS NO ESPECIFICADOS</t>
  </si>
  <si>
    <t>C810</t>
  </si>
  <si>
    <t>ENFERMEDAD DE HODGKIN CON PREDOMINIO LINFOCITICO</t>
  </si>
  <si>
    <t>C811</t>
  </si>
  <si>
    <t>ENFERMEDAD DE HODGKIN CON ESCLEROSIS NODULAR</t>
  </si>
  <si>
    <t>C812</t>
  </si>
  <si>
    <t>ENFERMEDAD DE HODGKIN CON CELULARIDAD MIXTA</t>
  </si>
  <si>
    <t>C813</t>
  </si>
  <si>
    <t>ENFERMEDAD DE HODGKIN CON DEPLECION LINFOCITICA</t>
  </si>
  <si>
    <t>C817</t>
  </si>
  <si>
    <t>OTROS TIPOS DE ENFERMEDAD DE HODGKIN</t>
  </si>
  <si>
    <t>C819</t>
  </si>
  <si>
    <t>ENFERMEDAD DE HODGKIN, NO ESPECIFICADA</t>
  </si>
  <si>
    <t>C820</t>
  </si>
  <si>
    <t>LINFOMA NO HODGKIN DE CELULAS PEQUEÑAS HENDIDAS, FOLICULAR</t>
  </si>
  <si>
    <t>C821</t>
  </si>
  <si>
    <t>LINFOMA NO HODKIN MIXTO, PEQ CELULAS HENDIDAS Y GRAND CELUL, FOLICULAR</t>
  </si>
  <si>
    <t>C822</t>
  </si>
  <si>
    <t>LINFOMA NO HODGKIN DE CELULAS GRANDES, FOLICULAR</t>
  </si>
  <si>
    <t>C827</t>
  </si>
  <si>
    <t>OTROS TIPOS ESPECIFICADOS DE LINFOMA NO HODGKIN FOLICULAR</t>
  </si>
  <si>
    <t>C829</t>
  </si>
  <si>
    <t>LINFOMA NO HODGKIN FOLICULAR, SIN OTRA ESPECIFICACION</t>
  </si>
  <si>
    <t>C830</t>
  </si>
  <si>
    <t>LINFOMA NO HODGKIN DE CELULAS PEQUEÑAS (DIFUSO)</t>
  </si>
  <si>
    <t>C831</t>
  </si>
  <si>
    <t>LINFOMA NO HODGKIN DE CELULAS PEQUEÑAS HENDIDAS (DIFUSO)</t>
  </si>
  <si>
    <t>C832</t>
  </si>
  <si>
    <t>LINFOMA NO HODGKIN MIXTO, DE CELULAS PEQUEÑAS Y GRANDES (DIFUSO)</t>
  </si>
  <si>
    <t>C833</t>
  </si>
  <si>
    <t>LINFOMA NO HODGKIN DE CELULAS GRANDES (DIFUSO)</t>
  </si>
  <si>
    <t>C834</t>
  </si>
  <si>
    <t>LINFOMA NO HODGKIN INMUNOBLASTICO (DIFUSO)</t>
  </si>
  <si>
    <t>C835</t>
  </si>
  <si>
    <t>LINFOMA NO HODGKIN LINFOBLASTICO (DIFUSO)</t>
  </si>
  <si>
    <t>C836</t>
  </si>
  <si>
    <t>LINFOMA NO HODGKIN INDIFERENCIADO (DIFUSO)</t>
  </si>
  <si>
    <t>C837</t>
  </si>
  <si>
    <t>TUMOR DE BURKITT</t>
  </si>
  <si>
    <t>C838</t>
  </si>
  <si>
    <t>OTROS TIPOS ESPECIFICADOS DE LINFOMA NO HODGKIN DIFUSO</t>
  </si>
  <si>
    <t>C839</t>
  </si>
  <si>
    <t>LINFOMA NO HODGKIN DIFUSO, SIN OTRA ESPECIFICACION</t>
  </si>
  <si>
    <t>C840</t>
  </si>
  <si>
    <t>MICOSIS FUNGOIDE</t>
  </si>
  <si>
    <t>C841</t>
  </si>
  <si>
    <t>ENFERMEDAD DE SEZARY</t>
  </si>
  <si>
    <t>C842</t>
  </si>
  <si>
    <t>LINFOMA DE ZONA T</t>
  </si>
  <si>
    <t>C843</t>
  </si>
  <si>
    <t>LINFOMA LINFOEPITELIOIDE</t>
  </si>
  <si>
    <t>C844</t>
  </si>
  <si>
    <t>LINFOMA DE CELULAS T PERIFERICO</t>
  </si>
  <si>
    <t>C845</t>
  </si>
  <si>
    <t>OTROS LINFOMAS DE CELULAS T Y LOS NO ESPECIFICADOS</t>
  </si>
  <si>
    <t>C850</t>
  </si>
  <si>
    <t>LINFOSARCOMA</t>
  </si>
  <si>
    <t>C851</t>
  </si>
  <si>
    <t>LINFOMA DE CELULAS B, SIN OTRA ESPECIFICACION</t>
  </si>
  <si>
    <t>C857</t>
  </si>
  <si>
    <t>OTROS TIPOS ESPECIFICADOS DE LINFOMA NO HODGKIN</t>
  </si>
  <si>
    <t>C859</t>
  </si>
  <si>
    <t>LINFOMA NO HODGKIN, NO ESPECIFICADO</t>
  </si>
  <si>
    <t>C880</t>
  </si>
  <si>
    <t>MACROGLOBULINEMIA DE WALDENSTROM</t>
  </si>
  <si>
    <t>C881</t>
  </si>
  <si>
    <t>ENFERMEDAD DE CADENA PESADA ALFA</t>
  </si>
  <si>
    <t>C882</t>
  </si>
  <si>
    <t>ENFERMEDAD DE CADENA PESADA GAMMA</t>
  </si>
  <si>
    <t>C883</t>
  </si>
  <si>
    <t>ENFERMEDAD INMUNOPROLIFERATIVA DEL INTESTINO DELGADO</t>
  </si>
  <si>
    <t>C887</t>
  </si>
  <si>
    <t>OTRAS ENFERMEDADES INMUNOPROLIFERATIVAS MALIGNAS</t>
  </si>
  <si>
    <t>C889</t>
  </si>
  <si>
    <t>ENFERMEDAD INMUNOPROLIFERATIVA MALIGNA, SIN OTRA ESPECIFICACION</t>
  </si>
  <si>
    <t>C900</t>
  </si>
  <si>
    <t>MIELOMA MULTIPLE</t>
  </si>
  <si>
    <t>C901</t>
  </si>
  <si>
    <t>LEUCEMIA DE CELULAS PLASMATICAS</t>
  </si>
  <si>
    <t>C902</t>
  </si>
  <si>
    <t>PLASMOCITOMA, EXTRAMEDULAR</t>
  </si>
  <si>
    <t>C910</t>
  </si>
  <si>
    <t>LEUCEMIA LINFOBLASTICA AGUDA</t>
  </si>
  <si>
    <t>C911</t>
  </si>
  <si>
    <t>LEUCEMIA LINFOCITICA CRONICA</t>
  </si>
  <si>
    <t>C912</t>
  </si>
  <si>
    <t>LEUCEMIA LINFOCITICA SUBAGUDA</t>
  </si>
  <si>
    <t>C913</t>
  </si>
  <si>
    <t>LEUCEMIA PROLINFOCITICA</t>
  </si>
  <si>
    <t>C914</t>
  </si>
  <si>
    <t>LEUCEMIA DE CELULAS VELLOSAS</t>
  </si>
  <si>
    <t>C915</t>
  </si>
  <si>
    <t>LEUCEMIA DE CELULAS T ADULTAS</t>
  </si>
  <si>
    <t>C917</t>
  </si>
  <si>
    <t>OTRAS LEUCEMIAS LINFOIDES</t>
  </si>
  <si>
    <t>C919</t>
  </si>
  <si>
    <t>LEUCEMIA LINFOIDE, SIN OTRA ESPECIFICACION</t>
  </si>
  <si>
    <t>C920</t>
  </si>
  <si>
    <t>LEUCEMIA MIELOIDE AGUDA</t>
  </si>
  <si>
    <t>C921</t>
  </si>
  <si>
    <t>LEUCEMIA MIELOIDE CRONICA</t>
  </si>
  <si>
    <t>C922</t>
  </si>
  <si>
    <t>LEUCEMIA MIELOIDE SUBAGUDA</t>
  </si>
  <si>
    <t>C923</t>
  </si>
  <si>
    <t>SARCOMA MIELOIDE</t>
  </si>
  <si>
    <t>C924</t>
  </si>
  <si>
    <t>LEUCEMIA PROMIELOCITICA AGUDA</t>
  </si>
  <si>
    <t>C925</t>
  </si>
  <si>
    <t>LEUCEMIA MIELOMONOCITICA AGUDA</t>
  </si>
  <si>
    <t>C927</t>
  </si>
  <si>
    <t>OTRAS LEUCEMIAS MIELOIDES</t>
  </si>
  <si>
    <t>C929</t>
  </si>
  <si>
    <t>LEUCEMIA MIELOIDE, SIN OTRA ESPECIFICACION</t>
  </si>
  <si>
    <t>C930</t>
  </si>
  <si>
    <t>LEUCEMIA MONOCITICA AGUDA</t>
  </si>
  <si>
    <t>C931</t>
  </si>
  <si>
    <t>LEUCEMIA MONOCITICA CRONICA</t>
  </si>
  <si>
    <t>C932</t>
  </si>
  <si>
    <t>LEUCEMIA MONOCITICA SUBAGUDA</t>
  </si>
  <si>
    <t>C937</t>
  </si>
  <si>
    <t>OTRAS LEUCEMIAS MONOCITICAS</t>
  </si>
  <si>
    <t>C939</t>
  </si>
  <si>
    <t>LEUCEMIA MONOCITICA, SIN OTRA ESPECIFICACION</t>
  </si>
  <si>
    <t>C940</t>
  </si>
  <si>
    <t>ERITREMIA AGUDA Y ERITROLEUCEMIA</t>
  </si>
  <si>
    <t>C941</t>
  </si>
  <si>
    <t>ERITREMIA CRONICA</t>
  </si>
  <si>
    <t>C942</t>
  </si>
  <si>
    <t>LEUCEMIA MEGACARIOBLASTICA AGUDA</t>
  </si>
  <si>
    <t>C943</t>
  </si>
  <si>
    <t>LEUCEMIA DE MASTOCITOS</t>
  </si>
  <si>
    <t>C944</t>
  </si>
  <si>
    <t>PANMIELOSIS AGUDA</t>
  </si>
  <si>
    <t>C945</t>
  </si>
  <si>
    <t>MIELOFIBROSIS AGUDA</t>
  </si>
  <si>
    <t>C947</t>
  </si>
  <si>
    <t>OTRAS LEUCEMIAS ESPECIFICADAS</t>
  </si>
  <si>
    <t>C950</t>
  </si>
  <si>
    <t>LEUCEMIA AGUDA, CELULAS DE TIPO NO ESPECIFICADO</t>
  </si>
  <si>
    <t>C951</t>
  </si>
  <si>
    <t>LEUCEMIA CRONICA, CELULAS DE TIPO NO ESPECIFICADO</t>
  </si>
  <si>
    <t>C952</t>
  </si>
  <si>
    <t>LEUCEMIA SUBAGUDA, CELULAS DE TIPO NO ESPECIFICADO</t>
  </si>
  <si>
    <t>C957</t>
  </si>
  <si>
    <t>OTRAS LEUCEMIAS DE CELULAS DE TIPO NO ESPECIFICADO</t>
  </si>
  <si>
    <t>C959</t>
  </si>
  <si>
    <t>LEUCEMIA, NO ESPECIFICADA</t>
  </si>
  <si>
    <t>C960</t>
  </si>
  <si>
    <t>ENFERMEDAD DE LETTERER-SIWE</t>
  </si>
  <si>
    <t>C961</t>
  </si>
  <si>
    <t>HISTIOCITOSIS MALIGNA</t>
  </si>
  <si>
    <t>C962</t>
  </si>
  <si>
    <t>TUMOR MALIGNO DE MASTOCITOS</t>
  </si>
  <si>
    <t>C963</t>
  </si>
  <si>
    <t>LINFOMA HISTIOCITICO VERDADERO</t>
  </si>
  <si>
    <t>C967</t>
  </si>
  <si>
    <t>OTROS TUMORES MALIGNOS ESPEC TEJ LINFATICOS, HEMATOPOYET Y TEJ AFINES</t>
  </si>
  <si>
    <t>C969</t>
  </si>
  <si>
    <t>T MALIGNO DEL TEJ LINFATICO, HEMATOPOYETICO Y TEJIDOS AFINES, SAI</t>
  </si>
  <si>
    <t>C97X</t>
  </si>
  <si>
    <t>TUMORES MALIGNOS (PRIMARIOS) DE SITIOS MULTIPLES INDEPENDIENTES</t>
  </si>
  <si>
    <t>D000</t>
  </si>
  <si>
    <t>CARCINOMA IN SITU DEL LABIO, DE LA CAVIDAD BUCAL Y DE LA FARINGE</t>
  </si>
  <si>
    <t>D001</t>
  </si>
  <si>
    <t>CARCINOMA IN SITU DEL ESOFAGO</t>
  </si>
  <si>
    <t>D002</t>
  </si>
  <si>
    <t>CARCINOMA IN SITU DEL ESTOMAGO</t>
  </si>
  <si>
    <t>D010</t>
  </si>
  <si>
    <t>CARCINOMA IN SITU DEL COLON</t>
  </si>
  <si>
    <t>D011</t>
  </si>
  <si>
    <t>CARCINOMA IN SITU DE LA UNION RECTOSIGMOIDEA</t>
  </si>
  <si>
    <t>D012</t>
  </si>
  <si>
    <t>CARCINOMA IN SITU DEL RECTO</t>
  </si>
  <si>
    <t>D013</t>
  </si>
  <si>
    <t>CARCINOMA IN SITU DEL ANO Y DEL CONDUCTO ANAL</t>
  </si>
  <si>
    <t>D014</t>
  </si>
  <si>
    <t>CARCINOMA IN SITU DE OTRAS PARTES Y DE LAS NO ESPECIF DEL INTESTINO</t>
  </si>
  <si>
    <t>D015</t>
  </si>
  <si>
    <t>CARCINOMA IN SITU DEL HIGADO, DE VESICULA BILIAR Y DEL CONDUCTO BILIAR</t>
  </si>
  <si>
    <t>D017</t>
  </si>
  <si>
    <t>CARCINOMA IN SITU DE OTRAS PARTES ESPECIFICADAS DE ORGANOS DIGESTIVOS</t>
  </si>
  <si>
    <t>D019</t>
  </si>
  <si>
    <t>CARCINOMA IN SITU DE ORGANOS DIGESTIVOS NO ESPECIFICADOS</t>
  </si>
  <si>
    <t>D020</t>
  </si>
  <si>
    <t>CARCINOMA IN SITU DE LA LARINGE</t>
  </si>
  <si>
    <t>D021</t>
  </si>
  <si>
    <t>CARCINOMA IN SITU DE LA TRAQUEA</t>
  </si>
  <si>
    <t>D022</t>
  </si>
  <si>
    <t>CARCINOMA IN SITU DEL BRONQUIO Y DEL PULMON</t>
  </si>
  <si>
    <t>D023</t>
  </si>
  <si>
    <t>CARCINOMA IN SITU DE OTRAS PARTES DEL SISTEMA RESPIRATORIO</t>
  </si>
  <si>
    <t>D024</t>
  </si>
  <si>
    <t>CARCINOMA IN SITU DE ORGANOS RESPIRATORIOS NO ESPECIFICADOS</t>
  </si>
  <si>
    <t>D030</t>
  </si>
  <si>
    <t>MELANOMA IN SITU DEL LABIO</t>
  </si>
  <si>
    <t>D031</t>
  </si>
  <si>
    <t>MELANOMA IN SITU DEL PARPADO Y DE LA COMISURA PALPEBRAL</t>
  </si>
  <si>
    <t>D032</t>
  </si>
  <si>
    <t>MELANOMA IN SITU DE LA OREJA Y DEL CONDUCTO AUDITIVO EXTERNO</t>
  </si>
  <si>
    <t>D033</t>
  </si>
  <si>
    <t>MELANOMA IN SITU DE OTRAS PARTES Y DE LAS NO ESPECIFICADAS DE LA CARA</t>
  </si>
  <si>
    <t>D034</t>
  </si>
  <si>
    <t>MELANOMA IN SITU DEL CUERO CABELLUDO Y DEL CUELLO</t>
  </si>
  <si>
    <t>D035</t>
  </si>
  <si>
    <t>MELANOMA IN SITU DEL TRONCO</t>
  </si>
  <si>
    <t>D036</t>
  </si>
  <si>
    <t>MELANOMA IN SITU DEL MIEMBRO SUPERIOR, INCLUIDO EL HOMBRO</t>
  </si>
  <si>
    <t>D037</t>
  </si>
  <si>
    <t>MELANOMA IN SITU DEL MIEMBRO INFERIOR, INCLUIDA LA CADERA</t>
  </si>
  <si>
    <t>D038</t>
  </si>
  <si>
    <t>MELANOMA IN SITU DE OTROS SITIOS</t>
  </si>
  <si>
    <t>D039</t>
  </si>
  <si>
    <t>MELANOMA IN SITU, SITIO NO ESPECIFICADO</t>
  </si>
  <si>
    <t>D040</t>
  </si>
  <si>
    <t>CARCINOMA IN SITU DE LA PIEL DEL LABIO</t>
  </si>
  <si>
    <t>D041</t>
  </si>
  <si>
    <t>CARCINOMA IN SITU DE LA PIEL DEL PARPADO Y DE LA COMISURA PALPEBRAL</t>
  </si>
  <si>
    <t>D042</t>
  </si>
  <si>
    <t>CARCINOMA IN SITU DE LA PIEL DE LA OREJA Y DEL CONDUCTO AUDITIVO EXTER</t>
  </si>
  <si>
    <t>D043</t>
  </si>
  <si>
    <t>CARCINOMA IN SITU DE LA PIEL DE OTRAS PARTES Y DE LAS NO ESPEC DE CARA</t>
  </si>
  <si>
    <t>D044</t>
  </si>
  <si>
    <t>CARCINOMA IN SITU DE LA PIEL DEL CUERO CABELLUDO Y CUELLO</t>
  </si>
  <si>
    <t>D045</t>
  </si>
  <si>
    <t>CARCINOMA IN SITU DE LA PIEL DEL TRONCO</t>
  </si>
  <si>
    <t>D046</t>
  </si>
  <si>
    <t>CARCINOMA IN SITU DE LA PIEL DEL MIEMBRO SUPERIOR, INCLUIDO EL HOMBRO</t>
  </si>
  <si>
    <t>D047</t>
  </si>
  <si>
    <t>CARCINOMA IN SITU DE LA PIEL DEL MIEMBRO INFERIOR, INCLUIDA LA CADERA</t>
  </si>
  <si>
    <t>D048</t>
  </si>
  <si>
    <t>CARCINOMA IN SITU DE LA PIEL DE OTROS SITIOS ESPECIFICADOS</t>
  </si>
  <si>
    <t>D049</t>
  </si>
  <si>
    <t>CARCINOMA IN SITU DE LA PIEL, SITIO NO ESPECIFICADO</t>
  </si>
  <si>
    <t>D050</t>
  </si>
  <si>
    <t>CARCINOMA IN SITU LOBULAR</t>
  </si>
  <si>
    <t>D051</t>
  </si>
  <si>
    <t>CARCINOMA IN SITU INTRACANALICULAR</t>
  </si>
  <si>
    <t>D057</t>
  </si>
  <si>
    <t>OTROS CARCINOMAS IN SITU DE LA MAMA</t>
  </si>
  <si>
    <t>D059</t>
  </si>
  <si>
    <t>CARCINOMA IN SITU DE LA MAMA, PARTE NO ESPECIFICADA</t>
  </si>
  <si>
    <t>D060</t>
  </si>
  <si>
    <t>CARCINOMA IN SITU DEL ENDOCERVIX</t>
  </si>
  <si>
    <t>D061</t>
  </si>
  <si>
    <t>CARCINOMA IN SITU DEL EXOCERVIX</t>
  </si>
  <si>
    <t>D067</t>
  </si>
  <si>
    <t>CARCINOMA IN SITU DE OTRAS PARTES ESPECIFICADAS DEL CUELLO DEL UTERO</t>
  </si>
  <si>
    <t>D069</t>
  </si>
  <si>
    <t>CARCINOMA IN SITU DEL CUELLO DEL UTERO, PARTE NO ESPECIFICADA</t>
  </si>
  <si>
    <t>D070</t>
  </si>
  <si>
    <t>CARCINOMA IN SITU DEL ENDOMETRIO</t>
  </si>
  <si>
    <t>D071</t>
  </si>
  <si>
    <t>CARCINOMA IN SITU DE LA VULVA</t>
  </si>
  <si>
    <t>D072</t>
  </si>
  <si>
    <t>CARCINOMA IN SITU DE LA VAGINA</t>
  </si>
  <si>
    <t>D073</t>
  </si>
  <si>
    <t>CARCINOMA IN SITU DE OS DE ORG GENITALES FEMENINOS Y DE LOS NO ESPECIF</t>
  </si>
  <si>
    <t>D074</t>
  </si>
  <si>
    <t>CARCINOMA IN SITU DEL PENE</t>
  </si>
  <si>
    <t>D075</t>
  </si>
  <si>
    <t>CARCINOMA IN SITU DE LA PROSTATA</t>
  </si>
  <si>
    <t>D076</t>
  </si>
  <si>
    <t>CARCINOMA IN SITU DE OTROS ORG GENITALES MASCULINOS Y DE LOS NO ESPEC</t>
  </si>
  <si>
    <t>D090</t>
  </si>
  <si>
    <t>CARCINOMA IN SITU DE LA VEJIGA</t>
  </si>
  <si>
    <t>D091</t>
  </si>
  <si>
    <t>CARCINOMA IN SITU DE OTROS ORGANOS URINARIOS Y DE LOS NO ESPECIFICADOS</t>
  </si>
  <si>
    <t>D092</t>
  </si>
  <si>
    <t>CARCINOMA IN SITU DEL OJO</t>
  </si>
  <si>
    <t>D093</t>
  </si>
  <si>
    <t>CARCINOMA IN SITU DE LA GLANDULA TIROIDES Y DE OTRAS GLAND ENDOCRINAS</t>
  </si>
  <si>
    <t>D097</t>
  </si>
  <si>
    <t>CARCINOMA IN SITU DE OTROS SITIOS ESPECIFICADOS</t>
  </si>
  <si>
    <t>D099</t>
  </si>
  <si>
    <t>CARCINOMA IN SITU, SITIO NO ESPECIFICADO</t>
  </si>
  <si>
    <t>D100</t>
  </si>
  <si>
    <t>TUMOR BENIGNO DEL LABIO</t>
  </si>
  <si>
    <t>D101</t>
  </si>
  <si>
    <t>TUMOR BENIGNO DE LA LENGUA</t>
  </si>
  <si>
    <t>D102</t>
  </si>
  <si>
    <t>TUMOR BENIGNO DEL PISO DE LA BOCA</t>
  </si>
  <si>
    <t>D103</t>
  </si>
  <si>
    <t>TUMOR BENIGNO DE OTRAS PARTES Y DE LAS NO ESPECIFICADAS DE LA BOCA</t>
  </si>
  <si>
    <t>D104</t>
  </si>
  <si>
    <t>TUMOR BENIGNO DE LA AMIGDALA</t>
  </si>
  <si>
    <t>D105</t>
  </si>
  <si>
    <t>TUMOR BENIGNO DE OTRAS PARTES DE LA OROFARINGE</t>
  </si>
  <si>
    <t>D106</t>
  </si>
  <si>
    <t>TUMOR BENIGNO DE LA NASOFARINGE</t>
  </si>
  <si>
    <t>D107</t>
  </si>
  <si>
    <t>TUMOR BENIGNO DE LA HIPOFARINGE</t>
  </si>
  <si>
    <t>D109</t>
  </si>
  <si>
    <t>TUMOR BENIGNO DE LA FARINGE, PARTE NO ESPECIFICADA</t>
  </si>
  <si>
    <t>D110</t>
  </si>
  <si>
    <t>TUMOR BENIGNO DE LA GLANDULA PAROTIDA</t>
  </si>
  <si>
    <t>D117</t>
  </si>
  <si>
    <t>TUMOR BENIGNO DE OTRAS GLANDULAS SALIVALES MAYORES ESPECIFICADAS</t>
  </si>
  <si>
    <t>D119</t>
  </si>
  <si>
    <t>TUMOR BENIGNO DE LA GLANDULA SALIVAL MAYOR, SIN OTRA ESPECIFICACION</t>
  </si>
  <si>
    <t>D120</t>
  </si>
  <si>
    <t>TUMOR BENIGNO DEL CIEGO</t>
  </si>
  <si>
    <t>D121</t>
  </si>
  <si>
    <t>TUMOR BENIGNO DEL APENDICE</t>
  </si>
  <si>
    <t>D122</t>
  </si>
  <si>
    <t>TUMOR BENIGNO DEL COLON ASCENDENTE</t>
  </si>
  <si>
    <t>D123</t>
  </si>
  <si>
    <t>TUMOR BENIGNO DEL COLON TRANSVERSO</t>
  </si>
  <si>
    <t>D124</t>
  </si>
  <si>
    <t>TUMOR BENIGNO DEL COLON DESCENDENTE</t>
  </si>
  <si>
    <t>D125</t>
  </si>
  <si>
    <t>TUMOR BENIGNO DEL COLON SIGMOIDE</t>
  </si>
  <si>
    <t>D126</t>
  </si>
  <si>
    <t>TUMOR BENIGNO DEL COLON, PARTE NO ESPECIFICADA</t>
  </si>
  <si>
    <t>D127</t>
  </si>
  <si>
    <t>TUMOR BENIGNO DE LA UNION RECTOSIGMOIDEA</t>
  </si>
  <si>
    <t>D128</t>
  </si>
  <si>
    <t>TUMOR BENIGNO DEL RECTO</t>
  </si>
  <si>
    <t>D129</t>
  </si>
  <si>
    <t>TUMOR BENIGNO DEL CONDUCTO ANAL Y DEL ANO</t>
  </si>
  <si>
    <t>D130</t>
  </si>
  <si>
    <t>TUMOR BENIGNO DEL ESOFAGO</t>
  </si>
  <si>
    <t>D131</t>
  </si>
  <si>
    <t>TUMOR BENIGNO DEL ESTOMAGO</t>
  </si>
  <si>
    <t>D132</t>
  </si>
  <si>
    <t>TUMOR BENIGNO DEL DUODENO</t>
  </si>
  <si>
    <t>D133</t>
  </si>
  <si>
    <t>TUMOR BENIGNO DE OTRAS PARTES Y DE LAS NO ESPEC DEL INTESTINO DELGADO</t>
  </si>
  <si>
    <t>D134</t>
  </si>
  <si>
    <t>TUMOR BENIGNO DEL HIGADO</t>
  </si>
  <si>
    <t>D135</t>
  </si>
  <si>
    <t>TUMOR BENIGNO DE LAS VIAS BILIARES EXTRAHEPATICAS</t>
  </si>
  <si>
    <t>D136</t>
  </si>
  <si>
    <t>TUMOR BENIGNO DEL PANCREAS</t>
  </si>
  <si>
    <t>D137</t>
  </si>
  <si>
    <t>TUMOR BENIGNO DEL PANCREAS ENDOCRINO</t>
  </si>
  <si>
    <t>D139</t>
  </si>
  <si>
    <t>TUMOR BENIGNO DE SITIOS MAL DEFINIDOS DEL SISTEMA DIGESTIVO</t>
  </si>
  <si>
    <t>D140</t>
  </si>
  <si>
    <t>TUMOR BENIG OIDO MEDIO, DE LA CAVIDAD NASAL Y DE LOS SENOS PARANASALES</t>
  </si>
  <si>
    <t>D141</t>
  </si>
  <si>
    <t>TUMOR BENIGNO DE LA LARINGE</t>
  </si>
  <si>
    <t>D142</t>
  </si>
  <si>
    <t>TUMOR BENIGNO DE LA TRAQUEA</t>
  </si>
  <si>
    <t>D143</t>
  </si>
  <si>
    <t>TUMOR BENIGNO DE LOS BRONQUIOS Y DEL PULMON</t>
  </si>
  <si>
    <t>D144</t>
  </si>
  <si>
    <t>TUMOR BENIGNO DEL SISTEMA RESPIRATORIO, SITIO NO ESPECIFICADO</t>
  </si>
  <si>
    <t>D150</t>
  </si>
  <si>
    <t>TUMOR BENIGNO DEL TIMO</t>
  </si>
  <si>
    <t>D151</t>
  </si>
  <si>
    <t>TUMOR BENIGNO DEL CORAZON</t>
  </si>
  <si>
    <t>D152</t>
  </si>
  <si>
    <t>TUMOR BENIGNO DEL MEDIASTINO</t>
  </si>
  <si>
    <t>D157</t>
  </si>
  <si>
    <t>TUMOR BENIGNO DE OTROS ORGANOS INTRATORACICOS ESPECIFICADOS</t>
  </si>
  <si>
    <t>D159</t>
  </si>
  <si>
    <t>TUMOR BENIGNO DE ORGANO INTRATORACICO NO ESPECIFICADO</t>
  </si>
  <si>
    <t>D160</t>
  </si>
  <si>
    <t>TUMOR BENIGNO DEL OMOPLATO Y HUESOS LARGOS DEL MIEMBRO SUPERIOR</t>
  </si>
  <si>
    <t>D161</t>
  </si>
  <si>
    <t>TUMOR BENIGNO DE LOS HUESOS CORTOS DEL MIEMBRO SUPERIOR</t>
  </si>
  <si>
    <t>D162</t>
  </si>
  <si>
    <t>TUMOR BENIGNO DE LOS HUESOS LARGOS DEL MIEMBRO INFERIOR</t>
  </si>
  <si>
    <t>D163</t>
  </si>
  <si>
    <t>TUMOR BENIGNO DE LOS HUESOS CORTOS DEL MIEMBRO INFERIOR</t>
  </si>
  <si>
    <t>D164</t>
  </si>
  <si>
    <t>TUMOR BENIGNO DE LOS HUESOS DEL CRANEO Y DE LA CARA</t>
  </si>
  <si>
    <t>D165</t>
  </si>
  <si>
    <t>TUMOR BENIGNO DEL MAXILAR INFERIOR</t>
  </si>
  <si>
    <t>D166</t>
  </si>
  <si>
    <t>TUMOR BENIGNO DE LA COLUMNA VERTEBRAL</t>
  </si>
  <si>
    <t>D167</t>
  </si>
  <si>
    <t>TUMOR BENIGNO DE LAS COSTILLAS, ESTERNON Y CLAVICULA</t>
  </si>
  <si>
    <t>D168</t>
  </si>
  <si>
    <t>TUMOR BENIGNO DE LOS HUESOS PELVICOS, SACRO Y COCCIX</t>
  </si>
  <si>
    <t>D169</t>
  </si>
  <si>
    <t>TUMOR BENIGNO DEL HUESO Y DEL CARTILAGO ARTICULAR, SITIO NO ESPECIF</t>
  </si>
  <si>
    <t>D170</t>
  </si>
  <si>
    <t>T BENIGNO LIPOMATOSO DE PIEL Y DE TEJ SUBCUTANEO CABEZA, CARA Y CUELLO</t>
  </si>
  <si>
    <t>D171</t>
  </si>
  <si>
    <t>TUMOR BENIGNO LIPOMATOSO DE PIEL Y DE TEJIDO SUBCUTANEO DEL TRONCO</t>
  </si>
  <si>
    <t>D172</t>
  </si>
  <si>
    <t>TUMOR BENIGNO LIPOMATOSO DE PIEL Y DE TEJIDO SUBCUTANEO DE MIEMBROS</t>
  </si>
  <si>
    <t>D173</t>
  </si>
  <si>
    <t>T BENIGNO LIPOMATOSO DE PIEL Y DE TEJ SUBCUTANEO DE OS Y DE NO ESPECIF</t>
  </si>
  <si>
    <t>D174</t>
  </si>
  <si>
    <t>TUMOR BENIGNO LIPOMATOSO DE LOS ORGANOS INTRATORACICOS</t>
  </si>
  <si>
    <t>D175</t>
  </si>
  <si>
    <t>TUMOR BENIGNO LIPOMATOSO DE LOS ORGANOS INTRAABDOMINALES</t>
  </si>
  <si>
    <t>D176</t>
  </si>
  <si>
    <t>TUMOR BENIGNO LIPOMATOSO DEL CORDON ESPERMATICO</t>
  </si>
  <si>
    <t>D177</t>
  </si>
  <si>
    <t>TUMOR BENIGNO LIPOMATOSO DE OTROS SITIOS ESPECIFICADOS</t>
  </si>
  <si>
    <t>D179</t>
  </si>
  <si>
    <t>TUMOR BENIGNO LIPOMATOSO, DE SITIO NO ESPECIFICADO</t>
  </si>
  <si>
    <t>D180</t>
  </si>
  <si>
    <t>HEMANGIOMA, DE CUALQUIER SITIO</t>
  </si>
  <si>
    <t>D181</t>
  </si>
  <si>
    <t>LINFANGIOMA, DE CUALQUIER SITIO</t>
  </si>
  <si>
    <t>D190</t>
  </si>
  <si>
    <t>TUMOR BENIGNO DEL TEJIDO MESOTELIAL DE LA PLEURA</t>
  </si>
  <si>
    <t>D191</t>
  </si>
  <si>
    <t>TUMOR BENIGNO DEL TEJIDO MESOTELIAL DEL PERITONEO</t>
  </si>
  <si>
    <t>D197</t>
  </si>
  <si>
    <t>TUMOR BENIGNO DEL TEJIDO MESOTELIAL DE OTROS SITIOS ESPECIFICADOS</t>
  </si>
  <si>
    <t>D199</t>
  </si>
  <si>
    <t>TUMOR BENIGNO DEL TEJIDO MESOTELIAL, DE SITIO NO ESPECIFICADO</t>
  </si>
  <si>
    <t>D200</t>
  </si>
  <si>
    <t>TUMOR BENIGNO DEL RETROPERITONEO</t>
  </si>
  <si>
    <t>D201</t>
  </si>
  <si>
    <t>TUMOR BENIGNO DEL PERITONEO</t>
  </si>
  <si>
    <t>D210</t>
  </si>
  <si>
    <t>T BENIGNO TEJ CONJUNTIVO Y OTROS TEJ BLANDOS DE CABEZA, CARA Y CUELLO</t>
  </si>
  <si>
    <t>D211</t>
  </si>
  <si>
    <t>T BENIGNO TEJ CONJ Y OTROS TEJ BLANDOS DE MIEMBRO SUP, INCLUIDO HOMBRO</t>
  </si>
  <si>
    <t>D212</t>
  </si>
  <si>
    <t>T BENIGNO TEJ CONJ Y OTR TEJ BLANDOS DE MIEMBRO INFER, INCLUIDA CADERA</t>
  </si>
  <si>
    <t>D213</t>
  </si>
  <si>
    <t>TUMOR BENIGNO DEL TEJ CONJUNTIVO Y DE OTROS TEJIDOS BLANDOS DEL TORAX</t>
  </si>
  <si>
    <t>D214</t>
  </si>
  <si>
    <t>TUMOR BENIGNO DEL TEJ CONJUNTIVO Y OTROS TEJIDOS BLANDOS DEL ABDOMEN</t>
  </si>
  <si>
    <t>D215</t>
  </si>
  <si>
    <t>TUMOR BENIGNO DEL TEJ CONJUNTIVO Y OTROS TEJIDOS BLANDOS DE LA PELVIS</t>
  </si>
  <si>
    <t>D216</t>
  </si>
  <si>
    <t>T BENIGNO DE TEJIDO CONJUNTIVO Y OTROS TEJIDOS BLANDOS DEL TRONCO, SAI</t>
  </si>
  <si>
    <t>D219</t>
  </si>
  <si>
    <t>TUMOR BENIGNO TEJIDO CONJUNTIVO Y OTROS TEJ BLANDOS, DE SITIO NO ESPEC</t>
  </si>
  <si>
    <t>D220</t>
  </si>
  <si>
    <t>NEVO MELANOCITICO DEL LABIO</t>
  </si>
  <si>
    <t>D221</t>
  </si>
  <si>
    <t>NEVO MELANOCITICO DEL PARPADO, INCLUIDA LA COMISURA PALPEBRAL</t>
  </si>
  <si>
    <t>D222</t>
  </si>
  <si>
    <t>NEVO MELANOCITICO DE LA OREJA Y DEL CONDUCTO AUDITIVO EXTERNO</t>
  </si>
  <si>
    <t>D223</t>
  </si>
  <si>
    <t>NEVO MELANOCITICO DE OTRAS PARTES Y DE LAS NO ESPECIFICADAS DE LA CARA</t>
  </si>
  <si>
    <t>D224</t>
  </si>
  <si>
    <t>NEVO MELANOCITICO DEL CUERO CABELLUDO Y DEL CUELLO</t>
  </si>
  <si>
    <t>D225</t>
  </si>
  <si>
    <t>NEVO MELANOCITICO DEL TRONCO</t>
  </si>
  <si>
    <t>D226</t>
  </si>
  <si>
    <t>NEVO MELANOCITICO DEL MIEMBRO SUPERIOR, INCLUIDO EL HOMBRO</t>
  </si>
  <si>
    <t>D227</t>
  </si>
  <si>
    <t>NEVO MELANOCITICO DEL MIEMBRO INFERIOR, INCLUIDA LA CADERA</t>
  </si>
  <si>
    <t>D229</t>
  </si>
  <si>
    <t>NEVO MELANOCITICO, SITIO NO ESPECIFICADO</t>
  </si>
  <si>
    <t>D230</t>
  </si>
  <si>
    <t>TUMOR BENIGNO DE LA PIEL DEL LABIO</t>
  </si>
  <si>
    <t>D231</t>
  </si>
  <si>
    <t>TUMOR BENIGNO DE LA PIEL DEL PARPADO, INCLUIDA LA COMISURA PALPEBRAL</t>
  </si>
  <si>
    <t>D232</t>
  </si>
  <si>
    <t>TUMOR BENIGNO DE LA PIEL DE LA OREJA Y DEL CONDUCTO AUDITIVO EXTERNO</t>
  </si>
  <si>
    <t>D233</t>
  </si>
  <si>
    <t>TUMOR BENIGNO DE LA PIEL DE OTRAS PARTES Y DE LAS NO ESPEC DE LA CARA</t>
  </si>
  <si>
    <t>D234</t>
  </si>
  <si>
    <t>TUMOR BENIGNO DE LA PIEL DEL CUERO CABELLUDO Y DEL CUELLO</t>
  </si>
  <si>
    <t>D235</t>
  </si>
  <si>
    <t>TUMOR BENIGNO DE LA PIEL DEL TRONCO</t>
  </si>
  <si>
    <t>D236</t>
  </si>
  <si>
    <t>TUMOR BENIGNO DE LA PIEL DEL MIEMBRO SUPERIOR, INCLUIDO EL HOMBRO</t>
  </si>
  <si>
    <t>D237</t>
  </si>
  <si>
    <t>TUMOR BENIGNO DE LA PIEL DEL MIEMBRO INFERIOR, INCLUIDA LA CADERA</t>
  </si>
  <si>
    <t>D239</t>
  </si>
  <si>
    <t>TUMOR BENIGNO DE LA PIEL, SITIO NO ESPECIFICADO</t>
  </si>
  <si>
    <t>D24X</t>
  </si>
  <si>
    <t>TUMOR BENIGNO DE LA MAMA</t>
  </si>
  <si>
    <t>D250</t>
  </si>
  <si>
    <t>LEIOMIOMA SUBMUCOSO DEL UTERO</t>
  </si>
  <si>
    <t>D251</t>
  </si>
  <si>
    <t>LEIOMIOMA INTRAMURAL DEL UTERO</t>
  </si>
  <si>
    <t>D252</t>
  </si>
  <si>
    <t>LEIOMIOMA SUBSEROSO DEL UTERO</t>
  </si>
  <si>
    <t>D259</t>
  </si>
  <si>
    <t>LEIOMIOMA DEL UTERO, SIN OTRA ESPECIFICACION</t>
  </si>
  <si>
    <t>D260</t>
  </si>
  <si>
    <t>TUMOR BENIGNO DEL CUELLO DEL UTERO</t>
  </si>
  <si>
    <t>D261</t>
  </si>
  <si>
    <t>TUMOR BENIGNO DEL CUERPO DEL UTERO</t>
  </si>
  <si>
    <t>D267</t>
  </si>
  <si>
    <t>TUMOR BENIGNO DE OTRAS PARTES ESPECIFICADAS DEL UTERO</t>
  </si>
  <si>
    <t>D269</t>
  </si>
  <si>
    <t>TUMOR BENIGNO DEL UTERO, PARTE NO ESPECIFICADA</t>
  </si>
  <si>
    <t>D27X</t>
  </si>
  <si>
    <t>TUMOR BENIGNO DEL OVARIO</t>
  </si>
  <si>
    <t>D280</t>
  </si>
  <si>
    <t>TUMOR BENIGNO DE LA VULVA</t>
  </si>
  <si>
    <t>D281</t>
  </si>
  <si>
    <t>TUMOR BENIGNO DE LA VAGINA</t>
  </si>
  <si>
    <t>D282</t>
  </si>
  <si>
    <t>TUMOR BENIGNO DE LA TROMPA DE FALOPIO Y DE LOS LIGAMENTOS UTERINOS</t>
  </si>
  <si>
    <t>D287</t>
  </si>
  <si>
    <t>TUMOR BENIGNO DE OTROS SITIOS ESPEC DE LOS ORGANOS GENITALES FEMENINOS</t>
  </si>
  <si>
    <t>D289</t>
  </si>
  <si>
    <t>TUMOR BENIGNO DE ORGANO GENITAL FEMENINO, SITIO NO ESPECIFICADO</t>
  </si>
  <si>
    <t>D290</t>
  </si>
  <si>
    <t>TUMOR BENIGNO DEL PENE</t>
  </si>
  <si>
    <t>D291</t>
  </si>
  <si>
    <t>TUMOR BENIGNO DE LA PROSTATA</t>
  </si>
  <si>
    <t>D292</t>
  </si>
  <si>
    <t>TUMOR BENIGNO DE LOS TESTICULOS</t>
  </si>
  <si>
    <t>D293</t>
  </si>
  <si>
    <t>TUMOR BENIGNO DEL EPIDIDIMO</t>
  </si>
  <si>
    <t>D294</t>
  </si>
  <si>
    <t>TUMOR BENIGNO DEL ESCROTO</t>
  </si>
  <si>
    <t>D297</t>
  </si>
  <si>
    <t>TUMOR BENIGNO DE OTROS ORGANOS GENITALES MASCULINOS</t>
  </si>
  <si>
    <t>D299</t>
  </si>
  <si>
    <t>TUMOR BENIGNO DE ORGANO GENITAL MASCULINO, SITIO NO ESPECIFICADO</t>
  </si>
  <si>
    <t>D300</t>
  </si>
  <si>
    <t>TUMOR BENIGNO DEL RIÑON</t>
  </si>
  <si>
    <t>D301</t>
  </si>
  <si>
    <t>TUMOR BENIGNO DE LA PELVIS RENAL</t>
  </si>
  <si>
    <t>D302</t>
  </si>
  <si>
    <t>TUMOR BENIGNO DEL URETER</t>
  </si>
  <si>
    <t>D303</t>
  </si>
  <si>
    <t>TUMOR BENIGNO DE LA VEJIGA</t>
  </si>
  <si>
    <t>D304</t>
  </si>
  <si>
    <t>TUMOR BENIGNO DE LA URETRA</t>
  </si>
  <si>
    <t>D307</t>
  </si>
  <si>
    <t>TUMOR BENIGNO DE OTROS ORGANOS URINARIOS</t>
  </si>
  <si>
    <t>D309</t>
  </si>
  <si>
    <t>TUMOR BENIGNO DE ORGANO URINARIO NO ESPECIFICADO</t>
  </si>
  <si>
    <t>D310</t>
  </si>
  <si>
    <t>TUMOR BENIGNO DE LA CONJUNTIVA</t>
  </si>
  <si>
    <t>D311</t>
  </si>
  <si>
    <t>TUMOR BENIGNO DE LA CORNEA</t>
  </si>
  <si>
    <t>D312</t>
  </si>
  <si>
    <t>TUMOR BENIGNO DE LA RETINA</t>
  </si>
  <si>
    <t>D313</t>
  </si>
  <si>
    <t>TUMOR BENIGNO DE LA COROIDES</t>
  </si>
  <si>
    <t>D314</t>
  </si>
  <si>
    <t>TUMOR BENIGNO DEL CUERPO CILIAR</t>
  </si>
  <si>
    <t>D315</t>
  </si>
  <si>
    <t>TUMOR BENIGNO DE LAS GLANDULAS Y DE LOS CONDUCTOS LAGRIMALES</t>
  </si>
  <si>
    <t>D316</t>
  </si>
  <si>
    <t>TUMOR BENIGNO DE LA ORBITA, PARTE NO ESPECIFICADA</t>
  </si>
  <si>
    <t>D319</t>
  </si>
  <si>
    <t>TUMOR BENIGNO DEL OJO, PARTE NO ESPECIFICADA</t>
  </si>
  <si>
    <t>D320</t>
  </si>
  <si>
    <t>TUMOR BENIGNO DE LAS MENINGES CEREBRALES</t>
  </si>
  <si>
    <t>D321</t>
  </si>
  <si>
    <t>TUMOR BENIGNO DE LAS MENINGES RAQUIDEAS</t>
  </si>
  <si>
    <t>D329</t>
  </si>
  <si>
    <t>TUMOR BENIGNO DE LAS MENINGES, PARTE NO ESPECIFICADA</t>
  </si>
  <si>
    <t>D330</t>
  </si>
  <si>
    <t>TUMOR BENIGNO DEL ENCEFALO, SUPRATENTORIAL</t>
  </si>
  <si>
    <t>D331</t>
  </si>
  <si>
    <t>TUMOR BENIGNO DEL ENCEFALO, INFRATENTORIAL</t>
  </si>
  <si>
    <t>D332</t>
  </si>
  <si>
    <t>TUMOR BENIGNO DEL ENCEFALO, PARTE NO ESPECIFICADA</t>
  </si>
  <si>
    <t>D333</t>
  </si>
  <si>
    <t>TUMOR BENIGNO DE LOS NERVIOS CRANEALES</t>
  </si>
  <si>
    <t>D334</t>
  </si>
  <si>
    <t>TUMOR BENIGNO DE LA MEDULA ESPINAL</t>
  </si>
  <si>
    <t>D337</t>
  </si>
  <si>
    <t>TUMOR BENIGNO DE OTRAS PARTES ESPECIFICADAS DEL SIST NERVIOSO CENTRAL</t>
  </si>
  <si>
    <t>D339</t>
  </si>
  <si>
    <t>TUMOR BENIGNO DEL SISTEMA NERVIOSO CENTRAL, SITIO NO ESPECIFICADO</t>
  </si>
  <si>
    <t>D34X</t>
  </si>
  <si>
    <t>TUMOR BENIGNO DE LA GLANDULA TIROIDES</t>
  </si>
  <si>
    <t>D350</t>
  </si>
  <si>
    <t>TUMOR BENIGNO DE LA GLANDULA SUPRARRENAL</t>
  </si>
  <si>
    <t>D351</t>
  </si>
  <si>
    <t>TUMOR BENIGNO DE LA GLANDULA PARATIROIDES</t>
  </si>
  <si>
    <t>D352</t>
  </si>
  <si>
    <t>TUMOR BENIGNO DE LA HIPOFISIS</t>
  </si>
  <si>
    <t>D353</t>
  </si>
  <si>
    <t>TUMOR BENIGNO DEL CONDUCTO CRANEOFARINGEO</t>
  </si>
  <si>
    <t>D354</t>
  </si>
  <si>
    <t>TUMOR BENIGNO DE LA GLANDULA PINEAL</t>
  </si>
  <si>
    <t>D355</t>
  </si>
  <si>
    <t>TUMOR BENIGNO DEL CUERPO CAROTIDEO</t>
  </si>
  <si>
    <t>D356</t>
  </si>
  <si>
    <t>TUMOR BENIGNO DEL CUERPO AORTICO Y DE OTROS CUERPOS CROMAFINES</t>
  </si>
  <si>
    <t>D357</t>
  </si>
  <si>
    <t>TUMOR BENIGNO DE OTRAS GLANDULAS ENDOCRINAS ESPECIFICADAS</t>
  </si>
  <si>
    <t>D358</t>
  </si>
  <si>
    <t>TUMOR BENIGNO PLURIGLANDULAR</t>
  </si>
  <si>
    <t>D359</t>
  </si>
  <si>
    <t>TUMOR BENIGNO DE GLANDULA ENDOCRINA NO ESPECIFICADA</t>
  </si>
  <si>
    <t>D360</t>
  </si>
  <si>
    <t>TUMOR BENIGNO DE LOS GANGLIOS LINFATICOS</t>
  </si>
  <si>
    <t>D361</t>
  </si>
  <si>
    <t>TUMOR BENIGNO DE LOS NERVIOS PERIFERICOS Y DEL SIST NERVIOSO AUTONOMO</t>
  </si>
  <si>
    <t>D367</t>
  </si>
  <si>
    <t>TUMOR BENIGNO DE OTROS SITIOS ESPECIFICADOS</t>
  </si>
  <si>
    <t>D369</t>
  </si>
  <si>
    <t>TUMOR BENIGNO DE SITIO NO ESPECIFICADO</t>
  </si>
  <si>
    <t>D370</t>
  </si>
  <si>
    <t>TUMOR COMPORTAM INCIERTO O DESCONOC DEL LABIO, CAVIDAD BUCAL Y FARINGE</t>
  </si>
  <si>
    <t>D371</t>
  </si>
  <si>
    <t>TUMOR DE COMPORTAMIENTO INCIERTO O DESCONOCIDO DEL ESTOMAGO</t>
  </si>
  <si>
    <t>D372</t>
  </si>
  <si>
    <t>TUMOR DE COMPORTAMIENTO INCIERTO O DESCONOCIDO DEL INTESTINO DELGADO</t>
  </si>
  <si>
    <t>D373</t>
  </si>
  <si>
    <t>TUMOR DE COMPORTAMIENTO INCIERTO O DESCONOCIDO DEL APENDICE</t>
  </si>
  <si>
    <t>D374</t>
  </si>
  <si>
    <t>TUMOR DE COMPORTAMIENTO INCIERTO O DESCONOCIDO DEL COLON</t>
  </si>
  <si>
    <t>D375</t>
  </si>
  <si>
    <t>TUMOR DE COMPORTAMIENTO INCIERTO O DESCONOCIDO DEL RECTO</t>
  </si>
  <si>
    <t>D376</t>
  </si>
  <si>
    <t>TUMOR COMPORT INCIERTO O DESCONOC HIGADO, VESICULA Y CONDUCTO BILIAR</t>
  </si>
  <si>
    <t>D377</t>
  </si>
  <si>
    <t>TUMOR COMPORTAM INCIERTO O DESCONOCIDO DE OTROS ORG DIGESTIVOS ESPEC</t>
  </si>
  <si>
    <t>D379</t>
  </si>
  <si>
    <t>TUMOR COMPORTAM INCIERTO O DESCONOC DE ORG DIGESTIVOS, SITIO NO ESPEC</t>
  </si>
  <si>
    <t>D380</t>
  </si>
  <si>
    <t>TUMOR DE COMPORTAMIENTO INCIERTO O DESCONOCIDO DE LARINGE</t>
  </si>
  <si>
    <t>D381</t>
  </si>
  <si>
    <t>TUMOR COMPORTAM INCIERTO O DESCONOC DE TRAQUEA, BRONQUIOS Y DE PULMON</t>
  </si>
  <si>
    <t>D382</t>
  </si>
  <si>
    <t>TUMOR DE COMPORTAMIENTO INCIERTO O DESCONOCIDO DE LA PLEURA</t>
  </si>
  <si>
    <t>D383</t>
  </si>
  <si>
    <t>TUMOR DE COMPORTAMIENTO INCIERTO O DESCONOCIDO DEL MEDIASTINO</t>
  </si>
  <si>
    <t>D384</t>
  </si>
  <si>
    <t>TUMOR DE COMPORTAMIENTO INCIERTO O DESCONOCIDO DEL TIMO</t>
  </si>
  <si>
    <t>D385</t>
  </si>
  <si>
    <t>TUMOR COMPORTAM INCIERTO O DESCONOC DE OTROS ORG RESP Y DEL OIDO MEDIO</t>
  </si>
  <si>
    <t>D386</t>
  </si>
  <si>
    <t>TUMOR COMPORTAM INCIERTO O DESCONOC DE ORGANOS RESPIRATORIOS NO ESPEC</t>
  </si>
  <si>
    <t>D390</t>
  </si>
  <si>
    <t>TUMOR DE COMPORTAMIENTO INCIERTO O DESCONOCIDO DEL UTERO</t>
  </si>
  <si>
    <t>D391</t>
  </si>
  <si>
    <t>TUMOR DE COMPORTAMIENTO INCIERTO O DESCONOCIDO DEL OVARIO</t>
  </si>
  <si>
    <t>D392</t>
  </si>
  <si>
    <t>TUMOR DE COMPORTAMIENTO INCIERTO O DESCONOCIDO DE LA PLACENTA</t>
  </si>
  <si>
    <t>D397</t>
  </si>
  <si>
    <t>TUMOR COMPORTAM INCIERTO O DESCONOC DE OTROS ORG GENITALES FEMENINOS</t>
  </si>
  <si>
    <t>D399</t>
  </si>
  <si>
    <t>TUMOR COMPORTAM INCIERTO O DESCONOC ORGANO GENITAL FEMENINO NO ESPECIF</t>
  </si>
  <si>
    <t>D400</t>
  </si>
  <si>
    <t>TUMOR DE COMPORTAMIENTO INCIERTO O DESCONOCIDO DE LA PROSTATA</t>
  </si>
  <si>
    <t>D401</t>
  </si>
  <si>
    <t>TUMOR DE COMPORTAMIENTO INCIERTO O DESCONOCIDO DEL TESTICULO</t>
  </si>
  <si>
    <t>D407</t>
  </si>
  <si>
    <t>TUMOR COMPORTAM INCIERTO O DESCONOC DE OTROS ORG GENITALES MASCULINOS</t>
  </si>
  <si>
    <t>D409</t>
  </si>
  <si>
    <t>TUMOR COMPORTAM INCIERTO O DESCONOC DE ORG GENITAL MASCULINO NO ESPEC</t>
  </si>
  <si>
    <t>D410</t>
  </si>
  <si>
    <t>TUMOR DE COMPORTAMIENTO INCIERTO O DESCONOCIDO DEL RIÑON</t>
  </si>
  <si>
    <t>D411</t>
  </si>
  <si>
    <t>TUMOR DE COMPORTAMIENTO INCIERTO O DESCONOCIDO DE LA PELVIS RENAL</t>
  </si>
  <si>
    <t>D412</t>
  </si>
  <si>
    <t>TUMOR DE COMPORTAMIENTO INCIERTO O DESCONOCIDO DEL URETER</t>
  </si>
  <si>
    <t>D413</t>
  </si>
  <si>
    <t>TUMOR DE COMPORTAMIENTO INCIERTO O DESCONOCIDO DE LA URETRA</t>
  </si>
  <si>
    <t>D414</t>
  </si>
  <si>
    <t>TUMOR DE COMPORTAMIENTO INCIERTO O DESCONOCIDO DE LA VEJIGA</t>
  </si>
  <si>
    <t>D417</t>
  </si>
  <si>
    <t>TUMOR COMPORTAMIENTO INCIERTO O DESCONOCIDO DE OTROS ORGANOS URINARIOS</t>
  </si>
  <si>
    <t>D419</t>
  </si>
  <si>
    <t>TUMOR DE COMPORTAM INCIERTO O DESCONOCIDO DE ORGANO URINARIO NO ESPEC</t>
  </si>
  <si>
    <t>D420</t>
  </si>
  <si>
    <t>TUMOR COMPORTAMIENTO INCIERTO O DESCONOCIDO DE LAS MENINGES CEREBRALES</t>
  </si>
  <si>
    <t>D421</t>
  </si>
  <si>
    <t>TUMOR COMPORTAMIENTO INCIERTO O DESCONOCIDO DE LAS MENINGES RAQUIDEAS</t>
  </si>
  <si>
    <t>D429</t>
  </si>
  <si>
    <t>TUMOR COMPORTAM INCIERTO O DESCONOCIDO DE LAS MENINGES, PARTE NO ESPEC</t>
  </si>
  <si>
    <t>D430</t>
  </si>
  <si>
    <t>TUMOR COMPORTAM INCIERTO O DESCONOCIDO DEL ENCEFALO, SUPRATENTORIAL</t>
  </si>
  <si>
    <t>D431</t>
  </si>
  <si>
    <t>TUMOR COMPORTAM INCIERTO O DESCONOCIDO DEL ENCEFALO, INFRATENTORIAL</t>
  </si>
  <si>
    <t>D432</t>
  </si>
  <si>
    <t>TUMOR COMPORTAM INCIERTO O DESCONOCIDO DEL ENCEFALO, PARTE NO ESPECIF</t>
  </si>
  <si>
    <t>D433</t>
  </si>
  <si>
    <t>TUMOR COMPORTAMIENTO INCIERTO O DESCONOCIDO DE LOS NERVIOS CRANEALES</t>
  </si>
  <si>
    <t>D434</t>
  </si>
  <si>
    <t>TUMOR DE COMPORTAMIENTO INCIERTO O DESCONOCIDO DE LA MEDULA ESPINAL</t>
  </si>
  <si>
    <t>D437</t>
  </si>
  <si>
    <t>TUMOR DE COMPORTAM INCIERTO O DESCONOC DE OTRAS PARTES ESPEC DEL SNC</t>
  </si>
  <si>
    <t>D439</t>
  </si>
  <si>
    <t>TUMOR DE COMPORTAMIENTO INCIERTO O DESCONOCIDO DEL SNC, SITIO NO ESPEC</t>
  </si>
  <si>
    <t>D440</t>
  </si>
  <si>
    <t>TUMOR DE COMPORTAMIENTO INCIERTO O DESCONOCIDO DE LA GLANDULA TIROIDES</t>
  </si>
  <si>
    <t>D441</t>
  </si>
  <si>
    <t>TUMOR DE COMPORTAM INCIERTO O DESCONOCIDO DE LA GLANDULA SUPRARRENAL</t>
  </si>
  <si>
    <t>D442</t>
  </si>
  <si>
    <t>TUMOR COMPORTAM INCIERTO O DESCONOCIDO DE LA GLANDULA PARATIROIDES</t>
  </si>
  <si>
    <t>D443</t>
  </si>
  <si>
    <t>TUMOR COMPORTAMIENTO INCIERTO O DESCONOCIDO DE LA GLANDULA HIPOFISIS</t>
  </si>
  <si>
    <t>D444</t>
  </si>
  <si>
    <t>TUMOR COMPORTAMIENTO INCIERTO O DESCONOC DEL CONDUCTO CRANEOFARINGEO</t>
  </si>
  <si>
    <t>D445</t>
  </si>
  <si>
    <t>TUMOR DE COMPORTAMIENTO INCIERTO O DESCONOCIDO DE LA GLANDULA PINEAL</t>
  </si>
  <si>
    <t>D446</t>
  </si>
  <si>
    <t>TUMOR DE COMPORTAMIENTO INCIERTO O DESCONOCIDO DEL CUERPO CAROTIDEO</t>
  </si>
  <si>
    <t>D447</t>
  </si>
  <si>
    <t>TUMOR COMPORT INCIERTO O DESCONOC CUERPO AORTICO Y CUERPOS CROMAFINES</t>
  </si>
  <si>
    <t>D448</t>
  </si>
  <si>
    <t>TUMOR COMPORTAM INCIERTO O DESCONOCIDO CON AFECTACION PLURIGLANDULAR</t>
  </si>
  <si>
    <t>D449</t>
  </si>
  <si>
    <t>TUMOR COMPORTAM INCIERTO O DESCONOCIDO DE GLANDULA ENDOCRINA NO ESPEC</t>
  </si>
  <si>
    <t>D45X</t>
  </si>
  <si>
    <t>POLICITEMIA VERA</t>
  </si>
  <si>
    <t>D460</t>
  </si>
  <si>
    <t>ANEMIA REFRACTARIA SIN SIDEROBLASTOS, ASI DESCRITA</t>
  </si>
  <si>
    <t>D461</t>
  </si>
  <si>
    <t>ANEMIA REFRACTARIA CON SIDEROBLASTOS</t>
  </si>
  <si>
    <t>D462</t>
  </si>
  <si>
    <t>ANEMIA REFRACTARIA CON EXCESO DE BLASTOS</t>
  </si>
  <si>
    <t>D463</t>
  </si>
  <si>
    <t>ANEMIA REFRACTARIA CON EXCESO DE BLASTOS CON TRANSFORMACION</t>
  </si>
  <si>
    <t>D464</t>
  </si>
  <si>
    <t>ANEMIA REFRACTARIA, SIN OTRA ESPECIFICACION</t>
  </si>
  <si>
    <t>D467</t>
  </si>
  <si>
    <t>OTROS SINDROMES MIELODISPLASICOS</t>
  </si>
  <si>
    <t>D469</t>
  </si>
  <si>
    <t>SINDROME MIELODISPLASICO, SIN OTRA ESPECIFICACION</t>
  </si>
  <si>
    <t>D470</t>
  </si>
  <si>
    <t>TUMOR COMPORTAM INCIERTO O DESCONOCIDO DE LOS MASTOCITOS E HISTIOCITOS</t>
  </si>
  <si>
    <t>D471</t>
  </si>
  <si>
    <t>ENFERMEDAD MIELOPROLIFERATIVA CRONICA</t>
  </si>
  <si>
    <t>D472</t>
  </si>
  <si>
    <t>GAMMOPATIA MONOCLONAL</t>
  </si>
  <si>
    <t>D473</t>
  </si>
  <si>
    <t>TROMBOCITOPENIA (HEMORRAGICA) ESENCIAL</t>
  </si>
  <si>
    <t>D477</t>
  </si>
  <si>
    <t>TUMOR ESPEC COMPORTAM INCIERT DESCONOC TEJ LINFAT ORG HEMATOP TEJ AFIN</t>
  </si>
  <si>
    <t>D479</t>
  </si>
  <si>
    <t>T COMPORT INCIERT DESCONOC TEJ LINFAT ORG HEMATOP TEJ AFINES NO ESPEC</t>
  </si>
  <si>
    <t>D480</t>
  </si>
  <si>
    <t>TUMOR COMPORTAM INCIERTO O DESCONOCIDO DEL HUESO Y CARTILAGO ARTICULAR</t>
  </si>
  <si>
    <t>D481</t>
  </si>
  <si>
    <t>TUMOR COMPORTAM INCIERTO O DESCONOC TEJ CONJUNTIVO Y OTRO TEJ BLANDO</t>
  </si>
  <si>
    <t>D482</t>
  </si>
  <si>
    <t>TUMOR COMPORTAM INCIERTO O DESCONOC DE NERVIOS PERIFERICOS Y DEL SNA</t>
  </si>
  <si>
    <t>D483</t>
  </si>
  <si>
    <t>TUMOR DE COMPORTAMIENTO INCIERTO O DESCONOCIDO DEL RETROPERITONEO</t>
  </si>
  <si>
    <t>D484</t>
  </si>
  <si>
    <t>TUMOR DE COMPORTAMIENTO INCIERTO O DESCONOCIDO DEL PERITONEO</t>
  </si>
  <si>
    <t>D485</t>
  </si>
  <si>
    <t>TUMOR DE COMPORTAMIENTO INCIERTO O DESCONOCIDO DE LA PIEL</t>
  </si>
  <si>
    <t>D486</t>
  </si>
  <si>
    <t>TUMOR DE COMPORTAMIENTO INCIERTO O DESCONOCIDO DE LA MAMA</t>
  </si>
  <si>
    <t>D487</t>
  </si>
  <si>
    <t>TUMOR DE COMPORTAMIENTO INCIERTO O DESCONOCIDO DE OTROS SITIOS ESPECIF</t>
  </si>
  <si>
    <t>D489</t>
  </si>
  <si>
    <t>TUMOR DE COMPORTAMIENTO INCIERTO O DESCONOCIDO, DE SITIO NO ESPECIF</t>
  </si>
  <si>
    <t>D500</t>
  </si>
  <si>
    <t>ANEMIA POR DEFICIENCIA DE HIERRO SECUND A PERDIDA DE SANGRE (CRONICA)</t>
  </si>
  <si>
    <t>D501</t>
  </si>
  <si>
    <t>DISFAGIA SIDEROPENICA</t>
  </si>
  <si>
    <t>D508</t>
  </si>
  <si>
    <t>OTRAS ANEMIAS POR DEFICIENCIA DE HIERRO</t>
  </si>
  <si>
    <t>D509</t>
  </si>
  <si>
    <t>ANEMIA POR DEFICIENCIA DE HIERRO SIN OTRA ESPECIFICACION</t>
  </si>
  <si>
    <t>D510</t>
  </si>
  <si>
    <t>ANEMIA POR DEFIC DE VITAMINA B12 DEBIDA A DEFIC DEL FACTOR INTRINSECO</t>
  </si>
  <si>
    <t>D511</t>
  </si>
  <si>
    <t>ANEMIA DEFIC VITAM B12 MALA ABSORC SELECT VITAM B12 CON PROTEINURIA</t>
  </si>
  <si>
    <t>D512</t>
  </si>
  <si>
    <t>DEFICIENCIA DE TRASCOBALAMINA II</t>
  </si>
  <si>
    <t>D513</t>
  </si>
  <si>
    <t>OTRAS ANEMIAS POR DEFICIENCIA DIETETICA DE VITAMINA B12</t>
  </si>
  <si>
    <t>D518</t>
  </si>
  <si>
    <t>OTRAS ANEMIAS POR DEFICIENCIA DE VITAMINA B12</t>
  </si>
  <si>
    <t>D519</t>
  </si>
  <si>
    <t>ANEMIA POR DEFICIENCIA DE VITAMINA B12, SIN OTRA ESPECIFICACION</t>
  </si>
  <si>
    <t>D520</t>
  </si>
  <si>
    <t>ANEMIA POR DEFICIENCIA DIETETICA DE FOLATOS</t>
  </si>
  <si>
    <t>D521</t>
  </si>
  <si>
    <t>ANEMIA POR DEFICIENCIA DE FOLATOS INDUCIDA POR DROGAS</t>
  </si>
  <si>
    <t>D528</t>
  </si>
  <si>
    <t>OTRAS ANEMIAS POR DEFICIENCIA DE FOLATOS</t>
  </si>
  <si>
    <t>D529</t>
  </si>
  <si>
    <t>ANEMIA POR DEFICIENCIA DE FOLATOS, SIN OTRA ESPECIFICACION</t>
  </si>
  <si>
    <t>D530</t>
  </si>
  <si>
    <t>ANEMIA POR DEFICIENCIA DE PROTEINAS</t>
  </si>
  <si>
    <t>D531</t>
  </si>
  <si>
    <t>OTRAS ANEMIAS MEGALOBLASTICAS, NO CLASIFICADAS EN OTRA PARTE</t>
  </si>
  <si>
    <t>D532</t>
  </si>
  <si>
    <t>ANEMIA ESCORBUTICA</t>
  </si>
  <si>
    <t>D538</t>
  </si>
  <si>
    <t>OTRAS ANEMIAS NUTRICIONALES ESPECIFICADAS</t>
  </si>
  <si>
    <t>D539</t>
  </si>
  <si>
    <t>ANEMIA NUTRICIONAL, NO ESPECIFICADA</t>
  </si>
  <si>
    <t>D550</t>
  </si>
  <si>
    <t>ANEMIA DEBIDA A DEFICIENCIA DE GLUCOSA-6-FOSFATO DESHIDROGENASA (G6FD)</t>
  </si>
  <si>
    <t>D551</t>
  </si>
  <si>
    <t>ANEMIA DEBIDA A OTROS TRASTORNOS DEL METABOLISMO DEL GLUTATION</t>
  </si>
  <si>
    <t>D552</t>
  </si>
  <si>
    <t>ANEMIA DEBIDA A TRASTORNOS DE LAS ENZIMAS GLUCOLITICAS</t>
  </si>
  <si>
    <t>D553</t>
  </si>
  <si>
    <t>ANEMIA DEBIDA A TRASTORNOS DEL METABOLISMO DE LOS NUCLEOTIDOS</t>
  </si>
  <si>
    <t>D558</t>
  </si>
  <si>
    <t>OTRAS ANEMIAS DEBIDAS A TRASTORNOS ENZIMATICOS</t>
  </si>
  <si>
    <t>D559</t>
  </si>
  <si>
    <t>ANEMIA DEBIDA A TRASTORNOS ENZIMATICOS, SIN OTRA ESPECIFICACION</t>
  </si>
  <si>
    <t>D560</t>
  </si>
  <si>
    <t>ALFA TALASEMIA</t>
  </si>
  <si>
    <t>D561</t>
  </si>
  <si>
    <t>BETA TALASEMIA</t>
  </si>
  <si>
    <t>D562</t>
  </si>
  <si>
    <t>DELTA-BETA TALASEMIA</t>
  </si>
  <si>
    <t>D563</t>
  </si>
  <si>
    <t>RASGO TALASEMICO</t>
  </si>
  <si>
    <t>D564</t>
  </si>
  <si>
    <t>PERSISTENCIA HEREDITARIA DE LA HEMOGLOBINA FETAL (PHHF)</t>
  </si>
  <si>
    <t>D568</t>
  </si>
  <si>
    <t>OTRAS TALASEMIAS</t>
  </si>
  <si>
    <t>D569</t>
  </si>
  <si>
    <t>TALASEMIA, NO ESPECIFICADA</t>
  </si>
  <si>
    <t>D570</t>
  </si>
  <si>
    <t>ANEMIA FALCIFORME CON CRISIS</t>
  </si>
  <si>
    <t>D571</t>
  </si>
  <si>
    <t>ANEMIA FALCIFORME SIN CRISIS</t>
  </si>
  <si>
    <t>D572</t>
  </si>
  <si>
    <t>TRASTORNOS FALCIFORMES HETEROCIGOTOS DOBLES</t>
  </si>
  <si>
    <t>D573</t>
  </si>
  <si>
    <t>RASGO DREPANOCITICO</t>
  </si>
  <si>
    <t>D578</t>
  </si>
  <si>
    <t>OTROS TRASTORNOS FALCIFORMES</t>
  </si>
  <si>
    <t>D580</t>
  </si>
  <si>
    <t>ESFEROCITOSIS HEREDITARIA</t>
  </si>
  <si>
    <t>D581</t>
  </si>
  <si>
    <t>ELIPTOCITOSIS HEREDITARIA</t>
  </si>
  <si>
    <t>D582</t>
  </si>
  <si>
    <t>OTRAS HEMOGLOBINOPATIAS</t>
  </si>
  <si>
    <t>D588</t>
  </si>
  <si>
    <t>OTRAS ANEMIAS HEMOLITICAS HEREDITARIAS ESPECIFICADAS</t>
  </si>
  <si>
    <t>D589</t>
  </si>
  <si>
    <t>ANEMIA HEMOLITICA HEREDITARIA, SIN OTRA ESPECIFICACION</t>
  </si>
  <si>
    <t>D590</t>
  </si>
  <si>
    <t>ANEMIA HEMOLITICA AUTOINMUNE INDUCIDA POR DROGAS</t>
  </si>
  <si>
    <t>D591</t>
  </si>
  <si>
    <t>OTRAS ANEMIAS HEMOLITICAS AUTOINMUNES</t>
  </si>
  <si>
    <t>D592</t>
  </si>
  <si>
    <t>ANEMIA HEMOLITICA NO AUTOINMUNE INDUCIDA POR DROGAS</t>
  </si>
  <si>
    <t>D593</t>
  </si>
  <si>
    <t>SINDROME HEMOLITICO-UREMICO</t>
  </si>
  <si>
    <t>D594</t>
  </si>
  <si>
    <t>OTRAS ANEMIAS HEMOLITICAS NO AUTOINMUNES</t>
  </si>
  <si>
    <t>D595</t>
  </si>
  <si>
    <t>HEMOGLOBINURIA PAROXISTICA NOCTURNA (MARCHIAFAVA-MICHELI)</t>
  </si>
  <si>
    <t>D596</t>
  </si>
  <si>
    <t>HEMOGLOBINURIA DEBIDA A HEMOLISIS POR OTRAS CAUSAS EXTERNAS</t>
  </si>
  <si>
    <t>D598</t>
  </si>
  <si>
    <t>OTRAS ANEMIAS HEMOLITICAS ADQUIRIDAS</t>
  </si>
  <si>
    <t>D599</t>
  </si>
  <si>
    <t>ANEMIA HEMOLITICA ADQUIRIDA, SIN OTRA ESPECIFICACION</t>
  </si>
  <si>
    <t>D600</t>
  </si>
  <si>
    <t>APLASIA CRONICA ADQUIRIDA, EXCLUSIVA DE LA SERIE ROJA</t>
  </si>
  <si>
    <t>D601</t>
  </si>
  <si>
    <t>APLASIA TRANSITORIA ADQUIRIDA, EXCLUSIVA DE LA SERIE ROJA</t>
  </si>
  <si>
    <t>D608</t>
  </si>
  <si>
    <t>OTRAS APLASIAS ADQUIRIDAS, EXCLUSIVAS DE LA SERIE ROJA</t>
  </si>
  <si>
    <t>D609</t>
  </si>
  <si>
    <t>APLASIA ADQUIRIDA, EXCLUSIVA DE LA SERIE ROJA, NO ESPECIFICADA</t>
  </si>
  <si>
    <t>D610</t>
  </si>
  <si>
    <t>ANEMIA APLASTICA CONSTITUCIONAL</t>
  </si>
  <si>
    <t>D611</t>
  </si>
  <si>
    <t>ANEMIA APLASTICA INDUCIDA POR DROGAS</t>
  </si>
  <si>
    <t>D612</t>
  </si>
  <si>
    <t>ANEMIA APLASTICA DEBIDA A OTROS AGENTES EXTERNOS</t>
  </si>
  <si>
    <t>D613</t>
  </si>
  <si>
    <t>ANEMIA APLASTICA IDIOPATICA</t>
  </si>
  <si>
    <t>D618</t>
  </si>
  <si>
    <t>OTRAS ANEMIAS APLASTICAS ESPECIFICADAS</t>
  </si>
  <si>
    <t>D619</t>
  </si>
  <si>
    <t>ANEMIA APLASTICA, SIN OTRA ESPECIFICACION</t>
  </si>
  <si>
    <t>D62X</t>
  </si>
  <si>
    <t>ANEMIA POSTHEMORRAGICA AGUDA</t>
  </si>
  <si>
    <t>D630</t>
  </si>
  <si>
    <t>ANEMIA EN ENFERMEDAD NEOPLASICA (C00-D48+)</t>
  </si>
  <si>
    <t>D638</t>
  </si>
  <si>
    <t>ANEMIA EN OTRAS ENFERMEDADES CRONICAS CLASIFICADAS EN OTRA PARTE</t>
  </si>
  <si>
    <t>D640</t>
  </si>
  <si>
    <t>ANEMIA SIDEROBLASTICA HEREDITARIA</t>
  </si>
  <si>
    <t>D641</t>
  </si>
  <si>
    <t>ANEMIA SIDEROBLASTICA SECUNDARIA A OTRA ENFERMEDAD</t>
  </si>
  <si>
    <t>D642</t>
  </si>
  <si>
    <t>ANEMIA SIDEROBLASTICA SECUNDARIA, DEBIDA A DROGAS Y TOXINAS</t>
  </si>
  <si>
    <t>D643</t>
  </si>
  <si>
    <t>OTRAS ANEMIAS SIDEROBLASTICAS</t>
  </si>
  <si>
    <t>D644</t>
  </si>
  <si>
    <t>ANEMIA DISERITROPOYETICA CONGENITA</t>
  </si>
  <si>
    <t>D648</t>
  </si>
  <si>
    <t>OTRAS ANEMIAS ESPECIFICADAS</t>
  </si>
  <si>
    <t>D649</t>
  </si>
  <si>
    <t>ANEMIA DE TIPO NO ESPECIFICADO</t>
  </si>
  <si>
    <t>D65X</t>
  </si>
  <si>
    <t>COAGULACION INTRAVASCULAR DISEMINADA (SINDROME DE DESFIBRINACION)</t>
  </si>
  <si>
    <t>D66X</t>
  </si>
  <si>
    <t>DEFICIENCIA HEREDITARIA DEL FACTOR VIII</t>
  </si>
  <si>
    <t>D67X</t>
  </si>
  <si>
    <t>DEFICIENCIA HEREDITARIA DEL FACTOR IX</t>
  </si>
  <si>
    <t>D680</t>
  </si>
  <si>
    <t>ENFERMEDAD DE VON WILLEBRAND</t>
  </si>
  <si>
    <t>D681</t>
  </si>
  <si>
    <t>DEFICIENCIA HEREDITARIA DEL FACTOR XI</t>
  </si>
  <si>
    <t>D682</t>
  </si>
  <si>
    <t>DEFICIENCIA HEREDITARIA DE OTROS FACTORES DE LA COAGULACION</t>
  </si>
  <si>
    <t>D683</t>
  </si>
  <si>
    <t>TRASTORNO HEMORRAGICO DEBIDO A ANTICOAGULANTES CIRCULANTES</t>
  </si>
  <si>
    <t>D684</t>
  </si>
  <si>
    <t>DEFICIENCIA ADQUIRIDA DE FACTORES DE LA COAGULACION</t>
  </si>
  <si>
    <t>D688</t>
  </si>
  <si>
    <t>OTROS DEFECTOS ESPECIFICADOS DE LA COAGULACION</t>
  </si>
  <si>
    <t>D689</t>
  </si>
  <si>
    <t>DEFECTO DE LA COAGULACION, NO ESPECIFICADO</t>
  </si>
  <si>
    <t>D690</t>
  </si>
  <si>
    <t>PURPURA ALERGICA</t>
  </si>
  <si>
    <t>D691</t>
  </si>
  <si>
    <t>DEFECTOS CUALITATIVOS DE LAS PLAQUETAS</t>
  </si>
  <si>
    <t>D692</t>
  </si>
  <si>
    <t>OTRAS PURPURAS NO TROMBOCITOPENICAS</t>
  </si>
  <si>
    <t>D693</t>
  </si>
  <si>
    <t>PUPURA TROMBOCITOPENICA IDIOPATICA</t>
  </si>
  <si>
    <t>D694</t>
  </si>
  <si>
    <t>OTRAS TROMBOCITOPENIAS PRIMARIAS</t>
  </si>
  <si>
    <t>D695</t>
  </si>
  <si>
    <t>TOMBOCITOPENIA SECUNDARIA</t>
  </si>
  <si>
    <t>D696</t>
  </si>
  <si>
    <t>TROMBOCITOPENIA NO ESPECIFICADA</t>
  </si>
  <si>
    <t>D698</t>
  </si>
  <si>
    <t>OTRAS AFECCIONES HEMORRAGICAS ESPECIFICADAS</t>
  </si>
  <si>
    <t>D699</t>
  </si>
  <si>
    <t>AFECCION HEMORRAGICA, NO ESPECIFICADA</t>
  </si>
  <si>
    <t>D70X</t>
  </si>
  <si>
    <t>AGRANULOCITOSIS</t>
  </si>
  <si>
    <t>D71X</t>
  </si>
  <si>
    <t>TRASTORNOS FUNCIONALES DE LOS POLIMORFONUCLEARES NEUTROFILOS</t>
  </si>
  <si>
    <t>D720</t>
  </si>
  <si>
    <t>ANOMALIAS GENETICAS DE LOS LEUCOCITOS</t>
  </si>
  <si>
    <t>D721</t>
  </si>
  <si>
    <t>EOSINOFILIA</t>
  </si>
  <si>
    <t>D728</t>
  </si>
  <si>
    <t>OTROS TRASTORNOS ESPECIFICADOS DE LOS LEUCOCITOS</t>
  </si>
  <si>
    <t>D729</t>
  </si>
  <si>
    <t>TRASTORNO DE LOS LEUCOCITOS, NO ESPECIFICADO</t>
  </si>
  <si>
    <t>D730</t>
  </si>
  <si>
    <t>HIPOESPLENISMO</t>
  </si>
  <si>
    <t>D731</t>
  </si>
  <si>
    <t>HIPERESPLENISMO</t>
  </si>
  <si>
    <t>D732</t>
  </si>
  <si>
    <t>ESPLENOMEGALIA CONGESTIVA CRONICA</t>
  </si>
  <si>
    <t>D733</t>
  </si>
  <si>
    <t>ABSCESO DEL BAZO</t>
  </si>
  <si>
    <t>D734</t>
  </si>
  <si>
    <t>QUISTE DEL BAZO</t>
  </si>
  <si>
    <t>D735</t>
  </si>
  <si>
    <t>INFARTO DEL BAZO</t>
  </si>
  <si>
    <t>D738</t>
  </si>
  <si>
    <t>OTRAS ENFERMEDADES DEL BAZO</t>
  </si>
  <si>
    <t>D739</t>
  </si>
  <si>
    <t>ENFERMEDAD DEL BAZO, NO ESPECIFICADA</t>
  </si>
  <si>
    <t>D740</t>
  </si>
  <si>
    <t>METAHEMOGLOBINEMIA CONGENITA</t>
  </si>
  <si>
    <t>D748</t>
  </si>
  <si>
    <t>OTRAS METAHEMOGLOBINEMIAS</t>
  </si>
  <si>
    <t>D749</t>
  </si>
  <si>
    <t>METAHEMOGLOBINEMIA, NO ESPECIFICADA</t>
  </si>
  <si>
    <t>D750</t>
  </si>
  <si>
    <t>ERITROCITOSIS FAMILIAR</t>
  </si>
  <si>
    <t>D751</t>
  </si>
  <si>
    <t>POLICITEMIA SECUNDARIA</t>
  </si>
  <si>
    <t>D752</t>
  </si>
  <si>
    <t>TROMBOCITOSIS ESENCIAL</t>
  </si>
  <si>
    <t>D758</t>
  </si>
  <si>
    <t>OTRAS ENFERMEDADES ESPEC DE LA SANGRE Y DE LOS ORGANOS HEMATOPOYETICOS</t>
  </si>
  <si>
    <t>D759</t>
  </si>
  <si>
    <t>ENFERMEDAD DE LA SANGRE Y DE LOS ORGANOS HEMATOPOYETICOS, NO ESPECIF</t>
  </si>
  <si>
    <t>D760</t>
  </si>
  <si>
    <t>HISTIOCITOSIS DE LAS CELULAS DE LANGERHANS, NO CLASIF EN OTRA PARTE</t>
  </si>
  <si>
    <t>D761</t>
  </si>
  <si>
    <t>LINFOHISTIOCITOSIS HEMOFAGOCITICA</t>
  </si>
  <si>
    <t>D762</t>
  </si>
  <si>
    <t>SINDROME HEMOFAGOCITICO ASOCIADO A INFECCION</t>
  </si>
  <si>
    <t>D763</t>
  </si>
  <si>
    <t>OTROS SINDROMES HISTIOCITICOS</t>
  </si>
  <si>
    <t>D77X</t>
  </si>
  <si>
    <t>OTROS TRAST DE LA SANGRE Y DE ORGANOS HEMATOPOYETICOS EN ENF CEOP</t>
  </si>
  <si>
    <t>D800</t>
  </si>
  <si>
    <t>HIPOGAMMAGLOBULINEMIA HEREDITARIA</t>
  </si>
  <si>
    <t>D801</t>
  </si>
  <si>
    <t>HIPOGAMMAGLOBULINEMIA NO FAMILIAR</t>
  </si>
  <si>
    <t>D802</t>
  </si>
  <si>
    <t>DEFICIENCIA SELECTIVA DE INMUNOGLOBULINA A (IGA)</t>
  </si>
  <si>
    <t>D803</t>
  </si>
  <si>
    <t>DEFICIENCIA SELECTIVA DE SUBCLASES DE LA INMUNOGLOBULINA G (IGG)</t>
  </si>
  <si>
    <t>D804</t>
  </si>
  <si>
    <t>DEFICIENCIA SELECTIVA DE INMUNOGLOBULINA M (IGM)</t>
  </si>
  <si>
    <t>D805</t>
  </si>
  <si>
    <t>INMUNODEFICIENCIA CON INCREMENTO DE INMUNOGLOBULINA M (IGM)</t>
  </si>
  <si>
    <t>D806</t>
  </si>
  <si>
    <t>DEFIC ANTIC INMUNOGLOBULINAS CASI NORMAL O CON HIPERINMUNOGLOBULINEMIA</t>
  </si>
  <si>
    <t>D807</t>
  </si>
  <si>
    <t>HIPOGAMMAGLOBULINEMIA TRANSITORIA DE LA INFANCIA</t>
  </si>
  <si>
    <t>D808</t>
  </si>
  <si>
    <t>OTRAS INMUNODEFICIENCIAS CON PREDOMINIO DE DEFECTOS DE LOS ANTICUERPOS</t>
  </si>
  <si>
    <t>D809</t>
  </si>
  <si>
    <t>INMUNODEF CON PREDOMINIO DE DEFECTOS DE LOS ANTICUERPOS, NO ESPECIF</t>
  </si>
  <si>
    <t>D810</t>
  </si>
  <si>
    <t>INMUNODEFICIENCIA COMBINADA SEVERA (IDCS) CON DISGENESIA RETICULAR</t>
  </si>
  <si>
    <t>D811</t>
  </si>
  <si>
    <t>INMUNODEFICIENCIA COMBINADA SEVERA (IDCS) CON LINFOCITOPENIA T Y B</t>
  </si>
  <si>
    <t>D812</t>
  </si>
  <si>
    <t>INMUNODEF COMBINADA SEVERA (IDCS) CIFRA BAJA O NORMAL DE LINFOCITOS B</t>
  </si>
  <si>
    <t>D813</t>
  </si>
  <si>
    <t>DEFICIENCIA DE LA ADENOSINA DEAMINASA (ADA)</t>
  </si>
  <si>
    <t>D814</t>
  </si>
  <si>
    <t>SINDROME DE NEZELOF</t>
  </si>
  <si>
    <t>D815</t>
  </si>
  <si>
    <t>DEFICIENCIA DE LA FOSFORILASA PURINONUCLEOSIDA (FPN)</t>
  </si>
  <si>
    <t>D816</t>
  </si>
  <si>
    <t>DEFICIENCIA DE LA CLASE I DEL COMPLEJO DE HISTOCOMPATIBILIDAD MAYOR</t>
  </si>
  <si>
    <t>D817</t>
  </si>
  <si>
    <t>DEFICIENCIA DE LA CLASE II DEL COMPLEJO DE HISTOCOMPATIBILIDAD MAYOR</t>
  </si>
  <si>
    <t>D818</t>
  </si>
  <si>
    <t>OTRAS INMUNODEFICIENCIAS COMBINADAS</t>
  </si>
  <si>
    <t>D819</t>
  </si>
  <si>
    <t>INMUNODEFICIENCIA COMBINADA, NO ESPECIFICADA</t>
  </si>
  <si>
    <t>D820</t>
  </si>
  <si>
    <t>SINDROME DE WISKOTT-ALDRICH</t>
  </si>
  <si>
    <t>D821</t>
  </si>
  <si>
    <t>SINDROME DE DI GEORGE</t>
  </si>
  <si>
    <t>D822</t>
  </si>
  <si>
    <t>INMUNODEFICIENCIA CON ENANISMO MICROMELICO (MIEMBROS CORTOS)</t>
  </si>
  <si>
    <t>D823</t>
  </si>
  <si>
    <t>INMUNODEF CONSEC RESPUEST DEFECTUOSA HEREDIT CONTRA VIRUS EPSTEIN-BARR</t>
  </si>
  <si>
    <t>D824</t>
  </si>
  <si>
    <t>SINDROME DE HIPERINMUNOGLOBULINA E (IGE)</t>
  </si>
  <si>
    <t>D828</t>
  </si>
  <si>
    <t>INMUNODEFICIENCIA ASOCIADA CON OTROS DEFECTOS MAYORES ESPECIFICADOS</t>
  </si>
  <si>
    <t>D829</t>
  </si>
  <si>
    <t>INMUNODEFICIENCIA ASOCIADA CON DEFECTOS MAYORES NO ESPECIFICADOS</t>
  </si>
  <si>
    <t>D830</t>
  </si>
  <si>
    <t>INMUNODEF VARIABLE COMUN PREDOMINIO ANOR NUMERO Y FUNCION LINFOCITOS B</t>
  </si>
  <si>
    <t>D831</t>
  </si>
  <si>
    <t>INMUNODEF VARIABLE COMUN PREDOMINIO ANOR NUMERO Y FUNCION LINFOCITOS T</t>
  </si>
  <si>
    <t>D832</t>
  </si>
  <si>
    <t>INMUNODEFICIENCIA VARIABLE COMUN CON AUTOANTICUERPOS ANTI-B O ANTI-T</t>
  </si>
  <si>
    <t>D838</t>
  </si>
  <si>
    <t>OTRAS INMUNODEFICIENCIAS VARIABLES COMUNES</t>
  </si>
  <si>
    <t>D839</t>
  </si>
  <si>
    <t>INMUNODEFICIENCIA VARIABLE COMUN, NO ESPECIFICADA</t>
  </si>
  <si>
    <t>D840</t>
  </si>
  <si>
    <t>DEFECTO DE LA FUNCION DEL ANTIGENO-1 DEL LINFOCITO (LFA-1)</t>
  </si>
  <si>
    <t>D841</t>
  </si>
  <si>
    <t>DEFECTO DEL SISTEMA DEL COMPLEMENTO</t>
  </si>
  <si>
    <t>D848</t>
  </si>
  <si>
    <t>OTRAS INMUNODEFICIENCIAS ESPECIFICADAS</t>
  </si>
  <si>
    <t>D849</t>
  </si>
  <si>
    <t>INMUNODEFICIENCIA, NO ESPECIFICADA</t>
  </si>
  <si>
    <t>D860</t>
  </si>
  <si>
    <t>SARCOIDOSIS DEL PULMON</t>
  </si>
  <si>
    <t>D861</t>
  </si>
  <si>
    <t>SARCOIDOSIS DE LOS GANGLIOS LINFATICOS</t>
  </si>
  <si>
    <t>D862</t>
  </si>
  <si>
    <t>SARCOIDOSIS DEL PULMON Y DE LOS GANGLIOS LINFATICOS</t>
  </si>
  <si>
    <t>D863</t>
  </si>
  <si>
    <t>SARCOIDOSIS DE LA PIEL</t>
  </si>
  <si>
    <t>D868</t>
  </si>
  <si>
    <t>SARCOIDOSIS DE OTROS SITIOS ESPECIFICADOS O DE SITIOS COMBINADOS</t>
  </si>
  <si>
    <t>D869</t>
  </si>
  <si>
    <t>SARCOIDOSIS DE SITIO NO ESPECIFICADO</t>
  </si>
  <si>
    <t>D890</t>
  </si>
  <si>
    <t>HIPERGAMMAGLOBULINEMIA POLICLONAL</t>
  </si>
  <si>
    <t>D891</t>
  </si>
  <si>
    <t>CRIOGLOBULINEMIA</t>
  </si>
  <si>
    <t>D892</t>
  </si>
  <si>
    <t>HIPERGAMMAGLOBULINEMIA, NO ESPECIFICADA</t>
  </si>
  <si>
    <t>D898</t>
  </si>
  <si>
    <t>OTROS TRAST ESPECIF QUE AFECTAN EL MECANISMO DE LA INMUNIDAD NO CEOP</t>
  </si>
  <si>
    <t>D899</t>
  </si>
  <si>
    <t>TRASTORNO QUE AFECTA AL MECANISMO DE LA INMUNIDAD, NO ESPECIFICADO</t>
  </si>
  <si>
    <t>E000</t>
  </si>
  <si>
    <t>SINDROME CONGENITO DE DEFICIENCIA DE YODO, TIPO NEUROLOGICO</t>
  </si>
  <si>
    <t>E001</t>
  </si>
  <si>
    <t>SINDROME DE DEFICIENCIA CONGENITA DE YODO, TIPO MIXEDEMATOSO</t>
  </si>
  <si>
    <t>E002</t>
  </si>
  <si>
    <t>SINDROME CONGENITO DE DEFICIENCIA DE YODO, TIPO MIXTO</t>
  </si>
  <si>
    <t>E009</t>
  </si>
  <si>
    <t>SINDROME CONGENITO DE DEFICIENCIA DE YODO, NO ESPECIFICADO</t>
  </si>
  <si>
    <t>E010</t>
  </si>
  <si>
    <t>BOCIO DIFUSO (ENDEMICO) RELACIONADO CON DEFICIENCIA DE YODO</t>
  </si>
  <si>
    <t>E011</t>
  </si>
  <si>
    <t>BOCIO MULTINODULAR (ENDEMICO) RELACIONADO CON DEFICIENCIA DE YODO</t>
  </si>
  <si>
    <t>E012</t>
  </si>
  <si>
    <t>BOCIO (ENDEMICO) RELACIONADO CON DEFICIENCIA DE YODO, NO ESPECIFICADO</t>
  </si>
  <si>
    <t>E018</t>
  </si>
  <si>
    <t>OTROS TRAST DE TIROIDES RELAC A DEFICIENCIA DE YODO Y AFEC SIMILARES</t>
  </si>
  <si>
    <t>E02X</t>
  </si>
  <si>
    <t>HIPOTIROIDISMO SUBCLINICO POR DEFICIENCIA DE YODO</t>
  </si>
  <si>
    <t>E030</t>
  </si>
  <si>
    <t>HIPOTIROIDISMO CONGENITO CON BOCIO DIFUSO</t>
  </si>
  <si>
    <t>E031</t>
  </si>
  <si>
    <t>HIPOTIROIDISMO CONGENITO SIN BOCIO</t>
  </si>
  <si>
    <t>E032</t>
  </si>
  <si>
    <t>HIPOTIROIDISMO DEBIDO A MEDICAMENTOS Y A OTRAS SUSTANCIAS EXOGENAS</t>
  </si>
  <si>
    <t>E033</t>
  </si>
  <si>
    <t>HIPOTIROIDISMO POSTINFECCIOSO</t>
  </si>
  <si>
    <t>E034</t>
  </si>
  <si>
    <t>ATROFIA DE TIROIDES (ADQUIRIDA)</t>
  </si>
  <si>
    <t>E035</t>
  </si>
  <si>
    <t>COMA MIXEDEMATOSO</t>
  </si>
  <si>
    <t>E038</t>
  </si>
  <si>
    <t>OTROS HIPOTIROIDISMOS ESPECIFICADOS</t>
  </si>
  <si>
    <t>E039</t>
  </si>
  <si>
    <t>HIPOTIROIDISMO, NO ESPECIFICADO</t>
  </si>
  <si>
    <t>E040</t>
  </si>
  <si>
    <t>BOCIO DIFUSO NO TOXICO</t>
  </si>
  <si>
    <t>E041</t>
  </si>
  <si>
    <t>NODULO TIROIDEO SOLITARIO NO TOXICO</t>
  </si>
  <si>
    <t>E042</t>
  </si>
  <si>
    <t>BOCIO MULTINODULAR NO TOXICO</t>
  </si>
  <si>
    <t>E048</t>
  </si>
  <si>
    <t>OTROS BOCIOS NO TOXICOS ESPECIFICADOS</t>
  </si>
  <si>
    <t>E049</t>
  </si>
  <si>
    <t>BOCIO NO TOXICO, NO ESPECIFICADO</t>
  </si>
  <si>
    <t>E050</t>
  </si>
  <si>
    <t>TIROTOXICOSIS CON BOCIO DIFUSO</t>
  </si>
  <si>
    <t>E051</t>
  </si>
  <si>
    <t>TIROTOXICOSIS CON NODULO SOLITARIO TIROIDEO TOXICO</t>
  </si>
  <si>
    <t>E052</t>
  </si>
  <si>
    <t>TIROTOXICOSIS CON BOCIO MULTINODULAR TOXICO</t>
  </si>
  <si>
    <t>E053</t>
  </si>
  <si>
    <t>TIROTOXICOSIS POR TEJIDO TIROIDEO ECTOPICO</t>
  </si>
  <si>
    <t>E054</t>
  </si>
  <si>
    <t>TIROTOXICOSIS FACTICIA</t>
  </si>
  <si>
    <t>E055</t>
  </si>
  <si>
    <t>CRISIS O TORMENTA TIROTOXICA</t>
  </si>
  <si>
    <t>E058</t>
  </si>
  <si>
    <t>OTRAS TIROTOXICOSIS</t>
  </si>
  <si>
    <t>E059</t>
  </si>
  <si>
    <t>TIROTOXICOSIS, NO ESPECIFICADA</t>
  </si>
  <si>
    <t>E060</t>
  </si>
  <si>
    <t>TIROIDITIS AGUDA</t>
  </si>
  <si>
    <t>E061</t>
  </si>
  <si>
    <t>TIROIDITIS SUBAGUDA</t>
  </si>
  <si>
    <t>E062</t>
  </si>
  <si>
    <t>TIROIDITIS CRONICA CON TIROTOXICOSIS TRANSITORIA</t>
  </si>
  <si>
    <t>E063</t>
  </si>
  <si>
    <t>TIROIDITIS AUTOINMUNE</t>
  </si>
  <si>
    <t>E064</t>
  </si>
  <si>
    <t>TIROIDITIS INDUCIDA POR DROGAS</t>
  </si>
  <si>
    <t>E065</t>
  </si>
  <si>
    <t>OTRAS TIROIDITIS CRONICAS</t>
  </si>
  <si>
    <t>E069</t>
  </si>
  <si>
    <t>TIROIDITIS, NO ESPECIFICADA</t>
  </si>
  <si>
    <t>E070</t>
  </si>
  <si>
    <t>HIPERSECRECION DE CALCITONINA</t>
  </si>
  <si>
    <t>E071</t>
  </si>
  <si>
    <t>BOCIO DISHORMOGENETICO</t>
  </si>
  <si>
    <t>E078</t>
  </si>
  <si>
    <t>OTROS TRASTORNOS ESPECIFICADOS DE LA GLANDULA TIROIDES</t>
  </si>
  <si>
    <t>E079</t>
  </si>
  <si>
    <t>TRASTORNO DE LA GLANDULA TIROIDES, NO ESPECIFICADO</t>
  </si>
  <si>
    <t>E100</t>
  </si>
  <si>
    <t>DIABETES MELLITUS INSULINODEPENDIENTE, CON COMA</t>
  </si>
  <si>
    <t>E101</t>
  </si>
  <si>
    <t>DIABETES MELLITUS INSULINODEPENDIENTE, CON CETOACIDOSIS</t>
  </si>
  <si>
    <t>E102</t>
  </si>
  <si>
    <t>DIABETES MELLITUS INSULINODEPENDIENTE, CON COMPLICACIONES RENALES</t>
  </si>
  <si>
    <t>E103</t>
  </si>
  <si>
    <t>DIABETES MELLITUS INSULINODEPENDIENTE, CON COMPLICACIONES OFTALMICAS</t>
  </si>
  <si>
    <t>E104</t>
  </si>
  <si>
    <t>DIABETES MELLITUS INSULINODEPENDIENTE, CON COMPLICACIONES NEUROLOGICAS</t>
  </si>
  <si>
    <t>E105</t>
  </si>
  <si>
    <t>DM INSULINODEPENDIENTE, CON COMPLICACIONES CIRCULATORIAS PERIFERICAS</t>
  </si>
  <si>
    <t>E106</t>
  </si>
  <si>
    <t>DIABETES MELLITUS INSULINODEPENDIENTE, CON OTRAS COMPLICACIONES ESPEC</t>
  </si>
  <si>
    <t>E107</t>
  </si>
  <si>
    <t>DIABETES MELLITUS INSULINODEPENDIENTE, CON COMPLICACIONES MULTIPLES</t>
  </si>
  <si>
    <t>E108</t>
  </si>
  <si>
    <t>DIABETES MELLITUS INSULINODEPENDIENTE, CON COMPLICACIONES NO ESPECIF</t>
  </si>
  <si>
    <t>E109</t>
  </si>
  <si>
    <t>DIABETES MELLITUS INSULINODEPENDIENTE, SIN MENCION DE COMPLICACION</t>
  </si>
  <si>
    <t>E110</t>
  </si>
  <si>
    <t>DIABETES MELLITUS NO INSULINODEPENDIENTE, CON COMA</t>
  </si>
  <si>
    <t>E111</t>
  </si>
  <si>
    <t>DIABETES MELLITUS NO INSULINODEPENDIENTE, CON CETOACIDOSIS</t>
  </si>
  <si>
    <t>E112</t>
  </si>
  <si>
    <t>DIABETES MELLITUS NO INSULINODEPENDIENTE, CON COMPLICACIONES RENALES</t>
  </si>
  <si>
    <t>E113</t>
  </si>
  <si>
    <t>DIABETES MELLITUS NO INSULINODEPENDIENTE, CON COMPLICACION OFTALMICAS</t>
  </si>
  <si>
    <t>E114</t>
  </si>
  <si>
    <t>DIABETES MELLITUS NO INSULINODEPENDIENTE, COMPLICACIONES NEUROLOGICAS</t>
  </si>
  <si>
    <t>E115</t>
  </si>
  <si>
    <t>DM NO INSULINODEPENDIENTE, COMPLICACIONES CIRCULATORIAS PERIFERICAS</t>
  </si>
  <si>
    <t>E116</t>
  </si>
  <si>
    <t>DIABETES MELLITUS NO INSULINODEPENDIENTE, CON OTRAS COMPLICACION ESPEC</t>
  </si>
  <si>
    <t>E117</t>
  </si>
  <si>
    <t>DIABETES MELLITUS NO INSULINODEPENDIENTE, CON COMPLICACIONES MULTIPLES</t>
  </si>
  <si>
    <t>E118</t>
  </si>
  <si>
    <t>DIABETES MELLITUS NO INSULINODEPENDIENTE, CON COMPLICACIONES NO ESPEC</t>
  </si>
  <si>
    <t>E119</t>
  </si>
  <si>
    <t>DIABETES MELLITUS NO INSULINODEPENDIENTE, SIN MENCION DE COMPLICACION</t>
  </si>
  <si>
    <t>E120</t>
  </si>
  <si>
    <t>DIABETES MELLITUS ASOCIADA CON DESNUTRICION, CON COMA</t>
  </si>
  <si>
    <t>E121</t>
  </si>
  <si>
    <t>DIABETES MELLITUS ASOCIADA CON DESNUTRICION, CON CETOACIDOSIS</t>
  </si>
  <si>
    <t>E122</t>
  </si>
  <si>
    <t>DIABETES MELLITUS ASOCIADA CON DESNUTRICION CON COMPLICACIONES RENALES</t>
  </si>
  <si>
    <t>E123</t>
  </si>
  <si>
    <t>DIABETES MELLITUS ASOCIADA CON DESNUTRICION, CON COMPL OFTALMICAS</t>
  </si>
  <si>
    <t>E124</t>
  </si>
  <si>
    <t>DIABETES MELLITUS ASOCIADA CON DESNUTRICION, CON COMPL NEUROLOGICAS</t>
  </si>
  <si>
    <t>E125</t>
  </si>
  <si>
    <t>DM ASOCIADA A DESNUTRICION, CON COMPL CIRCULATORIAS PERIFERICAS</t>
  </si>
  <si>
    <t>E126</t>
  </si>
  <si>
    <t>DIABETES MELLITUS ASOCIADA CON DESNUTRICION, CON OTRAS COMPL ESPECIF</t>
  </si>
  <si>
    <t>E127</t>
  </si>
  <si>
    <t>DIABETES MELLITUS ASOCIADA CON DESNUTRICION, CON COMPL MULTIPLES</t>
  </si>
  <si>
    <t>E128</t>
  </si>
  <si>
    <t>DIABETES MELLITUS ASOCIADA CON DESNUTRICION, CON COMPL NO ESPECIF</t>
  </si>
  <si>
    <t>E129</t>
  </si>
  <si>
    <t>DIABETES MELLITUS ASOCIADA CON DESNUTRICION, SIN MENCION DE COMPL</t>
  </si>
  <si>
    <t>E130</t>
  </si>
  <si>
    <t>DIABETES MELLITUS ESPECIFICADA, CON COMA</t>
  </si>
  <si>
    <t>E131</t>
  </si>
  <si>
    <t>DIABETES MELLITUS ESPECIFICADA, CON CETOACIDOSIS</t>
  </si>
  <si>
    <t>E132</t>
  </si>
  <si>
    <t>DIABETES MELLITUS ESPECIFICADA, CON COMPLICACIONES RENALES</t>
  </si>
  <si>
    <t>E133</t>
  </si>
  <si>
    <t>DIABETES MELLITUS ESPECIFICADA, CON COMPLICACIONES OFTALMICAS</t>
  </si>
  <si>
    <t>E134</t>
  </si>
  <si>
    <t>DIABETES MELLITUS ESPECIFICADA, CON COMPLICACIONES NEUROLOGICAS</t>
  </si>
  <si>
    <t>E135</t>
  </si>
  <si>
    <t>DIABETES MELLITUS ESPEC, CON COMPLICACIONES CIRCULATORIAS PERIFERICAS</t>
  </si>
  <si>
    <t>E136</t>
  </si>
  <si>
    <t>DIABETES MELLITUS ESPECIFICADA, CON OTRAS COMPLICACIONES ESPECIFICADAS</t>
  </si>
  <si>
    <t>E137</t>
  </si>
  <si>
    <t>DIABETES MELLITUS ESPECIFICADA, CON COMPLICACIONES MULTIPLES</t>
  </si>
  <si>
    <t>E138</t>
  </si>
  <si>
    <t>DIABETES MELLITUS ESPECIFICADA, CON COMPLICACIONES NO ESPECIFICADAS</t>
  </si>
  <si>
    <t>E139</t>
  </si>
  <si>
    <t>DIABETES MELLITUS ESPECIFICADA, SIN MENCION DE COMPLICACION</t>
  </si>
  <si>
    <t>E140</t>
  </si>
  <si>
    <t>DIABETES MELLITUS, NO ESPECIFICADA, CON COMA</t>
  </si>
  <si>
    <t>E141</t>
  </si>
  <si>
    <t>DIABETES MELLITUS, NO ESPECIFICADA, CON CETOACIDOSIS</t>
  </si>
  <si>
    <t>E142</t>
  </si>
  <si>
    <t>DIABETES MELLITUS, NO ESPECIFICADA, CON COMPLICACIONES RENALES</t>
  </si>
  <si>
    <t>E143</t>
  </si>
  <si>
    <t>DIABETES MELLITUS, NO ESPECIFICADA, CON COMPLICACIONES OFTALMICAS</t>
  </si>
  <si>
    <t>E144</t>
  </si>
  <si>
    <t>DIABETES MELLITUS, NO ESPECIFICADA, CON COMPLICACIONES NEUROLOGICAS</t>
  </si>
  <si>
    <t>E145</t>
  </si>
  <si>
    <t>DIABETES MELLITUS, NO ESPECIFICADA, CON COMPL CIRCULATORIAS PERIFERICA</t>
  </si>
  <si>
    <t>E146</t>
  </si>
  <si>
    <t>DIABETES MELLITUS, NO ESPECIFICADA, CON OTRAS COMPLICACIONES ESPECIF</t>
  </si>
  <si>
    <t>E147</t>
  </si>
  <si>
    <t>DIABETES MELLITUS, NO ESPECIFICADA, CON COMPLICACIONES MULTIPLES</t>
  </si>
  <si>
    <t>E148</t>
  </si>
  <si>
    <t>DIABETES MELLITUS, NO ESPECIFICADA, CON COMPLICACIONES NO ESPECIF</t>
  </si>
  <si>
    <t>E149</t>
  </si>
  <si>
    <t>DIABETES MELLITUS, NO ESPECIFICADA, SIN MENCION DE COMPLICACION</t>
  </si>
  <si>
    <t>E15X</t>
  </si>
  <si>
    <t>COMA HIPOGLICEMICO NO DIABETICO</t>
  </si>
  <si>
    <t>E160</t>
  </si>
  <si>
    <t>HIPOGLICEMIA SIN COMA, INDUCIDA POR DROGAS</t>
  </si>
  <si>
    <t>E161</t>
  </si>
  <si>
    <t>OTRAS HIPOGLICEMIAS</t>
  </si>
  <si>
    <t>E162</t>
  </si>
  <si>
    <t>HIPOGLICEMIA, NO ESPECIFICADA</t>
  </si>
  <si>
    <t>E163</t>
  </si>
  <si>
    <t>SECRECION EXAGERADA DEL GLUCAGON</t>
  </si>
  <si>
    <t>E168</t>
  </si>
  <si>
    <t>OTROS TRASTORNOS ESPECIFICADOS DE LA SECRECION INTERNA DEL PANCREAS</t>
  </si>
  <si>
    <t>E169</t>
  </si>
  <si>
    <t>TRASTORNOS DE LA SECRECION INTERNA DEL PANCREAS, SIN OTRA ESPECIFIC</t>
  </si>
  <si>
    <t>E200</t>
  </si>
  <si>
    <t>HIPOPARATIROIDISMO IDIOPATICO</t>
  </si>
  <si>
    <t>E201</t>
  </si>
  <si>
    <t>PSEUDOHIPOPARATIROIDISMO</t>
  </si>
  <si>
    <t>E208</t>
  </si>
  <si>
    <t>OTROS TIPOS DE HIPOPARATIROIDISMO</t>
  </si>
  <si>
    <t>E209</t>
  </si>
  <si>
    <t>HIPOPARATIROIDISMO, NO ESPECIFICADO</t>
  </si>
  <si>
    <t>E210</t>
  </si>
  <si>
    <t>HIPERPARATIROIDISMO PRIMARIO</t>
  </si>
  <si>
    <t>E211</t>
  </si>
  <si>
    <t>HIPERPARATIROIDISMO SECUNDARIO NO CLASIFICADO EN OTRA PARTE</t>
  </si>
  <si>
    <t>E212</t>
  </si>
  <si>
    <t>OTROS TIPOS DE HIPERPARATIROIDISMO</t>
  </si>
  <si>
    <t>E213</t>
  </si>
  <si>
    <t>HIPERPARATIROIDISMO, SIN OTRA ESPECIFICACION</t>
  </si>
  <si>
    <t>E214</t>
  </si>
  <si>
    <t>OTROS TRASTORNOS ESPECIFICADOS DE LA GLANDULA PARATIROIDES</t>
  </si>
  <si>
    <t>E215</t>
  </si>
  <si>
    <t>TRASTORNO DE LA GLANDULA PARATIROIDES, NO ESPECIFICADO</t>
  </si>
  <si>
    <t>E220</t>
  </si>
  <si>
    <t>ACROMEGALIA Y GIGANTISMO HIPOFISARIO</t>
  </si>
  <si>
    <t>E221</t>
  </si>
  <si>
    <t>HIPERPROLACTINEMIA</t>
  </si>
  <si>
    <t>E222</t>
  </si>
  <si>
    <t>SINDROME DE SECRECION INAPROPIADA DE HORMONA ANTIDIURETICA</t>
  </si>
  <si>
    <t>E228</t>
  </si>
  <si>
    <t>OTRAS HIPERFUNCIONES DE LA GLANDULA HIPOFISIS</t>
  </si>
  <si>
    <t>E229</t>
  </si>
  <si>
    <t>HIPERFUNCION DE LA GLANDULA HIPOFISIS, NO ESPECIFICADA</t>
  </si>
  <si>
    <t>E230</t>
  </si>
  <si>
    <t>HIPOPITUITARISMO</t>
  </si>
  <si>
    <t>E231</t>
  </si>
  <si>
    <t>HIPOPITUITARISMO INDUCIDO POR DROGAS</t>
  </si>
  <si>
    <t>E232</t>
  </si>
  <si>
    <t>DIABETES INSIPIDA</t>
  </si>
  <si>
    <t>E233</t>
  </si>
  <si>
    <t>DISFUNCION HIPOTALAMICA, NO CLASIFICADA EN OTRA PARTE</t>
  </si>
  <si>
    <t>E236</t>
  </si>
  <si>
    <t>OTROS TRASTORNOS DE LA GLANDULA HIPOFISIS</t>
  </si>
  <si>
    <t>E237</t>
  </si>
  <si>
    <t>TRASTORNO DE LA GLANDULA HIPOFISIS, NO ESPECIFICADO</t>
  </si>
  <si>
    <t>E240</t>
  </si>
  <si>
    <t>ENFERMEDAD DE CUSHING DEPENDIENTE DE LA HIPOFISIS</t>
  </si>
  <si>
    <t>E241</t>
  </si>
  <si>
    <t>SINDROME DE NELSON</t>
  </si>
  <si>
    <t>E242</t>
  </si>
  <si>
    <t>SINDROME DE CUSHING INDUCIDO POR DROGAS</t>
  </si>
  <si>
    <t>E243</t>
  </si>
  <si>
    <t>SINDROME DE ACTH ECTOPICO</t>
  </si>
  <si>
    <t>E244</t>
  </si>
  <si>
    <t>SINDROME DE SEUDO-CUSHING INDUCIDO POR ALCOHOL</t>
  </si>
  <si>
    <t>E248</t>
  </si>
  <si>
    <t>OTROS TIPOS DE SINDROME DE CUSHING</t>
  </si>
  <si>
    <t>E249</t>
  </si>
  <si>
    <t>SINDROME DE CUSHING, NO ESPECIFICADO</t>
  </si>
  <si>
    <t>E250</t>
  </si>
  <si>
    <t>TRASTORNOS ADRENOGENITALES CONGENITOS CON DEFICIENCIA ENZIMATICA</t>
  </si>
  <si>
    <t>E258</t>
  </si>
  <si>
    <t>OTROS TRASTORNOS ADRENOGENITALES</t>
  </si>
  <si>
    <t>E259</t>
  </si>
  <si>
    <t>TRASTORNO ADRENOGENITAL, NO ESPECIFICADO</t>
  </si>
  <si>
    <t>E260</t>
  </si>
  <si>
    <t>HIPERALDOSTERONISMO PRIMARIO</t>
  </si>
  <si>
    <t>E261</t>
  </si>
  <si>
    <t>HIPERALDOSTERONISMO SECUNDARIO</t>
  </si>
  <si>
    <t>E268</t>
  </si>
  <si>
    <t>OTROS TIPOS DE HIPERALDOSTERONISMO</t>
  </si>
  <si>
    <t>E269</t>
  </si>
  <si>
    <t>HIPERALDOSTERONISMO, NO ESPECIFICADO</t>
  </si>
  <si>
    <t>E270</t>
  </si>
  <si>
    <t>OTRA HIPERACTIVIDAD CORTICOSUPRARRENAL</t>
  </si>
  <si>
    <t>E271</t>
  </si>
  <si>
    <t>INSUFICIENCIA CORTICOSUPRARRENAL PRIMARIA</t>
  </si>
  <si>
    <t>E272</t>
  </si>
  <si>
    <t>CRISIS ADDISONIANA</t>
  </si>
  <si>
    <t>E273</t>
  </si>
  <si>
    <t>INSUFICIENCIA CORTICOSUPRARRENAL INDUCIDA POR DROGAS</t>
  </si>
  <si>
    <t>E274</t>
  </si>
  <si>
    <t>OTRAS INSUFICIENCIAS CORTICOSUPRARRENALES Y LAS NO ESPECIFICADAS</t>
  </si>
  <si>
    <t>E275</t>
  </si>
  <si>
    <t>HIPERFUNCION DE LA MEDULA SUPRARRENAL</t>
  </si>
  <si>
    <t>E278</t>
  </si>
  <si>
    <t>OTROS TRASTORNOS ESPECIFICADOS DE LA GLANDULA SUPRARRENAL</t>
  </si>
  <si>
    <t>E279</t>
  </si>
  <si>
    <t>TRASTORNO DE LA GLANDULA SUPRARRENAL, NO ESPECIFICADO</t>
  </si>
  <si>
    <t>E280</t>
  </si>
  <si>
    <t>EXCESO DE ESTROGENOS</t>
  </si>
  <si>
    <t>E281</t>
  </si>
  <si>
    <t>EXCESO DE ANDROGENOS</t>
  </si>
  <si>
    <t>E282</t>
  </si>
  <si>
    <t>SINDROME DE OVARIO POLIQUISTICO</t>
  </si>
  <si>
    <t>E283</t>
  </si>
  <si>
    <t>INSUFICIENCIA OVARICA PRIMARIA</t>
  </si>
  <si>
    <t>E288</t>
  </si>
  <si>
    <t>OTRAS DISFUNCIONES OVARICAS</t>
  </si>
  <si>
    <t>E289</t>
  </si>
  <si>
    <t>DISFUNCION OVARICA, NO ESPECIFICADA</t>
  </si>
  <si>
    <t>E290</t>
  </si>
  <si>
    <t>HIPERFUNCION TESTICULAR</t>
  </si>
  <si>
    <t>E291</t>
  </si>
  <si>
    <t>HIPOFUNCION TESTICULAR</t>
  </si>
  <si>
    <t>E298</t>
  </si>
  <si>
    <t>OTRAS DISFUNCIONES TESTICULARES</t>
  </si>
  <si>
    <t>E299</t>
  </si>
  <si>
    <t>DISFUNCION TESTICULAR, NO ESPECIFICADA</t>
  </si>
  <si>
    <t>E300</t>
  </si>
  <si>
    <t>PUBERTAD RETARDADA</t>
  </si>
  <si>
    <t>E301</t>
  </si>
  <si>
    <t>PUBERTAD PRECOZ</t>
  </si>
  <si>
    <t>E308</t>
  </si>
  <si>
    <t>OTROS TRASTORNOS DE LA PUBERTAD</t>
  </si>
  <si>
    <t>E309</t>
  </si>
  <si>
    <t>TRASTORNO DE LA PUBERTAD, NO ESPECIFICADO</t>
  </si>
  <si>
    <t>E310</t>
  </si>
  <si>
    <t>INSUFICIENCIA POLIGLANDULAR AUTOINMUNE</t>
  </si>
  <si>
    <t>E311</t>
  </si>
  <si>
    <t>HIPERFUNCION POLIGLANDULAR</t>
  </si>
  <si>
    <t>E318</t>
  </si>
  <si>
    <t>OTRAS DISFUNCIONES POLIGLANDULARES</t>
  </si>
  <si>
    <t>E319</t>
  </si>
  <si>
    <t>DISFUNCION POLIGLANDULAR, NO ESPECIFICADA</t>
  </si>
  <si>
    <t>E320</t>
  </si>
  <si>
    <t>HIPERPLASIA PERSISTENTE DEL TIMO</t>
  </si>
  <si>
    <t>E321</t>
  </si>
  <si>
    <t>ABSCESO DEL TIMO</t>
  </si>
  <si>
    <t>E328</t>
  </si>
  <si>
    <t>OTRAS ENFERMEDADES DEL TIMO</t>
  </si>
  <si>
    <t>E329</t>
  </si>
  <si>
    <t>ENFERMEDAD DEL TIMO, NO ESPECIFICADA</t>
  </si>
  <si>
    <t>E340</t>
  </si>
  <si>
    <t>SINDROME CARCINOIDE</t>
  </si>
  <si>
    <t>E341</t>
  </si>
  <si>
    <t>OTRAS HIPERSECRECIONES DE HORMONAS INTESTINALES</t>
  </si>
  <si>
    <t>E342</t>
  </si>
  <si>
    <t>SECRECION HORMONAL ECTOPICA, NO CLASIFICADA EN OTRA PARTE</t>
  </si>
  <si>
    <t>E343</t>
  </si>
  <si>
    <t>ENANISMO, NO CLASIFICADO EN OTRA PARTE</t>
  </si>
  <si>
    <t>E344</t>
  </si>
  <si>
    <t>ESTATURA ALTA CONSTITUCIONAL</t>
  </si>
  <si>
    <t>E345</t>
  </si>
  <si>
    <t>SINDROME DE RESISTENCIA ANDROGENICA</t>
  </si>
  <si>
    <t>E348</t>
  </si>
  <si>
    <t>OTROS TRASTORNOS ENDOCRINOS ESPECIFICADOS</t>
  </si>
  <si>
    <t>E349</t>
  </si>
  <si>
    <t>TRASTORNO ENDOCRINO, NO ESPECIFICADO</t>
  </si>
  <si>
    <t>E350</t>
  </si>
  <si>
    <t>TRASTORNOS DE LA GLANDULA TIROIDES EN ENFERMEDADES CEOP</t>
  </si>
  <si>
    <t>E351</t>
  </si>
  <si>
    <t>TRASTORNOS DE LAS GLANDULAS SUPRARRENALES EN ENFERMEDADES CEOP</t>
  </si>
  <si>
    <t>E358</t>
  </si>
  <si>
    <t>TRASTORNOS DE OTRAS GLANDULAS ENDOCRINAS EN ENFERMEDADES CEOP</t>
  </si>
  <si>
    <t>E40X</t>
  </si>
  <si>
    <t>KWASHIORKOR</t>
  </si>
  <si>
    <t>E41X</t>
  </si>
  <si>
    <t>MARASMO NUTRICIONAL</t>
  </si>
  <si>
    <t>E42X</t>
  </si>
  <si>
    <t>KWASHIORKOR MARASMATICO</t>
  </si>
  <si>
    <t>E43X</t>
  </si>
  <si>
    <t>DESNUTRICION PROTEICOCALORICA SEVERA, NO ESPECIFICADA</t>
  </si>
  <si>
    <t>E440</t>
  </si>
  <si>
    <t>DESNUTRICION PROTEICOCALORICA MODERADA</t>
  </si>
  <si>
    <t>E441</t>
  </si>
  <si>
    <t>DESNUTRICION PROTEICOCALORICA LEVE</t>
  </si>
  <si>
    <t>E45X</t>
  </si>
  <si>
    <t>RETARDO DEL DESARROLLO DEBIDO A DESNUTRICION PROTEICOCALORICA</t>
  </si>
  <si>
    <t>E46X</t>
  </si>
  <si>
    <t>DESNUTRICION PROTEICOCALORICA, NO ESPECIFICADA</t>
  </si>
  <si>
    <t>E500</t>
  </si>
  <si>
    <t>DEFICIENCIA DE VITAMINA A CON XEROSIS CONJUNTIVAL</t>
  </si>
  <si>
    <t>E501</t>
  </si>
  <si>
    <t>DEFICIENCIA DE VITAMINA A CON MANCHA DE BITOT Y XEROSIS CONJUNTIVAL</t>
  </si>
  <si>
    <t>E502</t>
  </si>
  <si>
    <t>DEFICIENCIA DE VITAMINA A CON XEROSIS CORNEAL</t>
  </si>
  <si>
    <t>E503</t>
  </si>
  <si>
    <t>DEFICIENCIA DE VITAMINA A CON ULCERACION CORNEAL Y XEROSIS</t>
  </si>
  <si>
    <t>E504</t>
  </si>
  <si>
    <t>DEFICIENCIA DE VITAMINA A CON QUERATOMALACIA</t>
  </si>
  <si>
    <t>E505</t>
  </si>
  <si>
    <t>DEFICIENCIA DE VITAMINA A CON CEGUERA NOCTURNA</t>
  </si>
  <si>
    <t>E506</t>
  </si>
  <si>
    <t>DEFICIENCIA DE VITAMINA A CON CICATRICES XEROFTALMICAS DE LA CORNEA</t>
  </si>
  <si>
    <t>E507</t>
  </si>
  <si>
    <t>OTRAS MANIFESTACIONES OCULARES DE DEFICIENCIA DE  VITAMINA A</t>
  </si>
  <si>
    <t>E508</t>
  </si>
  <si>
    <t>OTRAS MANIFESTACIONES DE DEFICIENCIA DE VITAMINA A</t>
  </si>
  <si>
    <t>E509</t>
  </si>
  <si>
    <t>DEFICIENCIA DE VITAMINA A, NO ESPECIFICADA</t>
  </si>
  <si>
    <t>E511</t>
  </si>
  <si>
    <t>BERIBERI</t>
  </si>
  <si>
    <t>E512</t>
  </si>
  <si>
    <t>ENCEFALOPATIA DE WERNICKE</t>
  </si>
  <si>
    <t>E518</t>
  </si>
  <si>
    <t>OTRAS MANIFESTACIONES DE LA DEFICIENCIA DE TIAMINA</t>
  </si>
  <si>
    <t>E519</t>
  </si>
  <si>
    <t>DEFICIENCIA DE TIAMINA, NO ESPECIFICADA</t>
  </si>
  <si>
    <t>E52X</t>
  </si>
  <si>
    <t>DEFICIENCIA DE NIACINA (PELAGRA)</t>
  </si>
  <si>
    <t>E530</t>
  </si>
  <si>
    <t>DEFICIENCIA DE RIBOFLAVINA</t>
  </si>
  <si>
    <t>E531</t>
  </si>
  <si>
    <t>DEFICIENCIA DE PIRIDOXINA</t>
  </si>
  <si>
    <t>E538</t>
  </si>
  <si>
    <t>DEFICIENCIA DE OTRAS VITAMINAS DEL GRUPO B</t>
  </si>
  <si>
    <t>E539</t>
  </si>
  <si>
    <t>DEFICIENCIA DE VITAMINA B, NO ESPECIFICADA</t>
  </si>
  <si>
    <t>E54X</t>
  </si>
  <si>
    <t>DEFICIENCIA DE ACIDO ASCORBICO</t>
  </si>
  <si>
    <t>E550</t>
  </si>
  <si>
    <t>RAQUITISMO ACTIVO</t>
  </si>
  <si>
    <t>E559</t>
  </si>
  <si>
    <t>DEFICIENCIA DE VITAMINA D, NO ESPECIFICADA</t>
  </si>
  <si>
    <t>E560</t>
  </si>
  <si>
    <t>DEFICIENCIA DE VITAMINA E</t>
  </si>
  <si>
    <t>E561</t>
  </si>
  <si>
    <t>DEFICIENCIA DE VITAMINA K</t>
  </si>
  <si>
    <t>E568</t>
  </si>
  <si>
    <t>DEFICIENCIA DE OTRAS VITAMINAS</t>
  </si>
  <si>
    <t>E569</t>
  </si>
  <si>
    <t>DEFICIENCIA DE VITAMINA, NO ESPECIFICADA</t>
  </si>
  <si>
    <t>E58X</t>
  </si>
  <si>
    <t>DEFICIENCIA DIETETICA DE CALCIO</t>
  </si>
  <si>
    <t>E59X</t>
  </si>
  <si>
    <t>DEFICIENCIA DIETETICA DE SELENIO</t>
  </si>
  <si>
    <t>E60X</t>
  </si>
  <si>
    <t>DEFICIENCIA DIETETICA DE ZINC</t>
  </si>
  <si>
    <t>E610</t>
  </si>
  <si>
    <t>DEFICIENCIA DE COBRE</t>
  </si>
  <si>
    <t>E611</t>
  </si>
  <si>
    <t>DEFICIENCIA DE HIERRO</t>
  </si>
  <si>
    <t>E612</t>
  </si>
  <si>
    <t>DEFICIENCIA DE MAGNESIO</t>
  </si>
  <si>
    <t>E613</t>
  </si>
  <si>
    <t>DEFICIENCIA DE MANGANESO</t>
  </si>
  <si>
    <t>E614</t>
  </si>
  <si>
    <t>DEFICIENCIA DE CROMO</t>
  </si>
  <si>
    <t>E615</t>
  </si>
  <si>
    <t>DEFICIENCIA DE MOLIBDENO</t>
  </si>
  <si>
    <t>E616</t>
  </si>
  <si>
    <t>DEFICIENCIA DE VANADIO</t>
  </si>
  <si>
    <t>E617</t>
  </si>
  <si>
    <t>DEFICIENCIA DE MULTIPLES ELEMENTOS NUTRICIONALES</t>
  </si>
  <si>
    <t>E618</t>
  </si>
  <si>
    <t>DEFICIENCIA DE OTROS ELEMENTOS NUTRICIONALES ESPECIFICADOS</t>
  </si>
  <si>
    <t>E619</t>
  </si>
  <si>
    <t>DEFICIENCIA DE OTRO ELEMENTO NUTRICIONAL, NO ESPECIFICADO</t>
  </si>
  <si>
    <t>E630</t>
  </si>
  <si>
    <t>DEFICIENCIA DE ACIDOS GRASOS ESENCIALES (AGE)</t>
  </si>
  <si>
    <t>E631</t>
  </si>
  <si>
    <t>DESEQUILIBRIO DE LOS CONSTITUYENTES EN LA DIETA</t>
  </si>
  <si>
    <t>E638</t>
  </si>
  <si>
    <t>OTRAS DEFICIENCIAS NUTRICIONALES ESPECIFICADAS</t>
  </si>
  <si>
    <t>E639</t>
  </si>
  <si>
    <t>DEFICIENCIA NUTRICIONAL, NO ESPECIFICADA</t>
  </si>
  <si>
    <t>E640</t>
  </si>
  <si>
    <t>SECUELAS DE LA DESNUTRICION PROTEICOCALORICA</t>
  </si>
  <si>
    <t>E641</t>
  </si>
  <si>
    <t>SECUELAS DE LA DEFICIENCIA DE VITAMINA A</t>
  </si>
  <si>
    <t>E642</t>
  </si>
  <si>
    <t>SECUELAS DE LA DEFICIENCIA DE VITAMINA C</t>
  </si>
  <si>
    <t>E643</t>
  </si>
  <si>
    <t>SECUELAS DEL RAQUITISMO</t>
  </si>
  <si>
    <t>E648</t>
  </si>
  <si>
    <t>SECUELAS DE OTRAS DEFICIENCIAS NUTRICIONALES</t>
  </si>
  <si>
    <t>E649</t>
  </si>
  <si>
    <t>SECUELAS DE LA DEFICIENCIA NUTRICIONAL NO ESPECIFICADA</t>
  </si>
  <si>
    <t>E65X</t>
  </si>
  <si>
    <t>ADIPOSIDAD LOCALIZADA</t>
  </si>
  <si>
    <t>E660</t>
  </si>
  <si>
    <t>OBESIDAD DEBIDA A EXCESO DE CALORIAS</t>
  </si>
  <si>
    <t>E661</t>
  </si>
  <si>
    <t>OBESIDAD INDUCIDA POR DROGAS</t>
  </si>
  <si>
    <t>E662</t>
  </si>
  <si>
    <t>OBESIDAD EXTREMA CON HIPOVENTILACION ALVEOLAR</t>
  </si>
  <si>
    <t>E668</t>
  </si>
  <si>
    <t>OTROS TIPOS DE OBESIDAD</t>
  </si>
  <si>
    <t>E669</t>
  </si>
  <si>
    <t>OBESIDAD, NO ESPECIFICADA</t>
  </si>
  <si>
    <t>E670</t>
  </si>
  <si>
    <t>HIPERVITAMINOSIS A</t>
  </si>
  <si>
    <t>E671</t>
  </si>
  <si>
    <t>HIPERCAROTINEMIA</t>
  </si>
  <si>
    <t>E672</t>
  </si>
  <si>
    <t>SINDROME DE MEGAVITAMINA B6</t>
  </si>
  <si>
    <t>E673</t>
  </si>
  <si>
    <t>HIPERVITAMINOSIS D</t>
  </si>
  <si>
    <t>E678</t>
  </si>
  <si>
    <t>OTROS TIPOS DE HIPERALIMENTACION ESPECIFICADOS</t>
  </si>
  <si>
    <t>E68X</t>
  </si>
  <si>
    <t>SECUELAS DE HIPERALIMENTACION</t>
  </si>
  <si>
    <t>E700</t>
  </si>
  <si>
    <t>FENILCETONURIA CLASICA</t>
  </si>
  <si>
    <t>E701</t>
  </si>
  <si>
    <t>OTRAS HIPERFENILALANINEMIAS</t>
  </si>
  <si>
    <t>E702</t>
  </si>
  <si>
    <t>TRASTORNOS DEL METABOLISMO DE LA TIROSINA</t>
  </si>
  <si>
    <t>E703</t>
  </si>
  <si>
    <t>ALBINISMO</t>
  </si>
  <si>
    <t>E708</t>
  </si>
  <si>
    <t>OTROS TRASTORNOS DEL METABOLISMO DE LOS AMINOACIDOS AROMATICOS</t>
  </si>
  <si>
    <t>E709</t>
  </si>
  <si>
    <t>TRASTORNO DEL METABOLISMO DE LOS AMINOACIDOS AROMATICOS, NO ESPECIF</t>
  </si>
  <si>
    <t>E710</t>
  </si>
  <si>
    <t>ENFERMEDAD DE LA ORINA EN JARABE DE ARCE</t>
  </si>
  <si>
    <t>E711</t>
  </si>
  <si>
    <t>OTROS TRAST DEL METABOLISMO DE LOS AMINOACIDOS DE CADENA RAMIFICADA</t>
  </si>
  <si>
    <t>E712</t>
  </si>
  <si>
    <t>OTROS TRAST DEL METABOLISMO DE AMINOACIDOS CADENA RAMIFICADA, NO ESPEC</t>
  </si>
  <si>
    <t>E713</t>
  </si>
  <si>
    <t>TRASTORNOS DEL METABOLISMO DE LOS ACIDOS GRASOS</t>
  </si>
  <si>
    <t>E720</t>
  </si>
  <si>
    <t>TRASTORNOS DEL TRANSPORTE DE LOS AMINOACIDOS</t>
  </si>
  <si>
    <t>E721</t>
  </si>
  <si>
    <t>TRASTORNOS DEL METABOLISMO DE LOS AMINOACIDOS AZUFRADOS</t>
  </si>
  <si>
    <t>E722</t>
  </si>
  <si>
    <t>TRASTORNOS DEL METABOLISMO DEL CICLO DE LA UREA</t>
  </si>
  <si>
    <t>E723</t>
  </si>
  <si>
    <t>TRASTORNOS DEL METABOLISMO DE LA LISINA Y LA HIDROXILISINA</t>
  </si>
  <si>
    <t>E724</t>
  </si>
  <si>
    <t>TRASTORNOS DEL METABOLISMO DE LA ORNITINA</t>
  </si>
  <si>
    <t>E725</t>
  </si>
  <si>
    <t>TRASTORNOS DEL METABOLISMO DE LA GLICINA</t>
  </si>
  <si>
    <t>E728</t>
  </si>
  <si>
    <t>OTROS TRASTORNOS ESPECIFICADOS DEL METABOLISMO DE LOS AMINOACIDOS</t>
  </si>
  <si>
    <t>E729</t>
  </si>
  <si>
    <t>TRASTORNO DEL METABOLISMO DE LOS AMINOACIDOS, NO ESPECIFICADO</t>
  </si>
  <si>
    <t>E730</t>
  </si>
  <si>
    <t>DEFICIENCIA CONGENITA DE LACTASA</t>
  </si>
  <si>
    <t>E731</t>
  </si>
  <si>
    <t>DEFICIENCIA SECUNDARIA DE LACTASA</t>
  </si>
  <si>
    <t>E738</t>
  </si>
  <si>
    <t>OTROS TIPOS DE INTOLERANCIA A LA LACTOSA</t>
  </si>
  <si>
    <t>E739</t>
  </si>
  <si>
    <t>INTOLERANCIA A LA LACTOSA, NO ESPECIFICADA</t>
  </si>
  <si>
    <t>E740</t>
  </si>
  <si>
    <t>ENFERMEDAD DEL ALMACENAMIENTO DE GLUCOGENO</t>
  </si>
  <si>
    <t>E741</t>
  </si>
  <si>
    <t>TRASTORNOS DEL METABOLISMO DE LA FRUCTOSA</t>
  </si>
  <si>
    <t>E742</t>
  </si>
  <si>
    <t>TRASTORNO DEL METABOLISMO DE LA GALACTOSA</t>
  </si>
  <si>
    <t>E743</t>
  </si>
  <si>
    <t>OTROS TRASTORNOS DE LA ABSORCION INTESTINAL DE CARBOHIDRATOS</t>
  </si>
  <si>
    <t>E744</t>
  </si>
  <si>
    <t>TRASTORNOS DEL METABOLISMO DEL PIRUVATO Y DE LA GLUCONEOGENESIS</t>
  </si>
  <si>
    <t>E748</t>
  </si>
  <si>
    <t>OTROS TRASTORNOS ESPECIFICADOS DEL METABOLISMO DE LOS CARBOHIDRATOS</t>
  </si>
  <si>
    <t>E749</t>
  </si>
  <si>
    <t>TRASTORNO DEL METABOLISMO DE LOS CARBOHIDRATOS, NO ESPECIFICADO</t>
  </si>
  <si>
    <t>E750</t>
  </si>
  <si>
    <t>GANGLIOSIDOSIS GM2</t>
  </si>
  <si>
    <t>E751</t>
  </si>
  <si>
    <t>OTRAS GANGLIOSIDOSIS</t>
  </si>
  <si>
    <t>E752</t>
  </si>
  <si>
    <t>OTRAS ESFINGOLIPIDOSIS</t>
  </si>
  <si>
    <t>E753</t>
  </si>
  <si>
    <t>ESFINGOLIPIDOSIS, NO ESPECIFICADA</t>
  </si>
  <si>
    <t>E754</t>
  </si>
  <si>
    <t>LIPOFUSCINOSIS CEROIDE NEURONAL</t>
  </si>
  <si>
    <t>E755</t>
  </si>
  <si>
    <t>OTROS TRASTORNOS DEL ALMACENAMIENTO DE LIPIDOS</t>
  </si>
  <si>
    <t>E756</t>
  </si>
  <si>
    <t>TRASTORNO DEL ALMACENAMIENTO DE LIPIDOS, NO ESPECIFICADO</t>
  </si>
  <si>
    <t>E760</t>
  </si>
  <si>
    <t>MUCOPOLISACARIDOSIS TIPO I</t>
  </si>
  <si>
    <t>E761</t>
  </si>
  <si>
    <t>MUCOPOLISACARIDOSIS TIPO II</t>
  </si>
  <si>
    <t>E762</t>
  </si>
  <si>
    <t>OTRAS MUCOPOLISACARIDOSIS</t>
  </si>
  <si>
    <t>E763</t>
  </si>
  <si>
    <t>MUCOPOLISACARIDOSIS NO ESPECIFICADA</t>
  </si>
  <si>
    <t>E768</t>
  </si>
  <si>
    <t>OTROS TRASTORNOS DEL METABOLISMO DE LOS GLUCOSAMINOGLICANOS</t>
  </si>
  <si>
    <t>E769</t>
  </si>
  <si>
    <t>TRASTORNO DEL METABOLISMO DE LOS GLUCOSAMINOGLICANOS, NO ESPECIFICADO</t>
  </si>
  <si>
    <t>E770</t>
  </si>
  <si>
    <t>DEFECTOS EN LA MODIFICACION POSTRASLACIONAL DE ENZIMAS LISOSOMALES</t>
  </si>
  <si>
    <t>E771</t>
  </si>
  <si>
    <t>DEFECTOS DE LA DEGRADACION DE GLUCOPROTEINAS</t>
  </si>
  <si>
    <t>E778</t>
  </si>
  <si>
    <t>OTROS TRASTORNOS DEL METABOLISMO DE LAS GLUCOPROTEINAS</t>
  </si>
  <si>
    <t>E779</t>
  </si>
  <si>
    <t>TRASTORNO DEL METABOLISMO DE LAS GLUCOPROTEINAS, NO ESPECIFICADO</t>
  </si>
  <si>
    <t>E780</t>
  </si>
  <si>
    <t>HIPERCOLESTEROLEMIA PURA</t>
  </si>
  <si>
    <t>E781</t>
  </si>
  <si>
    <t>HIPERGLICERIDEMIA PURA</t>
  </si>
  <si>
    <t>E782</t>
  </si>
  <si>
    <t>HIPERLIPIDEMIA MIXTA</t>
  </si>
  <si>
    <t>E783</t>
  </si>
  <si>
    <t>HIPERQUILOMICRONEMIA</t>
  </si>
  <si>
    <t>E784</t>
  </si>
  <si>
    <t>OTRA HIPERLIPIDEMIA</t>
  </si>
  <si>
    <t>E785</t>
  </si>
  <si>
    <t>HIPERLIPIDEMIA NO ESPECIFICADA</t>
  </si>
  <si>
    <t>E786</t>
  </si>
  <si>
    <t>DEFICIENCIA DE LIPOPROTEINAS</t>
  </si>
  <si>
    <t>E788</t>
  </si>
  <si>
    <t>OTROS TRASTORNOS DEL METABOLISMO DE LAS LIPOPROTEINAS</t>
  </si>
  <si>
    <t>E789</t>
  </si>
  <si>
    <t>TRASTORNO DEL METABOLISMO DE LAS LIPOPROTEINAS, NO ESPECIFICADO</t>
  </si>
  <si>
    <t>E790</t>
  </si>
  <si>
    <t>HIPERURICEMIA SIN SIGNOS DE ARTRITIS INFLAMATORIA Y ENFERMEDAD TOFACEA</t>
  </si>
  <si>
    <t>E791</t>
  </si>
  <si>
    <t>SINDROME DE LESCH-NYHAN</t>
  </si>
  <si>
    <t>E798</t>
  </si>
  <si>
    <t>OTROS TRASTORNOS DEL METABOLISMO DE LAS PURINAS Y DE LAS PIRIMIDINAS</t>
  </si>
  <si>
    <t>E799</t>
  </si>
  <si>
    <t>TRASTORNOS DEL METABOLISMO DE LAS PURINAS Y DE PIRIMIDINAS, NO ESPEC</t>
  </si>
  <si>
    <t>E800</t>
  </si>
  <si>
    <t>PORFIRIA ERITROPOYETICA HEREDITARIA</t>
  </si>
  <si>
    <t>E801</t>
  </si>
  <si>
    <t>PORFIRIA CUTANEA TARDIA</t>
  </si>
  <si>
    <t>E802</t>
  </si>
  <si>
    <t>OTRAS PORFIRIAS</t>
  </si>
  <si>
    <t>E803</t>
  </si>
  <si>
    <t>DEFECTOS DE CATALASA Y PEROXIDASA</t>
  </si>
  <si>
    <t>E804</t>
  </si>
  <si>
    <t>SINDROME DE GILBERT</t>
  </si>
  <si>
    <t>E805</t>
  </si>
  <si>
    <t>SINDROME DE CRIGLER-NAJJAR</t>
  </si>
  <si>
    <t>E806</t>
  </si>
  <si>
    <t>OTROS TRASTORNOS DEL METABOLISMO DE LA BILIRRUBINA</t>
  </si>
  <si>
    <t>E807</t>
  </si>
  <si>
    <t>TRASTORNO DEL METABOLISMO DE LA BILIRRUBINA, NO ESPECIFICADO</t>
  </si>
  <si>
    <t>E830</t>
  </si>
  <si>
    <t>TRASTORNOS DEL METABOLISMO DEL COBRE</t>
  </si>
  <si>
    <t>E831</t>
  </si>
  <si>
    <t>TRASTORNOS DEL METABOLISMO DEL HIERRO</t>
  </si>
  <si>
    <t>E832</t>
  </si>
  <si>
    <t>TRASTORNOS DEL METABOLISMO DEL ZINC</t>
  </si>
  <si>
    <t>E833</t>
  </si>
  <si>
    <t>TRASTORNOS DEL METABOLISMO DEL FOSFORO</t>
  </si>
  <si>
    <t>E834</t>
  </si>
  <si>
    <t>TRASTORNOS DEL METABOLISMO DEL MAGNESIO</t>
  </si>
  <si>
    <t>E835</t>
  </si>
  <si>
    <t>TRASTORNOS DEL METABOLISMO DEL CALCIO</t>
  </si>
  <si>
    <t>E838</t>
  </si>
  <si>
    <t>OTROS TRASTORNOS DEL METABOLISMO DE LOS MINERALES</t>
  </si>
  <si>
    <t>E839</t>
  </si>
  <si>
    <t>TRASTORNO DEL METABOLISMO DE LOS MINERALES, NO ESPECIFICADO</t>
  </si>
  <si>
    <t>E840</t>
  </si>
  <si>
    <t>FIBROSIS QUISTICA CON MANIFESTACIONES PULMONARES</t>
  </si>
  <si>
    <t>E841</t>
  </si>
  <si>
    <t>FIBROSIS QUISTICA CON MANIFESTACIONES INTESTINALES</t>
  </si>
  <si>
    <t>E848</t>
  </si>
  <si>
    <t>FIBROSIS QUISTICA CON OTRAS MANIFESTACIONES</t>
  </si>
  <si>
    <t>E849</t>
  </si>
  <si>
    <t>FIBROSIS QUISTICA, SIN OTRA ESPECIFICACION</t>
  </si>
  <si>
    <t>E850</t>
  </si>
  <si>
    <t>AMILOIDOSIS HEREDOFAMILIAR NO NEUROPATICA</t>
  </si>
  <si>
    <t>E851</t>
  </si>
  <si>
    <t>AMILOIDOSIS HEREDOFAMILIAR NEUROPATICA</t>
  </si>
  <si>
    <t>E852</t>
  </si>
  <si>
    <t>AMILOIDOSIS HEREDOFAMILIAR NO ESPECIFICADA</t>
  </si>
  <si>
    <t>E853</t>
  </si>
  <si>
    <t>AMILOIDOSIS SISTEMICA SECUNDARIA</t>
  </si>
  <si>
    <t>E854</t>
  </si>
  <si>
    <t>AMILOIDOSIS LIMITADA A UN ORGANO</t>
  </si>
  <si>
    <t>E858</t>
  </si>
  <si>
    <t>OTRAS AMILOIDOSIS</t>
  </si>
  <si>
    <t>E859</t>
  </si>
  <si>
    <t>AMILOIDOSIS, NO ESPECIFICADA</t>
  </si>
  <si>
    <t>E86X</t>
  </si>
  <si>
    <t>DEPLECION DEL VOLUMEN</t>
  </si>
  <si>
    <t>E870</t>
  </si>
  <si>
    <t>HIPEROSMOLARIDAD E HIPERNATREMIA</t>
  </si>
  <si>
    <t>E871</t>
  </si>
  <si>
    <t>HIPOSMOLARIDAD E HIPONATREMIA</t>
  </si>
  <si>
    <t>E872</t>
  </si>
  <si>
    <t>ACIDOSIS</t>
  </si>
  <si>
    <t>E873</t>
  </si>
  <si>
    <t>ALCALOSIS</t>
  </si>
  <si>
    <t>E874</t>
  </si>
  <si>
    <t>TRASTORNOS MIXTOS DEL BALANCE ACIDO-BASICO</t>
  </si>
  <si>
    <t>E875</t>
  </si>
  <si>
    <t>HIPERPOTASEMIA</t>
  </si>
  <si>
    <t>E876</t>
  </si>
  <si>
    <t>HIPOPOTASMIA</t>
  </si>
  <si>
    <t>E877</t>
  </si>
  <si>
    <t>SOBRECARGA DE LIQUIDOS</t>
  </si>
  <si>
    <t>E878</t>
  </si>
  <si>
    <t>OTROS TRAST DEL EQUILIBRIO DE ELECTROLITOS Y DE LOS LIQUIDOS,NO CEOP</t>
  </si>
  <si>
    <t>E880</t>
  </si>
  <si>
    <t>TRASTORNOS DEL METABOLISMO DE LAS PROTEINAS PLASMATICAS, NO CEOP</t>
  </si>
  <si>
    <t>E881</t>
  </si>
  <si>
    <t>LIPODISTROFIA, NO CLASIFICADA EN OTRA PARTE</t>
  </si>
  <si>
    <t>E882</t>
  </si>
  <si>
    <t>LIPOMATOSIS, NO CLASIFICADA EN OTRA PARTE</t>
  </si>
  <si>
    <t>E888</t>
  </si>
  <si>
    <t>OTROS TRASTORNOS ESPECIFICADOS DEL METABOLISMO</t>
  </si>
  <si>
    <t>E889</t>
  </si>
  <si>
    <t>TRASTORNO METABOLICO, NO ESPECIFICADO</t>
  </si>
  <si>
    <t>E890</t>
  </si>
  <si>
    <t>HIPOTIROIDISMO CONSECUTIVO A PROCEDIMIENTOS</t>
  </si>
  <si>
    <t>E891</t>
  </si>
  <si>
    <t>HIPOINSULINEMIA CONSECUTIVA A PROCEDIMIENTOS</t>
  </si>
  <si>
    <t>E892</t>
  </si>
  <si>
    <t>HIPOPARATIROIDISMO CONSECUTIVO A PROCEDIMIENTOS</t>
  </si>
  <si>
    <t>E893</t>
  </si>
  <si>
    <t>HIPOPITUITARISMO CONSECUTIVO A PROCEDIMIENTOS</t>
  </si>
  <si>
    <t>E894</t>
  </si>
  <si>
    <t>INSUFICIENCIA OVARICA CONSECUTIVA A PROCEDIMIENTOS</t>
  </si>
  <si>
    <t>E895</t>
  </si>
  <si>
    <t>HIPOFUNCION TESTICULAR CONSECUTIVA A PROCEDIMIENTOS</t>
  </si>
  <si>
    <t>E896</t>
  </si>
  <si>
    <t>HIPOFUNCION ADRENOCORTICAL (MEDULA SUPRARRENAL) CONSECUTIVA A PROCEDIM</t>
  </si>
  <si>
    <t>E898</t>
  </si>
  <si>
    <t>OTROS TRASTORNOS METABOLICOS Y ENDOCRINOS CONSECUTIVOS A PROCEDIM</t>
  </si>
  <si>
    <t>E899</t>
  </si>
  <si>
    <t>TRASTORNO ENDOCRINO Y METABOLICO CONSECUTIVO A PROCEDIMIENTOS NO ESPEC</t>
  </si>
  <si>
    <t>E90X</t>
  </si>
  <si>
    <t>TRASTORNOS NUTRICIONALES Y METABOLICOS EN ENFERMEDADES CEOP</t>
  </si>
  <si>
    <t>F000</t>
  </si>
  <si>
    <t>DEMENCIA EN LA ENFERMEDAD DE ALZHEIMER,DE COMIENZO TEMPRANO(G30.0+)</t>
  </si>
  <si>
    <t>F001</t>
  </si>
  <si>
    <t>DEMENCIA EN LA ENFERMEDAD DE ALZHEIMER, DE COMIENZO TARDIO (G30.1+)</t>
  </si>
  <si>
    <t>F002</t>
  </si>
  <si>
    <t>DEMENCIA EN LA ENFERM DE ALZHEIMER, ATIPICA O DE TIPO MIXTO (G30.8+)</t>
  </si>
  <si>
    <t>F009</t>
  </si>
  <si>
    <t>DEMENCIA EN LA ENFERMEDAD DE ALZHEIMER, NO ESPECIFICADA (G30.9+)</t>
  </si>
  <si>
    <t>F010</t>
  </si>
  <si>
    <t>DEMENCIA VASCULAR DE COMIENZO AGUDO</t>
  </si>
  <si>
    <t>F011</t>
  </si>
  <si>
    <t>DEMENCIA VASCULAR POR INFARTOS MULTIPLES</t>
  </si>
  <si>
    <t>F012</t>
  </si>
  <si>
    <t>DEMENCIA VASCULAR SUBCORTICAL</t>
  </si>
  <si>
    <t>F013</t>
  </si>
  <si>
    <t>DEMENCIA VASCULAR MIXTA, CORTICAL Y SUBCORTICAL</t>
  </si>
  <si>
    <t>F018</t>
  </si>
  <si>
    <t>OTRAS DEMENCIAS VASCULARES</t>
  </si>
  <si>
    <t>F019</t>
  </si>
  <si>
    <t>DEMENCIA VASCULAR, NO ESPECIFICADA</t>
  </si>
  <si>
    <t>F020</t>
  </si>
  <si>
    <t>DEMENCIA EN LA ENFERMEDAD DE PICK (G3L.0+)</t>
  </si>
  <si>
    <t>F021</t>
  </si>
  <si>
    <t>DEMENCIA EN LA ENFERMEDAD DE CREUTZFELDT-JAKOB (A81.0+)</t>
  </si>
  <si>
    <t>F022</t>
  </si>
  <si>
    <t>DEMENCIA EN LA ENFERMEDAD DE HUNTINGTON (GL0+)</t>
  </si>
  <si>
    <t>F023</t>
  </si>
  <si>
    <t>DEMENCIA EN LA ENFERMEDAD DE PARKINSON (G20+)</t>
  </si>
  <si>
    <t>F024</t>
  </si>
  <si>
    <t>DEMENCIA EN LA ENF POR VIRUS DE LA INMUNODEF HUMANA (VIH) (B22.0+)</t>
  </si>
  <si>
    <t>F028</t>
  </si>
  <si>
    <t>DEMENCIA EN OTRAS ENFERMEDADES ESPECIFICADAS CLASIF EN OTRA PARTE</t>
  </si>
  <si>
    <t>F03X</t>
  </si>
  <si>
    <t>DEMENCIA, NO ESPECIFICADA</t>
  </si>
  <si>
    <t>F04X</t>
  </si>
  <si>
    <t>SD AMNESICO ORGANICO NO INDUCIDO POR ALCOHOL O POR OTR SUST PSICOACTIV</t>
  </si>
  <si>
    <t>F050</t>
  </si>
  <si>
    <t>DELIRIO NO SUPERPUESTO A UN CUADRO DE DEMENCIA, ASI DESCRITO</t>
  </si>
  <si>
    <t>F051</t>
  </si>
  <si>
    <t>DELIRIO SUPERPUESTO A UN CUADRO DE DEMENCIA</t>
  </si>
  <si>
    <t>F058</t>
  </si>
  <si>
    <t>OTROS DELIRIOS</t>
  </si>
  <si>
    <t>F059</t>
  </si>
  <si>
    <t>DELIRIO, NO ESPECIFICADO</t>
  </si>
  <si>
    <t>F060</t>
  </si>
  <si>
    <t>ALUCINOSIS ORGANICA</t>
  </si>
  <si>
    <t>F061</t>
  </si>
  <si>
    <t>TRASTORNO CATATONICO, ORGANICO</t>
  </si>
  <si>
    <t>F062</t>
  </si>
  <si>
    <t>TRASTORNO DELIRANTE (ESQUIZOFRENIFORME), ORGANICO</t>
  </si>
  <si>
    <t>F063</t>
  </si>
  <si>
    <t>TRASTORNOS DEL HUMOR (AFECTIVOS), ORGANICOS</t>
  </si>
  <si>
    <t>F064</t>
  </si>
  <si>
    <t>TRASTORNO DE ANSIEDAD, ORGANICO</t>
  </si>
  <si>
    <t>F065</t>
  </si>
  <si>
    <t>TRASTORNO DISOCIATIVO, ORGANICO</t>
  </si>
  <si>
    <t>F066</t>
  </si>
  <si>
    <t>TRASTORNO DE LABILIDAD EMOCIONAL (ASTENICO) ORGANICO</t>
  </si>
  <si>
    <t>F067</t>
  </si>
  <si>
    <t>TRASTORNO COGNOSCITIVO LEVE</t>
  </si>
  <si>
    <t>F068</t>
  </si>
  <si>
    <t>OTR TRAST MENTALES ESPEC POR LESION Y DISFUNCION CEREBRAL Y ENF FISICA</t>
  </si>
  <si>
    <t>F069</t>
  </si>
  <si>
    <t>TRAST MENTAL NO ESPECIF POR LESION Y DISFUNCION CEREBRAL Y ENF FISICA</t>
  </si>
  <si>
    <t>F070</t>
  </si>
  <si>
    <t>TRASTORNO DE LA PERSONALIDAD, ORGANICO</t>
  </si>
  <si>
    <t>F071</t>
  </si>
  <si>
    <t>SINDROME POSTENCEFALITICO</t>
  </si>
  <si>
    <t>F072</t>
  </si>
  <si>
    <t>SINDROME POSTCONCUSIONAL</t>
  </si>
  <si>
    <t>F078</t>
  </si>
  <si>
    <t>OTR TRAST ORGANIC DE PERS Y COMPORT POR ENF, LESION Y DISFUCION CEREB</t>
  </si>
  <si>
    <t>F079</t>
  </si>
  <si>
    <t>TRAST ORGANIC DE PERS Y COMPORT NO ESPEC POR ENF, LES Y DISFUNC CEREB</t>
  </si>
  <si>
    <t>F09X</t>
  </si>
  <si>
    <t>TRASTORNO MENTAL ORGANICO O SINTOMATICO, NO ESPECIFICADO</t>
  </si>
  <si>
    <t>F100</t>
  </si>
  <si>
    <t>TRASTORNOS MENTALES Y DE COMPORTAM POR USO DE ALCOHOL, INTOXICACION AG</t>
  </si>
  <si>
    <t>F101</t>
  </si>
  <si>
    <t>TRASTORNOS MENTALES Y DEL COMPORTAM POR EL USO DE ALCOHOL, USO NOVIVO</t>
  </si>
  <si>
    <t>F102</t>
  </si>
  <si>
    <t>TRASTORNOS MENTALES Y COMPORTAM POR USO DE ALCOHOL SD DE DEPENDENCIA</t>
  </si>
  <si>
    <t>F103</t>
  </si>
  <si>
    <t>TRASTORNOS MENTALES Y COMPORTAM POR USO DE ALCOHOL, ESTADO ABSTINENCIA</t>
  </si>
  <si>
    <t>F104</t>
  </si>
  <si>
    <t>TRAST MENT Y COMPORTAM POR USO ALCOHOL, ESTADO ABSTINENCIA CON DELIRIO</t>
  </si>
  <si>
    <t>F105</t>
  </si>
  <si>
    <t>TRASTORNOS MENTALES Y DE COMPORTAM POR USO DE ALCOHOL, TRAST PSICOTICO</t>
  </si>
  <si>
    <t>F106</t>
  </si>
  <si>
    <t>TRASTORNOS MENTALES Y DE COMPORT POR USO DE ALCOHOL, SINDROME AMNESICO</t>
  </si>
  <si>
    <t>F107</t>
  </si>
  <si>
    <t>TRAST MENT Y COMPORT POR USO ALCOHOL, TRAST PSICOTICO RDUAL C TARDIO</t>
  </si>
  <si>
    <t>F108</t>
  </si>
  <si>
    <t>TRAST MENT Y DEL COMPORTAM POR USO ALCOHOL, OTR TRAST MENT Y COMPORTAM</t>
  </si>
  <si>
    <t>F109</t>
  </si>
  <si>
    <t>TRAST MENT Y COMPORT POR USO DE ALCOHOL, TRAST MENT Y COMPORT NO ESPEC</t>
  </si>
  <si>
    <t>F110</t>
  </si>
  <si>
    <t>TRAST MENT Y DEL COMPORTAM DEBIDOS AL USO DE OPIACEOS, INTOXICAC AGUDA</t>
  </si>
  <si>
    <t>F111</t>
  </si>
  <si>
    <t>TRAST MENTALES Y DEL COMPORTAM DEBIDOS AL USO DE OPIACEOS, USO NOCIVO</t>
  </si>
  <si>
    <t>F112</t>
  </si>
  <si>
    <t>TRAST MENTAL Y COMPORTAM POR EL USO DE OPIACEOS, SINDRO DE DEPENDENCIA</t>
  </si>
  <si>
    <t>F113</t>
  </si>
  <si>
    <t>TRAST MENTAL Y DE COMPORTAM POR USO DE OPIACEOS, ESTADO DE ABSTINENCIA</t>
  </si>
  <si>
    <t>F114</t>
  </si>
  <si>
    <t>TRAST MENTAL Y DE COMPORT POR USO OPIACEOS ESTADO ABSTINENCIA DELIRIO</t>
  </si>
  <si>
    <t>F115</t>
  </si>
  <si>
    <t>TRAST MENTAL Y DE COMPORTAM POR USO DE OPIACEOS, TRASTORNO PSICOTICO</t>
  </si>
  <si>
    <t>F116</t>
  </si>
  <si>
    <t>TRASTORNOS MENTALES Y DE COMPORTAM POR USO OPIACEOS, SINDROME AMNESICO</t>
  </si>
  <si>
    <t>F117</t>
  </si>
  <si>
    <t>TRAST MENTS Y COMPORT POR USO OPIACEOS, TRANST PSICOTICO RDUAL C TAR</t>
  </si>
  <si>
    <t>F118</t>
  </si>
  <si>
    <t>TRAST MENT Y COMPORT POR USO DE OPIACEOS, OTR TRAST MENT Y DE COMPORTA</t>
  </si>
  <si>
    <t>F119</t>
  </si>
  <si>
    <t>TRAST MENT Y COMPORT POR USO OPIACEOS, TRAST MENT Y COMPORT NO ESPECIF</t>
  </si>
  <si>
    <t>F120</t>
  </si>
  <si>
    <t>TRAST MENTALES Y DEL COMPORT POR USO DE CANNABINOIDES, INTOXICAC AGUDA</t>
  </si>
  <si>
    <t>F121</t>
  </si>
  <si>
    <t>TRAST MENTALES Y DEL COMPORTAM POR EL USO DE CANNABINOIDES, USO NOCIVO</t>
  </si>
  <si>
    <t>F122</t>
  </si>
  <si>
    <t>TRAST MENTALES Y COMPORT POR USO DE CANNABINOIDES, SINDROME DEPENDECIA</t>
  </si>
  <si>
    <t>F123</t>
  </si>
  <si>
    <t>TRAST MENTALES Y DE COMPORT POR USO CANNABINOIDES, ESTADO ABSTINENCIA</t>
  </si>
  <si>
    <t>F124</t>
  </si>
  <si>
    <t>TRAST MENT Y COMPORT POR USO CANNABINOIDES, ESTADO ABSTINENC  DELIRIO</t>
  </si>
  <si>
    <t>F125</t>
  </si>
  <si>
    <t>TRAST MENTALES Y COMPORT POR USO DE CANNABINOIDES, TRASTORNO PSICOTICO</t>
  </si>
  <si>
    <t>F126</t>
  </si>
  <si>
    <t>TRAST MENTALES Y COMPORTAM POR USO DE CANNABINOIDES, SINDROME AMNESICO</t>
  </si>
  <si>
    <t>F127</t>
  </si>
  <si>
    <t>TRAST MENT Y COMPORT USO CANNABINOIDES, TRAST PSICOTICO RDUAL C TARDIO</t>
  </si>
  <si>
    <t>F128</t>
  </si>
  <si>
    <t>TRAST MENTALES Y COMPORT USO CANNABINOIDES OTR TRAST MENT Y DE COMPORT</t>
  </si>
  <si>
    <t>F129</t>
  </si>
  <si>
    <t>TRAST MENT Y COMPORT USO CANNABINOIDES, TRANST MENT Y COMPORT NO ESPEC</t>
  </si>
  <si>
    <t>F130</t>
  </si>
  <si>
    <t>TRAST MENTALES Y COMPORT POR USO SEDANTES O HIPNOTICOS, INTOXICAC AG</t>
  </si>
  <si>
    <t>F131</t>
  </si>
  <si>
    <t>TRAST MENTALES Y COMPORTAM POR USO SEDANTES O HIPNOTICOS, USO NOCIVO</t>
  </si>
  <si>
    <t>F132</t>
  </si>
  <si>
    <t>TRAST MENT Y COMPORT POR USO SEDANTES O HIPNOTICOS, SD DEPENDENCIA</t>
  </si>
  <si>
    <t>F133</t>
  </si>
  <si>
    <t>TRAST MENT Y COMPORT POR USO SEDANTES O HIPNOTICOS, ESTADO ABSTINENC</t>
  </si>
  <si>
    <t>F134</t>
  </si>
  <si>
    <t>TRAST MENT Y COMPORT USO SEDANTES O HIPNOT, ESTADO ABSTINENC DELIRIO</t>
  </si>
  <si>
    <t>F135</t>
  </si>
  <si>
    <t>TRAST MENT Y COMPORT POR USO DE SEDANTES O HIPNOTICOS, TRAST PSICOTICO</t>
  </si>
  <si>
    <t>F136</t>
  </si>
  <si>
    <t>TRAST MENT Y COMPORT POR USO DE SEDANTES O HIPNOTICOS, SINDRO AMNESICO</t>
  </si>
  <si>
    <t>F137</t>
  </si>
  <si>
    <t>TRAST MENT Y COMPORT USO SEDANTES O HIPNOT TRAST PSICOT RDUAL C TARDIO</t>
  </si>
  <si>
    <t>F138</t>
  </si>
  <si>
    <t>TRAST MENT Y COMPORT USO SEDANTES O HIPNOTICO OTR TRAST MENT Y COMPORT</t>
  </si>
  <si>
    <t>F139</t>
  </si>
  <si>
    <t>TRAST MENT Y COMPORT USO SEDANTES O HIPNOT TRAST MET Y COMPORT N ESPEC</t>
  </si>
  <si>
    <t>F140</t>
  </si>
  <si>
    <t>TRASTORNOS MENTALES Y DE COMPORTAM POR USO DE COCAINA, INTOXICAC AGUDA</t>
  </si>
  <si>
    <t>F141</t>
  </si>
  <si>
    <t>TRASTORNOS MENTALES Y DE COMPORTAMIENTO POR USO DE COCAINA, USO NOCIVO</t>
  </si>
  <si>
    <t>F142</t>
  </si>
  <si>
    <t>TRAST MENTALES Y DEL COMPORT POR USO DE COCAINA, SINDROME DEPENDENCIA</t>
  </si>
  <si>
    <t>F143</t>
  </si>
  <si>
    <t>TRAST MENTALES Y DE COMPORT POR EL USO DE COCAINA, ESTADO ABSTINENCIA</t>
  </si>
  <si>
    <t>F144</t>
  </si>
  <si>
    <t>TRAST MENTALES Y COMPORT POR USO COCAINA, ESTADO ABSTINENC CON DELIRIO</t>
  </si>
  <si>
    <t>F145</t>
  </si>
  <si>
    <t>TRAST MENTALES Y DEL COMPORTAM POR USO DE COCAINA, TRASTORNO PSICOTICO</t>
  </si>
  <si>
    <t>F146</t>
  </si>
  <si>
    <t>TRASTORNOS MENTALES Y DE COMPORT POR USO DE COCAINA, SINDROME AMNESICO</t>
  </si>
  <si>
    <t>F147</t>
  </si>
  <si>
    <t>TRAST MENT Y COMPORTAM POR USO COCAINA, TRAST PSICOTICO RDUAL C TARDIO</t>
  </si>
  <si>
    <t>F148</t>
  </si>
  <si>
    <t>TRAST MENTALES Y COMPORT POR USO COCAINA, OTR TRAST MENTALES Y COMPORT</t>
  </si>
  <si>
    <t>F149</t>
  </si>
  <si>
    <t>TRAST MENT Y COMPORT POR USO COCAINA, TRAST MENT Y COMPORT, NO ESPECIF</t>
  </si>
  <si>
    <t>F150</t>
  </si>
  <si>
    <t>TRAST MENT Y COMPORT USO OTR ESTIMULANT INCLUIDA CAFEINA INTOXICAC AG</t>
  </si>
  <si>
    <t>F151</t>
  </si>
  <si>
    <t>TRAST MENT Y COMPORT POR USO OTR ESTIMULANT INCLUIDA CAFEINA, USO NOC</t>
  </si>
  <si>
    <t>F152</t>
  </si>
  <si>
    <t>TRAST MENT Y COMPORT USO OTR ESTIMULANT INCLUIDA CAFEINA SD DEPENDENC</t>
  </si>
  <si>
    <t>F153</t>
  </si>
  <si>
    <t>TRAST MENT COMPORT USO OTR ESTIMULANT INCLUIDA CAFEINA ESTADO ABSTINEN</t>
  </si>
  <si>
    <t>F154</t>
  </si>
  <si>
    <t>TRAST MENT COMPORT USO OTR ESTIMULANT INCLUIDA CAFEIN ABSTINEN DELIRIO</t>
  </si>
  <si>
    <t>F155</t>
  </si>
  <si>
    <t>TRAST MENT COMPORT USO OTR ESTIMULANT INCLUIDA CAFEINA TRAST PSICOTICO</t>
  </si>
  <si>
    <t>F156</t>
  </si>
  <si>
    <t>TRAST MENT Y COMPORT USO OTR ESTIMULANT, INCLUIDA CAFEINA, SD AMNESICO</t>
  </si>
  <si>
    <t>F157</t>
  </si>
  <si>
    <t>TRAST MENT COMPORT USO OTR ESTIMULANT CAFEIN TRAST PSICOT RDUAL C TARD</t>
  </si>
  <si>
    <t>F158</t>
  </si>
  <si>
    <t>TRAST MENT Y COMPORT USO OTR ESTIMULANT CAFEIN OTR TRAST MENT COMPORT</t>
  </si>
  <si>
    <t>F159</t>
  </si>
  <si>
    <t>TRAST MENT COMPORT USO OTR ESTIMUL CAFEINA TRAST MENT COMPORT NO ESPEC</t>
  </si>
  <si>
    <t>F160</t>
  </si>
  <si>
    <t>TRAST MENTALES Y COMPORTAM POR USO DE ALUCINOGENOS, INTOXICACION AGUDA</t>
  </si>
  <si>
    <t>F161</t>
  </si>
  <si>
    <t>TRAST MENTALES Y COMPORTAMIENTO POR EL USO DE ALUCINOGENOS, USO NOCIVO</t>
  </si>
  <si>
    <t>F162</t>
  </si>
  <si>
    <t>TRAST MENTALES Y COMPORT POR USO DE ALUCINOGENOS, SINDROME DEPENDENCIA</t>
  </si>
  <si>
    <t>F163</t>
  </si>
  <si>
    <t>TRAST MENTALES Y COMPORT POR USO DE ALUCINOGENOS, ESTADO ABSTINENCIA</t>
  </si>
  <si>
    <t>F164</t>
  </si>
  <si>
    <t>TRAST MENT Y COMPORTAM POR USO ALUCINOGENOS ESTADO ABSTINENCIA DELIRIO</t>
  </si>
  <si>
    <t>F165</t>
  </si>
  <si>
    <t>TRAST MENT Y DE COMPORTAM POR USO DE ALUCINOGENOS, TRASTORNO PSICOTICO</t>
  </si>
  <si>
    <t>F166</t>
  </si>
  <si>
    <t>TRAST MENTALES Y DE COMPORT POR USO DE ALUCINOGENOS, SINDROME AMNESICO</t>
  </si>
  <si>
    <t>F167</t>
  </si>
  <si>
    <t>TRAST MENT Y COMPORT USO ALUCINOGENOS, TRAST PSICOTICO RDUAL C TARDIO</t>
  </si>
  <si>
    <t>F168</t>
  </si>
  <si>
    <t>TRAST MENT Y DE COMPORT USO ALUCINOGENOS OTROS TRAST MENT Y DE COMPORT</t>
  </si>
  <si>
    <t>F169</t>
  </si>
  <si>
    <t>TRAST MENT Y COMPORT USO ALUCINOGENOS TRAST MENT Y COMPORT, NO ESPEC</t>
  </si>
  <si>
    <t>F170</t>
  </si>
  <si>
    <t>TRAST MENTALES Y DE COMPORTAM POR EL USO DE TABACO, INTOXICACION AGUDA</t>
  </si>
  <si>
    <t>F171</t>
  </si>
  <si>
    <t>TRAST MENTALES Y DEL COMPORTAMIENTO POR EL USO DE TABACO, USO NOCIVO</t>
  </si>
  <si>
    <t>F172</t>
  </si>
  <si>
    <t>TRAST MENTALES Y DE COMPORT POR EL USO DE TABACO, SINDROME DEPENDENCIA</t>
  </si>
  <si>
    <t>F173</t>
  </si>
  <si>
    <t>TRAST MENTALES Y DE COMPORTAM POR USO DE TABACO, ESTADO DE ABSTINENCIA</t>
  </si>
  <si>
    <t>F174</t>
  </si>
  <si>
    <t>TRAST MENTALES Y DE COMPORT POR USO TABACO, ESTADO ABSTINENCIA DELIRIO</t>
  </si>
  <si>
    <t>F175</t>
  </si>
  <si>
    <t>TRAST MENTALES Y DE COMPORT POR EL USO DE TABACO, TRASTORNO PSICOTICO</t>
  </si>
  <si>
    <t>F176</t>
  </si>
  <si>
    <t>TRAST MENTALES Y DEL COMPORTAM POR EL USO DE TABACO, SINDROME AMNESICO</t>
  </si>
  <si>
    <t>F177</t>
  </si>
  <si>
    <t>TRAST MENTALES COMPORT POR USO TABACO, TRAST PSICOTICO RDUAL C TARDIO</t>
  </si>
  <si>
    <t>F178</t>
  </si>
  <si>
    <t>TRAST MENTALES Y COMPORT POR USO TABACO, OTROS TRAST MENT Y DE COMPORT</t>
  </si>
  <si>
    <t>F179</t>
  </si>
  <si>
    <t>TRAST MENTALES Y COMPORT POR USO TABACO, TRAST MENT Y COMPORT NO ESPEC</t>
  </si>
  <si>
    <t>F180</t>
  </si>
  <si>
    <t>TRAST MENTALES Y COMPORT POR USO DISOLVENTES VOLATILES, INTOXICAC AG</t>
  </si>
  <si>
    <t>F181</t>
  </si>
  <si>
    <t>TRAST MENTALES Y DEL COMPORT POR USO DISOLVENTES VOLATILES, USO NOCIVO</t>
  </si>
  <si>
    <t>F182</t>
  </si>
  <si>
    <t>TRAST MENTALES Y COMPORT POR USO DISOLVENTES VOLATILES, SD DEPENDENC</t>
  </si>
  <si>
    <t>F183</t>
  </si>
  <si>
    <t>TRAST MENT Y COMPORT POR USO DISOLVENTES VOLATILES, ESTADO ABSTINENCIA</t>
  </si>
  <si>
    <t>F184</t>
  </si>
  <si>
    <t>TRAST MENT COMPORT USO DISOLVENTES VOLATILES, ESTADO ABSTINENC DELIRIO</t>
  </si>
  <si>
    <t>F185</t>
  </si>
  <si>
    <t>TRAST MENT Y COMPORT POR USO DISOLVENTES VOLATILES, TRAST PSICOTICO</t>
  </si>
  <si>
    <t>F186</t>
  </si>
  <si>
    <t>TRAST MENT COMPORT POR USO DE DISOLVENTES VOLATILES, SINDROME AMNESICO</t>
  </si>
  <si>
    <t>F187</t>
  </si>
  <si>
    <t>TRAST MENT COMPORT USO DISOLVENTES VOLATILES TRAST PSICOT RDUAL C TARD</t>
  </si>
  <si>
    <t>F188</t>
  </si>
  <si>
    <t>TRAST MENT Y COMPORT USO DISOLVENT VOLATILES OTR TRAST MEMT Y COMPORT</t>
  </si>
  <si>
    <t>F189</t>
  </si>
  <si>
    <t>TRAST MENT Y COMPORT USO DISOLVENT VOLAT TRAST MENT Y COMPORT NO ESPEC</t>
  </si>
  <si>
    <t>F190</t>
  </si>
  <si>
    <t>TRAST MENT COMPORT USO MPLES DROGAS USO OTR SUST PSICOACT INTOXICAC AG</t>
  </si>
  <si>
    <t>F191</t>
  </si>
  <si>
    <t>TRAST MENT Y COMPORT USO MPLES DROGAS Y OTRAS SUST PSICOACT USO NOCIVO</t>
  </si>
  <si>
    <t>F192</t>
  </si>
  <si>
    <t>TRAST MENT Y COMPORT USO MPLES DROGAS Y OTR SUST PSICOACT SD DEPENDENC</t>
  </si>
  <si>
    <t>F193</t>
  </si>
  <si>
    <t>TRAST MENT Y COMPORT USO MPLES DROGAS OTRAS SUST PSICOACT, ABSTINENCIA</t>
  </si>
  <si>
    <t>F194</t>
  </si>
  <si>
    <t>TRAST MENT COMPORT USO MPLES DROG OTR SUST PSICOACT ABSTINENC DELIRIO</t>
  </si>
  <si>
    <t>F195</t>
  </si>
  <si>
    <t>TRAST MENT Y COMPORT USO MPLES DROG OTR SUST PSICOACT, TRAST PSICOTICO</t>
  </si>
  <si>
    <t>F196</t>
  </si>
  <si>
    <t>TRAST MENT COMPORT USO MPLES DROGAS Y OTRAS SUST PSICOACT, S AMNESICO</t>
  </si>
  <si>
    <t>F197</t>
  </si>
  <si>
    <t>TRAST MENT COMPORT USO MPLES DROG OTR SUST PSICOACT TRAST PSICOT RDUAL</t>
  </si>
  <si>
    <t>F198</t>
  </si>
  <si>
    <t>TRAST MENT COMPORT USO MPLES DROG OTR SUST PSICOACT TRAST MENT COMPORT</t>
  </si>
  <si>
    <t>F199</t>
  </si>
  <si>
    <t>TRAST MENT COMPORT USO MPLES DROGAS SUST PSICOACT OTROS TRAST NO ESPEC</t>
  </si>
  <si>
    <t>F200</t>
  </si>
  <si>
    <t>ESQUIZOFRENIA PARANOIDE</t>
  </si>
  <si>
    <t>F201</t>
  </si>
  <si>
    <t>ESQUIZOFRENIA HEBEFRENICA</t>
  </si>
  <si>
    <t>F202</t>
  </si>
  <si>
    <t>ESQUIZOFRENIA CATATONICA</t>
  </si>
  <si>
    <t>F203</t>
  </si>
  <si>
    <t>ESQUIZOFRENIA INDIFERENCIADA</t>
  </si>
  <si>
    <t>F204</t>
  </si>
  <si>
    <t>DEPRESION POSTESQUIZOFRENICA</t>
  </si>
  <si>
    <t>F205</t>
  </si>
  <si>
    <t>ESQUIZOFRENIA RESIDUAL</t>
  </si>
  <si>
    <t>F206</t>
  </si>
  <si>
    <t>ESQUIZOFRENIA SIMPLE</t>
  </si>
  <si>
    <t>F208</t>
  </si>
  <si>
    <t>OTRAS ESQUIZOFRENIAS</t>
  </si>
  <si>
    <t>F209</t>
  </si>
  <si>
    <t>ESQUIZOFRENIA, NO ESPECIFICADA</t>
  </si>
  <si>
    <t>F21X</t>
  </si>
  <si>
    <t>TRASTORNO ESQUIZOTIPICO</t>
  </si>
  <si>
    <t>F220</t>
  </si>
  <si>
    <t>TRASTORNO DELIRANTE</t>
  </si>
  <si>
    <t>F228</t>
  </si>
  <si>
    <t>OTROS TRASTORNOS DELIRANTES PERSISTENTES</t>
  </si>
  <si>
    <t>F229</t>
  </si>
  <si>
    <t>TRASTORNO DELIRANTE PERSISTENTE, NO ESPECIFICADO</t>
  </si>
  <si>
    <t>F230</t>
  </si>
  <si>
    <t>TRASTORNO PSICOTICO AGUDO POLIMORFO, SIN SINTOMAS DE ESQUIZOFRENIA</t>
  </si>
  <si>
    <t>F231</t>
  </si>
  <si>
    <t>TRASTORNO PSICOTICO AGUDO POLIMORFO, CON SINTOMAS DE ESQUIZOFRENIA</t>
  </si>
  <si>
    <t>F232</t>
  </si>
  <si>
    <t>TRASTORNO PSICOTICO AGUDO DE TIPO ESQUIZOFRENICO</t>
  </si>
  <si>
    <t>F233</t>
  </si>
  <si>
    <t>OTRO TRASTORNO PSICOTICO AGUDO, CON PREDOMINIO DE IDEAS DELIRANTES</t>
  </si>
  <si>
    <t>F238</t>
  </si>
  <si>
    <t>OTROS TRASTORNOS PSICOTICOS AGUDOS Y TRANSITORIOS</t>
  </si>
  <si>
    <t>F239</t>
  </si>
  <si>
    <t>TRASTORNO PSICOTICO AGUDO Y TRANSITORIO, NO ESPECIFICADO</t>
  </si>
  <si>
    <t>F24X</t>
  </si>
  <si>
    <t>TRASTORNO DELIRANTE INDUCIDO</t>
  </si>
  <si>
    <t>F250</t>
  </si>
  <si>
    <t>TRASTORNO ESQUIZOAFECTIVO DE TIPO MANIACO</t>
  </si>
  <si>
    <t>F251</t>
  </si>
  <si>
    <t>TRASTORNO ESQUIZOAFECTIVO DE TIPO DEPRESIVO</t>
  </si>
  <si>
    <t>F252</t>
  </si>
  <si>
    <t>TRASTORNO ESQUIZOAFECTIVO DE TIPO MIXTO</t>
  </si>
  <si>
    <t>F258</t>
  </si>
  <si>
    <t>OTROS TRASTORNOS ESQUIZOAFECTIVOS</t>
  </si>
  <si>
    <t>F259</t>
  </si>
  <si>
    <t>TRASTORNO ESQUIZOAFECTIVO, NO ESPECIFICADO</t>
  </si>
  <si>
    <t>F28X</t>
  </si>
  <si>
    <t>OTROS TRASTORNOS PSICOTICOS DE ORIGEN NO ORGANICO</t>
  </si>
  <si>
    <t>F29X</t>
  </si>
  <si>
    <t>PSICOSIS DE ORIGEN NO ORGANICO, NO ESPECIFICADA</t>
  </si>
  <si>
    <t>F300</t>
  </si>
  <si>
    <t>HIPOMANIA</t>
  </si>
  <si>
    <t>F301</t>
  </si>
  <si>
    <t>MANIA SIN SINTOMAS PSICOTICOS</t>
  </si>
  <si>
    <t>F302</t>
  </si>
  <si>
    <t>MANIA CON SINTOMAS PSICOTICOS</t>
  </si>
  <si>
    <t>F308</t>
  </si>
  <si>
    <t>OTROS EPISODIOS MANIACOS</t>
  </si>
  <si>
    <t>F309</t>
  </si>
  <si>
    <t>EPISODIO MANIACO, NO ESPECIFICADO</t>
  </si>
  <si>
    <t>F310</t>
  </si>
  <si>
    <t>TRASTORNO AFECTIVO BIPOLAR, EPISODIO HIPOMANIACO PRESENTE</t>
  </si>
  <si>
    <t>F311</t>
  </si>
  <si>
    <t>TRAST AFECTIVO BIPOLAR, EPISODIO MANIACO PRESENTE SIN SINT PSICOTICOS</t>
  </si>
  <si>
    <t>F312</t>
  </si>
  <si>
    <t>TRAST AFECTIVO BIPOLAR, EPISODIO MANIACO PRESENTE CON SINT PSICOTICOS</t>
  </si>
  <si>
    <t>F313</t>
  </si>
  <si>
    <t>TRAST AFECTIVO BIPOLAR, EPISODIO DEPRESIVO PRESENTE LEVE O MODERADO</t>
  </si>
  <si>
    <t>F314</t>
  </si>
  <si>
    <t>TRAST AFECTIVO BIPOLAR, EPISODIO DEPR GRAVE PRESENTE SIN SINT PSICOT</t>
  </si>
  <si>
    <t>F315</t>
  </si>
  <si>
    <t>TRAST AFECTIVO BIPOLAR, EPISODIO DEPR GRAVE PRESENTE CON SINT PSICOT</t>
  </si>
  <si>
    <t>F316</t>
  </si>
  <si>
    <t>TRASTORNO AFECTIVO BIPOLAR, EPISODIO MIXTO PRESENTE</t>
  </si>
  <si>
    <t>F317</t>
  </si>
  <si>
    <t>TRASTORNO AFECTIVO BIPOLAR, ACTUALMENTE EN REMISION</t>
  </si>
  <si>
    <t>F318</t>
  </si>
  <si>
    <t>OTROS TRASTORNOS AFECTIVOS BIPOLARES</t>
  </si>
  <si>
    <t>F319</t>
  </si>
  <si>
    <t>TRASTORNO AFECTIVO BIPOLAR, NO ESPECIFICADO</t>
  </si>
  <si>
    <t>F320</t>
  </si>
  <si>
    <t>EPISODIO DEPRESIVO LEVE</t>
  </si>
  <si>
    <t>F321</t>
  </si>
  <si>
    <t>EPISODIO DEPRESIVO MODERADO</t>
  </si>
  <si>
    <t>F322</t>
  </si>
  <si>
    <t>EPISODIO DEPRESIVO GRAVE SIN SINTOMAS PSICOTICOS</t>
  </si>
  <si>
    <t>F323</t>
  </si>
  <si>
    <t>EPISODIO DEPRESIVO GRAVE CON SINTOMAS PSICOTICOS</t>
  </si>
  <si>
    <t>F328</t>
  </si>
  <si>
    <t>OTROS EPISODIOS DEPRESIVOS</t>
  </si>
  <si>
    <t>F329</t>
  </si>
  <si>
    <t>EPISODIO DEPRESIVO, NO ESPECIFICADO</t>
  </si>
  <si>
    <t>F330</t>
  </si>
  <si>
    <t>TRASTORNO DEPRESIVO RECURRENTE, EPISODIO LEVE PRESENTE</t>
  </si>
  <si>
    <t>F331</t>
  </si>
  <si>
    <t>TRASTORNO DEPRESIVO RECURRENTE, EPISODIO MODERADO PRESENTE</t>
  </si>
  <si>
    <t>F332</t>
  </si>
  <si>
    <t>TRAST DEPR RECURRENTE, EPISODIO DEPR GRAVE PRESENTE SIN SINT PSICOTICO</t>
  </si>
  <si>
    <t>F333</t>
  </si>
  <si>
    <t>TRAST DEPR RECURRENTE, EPISODIO DEPR GRAVE PRESENTE, CON SINT PSICOT</t>
  </si>
  <si>
    <t>F334</t>
  </si>
  <si>
    <t>TRASTORNO DEPRESIVO RECURRENTE ACTUALMENTE EN REMISION</t>
  </si>
  <si>
    <t>F338</t>
  </si>
  <si>
    <t>OTROS TRASTORNOS DEPRESIVOS RECURRENTES</t>
  </si>
  <si>
    <t>F339</t>
  </si>
  <si>
    <t>TRASTORNO DEPRESIVO RECURRENTE, NO ESPECIFICADO</t>
  </si>
  <si>
    <t>F340</t>
  </si>
  <si>
    <t>CICLOTIMIA</t>
  </si>
  <si>
    <t>F341</t>
  </si>
  <si>
    <t>DISTIMIA</t>
  </si>
  <si>
    <t>F348</t>
  </si>
  <si>
    <t>OTROS TRASTORNOS DEL HUMOR (AFECTIVOS) PERSISTENTES</t>
  </si>
  <si>
    <t>F349</t>
  </si>
  <si>
    <t>TRASTORNO PERSISTENTE DEL HUMOR (AFECTIVO), NO ESPECIFICADO</t>
  </si>
  <si>
    <t>F380</t>
  </si>
  <si>
    <t>OTROS TRASTORNOS DEL HUMOR (AFECTIVOS), AISLADOS</t>
  </si>
  <si>
    <t>F381</t>
  </si>
  <si>
    <t>OTROS TRASTORNOS DEL HUMOR (AFECTIVOS), RECURRENTES</t>
  </si>
  <si>
    <t>F388</t>
  </si>
  <si>
    <t>OTROS TRASTORNOS DEL HUMOR (AFECTIVOS), ESPECIFICADOS</t>
  </si>
  <si>
    <t>F39X</t>
  </si>
  <si>
    <t>TRASTORNO DEL HUMOR (AFECTIVO), NO ESPECIFICADO</t>
  </si>
  <si>
    <t>F400</t>
  </si>
  <si>
    <t>AGORAFOBIA</t>
  </si>
  <si>
    <t>F401</t>
  </si>
  <si>
    <t>FOBIAS SOCIALES</t>
  </si>
  <si>
    <t>F402</t>
  </si>
  <si>
    <t>FOBIAS ESPECIFICAS (AISLADAS)</t>
  </si>
  <si>
    <t>F408</t>
  </si>
  <si>
    <t>OTROS TRASTORNOS FOBICOS DE ANSIEDAD</t>
  </si>
  <si>
    <t>F409</t>
  </si>
  <si>
    <t>TRASTORNO FOBICO DE ANSIEDAD, NO ESPECIFICADO</t>
  </si>
  <si>
    <t>F410</t>
  </si>
  <si>
    <t>TRASTORNO DE PANICO (ANSIEDAD PAROXISTICA EPISODICA)</t>
  </si>
  <si>
    <t>F411</t>
  </si>
  <si>
    <t>TRASTORNO DE ANSIEDAD GENERALIZADA</t>
  </si>
  <si>
    <t>F412</t>
  </si>
  <si>
    <t>TRASTORNO MIXTO DE ANSIEDAD Y DEPRESION</t>
  </si>
  <si>
    <t>F413</t>
  </si>
  <si>
    <t>OTROS TRASTORNOS DE ANSIEDAD MIXTOS</t>
  </si>
  <si>
    <t>F418</t>
  </si>
  <si>
    <t>OTROS TRASTORNOS DE ANSIEDAD ESPECIFICADOS</t>
  </si>
  <si>
    <t>F419</t>
  </si>
  <si>
    <t>TRASTORNO DE ANSIEDAD, NO ESPECIFICADO</t>
  </si>
  <si>
    <t>F420</t>
  </si>
  <si>
    <t>PREDOMINIO DE PENSAMIENTOS O RUMIACIONES OBSESIVAS</t>
  </si>
  <si>
    <t>F421</t>
  </si>
  <si>
    <t>PREDOMINIO DE ACTOS COMPULSIVOS (RITUALES OBSESIVOS)</t>
  </si>
  <si>
    <t>F422</t>
  </si>
  <si>
    <t>ACTOS E IDEAS OBSESIVAS MIXTOS</t>
  </si>
  <si>
    <t>F428</t>
  </si>
  <si>
    <t>OTROS TRASTORNOS OBSESIVO-COMPULSIVOS</t>
  </si>
  <si>
    <t>F429</t>
  </si>
  <si>
    <t>TRASTORNO OBSESIVO-COMPULSIVO, NO ESPECIFICADO</t>
  </si>
  <si>
    <t>F430</t>
  </si>
  <si>
    <t>REACCION AL ESTRES AGUDO</t>
  </si>
  <si>
    <t>F431</t>
  </si>
  <si>
    <t>TRASTORNO DE ESTRES POSTRAUMATICO</t>
  </si>
  <si>
    <t>F432</t>
  </si>
  <si>
    <t>TRASTORNOS DE ADAPTACION</t>
  </si>
  <si>
    <t>F438</t>
  </si>
  <si>
    <t>OTRAS REACCIONES AL ESTRES GRAVE</t>
  </si>
  <si>
    <t>F439</t>
  </si>
  <si>
    <t>REACCION AL ESTRES GRAVE, NO ESPECIFICADA</t>
  </si>
  <si>
    <t>F440</t>
  </si>
  <si>
    <t>AMNESIA DISOCIATIVA</t>
  </si>
  <si>
    <t>F441</t>
  </si>
  <si>
    <t>FUGA DISOCIATIVA</t>
  </si>
  <si>
    <t>F442</t>
  </si>
  <si>
    <t>ESTUPOR DISOCIATIVO</t>
  </si>
  <si>
    <t>F443</t>
  </si>
  <si>
    <t>TRASTORNOS DE TRANCE Y DE POSESION</t>
  </si>
  <si>
    <t>F444</t>
  </si>
  <si>
    <t>TRASTORNOS DISOCIATIVOS DEL MOVIMIENTO</t>
  </si>
  <si>
    <t>F445</t>
  </si>
  <si>
    <t>CONVULSIONES DISOCIATIVAS</t>
  </si>
  <si>
    <t>F446</t>
  </si>
  <si>
    <t>ANESTESIA DISOCIATIVA Y PERDIDA SENSORIAL</t>
  </si>
  <si>
    <t>F447</t>
  </si>
  <si>
    <t>TRASTORNOS DISOCIATIVOS MIXTOS (Y DE CONVERSION)</t>
  </si>
  <si>
    <t>F448</t>
  </si>
  <si>
    <t>OTROS TRASTORNOS DISOCIATIVOS (DE CONVERSION)</t>
  </si>
  <si>
    <t>F449</t>
  </si>
  <si>
    <t>TRASTORNO DISOCIATIVO (DE CONVERSION), NO ESPECIFICADO</t>
  </si>
  <si>
    <t>F450</t>
  </si>
  <si>
    <t>TRASTORNO DE SOMATIZACION</t>
  </si>
  <si>
    <t>F451</t>
  </si>
  <si>
    <t>TRASTORNO SOMATOMORFO INDIFERENCIADO</t>
  </si>
  <si>
    <t>F452</t>
  </si>
  <si>
    <t>TRASTORNO HIPOCONDRIACO</t>
  </si>
  <si>
    <t>F453</t>
  </si>
  <si>
    <t>DISFUNCION AUTONOMICA SOMATOMORFA</t>
  </si>
  <si>
    <t>F454</t>
  </si>
  <si>
    <t>TRASTORNO DE DOLOR PERSISTENTE SOMATOMORFO</t>
  </si>
  <si>
    <t>F458</t>
  </si>
  <si>
    <t>OTROS TRASTORNOS SOMATOMORFOS</t>
  </si>
  <si>
    <t>F459</t>
  </si>
  <si>
    <t>TRASTORNO SOMATOMORFO, NO ESPECIFICADO</t>
  </si>
  <si>
    <t>F480</t>
  </si>
  <si>
    <t>NEURASTENIA</t>
  </si>
  <si>
    <t>F481</t>
  </si>
  <si>
    <t>SINDROME DE DESPERSONALIZACION Y DESVINCULACION DE LA REALIDAD</t>
  </si>
  <si>
    <t>F488</t>
  </si>
  <si>
    <t>OTROS TRASTORNOS NEUROTICOS ESPECIFICADOS</t>
  </si>
  <si>
    <t>F489</t>
  </si>
  <si>
    <t>TRASTORNO NEUROTICO, NO ESPECIFICADO</t>
  </si>
  <si>
    <t>F500</t>
  </si>
  <si>
    <t>ANOREXIA NERVIOSA</t>
  </si>
  <si>
    <t>F501</t>
  </si>
  <si>
    <t>ANOREXIA NERVIOSA ATIPICA</t>
  </si>
  <si>
    <t>F502</t>
  </si>
  <si>
    <t>BULIMIA NERVIOSA</t>
  </si>
  <si>
    <t>F503</t>
  </si>
  <si>
    <t>BULIMIA NERVIOSA ATIPICA</t>
  </si>
  <si>
    <t>F504</t>
  </si>
  <si>
    <t>HIPERFAGIA ASOCIADA CON OTRAS ALTERACIONES PSICOLOGICAS</t>
  </si>
  <si>
    <t>F505</t>
  </si>
  <si>
    <t>VOMITOS ASOCIADOS CON OTRAS ALTERACIONES PSICOLOGICAS</t>
  </si>
  <si>
    <t>F508</t>
  </si>
  <si>
    <t>OTROS TRASTORNOS DE LA INGESTION DE ALIMENTOS</t>
  </si>
  <si>
    <t>F509</t>
  </si>
  <si>
    <t>TRASTORNO DE LA INGESTION DE ALIMENTOS, NO ESPECIFICADO</t>
  </si>
  <si>
    <t>F510</t>
  </si>
  <si>
    <t>INSOMNIO NO ORGANICO</t>
  </si>
  <si>
    <t>F511</t>
  </si>
  <si>
    <t>HIPERSOMNIO NO ORGANICO</t>
  </si>
  <si>
    <t>F512</t>
  </si>
  <si>
    <t>TRASTORNO NO ORGANICO DEL CICLO SUEÑO-VIGILIA</t>
  </si>
  <si>
    <t>F513</t>
  </si>
  <si>
    <t>SONAMBULISMO</t>
  </si>
  <si>
    <t>F514</t>
  </si>
  <si>
    <t>TERRORES DEL SUEÑO (TERRORES NOCTURNOS)</t>
  </si>
  <si>
    <t>F515</t>
  </si>
  <si>
    <t>PESADILLAS</t>
  </si>
  <si>
    <t>F518</t>
  </si>
  <si>
    <t>OTROS TRASTORNOS NO ORGANICOS DEL SUEÑO</t>
  </si>
  <si>
    <t>F519</t>
  </si>
  <si>
    <t>TRASTORNO NO ORGANICO DEL SUEÑO, NO ESPECIFICADO</t>
  </si>
  <si>
    <t>F520</t>
  </si>
  <si>
    <t>FALTA O PERDIDA DEL DESEO SEXUAL</t>
  </si>
  <si>
    <t>F521</t>
  </si>
  <si>
    <t>AVERSION AL SEXO Y FALTA DE GOCE SEXUAL</t>
  </si>
  <si>
    <t>F522</t>
  </si>
  <si>
    <t>FALLA DE LA RESPUESTA GENITAL</t>
  </si>
  <si>
    <t>F523</t>
  </si>
  <si>
    <t>DISFUNCION ORGASMICA</t>
  </si>
  <si>
    <t>F524</t>
  </si>
  <si>
    <t>EYACULACION PRECOZ</t>
  </si>
  <si>
    <t>F525</t>
  </si>
  <si>
    <t>VAGINISMO NO ORGANICO</t>
  </si>
  <si>
    <t>F526</t>
  </si>
  <si>
    <t>DISPAREUNIA NO ORGANICA</t>
  </si>
  <si>
    <t>F527</t>
  </si>
  <si>
    <t>IMPULSO SEXUAL EXCESIVO</t>
  </si>
  <si>
    <t>F528</t>
  </si>
  <si>
    <t>OTRAS DISFUNCIONES SEXUALES, NO OCASIONADAS POR TRAST NI ENF ORGANICOS</t>
  </si>
  <si>
    <t>F529</t>
  </si>
  <si>
    <t>DISFUNCION SEXUAL NO OCASIONADA POR TRAST NI ENF ORGANICOS, NO ESPEC</t>
  </si>
  <si>
    <t>F530</t>
  </si>
  <si>
    <t>TRAST MENT Y DEL COMPORTAM LEVES, ASOCIADOS CON EL PUERPERIO, NO CEOP</t>
  </si>
  <si>
    <t>F531</t>
  </si>
  <si>
    <t>TRAST MENT Y DEL COMPORTAM GRAVES, ASOCIADOS CON EL PUERPERIO, NO CEOP</t>
  </si>
  <si>
    <t>F538</t>
  </si>
  <si>
    <t>OTROS TRAST MENTALES Y DE COMPORT ASOCIADOS CON EL PUERPERIO, NO CEOP</t>
  </si>
  <si>
    <t>F539</t>
  </si>
  <si>
    <t>TRASTORNO MENTAL PUERPERAL, NO ESPECIFICADO</t>
  </si>
  <si>
    <t>F54X</t>
  </si>
  <si>
    <t>FACTORES PSICOLOGICOS Y DEL COMPORT ASOCIADOS CON TRAST O ENF CEOP</t>
  </si>
  <si>
    <t>F55X</t>
  </si>
  <si>
    <t>ABUSO DE SUSTANCIAS QUE NO PRODUCEN DEPENDENCIA</t>
  </si>
  <si>
    <t>F59X</t>
  </si>
  <si>
    <t>SINDRO DE COMPORT ASOCIADOS A ALT FISIOLOGICAS Y FACT FISICOS NO ESPEC</t>
  </si>
  <si>
    <t>F600</t>
  </si>
  <si>
    <t>TRASTORNO PARANOIDE DE LA PERSONALIDAD</t>
  </si>
  <si>
    <t>F601</t>
  </si>
  <si>
    <t>TRASTORNO ESQUIZOIDE DE LA PERSONALIDAD</t>
  </si>
  <si>
    <t>F602</t>
  </si>
  <si>
    <t>TRASTORNO ASOCIAL DE LA PERSONALIDAD</t>
  </si>
  <si>
    <t>F603</t>
  </si>
  <si>
    <t>TRASTORNO DE LA PERSONALIDAD EMOCIONALMENTE INESTABLE</t>
  </si>
  <si>
    <t>F604</t>
  </si>
  <si>
    <t>TRASTORNO HISTRIONICO DE LA PERSONALIDAD</t>
  </si>
  <si>
    <t>F605</t>
  </si>
  <si>
    <t>TRASTORNO ANANCASTICO DE LA PERSONALIDAD</t>
  </si>
  <si>
    <t>F606</t>
  </si>
  <si>
    <t>TRASTORNO DE LA PERSONALIDAD ANSIOSA (EVASIVA, ELUSIVA)</t>
  </si>
  <si>
    <t>F607</t>
  </si>
  <si>
    <t>TRASTORNO DE LA PERSONALIDAD DEPENDIENTE</t>
  </si>
  <si>
    <t>F608</t>
  </si>
  <si>
    <t>OTROS TRASTORNOS ESPECIFICOS DE LA PERSONALIDAD</t>
  </si>
  <si>
    <t>F609</t>
  </si>
  <si>
    <t>TRASTORNO DE LA PERSONALIDAD, NO ESPECIFICADO</t>
  </si>
  <si>
    <t>F61X</t>
  </si>
  <si>
    <t>TRASTORNOS MIXTOS Y OTROS TRASTORNOS DE LA PERSONALIDAD</t>
  </si>
  <si>
    <t>F620</t>
  </si>
  <si>
    <t>CAMBIO PERDURABLE DE PERSONALIDAD DESPUES DE EXPERIENCIA CATASTROFICA</t>
  </si>
  <si>
    <t>F621</t>
  </si>
  <si>
    <t>CAMBIO PERDURABLE DE PERSONALIDAD CONSECUTIVO A UNA ENF PSIQUIATRICA</t>
  </si>
  <si>
    <t>F628</t>
  </si>
  <si>
    <t>OTROS CAMBIOS PERDURABLES DE LA PERSONALIDAD</t>
  </si>
  <si>
    <t>F629</t>
  </si>
  <si>
    <t>CAMBIO PERDURABLE DE LA PERSONALIDAD, NO ESPECIFICADO</t>
  </si>
  <si>
    <t>F630</t>
  </si>
  <si>
    <t>JUEGO PATOLOGICO</t>
  </si>
  <si>
    <t>F631</t>
  </si>
  <si>
    <t>PIROMANIA</t>
  </si>
  <si>
    <t>F632</t>
  </si>
  <si>
    <t>HURTO PATOLOGICO (CLEPTOMANIA)</t>
  </si>
  <si>
    <t>F633</t>
  </si>
  <si>
    <t>TRICOTILOMANIA</t>
  </si>
  <si>
    <t>F638</t>
  </si>
  <si>
    <t>OTROS TRASTORNOS DE LOS HABITOS Y DE LOS IMPULSOS</t>
  </si>
  <si>
    <t>F639</t>
  </si>
  <si>
    <t>TRASTORNO DE LOS HABITOS Y DE LOS IMPULSOS, NO ESPECIFICADO</t>
  </si>
  <si>
    <t>F640</t>
  </si>
  <si>
    <t>TRANSEXUALISMO</t>
  </si>
  <si>
    <t>F641</t>
  </si>
  <si>
    <t>TRANSVESTISMO DE ROL DUAL</t>
  </si>
  <si>
    <t>F642</t>
  </si>
  <si>
    <t>TRASTORNO DE LA IDENTIDAD DE GENERO EN LA NIÑEZ</t>
  </si>
  <si>
    <t>F648</t>
  </si>
  <si>
    <t>OTROS TRASTORNOS DE LA IDENTIDAD DE GENERO</t>
  </si>
  <si>
    <t>F649</t>
  </si>
  <si>
    <t>TRASTORNO DE LA IDENTIDAD DE GENERO, NO ESPECIFICADO</t>
  </si>
  <si>
    <t>F650</t>
  </si>
  <si>
    <t>FETICHISMO</t>
  </si>
  <si>
    <t>F651</t>
  </si>
  <si>
    <t>TRANSVESTISMO FETICHISTA</t>
  </si>
  <si>
    <t>F652</t>
  </si>
  <si>
    <t>EXHIBICIONISMO</t>
  </si>
  <si>
    <t>F653</t>
  </si>
  <si>
    <t>VOYEURISMO</t>
  </si>
  <si>
    <t>F654</t>
  </si>
  <si>
    <t>PEDOFILIA</t>
  </si>
  <si>
    <t>F655</t>
  </si>
  <si>
    <t>SADOMASOQUISMO</t>
  </si>
  <si>
    <t>F656</t>
  </si>
  <si>
    <t>TRASTORNOS MULTIPLES DE LA PREFERENCIA SEXUAL</t>
  </si>
  <si>
    <t>F658</t>
  </si>
  <si>
    <t>OTROS TRASTORNOS DE LA PREFERENCIA SEXUAL</t>
  </si>
  <si>
    <t>F659</t>
  </si>
  <si>
    <t>TRASTORNO DE LA PREFERENCIA SEXUAL, NO ESPECIFICADO</t>
  </si>
  <si>
    <t>F660</t>
  </si>
  <si>
    <t>TRASTORNO DE LA MADURACION SEXUAL</t>
  </si>
  <si>
    <t>F661</t>
  </si>
  <si>
    <t>ORIENTACION SEXUAL EGODISTONICA</t>
  </si>
  <si>
    <t>F662</t>
  </si>
  <si>
    <t>TRASTORNO DE LA RELACION SEXUAL</t>
  </si>
  <si>
    <t>F668</t>
  </si>
  <si>
    <t>OTROS TRASTORNOS DEL DESARROLLO PSICOSEXUAL</t>
  </si>
  <si>
    <t>F669</t>
  </si>
  <si>
    <t>TRASTORNO DEL DESARROLLO PSICOSEXUAL, NO ESPECIFICADO</t>
  </si>
  <si>
    <t>F680</t>
  </si>
  <si>
    <t>ELABORACION DE SINTOMAS FISICOS POR CAUSAS PSICOLOGICAS</t>
  </si>
  <si>
    <t>F681</t>
  </si>
  <si>
    <t>PRODUC INTENCIONAL SIMULAC SINT INCAPAC FISICA PSICOLOG TRAST FACTICIO</t>
  </si>
  <si>
    <t>F688</t>
  </si>
  <si>
    <t>OTROS TRAST ESPECIF DE LA PERSONALIDAD Y DEL COMPORTAMIENTO EN ADULTOS</t>
  </si>
  <si>
    <t>F69X</t>
  </si>
  <si>
    <t>TRASTORNO DE LA PERSONALIDAD Y DEL COMPORTAMIENTO EN ADULTOS, NO ESPEC</t>
  </si>
  <si>
    <t>F700</t>
  </si>
  <si>
    <t>RETRASO MENTAL LEVE, DETERIORO DEL COMPORTAMIENTO NULO O MINIMO</t>
  </si>
  <si>
    <t>F701</t>
  </si>
  <si>
    <t>RETRASO MENT LEVE DETER COMPORT SIGNIFICAT REQUIERE AT O TRATAMIENTO</t>
  </si>
  <si>
    <t>F708</t>
  </si>
  <si>
    <t>RETRASO MENTAL LEVE, OTROS DETERIOROS DEL COMPORTAMIENTO</t>
  </si>
  <si>
    <t>F709</t>
  </si>
  <si>
    <t>RETRASO MENTAL LEVE, DETERIORO DEL COMPORTAMIENTO DE GRADO NO ESPECIF</t>
  </si>
  <si>
    <t>F710</t>
  </si>
  <si>
    <t>RETRASO MENTAL MODERADO, DETERIORO DEL COMPORTAMIENTO NULO O MINIMO</t>
  </si>
  <si>
    <t>F711</t>
  </si>
  <si>
    <t>RETRASO MENT MODERADO, DETERIORO COMPORT SIGNIFICAT REQUIERE AT TRATAM</t>
  </si>
  <si>
    <t>F718</t>
  </si>
  <si>
    <t>RETRASO MENTAL MODERADO, OTROS DETERIOROS DEL COMPORTAMIENTO</t>
  </si>
  <si>
    <t>F719</t>
  </si>
  <si>
    <t>RETRASO MENTAL MODERADO, DETERIORO DE COMPORTAMIENTO DE GRADO NO ESPEC</t>
  </si>
  <si>
    <t>F720</t>
  </si>
  <si>
    <t>RETRASO MENTAL GRAVE, DETERIORO DEL COMPORTAMIENTO NULO O MINIMO</t>
  </si>
  <si>
    <t>F721</t>
  </si>
  <si>
    <t>RETRASO MENT GRAVE, DETERIORO COMPORT SIGNIFIC, REQUIERE AT O TRATAM</t>
  </si>
  <si>
    <t>F728</t>
  </si>
  <si>
    <t>RETRASO MENTAL GRAVE, OTROS DETERIOROS DEL COMPORTAMIENTO</t>
  </si>
  <si>
    <t>F729</t>
  </si>
  <si>
    <t>RETRASO MENTAL GRAVE, DETERIORO DEL COMPORTAMIENTO DE GRADO NO ESPECIF</t>
  </si>
  <si>
    <t>F730</t>
  </si>
  <si>
    <t>RETRASO MENTAL PROFUNDO, DETERIORO DEL COMPORTAMIENTO NULO O MINIMO</t>
  </si>
  <si>
    <t>F731</t>
  </si>
  <si>
    <t>RETRASO MENTAL PROFUNDO DETERIORO COMPORT SIGNIFIC, REQUIERE AT TRATAM</t>
  </si>
  <si>
    <t>F738</t>
  </si>
  <si>
    <t>RETRASO MENTAL PROFUNDO, OTROS DETERIOROS DEL COMPORTAMIENTO</t>
  </si>
  <si>
    <t>F739</t>
  </si>
  <si>
    <t>RETRASO MENTAL PROFUNDO, DETERIORO DEL COMPORTAM DE GRADO NO ESPECIF</t>
  </si>
  <si>
    <t>F780</t>
  </si>
  <si>
    <t>OTROS TIPOS DE RETRASO MENTAL, DETERIORO DEL COMPORTAM NULO O MINIMO</t>
  </si>
  <si>
    <t>F781</t>
  </si>
  <si>
    <t>OTR TIPOS RETRASO MENT DETERIORO COMPORT SIGNIFICAT REQUIERE AT TRATAM</t>
  </si>
  <si>
    <t>F788</t>
  </si>
  <si>
    <t>OTROS TIPOS DE RETRASO MENTAL, OTROS DETERIOROS DEL COMPORTAMIENTO</t>
  </si>
  <si>
    <t>F789</t>
  </si>
  <si>
    <t>OTROS TIPOS DE RETRASO MENTAL, DETERIORO DEL COMPORT DE GRADO NO ESPEC</t>
  </si>
  <si>
    <t>F790</t>
  </si>
  <si>
    <t>RETRASO MENTAL, NO ESPECIF, DETERIORO DEL COMPORTAMIENTO NULO O MINIMO</t>
  </si>
  <si>
    <t>F791</t>
  </si>
  <si>
    <t>RETRASO MENT NO ESPEC, DETERIORO COMPORT SIGNIFICAT REQUIERE AT TRATAM</t>
  </si>
  <si>
    <t>F798</t>
  </si>
  <si>
    <t>RETRASO MENTAL, NO ESPECIFICADO, OTROS DETERIOROS DEL COMPORTAMIENTO</t>
  </si>
  <si>
    <t>F799</t>
  </si>
  <si>
    <t>RETRASO MENTAL, NO ESPEC, DETERIORO DEL COMPORTAM DE GRADO NO ESPECIF</t>
  </si>
  <si>
    <t>F800</t>
  </si>
  <si>
    <t>TRASTORNO ESPECIFICO DE LA PRONUNCIACION</t>
  </si>
  <si>
    <t>F801</t>
  </si>
  <si>
    <t>TRASTORNO DEL LENGUAJE EXPRESIVO</t>
  </si>
  <si>
    <t>F802</t>
  </si>
  <si>
    <t>TRASTORNO DE LA RECEPCION DEL LENGUAJE</t>
  </si>
  <si>
    <t>F803</t>
  </si>
  <si>
    <t>AFASIA ADQUIRIDA CON EPILEPSIA (LANDAU-KLEFFNER)</t>
  </si>
  <si>
    <t>F808</t>
  </si>
  <si>
    <t>OTROS TRASTORNOS DEL DESARROLLO DEL HABLA Y DEL LENGUAJE</t>
  </si>
  <si>
    <t>F809</t>
  </si>
  <si>
    <t>TRASTORNO DEL DESARROLLO DEL HABLA Y DEL LENGUAJE NO ESPECIFICADO</t>
  </si>
  <si>
    <t>F810</t>
  </si>
  <si>
    <t>TRASTORNO ESPECIFICO DE LA LECTURA</t>
  </si>
  <si>
    <t>F811</t>
  </si>
  <si>
    <t>TRASTORNO ESPECIFICO DEL DELETREO (ORTOGRAFIA)</t>
  </si>
  <si>
    <t>F812</t>
  </si>
  <si>
    <t>TRASTORNO ESPECIFICO DE LAS HABILIDADES ARITMETICAS</t>
  </si>
  <si>
    <t>F813</t>
  </si>
  <si>
    <t>TRASTORNO MIXTO DE LAS HABILIDADES ESCOLARES</t>
  </si>
  <si>
    <t>F818</t>
  </si>
  <si>
    <t>OTROS TRASTORNOS DEL DESARROLLO DE LAS HABILIDADES ESCOLARES</t>
  </si>
  <si>
    <t>F819</t>
  </si>
  <si>
    <t>TRASTORNO DEL DESARROLLO DE LAS HABILIDADES ESCOLARES, NO ESPECIFICADO</t>
  </si>
  <si>
    <t>F82X</t>
  </si>
  <si>
    <t>TRASTORNO ESPECIFICO DEL DESARROLLO DE LA FUNCION MOTRIZ</t>
  </si>
  <si>
    <t>F83X</t>
  </si>
  <si>
    <t>TRASTORNOS ESPECIFICOS MIXTOS DEL DESARROLLO</t>
  </si>
  <si>
    <t>F840</t>
  </si>
  <si>
    <t>AUTISMO EN LA NIÑEZ</t>
  </si>
  <si>
    <t>F841</t>
  </si>
  <si>
    <t>AUTISMO ATIPICO</t>
  </si>
  <si>
    <t>F842</t>
  </si>
  <si>
    <t>SINDROME DE RETT</t>
  </si>
  <si>
    <t>F843</t>
  </si>
  <si>
    <t>OTRO TRASTORNO DESINTEGRATIVO DE LA NIÑEZ</t>
  </si>
  <si>
    <t>F844</t>
  </si>
  <si>
    <t>TRAST HIPERACTIVO ASOCIADO A RETRASO MENT Y MOVIMIENTOS ESTEREOTIPADO</t>
  </si>
  <si>
    <t>F845</t>
  </si>
  <si>
    <t>SINDROME DE ASPERGER</t>
  </si>
  <si>
    <t>F848</t>
  </si>
  <si>
    <t>OTROS TRASTORNOS GENERALIZADOS DEL DESARROLLO</t>
  </si>
  <si>
    <t>F849</t>
  </si>
  <si>
    <t>TRASTORNO GENERALIZADO DEL DESARROLLO NO ESPECIFICADO</t>
  </si>
  <si>
    <t>F88X</t>
  </si>
  <si>
    <t>OTROS TRASTORNOS DEL DESARROLLO PSICOLOGICO</t>
  </si>
  <si>
    <t>F89X</t>
  </si>
  <si>
    <t>TRASTORNO DEL DESARROLLO PSICOLOGICO, NO ESPECIFICADO</t>
  </si>
  <si>
    <t>F900</t>
  </si>
  <si>
    <t>PERTURBACION DE LA ACTIVIDAD Y DE LA ATENCION</t>
  </si>
  <si>
    <t>F901</t>
  </si>
  <si>
    <t>TRASTORNO HIPERCINETICO DE LA CONDUCTA</t>
  </si>
  <si>
    <t>F908</t>
  </si>
  <si>
    <t>OTROS TRASTORNOS HIPERCINETICOS</t>
  </si>
  <si>
    <t>F909</t>
  </si>
  <si>
    <t>TRASTORNO HIPERCINETICO, NO ESPECIFICADO</t>
  </si>
  <si>
    <t>F910</t>
  </si>
  <si>
    <t>TRASTORNO DE LA CONDUCTA LIMITADO AL CONTEXTO FAMILIAR</t>
  </si>
  <si>
    <t>F911</t>
  </si>
  <si>
    <t>TRASTORNO DE LA CONDUCTA INSOCIABLE</t>
  </si>
  <si>
    <t>F912</t>
  </si>
  <si>
    <t>TRASTORNO DE LA CONDUCTA SOCIABLE</t>
  </si>
  <si>
    <t>F913</t>
  </si>
  <si>
    <t>TRASTORNO OPOSITOR DESAFIANTE</t>
  </si>
  <si>
    <t>F918</t>
  </si>
  <si>
    <t>OTROS TRASTORNOS DE LA CONDUCTA</t>
  </si>
  <si>
    <t>F919</t>
  </si>
  <si>
    <t>TRASTORNO DE LA CONDUCTA, NO ESPECIFICADO</t>
  </si>
  <si>
    <t>F920</t>
  </si>
  <si>
    <t>TRASTORNO DEPRESIVO DE LA CONDUCTA</t>
  </si>
  <si>
    <t>F928</t>
  </si>
  <si>
    <t>OTROS TRASTORNOS MIXTOS DE LA CONDUCTA Y DE LAS EMOCIONES</t>
  </si>
  <si>
    <t>F929</t>
  </si>
  <si>
    <t>TRASTORNO MIXTO DE LA CONDUCTA Y DE LAS EMOCIONES, NO ESPECIFICADO</t>
  </si>
  <si>
    <t>F930</t>
  </si>
  <si>
    <t>TRASTORNO DE ANSIEDAD DE SEPARACION EN LA NIÑEZ</t>
  </si>
  <si>
    <t>F931</t>
  </si>
  <si>
    <t>TRASTORNO DE ANSIEDAD FOBICA EN LA NIÑEZ</t>
  </si>
  <si>
    <t>F932</t>
  </si>
  <si>
    <t>TRASTORNO DE ANSIEDAD SOCIAL EN LA NIÑEZ</t>
  </si>
  <si>
    <t>F933</t>
  </si>
  <si>
    <t>TRASTORNO DE RIVALIDAD ENTRE HERMANOS</t>
  </si>
  <si>
    <t>F938</t>
  </si>
  <si>
    <t>OTROS TRASTORNOS EMOCIONALES EN LA NIÑEZ</t>
  </si>
  <si>
    <t>F939</t>
  </si>
  <si>
    <t>TRASTORNO EMOCIONAL EN LA NIÑEZ, NO ESPECIFICADO</t>
  </si>
  <si>
    <t>F940</t>
  </si>
  <si>
    <t>MUTISMO ELECTIVO</t>
  </si>
  <si>
    <t>F941</t>
  </si>
  <si>
    <t>TRASTORNO DE VINCULACION REACTIVA EN LA NIÑEZ</t>
  </si>
  <si>
    <t>F942</t>
  </si>
  <si>
    <t>TRASTORNO DE VINCULACION DESINHIBIDA EN LA NIÑEZ</t>
  </si>
  <si>
    <t>F948</t>
  </si>
  <si>
    <t>OTROS TRASTORNOS DEL COMPORTAMIENTO SOCIAL EN LA NIÑEZ</t>
  </si>
  <si>
    <t>F949</t>
  </si>
  <si>
    <t>TRASTORNO DEL COMPORTAMIENTO SOCIAL EN LA NIÑEZ, NO ESPECIFICADO</t>
  </si>
  <si>
    <t>F950</t>
  </si>
  <si>
    <t>TRASTORNO POR TIC TRANSITORIO</t>
  </si>
  <si>
    <t>F951</t>
  </si>
  <si>
    <t>TRASTORNO POR TIC MOTOR O VOCAL CRONICO</t>
  </si>
  <si>
    <t>F952</t>
  </si>
  <si>
    <t>TRAST POR TICS MOTORES Y VOCALES MULTIPLES COMBINADOS (DE LA TOURETTE)</t>
  </si>
  <si>
    <t>F958</t>
  </si>
  <si>
    <t>OTROS TRASTORNOS POR TICS</t>
  </si>
  <si>
    <t>F959</t>
  </si>
  <si>
    <t>TRASTORNO POR TIC, NO ESPECIFICADO</t>
  </si>
  <si>
    <t>F980</t>
  </si>
  <si>
    <t>ENURESIS NO ORGANICA</t>
  </si>
  <si>
    <t>F981</t>
  </si>
  <si>
    <t>ENCOPRESIS NO ORGANICA</t>
  </si>
  <si>
    <t>F982</t>
  </si>
  <si>
    <t>TRASTORNO DE LA INGESTION ALIMENTARIA EN LA INFANCIA Y LA NIÑEZ</t>
  </si>
  <si>
    <t>F983</t>
  </si>
  <si>
    <t>PICA EN LA INFANCIA Y LA NIÑEZ</t>
  </si>
  <si>
    <t>F984</t>
  </si>
  <si>
    <t>TRASTORNOS DE LOS MOVIMIENTOS ESTEREOTIPADOS</t>
  </si>
  <si>
    <t>F985</t>
  </si>
  <si>
    <t>TARTAMUDEZ (ESPASMOFEMIA)</t>
  </si>
  <si>
    <t>F986</t>
  </si>
  <si>
    <t>FARFULLEO</t>
  </si>
  <si>
    <t>F988</t>
  </si>
  <si>
    <t>OTR TRAST EMOCIONALES Y DE COMPORT APARECEN EN NIÑEZ Y ADOLESCENCIA</t>
  </si>
  <si>
    <t>F989</t>
  </si>
  <si>
    <t>TRAST NO ESPEC, EMOCIONALES Y COMPORT APARECEN EN NIÑEZ Y ADOLESCENCIA</t>
  </si>
  <si>
    <t>F99X</t>
  </si>
  <si>
    <t>TRASTORNO MENTAL, NO ESPECIFICADO</t>
  </si>
  <si>
    <t>G000</t>
  </si>
  <si>
    <t>MENINGITIS POR HEMOFILOS</t>
  </si>
  <si>
    <t>G001</t>
  </si>
  <si>
    <t>MENINGITIS NEUMOCOCICA</t>
  </si>
  <si>
    <t>G002</t>
  </si>
  <si>
    <t>MENINGITIS ESTREPTOCOCICA</t>
  </si>
  <si>
    <t>G003</t>
  </si>
  <si>
    <t>MENINGITIS ESTAFILOCOCICA</t>
  </si>
  <si>
    <t>G008</t>
  </si>
  <si>
    <t>OTRAS MENINGITIS BACTERIANAS</t>
  </si>
  <si>
    <t>G009</t>
  </si>
  <si>
    <t>MENINGITIS BACTERIANA, NO ESPECIFICADA</t>
  </si>
  <si>
    <t>G01X</t>
  </si>
  <si>
    <t>MENINGITIS EN ENFERMEDADES BACTERIANAS CLASIFICADAS EN OTRA PARTE</t>
  </si>
  <si>
    <t>G020</t>
  </si>
  <si>
    <t>MENINGITIS EN ENFERMEDADES VIRALES CLASIFICADAS EN OTRA PARTE</t>
  </si>
  <si>
    <t>G021</t>
  </si>
  <si>
    <t>MENINGITIS EN MICOSIS</t>
  </si>
  <si>
    <t>G028</t>
  </si>
  <si>
    <t>MENINGITIS EN OTRAS ENFERMEDADES INFECCIOSAS Y PARASITARIAS ESPEC CEOP</t>
  </si>
  <si>
    <t>G030</t>
  </si>
  <si>
    <t>MENINGITIS APIOGENA</t>
  </si>
  <si>
    <t>G031</t>
  </si>
  <si>
    <t>MENINGITIS CRONICA</t>
  </si>
  <si>
    <t>G032</t>
  </si>
  <si>
    <t>MENINGITIS RECURRENTE BENIGNA (MOLLARET)</t>
  </si>
  <si>
    <t>G038</t>
  </si>
  <si>
    <t>MENINGITIS DEBIDAS A OTRAS CAUSAS ESPECIFICADAS</t>
  </si>
  <si>
    <t>G039</t>
  </si>
  <si>
    <t>MENINGITIS, NO ESPECIFICADA</t>
  </si>
  <si>
    <t>G040</t>
  </si>
  <si>
    <t>ENCEFALITIS AGUDA DISEMINADA</t>
  </si>
  <si>
    <t>G041</t>
  </si>
  <si>
    <t>PARAPLEJIA ESPASTICA TROPICAL</t>
  </si>
  <si>
    <t>G042</t>
  </si>
  <si>
    <t>MENINGOENCEFALITIS Y MENINGOMIELITIS BACTERIANAS, NO CEOP</t>
  </si>
  <si>
    <t>G048</t>
  </si>
  <si>
    <t>OTRAS ENCEFALITIS, MIELITIS Y ENCEFALOMIELITIS</t>
  </si>
  <si>
    <t>G049</t>
  </si>
  <si>
    <t>ENCEFALITIS, MIELITIS Y ENCEFALOMIELITIS, NO ESPECIFICADAS</t>
  </si>
  <si>
    <t>G050</t>
  </si>
  <si>
    <t>ENCEFALITIS, MIELITIS Y ENCEFALOMIELITIS EN ENF BACTERIANAS CEOP</t>
  </si>
  <si>
    <t>G051</t>
  </si>
  <si>
    <t>ENCEFALITIS, MIELITIS Y ENCEFALOMIELITIS EN ENF VIRALES CEOP</t>
  </si>
  <si>
    <t>G052</t>
  </si>
  <si>
    <t>ENCEFALITIS, MIELITIS Y ENCEFALOMIELITIS EN OTR ENF INF PARASIT NO CEP</t>
  </si>
  <si>
    <t>G058</t>
  </si>
  <si>
    <t>ENCEFALITIS, MIELITIS Y ENCEFALOMIELITIS EN ENFERMEDADES CEOP</t>
  </si>
  <si>
    <t>G060</t>
  </si>
  <si>
    <t>ABSCESO Y GRANULOMA INTRACRANEAL</t>
  </si>
  <si>
    <t>G061</t>
  </si>
  <si>
    <t>ABSCESO Y GRANULOMA INTRARRAQUIDEO</t>
  </si>
  <si>
    <t>G062</t>
  </si>
  <si>
    <t>ABSCESO EXTRADURAL Y SUBDURAL, NO ESPECIFICADO</t>
  </si>
  <si>
    <t>G07X</t>
  </si>
  <si>
    <t>ABSCESO Y GRANULOMA INTRACRANEAL E INTRARRAQUIDEO EN ENFERMEDADES CEOP</t>
  </si>
  <si>
    <t>G08X</t>
  </si>
  <si>
    <t>FLEBITIS Y TROMBOFLEBITIS INTRACRANEAL E INTRARRAQUIDEA</t>
  </si>
  <si>
    <t>G09X</t>
  </si>
  <si>
    <t>SECUELAS DE ENFERMEDADES INFLAMATORIAS DEL SISTEMA NERVIOSO CENTRAL</t>
  </si>
  <si>
    <t>G10X</t>
  </si>
  <si>
    <t>ENFERMEDAD DE HUNTINGTON</t>
  </si>
  <si>
    <t>G110</t>
  </si>
  <si>
    <t>ATAXIA CONGENITA NO PROGRESIVA</t>
  </si>
  <si>
    <t>G111</t>
  </si>
  <si>
    <t>ATAXIA CEREBELOSA DE INICIACION TEMPRANA</t>
  </si>
  <si>
    <t>G112</t>
  </si>
  <si>
    <t>ATAXIA CEREBELOSA DE INICIACION TARDIA</t>
  </si>
  <si>
    <t>G113</t>
  </si>
  <si>
    <t>ATAXIA CEREBELOSA CON REPARACION DEFECTUOSA DEL ADN</t>
  </si>
  <si>
    <t>G114</t>
  </si>
  <si>
    <t>PARAPLEJIA ESPASTICA HEREDITARIA</t>
  </si>
  <si>
    <t>G118</t>
  </si>
  <si>
    <t>OTRAS ATAXIAS HEREDITARIAS</t>
  </si>
  <si>
    <t>G119</t>
  </si>
  <si>
    <t>ATAXIA HEREDITARIA, NO ESPECIFICADA</t>
  </si>
  <si>
    <t>G120</t>
  </si>
  <si>
    <t>ATROFIA MUSCULAR ESPINAL INFANTIL, TIPO I (WERDNIG-HOFFMAN)</t>
  </si>
  <si>
    <t>G121</t>
  </si>
  <si>
    <t>OTRAS ATROFIAS MUSCULARES ESPINALES HEREDITARIAS</t>
  </si>
  <si>
    <t>G122</t>
  </si>
  <si>
    <t>ENFERMEDADES DE LAS NEURONAS MOTORAS</t>
  </si>
  <si>
    <t>G128</t>
  </si>
  <si>
    <t>OTRAS ATROFIAS MUSCULARES ESPINALES Y SINDROMES AFINES</t>
  </si>
  <si>
    <t>G129</t>
  </si>
  <si>
    <t>ATROFIA MUSCULAR ESPINAL, SIN OTRA ESPECIFICACION</t>
  </si>
  <si>
    <t>G130</t>
  </si>
  <si>
    <t>NEUROMIOPATIA Y NEUROPATIA PARANEOPLASICA</t>
  </si>
  <si>
    <t>G131</t>
  </si>
  <si>
    <t>OTRAS ATROFIAS SISTEMICAS QUE AFECTAN EL SNC EN ENFERMEDAD NEOPLASICA</t>
  </si>
  <si>
    <t>G132</t>
  </si>
  <si>
    <t>ATROFIA SISTEMICA AFECTA PRIMARIAMENTE SNC EN MIXEDEMA(E00.1+, E03.-+)</t>
  </si>
  <si>
    <t>G138</t>
  </si>
  <si>
    <t>ATROFIA SISTEMICA QUE AFECTA PRIMARIAMENTE EL SNC EN OTRAS ENF CEOP</t>
  </si>
  <si>
    <t>G20X</t>
  </si>
  <si>
    <t>ENFERMEDAD DE PARKINSON</t>
  </si>
  <si>
    <t>G210</t>
  </si>
  <si>
    <t>SINDROME NEUROLEPTICO MALIGNO</t>
  </si>
  <si>
    <t>G211</t>
  </si>
  <si>
    <t>OTRO PARKINSONISMO SECUNDARIO INDUCIDO POR DROGAS</t>
  </si>
  <si>
    <t>G212</t>
  </si>
  <si>
    <t>PARKINSONISMO SECUNDARIO DEBIDO A OTROS AGENTES EXTERNOS</t>
  </si>
  <si>
    <t>G213</t>
  </si>
  <si>
    <t>PARKINSONISMO POSTENCEFALITICO</t>
  </si>
  <si>
    <t>G218</t>
  </si>
  <si>
    <t>OTROS TIPOS DE PARKINSONISMO SECUNDARIO</t>
  </si>
  <si>
    <t>G219</t>
  </si>
  <si>
    <t>PARKINSONISMO SECUNDARIO, NO ESPECIFICADO</t>
  </si>
  <si>
    <t>G22X</t>
  </si>
  <si>
    <t>PARKINSONISMO EN ENFERMEDADES CLASIFICADAS EN OTRA PARTE</t>
  </si>
  <si>
    <t>G230</t>
  </si>
  <si>
    <t>ENFERMEDAD DE HALLERVORDEN-SPATZ</t>
  </si>
  <si>
    <t>G231</t>
  </si>
  <si>
    <t>OFTALMOPLEJIA SUPRANUCLEAR PROGRESIVA (STEELE-RICHARDSON-OLSZEWSKI)</t>
  </si>
  <si>
    <t>G232</t>
  </si>
  <si>
    <t>DEGENERACION NIGROESTRIADA</t>
  </si>
  <si>
    <t>G238</t>
  </si>
  <si>
    <t>OTRAS ENFERMEDADES DEGENERATIVAS ESPECIFICAS DE LOS NUCLEOS DE LA BASE</t>
  </si>
  <si>
    <t>G239</t>
  </si>
  <si>
    <t>ENFERMEDAD DEGENERATIVA DE LOS NUCLEOS DE LA BASE, NO ESPECIFICADA</t>
  </si>
  <si>
    <t>G240</t>
  </si>
  <si>
    <t>DISTONIA INDUCIDA POR DROGAS</t>
  </si>
  <si>
    <t>G241</t>
  </si>
  <si>
    <t>DISTONIA IDIOPATICA FAMILIAR</t>
  </si>
  <si>
    <t>G242</t>
  </si>
  <si>
    <t>DISTONIA IDIOPATICA NO FAMILIAR</t>
  </si>
  <si>
    <t>G243</t>
  </si>
  <si>
    <t>TORTICOLIS ESPASMODICA</t>
  </si>
  <si>
    <t>G244</t>
  </si>
  <si>
    <t>DISTONIA BUCOFACIAL IDIOPATICA</t>
  </si>
  <si>
    <t>G245</t>
  </si>
  <si>
    <t>BLEFAROSPASMO</t>
  </si>
  <si>
    <t>G248</t>
  </si>
  <si>
    <t>OTRAS DISTONIAS</t>
  </si>
  <si>
    <t>G249</t>
  </si>
  <si>
    <t>DISTONIA, NO ESPECIFICADA</t>
  </si>
  <si>
    <t>G250</t>
  </si>
  <si>
    <t>TEMBLOR ESENCIAL</t>
  </si>
  <si>
    <t>G251</t>
  </si>
  <si>
    <t>TEMBLOR INDUCIDO POR DROGAS</t>
  </si>
  <si>
    <t>G252</t>
  </si>
  <si>
    <t>OTRAS FORMAS ESPECIFICADAS DE TEMBLOR</t>
  </si>
  <si>
    <t>G253</t>
  </si>
  <si>
    <t>MIOCLONIA</t>
  </si>
  <si>
    <t>G254</t>
  </si>
  <si>
    <t>COREA INDUCIDA POR DROGAS</t>
  </si>
  <si>
    <t>G255</t>
  </si>
  <si>
    <t>OTRAS COREAS</t>
  </si>
  <si>
    <t>G256</t>
  </si>
  <si>
    <t>TICS INDUCIDOS POR DROGAS Y OTROS TICS DE ORIGEN ORGANICO</t>
  </si>
  <si>
    <t>G258</t>
  </si>
  <si>
    <t>OTROS TRASTORNOS EXTRAPIRAMIDALES Y DEL MOVIMIENTO</t>
  </si>
  <si>
    <t>G259</t>
  </si>
  <si>
    <t>TRASTORNO EXTRAPIRAMIDAL Y DEL MOVIMIENTO, NO ESPECIFICADO</t>
  </si>
  <si>
    <t>G26X</t>
  </si>
  <si>
    <t>TRASTORNOS EXTRAPIRAMIDALES Y DEL MOVIMIENTO EN ENFERMEDADES CEOP</t>
  </si>
  <si>
    <t>G300</t>
  </si>
  <si>
    <t>ENFERMEDAD DE ALZHEIMER DE COMIENZO TEMPRANO</t>
  </si>
  <si>
    <t>G301</t>
  </si>
  <si>
    <t>ENFERMEDAD DE ALZHEIMER DE COMIENZO TARDIO</t>
  </si>
  <si>
    <t>G308</t>
  </si>
  <si>
    <t>OTROS TIPOS DE ENFERMEDAD DE ALZHEIMER</t>
  </si>
  <si>
    <t>G309</t>
  </si>
  <si>
    <t>ENFERMEDAD DE ALZHEIMER, NO ESPECIFICADA</t>
  </si>
  <si>
    <t>G310</t>
  </si>
  <si>
    <t>ATROFIA CEREBRAL CIRCUNSCRITA</t>
  </si>
  <si>
    <t>G311</t>
  </si>
  <si>
    <t>DEGENERACION CEREBRAL SENIL NO CLASIFICADA EN OTRA PARTE</t>
  </si>
  <si>
    <t>G312</t>
  </si>
  <si>
    <t>DEGENERACION DEL SISTEMA NERVIOSO DEBIDA AL ALCOHOL</t>
  </si>
  <si>
    <t>G318</t>
  </si>
  <si>
    <t>OTRAS ENFERMEDADES DEGENERATIVAS ESPECIFICADAS DEL SISTEMA NERVIOSO</t>
  </si>
  <si>
    <t>G319</t>
  </si>
  <si>
    <t>DEGENERACION DEL SISTEMA NERVIOSO, NO ESPECIFICADA</t>
  </si>
  <si>
    <t>G320</t>
  </si>
  <si>
    <t>DEGENERACION COMBINADA SUBAGUDA DE LA MEDULA ESPINAL EN ENF CEOP</t>
  </si>
  <si>
    <t>G328</t>
  </si>
  <si>
    <t>OTROS TRASTORNOS DEGENERATIVOS ESPECIFICOS DEL SN EN ENFERMEDADES CEOP</t>
  </si>
  <si>
    <t>G35X</t>
  </si>
  <si>
    <t>ESCLEROSIS MULTIPLE</t>
  </si>
  <si>
    <t>G360</t>
  </si>
  <si>
    <t>NEUROMIELITIS OPTICA (DEVIC)</t>
  </si>
  <si>
    <t>G361</t>
  </si>
  <si>
    <t>LEUCOENCEFALITIS HEMORRAGICA AGUDA Y SUBAGUDA (HURST)</t>
  </si>
  <si>
    <t>G368</t>
  </si>
  <si>
    <t>OTRAS DESMIELINIZACIONES AGUDAS DISEMINADAS ESPECIFICADAS</t>
  </si>
  <si>
    <t>G369</t>
  </si>
  <si>
    <t>DESMIELINIZACION DISEMINADA AGUDA, SIN OTRA ESPECIFICACION</t>
  </si>
  <si>
    <t>G370</t>
  </si>
  <si>
    <t>ESCLEROSIS DIFUSA</t>
  </si>
  <si>
    <t>G371</t>
  </si>
  <si>
    <t>DESMIELINIZACION CENTRAL DEL CUERPO CALLOSO</t>
  </si>
  <si>
    <t>G372</t>
  </si>
  <si>
    <t>MIELINOLISIS CENTRAL PONTINA</t>
  </si>
  <si>
    <t>G373</t>
  </si>
  <si>
    <t>MIELITIS TRANSVERSA AGUDA EN ENFERMEDAD DESMIELINIZANTE DEL SNC</t>
  </si>
  <si>
    <t>G374</t>
  </si>
  <si>
    <t>MIELITIS NECROTIZANTE SUBAGUDA</t>
  </si>
  <si>
    <t>G375</t>
  </si>
  <si>
    <t>ESCLEROSIS CONCENTRICA (BALO)</t>
  </si>
  <si>
    <t>G378</t>
  </si>
  <si>
    <t>OTR ENFERMEDADES DESMIELINIZANTES DEL SISTEMA NERVIOSO CENTRAL, ESPEC</t>
  </si>
  <si>
    <t>G379</t>
  </si>
  <si>
    <t>ENFERMEDAD DESMIELINIZANTE DEL SISTEMA NERVIOSO CENTRAL, NO ESPECIF</t>
  </si>
  <si>
    <t>G400</t>
  </si>
  <si>
    <t>EPILEP SD EPILEPT IDIOPATICOS RELAC LOCALIZAC ATAQUES INICIO LOCALIZAD</t>
  </si>
  <si>
    <t>G401</t>
  </si>
  <si>
    <t>EPILEP SD EPILEPT SINTOMATICO RELAC LOCALIZAC ATAQUES PARCIALES SIMPLE</t>
  </si>
  <si>
    <t>G402</t>
  </si>
  <si>
    <t>EPILEP SD EPILEPT SINTOMATICOS RELAC LOCALIZAC ATAQUE PARCIAL COMPLEJO</t>
  </si>
  <si>
    <t>G403</t>
  </si>
  <si>
    <t>EPILEPSIA Y SINDROMES EPILEPTICOS IDIOPATICOS GENERALIZADOS</t>
  </si>
  <si>
    <t>G404</t>
  </si>
  <si>
    <t>OTRAS EPILEPSIAS Y SINDROMES EPILEPTICOS GENERALIZADOS</t>
  </si>
  <si>
    <t>G405</t>
  </si>
  <si>
    <t>SINDROMES EPILEPTICOS ESPECIALES</t>
  </si>
  <si>
    <t>G406</t>
  </si>
  <si>
    <t>ATAQUES DE GRAN MAL, NO ESPECIFICADOS (CON O SIN PEQUEÑO MAL)</t>
  </si>
  <si>
    <t>G407</t>
  </si>
  <si>
    <t>PEQUEÑO MAL, NO ESPECIFICADO (SIN ATAQUE DE GRAN MAL)</t>
  </si>
  <si>
    <t>G408</t>
  </si>
  <si>
    <t>OTRAS EPILEPSIAS</t>
  </si>
  <si>
    <t>G409</t>
  </si>
  <si>
    <t>EPILEPSIA, TIPO NO ESPECIFICADO</t>
  </si>
  <si>
    <t>G410</t>
  </si>
  <si>
    <t>ESTADO DE GRAN MAL EPILEPTICO</t>
  </si>
  <si>
    <t>G411</t>
  </si>
  <si>
    <t>ESTADO DE PEQUEÑO MAL EPILEPTICO</t>
  </si>
  <si>
    <t>G412</t>
  </si>
  <si>
    <t>ESTADO DE MAL EPILEPTICO PARCIAL COMPLEJO</t>
  </si>
  <si>
    <t>G418</t>
  </si>
  <si>
    <t>OTROS ESTADOS EPILEPTICOS</t>
  </si>
  <si>
    <t>G419</t>
  </si>
  <si>
    <t>ESTADO DE MAL EPILEPTICO DE TIPO NO ESPECIFICADO</t>
  </si>
  <si>
    <t>G430</t>
  </si>
  <si>
    <t>MIGRAÑA SIN AURA (MIGRAÑA COMUN)</t>
  </si>
  <si>
    <t>G431</t>
  </si>
  <si>
    <t>MIGRAÑA CON AURA (MIGRAÑA CLASICA)</t>
  </si>
  <si>
    <t>G432</t>
  </si>
  <si>
    <t>ESTADO MIGRAÑOSO</t>
  </si>
  <si>
    <t>G433</t>
  </si>
  <si>
    <t>MIGRAÑA COMPLICADA</t>
  </si>
  <si>
    <t>G438</t>
  </si>
  <si>
    <t>OTRAS MIGRAÑAS</t>
  </si>
  <si>
    <t>G439</t>
  </si>
  <si>
    <t>MIGRAÑA, NO ESPECIFICADA</t>
  </si>
  <si>
    <t>G440</t>
  </si>
  <si>
    <t>SINDROME DE CEFALEA EN RACIMOS</t>
  </si>
  <si>
    <t>G441</t>
  </si>
  <si>
    <t>CEFALEA VASCULAR, NCOP</t>
  </si>
  <si>
    <t>G442</t>
  </si>
  <si>
    <t>CEFALEA DEBIDA A TENSION</t>
  </si>
  <si>
    <t>G443</t>
  </si>
  <si>
    <t>CEFALEA POSTRAUMATICA CRONICA</t>
  </si>
  <si>
    <t>G444</t>
  </si>
  <si>
    <t>CEFALEA INDUCIDA POR DROGAS, NO CLASIFICADA EN OTRA PARTE</t>
  </si>
  <si>
    <t>G448</t>
  </si>
  <si>
    <t>OTROS SINDROMES DE CEFALEA ESPECIFICADOS</t>
  </si>
  <si>
    <t>G450</t>
  </si>
  <si>
    <t>SINDROME ARTERIAL VERTEBRO-BASILAR</t>
  </si>
  <si>
    <t>G451</t>
  </si>
  <si>
    <t>SINDROME DE LA ARTERIA CAROTIDA (HEMISFERICO)</t>
  </si>
  <si>
    <t>G452</t>
  </si>
  <si>
    <t>SINDROMES ARTERIALES PRECEREBRALES BILATERALES Y MULTIPLES</t>
  </si>
  <si>
    <t>G453</t>
  </si>
  <si>
    <t>AMAUROSIS FUGAZ</t>
  </si>
  <si>
    <t>G454</t>
  </si>
  <si>
    <t>AMNESIA GLOBAL TRANSITORIA</t>
  </si>
  <si>
    <t>G458</t>
  </si>
  <si>
    <t>OTRAS ISQUEMIAS CEREBRALES TRANSITORIAS Y SINDROMES AFINES</t>
  </si>
  <si>
    <t>G459</t>
  </si>
  <si>
    <t>ISQUEMIA CEREBRAL TRANSITORIA, SIN OTRA ESPECIFICACION</t>
  </si>
  <si>
    <t>G460</t>
  </si>
  <si>
    <t>SINDROME DE LA ARTERIA CEREBRAL MEDIA (I66.0+)</t>
  </si>
  <si>
    <t>G461</t>
  </si>
  <si>
    <t>SINDROME DE LA ARTERIA CEREBRAL ANTERIOR (I66.1+)</t>
  </si>
  <si>
    <t>G462</t>
  </si>
  <si>
    <t>SINDROME DE LA ARTERIA CEREBRAL POSTERIOR (I66.2+)</t>
  </si>
  <si>
    <t>G463</t>
  </si>
  <si>
    <t>SINDROMES APOPLETICOS DEL TALLO ENCEFALICO (I60-I67+)</t>
  </si>
  <si>
    <t>G464</t>
  </si>
  <si>
    <t>SINDROME DE INFARTO CEREBELOSO (I60-I67+)</t>
  </si>
  <si>
    <t>G465</t>
  </si>
  <si>
    <t>SINDROME LACUNAR MOTOR PURO (I60-I67+)</t>
  </si>
  <si>
    <t>G466</t>
  </si>
  <si>
    <t>SINDROME LACUNAR SENSORIAL PURO (I60-I67+)</t>
  </si>
  <si>
    <t>G467</t>
  </si>
  <si>
    <t>OTROS SINDROMES LACUNARES (I60-I67+)</t>
  </si>
  <si>
    <t>G468</t>
  </si>
  <si>
    <t>OTROS SD VASCULARES ENCEFALICOS EN ENF CEREBROVASCULARES (I160-167+)</t>
  </si>
  <si>
    <t>G470</t>
  </si>
  <si>
    <t>TRASTORNOS DEL INICIO Y DEL MANTENIMIENTO DEL SUEÑO (INSOMNIOS)</t>
  </si>
  <si>
    <t>G471</t>
  </si>
  <si>
    <t>TRASTORNOS DE SOMNOLENCIA EXCESIVA (HIPERSOMNIOS)</t>
  </si>
  <si>
    <t>G472</t>
  </si>
  <si>
    <t>TRASTORNOS DEL RITMO NICTAMERAL</t>
  </si>
  <si>
    <t>G473</t>
  </si>
  <si>
    <t>APNEA DEL SUEÑO</t>
  </si>
  <si>
    <t>G474</t>
  </si>
  <si>
    <t>NARCOLEPSIA Y CATAPLEXIA</t>
  </si>
  <si>
    <t>G478</t>
  </si>
  <si>
    <t>OTROS TRASTORNOS DEL SUEÑO</t>
  </si>
  <si>
    <t>G479</t>
  </si>
  <si>
    <t>TRASTORNO DEL SUEÑO, NO ESPECIFICADO</t>
  </si>
  <si>
    <t>G500</t>
  </si>
  <si>
    <t>NEURALGIA DEL TRIGEMINO</t>
  </si>
  <si>
    <t>G501</t>
  </si>
  <si>
    <t>DOLOR FACIAL ATIPICO</t>
  </si>
  <si>
    <t>G508</t>
  </si>
  <si>
    <t>OTROS TRASTORNOS DEL TRIGEMINO</t>
  </si>
  <si>
    <t>G509</t>
  </si>
  <si>
    <t>TRASTORNO DEL TRIGEMINO, NO ESPECIFICADO</t>
  </si>
  <si>
    <t>G510</t>
  </si>
  <si>
    <t>PARALISIS DE BELL</t>
  </si>
  <si>
    <t>G511</t>
  </si>
  <si>
    <t>GANGLIONITIS GENICULADA</t>
  </si>
  <si>
    <t>G512</t>
  </si>
  <si>
    <t>SINDROME DE MELKERSSON</t>
  </si>
  <si>
    <t>G513</t>
  </si>
  <si>
    <t>ESPASMO HEMIFACIAL CLONICO</t>
  </si>
  <si>
    <t>G514</t>
  </si>
  <si>
    <t>MIOQUIMIA FACIAL</t>
  </si>
  <si>
    <t>G518</t>
  </si>
  <si>
    <t>OTROS TRASTORNOS DEL NERVIO FACIAL</t>
  </si>
  <si>
    <t>G519</t>
  </si>
  <si>
    <t>TRASTORNO DEL NERVIO FACIAL, NO ESPECIFICADO</t>
  </si>
  <si>
    <t>G520</t>
  </si>
  <si>
    <t>TRASTORNOS DEL NERVIO OLFATORIO</t>
  </si>
  <si>
    <t>G521</t>
  </si>
  <si>
    <t>TRASTORNOS DEL NERVIO GLOSOFARINGEO</t>
  </si>
  <si>
    <t>G522</t>
  </si>
  <si>
    <t>TRASTORNOS DEL NERVIO VAGO</t>
  </si>
  <si>
    <t>G523</t>
  </si>
  <si>
    <t>TRASTORNOS DEL NERVIO HIPOGLOSO</t>
  </si>
  <si>
    <t>G527</t>
  </si>
  <si>
    <t>TRASTORNOS DE MULTIPLES NERVIOS CRANEALES</t>
  </si>
  <si>
    <t>G528</t>
  </si>
  <si>
    <t>TRASTORNOS DE OTROS NERVIOS CRANEALES ESPECIFICADOS</t>
  </si>
  <si>
    <t>G529</t>
  </si>
  <si>
    <t>TRASTORNO DE NERVIO CRANEAL, NO ESPECIFICADO</t>
  </si>
  <si>
    <t>G530</t>
  </si>
  <si>
    <t>NEURALGIA POSTHERPES ZOSTER (B02.2+)</t>
  </si>
  <si>
    <t>G531</t>
  </si>
  <si>
    <t>PARALISIS MULTIP NERV CRANEALES EN ENF INFEC PARASITAR CEOP (A00-B99+)</t>
  </si>
  <si>
    <t>G532</t>
  </si>
  <si>
    <t>PARALISIS MULTIPLE DE NERVIOS CRANEALES, EN LA SARCOIDOSIS (D86.8+)</t>
  </si>
  <si>
    <t>G533</t>
  </si>
  <si>
    <t>PARALISIS MULTIPLE DE NERVIOS CRANEALES, EN ENF NEOPLASICAS (C00-D48+)</t>
  </si>
  <si>
    <t>G538</t>
  </si>
  <si>
    <t>OTROS TRASTORNOS DE LOS NERVIOS CRANEALES EN OTRAS ENFERMEDADES CEOP</t>
  </si>
  <si>
    <t>G540</t>
  </si>
  <si>
    <t>TRASTORNOS DEL PLEXO BRAQUIAL</t>
  </si>
  <si>
    <t>G541</t>
  </si>
  <si>
    <t>TRASTORNOS DEL PLEXO LUMBOSACRO</t>
  </si>
  <si>
    <t>G542</t>
  </si>
  <si>
    <t>TRASTORNOS DE LA RAIZ CERVICAL, NO CLASIFICADOS EN OTRA PARTE</t>
  </si>
  <si>
    <t>G543</t>
  </si>
  <si>
    <t>TRASTORNOS DE LA RAIZ TORACICA, NO CLASIFICADOS EN OTRA PARTE</t>
  </si>
  <si>
    <t>G544</t>
  </si>
  <si>
    <t>TRASTORNOS DE LA RAIZ LUMBOSACRA, NO CLASIFICADOS EN OTRA PARTE</t>
  </si>
  <si>
    <t>G545</t>
  </si>
  <si>
    <t>AMIOTROFIA NEURALGICA</t>
  </si>
  <si>
    <t>G546</t>
  </si>
  <si>
    <t>SINDROME DEL MIEMBRO FANTASMA CON DOLOR</t>
  </si>
  <si>
    <t>G547</t>
  </si>
  <si>
    <t>SINDROME DEL MIEMBRO FANTASMA SIN DOLOR</t>
  </si>
  <si>
    <t>G548</t>
  </si>
  <si>
    <t>OTROS TRASTORNOS DE LAS RAICES Y PLEXOS NERVIOSOS</t>
  </si>
  <si>
    <t>G549</t>
  </si>
  <si>
    <t>TRASTORNO DE LA RAIZ Y PLEXOS NERVIOSOS, NO ESPECIFICADO</t>
  </si>
  <si>
    <t>G550</t>
  </si>
  <si>
    <t>COMPRESIONES DE RAICES Y PLEXOS NERVIOSOS EN ENF NEOPLASICAS (C00-D48+</t>
  </si>
  <si>
    <t>G551</t>
  </si>
  <si>
    <t>COMPRESIONES RAICES Y PLEXOS NERV EN TRAST DISCOS INTERVERT (M50-M51+)</t>
  </si>
  <si>
    <t>G552</t>
  </si>
  <si>
    <t>COMPRESIONES DE RAICES Y PLEXOS NERVIOSOS EN LA ESPONDILOSIS (M47.-+)</t>
  </si>
  <si>
    <t>G553</t>
  </si>
  <si>
    <t>COMPRESIONES RAICES Y PLEXOS NERV EN OTR DORSOPATIAS(M45M46+M48+M5M46+</t>
  </si>
  <si>
    <t>G558</t>
  </si>
  <si>
    <t>COMPRESIONES LAS RAICES Y PLEXOS NERVIOSOS EN OTRAS ENFERMEDADES CEOP</t>
  </si>
  <si>
    <t>G560</t>
  </si>
  <si>
    <t>SINDROME DEL TUNEL CARPIANO</t>
  </si>
  <si>
    <t>G561</t>
  </si>
  <si>
    <t>OTRAS LESIONES DEL NERVIO MEDIANO</t>
  </si>
  <si>
    <t>G562</t>
  </si>
  <si>
    <t>LESION DEL NERVIO CUBITAL</t>
  </si>
  <si>
    <t>G563</t>
  </si>
  <si>
    <t>LESION DEL NERVIO RADIAL</t>
  </si>
  <si>
    <t>G564</t>
  </si>
  <si>
    <t>CAUSALGIA</t>
  </si>
  <si>
    <t>G568</t>
  </si>
  <si>
    <t>OTRAS MONONEUROPATIAS DEL MIEMBRO SUPERIOR</t>
  </si>
  <si>
    <t>G569</t>
  </si>
  <si>
    <t>MONONEUROPATIA DEL MIEMBRO SUPERIOR, SIN OTRA ESPECIFICACION</t>
  </si>
  <si>
    <t>G570</t>
  </si>
  <si>
    <t>LESION DEL NERVIO CIATICO</t>
  </si>
  <si>
    <t>G571</t>
  </si>
  <si>
    <t>MERALGIA PARESTESICA</t>
  </si>
  <si>
    <t>G572</t>
  </si>
  <si>
    <t>LESION DEL NERVIO CRURAL</t>
  </si>
  <si>
    <t>G573</t>
  </si>
  <si>
    <t>LESION DEL NERVIO CIATICO POPLITEO EXTERNO</t>
  </si>
  <si>
    <t>G574</t>
  </si>
  <si>
    <t>LESION DEL NERVIO CIATICO POPLITEO INTERNO</t>
  </si>
  <si>
    <t>G575</t>
  </si>
  <si>
    <t>SINDROME DEL TUNEL CALCANEO</t>
  </si>
  <si>
    <t>G576</t>
  </si>
  <si>
    <t>LESION DEL NERVIO PLANTAR</t>
  </si>
  <si>
    <t>G578</t>
  </si>
  <si>
    <t>OTRAS MONONEUROPATIAS DEL MIEMBRO INFERIOR</t>
  </si>
  <si>
    <t>G579</t>
  </si>
  <si>
    <t>MONONEUROPATIA DEL MIEMBRO INFERIOR, SIN OTRA ESPECIFICACION</t>
  </si>
  <si>
    <t>G580</t>
  </si>
  <si>
    <t>NEUROPATIA INTERCOSTAL</t>
  </si>
  <si>
    <t>G587</t>
  </si>
  <si>
    <t>MONONEURITIS MULTIPLE</t>
  </si>
  <si>
    <t>G588</t>
  </si>
  <si>
    <t>OTRAS MONONEUROPATIAS ESPECIFICADAS</t>
  </si>
  <si>
    <t>G589</t>
  </si>
  <si>
    <t>MONONEUROPATIA, NO ESPECIFICADA</t>
  </si>
  <si>
    <t>G590</t>
  </si>
  <si>
    <t>MONONEUROPATIA DIABETICA (E10-E14+ CON CUARTO CARACTER COMUN .4)</t>
  </si>
  <si>
    <t>G598</t>
  </si>
  <si>
    <t>OTRAS MONONEUROPATIAS EN ENFERMEDADES CLASIFICADAS EN OTRA PARTE</t>
  </si>
  <si>
    <t>G600</t>
  </si>
  <si>
    <t>NEUROPATIA HEREDITARIA MOTORA Y SENSORIAL</t>
  </si>
  <si>
    <t>G601</t>
  </si>
  <si>
    <t>ENFERMEDAD DE REFSUM</t>
  </si>
  <si>
    <t>G602</t>
  </si>
  <si>
    <t>NEUROPATIA ASOCIADA CON ATAXIA HEREDITARIA</t>
  </si>
  <si>
    <t>G603</t>
  </si>
  <si>
    <t>NEUROPATIA PROGRESIVA IDIOPATICA</t>
  </si>
  <si>
    <t>G608</t>
  </si>
  <si>
    <t>OTRAS NEUROPATIAS HEREDITARIAS E IDIOPATICAS</t>
  </si>
  <si>
    <t>G609</t>
  </si>
  <si>
    <t>NEUROPATIA HEREDITARIA E IDIOPATICA, SIN OTRA ESPECIFICACION</t>
  </si>
  <si>
    <t>G610</t>
  </si>
  <si>
    <t>SINDROME DE GUILLAIN-BARRE</t>
  </si>
  <si>
    <t>G611</t>
  </si>
  <si>
    <t>NEUROPATIA AL SUERO</t>
  </si>
  <si>
    <t>G618</t>
  </si>
  <si>
    <t>OTRAS POLINEUROPATIAS INFLAMATORIAS</t>
  </si>
  <si>
    <t>G619</t>
  </si>
  <si>
    <t>POLINEUROPATIA INFLAMATORIA, NO ESPECIFICADA</t>
  </si>
  <si>
    <t>G620</t>
  </si>
  <si>
    <t>POLINEUROPATIA INDUCIDA POR DROGAS</t>
  </si>
  <si>
    <t>G621</t>
  </si>
  <si>
    <t>POLINEUROPATIA ALCOHOLICA</t>
  </si>
  <si>
    <t>G622</t>
  </si>
  <si>
    <t>POLINEUROPATIA DEBIDA A OTRO AGENTE TOXICO</t>
  </si>
  <si>
    <t>G628</t>
  </si>
  <si>
    <t>OTRAS POLINEUROPATIAS ESPECIFICADAS</t>
  </si>
  <si>
    <t>G629</t>
  </si>
  <si>
    <t>POLINEUROPATIA, NO ESPECIFICADA</t>
  </si>
  <si>
    <t>G630</t>
  </si>
  <si>
    <t>POLINEUROPATIA EN ENFERMEDADES INFECCIOSAS Y PARASITARIAS CEOP</t>
  </si>
  <si>
    <t>G631</t>
  </si>
  <si>
    <t>POLINEUROPATIA EN ENFERMEDAD NEOPLASICA (C00-D48+)</t>
  </si>
  <si>
    <t>G632</t>
  </si>
  <si>
    <t>POLINEUROPATIA DIABETICA (E10-E14+ CON CUARTO CARACTER COMUN .4)</t>
  </si>
  <si>
    <t>G633</t>
  </si>
  <si>
    <t>POLINEUROPATIA EN OTR ENF ENDOCRINAS Y METABOLICAS (E00E07E15E16E20E34</t>
  </si>
  <si>
    <t>G634</t>
  </si>
  <si>
    <t>POLINEUROPATIA EN DEFICIENCIA NUTRICIONAL (E40-E64+)</t>
  </si>
  <si>
    <t>G635</t>
  </si>
  <si>
    <t>POLINEUROPATIA EN TRASTORNOS DEL TEJIDO CONECTIVO SISTEMICO (M30-M35+)</t>
  </si>
  <si>
    <t>G636</t>
  </si>
  <si>
    <t>POLINEUROPATIA EN OTROS TRASTORNOS OSTEOMUSCULARES(M00-M25+, M40-M96+)</t>
  </si>
  <si>
    <t>G638</t>
  </si>
  <si>
    <t>POLINEUROPATIA EN OTRAS ENFERMEDADES CLASIFICADAS EN OTRA PARTE</t>
  </si>
  <si>
    <t>G64X</t>
  </si>
  <si>
    <t>OTROS TRASTORNOS DEL SISTEMA NERVIOSO PERIFERICO</t>
  </si>
  <si>
    <t>G700</t>
  </si>
  <si>
    <t>MIASTENIA GRAVIS</t>
  </si>
  <si>
    <t>G701</t>
  </si>
  <si>
    <t>TRASTORNOS TOXICOS NEUROMUSCULARES</t>
  </si>
  <si>
    <t>G702</t>
  </si>
  <si>
    <t>MIASTENIA CONGENITA O DEL DESARROLLO</t>
  </si>
  <si>
    <t>G708</t>
  </si>
  <si>
    <t>OTROS TRASTORNOS NEUROMUSCULARES ESPECIFICADOS</t>
  </si>
  <si>
    <t>G709</t>
  </si>
  <si>
    <t>TRASTORNO NEUROMUSCULAR, NO ESPECIFICADO</t>
  </si>
  <si>
    <t>G710</t>
  </si>
  <si>
    <t>DISTROFIA MUSCULAR</t>
  </si>
  <si>
    <t>G711</t>
  </si>
  <si>
    <t>TRASTORNOS MIOTONICOS</t>
  </si>
  <si>
    <t>G712</t>
  </si>
  <si>
    <t>MIOPATIAS CONGENITAS</t>
  </si>
  <si>
    <t>G713</t>
  </si>
  <si>
    <t>MIOPATIA MITOCONDRICA, NO CLASIFICADA EN OTRA PARTE</t>
  </si>
  <si>
    <t>G718</t>
  </si>
  <si>
    <t>OTROS TRASTORNOS PRIMARIOS DE LOS MUSCULOS</t>
  </si>
  <si>
    <t>G719</t>
  </si>
  <si>
    <t>TRASTORNO PRIMARIO DEL MUSCULO, TIPO NO ESPECIFICADO</t>
  </si>
  <si>
    <t>G720</t>
  </si>
  <si>
    <t>MIOPATIA INDUCIDA POR DROGAS</t>
  </si>
  <si>
    <t>G721</t>
  </si>
  <si>
    <t>MIOPATIA ALCOHOLICA</t>
  </si>
  <si>
    <t>G722</t>
  </si>
  <si>
    <t>MIOPATIA DEBIDA A OTROS AGENTES TOXICOS</t>
  </si>
  <si>
    <t>G723</t>
  </si>
  <si>
    <t>PARALISIS PERIODICA</t>
  </si>
  <si>
    <t>G724</t>
  </si>
  <si>
    <t>MIOPATIA INFLAMATORIA, NO CLASIFICADA EN OTRA PARTE</t>
  </si>
  <si>
    <t>G728</t>
  </si>
  <si>
    <t>OTRAS MIOPATIAS ESPECIFICADAS</t>
  </si>
  <si>
    <t>G729</t>
  </si>
  <si>
    <t>MIOPATIA, NO ESPECIFICADA</t>
  </si>
  <si>
    <t>G730</t>
  </si>
  <si>
    <t>SINDROMES MIASTENICOS EN ENFERMEDADES ENDOCRINAS</t>
  </si>
  <si>
    <t>G731</t>
  </si>
  <si>
    <t>SINDROME DE EATON-LAMBERT (C80+)</t>
  </si>
  <si>
    <t>G732</t>
  </si>
  <si>
    <t>OTROS SINDROMES MIASTENICOS EN ENFERMEDAD NEOPLASICA (C00-D48+)</t>
  </si>
  <si>
    <t>G733</t>
  </si>
  <si>
    <t>SINDROMES MIASTENICOS EN OTRAS ENFERMEDADES CLASIFICADAS EN OTRA PARTE</t>
  </si>
  <si>
    <t>G734</t>
  </si>
  <si>
    <t>MIOPATIA EN ENFERMEDADES INFECCIOSAS Y PARASITARIAS CEOP</t>
  </si>
  <si>
    <t>G735</t>
  </si>
  <si>
    <t>MIOPATIA EN ENFERMEDADES ENDOCRINAS</t>
  </si>
  <si>
    <t>G736</t>
  </si>
  <si>
    <t>MIOPATIA EN ENFERMEDADES METABOLICAS</t>
  </si>
  <si>
    <t>G737</t>
  </si>
  <si>
    <t>MIOPATIA EN OTRAS ENFERMEDADES CLASIFICADAS EN OTRA PARTE</t>
  </si>
  <si>
    <t>G800</t>
  </si>
  <si>
    <t>PARALISIS CEREBRAL ESPASTICA</t>
  </si>
  <si>
    <t>G801</t>
  </si>
  <si>
    <t>DIPLEJIA ESPASTICA</t>
  </si>
  <si>
    <t>G802</t>
  </si>
  <si>
    <t>HEMIPLEJIA INFANTIL</t>
  </si>
  <si>
    <t>G803</t>
  </si>
  <si>
    <t>PARALISIS CEREBRAL DISCINETICA</t>
  </si>
  <si>
    <t>G804</t>
  </si>
  <si>
    <t>PARALISIS CEREBRAL ATAXICA</t>
  </si>
  <si>
    <t>G808</t>
  </si>
  <si>
    <t>OTROS TIPOS DE PARALISIS CEREBRAL INFANTIL</t>
  </si>
  <si>
    <t>G809</t>
  </si>
  <si>
    <t>PARALISIS CEREBRAL INFANTIL, SIN OTRA ESPECIFICACION</t>
  </si>
  <si>
    <t>G810</t>
  </si>
  <si>
    <t>HEMIPLEJIA FLACIDA</t>
  </si>
  <si>
    <t>G811</t>
  </si>
  <si>
    <t>HEMIPLEJIA ESPASTICA</t>
  </si>
  <si>
    <t>G819</t>
  </si>
  <si>
    <t>HEMIPLEJIA, NO ESPECIFICADA</t>
  </si>
  <si>
    <t>G820</t>
  </si>
  <si>
    <t>PARAPLEJIA FLACIDA</t>
  </si>
  <si>
    <t>G821</t>
  </si>
  <si>
    <t>PARAPLEJIA ESPASTICA</t>
  </si>
  <si>
    <t>G822</t>
  </si>
  <si>
    <t>PARAPLEJIA, NO ESPECIFICADA</t>
  </si>
  <si>
    <t>G823</t>
  </si>
  <si>
    <t>CUADRIPLEJIA FLACIDA</t>
  </si>
  <si>
    <t>G824</t>
  </si>
  <si>
    <t>CUADRIPLEJIA ESPASTICA</t>
  </si>
  <si>
    <t>G825</t>
  </si>
  <si>
    <t>CUADRIPLEJIA, NO ESPECIFICADA</t>
  </si>
  <si>
    <t>G830</t>
  </si>
  <si>
    <t>DIPLEJIA DE LOS MIEMBROS SUPERIORES</t>
  </si>
  <si>
    <t>G831</t>
  </si>
  <si>
    <t>MONOPLEJIA DE MIEMBRO INFERIOR</t>
  </si>
  <si>
    <t>G832</t>
  </si>
  <si>
    <t>MONOPLEJIA DE MIEMBRO SUPERIOR</t>
  </si>
  <si>
    <t>G833</t>
  </si>
  <si>
    <t>MONOPLEJIA, NO ESPECIFICADA</t>
  </si>
  <si>
    <t>G834</t>
  </si>
  <si>
    <t>SINDROME DE LA COLA DE CABALLO</t>
  </si>
  <si>
    <t>G838</t>
  </si>
  <si>
    <t>OTROS SINDROMES PARALITICOS ESPECIFICADOS</t>
  </si>
  <si>
    <t>G839</t>
  </si>
  <si>
    <t>SINDROME PARALITICO, NO ESPECIFICADO</t>
  </si>
  <si>
    <t>G900</t>
  </si>
  <si>
    <t>NEUROPATIA AUTONOMA PERIFERICA IDIOPATICA</t>
  </si>
  <si>
    <t>G901</t>
  </si>
  <si>
    <t>DISAUTONOMIA FAMILIAR( SINDROME DE RILEY-DAY)</t>
  </si>
  <si>
    <t>G902</t>
  </si>
  <si>
    <t>SINDROME DE HORNER</t>
  </si>
  <si>
    <t>G903</t>
  </si>
  <si>
    <t>DEGENERACION DE SISTEMAS MULTIPLES</t>
  </si>
  <si>
    <t>G908</t>
  </si>
  <si>
    <t>OTROS TRASTORNOS DEL SISTEMA NERVIOSO AUTONOMO</t>
  </si>
  <si>
    <t>G909</t>
  </si>
  <si>
    <t>TRASTORNO DEL SISTEMA NERVIOSO AUTONOMO, NO ESPECIFICADO</t>
  </si>
  <si>
    <t>G910</t>
  </si>
  <si>
    <t>HIDROCEFALO COMUNICANTE</t>
  </si>
  <si>
    <t>G911</t>
  </si>
  <si>
    <t>HIDROCEFALO OBSTRUCTIVO</t>
  </si>
  <si>
    <t>G912</t>
  </si>
  <si>
    <t>HIDROCEFALO DE PRESION NORMAL</t>
  </si>
  <si>
    <t>G913</t>
  </si>
  <si>
    <t>HIDROCEFALO POSTRAUMATICO, SIN OTRA ESPECIFICACION</t>
  </si>
  <si>
    <t>G918</t>
  </si>
  <si>
    <t>OTROS TIPOS DE HIDROCEFALO</t>
  </si>
  <si>
    <t>G919</t>
  </si>
  <si>
    <t>HIDROCEFALO, NO ESPECIFICADO</t>
  </si>
  <si>
    <t>G92X</t>
  </si>
  <si>
    <t>ENCEFALOPATIA TOXICA</t>
  </si>
  <si>
    <t>G930</t>
  </si>
  <si>
    <t>QUISTE CEREBRAL</t>
  </si>
  <si>
    <t>G931</t>
  </si>
  <si>
    <t>LESION CEREBRAL ANOXICA, NO CLASIFICADA EN OTRA PARTE</t>
  </si>
  <si>
    <t>G932</t>
  </si>
  <si>
    <t>HIPERTENSION INTRACRANEAL BENIGNA</t>
  </si>
  <si>
    <t>G933</t>
  </si>
  <si>
    <t>SINDROME DE FATIGA POSTVIRAL</t>
  </si>
  <si>
    <t>G934</t>
  </si>
  <si>
    <t>ENCEFALOPATIA NO ESPECIFICADA</t>
  </si>
  <si>
    <t>G935</t>
  </si>
  <si>
    <t>COMPRESION DEL ENCEFALO</t>
  </si>
  <si>
    <t>G936</t>
  </si>
  <si>
    <t>EDEMA CEREBRAL</t>
  </si>
  <si>
    <t>G937</t>
  </si>
  <si>
    <t>SINDROME DE REYE</t>
  </si>
  <si>
    <t>G938</t>
  </si>
  <si>
    <t>OTROS TRASTORNOS ESPECIFICADOS DEL ENCEFALO</t>
  </si>
  <si>
    <t>G939</t>
  </si>
  <si>
    <t>TRASTORNO DEL ENCEFALO, NO ESPECIFICADO</t>
  </si>
  <si>
    <t>G940</t>
  </si>
  <si>
    <t>HIDROCEFALO EN ENFERMEDADES INFECCIOSAS Y PARASITARIAS CEOP (A00-B99+)</t>
  </si>
  <si>
    <t>G941</t>
  </si>
  <si>
    <t>HIDROCEFALO EN ENFERMEDAD NEOPLASICA (C00-D48+)</t>
  </si>
  <si>
    <t>G942</t>
  </si>
  <si>
    <t>HIDROCEFALO EN OTRAS ENFERMEDADES CLASIFICADAS EN OTRA PARTE</t>
  </si>
  <si>
    <t>G948</t>
  </si>
  <si>
    <t>OTROS TRASTORNOS ENCEFALICOS ESPECIFICADOS EN ENFERMEDADES CEOP</t>
  </si>
  <si>
    <t>G950</t>
  </si>
  <si>
    <t>SIRINGOMIELIA Y SIRINGOBULBIA</t>
  </si>
  <si>
    <t>G951</t>
  </si>
  <si>
    <t>MIELOPATIAS VASCULARES</t>
  </si>
  <si>
    <t>G952</t>
  </si>
  <si>
    <t>COMPRESION MEDULAR, NO ESPECIFICADA</t>
  </si>
  <si>
    <t>G958</t>
  </si>
  <si>
    <t>OTRAS ENFERMEDADES ESPECIFICADAS DE LA MEDULA ESPINAL</t>
  </si>
  <si>
    <t>G959</t>
  </si>
  <si>
    <t>ENFERMEDAD DE LA MEDULA ESPINAL, NO ESPECIFICADA</t>
  </si>
  <si>
    <t>G960</t>
  </si>
  <si>
    <t>PERDIDA DE LIQUIDO CEFALORRAQUIDEO</t>
  </si>
  <si>
    <t>G961</t>
  </si>
  <si>
    <t>TRASTORNOS DE LAS MENINGES, NO CLASIFICADOS EN OTRA PARTE</t>
  </si>
  <si>
    <t>G968</t>
  </si>
  <si>
    <t>OTROS TRASTORNOS ESPECIFICADOS DEL SISTEMA NERVIOSO CENTRAL</t>
  </si>
  <si>
    <t>G969</t>
  </si>
  <si>
    <t>TRASTORNO DEL SISTEMA NERVIOSO CENTRAL, NO ESPECIFICADO</t>
  </si>
  <si>
    <t>G970</t>
  </si>
  <si>
    <t>PERDIDA DE LIQUIDO CEFALORRAQUIDEO POR PUNCION ESPINAL</t>
  </si>
  <si>
    <t>G971</t>
  </si>
  <si>
    <t>OTRA REACCION A LA PUNCION ESPINAL Y LUMBAR</t>
  </si>
  <si>
    <t>G972</t>
  </si>
  <si>
    <t>HIPOTENSION INTRACRANEAL POSTERIOR A ANASTOMOSIS VENTRICULAR</t>
  </si>
  <si>
    <t>G978</t>
  </si>
  <si>
    <t>OTROS TRASTORNOS DEL SISTEMA NERVIOSO CONSECUTIVOS A PROCEDIMIENTOS</t>
  </si>
  <si>
    <t>G979</t>
  </si>
  <si>
    <t>TRAST NO ESPECIF DEL SISTEMA NERVIOSO, CONSECUTIVOS A PROCEDIMIENTOS</t>
  </si>
  <si>
    <t>G98X</t>
  </si>
  <si>
    <t>OTROS TRASTORNOS DEL SISTEMA NERVIOSO, NO CLASIFICADOS EN OTRA PARTE</t>
  </si>
  <si>
    <t>G990</t>
  </si>
  <si>
    <t>NEUROPATIA AUTONOMICA EN ENFERMEDADES METABOLICAS Y ENDOCRINAS</t>
  </si>
  <si>
    <t>G991</t>
  </si>
  <si>
    <t>OTROS TRASTORNOS DEL SISTEMA NERVIOSO AUTONOMO EN OTRAS ENF CEOP</t>
  </si>
  <si>
    <t>G992</t>
  </si>
  <si>
    <t>MIELOPATIA EN ENFERMEDADES CLASIFICADAS EN OTRA PARTE</t>
  </si>
  <si>
    <t>G998</t>
  </si>
  <si>
    <t>OTROS TRASTORNOS ESPECIFICADOS DEL SISTEMA NERVIOSO EN ENF CEOP</t>
  </si>
  <si>
    <t>H000</t>
  </si>
  <si>
    <t>ORZUELO Y OTRAS INFLAMACIONES PROFUNDAS DEL PARPADO</t>
  </si>
  <si>
    <t>H001</t>
  </si>
  <si>
    <t>CALACIO (CHALAZION)</t>
  </si>
  <si>
    <t>H010</t>
  </si>
  <si>
    <t>BLEFARITIS</t>
  </si>
  <si>
    <t>H011</t>
  </si>
  <si>
    <t>DERMATOSIS NO INFECCIOSA DEL PARPADO</t>
  </si>
  <si>
    <t>H018</t>
  </si>
  <si>
    <t>OTRAS INFLAMACIONES ESPECIFICADAS DEL PARPADO</t>
  </si>
  <si>
    <t>H019</t>
  </si>
  <si>
    <t>INFLAMACION DEL PARPADO, NO ESPECIFICADA</t>
  </si>
  <si>
    <t>H020</t>
  </si>
  <si>
    <t>ENTROPION Y TRIQUIASIS PALPEBRAL</t>
  </si>
  <si>
    <t>H021</t>
  </si>
  <si>
    <t>ECTROPION DEL PARPADO</t>
  </si>
  <si>
    <t>H022</t>
  </si>
  <si>
    <t>LAGOFTALMOS</t>
  </si>
  <si>
    <t>H023</t>
  </si>
  <si>
    <t>BLEFAROCALASIA</t>
  </si>
  <si>
    <t>H024</t>
  </si>
  <si>
    <t>BLEFAROPTOSIS</t>
  </si>
  <si>
    <t>H025</t>
  </si>
  <si>
    <t>OTROS TRASTORNOS FUNCIONALES DEL PARPADO</t>
  </si>
  <si>
    <t>H026</t>
  </si>
  <si>
    <t>XANTELASMA DEL PARPADO</t>
  </si>
  <si>
    <t>H027</t>
  </si>
  <si>
    <t>OTROS TRASTORNOS DEGENERATIVOS DEL PARPADO Y DEL AREA PERIOCULAR</t>
  </si>
  <si>
    <t>H028</t>
  </si>
  <si>
    <t>OTROS TRASTORNOS ESPECIFICADOS DEL PARPADO</t>
  </si>
  <si>
    <t>H029</t>
  </si>
  <si>
    <t>TRASTORNO DEL PARPADO, NO ESPECIFICADO</t>
  </si>
  <si>
    <t>H030</t>
  </si>
  <si>
    <t>INFECCION E INFESTACION PARASITARIAS DEL PARPADO EN ENFERMEDADES CEOP</t>
  </si>
  <si>
    <t>H031</t>
  </si>
  <si>
    <t>COMPROMISO DEL PARPADO EN ENFERMEDADES INFECCIOSAS CEOP</t>
  </si>
  <si>
    <t>H038</t>
  </si>
  <si>
    <t>COMPROMISO DEL PARPADO EN ENFERMEDADES CLASIFICADAS EN OTRA PARTE</t>
  </si>
  <si>
    <t>H040</t>
  </si>
  <si>
    <t>DACRIOADENITIS</t>
  </si>
  <si>
    <t>H041</t>
  </si>
  <si>
    <t>OTROS TRASTORNOS DE LA GLANDULA LAGRIMAL</t>
  </si>
  <si>
    <t>H042</t>
  </si>
  <si>
    <t>EPIFORA</t>
  </si>
  <si>
    <t>H043</t>
  </si>
  <si>
    <t>INFLAMACION AGUDA Y LA NO ESPECIFICADA DE LAS VIAS LAGRIMALES</t>
  </si>
  <si>
    <t>H044</t>
  </si>
  <si>
    <t>INFLAMACION CRONICA DE LAS VIAS LAGRIMALES</t>
  </si>
  <si>
    <t>H045</t>
  </si>
  <si>
    <t>ESTENOSIS E INSUFICIENCIA DE LAS VIAS LAGRIMALES</t>
  </si>
  <si>
    <t>H046</t>
  </si>
  <si>
    <t>OTROS CAMBIOS DE LAS VIAS LAGRIMALES</t>
  </si>
  <si>
    <t>H048</t>
  </si>
  <si>
    <t>OTROS TRASTORNOS ESPECIFICADOS DEL APARATO LAGRIMAL</t>
  </si>
  <si>
    <t>H049</t>
  </si>
  <si>
    <t>TRASTORNO DEL APARATO LAGRIMAL, NO ESPECIFICADO</t>
  </si>
  <si>
    <t>H050</t>
  </si>
  <si>
    <t>INFLAMACION AGUDA DE LA ORBITA</t>
  </si>
  <si>
    <t>H051</t>
  </si>
  <si>
    <t>TRASTORNOS INFLAMATORIOS CRONICOS DE LA ORBITA</t>
  </si>
  <si>
    <t>H052</t>
  </si>
  <si>
    <t>AFECCIONES EXOFTALMICAS</t>
  </si>
  <si>
    <t>H053</t>
  </si>
  <si>
    <t>DEFORMIDAD DE LA ORBITA</t>
  </si>
  <si>
    <t>H054</t>
  </si>
  <si>
    <t>ENOFTALMIA</t>
  </si>
  <si>
    <t>H055</t>
  </si>
  <si>
    <t>RETENCION CUERPO EXTRAÑO (ANTIGUO), CONSEC A HERIDA PENETRANTE ORBITA</t>
  </si>
  <si>
    <t>H058</t>
  </si>
  <si>
    <t>OTROS TRASTORNOS DE LA ORBITA</t>
  </si>
  <si>
    <t>H059</t>
  </si>
  <si>
    <t>TRASTORNO DE LA ORBITA, NO ESPECIFICADO</t>
  </si>
  <si>
    <t>H060</t>
  </si>
  <si>
    <t>TRASTORNOS DEL APARATO LAGRIMAL EN ENFERMEDADES CEOP</t>
  </si>
  <si>
    <t>H061</t>
  </si>
  <si>
    <t>INFECCION E INFESTACION PARASITARIAS DE LA ORBITA EN ENFERMEDADES CEOP</t>
  </si>
  <si>
    <t>H062</t>
  </si>
  <si>
    <t>EXOFTALMIA HIPERTIROIDEA (E05.-+)</t>
  </si>
  <si>
    <t>H063</t>
  </si>
  <si>
    <t>OTROS TRASTORNOS DE LA ORBITA EN ENFERMEDADES CEOP</t>
  </si>
  <si>
    <t>H100</t>
  </si>
  <si>
    <t>CONJUNTIVITIS MUCOPURULENTA</t>
  </si>
  <si>
    <t>H101</t>
  </si>
  <si>
    <t>CONJUNTIVITIS ATOPICA AGUDA</t>
  </si>
  <si>
    <t>H102</t>
  </si>
  <si>
    <t>OTRAS CONJUNTIVITIS AGUDAS</t>
  </si>
  <si>
    <t>H103</t>
  </si>
  <si>
    <t>CONJUNTIVITIS AGUDA, NO ESPECIFICADA</t>
  </si>
  <si>
    <t>H104</t>
  </si>
  <si>
    <t>CONJUNTIVITIS CRONICA</t>
  </si>
  <si>
    <t>H105</t>
  </si>
  <si>
    <t>BLEFAROCONJUNTIVITIS</t>
  </si>
  <si>
    <t>H108</t>
  </si>
  <si>
    <t>OTRAS CONJUNTIVITIS</t>
  </si>
  <si>
    <t>H109</t>
  </si>
  <si>
    <t>CONJUNTIVITIS, NO ESPECIFICADA</t>
  </si>
  <si>
    <t>H110</t>
  </si>
  <si>
    <t>PTERIGION</t>
  </si>
  <si>
    <t>H111</t>
  </si>
  <si>
    <t>DEGENERACIONES Y DEPOSITOS CONJUNTIVALES</t>
  </si>
  <si>
    <t>H112</t>
  </si>
  <si>
    <t>CICATRICES CONJUNTIVALES</t>
  </si>
  <si>
    <t>H113</t>
  </si>
  <si>
    <t>HEMORRAGIA CONJUNTIVAL</t>
  </si>
  <si>
    <t>H114</t>
  </si>
  <si>
    <t>OTROS TRASTORNOS VASCULARES Y QUISTES CONJUNTIVALES</t>
  </si>
  <si>
    <t>H118</t>
  </si>
  <si>
    <t>OTROS TRASTORNOS ESPECIFICADOS DE LA CONJUNTIVA</t>
  </si>
  <si>
    <t>H119</t>
  </si>
  <si>
    <t>TRASTORNO DE LA CONJUNTIVA, NO ESPECIFICADO</t>
  </si>
  <si>
    <t>H130</t>
  </si>
  <si>
    <t>INFECCION FILARICA DE LA CONJUNTIVA (B74.-+)</t>
  </si>
  <si>
    <t>H131</t>
  </si>
  <si>
    <t>CONJUNTIVITIS EN ENFERMEDADES INFECCIOSAS Y PARASITARIAS CEOP</t>
  </si>
  <si>
    <t>H132</t>
  </si>
  <si>
    <t>CONJUNTIVITIS EN OTRAS ENFERMEDADES CLASIFICADAS EN OTRA PARTE</t>
  </si>
  <si>
    <t>H133</t>
  </si>
  <si>
    <t>PENFIGOIDE OCULAR (L12.-+)</t>
  </si>
  <si>
    <t>H138</t>
  </si>
  <si>
    <t>OTROS TRASTORNOS DE LA CONJUNTIVA EN ENFERMEDADES CEOP</t>
  </si>
  <si>
    <t>H150</t>
  </si>
  <si>
    <t>ESCLERITIS</t>
  </si>
  <si>
    <t>H151</t>
  </si>
  <si>
    <t>EPISCLERITIS</t>
  </si>
  <si>
    <t>H158</t>
  </si>
  <si>
    <t>OTROS TRASTORNOS DE LA ESCLEROTICA</t>
  </si>
  <si>
    <t>H159</t>
  </si>
  <si>
    <t>TRASTORNO DE LA ESCLEROTICA, NO ESPECIFICADO</t>
  </si>
  <si>
    <t>H160</t>
  </si>
  <si>
    <t>ULCERA DE LA CORNEA</t>
  </si>
  <si>
    <t>H161</t>
  </si>
  <si>
    <t>OTRAS QUERATITIS SUPERFICIALES SIN CONJUNTIVITIS</t>
  </si>
  <si>
    <t>H162</t>
  </si>
  <si>
    <t>QUERATOCONJUNTIVITIS</t>
  </si>
  <si>
    <t>H163</t>
  </si>
  <si>
    <t>QUERATITIS INTERSTICIAL Y PROFUNDA</t>
  </si>
  <si>
    <t>H164</t>
  </si>
  <si>
    <t>NEOVASCULARIZACION DE LA CORNEA</t>
  </si>
  <si>
    <t>H168</t>
  </si>
  <si>
    <t>OTRAS QUERATITIS</t>
  </si>
  <si>
    <t>H169</t>
  </si>
  <si>
    <t>QUERATITIS, NO ESPECIFICADA</t>
  </si>
  <si>
    <t>H170</t>
  </si>
  <si>
    <t>LEUCOMA ADHERENTE</t>
  </si>
  <si>
    <t>H171</t>
  </si>
  <si>
    <t>OTRAS OPACIDADES CENTRALES DE LA CORNEA</t>
  </si>
  <si>
    <t>H178</t>
  </si>
  <si>
    <t>OTRAS OPACIDADES O CICATRICES DE LA CORNEA</t>
  </si>
  <si>
    <t>H179</t>
  </si>
  <si>
    <t>CICATRIZ U OPACIDAD DE LA CORNEA, NO ESPECIFICADA</t>
  </si>
  <si>
    <t>H180</t>
  </si>
  <si>
    <t>PIGMENTACIONES Y DEPOSITOS EN LA CORNEA</t>
  </si>
  <si>
    <t>H181</t>
  </si>
  <si>
    <t>QUERATOPATIA VESICULAR</t>
  </si>
  <si>
    <t>H182</t>
  </si>
  <si>
    <t>OTROS EDEMAS DE LA CORNEA</t>
  </si>
  <si>
    <t>H183</t>
  </si>
  <si>
    <t>CAMBIOS EN LAS MEMBRANAS DE LA CORNEA</t>
  </si>
  <si>
    <t>H184</t>
  </si>
  <si>
    <t>DEGENERACION DE LA CORNEA</t>
  </si>
  <si>
    <t>H185</t>
  </si>
  <si>
    <t>DISTROFIA HEREDITARIA DE LA CORNEA</t>
  </si>
  <si>
    <t>H186</t>
  </si>
  <si>
    <t>QUERATOCONO</t>
  </si>
  <si>
    <t>H187</t>
  </si>
  <si>
    <t>OTRAS DEFORMIDADES DE LA CORNEA</t>
  </si>
  <si>
    <t>H188</t>
  </si>
  <si>
    <t>OTROS TRASTORNOS ESPECIFICADOS DE LA CORNEA</t>
  </si>
  <si>
    <t>H189</t>
  </si>
  <si>
    <t>TRASTORNO DE LA CORNEA, NO ESPECIFICADO</t>
  </si>
  <si>
    <t>H190</t>
  </si>
  <si>
    <t>ESCLERITIS Y EPISCLERITIS EN ENFERMEDADES CLASIFICADAS EN OTRA PARTE</t>
  </si>
  <si>
    <t>H191</t>
  </si>
  <si>
    <t>QUERATITIS Y QUERATOCONJUNTIVITIS POR HERPES SIMPLE (B00.5+)</t>
  </si>
  <si>
    <t>H192</t>
  </si>
  <si>
    <t>QUERATITIS Y QUERATOCONJUNTIVITIS EN ENF INFECCIOSAS Y PARASIT, CEOP</t>
  </si>
  <si>
    <t>H193</t>
  </si>
  <si>
    <t>QUERATITIS Y QUERATOCONJUNTIVITIS EN OTRAS ENFERMEDADES CEOP</t>
  </si>
  <si>
    <t>H198</t>
  </si>
  <si>
    <t>OTROS TRASTORNOS DE LA ESCLEROTICA Y DE LA CORNEA EN ENFERMEDADES CEOP</t>
  </si>
  <si>
    <t>H200</t>
  </si>
  <si>
    <t>IRIDOCICLITIS AGUDA Y SUBAGUDA</t>
  </si>
  <si>
    <t>H201</t>
  </si>
  <si>
    <t>IRIDOCICLITIS CRONICA</t>
  </si>
  <si>
    <t>H202</t>
  </si>
  <si>
    <t>IRIDOCICLITIS INDUCIDA POR TRASTORNO DEL CRISTALINO</t>
  </si>
  <si>
    <t>H208</t>
  </si>
  <si>
    <t>OTRAS IRIDOCICLITIS ESPECIFICADAS</t>
  </si>
  <si>
    <t>H209</t>
  </si>
  <si>
    <t>IRIDOCICLITIS, NO ESPECIFICADA</t>
  </si>
  <si>
    <t>H210</t>
  </si>
  <si>
    <t>HIFEMA</t>
  </si>
  <si>
    <t>H211</t>
  </si>
  <si>
    <t>OTROS TRASTORNOS VASCULARES DEL IRIS Y DEL CUERPO CILIAR</t>
  </si>
  <si>
    <t>H212</t>
  </si>
  <si>
    <t>DEGENERACION DEL IRIS Y DEL CUERPO CILIAR</t>
  </si>
  <si>
    <t>H213</t>
  </si>
  <si>
    <t>QUISTE DEL IRIS, DEL CUERPO CILIAR Y DE LA CAMARA ANTERIOR</t>
  </si>
  <si>
    <t>H214</t>
  </si>
  <si>
    <t>MEMBRANAS PUPILARES</t>
  </si>
  <si>
    <t>H215</t>
  </si>
  <si>
    <t>OTRAS ADHERENCIAS Y DESGARROS DEL IRIS Y DEL CUERPO CILIAR</t>
  </si>
  <si>
    <t>H218</t>
  </si>
  <si>
    <t>OTROS TRASTORNOS ESPECIFICADOS DEL IRIS Y DEL CUERPO CILIAR</t>
  </si>
  <si>
    <t>H219</t>
  </si>
  <si>
    <t>TRASTORNO DEL IRIS Y DEL CUERPO CILIAR, NO ESPECIFICADO</t>
  </si>
  <si>
    <t>H220</t>
  </si>
  <si>
    <t>IRIDOCICLITIS EN ENFERMEDADES INFECCIOSAS Y PARASITARIAS CEOP</t>
  </si>
  <si>
    <t>H221</t>
  </si>
  <si>
    <t>IRIDOCICLITIS EN OTRAS ENFERMEDADES CLASIFICADAS EN OTRA PARTE</t>
  </si>
  <si>
    <t>H228</t>
  </si>
  <si>
    <t>OTROS TRASTORNOS DEL IRIS Y DEL CUERPO CILIAR EN ENFERMEDADES CEOP</t>
  </si>
  <si>
    <t>H250</t>
  </si>
  <si>
    <t>CATARATA SENIL INCIPIENTE</t>
  </si>
  <si>
    <t>H251</t>
  </si>
  <si>
    <t>CATARATA SENIL NUCLEAR</t>
  </si>
  <si>
    <t>H252</t>
  </si>
  <si>
    <t>CATARATA SENIL, TIPO MORGAGNIAN</t>
  </si>
  <si>
    <t>H258</t>
  </si>
  <si>
    <t>OTRAS CATARATAS SENILES</t>
  </si>
  <si>
    <t>H259</t>
  </si>
  <si>
    <t>CATARATA SENIL, NO ESPECIFICADA</t>
  </si>
  <si>
    <t>H260</t>
  </si>
  <si>
    <t>CATARATA INFANTIL, JUVENIL Y PRESENIL</t>
  </si>
  <si>
    <t>H261</t>
  </si>
  <si>
    <t>CATARATA TRAUMATICA</t>
  </si>
  <si>
    <t>H262</t>
  </si>
  <si>
    <t>CATARATA COMPLICADA</t>
  </si>
  <si>
    <t>H263</t>
  </si>
  <si>
    <t>CATARATA INDUCIDA POR DROGAS</t>
  </si>
  <si>
    <t>H264</t>
  </si>
  <si>
    <t>CATARATA RESIDUAL</t>
  </si>
  <si>
    <t>H268</t>
  </si>
  <si>
    <t>OTRAS FORMAS ESPECIFICADAS DE CATARATA</t>
  </si>
  <si>
    <t>H269</t>
  </si>
  <si>
    <t>CATARATA, NO ESPECIFICADA</t>
  </si>
  <si>
    <t>H270</t>
  </si>
  <si>
    <t>AFAQUIA</t>
  </si>
  <si>
    <t>H271</t>
  </si>
  <si>
    <t>LUXACION DEL CRISTALINO</t>
  </si>
  <si>
    <t>H278</t>
  </si>
  <si>
    <t>OTROS TRASTORNOS ESPECIFICADOS DEL CRISTALINO</t>
  </si>
  <si>
    <t>H279</t>
  </si>
  <si>
    <t>TRASTORNO DEL CRISTALINO, NO ESPECIFICADO</t>
  </si>
  <si>
    <t>H280</t>
  </si>
  <si>
    <t>CATARATA DIABETICA (E10-E14+ CON CUARTO CARACTER COMUN .3)</t>
  </si>
  <si>
    <t>H281</t>
  </si>
  <si>
    <t>CATARATA EN OTRAS ENF ENDOCRINAS, NUTRICIONALES Y METABOLICAS CEOP</t>
  </si>
  <si>
    <t>H282</t>
  </si>
  <si>
    <t>CATARATA EN OTRAS ENFERMEDADES CLASIFICADAS EN OTRA PARTE</t>
  </si>
  <si>
    <t>H288</t>
  </si>
  <si>
    <t>OTROS TRASTORNOS DEL CRISTALINO EN ENFERMEDADES CEOP</t>
  </si>
  <si>
    <t>H300</t>
  </si>
  <si>
    <t>CORIORRETINITIS FOCAL</t>
  </si>
  <si>
    <t>H301</t>
  </si>
  <si>
    <t>CORIORRETINITIS DISEMINADA</t>
  </si>
  <si>
    <t>H302</t>
  </si>
  <si>
    <t>CICLITIS POSTERIOR</t>
  </si>
  <si>
    <t>H308</t>
  </si>
  <si>
    <t>OTRAS CORIORRETINITIS</t>
  </si>
  <si>
    <t>H309</t>
  </si>
  <si>
    <t>CORIORRETINITIS, NO ESPECIFICADA</t>
  </si>
  <si>
    <t>H310</t>
  </si>
  <si>
    <t>CICATRICES CORIORRETINIANAS</t>
  </si>
  <si>
    <t>H311</t>
  </si>
  <si>
    <t>DEGENERACION COROIDEA</t>
  </si>
  <si>
    <t>H312</t>
  </si>
  <si>
    <t>DISTROFIA COROIDEA HEREDITARIA</t>
  </si>
  <si>
    <t>H313</t>
  </si>
  <si>
    <t>HEMORRAGIA Y RUPTURA DE LA COROIDES</t>
  </si>
  <si>
    <t>H314</t>
  </si>
  <si>
    <t>DESPRENDIMIENTO DE LA COROIDES</t>
  </si>
  <si>
    <t>H318</t>
  </si>
  <si>
    <t>OTROS TRASTORNOS ESPECIFICADOS DE LA COROIDES</t>
  </si>
  <si>
    <t>H319</t>
  </si>
  <si>
    <t>TRASTORNO DE LA COROIDES, NO ESPECIFICADO</t>
  </si>
  <si>
    <t>H320</t>
  </si>
  <si>
    <t>INFLAMACION CORIORRETINIANA EN ENF INFECCIOSAS Y PARASITARIAS CEOP</t>
  </si>
  <si>
    <t>H328</t>
  </si>
  <si>
    <t>OTROS TRASTORNOS CORIORRETINIANOS EN ENFERMEDADES CEOP</t>
  </si>
  <si>
    <t>H330</t>
  </si>
  <si>
    <t>DESPRENDIMIENTO DE LA RETINA CON RUPTURA</t>
  </si>
  <si>
    <t>H331</t>
  </si>
  <si>
    <t>RETINOSQUISIS Y QUISTES DE LA RETINA</t>
  </si>
  <si>
    <t>H332</t>
  </si>
  <si>
    <t>DESPRENDIMIENTO SEROSO DE LA RETINA</t>
  </si>
  <si>
    <t>H333</t>
  </si>
  <si>
    <t>DESGARRO DE LA RETINA SIN DESPRENDIMIENTO</t>
  </si>
  <si>
    <t>H334</t>
  </si>
  <si>
    <t>DESPRENDIMIENTO DE LA RETINA POR TRACCION</t>
  </si>
  <si>
    <t>H335</t>
  </si>
  <si>
    <t>OTROS DESPRENDIMIENTOS DE LA RETINA</t>
  </si>
  <si>
    <t>H340</t>
  </si>
  <si>
    <t>OCLUSION ARTERIAL TRANSITORIA DE LA RETINA</t>
  </si>
  <si>
    <t>H341</t>
  </si>
  <si>
    <t>OCLUSION DE LA ARTERIA CENTRAL DE LA RETINA</t>
  </si>
  <si>
    <t>H342</t>
  </si>
  <si>
    <t>OTRAS FORMAS DE OCLUSION DE LA ARTERIA DE LA RETINA</t>
  </si>
  <si>
    <t>H348</t>
  </si>
  <si>
    <t>OTRAS OCLUSIONES VASCULARES RETINIANAS</t>
  </si>
  <si>
    <t>H349</t>
  </si>
  <si>
    <t>OCLUSION VASCULAR RETINIANA, SIN OTRA ESPECIFICACION</t>
  </si>
  <si>
    <t>H350</t>
  </si>
  <si>
    <t>RETINOPATIAS DEL FONDO Y CAMBIOS VASCULARES RETINIANOS</t>
  </si>
  <si>
    <t>H351</t>
  </si>
  <si>
    <t>RETINOPATIA DE LA PREMATURIDAD</t>
  </si>
  <si>
    <t>H352</t>
  </si>
  <si>
    <t>OTRAS RETINOPATIAS PROLIFERATIVAS</t>
  </si>
  <si>
    <t>H353</t>
  </si>
  <si>
    <t>DEGENERACION DE LA MACULA Y DEL POLO POSTERIOR DEL OJO</t>
  </si>
  <si>
    <t>H354</t>
  </si>
  <si>
    <t>DEGENERACION PERIFERICA DE LA RETINA</t>
  </si>
  <si>
    <t>H355</t>
  </si>
  <si>
    <t>DISTROFIA HEREDITARIA DE LA RETINA</t>
  </si>
  <si>
    <t>H356</t>
  </si>
  <si>
    <t>HEMORRAGIA RETINIANA</t>
  </si>
  <si>
    <t>H357</t>
  </si>
  <si>
    <t>SEPARACION DE LAS CAPAS DE LA RETINA</t>
  </si>
  <si>
    <t>H358</t>
  </si>
  <si>
    <t>OTROS TRASTORNOS ESPECIFICADOS DE LA RETINA</t>
  </si>
  <si>
    <t>H359</t>
  </si>
  <si>
    <t>TRASTORNO DE LA RETINA, NO ESPECIFICADO</t>
  </si>
  <si>
    <t>H360</t>
  </si>
  <si>
    <t>RETINOPATIA DIABETICA (E10-E14+ CON CUARTO CARACTER COMUN .3)</t>
  </si>
  <si>
    <t>H368</t>
  </si>
  <si>
    <t>OTROS TRASTORNOS DE LA RETINA EN ENFERMEDADES CEOP</t>
  </si>
  <si>
    <t>H400</t>
  </si>
  <si>
    <t>SOSPECHA DE GLAUCOMA</t>
  </si>
  <si>
    <t>H401</t>
  </si>
  <si>
    <t>GLAUCOMA PRIMARIO DE ANGULO ABIERTO</t>
  </si>
  <si>
    <t>H402</t>
  </si>
  <si>
    <t>GLAUCOMA PRIMARIO DE ANGULO CERRADO</t>
  </si>
  <si>
    <t>H403</t>
  </si>
  <si>
    <t>GLAUCOMA SECUNDARIO A TRAUMATISMO OCULAR</t>
  </si>
  <si>
    <t>H404</t>
  </si>
  <si>
    <t>GLAUCOMA SECUNDARIO A INFLAMACION OCULAR</t>
  </si>
  <si>
    <t>H405</t>
  </si>
  <si>
    <t>GLAUCOMA SECUNDARIO A OTROS TRASTORNOS DEL OJO</t>
  </si>
  <si>
    <t>H406</t>
  </si>
  <si>
    <t>GLAUCOMA SECUNDARIO A DROGAS</t>
  </si>
  <si>
    <t>H408</t>
  </si>
  <si>
    <t>OTROS GLAUCOMAS</t>
  </si>
  <si>
    <t>H409</t>
  </si>
  <si>
    <t>GLAUCOMA, NO ESPECIFICADO</t>
  </si>
  <si>
    <t>H420</t>
  </si>
  <si>
    <t>GLAUCOMA EN ENFERMEDADES ENDOCRINAS, NUTRICIONALES Y METABOLICAS, CEOP</t>
  </si>
  <si>
    <t>H428</t>
  </si>
  <si>
    <t>GLAUCOMA EN OTRAS ENFERMEDADES CLASIFICADAS EN OTRA PARTE</t>
  </si>
  <si>
    <t>H430</t>
  </si>
  <si>
    <t>PROLAPSO DEL VITREO</t>
  </si>
  <si>
    <t>H431</t>
  </si>
  <si>
    <t>HEMORRAGIA DEL VITREO</t>
  </si>
  <si>
    <t>H432</t>
  </si>
  <si>
    <t>DEPOSITOS CRISTALINOS EN EL CUERPO VITREO</t>
  </si>
  <si>
    <t>H433</t>
  </si>
  <si>
    <t>OTRAS OPACIDADES VITREAS</t>
  </si>
  <si>
    <t>H438</t>
  </si>
  <si>
    <t>OTROS TRASTORNOS DEL CUERPO VITREO</t>
  </si>
  <si>
    <t>H439</t>
  </si>
  <si>
    <t>TRASTORNO DEL CUERPO VITREO, NO ESPECIFICADO</t>
  </si>
  <si>
    <t>H440</t>
  </si>
  <si>
    <t>ENDOFTALMITIS PURULENTA</t>
  </si>
  <si>
    <t>H441</t>
  </si>
  <si>
    <t>OTRAS ENDOFTALMITIS</t>
  </si>
  <si>
    <t>H442</t>
  </si>
  <si>
    <t>MIOPIA DEGENERATIVA</t>
  </si>
  <si>
    <t>H443</t>
  </si>
  <si>
    <t>OTROS TRASTORNOS DEGENERATIVOS DEL GLOBO OCULAR</t>
  </si>
  <si>
    <t>H444</t>
  </si>
  <si>
    <t>HIPOTONIA OCULAR</t>
  </si>
  <si>
    <t>H445</t>
  </si>
  <si>
    <t>AFECCIONES DEGENERATIVAS DEL GLOBO OCULAR</t>
  </si>
  <si>
    <t>H446</t>
  </si>
  <si>
    <t>RETENCION INTRAOCULAR DE CUERPO EXTRAÑO MAGNETICO (ANTIGUO)</t>
  </si>
  <si>
    <t>H447</t>
  </si>
  <si>
    <t>RETENCION INTRAOCULAR DE CUERPO EXTRAÑO NO MAGNETICO (ANTIGUO)</t>
  </si>
  <si>
    <t>H448</t>
  </si>
  <si>
    <t>OTROS TRASTORNOS DEL GLOBO OCULAR</t>
  </si>
  <si>
    <t>H449</t>
  </si>
  <si>
    <t>TRASTORNO DEL GLOBO OCULAR, NO ESPECIFICADO</t>
  </si>
  <si>
    <t>H450</t>
  </si>
  <si>
    <t>HEMORRAGIA DEL VITREO EN ENFERMEDADES CLASIFICADAS EN OTRA PARTE</t>
  </si>
  <si>
    <t>H451</t>
  </si>
  <si>
    <t>ENDOFTALMITIS EN ENFERMEDADES CLASIFICADAS EN OTRA PARTE</t>
  </si>
  <si>
    <t>H458</t>
  </si>
  <si>
    <t>OTROS TRASTORNOS DEL CUERPO VITREO Y DEL GLOBO OCULAR EN ENF CEOP</t>
  </si>
  <si>
    <t>H46X</t>
  </si>
  <si>
    <t>NEURITIS OPTICA</t>
  </si>
  <si>
    <t>H470</t>
  </si>
  <si>
    <t>TRASTORNOS DEL NERVIO OPTICO, NO CLASIFICADOS EN OTRA PARTE</t>
  </si>
  <si>
    <t>H471</t>
  </si>
  <si>
    <t>PAPILEDEMA, NO ESPECIFICADO</t>
  </si>
  <si>
    <t>H472</t>
  </si>
  <si>
    <t>ATROFIA OPTICA</t>
  </si>
  <si>
    <t>H473</t>
  </si>
  <si>
    <t>OTROS TRASTORNOS DEL DISCO OPTICO</t>
  </si>
  <si>
    <t>H474</t>
  </si>
  <si>
    <t>TRASTORNOS DEL QUIASMA OPTICO</t>
  </si>
  <si>
    <t>H475</t>
  </si>
  <si>
    <t>TRASTORNOS DE OTRAS VIAS OPTICAS</t>
  </si>
  <si>
    <t>H476</t>
  </si>
  <si>
    <t>TRASTORNOS DE LA CORTEZA VISUAL</t>
  </si>
  <si>
    <t>H477</t>
  </si>
  <si>
    <t>TRASTORNO DE LAS VIAS OPTICAS, NO ESPECIFICADO</t>
  </si>
  <si>
    <t>H480</t>
  </si>
  <si>
    <t>ATROFIA OPTICA EN ENFERMEDADES CLASIFICADAS EN OTRA PARTE</t>
  </si>
  <si>
    <t>H481</t>
  </si>
  <si>
    <t>NEURITIS RETROBULBAR EN ENFERMEDADES CLASIFICADAS EN OTRA PARTE</t>
  </si>
  <si>
    <t>H488</t>
  </si>
  <si>
    <t>OTROS TRASTORNOS DEL NERVIO OPTICO Y DE LAS VIAS OPTICAS EN ENF CEOP</t>
  </si>
  <si>
    <t>H490</t>
  </si>
  <si>
    <t>PARALISIS DEL NERVIO MOTOR OCULAR COMUN (III PAR)</t>
  </si>
  <si>
    <t>H491</t>
  </si>
  <si>
    <t>PARALISIS DEL NERVIO PATETICO (IV PAR)</t>
  </si>
  <si>
    <t>H492</t>
  </si>
  <si>
    <t>PARALISIS DEL NERVIO MOTOR OCULAR EXTERNO (VI PAR)</t>
  </si>
  <si>
    <t>H493</t>
  </si>
  <si>
    <t>OFTALMOPLEJIA TOTAL (EXTERNA)</t>
  </si>
  <si>
    <t>H494</t>
  </si>
  <si>
    <t>OFTALMOPLEJIA EXTERNA PROGRESIVA</t>
  </si>
  <si>
    <t>H498</t>
  </si>
  <si>
    <t>OTROS ESTRABISMOS PARALITICOS</t>
  </si>
  <si>
    <t>H499</t>
  </si>
  <si>
    <t>ESTRABISMO PARALITICO, NO ESPECIFICADO</t>
  </si>
  <si>
    <t>H500</t>
  </si>
  <si>
    <t>ESTRABISMO CONCOMITANTE CONVERGENTE</t>
  </si>
  <si>
    <t>H501</t>
  </si>
  <si>
    <t>ESTRABISMO CONCOMITANTE DIVERGENTE</t>
  </si>
  <si>
    <t>H502</t>
  </si>
  <si>
    <t>ESTRABISMO VERTICAL</t>
  </si>
  <si>
    <t>H503</t>
  </si>
  <si>
    <t>HETEROTROPIA INTERMITENTE</t>
  </si>
  <si>
    <t>H504</t>
  </si>
  <si>
    <t>OTRAS HETEROTROPIAS O LAS NO ESPECIFICADAS</t>
  </si>
  <si>
    <t>H505</t>
  </si>
  <si>
    <t>HETEROFORIA</t>
  </si>
  <si>
    <t>H506</t>
  </si>
  <si>
    <t>ESTRABISMO MECANICO</t>
  </si>
  <si>
    <t>H508</t>
  </si>
  <si>
    <t>OTROS ESTRABISMOS ESPECIFICADOS</t>
  </si>
  <si>
    <t>H509</t>
  </si>
  <si>
    <t>ESTRABISMO, NO ESPECIFICADO</t>
  </si>
  <si>
    <t>H510</t>
  </si>
  <si>
    <t>PARALISIS DE LA CONJUGACION DE LA MIRADA</t>
  </si>
  <si>
    <t>H511</t>
  </si>
  <si>
    <t>EXCESO E INSUFICIENCIA DE LA CONVERGENCIA OCULAR</t>
  </si>
  <si>
    <t>H512</t>
  </si>
  <si>
    <t>OFTALMOPLEJIA INTERNUCLEAR</t>
  </si>
  <si>
    <t>H518</t>
  </si>
  <si>
    <t>OTROS TRASTORNOS ESPECIFICADOS DE LOS MOVIMIENTOS BINOCULARES</t>
  </si>
  <si>
    <t>H519</t>
  </si>
  <si>
    <t>TRASTORNO DEL MOVIMIENTO BINOCULAR, NO ESPECIFICADO</t>
  </si>
  <si>
    <t>H520</t>
  </si>
  <si>
    <t>HIPERMETROPIA</t>
  </si>
  <si>
    <t>H521</t>
  </si>
  <si>
    <t>MIOPIA</t>
  </si>
  <si>
    <t>H522</t>
  </si>
  <si>
    <t>ASTIGMATISMO</t>
  </si>
  <si>
    <t>H523</t>
  </si>
  <si>
    <t>ANISOMETROPIA Y ANISEICONIA</t>
  </si>
  <si>
    <t>H524</t>
  </si>
  <si>
    <t>PRESBICIA</t>
  </si>
  <si>
    <t>H525</t>
  </si>
  <si>
    <t>TRASTORNOS DE LA ACOMODACION</t>
  </si>
  <si>
    <t>H526</t>
  </si>
  <si>
    <t>OTROS TRASTORNOS DE LA REFRACCION</t>
  </si>
  <si>
    <t>H527</t>
  </si>
  <si>
    <t>TRASTORNO DE LA REFRACCION, NO ESPECIFICADO</t>
  </si>
  <si>
    <t>H530</t>
  </si>
  <si>
    <t>AMBLIOPIA EX ANOPSIA</t>
  </si>
  <si>
    <t>H531</t>
  </si>
  <si>
    <t>ALTERACIONES VISUALES SUBJETIVAS</t>
  </si>
  <si>
    <t>H532</t>
  </si>
  <si>
    <t>DIPLOPIA</t>
  </si>
  <si>
    <t>H533</t>
  </si>
  <si>
    <t>OTROS TRASTORNOS DE LA VISION BINOCULAR</t>
  </si>
  <si>
    <t>H534</t>
  </si>
  <si>
    <t>DEFECTOS DEL CAMPO VISUAL</t>
  </si>
  <si>
    <t>H535</t>
  </si>
  <si>
    <t>DEFICIENCIA DE LA VISION CROMATICA</t>
  </si>
  <si>
    <t>H536</t>
  </si>
  <si>
    <t>CEGUERA NOCTURNA</t>
  </si>
  <si>
    <t>H538</t>
  </si>
  <si>
    <t>OTRAS ALTERACIONES VISUALES</t>
  </si>
  <si>
    <t>H539</t>
  </si>
  <si>
    <t>ALTERACION VISUAL, NO ESPECIFICADA</t>
  </si>
  <si>
    <t>H540</t>
  </si>
  <si>
    <t>CEGUERA DE AMBOS OJOS</t>
  </si>
  <si>
    <t>H541</t>
  </si>
  <si>
    <t>CEGUERA DE UN OJO, VISION SUBNORMAL DEL OTRO</t>
  </si>
  <si>
    <t>H542</t>
  </si>
  <si>
    <t>VISION SUBNORMAL DE AMBOS OJOS</t>
  </si>
  <si>
    <t>H543</t>
  </si>
  <si>
    <t>DISMINUCION INDETERMINADA DE LA AGUDEZA VISUAL EN AMBOS OJOS</t>
  </si>
  <si>
    <t>H544</t>
  </si>
  <si>
    <t>CEGUERA DE UN OJO</t>
  </si>
  <si>
    <t>H545</t>
  </si>
  <si>
    <t>VISION SUBNORMAL DE UN OJO</t>
  </si>
  <si>
    <t>H546</t>
  </si>
  <si>
    <t>DISMINUCION INDETERMINADA DE LA AGUDEZA VISUAL DE UN OJO</t>
  </si>
  <si>
    <t>H547</t>
  </si>
  <si>
    <t>DISMINUCION DE LA AGUDEZA VISUAL, SIN ESPECIFICACION</t>
  </si>
  <si>
    <t>H55X</t>
  </si>
  <si>
    <t>NISTAGMO Y OTROS MOVIMIENTOS OCULARES IRREGULARES</t>
  </si>
  <si>
    <t>H570</t>
  </si>
  <si>
    <t>ANOMALIAS DE LA FUNCION PUPILAR</t>
  </si>
  <si>
    <t>H571</t>
  </si>
  <si>
    <t>DOLOR OCULAR</t>
  </si>
  <si>
    <t>H578</t>
  </si>
  <si>
    <t>OTROS TRASTORNOS ESPECIFICADOS DEL OJO Y SUS ANEXOS</t>
  </si>
  <si>
    <t>H579</t>
  </si>
  <si>
    <t>TRASTORNO DEL OJO Y SUS ANEXOS, NO ESPECIFICADO</t>
  </si>
  <si>
    <t>H580</t>
  </si>
  <si>
    <t>ANOMALIAS DE LA FUNCION PUPILAR EN ENFERMEDADES CEOP</t>
  </si>
  <si>
    <t>H581</t>
  </si>
  <si>
    <t>ALTERACIONES DE LA VISION EN ENFERMEDADES CLASIFICADAS EN OTRA PARTE</t>
  </si>
  <si>
    <t>H588</t>
  </si>
  <si>
    <t>OTROS TRASTORNOS ESPECIFICADOS DEL OJO EN ENFERMEDADES CEOP</t>
  </si>
  <si>
    <t>H590</t>
  </si>
  <si>
    <t>SINDROME VITREO CONSECUTIVO A CIRUGIA DE CATARATA</t>
  </si>
  <si>
    <t>H598</t>
  </si>
  <si>
    <t>OTROS TRASTORNOS DEL OJO Y SUS ANEXOS, CONSECUTIVOS A PROCEDIMIENTOS</t>
  </si>
  <si>
    <t>H599</t>
  </si>
  <si>
    <t>TRASTORNO NO ESPEC DEL OJO Y SUS ANEXOS, CONSECUTIVO A PROCEDIMIENTOS</t>
  </si>
  <si>
    <t>H600</t>
  </si>
  <si>
    <t>ABSCESO DEL OIDO EXTERNO</t>
  </si>
  <si>
    <t>H601</t>
  </si>
  <si>
    <t>CELULITIS DEL OIDO EXTERNO</t>
  </si>
  <si>
    <t>H602</t>
  </si>
  <si>
    <t>OTITIS EXTERNA MALIGNA</t>
  </si>
  <si>
    <t>H603</t>
  </si>
  <si>
    <t>OTRAS OTITIS EXTERNAS INFECCIOSAS</t>
  </si>
  <si>
    <t>H604</t>
  </si>
  <si>
    <t>COLESTEATOMA DEL OIDO EXTERNO</t>
  </si>
  <si>
    <t>H605</t>
  </si>
  <si>
    <t>OTITIS EXTERNA AGUDA, NO INFECCIOSA</t>
  </si>
  <si>
    <t>H608</t>
  </si>
  <si>
    <t>OTRAS OTITIS EXTERNAS</t>
  </si>
  <si>
    <t>H609</t>
  </si>
  <si>
    <t>OTITIS EXTERNA, SIN OTRA ESPECIFICACION</t>
  </si>
  <si>
    <t>H610</t>
  </si>
  <si>
    <t>PERICONDRITIS DEL OIDO EXTERNO</t>
  </si>
  <si>
    <t>H611</t>
  </si>
  <si>
    <t>AFECCIONES NO INFECCIOSAS DEL PABELLON AUDITIVO</t>
  </si>
  <si>
    <t>H612</t>
  </si>
  <si>
    <t>CERUMEN IMPACTADO</t>
  </si>
  <si>
    <t>H613</t>
  </si>
  <si>
    <t>ESTENOSIS ADQUIRIDA DEL CONDUCTO AUDITIVO EXTERNO</t>
  </si>
  <si>
    <t>H618</t>
  </si>
  <si>
    <t>OTROS TRASTORNOS ESPECIFICADOS DEL OIDO EXTERNO</t>
  </si>
  <si>
    <t>H619</t>
  </si>
  <si>
    <t>TRASTORNO DEL OIDO EXTERNO, NO ESPECIFICADO</t>
  </si>
  <si>
    <t>H620</t>
  </si>
  <si>
    <t>OTITIS EXTERNA EN ENFERMEDADES BACTERIANAS CLASIFICADAS EN OTRA PARTE</t>
  </si>
  <si>
    <t>H621</t>
  </si>
  <si>
    <t>OTITIS EXTERNA EN ENFERMEDADES VIRALES CLASIFICADAS EN OTRA PARTE</t>
  </si>
  <si>
    <t>H622</t>
  </si>
  <si>
    <t>OTITIS EXTERNA EN MICOSIS</t>
  </si>
  <si>
    <t>H623</t>
  </si>
  <si>
    <t>OTITIS EXTERNA EN OTRAS ENFERMEDADES INFECCIOSAS Y PARASITARIAS CEOP</t>
  </si>
  <si>
    <t>H624</t>
  </si>
  <si>
    <t>OTITIS EXTERNA EN OTRAS ENFERMEDADES CLASIFICADAS EN OTRA PARTE</t>
  </si>
  <si>
    <t>H628</t>
  </si>
  <si>
    <t>OTROS TRASTORNOS DEL OIDO EXTERNO EN ENFERMEDADES CEOP</t>
  </si>
  <si>
    <t>H650</t>
  </si>
  <si>
    <t>OTITIS MEDIA AGUDA SEROSA</t>
  </si>
  <si>
    <t>H651</t>
  </si>
  <si>
    <t>OTRA OTITIS MEDIA AGUDA, NO SUPURATIVA</t>
  </si>
  <si>
    <t>H652</t>
  </si>
  <si>
    <t>OTITIS MEDIA CRONICA SEROSA</t>
  </si>
  <si>
    <t>H653</t>
  </si>
  <si>
    <t>OTITIS MEDIA CRONICA MUCOIDE</t>
  </si>
  <si>
    <t>H654</t>
  </si>
  <si>
    <t>OTRAS OTITIS MEDIAS CRONICAS NO SUPURATIVAS</t>
  </si>
  <si>
    <t>H659</t>
  </si>
  <si>
    <t>OTITIS MEDIA NO SUPURATIVA, SIN OTRA ESPECIFICACION</t>
  </si>
  <si>
    <t>H660</t>
  </si>
  <si>
    <t>OTITIS MEDIA SUPURATIVA AGUDA</t>
  </si>
  <si>
    <t>H661</t>
  </si>
  <si>
    <t>OTITIS MEDIA TUBOTIMPANICA SUPURATIVA CRONICA</t>
  </si>
  <si>
    <t>H662</t>
  </si>
  <si>
    <t>OTITIS MEDIA SUPURATIVA CRONICA ATICOANTRAL</t>
  </si>
  <si>
    <t>H663</t>
  </si>
  <si>
    <t>OTRAS OTITIS MEDIAS CRONICAS SUPURATIVAS</t>
  </si>
  <si>
    <t>H664</t>
  </si>
  <si>
    <t>OTITIS MEDIA SUPURATIVA, SIN OTRA ESPECIFICACION</t>
  </si>
  <si>
    <t>H669</t>
  </si>
  <si>
    <t>OTITIS MEDIA, NO ESPECIFICADA</t>
  </si>
  <si>
    <t>H670</t>
  </si>
  <si>
    <t>OTITIS MEDIA EN ENFERMEDADES BACTERIANAS CLASIFICADAS EN OTRA PARTE</t>
  </si>
  <si>
    <t>H671</t>
  </si>
  <si>
    <t>OTITIS MEDIA EN ENFERMEDADES VIRALES CLASIFICADAS EN OTRA PARTE</t>
  </si>
  <si>
    <t>H678</t>
  </si>
  <si>
    <t>OTITIS MEDIA EN OTRAS ENFERMEDADES CLASIFICADAS EN OTRA PARTE</t>
  </si>
  <si>
    <t>H680</t>
  </si>
  <si>
    <t>SALPINGITIS EUSTAQUIANA</t>
  </si>
  <si>
    <t>H681</t>
  </si>
  <si>
    <t>OBSTRUCCION DE LA TROMPA DE EUSTAQUIO</t>
  </si>
  <si>
    <t>H690</t>
  </si>
  <si>
    <t>DISTENSION DE LA TROMPA DE EUSTAQUIO</t>
  </si>
  <si>
    <t>H698</t>
  </si>
  <si>
    <t>OTROS TRASTORNOS ESPECIFICADOS DE LA TROMPA DE EUSTAQUIO</t>
  </si>
  <si>
    <t>H699</t>
  </si>
  <si>
    <t>TRASTORNO DE LA TROMPA DE EUSTAQUIO, NO ESPECIFICADO</t>
  </si>
  <si>
    <t>H700</t>
  </si>
  <si>
    <t>MASTOIDITIS AGUDA</t>
  </si>
  <si>
    <t>H701</t>
  </si>
  <si>
    <t>MASTOIDITIS CRONICA</t>
  </si>
  <si>
    <t>H702</t>
  </si>
  <si>
    <t>PETROSITIS</t>
  </si>
  <si>
    <t>H708</t>
  </si>
  <si>
    <t>OTRAS MASTOIDITIS Y AFECCIONES RELACIONADAS</t>
  </si>
  <si>
    <t>H709</t>
  </si>
  <si>
    <t>MASTOIDITIS, NO ESPECIFICADA</t>
  </si>
  <si>
    <t>H71X</t>
  </si>
  <si>
    <t>COLESTEATOMA DEL OIDO MEDIO</t>
  </si>
  <si>
    <t>H720</t>
  </si>
  <si>
    <t>PERFORACION CENTRAL DE LA MEMBRANA TIMPANICA</t>
  </si>
  <si>
    <t>H721</t>
  </si>
  <si>
    <t>PERFORACION ATICA DE LA MEMBRANA TIMPANICA</t>
  </si>
  <si>
    <t>H722</t>
  </si>
  <si>
    <t>OTRAS PERFORACIONES MARGINALES DE LA MEMBRANA TIMPANICA</t>
  </si>
  <si>
    <t>H728</t>
  </si>
  <si>
    <t>OTRAS PERFORACIONES DE LA MEMBRANA TIMPANICA</t>
  </si>
  <si>
    <t>H729</t>
  </si>
  <si>
    <t>PERFORACION DE LA MEMBRANA TIMPANICA, SIN OTRA ESPECIFICACION</t>
  </si>
  <si>
    <t>H730</t>
  </si>
  <si>
    <t>MIRINGITIS AGUDA</t>
  </si>
  <si>
    <t>H731</t>
  </si>
  <si>
    <t>MIRINGITIS CRONICA</t>
  </si>
  <si>
    <t>H738</t>
  </si>
  <si>
    <t>OTROS TRASTORNOS ESPECIFICADOS DE LA MEMBRANA TIMPANICA</t>
  </si>
  <si>
    <t>H739</t>
  </si>
  <si>
    <t>TRASTORNO DE LA MEMBRANA TIMPANICA, NO ESPECIFICADO</t>
  </si>
  <si>
    <t>H740</t>
  </si>
  <si>
    <t>TIMPANOSCLEROSIS</t>
  </si>
  <si>
    <t>H741</t>
  </si>
  <si>
    <t>ENFERMEDAD ADHESIVA DEL OIDO MEDIO</t>
  </si>
  <si>
    <t>H742</t>
  </si>
  <si>
    <t>DISCONTINUIDAD Y DISLOCACION DE LOS HUESECILLOS DEL OIDO</t>
  </si>
  <si>
    <t>H743</t>
  </si>
  <si>
    <t>OTRAS ANORMALIDADES ADQUIRIDAS DE LOS HUESECILLOS DEL OIDO</t>
  </si>
  <si>
    <t>H744</t>
  </si>
  <si>
    <t>POLIPO DEL OIDO MEDIO</t>
  </si>
  <si>
    <t>H748</t>
  </si>
  <si>
    <t>OTROS TRASTORNOS ESPECIF DEL OIDO MEDIO Y DE LA APOFISIS MASTOIDES</t>
  </si>
  <si>
    <t>H749</t>
  </si>
  <si>
    <t>TRASTORNO DEL OIDO MEDIO Y DE LA APOFISIS MASTOIDES, NO ESPECIFICADO</t>
  </si>
  <si>
    <t>H750</t>
  </si>
  <si>
    <t>MASTOIDITIS EN ENFERMEDADES INFECCIOSAS Y PARASITARIAS CEOP</t>
  </si>
  <si>
    <t>H758</t>
  </si>
  <si>
    <t>OTROS TRAST ESPEC DEL OIDO MEDIO Y DE LA APOFISIS MASTOIDES ENF CEOP</t>
  </si>
  <si>
    <t>H800</t>
  </si>
  <si>
    <t>OTOSCLEROSIS QUE AFECTA LA VENTANA OVAL, NO OBLITERANTE</t>
  </si>
  <si>
    <t>H801</t>
  </si>
  <si>
    <t>OTOSCLEROSIS QUE AFECTA LA VENTANA OVAL, OBLITERANTE</t>
  </si>
  <si>
    <t>H802</t>
  </si>
  <si>
    <t>OTOSCLEROSIS COCLEAR</t>
  </si>
  <si>
    <t>H808</t>
  </si>
  <si>
    <t>OTRAS OTOSCLEROSIS</t>
  </si>
  <si>
    <t>H809</t>
  </si>
  <si>
    <t>OTOSCLEROSIS, NO ESPECIFICADA</t>
  </si>
  <si>
    <t>H810</t>
  </si>
  <si>
    <t>ENFERMEDAD DE MENIERE</t>
  </si>
  <si>
    <t>H811</t>
  </si>
  <si>
    <t>VERTIGO PAROXISTICO BENIGNO</t>
  </si>
  <si>
    <t>H812</t>
  </si>
  <si>
    <t>NEURONITIS VESTIBULAR</t>
  </si>
  <si>
    <t>H813</t>
  </si>
  <si>
    <t>OTROS VERTIGOS PERIFERICOS</t>
  </si>
  <si>
    <t>H814</t>
  </si>
  <si>
    <t>VERTIGO DE ORIGEN CENTRAL</t>
  </si>
  <si>
    <t>H818</t>
  </si>
  <si>
    <t>OTROS TRASTORNOS DE LA FUNCION VESTIBULAR</t>
  </si>
  <si>
    <t>H819</t>
  </si>
  <si>
    <t>TRASTORNO DE LA FUNCION VESTIBULAR, NO ESPECIFICADO</t>
  </si>
  <si>
    <t>H82X</t>
  </si>
  <si>
    <t>SINDROMES VERTIGINOSOS EN ENFERMEDADES CLASIFICADAS EN OTRA PARTE</t>
  </si>
  <si>
    <t>H830</t>
  </si>
  <si>
    <t>LABERINTITIS</t>
  </si>
  <si>
    <t>H831</t>
  </si>
  <si>
    <t>FISTULA DEL LABERINTO</t>
  </si>
  <si>
    <t>H832</t>
  </si>
  <si>
    <t>DISFUNCION DEL LABERINTO</t>
  </si>
  <si>
    <t>H833</t>
  </si>
  <si>
    <t>EFECTOS DEL RUIDO SOBRE EL OIDO INTERNO</t>
  </si>
  <si>
    <t>H838</t>
  </si>
  <si>
    <t>OTROS TRASTORNOS ESPECIFICADOS DEL OIDO INTERNO</t>
  </si>
  <si>
    <t>H839</t>
  </si>
  <si>
    <t>TRASTORNO DEL OIDO INTERNO, NO ESPECIFICADO</t>
  </si>
  <si>
    <t>H900</t>
  </si>
  <si>
    <t>HIPOACUSIA CONDUCTIVA BILATERAL</t>
  </si>
  <si>
    <t>H901</t>
  </si>
  <si>
    <t>HIPOACUSIA CONDUCTIVA, UNILATERAL AUDICION IRRESTRICTA CONTRALATERAL</t>
  </si>
  <si>
    <t>H902</t>
  </si>
  <si>
    <t>HIPOACUSIA CONDUCTIVA, SIN OTRA ESPECIFICACION</t>
  </si>
  <si>
    <t>H903</t>
  </si>
  <si>
    <t>HIPOACUSIA NEUROSENSORIAL, BILATERAL</t>
  </si>
  <si>
    <t>H904</t>
  </si>
  <si>
    <t>HIPOACUSIA NEUROSENSORIAL, UNILATERAL AUDICION IRRESTRICTA CONTRALATER</t>
  </si>
  <si>
    <t>H905</t>
  </si>
  <si>
    <t>HIPOACUSIA NEUROSENSORIAL, SIN OTRA ESPECIFICACION</t>
  </si>
  <si>
    <t>H906</t>
  </si>
  <si>
    <t>HIPOACUSIA MIXTA CONDUCTIVA Y NEUROSENSORIAL, BILATERAL</t>
  </si>
  <si>
    <t>H907</t>
  </si>
  <si>
    <t>HIPOACUSIA COND NEUROSENS UNILATER AUDICION IRRRESTRICTA CONTRALATERAL</t>
  </si>
  <si>
    <t>H908</t>
  </si>
  <si>
    <t>HIPOACUSIA MIXTA CONDUCTIVA Y NEUROSENSORIAL, NO ESPECIFICADA</t>
  </si>
  <si>
    <t>H910</t>
  </si>
  <si>
    <t>HIPOACUSIA OTOTOXICA</t>
  </si>
  <si>
    <t>H911</t>
  </si>
  <si>
    <t>PRESBIACUSIA</t>
  </si>
  <si>
    <t>H912</t>
  </si>
  <si>
    <t>HIPOACUSIA SUBITA IDIOPATICA</t>
  </si>
  <si>
    <t>H913</t>
  </si>
  <si>
    <t>SORDOMUDEZ, NO CLASIFICADA EN OTRA PARTE</t>
  </si>
  <si>
    <t>H918</t>
  </si>
  <si>
    <t>OTRAS HIPOACUSIAS ESPECIFICADAS</t>
  </si>
  <si>
    <t>H919</t>
  </si>
  <si>
    <t>HIPOACUSIA, NO ESPECIFICADA</t>
  </si>
  <si>
    <t>H920</t>
  </si>
  <si>
    <t>OTALGIA</t>
  </si>
  <si>
    <t>H921</t>
  </si>
  <si>
    <t>OTORREA</t>
  </si>
  <si>
    <t>H922</t>
  </si>
  <si>
    <t>OTORRAGIA</t>
  </si>
  <si>
    <t>H930</t>
  </si>
  <si>
    <t>TRASTORNOS DEGENERATIVOS Y VASCULARES DEL OIDO</t>
  </si>
  <si>
    <t>H931</t>
  </si>
  <si>
    <t>TINNITUS</t>
  </si>
  <si>
    <t>H932</t>
  </si>
  <si>
    <t>OTRAS PERCEPCIONES AUDITIVAS ANORMALES</t>
  </si>
  <si>
    <t>H933</t>
  </si>
  <si>
    <t>TRASTORNOS DEL NERVIO AUDITIVO</t>
  </si>
  <si>
    <t>H938</t>
  </si>
  <si>
    <t>OTROS TRASTORNOS ESPECIFICADOS DEL OIDO</t>
  </si>
  <si>
    <t>H939</t>
  </si>
  <si>
    <t>TRASTORNO DEL OIDO, NO ESPECIFICADO</t>
  </si>
  <si>
    <t>H940</t>
  </si>
  <si>
    <t>NEURITIS DEL NERVIO AUDITIVO EN ENF INFECCIOSAS Y PARASITARIAS CEOP</t>
  </si>
  <si>
    <t>H948</t>
  </si>
  <si>
    <t>OTROS TRASTORNOS ESPECIFICADOS DEL OIDO EN ENFERMEDADES CEOP</t>
  </si>
  <si>
    <t>H950</t>
  </si>
  <si>
    <t>COLESTEATOMA RECURRENTE DE LA CAVIDAD RESULTANTE DE LA MASTOIDECTOMIA</t>
  </si>
  <si>
    <t>H951</t>
  </si>
  <si>
    <t>OTROS TRASTORNOS POSTERIORES A LA MASTOIDECTOMIA</t>
  </si>
  <si>
    <t>H958</t>
  </si>
  <si>
    <t>OTROS TRAST DEL OIDO Y DE APOFISIS MASTOIDES, CONSECUTIVOS A PROCEDIM</t>
  </si>
  <si>
    <t>H959</t>
  </si>
  <si>
    <t>TRAST NO ESPEC DE OIDO Y APOFISIS MASTOIDES, CONSECUTIVOS A PROCEDIM</t>
  </si>
  <si>
    <t>I00X</t>
  </si>
  <si>
    <t>FIEBRE REUMATICA SIN MENCION DE COMPLICACION CARDIACA</t>
  </si>
  <si>
    <t>I010</t>
  </si>
  <si>
    <t>PERICARDITIS REUMATICA AGUDA</t>
  </si>
  <si>
    <t>I011</t>
  </si>
  <si>
    <t>ENDOCARDITIS REUMATICA AGUDA</t>
  </si>
  <si>
    <t>I012</t>
  </si>
  <si>
    <t>MIOCARDITIS REUMATICA AGUDA</t>
  </si>
  <si>
    <t>I018</t>
  </si>
  <si>
    <t>OTRAS ENFERMEDADES REUMATICAS AGUDAS DEL CORAZON</t>
  </si>
  <si>
    <t>I019</t>
  </si>
  <si>
    <t>ENFERMEDAD REUMATICA AGUDA DEL CORAZON, NO ESPECIFICADA</t>
  </si>
  <si>
    <t>I020</t>
  </si>
  <si>
    <t>COREA REUMATICA CON COMPLICACION CARDIACA</t>
  </si>
  <si>
    <t>I029</t>
  </si>
  <si>
    <t>COREA REUMATICA SIN MENCION DE COMPLICACION CARDIACA</t>
  </si>
  <si>
    <t>I050</t>
  </si>
  <si>
    <t>ESTENOSIS MITRAL</t>
  </si>
  <si>
    <t>I051</t>
  </si>
  <si>
    <t>INSUFICIENCIA MITRAL REUMATICA</t>
  </si>
  <si>
    <t>I052</t>
  </si>
  <si>
    <t>ESTENOSIS MITRAL CON INSUFICIENCIA</t>
  </si>
  <si>
    <t>I058</t>
  </si>
  <si>
    <t>OTRAS ENFERMEDADES DE LA VALVULA MITRAL</t>
  </si>
  <si>
    <t>I059</t>
  </si>
  <si>
    <t>ENFERMEDAD VALVULAR MITRAL, NO ESPECIFICADA</t>
  </si>
  <si>
    <t>I060</t>
  </si>
  <si>
    <t>ESTENOSIS AORTICA REUMATICA</t>
  </si>
  <si>
    <t>I061</t>
  </si>
  <si>
    <t>INSUFICIENCIA AORTICA REUMATICA</t>
  </si>
  <si>
    <t>I062</t>
  </si>
  <si>
    <t>ESTENOSIS AORTICA REUMATICA CON INSUFICIENCIA</t>
  </si>
  <si>
    <t>I068</t>
  </si>
  <si>
    <t>OTRAS ENFERMEDADES REUMATICAS DE LA VALVULA AORTICA</t>
  </si>
  <si>
    <t>I069</t>
  </si>
  <si>
    <t>ENFERMEDAD VALVULAR AORTICA REUMATICA, NO ESPECIFICADA</t>
  </si>
  <si>
    <t>I070</t>
  </si>
  <si>
    <t>ESTENOSIS TRICUSPIDE</t>
  </si>
  <si>
    <t>I071</t>
  </si>
  <si>
    <t>INSUFICIENCIA TRICUSPIDE</t>
  </si>
  <si>
    <t>I072</t>
  </si>
  <si>
    <t>ESTENOSIS E INSUFICIENCIA TRICUSPIDE</t>
  </si>
  <si>
    <t>I078</t>
  </si>
  <si>
    <t>OTRAS ENFERMEDADES DE LA VALVULA TRICUSPIDE</t>
  </si>
  <si>
    <t>I079</t>
  </si>
  <si>
    <t>ENFERMEDAD DE LA VALVULA TRICUSPIDE, NO ESPECIFICADA</t>
  </si>
  <si>
    <t>I080</t>
  </si>
  <si>
    <t>TRASTORNOS DE LAS VALVULAS MITRAL Y AORTICA</t>
  </si>
  <si>
    <t>I081</t>
  </si>
  <si>
    <t>TRASTORNOS DE LAS VALVULAS MITRAL Y TRICUSPIDE</t>
  </si>
  <si>
    <t>I082</t>
  </si>
  <si>
    <t>TRASTORNOS DE LAS VALVULAS AORTICA Y TRICUSPIDE</t>
  </si>
  <si>
    <t>I083</t>
  </si>
  <si>
    <t>TRASTORNOS COMBINADOS DE LAS VALVULAS MITRAL, TRICUSPIDE Y AORTICA</t>
  </si>
  <si>
    <t>I088</t>
  </si>
  <si>
    <t>OTRAS ENFERMEDADES DE MULTIPLES VALVULAS</t>
  </si>
  <si>
    <t>I089</t>
  </si>
  <si>
    <t>ENFERMEDAD DE MULTIPLES VALVULAS, NO ESPECIFICADA</t>
  </si>
  <si>
    <t>I090</t>
  </si>
  <si>
    <t>MIOCARDITIS REUMATICA</t>
  </si>
  <si>
    <t>I091</t>
  </si>
  <si>
    <t>ENFERMEDADES REUMATICAS DEL ENDOCARDIO, VALVULA NO ESPECIFICADA</t>
  </si>
  <si>
    <t>I092</t>
  </si>
  <si>
    <t>PERICARDITIS REUMATICA CRONICA</t>
  </si>
  <si>
    <t>I098</t>
  </si>
  <si>
    <t>OTRAS ENFERMEDADES REUMATICAS ESPECIFICADAS DEL CORAZON</t>
  </si>
  <si>
    <t>I099</t>
  </si>
  <si>
    <t>ENFERMEDAD REUMATICA DEL CORAZON, NO ESPECIFICADA</t>
  </si>
  <si>
    <t>I10X</t>
  </si>
  <si>
    <t>HIPERTENSION ESENCIAL (PRIMARIA)</t>
  </si>
  <si>
    <t>I110</t>
  </si>
  <si>
    <t>ENFERMEDAD CARDIACA HIPERTENSIVA CON INSUF CARDIACA (CONGESTIVA)</t>
  </si>
  <si>
    <t>I119</t>
  </si>
  <si>
    <t>ENFERMEDAD CARDIACA HIPERTENSIVA SIN INSUF CARDIACA (CONGESTIVA)</t>
  </si>
  <si>
    <t>I120</t>
  </si>
  <si>
    <t>ENFERMEDAD RENAL HIPERTENSIVA CON INSUFICIENCIA RENAL</t>
  </si>
  <si>
    <t>I129</t>
  </si>
  <si>
    <t>ENFERMEDAD RENAL HIPERTENSIVA SIN INSUFICIENCIA RENAL</t>
  </si>
  <si>
    <t>I130</t>
  </si>
  <si>
    <t>ENFERMEDAD CARDIORRENAL HIPERTENSIVA CON INSUF CARDIACA (CONGESTIVA)</t>
  </si>
  <si>
    <t>I131</t>
  </si>
  <si>
    <t>ENFERMEDAD CARDIORRENAL HIPERTENSIVA CON INSUFICIENCIA RENAL</t>
  </si>
  <si>
    <t>I132</t>
  </si>
  <si>
    <t>ENF CARDIORRENAL HIPERTENSIVA INSUF CARDIACA (CONGESTIVA) INSUF RENAL</t>
  </si>
  <si>
    <t>I139</t>
  </si>
  <si>
    <t>ENFERMEDAD CARDIORRENAL HIPERTENSIVA, NO ESPECIFICADA</t>
  </si>
  <si>
    <t>I150</t>
  </si>
  <si>
    <t>HIPERTENSION RENOVASCULAR</t>
  </si>
  <si>
    <t>I151</t>
  </si>
  <si>
    <t>HIPERTENSION SECUNDARIA A OTROS TRASTORNOS RENALES</t>
  </si>
  <si>
    <t>I152</t>
  </si>
  <si>
    <t>HIPERTENSION SECUNDARIA A TRASTORNOS ENDOCRINOS</t>
  </si>
  <si>
    <t>I158</t>
  </si>
  <si>
    <t>OTROS TIPOS DE HIPERTENSION SECUNDARIA</t>
  </si>
  <si>
    <t>I159</t>
  </si>
  <si>
    <t>HIPERTENSION SECUNDARIA, NO ESPECIFICADA</t>
  </si>
  <si>
    <t>I200</t>
  </si>
  <si>
    <t>ANGINA INESTABLE</t>
  </si>
  <si>
    <t>I201</t>
  </si>
  <si>
    <t>ANGINA DE PECHO CON ESPASMO DOCUMENTADO</t>
  </si>
  <si>
    <t>I208</t>
  </si>
  <si>
    <t>OTRAS FORMAS ESPECIFICADAS DE ANGINA DE PECHO</t>
  </si>
  <si>
    <t>I209</t>
  </si>
  <si>
    <t>ANGINA DE PECHO, NO ESPECIFICADA</t>
  </si>
  <si>
    <t>I210</t>
  </si>
  <si>
    <t>INFARTO TRANSMURAL AGUDO DEL MIOCARDIO DE LA PARED ANTERIOR</t>
  </si>
  <si>
    <t>I211</t>
  </si>
  <si>
    <t>INFARTO TRANSMURAL AGUDO DEL MIOCARDIO DE LA PARED INFERIOR</t>
  </si>
  <si>
    <t>I212</t>
  </si>
  <si>
    <t>INFARTO AGUDO TRANSMURAL DEL MIOCARDIO DE OTROS SITIOS</t>
  </si>
  <si>
    <t>I213</t>
  </si>
  <si>
    <t>INFARTO TRANSMURAL AGUDO DEL MIOCARDIO, DE SITIO NO ESPECIFICADO</t>
  </si>
  <si>
    <t>I214</t>
  </si>
  <si>
    <t>INFARTO SUBENDOCARDICO AGUDO DEL MIOCARDIO</t>
  </si>
  <si>
    <t>I219</t>
  </si>
  <si>
    <t>INFARTO AGUDO DEL MIOCARDIO, SIN OTRA ESPECIFICACION</t>
  </si>
  <si>
    <t>I220</t>
  </si>
  <si>
    <t>INFARTO SUBSECUENTE DEL MIOCARDIO DE LA PARED ANTERIOR</t>
  </si>
  <si>
    <t>I221</t>
  </si>
  <si>
    <t>INFARTO SUBSECUENTE DEL MIOCARDIO DE LA PARED INFERIOR</t>
  </si>
  <si>
    <t>I228</t>
  </si>
  <si>
    <t>INFARTO SUBSECUENTE DEL MIOCARDIO DE OTROS SITIOS</t>
  </si>
  <si>
    <t>I229</t>
  </si>
  <si>
    <t>INFARTO SUBSECUENTE DEL MIOCARDIO, DE PARTE NO ESPECIFICADA</t>
  </si>
  <si>
    <t>I230</t>
  </si>
  <si>
    <t>HEMOPERICARDIO COMO COMPL PRESENTE POST AL INFARTO AGUDO DEL MIOCARDIO</t>
  </si>
  <si>
    <t>I231</t>
  </si>
  <si>
    <t>DEFECTO TABIQUE AURICULAR COMO COMPL PRESENTE POST INFARTO MIOCARDIO</t>
  </si>
  <si>
    <t>I232</t>
  </si>
  <si>
    <t>DEFECTO TABIQUE VENTRICULAR COMO COMPL PRESENTE POST INFARTO MIOCARDIO</t>
  </si>
  <si>
    <t>I233</t>
  </si>
  <si>
    <t>RUPTURA PARED CARDIACA SIN HEMOPERICARDIO COMO COMPL PRESENTE POST IAM</t>
  </si>
  <si>
    <t>I234</t>
  </si>
  <si>
    <t>RUPTURA DE CUERDAS TENDINOSAS COMO COMPLICACION PRESENTE POSTERIOR IAM</t>
  </si>
  <si>
    <t>I235</t>
  </si>
  <si>
    <t>RUPTURA DE MUSCULO PAPILAR COMO COMPLICACION PRESENTE POSTERIOR AL IAM</t>
  </si>
  <si>
    <t>I236</t>
  </si>
  <si>
    <t>TROMB AURICULA APENDICE AURICULAR Y VENTRICULO COMPL PRESENTE POST IAM</t>
  </si>
  <si>
    <t>I238</t>
  </si>
  <si>
    <t>OTRAS COMPLICACIONES PRESENTES POSTERIORES AL INFARTO AGUDO MIOCARIO</t>
  </si>
  <si>
    <t>I240</t>
  </si>
  <si>
    <t>TROMBOSIS CORONARIA QUE NO RESULTA EN INFARTO DEL MIOCARDIO</t>
  </si>
  <si>
    <t>I241</t>
  </si>
  <si>
    <t>SINDROME DE DRESSLER</t>
  </si>
  <si>
    <t>I248</t>
  </si>
  <si>
    <t>OTRAS FORMAS DE ENFERMEDAD ISQUEMICA AGUDA DEL CORAZON</t>
  </si>
  <si>
    <t>I249</t>
  </si>
  <si>
    <t>ENFERMEDAD ISQUEMICA AGUDA DEL CORAZON, NO ESPECIFICADA</t>
  </si>
  <si>
    <t>I250</t>
  </si>
  <si>
    <t>ENFERMEDAD CARDIOVASCULAR ATEROSCLEROTICA, ASI DESCRITA</t>
  </si>
  <si>
    <t>I251</t>
  </si>
  <si>
    <t>ENFERMEDAD ATEROSCLEROTICA DEL CORAZON</t>
  </si>
  <si>
    <t>I252</t>
  </si>
  <si>
    <t>INFARTO ANTIGUO DEL MIOCARDIO</t>
  </si>
  <si>
    <t>I253</t>
  </si>
  <si>
    <t>ANEURISMA CARDIACO</t>
  </si>
  <si>
    <t>I254</t>
  </si>
  <si>
    <t>ANEURISMA DE ARTERIA CORONARIA</t>
  </si>
  <si>
    <t>I255</t>
  </si>
  <si>
    <t>CARDIOMIOPATIA ISQUEMICA</t>
  </si>
  <si>
    <t>I256</t>
  </si>
  <si>
    <t>ISQUEMIA SILENTE DEL MIOCARDIO</t>
  </si>
  <si>
    <t>I258</t>
  </si>
  <si>
    <t>OTRAS FORMAS DE ENFERMEDAD ISQUEMICA CRONICA DEL CORAZON</t>
  </si>
  <si>
    <t>I259</t>
  </si>
  <si>
    <t>ENFERMEDAD ISQUEMICA CRONICA DEL CORAZON, NO ESPECIFICADA</t>
  </si>
  <si>
    <t>I260</t>
  </si>
  <si>
    <t>EMBOLIA PULMONAR CON MENCION DE CORAZON PULMONAR AGUDO</t>
  </si>
  <si>
    <t>I269</t>
  </si>
  <si>
    <t>EMBOLIA PULMONAR SIN MENCION DE CORAZON PULMONAR AGUDO</t>
  </si>
  <si>
    <t>I270</t>
  </si>
  <si>
    <t>HIPERTENSION PULMONAR PRIMARIA</t>
  </si>
  <si>
    <t>I271</t>
  </si>
  <si>
    <t>ENFERMEDAD CIFOSCOLIOTICA DEL CORAZON</t>
  </si>
  <si>
    <t>I278</t>
  </si>
  <si>
    <t>OTRAS ENFERMEDADES CARDIOPULMONARES ESPECIFICADAS</t>
  </si>
  <si>
    <t>I279</t>
  </si>
  <si>
    <t>ENFERMEDAD PULMONAR DEL CORAZON, NO ESPECIFICADA</t>
  </si>
  <si>
    <t>I280</t>
  </si>
  <si>
    <t>FISTULA ARTERIOVENOSA DE LOS VASOS PULMONARES</t>
  </si>
  <si>
    <t>I281</t>
  </si>
  <si>
    <t>ANEURISMA DE LA ARTERIA PULMONAR</t>
  </si>
  <si>
    <t>I288</t>
  </si>
  <si>
    <t>OTRAS ENFERMEDADES ESPECIFICADAS DE LOS VASOS PULMONARES</t>
  </si>
  <si>
    <t>I289</t>
  </si>
  <si>
    <t>ENFERMEDAD DE LOS VASOS PULMONARES, NO ESPECIFICADA</t>
  </si>
  <si>
    <t>I300</t>
  </si>
  <si>
    <t>PERICARDITIS IDIOPATICA AGUDA INESPECIFICA</t>
  </si>
  <si>
    <t>I301</t>
  </si>
  <si>
    <t>PERICARDITIS INFECCIOSA</t>
  </si>
  <si>
    <t>I308</t>
  </si>
  <si>
    <t>OTRAS FORMAS DE PERICARDITIS AGUDA</t>
  </si>
  <si>
    <t>I309</t>
  </si>
  <si>
    <t>PERICARDITIS AGUDA, NO ESPECIFICADA</t>
  </si>
  <si>
    <t>I310</t>
  </si>
  <si>
    <t>PERICARDITIS CRONICA ADHESIVA</t>
  </si>
  <si>
    <t>I311</t>
  </si>
  <si>
    <t>PERICARDITIS CONSTRICTIVA CRONICA</t>
  </si>
  <si>
    <t>I312</t>
  </si>
  <si>
    <t>HEMOPERICARDIO, NO CLASIFICADO EN OTRA PARTE</t>
  </si>
  <si>
    <t>I313</t>
  </si>
  <si>
    <t>DERRAME PERICARDICO (NO INFLAMATORIO)</t>
  </si>
  <si>
    <t>I318</t>
  </si>
  <si>
    <t>OTRAS ENFERMEDADES ESPECIFICADAS DEL PERICARDIO</t>
  </si>
  <si>
    <t>I319</t>
  </si>
  <si>
    <t>ENFERMEDAD DEL PERICARDIO, NO ESPECIFICADA</t>
  </si>
  <si>
    <t>I320</t>
  </si>
  <si>
    <t>PERICARDITIS EN ENFERMEDADES BACTERIANAS CLASIFICADAS EN OTRA PARTE</t>
  </si>
  <si>
    <t>I321</t>
  </si>
  <si>
    <t>PERICARDITIS EN OTRAS ENFERMEDADES INFECCIOSAS Y PARASITARIAS CEOP</t>
  </si>
  <si>
    <t>I328</t>
  </si>
  <si>
    <t>PERICARDITIS EN OTRAS ENFERMEDADES CLASIFICADAS EN OTRA PARTE</t>
  </si>
  <si>
    <t>I330</t>
  </si>
  <si>
    <t>ENDOCARDITIS INFECCIOSA AGUDA Y SUBAGUDA</t>
  </si>
  <si>
    <t>I339</t>
  </si>
  <si>
    <t>ENDOCARDITIS AGUDA, NO ESPECIFICADA</t>
  </si>
  <si>
    <t>I340</t>
  </si>
  <si>
    <t>INSUFICIENCIA (DE LA VALVULA) MITRAL</t>
  </si>
  <si>
    <t>I341</t>
  </si>
  <si>
    <t>PROLAPSO (DE LA VALVULA) MITRAL</t>
  </si>
  <si>
    <t>I342</t>
  </si>
  <si>
    <t>ESTENOSIS (DE LA VALVULA) MITRAL, NO REUMATICA</t>
  </si>
  <si>
    <t>I348</t>
  </si>
  <si>
    <t>OTROS TRASTORNOS NO REUMATICOS DE LA VALVULA MITRAL</t>
  </si>
  <si>
    <t>I349</t>
  </si>
  <si>
    <t>TRASTORNO MITRAL NO REUMATICO, NO ESPECIFICADO</t>
  </si>
  <si>
    <t>I350</t>
  </si>
  <si>
    <t>ESTENOSIS (DE LA VALVULA) AORTICA</t>
  </si>
  <si>
    <t>I351</t>
  </si>
  <si>
    <t>INSUFICIENCIA (DE LA VALVULA) AORTICA</t>
  </si>
  <si>
    <t>I352</t>
  </si>
  <si>
    <t>ESTENOSIS (DE LA VALVULA) AORTICA CON INSUFICIENCIA</t>
  </si>
  <si>
    <t>I358</t>
  </si>
  <si>
    <t>OTROS TRASTORNOS DE LA VALVULA AORTICA</t>
  </si>
  <si>
    <t>I359</t>
  </si>
  <si>
    <t>TRASTORNO DE LA VALVULA AORTICA, NO ESPECIFICADO</t>
  </si>
  <si>
    <t>I360</t>
  </si>
  <si>
    <t>ESTENOSIS NO REUMATICA (DE LA VALVULA) TRICUSPIDE</t>
  </si>
  <si>
    <t>I361</t>
  </si>
  <si>
    <t>INSUFICIENCIA NO REUMATICA (DE LA VALVULA) TRICUSPIDE</t>
  </si>
  <si>
    <t>I362</t>
  </si>
  <si>
    <t>ESTENOSIS CON INSUFICIENCIA NO REUMATICA (DE LA VALVULA) TRICUSPIDE</t>
  </si>
  <si>
    <t>I368</t>
  </si>
  <si>
    <t>OTROS TRASTORNOS NO REUMATICOS DE LA VALVULA TRICUSPIDE</t>
  </si>
  <si>
    <t>I369</t>
  </si>
  <si>
    <t>TRASTORNO NO REUMATICO DE LA VALVULA TRICUSPIDE, NO ESPECIFICADO</t>
  </si>
  <si>
    <t>I370</t>
  </si>
  <si>
    <t>ESTENOSIS DE LA VALVULA PULMONAR</t>
  </si>
  <si>
    <t>I371</t>
  </si>
  <si>
    <t>INSUFICIENCIA DE LA VALVULA PULMONAR</t>
  </si>
  <si>
    <t>I372</t>
  </si>
  <si>
    <t>ESTENOSIS DE LA VALVULA PULMONAR CON INSUFICIENCIA</t>
  </si>
  <si>
    <t>I378</t>
  </si>
  <si>
    <t>OTROS TRASTORNOS DE LA VALVULA PULMONAR</t>
  </si>
  <si>
    <t>I379</t>
  </si>
  <si>
    <t>TRASTORNO DE LA VALVULA PULMONAR, NO ESPECIFICADO</t>
  </si>
  <si>
    <t>I38X</t>
  </si>
  <si>
    <t>ENDOCARDITIS, VALVULA NO ESPECIFICADA</t>
  </si>
  <si>
    <t>I390</t>
  </si>
  <si>
    <t>TRASTORNOS DE LA VALVULA MITRAL EN ENFERMEDADES  CEOP</t>
  </si>
  <si>
    <t>I391</t>
  </si>
  <si>
    <t>TRASTORNOS DE LA VALVULA AORTICA EN ENFERMEDADES CEOP</t>
  </si>
  <si>
    <t>I392</t>
  </si>
  <si>
    <t>TRASTORNOS DE LA VALVULA TRICUSPIDE EN ENFERMEDADES CEOP</t>
  </si>
  <si>
    <t>I393</t>
  </si>
  <si>
    <t>TRASTORNOS DE LA VALVULA PULMONAR EN ENFERMEDADES CEOP</t>
  </si>
  <si>
    <t>I394</t>
  </si>
  <si>
    <t>TRASTORNOS VALVULARES MULTIPLES EN ENFERMEDADES CEOP</t>
  </si>
  <si>
    <t>I398</t>
  </si>
  <si>
    <t>ENDOCARDITIS, VALVULA NO ESPECIFICADA, EN ENFERMEDADES CEOP</t>
  </si>
  <si>
    <t>I400</t>
  </si>
  <si>
    <t>MIOCARDITIS INFECCIOSA</t>
  </si>
  <si>
    <t>I401</t>
  </si>
  <si>
    <t>MIOCARDITIS AISLADA</t>
  </si>
  <si>
    <t>I408</t>
  </si>
  <si>
    <t>OTRAS MIOCARDITIS AGUDAS</t>
  </si>
  <si>
    <t>I409</t>
  </si>
  <si>
    <t>MIOCARDITIS AGUDA, NO ESPECIFICADA</t>
  </si>
  <si>
    <t>I410</t>
  </si>
  <si>
    <t>MIOCARDITIS EN ENFERMEDADES BACTERIANAS CLASIFICADAS EN OTRA PARTE</t>
  </si>
  <si>
    <t>I411</t>
  </si>
  <si>
    <t>MIOCARDITIS EN ENFERMEDADES VIRALES CLASIFICADAS EN OTRA PARTE</t>
  </si>
  <si>
    <t>I412</t>
  </si>
  <si>
    <t>MIOCARDITIS EN OTRAS ENFERMEDADES INFECCIOSAS Y PARASITARIAS CEOP</t>
  </si>
  <si>
    <t>I418</t>
  </si>
  <si>
    <t>MIOCARDITIS EN OTRAS ENFERMEDADES CLASIFICADAS EN OTRA PARTE</t>
  </si>
  <si>
    <t>I420</t>
  </si>
  <si>
    <t>CARDIOMIOPATIA DILATADA</t>
  </si>
  <si>
    <t>I421</t>
  </si>
  <si>
    <t>CARDIOMIOPATIA HIPERTROFICA OBSTRUCTIVA</t>
  </si>
  <si>
    <t>I422</t>
  </si>
  <si>
    <t>OTRAS CARDIOMIOPATIAS HIPERTROFICAS</t>
  </si>
  <si>
    <t>I423</t>
  </si>
  <si>
    <t>ENFERMEDAD ENDOMIOCARDICA (EOSINOFILICA)</t>
  </si>
  <si>
    <t>I424</t>
  </si>
  <si>
    <t>FIBROELASTOSIS ENDOCARDICA</t>
  </si>
  <si>
    <t>I425</t>
  </si>
  <si>
    <t>OTRAS CARDIOMIOPATIAS RESTRICTIVAS</t>
  </si>
  <si>
    <t>I426</t>
  </si>
  <si>
    <t>CARDIOMIOPATIA ALCOHOLICA</t>
  </si>
  <si>
    <t>I427</t>
  </si>
  <si>
    <t>CARDIOMIOPATIA DEBIDA A DROGAS Y OTROS AGENTES EXTERNOS</t>
  </si>
  <si>
    <t>I428</t>
  </si>
  <si>
    <t>OTRAS CARDIOMIOPATIAS</t>
  </si>
  <si>
    <t>I429</t>
  </si>
  <si>
    <t>CARDIOMIOPATIA, NO ESPECIFICADA</t>
  </si>
  <si>
    <t>I430</t>
  </si>
  <si>
    <t>CARDIOMIOPATIA EN ENFERMEDADES INFECCIOSAS Y PARASITARIAS CEOP</t>
  </si>
  <si>
    <t>I431</t>
  </si>
  <si>
    <t>CARDIOMIOPATIA EN ENFERMEDADES METABOLICAS</t>
  </si>
  <si>
    <t>I432</t>
  </si>
  <si>
    <t>CARDIOMIOPATIA EN ENFERMEDADES NUTRICIONALES</t>
  </si>
  <si>
    <t>I438</t>
  </si>
  <si>
    <t>CARDIOMIOPATIA EN OTRAS ENFERMEDADES CLASIFICADAS EN OTRA PARTE</t>
  </si>
  <si>
    <t>I440</t>
  </si>
  <si>
    <t>BLOQUEO AURICULOVENTRICULAR DE PRIMER GRADO</t>
  </si>
  <si>
    <t>I441</t>
  </si>
  <si>
    <t>BLOQUEO AURICULOVENTRICULAR DE SEGUNDO GRADO</t>
  </si>
  <si>
    <t>I442</t>
  </si>
  <si>
    <t>BLOQUEO AURICULOVENTRICULAR COMPLETO</t>
  </si>
  <si>
    <t>I443</t>
  </si>
  <si>
    <t>OTROS TIPOS DE BLOQUEO AURICULOVENTRICULAR Y LOS NO ESPECIFICADOS</t>
  </si>
  <si>
    <t>I444</t>
  </si>
  <si>
    <t>BLOQUEO FASCICULAR ANTERIOR IZQUIERDO</t>
  </si>
  <si>
    <t>I445</t>
  </si>
  <si>
    <t>BLOQUEO FASCICULAR POSTERIOR IZQUIERDO</t>
  </si>
  <si>
    <t>I446</t>
  </si>
  <si>
    <t>OTROS TIPOS DE BLOQUEO FASCICULAR Y LOS NO ESPECIFICADOS</t>
  </si>
  <si>
    <t>I447</t>
  </si>
  <si>
    <t>BLOQUEO DE RAMA IZQUIERDA DEL HAZ, SIN OTRA ESPECIFICACION</t>
  </si>
  <si>
    <t>I450</t>
  </si>
  <si>
    <t>BLOQUEO FASCICULAR DERECHO</t>
  </si>
  <si>
    <t>I451</t>
  </si>
  <si>
    <t>OTROS TIPOS DE BLOQUEO DE RAMA DERECHA DEL HAZ Y LOS NO ESPECIFICADOS</t>
  </si>
  <si>
    <t>I452</t>
  </si>
  <si>
    <t>BLOQUEO BIFASCICULAR</t>
  </si>
  <si>
    <t>I453</t>
  </si>
  <si>
    <t>BLOQUEO TRIFASCICULAR</t>
  </si>
  <si>
    <t>I454</t>
  </si>
  <si>
    <t>BLOQUEO INTRAVENTRICULAR NO ESPECIFICADO</t>
  </si>
  <si>
    <t>I455</t>
  </si>
  <si>
    <t>OTROS TIPOS ESPECIFICADOS DE BLOQUEO DEL CORAZON</t>
  </si>
  <si>
    <t>I456</t>
  </si>
  <si>
    <t>SINDROME DE PREEXCITACION</t>
  </si>
  <si>
    <t>I458</t>
  </si>
  <si>
    <t>OTROS TRASTORNOS ESPECIFICADOS DE LA CONDUCCION</t>
  </si>
  <si>
    <t>I459</t>
  </si>
  <si>
    <t>TRASTORNO DE LA CONDUCCION, NO ESPECIFICADO</t>
  </si>
  <si>
    <t>I460</t>
  </si>
  <si>
    <t>PARO CARDIACO CON RESUCITACION EXITOSA</t>
  </si>
  <si>
    <t>I461</t>
  </si>
  <si>
    <t>MUERTE CARDIACA SUBITA, ASI DESCRITA</t>
  </si>
  <si>
    <t>I469</t>
  </si>
  <si>
    <t>PARO CARDIACO, NO ESPECIFICADO</t>
  </si>
  <si>
    <t>I470</t>
  </si>
  <si>
    <t>ARRITMIA POR REENTRADA VENTRICULAR</t>
  </si>
  <si>
    <t>I471</t>
  </si>
  <si>
    <t>TAQUICARDIA SUPRAVENTRICULAR</t>
  </si>
  <si>
    <t>I472</t>
  </si>
  <si>
    <t>TAQUICARDIA VENTRICULAR</t>
  </si>
  <si>
    <t>I479</t>
  </si>
  <si>
    <t>TAQUICARDIA PAROXISTICA, NO ESPECIFICADA</t>
  </si>
  <si>
    <t>I48X</t>
  </si>
  <si>
    <t>FIBRILACION Y ALETEO AURICULAR</t>
  </si>
  <si>
    <t>I490</t>
  </si>
  <si>
    <t>FIBRILACION Y ALETEO VENTRICULAR</t>
  </si>
  <si>
    <t>I491</t>
  </si>
  <si>
    <t>DESPOLARIZACION AURICULAR PREMATURA</t>
  </si>
  <si>
    <t>I492</t>
  </si>
  <si>
    <t>DESPOLARIZACION PREMATURA NODAL</t>
  </si>
  <si>
    <t>I493</t>
  </si>
  <si>
    <t>DESPOLARIZACION VENTRICULAR PREMATURA</t>
  </si>
  <si>
    <t>I494</t>
  </si>
  <si>
    <t>OTROS TIPOS DE DESPOLARIZACION PREMATURA Y LOS NO ESPECIFICADOS</t>
  </si>
  <si>
    <t>I495</t>
  </si>
  <si>
    <t>SINDROME DEL SENO ENFERMO</t>
  </si>
  <si>
    <t>I498</t>
  </si>
  <si>
    <t>OTRAS ARRITMIAS CARDIACAS ESPECIFICADAS</t>
  </si>
  <si>
    <t>I499</t>
  </si>
  <si>
    <t>ARRITMIA CARDIACA, NO ESPECIFICADA</t>
  </si>
  <si>
    <t>I500</t>
  </si>
  <si>
    <t>INSUFICIENCIA CARDIACA CONGESTIVA</t>
  </si>
  <si>
    <t>I501</t>
  </si>
  <si>
    <t>INSUFICIENCIA VENTRICULAR IZQUIERDA</t>
  </si>
  <si>
    <t>I509</t>
  </si>
  <si>
    <t>INSUFICIENCIA CARDIACA, NO ESPECIFICADA</t>
  </si>
  <si>
    <t>I510</t>
  </si>
  <si>
    <t>DEFECTO DEL TABIQUE CARDIACO, ADQUIRIDO</t>
  </si>
  <si>
    <t>I511</t>
  </si>
  <si>
    <t>RUPTURA DE CUERDA TENDINOSA, NO CLASIFICADA EN OTRA PARTE</t>
  </si>
  <si>
    <t>I512</t>
  </si>
  <si>
    <t>RUPTURA DE MUSCULO PAPILAR, NO CLASIFICADA EN OTRA PARTE</t>
  </si>
  <si>
    <t>I513</t>
  </si>
  <si>
    <t>TROMBOSIS INTRACARDIACA, NO CLASIFICADA EN OTRA PARTE</t>
  </si>
  <si>
    <t>I514</t>
  </si>
  <si>
    <t>MIOCARDITIS, NO ESPECIFICADA</t>
  </si>
  <si>
    <t>I515</t>
  </si>
  <si>
    <t>DEGENERACION MIOCARDICA</t>
  </si>
  <si>
    <t>I516</t>
  </si>
  <si>
    <t>ENFERMEDAD CARDIOVASCULAR, NO ESPECIFICADA</t>
  </si>
  <si>
    <t>I517</t>
  </si>
  <si>
    <t>CARDIOMEGALIA</t>
  </si>
  <si>
    <t>I518</t>
  </si>
  <si>
    <t>OTRAS ENFERMEDADES CARDIACAS MAL DEFINIDAS</t>
  </si>
  <si>
    <t>I519</t>
  </si>
  <si>
    <t>ENFERMEDAD CARDIACA, NO ESPECIFICADA</t>
  </si>
  <si>
    <t>I520</t>
  </si>
  <si>
    <t>OTROS TRASTORNOS CARDIACOS EN ENFERMEDADES BACTERIANAS CEOP</t>
  </si>
  <si>
    <t>I521</t>
  </si>
  <si>
    <t>OTROS TRASTORNOS CARDIACOS EN OTR ENF INFECCIOSAS Y PARASITARIAS CEOP</t>
  </si>
  <si>
    <t>I528</t>
  </si>
  <si>
    <t>OTROS TRASTORNOS CARDIACOS EN OTRAS ENFERMEDADES CEOP</t>
  </si>
  <si>
    <t>I600</t>
  </si>
  <si>
    <t>HEMORRAGIA SUBARACNOIDEA DE SIFON Y BIFURCACION CAROTIDEA</t>
  </si>
  <si>
    <t>I601</t>
  </si>
  <si>
    <t>HEMORRAGIA SUBARACNOIDEA DE ARTERIA CEREBRAL MEDIA</t>
  </si>
  <si>
    <t>I602</t>
  </si>
  <si>
    <t>HEMORRAGIA SUBARACNOIDEA DE ARTERIA COMUNICANTE ANTERIOR</t>
  </si>
  <si>
    <t>I603</t>
  </si>
  <si>
    <t>HEMORRAGIA SUBARACNOIDEA DE ARTERIA COMUNICANTE POSTERIOR</t>
  </si>
  <si>
    <t>I604</t>
  </si>
  <si>
    <t>HEMORRAGIA SUBARACNOIDEA DE ARTERIA BASILAR</t>
  </si>
  <si>
    <t>I605</t>
  </si>
  <si>
    <t>HEMORRAGIA SUBARACNOIDEA DE ARTERIA VERTEBRAL</t>
  </si>
  <si>
    <t>I606</t>
  </si>
  <si>
    <t>HEMORRAGIA SUBARACNOIDEA DE OTRAS ARTERIAS INTRACRANEALES</t>
  </si>
  <si>
    <t>I607</t>
  </si>
  <si>
    <t>HEMORRAGIA SUBARACNOIDEA DE ARTERIA INTRACRANEAL NO ESPECIFICADA</t>
  </si>
  <si>
    <t>I608</t>
  </si>
  <si>
    <t>OTRAS HEMORRAGIAS SUBARACNOIDEAS</t>
  </si>
  <si>
    <t>I609</t>
  </si>
  <si>
    <t>HEMORRAGIA SUBARACNOIDEA, NO ESPECIFICADA</t>
  </si>
  <si>
    <t>I610</t>
  </si>
  <si>
    <t>HEMORRAGIA INTRACEREBRAL EN HEMISFERIO, SUBCORTICAL</t>
  </si>
  <si>
    <t>I611</t>
  </si>
  <si>
    <t>HEMORRAGIA INTRACEREBRAL EN HEMISFERIO, CORTICAL</t>
  </si>
  <si>
    <t>I612</t>
  </si>
  <si>
    <t>HEMORRAGIA INTRACEREBRAL EN HEMISFERIO, NO ESPECIFICADA</t>
  </si>
  <si>
    <t>I613</t>
  </si>
  <si>
    <t>HEMORRAGIA INTRAENCEFALICA EN TALLO CEREBRAL</t>
  </si>
  <si>
    <t>I614</t>
  </si>
  <si>
    <t>HEMORRAGIA INTRAENCEFALICA EN CEREBELO</t>
  </si>
  <si>
    <t>I615</t>
  </si>
  <si>
    <t>HEMORRAGIA INTRAENCEFALICA, INTRAVENTRICULAR</t>
  </si>
  <si>
    <t>I616</t>
  </si>
  <si>
    <t>HEMORRAGIA INTRAENCEFALICA DE LOCALIZACIONES MULTIPLES</t>
  </si>
  <si>
    <t>I618</t>
  </si>
  <si>
    <t>OTRAS HEMORRAGIAS INTRAENCEFALICAS</t>
  </si>
  <si>
    <t>I619</t>
  </si>
  <si>
    <t>HEMORRAGIA INTRAENCEFALICA, NO ESPECIFICADA</t>
  </si>
  <si>
    <t>I620</t>
  </si>
  <si>
    <t>HEMORRAGIA SUBDURAL (AGUDA) (NO TRAUMATICA)</t>
  </si>
  <si>
    <t>I621</t>
  </si>
  <si>
    <t>HEMORRAGIA EXTRADURAL NO TRAUMATICA</t>
  </si>
  <si>
    <t>I629</t>
  </si>
  <si>
    <t>HEMORRAGIA INTRACRANEAL (NO TRAUMATICA), NO ESPECIFICADA</t>
  </si>
  <si>
    <t>I630</t>
  </si>
  <si>
    <t>INFARTO CEREBRAL DEBIDO A TROMBOSIS DE ARTERIAS PRECEREBRALES</t>
  </si>
  <si>
    <t>I631</t>
  </si>
  <si>
    <t>INFARTO CEREBRAL DEBIDO A EMBOLIA DE ARTERIAS PRECEREBRALES</t>
  </si>
  <si>
    <t>I632</t>
  </si>
  <si>
    <t>INFARTO CEREBRAL OCLUSION O ESTENOSIS NO ESPEC ARTERIAS PRECEREBRALES</t>
  </si>
  <si>
    <t>I633</t>
  </si>
  <si>
    <t>INFARTO CEREBRAL DEBIDO A TROMBOSIS DE ARTERIAS CEREBRALES</t>
  </si>
  <si>
    <t>I634</t>
  </si>
  <si>
    <t>INFARTO CEREBRAL DEBIDO A EMBOLIA DE ARTERIAS CEREBRALES</t>
  </si>
  <si>
    <t>I635</t>
  </si>
  <si>
    <t>INFARTO CEREBRAL OCLUSION O ESTENOSIS NO ESPEC DE  ARTERIAS CEREBRALES</t>
  </si>
  <si>
    <t>I636</t>
  </si>
  <si>
    <t>INFARTO CEREBRAL DEBIDO A TROMBOSIS DE VENAS CEREBRALES, NO PIOGENO</t>
  </si>
  <si>
    <t>I638</t>
  </si>
  <si>
    <t>OTROS INFARTOS CEREBRALES</t>
  </si>
  <si>
    <t>I639</t>
  </si>
  <si>
    <t>INFARTO CEREBRAL, NO ESPECIFICADO</t>
  </si>
  <si>
    <t>I64X</t>
  </si>
  <si>
    <t>ACC VASCULAR ENCEFALICO AGUDO, NO ESPEC COMO HEMORRAGICO O ISQUEMICO</t>
  </si>
  <si>
    <t>I650</t>
  </si>
  <si>
    <t>OCLUSION Y ESTENOSIS DE ARTERIA VERTEBRAL</t>
  </si>
  <si>
    <t>I651</t>
  </si>
  <si>
    <t>OCLUSION Y ESTENOSIS DE ARTERIA BASILAR</t>
  </si>
  <si>
    <t>I652</t>
  </si>
  <si>
    <t>OCLUSION Y ESTENOSIS DE ARTERIA CAROTIDA</t>
  </si>
  <si>
    <t>I653</t>
  </si>
  <si>
    <t>OCLUSION Y ESTENOSIS MULTIPLE BILATERAL DE ARTERIAS PRECEREBRALES</t>
  </si>
  <si>
    <t>I658</t>
  </si>
  <si>
    <t>OCLUSION Y ESTENOSIS DE OTRAS ARTERIAS PRECEREBRALES</t>
  </si>
  <si>
    <t>I659</t>
  </si>
  <si>
    <t>OCLUSION Y ESTENOSIS DE ARTERIA PRECEREBRAL NO ESPECIFICADA</t>
  </si>
  <si>
    <t>I660</t>
  </si>
  <si>
    <t>OCLUSION Y ESTENOSIS DE LA ARTERIA CEREBRAL MEDIA</t>
  </si>
  <si>
    <t>I661</t>
  </si>
  <si>
    <t>OCLUSION Y ESTENOSIS DE LA ARTERIA CEREBRAL ANTERIOR</t>
  </si>
  <si>
    <t>I662</t>
  </si>
  <si>
    <t>OCLUSION Y ESTENOSIS DE LA ARTERIA CEREBRAL POSTERIOR</t>
  </si>
  <si>
    <t>I663</t>
  </si>
  <si>
    <t>OCLUSION Y ESTENOSIS DE ARTERIAS CEREBELOSAS</t>
  </si>
  <si>
    <t>I664</t>
  </si>
  <si>
    <t>OCLUSION Y ESTENOSIS MULTIPLE BILATERAL DE ARTERIAS CEREBRALES</t>
  </si>
  <si>
    <t>I668</t>
  </si>
  <si>
    <t>OCLUSION Y ESTENOSIS DE OTRAS ARTERIAS CEREBRALES</t>
  </si>
  <si>
    <t>I669</t>
  </si>
  <si>
    <t>OCLUSION Y ESTENOSIS DE ARTERIA CEREBRAL NO ESPECIFICADA</t>
  </si>
  <si>
    <t>I670</t>
  </si>
  <si>
    <t>DISECCION DE ARTERIAS CEREBRALES, SIN RUPTURA</t>
  </si>
  <si>
    <t>I671</t>
  </si>
  <si>
    <t>ANEURISMA CEREBRAL, SIN RUPTURA</t>
  </si>
  <si>
    <t>I672</t>
  </si>
  <si>
    <t>ATEROSCLEROSIS CEREBRAL</t>
  </si>
  <si>
    <t>I673</t>
  </si>
  <si>
    <t>LEUCOENCEFALOPATIA VASCULAR PROGRESIVA</t>
  </si>
  <si>
    <t>I674</t>
  </si>
  <si>
    <t>ENCEFALOPATIA HIPERTENSIVA</t>
  </si>
  <si>
    <t>I675</t>
  </si>
  <si>
    <t>ENFERMEDAD DE MOYAMOYA</t>
  </si>
  <si>
    <t>I676</t>
  </si>
  <si>
    <t>TROMBOSIS APIOGENA DEL SISTEMA VENOSO INTRACRANEAL</t>
  </si>
  <si>
    <t>I677</t>
  </si>
  <si>
    <t>ARTERITIS CEREBRAL, NO CLASIFICADA EN OTRA PARTE</t>
  </si>
  <si>
    <t>I678</t>
  </si>
  <si>
    <t>OTRAS ENFERMEDADES CEREBROVASCULARES ESPECIFICADAS</t>
  </si>
  <si>
    <t>I679</t>
  </si>
  <si>
    <t>ENFERMEDAD CEREBROVASCULAR, NO ESPECIFICADA</t>
  </si>
  <si>
    <t>I680</t>
  </si>
  <si>
    <t>ANGIOPATIA CEREBRAL AMILOIDE (E85.-+)</t>
  </si>
  <si>
    <t>I681</t>
  </si>
  <si>
    <t>ARTERITIS CEREBRAL EN ENFERMEDADES INFECCIOSAS Y PARASITARIAS CEOP</t>
  </si>
  <si>
    <t>I682</t>
  </si>
  <si>
    <t>ARTERITIS CEREBRAL EN OTRAS ENFERMEDADES CLASIFICADAS EN OTRA PARTE</t>
  </si>
  <si>
    <t>I688</t>
  </si>
  <si>
    <t>OTROS TRASTORNOS CEREBROVASCULARES EN ENFERMEDADES CEOP</t>
  </si>
  <si>
    <t>I690</t>
  </si>
  <si>
    <t>SECUELAS DE HEMORRAGIA SUBARACNOIDEA</t>
  </si>
  <si>
    <t>I691</t>
  </si>
  <si>
    <t>SECUELAS DE HEMORRAGIA INTRAENCEFALICA</t>
  </si>
  <si>
    <t>I692</t>
  </si>
  <si>
    <t>SECUELAS DE OTRAS HEMORRAGIAS INTRACRANEALES NO TRAUMATICAS</t>
  </si>
  <si>
    <t>I693</t>
  </si>
  <si>
    <t>SECUELAS DE INFARTO CEREBRAL</t>
  </si>
  <si>
    <t>I694</t>
  </si>
  <si>
    <t>SECUELAS DE ENF CEREBROVASCULAR, NO ESPEC COMO HEMORRAGICA U OCLUSIVAS</t>
  </si>
  <si>
    <t>I698</t>
  </si>
  <si>
    <t>SECUELAS DE OTRAS ENFERMEDADES CEREBROVASCULARES Y DE LAS NO ESPECIFC</t>
  </si>
  <si>
    <t>I700</t>
  </si>
  <si>
    <t>ATEROSCLEROSIS DE LA AORTA</t>
  </si>
  <si>
    <t>I701</t>
  </si>
  <si>
    <t>ATEROSCLEROSIS DE LA ARTERIA RENAL</t>
  </si>
  <si>
    <t>I702</t>
  </si>
  <si>
    <t>ATEROSCLEROSIS DE LAS ARTERIAS DE LOS MIEMBROS</t>
  </si>
  <si>
    <t>I708</t>
  </si>
  <si>
    <t>ATEROSCLEROSIS DE OTRAS ARTERIAS</t>
  </si>
  <si>
    <t>I709</t>
  </si>
  <si>
    <t>ATEROSCLEROSIS GENERALIZADA Y LA NO ESPECIFICADA</t>
  </si>
  <si>
    <t>I710</t>
  </si>
  <si>
    <t>DISECCION DE AORTA (CUALQUIER PARTE)</t>
  </si>
  <si>
    <t>I711</t>
  </si>
  <si>
    <t>RUPTURA DE ANEURISMA DE LA AORTA TORACICA</t>
  </si>
  <si>
    <t>I712</t>
  </si>
  <si>
    <t>ANEURISMA DE LA AORTA TORACICA, SIN MENCION DE RUPTURA</t>
  </si>
  <si>
    <t>I713</t>
  </si>
  <si>
    <t>RUPTURA DE ANEURISMA DE LA AORTA ABDOMINAL</t>
  </si>
  <si>
    <t>I714</t>
  </si>
  <si>
    <t>ANEURISMA DE LA AORTA ABDOMINAL, SIN MENCION DE RUPTURA</t>
  </si>
  <si>
    <t>I715</t>
  </si>
  <si>
    <t>RUPTURA DE ANEURISMA DE LA AORTA TORACOABDOMINAL</t>
  </si>
  <si>
    <t>I716</t>
  </si>
  <si>
    <t>ANEURISMA DE LA AORTA TORACOABDOMINAL, SIN MENCION DE RUPTURA</t>
  </si>
  <si>
    <t>I718</t>
  </si>
  <si>
    <t>RUPTURA DE ANEURISMA AORTICO, SITIO NO ESPECIFICADO</t>
  </si>
  <si>
    <t>I719</t>
  </si>
  <si>
    <t>ANEURISMA DE LA AORTA, SITIO NO ESPECIFICADO, SIN MENCION DE RUPTURA</t>
  </si>
  <si>
    <t>I720</t>
  </si>
  <si>
    <t>ANEURISMA DE LA ARTERIA CAROTIDA</t>
  </si>
  <si>
    <t>I721</t>
  </si>
  <si>
    <t>ANEURISMA DE ARTERIA DEL MIEMBRO SUPERIOR</t>
  </si>
  <si>
    <t>I722</t>
  </si>
  <si>
    <t>ANEURISMA DE ARTERIA RENAL</t>
  </si>
  <si>
    <t>I723</t>
  </si>
  <si>
    <t>ANEURISMA DE ARTERIA ILIACA</t>
  </si>
  <si>
    <t>I724</t>
  </si>
  <si>
    <t>ANEURISMA DE ARTERIA DEL MIEMBRO INFERIOR</t>
  </si>
  <si>
    <t>I728</t>
  </si>
  <si>
    <t>ANEURISMA DE OTRAS ARTERIAS ESPECIFICADAS</t>
  </si>
  <si>
    <t>I729</t>
  </si>
  <si>
    <t>ANEURISMA DE SITIO NO ESPECIFICADO</t>
  </si>
  <si>
    <t>I730</t>
  </si>
  <si>
    <t>SINDROME DE RAYNAUD</t>
  </si>
  <si>
    <t>I731</t>
  </si>
  <si>
    <t>TROMBOANGEITIS OBLITERANTE (BUERGER)</t>
  </si>
  <si>
    <t>I738</t>
  </si>
  <si>
    <t>OTRAS ENFERMEDADES VASCULARES PERIFERICAS ESPECIFICADAS</t>
  </si>
  <si>
    <t>I739</t>
  </si>
  <si>
    <t>ENFERMEDAD VASCULAR PERIFERICA, NO ESPECIFICADA</t>
  </si>
  <si>
    <t>I740</t>
  </si>
  <si>
    <t>EMBOLIA Y TROMBOSIS DE LA AORTA ABDOMINAL</t>
  </si>
  <si>
    <t>I741</t>
  </si>
  <si>
    <t>EMBOLIA Y TROMBOSIS DE OTRAS PORCIONES Y LAS NO ESPECIF DE LA AORTA</t>
  </si>
  <si>
    <t>I742</t>
  </si>
  <si>
    <t>EMBOLIA Y TROMBOSIS DE ARTERIAS DE LOS MIEMBROS SUPERIORES</t>
  </si>
  <si>
    <t>I743</t>
  </si>
  <si>
    <t>EMBOLIA Y TROMBOSIS DE ARTERIAS DE LOS MIEMBROS INFERIORES</t>
  </si>
  <si>
    <t>I744</t>
  </si>
  <si>
    <t>EMBOLIA Y TROMBOSIS DE ARTERIAS DE LOS MIEMBROS, NO ESPECIFICADAS</t>
  </si>
  <si>
    <t>I745</t>
  </si>
  <si>
    <t>EMBOLIA Y TROMBOSIS DE ARTERIA ILIACA</t>
  </si>
  <si>
    <t>I748</t>
  </si>
  <si>
    <t>EMBOLIA Y TROMBOSIS DE OTRAS ARTERIAS</t>
  </si>
  <si>
    <t>I749</t>
  </si>
  <si>
    <t>EMBOLIA Y TROMBOSIS DE ARTERIA NO ESPECIFICADA</t>
  </si>
  <si>
    <t>I770</t>
  </si>
  <si>
    <t>FISTULA ARTERIOVENOSA, ADQUIRIDA</t>
  </si>
  <si>
    <t>I771</t>
  </si>
  <si>
    <t>ESTRECHEZ ARTERIAL</t>
  </si>
  <si>
    <t>I772</t>
  </si>
  <si>
    <t>RUPTURA ARTERIAL</t>
  </si>
  <si>
    <t>I773</t>
  </si>
  <si>
    <t>DISPLASIA FIBROMUSCULAR ARTERIAL</t>
  </si>
  <si>
    <t>I774</t>
  </si>
  <si>
    <t>SINDROME DE COMPRESION DEL TRONCO CELIACO</t>
  </si>
  <si>
    <t>I775</t>
  </si>
  <si>
    <t>NECROSIS ARTERIAL</t>
  </si>
  <si>
    <t>I776</t>
  </si>
  <si>
    <t>ARTERITIS, NO ESPECIFICADA</t>
  </si>
  <si>
    <t>I778</t>
  </si>
  <si>
    <t>OTROS TRASTORNOS ESPECIFICADOS DE ARTERIAS Y ARTERIOLAS</t>
  </si>
  <si>
    <t>I779</t>
  </si>
  <si>
    <t>TRASTORNO DE ARTERIAS Y ARTERIOLAS, NO ESPECIFICADO</t>
  </si>
  <si>
    <t>I780</t>
  </si>
  <si>
    <t>TELANGIECTASIA HEMORRAGICA HEREDITARIA</t>
  </si>
  <si>
    <t>I781</t>
  </si>
  <si>
    <t>NEVO, NO NEOPLASICO</t>
  </si>
  <si>
    <t>I788</t>
  </si>
  <si>
    <t>OTRAS ENFERMEDADES DE LOS CAPILARES</t>
  </si>
  <si>
    <t>I789</t>
  </si>
  <si>
    <t>ENFERMEDAD DE LOS VASOS CAPILARES, NO ESPECIFICADA</t>
  </si>
  <si>
    <t>I790</t>
  </si>
  <si>
    <t>ANEURISMA DE LA AORTA EN ENFERMEDADES CLASIFICADAS EN OTRA PARTE</t>
  </si>
  <si>
    <t>I791</t>
  </si>
  <si>
    <t>AORTITIS EN ENFERMEDADES CLASIFICADAS EN OTRA PARTE</t>
  </si>
  <si>
    <t>I792</t>
  </si>
  <si>
    <t>ANGIOPATIA PERIFERICA EN ENFERMEDADES CLASIFICADAS EN OTRA PARTE</t>
  </si>
  <si>
    <t>I798</t>
  </si>
  <si>
    <t>OTROS TRASTORNOS DE ARTERIAS, ARTERIOLAS Y VASOS CAPILARES EN ENF CEOP</t>
  </si>
  <si>
    <t>I800</t>
  </si>
  <si>
    <t>FLEBITIS Y TROMBOFLEBITIS VASOS SUPERFICIALES DE MIEMBROS INFERIORES</t>
  </si>
  <si>
    <t>I801</t>
  </si>
  <si>
    <t>FLEBITIS Y TROMBOFLEBITIS DE LA VENA FEMORAL</t>
  </si>
  <si>
    <t>I802</t>
  </si>
  <si>
    <t>FLEBITIS Y TROMBOFLEBITIS DE OTROS VASOS PROFUNDOS MIEMBROS INFERIORES</t>
  </si>
  <si>
    <t>I803</t>
  </si>
  <si>
    <t>FLEBITIS Y TROMBOFLEBITIS DE LOS MIEMBROS INFERIORES, NO ESPECIFICADA</t>
  </si>
  <si>
    <t>I808</t>
  </si>
  <si>
    <t>FLEBITIS Y TROMBOFLEBITIS DE OTROS SITIOS</t>
  </si>
  <si>
    <t>I809</t>
  </si>
  <si>
    <t>FLEBITIS Y TROMBOFLEBITIS DE SITIO NO ESPECIFICADO</t>
  </si>
  <si>
    <t>I81X</t>
  </si>
  <si>
    <t>TROMBOSIS DE LA VENA PORTA</t>
  </si>
  <si>
    <t>I820</t>
  </si>
  <si>
    <t>SINDROME DE BUDD-CHIARI</t>
  </si>
  <si>
    <t>I821</t>
  </si>
  <si>
    <t>TROMBOFLEBITIS MIGRATORIA</t>
  </si>
  <si>
    <t>I822</t>
  </si>
  <si>
    <t>EMBOLIA Y TROMBOSIS DE VENA CAVA</t>
  </si>
  <si>
    <t>I823</t>
  </si>
  <si>
    <t>EMBOLIA Y TROMBOSIS DE VENA RENAL</t>
  </si>
  <si>
    <t>I828</t>
  </si>
  <si>
    <t>EMBOLIA Y TROMBOSIS DE OTRAS VENAS ESPECIFICADAS</t>
  </si>
  <si>
    <t>I829</t>
  </si>
  <si>
    <t>EMBOLIA Y TROMBOSIS DE VENA NO ESPECIFICADA</t>
  </si>
  <si>
    <t>I830</t>
  </si>
  <si>
    <t>VENAS VARICOSAS DE LOS MIEMBROS INFERIORES CON ULCERA</t>
  </si>
  <si>
    <t>I831</t>
  </si>
  <si>
    <t>VENAS VARICOSAS DE LOS MIEMBROS INFERIORES CON INFLAMACION</t>
  </si>
  <si>
    <t>I832</t>
  </si>
  <si>
    <t>VENAS VARICOSAS DE LOS MIEMBROS INFERIORES CON ULCERA E INFLAMACION</t>
  </si>
  <si>
    <t>I839</t>
  </si>
  <si>
    <t>VENAS VARICOSAS DE LOS MIEMBROS INFERIORES SIN ULCERA NI INFLAMACION</t>
  </si>
  <si>
    <t>I840</t>
  </si>
  <si>
    <t>HEMORROIDES INTERNAS TROMBOSADAS</t>
  </si>
  <si>
    <t>I841</t>
  </si>
  <si>
    <t>HEMORROIDES INTERNAS CON OTRAS COMPLICACIONES</t>
  </si>
  <si>
    <t>I842</t>
  </si>
  <si>
    <t>HEMORROIDES INTERNAS SIN COMPLICACION</t>
  </si>
  <si>
    <t>I843</t>
  </si>
  <si>
    <t>HEMORROIDES EXTERNAS TROMBOSADAS</t>
  </si>
  <si>
    <t>I844</t>
  </si>
  <si>
    <t>HEMORROIDES EXTERNAS CON OTRAS COMPLICACIONES</t>
  </si>
  <si>
    <t>I845</t>
  </si>
  <si>
    <t>HEMORROIDES EXTERNAS SIN COMPLICACION</t>
  </si>
  <si>
    <t>I846</t>
  </si>
  <si>
    <t>PROMINENCIAS CUTANEAS, RESIDUO DE HEMORROIDES</t>
  </si>
  <si>
    <t>I847</t>
  </si>
  <si>
    <t>HEMORROIDES TROMBOSADAS NO ESPECIFICADAS</t>
  </si>
  <si>
    <t>I848</t>
  </si>
  <si>
    <t>HEMORROIDES NO ESPECIFICADAS, CON OTRAS COMPLICACIONES</t>
  </si>
  <si>
    <t>I849</t>
  </si>
  <si>
    <t>HEMORROIDES NO ESPECIFICADAS, SIN COMPLICACION</t>
  </si>
  <si>
    <t>I850</t>
  </si>
  <si>
    <t>VARICES ESOFAGICAS CON HEMORRAGIA</t>
  </si>
  <si>
    <t>I859</t>
  </si>
  <si>
    <t>VARICES ESOFAGICAS SIN HEMORRAGIA</t>
  </si>
  <si>
    <t>I860</t>
  </si>
  <si>
    <t>VARICES SUBLINGUALES</t>
  </si>
  <si>
    <t>I861</t>
  </si>
  <si>
    <t>VARICES ESCROTALES</t>
  </si>
  <si>
    <t>I862</t>
  </si>
  <si>
    <t>VARICES PELVICAS</t>
  </si>
  <si>
    <t>I863</t>
  </si>
  <si>
    <t>VARICES DE LA VULVA</t>
  </si>
  <si>
    <t>I864</t>
  </si>
  <si>
    <t>VARICES GASTRICAS</t>
  </si>
  <si>
    <t>I868</t>
  </si>
  <si>
    <t>VARICES EN OTROS SITIOS ESPECIFICADOS</t>
  </si>
  <si>
    <t>I870</t>
  </si>
  <si>
    <t>SINDROME POSTFLEBITICO</t>
  </si>
  <si>
    <t>I871</t>
  </si>
  <si>
    <t>COMPRESION DE VENA</t>
  </si>
  <si>
    <t>I872</t>
  </si>
  <si>
    <t>INSUFICIENCIA VENOSA (CRONICA) (PERIFERICA)</t>
  </si>
  <si>
    <t>I878</t>
  </si>
  <si>
    <t>OTROS TRASTORNOS VENOSOS ESPECIFICADOS</t>
  </si>
  <si>
    <t>I879</t>
  </si>
  <si>
    <t>TRASTORNO VENOSO, NO ESPECIFICADO</t>
  </si>
  <si>
    <t>I880</t>
  </si>
  <si>
    <t>LINFADENITIS MESENTERICA INESPECIFICA</t>
  </si>
  <si>
    <t>I881</t>
  </si>
  <si>
    <t>LINFADENITIS CRONICA, EXCEPTO LA MESENTERICA</t>
  </si>
  <si>
    <t>I888</t>
  </si>
  <si>
    <t>OTRAS LINFADENITIS INESPECIFICAS</t>
  </si>
  <si>
    <t>I889</t>
  </si>
  <si>
    <t>LINFADENITIS INESPECIFICA NO ESPECIFICADA</t>
  </si>
  <si>
    <t>I890</t>
  </si>
  <si>
    <t>LINFEDEMA, NO CLASIFICADO EN OTRA PARTE</t>
  </si>
  <si>
    <t>I891</t>
  </si>
  <si>
    <t>LINFANGITIS</t>
  </si>
  <si>
    <t>I898</t>
  </si>
  <si>
    <t>OTROS TRAST ESPECIF NO INFECCIOSOS DE LOS VASOS Y GANGLIOS LINFATICOS</t>
  </si>
  <si>
    <t>I899</t>
  </si>
  <si>
    <t>TRASTORNO NO INFECCIOSO DE VASOS Y GANGLIOS LINFATICOS, NO ESPECIF</t>
  </si>
  <si>
    <t>I950</t>
  </si>
  <si>
    <t>HIPOTENSION IDIOPATICA</t>
  </si>
  <si>
    <t>I951</t>
  </si>
  <si>
    <t>HIPOTENSION ORTOSTATICA</t>
  </si>
  <si>
    <t>I952</t>
  </si>
  <si>
    <t>HIPOTENSION DEBIDA A DROGAS</t>
  </si>
  <si>
    <t>I958</t>
  </si>
  <si>
    <t>OTROS TIPOS DE HIPOTENSION</t>
  </si>
  <si>
    <t>I959</t>
  </si>
  <si>
    <t>HIPOTENSION, NO ESPECIFICADA</t>
  </si>
  <si>
    <t>I970</t>
  </si>
  <si>
    <t>SINDROME DE POSTCARDIOTOMIA</t>
  </si>
  <si>
    <t>I971</t>
  </si>
  <si>
    <t>OTRAS ALTERACIONES FUNCIONALES CONSECUTIVAS A CIRUGIA CARDIACA</t>
  </si>
  <si>
    <t>I972</t>
  </si>
  <si>
    <t>SINDROME DE LINFEDEMA POSTMASTECTOMIA</t>
  </si>
  <si>
    <t>I978</t>
  </si>
  <si>
    <t>OTROS TRASTORNOS SISTEMA CIRCULATORIO CONSECUTIVOS A PROCEDIM, NO CEOP</t>
  </si>
  <si>
    <t>I979</t>
  </si>
  <si>
    <t>TRASTORNO NO ESPECIF DEL SISTEMA CIRCULATORIO CONSECUTIVO A PROCEDIM</t>
  </si>
  <si>
    <t>I980</t>
  </si>
  <si>
    <t>I981</t>
  </si>
  <si>
    <t>TRASTORNOS CARDIOVASCULARES EN OTR ENF INFECCIOSAS Y PARASITARIAS CEOP</t>
  </si>
  <si>
    <t>I982</t>
  </si>
  <si>
    <t>VARICES ESOFAGICAS EN ENFERMEDADES CLASIFICADAS EN OTRA PARTE</t>
  </si>
  <si>
    <t>I988</t>
  </si>
  <si>
    <t>OTROS TRASTORNOS ESPECIF DEL APARATO CIRCULATORIO EN ENFERMEDADES CEOP</t>
  </si>
  <si>
    <t>I99X</t>
  </si>
  <si>
    <t>OTROS TRASTORNOS Y LOS NO ESPECIFICADOS DEL SISTEMA CIRCULATORIO</t>
  </si>
  <si>
    <t>J00X</t>
  </si>
  <si>
    <t>RINOFARINGITIS AGUDA (RESFRIADO COMUN)</t>
  </si>
  <si>
    <t>J010</t>
  </si>
  <si>
    <t>SINUSITIS MAXILAR AGUDA</t>
  </si>
  <si>
    <t>J011</t>
  </si>
  <si>
    <t>SINUSITIS FRONTAL AGUDA</t>
  </si>
  <si>
    <t>J012</t>
  </si>
  <si>
    <t>SINUSITIS ETMOIDAL AGUDA</t>
  </si>
  <si>
    <t>J013</t>
  </si>
  <si>
    <t>SINUSITIS ESFENOIDAL AGUDA</t>
  </si>
  <si>
    <t>J014</t>
  </si>
  <si>
    <t>PANSINUSITIS AGUDA</t>
  </si>
  <si>
    <t>J018</t>
  </si>
  <si>
    <t>OTRAS SINUSITIS AGUDAS</t>
  </si>
  <si>
    <t>J019</t>
  </si>
  <si>
    <t>SINUSITIS AGUDA, NO ESPECIFICADA</t>
  </si>
  <si>
    <t>J020</t>
  </si>
  <si>
    <t>FARINGITIS ESTREPTOCOCICA</t>
  </si>
  <si>
    <t>J028</t>
  </si>
  <si>
    <t>FARINGITIS AGUDA DEBIDA A OTROS MICROORGANISMOS ESPECIFICADOS</t>
  </si>
  <si>
    <t>J029</t>
  </si>
  <si>
    <t>FARINGITIS AGUDA, NO ESPECIFICADA</t>
  </si>
  <si>
    <t>J030</t>
  </si>
  <si>
    <t>AMIGDALITIS ESTREPTOCOCICA</t>
  </si>
  <si>
    <t>J038</t>
  </si>
  <si>
    <t>AMIGDALITIS AGUDA DEBIDA A OTROS MICROORGANISMOS ESPECIFICADOS</t>
  </si>
  <si>
    <t>J039</t>
  </si>
  <si>
    <t>AMIGDALITIS AGUDA, NO ESPECIFICADA</t>
  </si>
  <si>
    <t>J040</t>
  </si>
  <si>
    <t>LARINGITIS AGUDA</t>
  </si>
  <si>
    <t>J041</t>
  </si>
  <si>
    <t>TRAQUEITIS AGUDA</t>
  </si>
  <si>
    <t>J042</t>
  </si>
  <si>
    <t>LARINGOTRAQUEITIS AGUDA</t>
  </si>
  <si>
    <t>J050</t>
  </si>
  <si>
    <t>LARINGITIS OBSTRUCTIVA, AGUDA (CRUP)</t>
  </si>
  <si>
    <t>J051</t>
  </si>
  <si>
    <t>EPIGLOTITIS AGUDA</t>
  </si>
  <si>
    <t>J060</t>
  </si>
  <si>
    <t>LARINGOFARINGITIS AGUDA</t>
  </si>
  <si>
    <t>J068</t>
  </si>
  <si>
    <t>OTRAS INFECCIONES AGUDAS DE SITIOS MULTIPLES DE VIAS RESPIRATORIAS SUP</t>
  </si>
  <si>
    <t>J069</t>
  </si>
  <si>
    <t>INFECCION AGUDA DE LAS VIAS RESPIRATORIAS SUPERIORES, NO ESPECIFICADA</t>
  </si>
  <si>
    <t>J100</t>
  </si>
  <si>
    <t>INFLUENZA CON NEUMONIA, DEBIDA A VIRUS DE LA INFLUENZA IDENTIFICADO</t>
  </si>
  <si>
    <t>J101</t>
  </si>
  <si>
    <t>INFLUENZA CON OTRAS MANIFESTAC RESP, POR  VIRUS INFLUENZA IDENTIFICADO</t>
  </si>
  <si>
    <t>J108</t>
  </si>
  <si>
    <t>INFLUENZA, CON OTRAS MANIFESTAC, POR VIRUS DE INFLUENZA IDENTIFICADO</t>
  </si>
  <si>
    <t>J110</t>
  </si>
  <si>
    <t>INFLUENZA CON NEUMONIA, VIRUS NO IDENTIFICADO</t>
  </si>
  <si>
    <t>J111</t>
  </si>
  <si>
    <t>INFLUENZA CON OTRAS MANIFESTAC RESPIRATORIAS, VIRUS NO IDENTIFICADO</t>
  </si>
  <si>
    <t>J118</t>
  </si>
  <si>
    <t>INFLUENZA CON OTRAS MANIFESTACIONES, VIRUS NO IDENTIFICADO</t>
  </si>
  <si>
    <t>J120</t>
  </si>
  <si>
    <t>NEUMONIA DEBIDA A ADENOVIRUS</t>
  </si>
  <si>
    <t>J121</t>
  </si>
  <si>
    <t>NEUMONIA DEBIDA A VIRUS SINCITIAL RESPIRATORIO</t>
  </si>
  <si>
    <t>J122</t>
  </si>
  <si>
    <t>NEUMONIA DEBIDA A VIRUS PARAINFLUENZA</t>
  </si>
  <si>
    <t>J128</t>
  </si>
  <si>
    <t>NEUMONIA DEBIDA A OTROS VIRUS</t>
  </si>
  <si>
    <t>J129</t>
  </si>
  <si>
    <t>NEUMONIA VIRAL, NO ESPECIFICADA</t>
  </si>
  <si>
    <t>J13X</t>
  </si>
  <si>
    <t>NEUMONIA DEBIDA A STREPTOCOCCUS PNEUMONIAE</t>
  </si>
  <si>
    <t>J14X</t>
  </si>
  <si>
    <t>NEUMONIA DEBIDA A HAEMOPHILUS INFLUENZAE</t>
  </si>
  <si>
    <t>J150</t>
  </si>
  <si>
    <t>NEUMONIA DEBIDA A KLEBSIELLA PNEUMONIAE</t>
  </si>
  <si>
    <t>J151</t>
  </si>
  <si>
    <t>NEUMONIA DEBIDA A PSEUDOMONAS</t>
  </si>
  <si>
    <t>J152</t>
  </si>
  <si>
    <t>NEUMONIA DEBIDA A ESTAFILOCOCOS</t>
  </si>
  <si>
    <t>J153</t>
  </si>
  <si>
    <t>NEUMONIA DEBIDA A ESTREPTOCOCOS DEL GRUPO B</t>
  </si>
  <si>
    <t>J154</t>
  </si>
  <si>
    <t>NEUMONIA DEBIDA A OTROS ESTREPTOCOCOS</t>
  </si>
  <si>
    <t>J155</t>
  </si>
  <si>
    <t>NEUMONIA DEBIDA A ESCHERICHIA COLI</t>
  </si>
  <si>
    <t>J156</t>
  </si>
  <si>
    <t>NEUMONIA DEBIDA A OTRAS BACTERIAS AEROBICAS GRAMNEGATIVAS</t>
  </si>
  <si>
    <t>J157</t>
  </si>
  <si>
    <t>NEUMONIA DEBIDA A MYCOPLASMA PNEUMONIAE</t>
  </si>
  <si>
    <t>J158</t>
  </si>
  <si>
    <t>OTRAS NEUMONIAS BACTERIANAS</t>
  </si>
  <si>
    <t>J159</t>
  </si>
  <si>
    <t>NEUMONIA BACTERIANA, NO ESPECIFICADA</t>
  </si>
  <si>
    <t>J160</t>
  </si>
  <si>
    <t>NEUMONIA DEBIDA A CLAMIDIAS</t>
  </si>
  <si>
    <t>J168</t>
  </si>
  <si>
    <t>NEUMONIA DEBIDA A OTROS MICROORGANISMOS INFECCIOSOS ESPECIFICADOS</t>
  </si>
  <si>
    <t>J170</t>
  </si>
  <si>
    <t>NEUMONIA EN ENFERMEDADES BACTERIANAS CLASIFICADAS EN OTRA PARTE</t>
  </si>
  <si>
    <t>J171</t>
  </si>
  <si>
    <t>NEUMONIA EN ENFERMEDADES VIRALES CLASIFICADAS EN OTRA PARTE</t>
  </si>
  <si>
    <t>J172</t>
  </si>
  <si>
    <t>NEUMONIA EN MICOSIS</t>
  </si>
  <si>
    <t>J173</t>
  </si>
  <si>
    <t>NEUMONIA EN ENFERMEDADES PARASITARIAS</t>
  </si>
  <si>
    <t>J178</t>
  </si>
  <si>
    <t>NEUMONIA EN OTRAS ENFERMEDADES CLASIFICADAS EN OTRA PARTE</t>
  </si>
  <si>
    <t>J180</t>
  </si>
  <si>
    <t>BRONCONEUMONIA, NO ESPECIFICADA</t>
  </si>
  <si>
    <t>J181</t>
  </si>
  <si>
    <t>NEUMONIA LOBAR, NO ESPECIFICADA</t>
  </si>
  <si>
    <t>J182</t>
  </si>
  <si>
    <t>NEUMONIA HIPOSTATICA, NO ESPECIFICADA</t>
  </si>
  <si>
    <t>J188</t>
  </si>
  <si>
    <t>OTRAS NEUMONIAS, DE MICROORGANISMO NO ESPECIFICADO</t>
  </si>
  <si>
    <t>J189</t>
  </si>
  <si>
    <t>NEUMONIA, NO ESPECIFICADA</t>
  </si>
  <si>
    <t>J200</t>
  </si>
  <si>
    <t>BRONQUITIS AGUDA DEBIDA A MYCOPLASMA PNEUMONIAE</t>
  </si>
  <si>
    <t>J201</t>
  </si>
  <si>
    <t>BRONQUITIS AGUDA DEBIDA A HAEMOPHILUS INFLUENZAE</t>
  </si>
  <si>
    <t>J202</t>
  </si>
  <si>
    <t>BRONQUITIS AGUDA DEBIDA A ESTREPTOCOCOS</t>
  </si>
  <si>
    <t>J203</t>
  </si>
  <si>
    <t>BRONQUITIS AGUDA DEBIDA A VIRUS COXSACKIE</t>
  </si>
  <si>
    <t>J204</t>
  </si>
  <si>
    <t>BRONQUITIS AGUDA DEBIDA A VIRUS PARAINFLUENZA</t>
  </si>
  <si>
    <t>J205</t>
  </si>
  <si>
    <t>BRONQUITIS AGUDA DEBIDA A VIRUS SINCITIAL RESPIRATORIO</t>
  </si>
  <si>
    <t>J206</t>
  </si>
  <si>
    <t>BRONQUITIS AGUDA DEBIDA A RINOVIRUS</t>
  </si>
  <si>
    <t>J207</t>
  </si>
  <si>
    <t>BRONQUITIS AGUDA DEBIDA A VIRUS ECHO</t>
  </si>
  <si>
    <t>J208</t>
  </si>
  <si>
    <t>BRONQUITIS AGUDA DEBIDA A OTROS MICROORGANISMOS ESPECIFICADOS</t>
  </si>
  <si>
    <t>J209</t>
  </si>
  <si>
    <t>BRONQUITIS AGUDA, NO ESPECIFICADA</t>
  </si>
  <si>
    <t>J210</t>
  </si>
  <si>
    <t>BRONQUIOLITIS AGUDA DEBIDA A VIRUS SINCITIAL RESPIRATORIO</t>
  </si>
  <si>
    <t>J218</t>
  </si>
  <si>
    <t>BRONQUIOLITIS AGUDA DEBIDA A OTROS MICROORGANISMOS ESPECIFICADOS</t>
  </si>
  <si>
    <t>J219</t>
  </si>
  <si>
    <t>BRONQUIOLITIS AGUDA, NO ESPECIFICADA</t>
  </si>
  <si>
    <t>J22X</t>
  </si>
  <si>
    <t>INFECCION AGUDA NO ESPECIFICADA DE LAS VIAS RESPIRATORIAS INFERIORES</t>
  </si>
  <si>
    <t>J300</t>
  </si>
  <si>
    <t>RINITIS VASOMOTORA</t>
  </si>
  <si>
    <t>J301</t>
  </si>
  <si>
    <t>RINITIS ALERGICA DEBIDA AL POLEN</t>
  </si>
  <si>
    <t>J302</t>
  </si>
  <si>
    <t>OTRA RINITIS ALERGICA ESTACIONAL</t>
  </si>
  <si>
    <t>J303</t>
  </si>
  <si>
    <t>OTRAS RINITIS ALERGICAS</t>
  </si>
  <si>
    <t>J304</t>
  </si>
  <si>
    <t>RINITIS ALERGICA, NO ESPECIFICADA</t>
  </si>
  <si>
    <t>J310</t>
  </si>
  <si>
    <t>RINITIS CRONICA</t>
  </si>
  <si>
    <t>J311</t>
  </si>
  <si>
    <t>RINOFARINGITIS CRONICA</t>
  </si>
  <si>
    <t>J312</t>
  </si>
  <si>
    <t>FARINGITIS CRONICA</t>
  </si>
  <si>
    <t>J320</t>
  </si>
  <si>
    <t>SINUSITIS MAXILAR CRONICA</t>
  </si>
  <si>
    <t>J321</t>
  </si>
  <si>
    <t>SINUSITIS FRONTAL CRONICA</t>
  </si>
  <si>
    <t>J322</t>
  </si>
  <si>
    <t>SINUSITIS ETMOIDAL CRONICA</t>
  </si>
  <si>
    <t>J323</t>
  </si>
  <si>
    <t>SINUSITIS ESFENOIDAL CRONICA</t>
  </si>
  <si>
    <t>J324</t>
  </si>
  <si>
    <t>PANSINUSITIS CRONICA</t>
  </si>
  <si>
    <t>J328</t>
  </si>
  <si>
    <t>OTRAS SINUSITIS CRONICAS</t>
  </si>
  <si>
    <t>J329</t>
  </si>
  <si>
    <t>SINUSITIS CRONICA, NO ESPECIFICADA</t>
  </si>
  <si>
    <t>J330</t>
  </si>
  <si>
    <t>POLIPO DE LA CAVIDAD NASAL</t>
  </si>
  <si>
    <t>J331</t>
  </si>
  <si>
    <t>DEGENERACION POLIPOIDE DE SENO PARANASAL</t>
  </si>
  <si>
    <t>J338</t>
  </si>
  <si>
    <t>OTROS POLIPOS DE LOS SENOS PARANASALES</t>
  </si>
  <si>
    <t>J339</t>
  </si>
  <si>
    <t>POLIPO NASAL, NO ESPECIFICADO</t>
  </si>
  <si>
    <t>J340</t>
  </si>
  <si>
    <t>ABSCESO, FURUNCULO Y CARBUNCO DE LA NARIZ</t>
  </si>
  <si>
    <t>J341</t>
  </si>
  <si>
    <t>QUISTE Y MUCOCELE DE SENO PARANASAL</t>
  </si>
  <si>
    <t>J342</t>
  </si>
  <si>
    <t>DESVIACION DEL TABIQUE NASAL</t>
  </si>
  <si>
    <t>J343</t>
  </si>
  <si>
    <t>HIPERTROFIA DE LOS CORNETES NASALES</t>
  </si>
  <si>
    <t>J348</t>
  </si>
  <si>
    <t>OTROS TRASTORNOS ESPECIFICADOS DE LA NARIZ Y DE LOS SENOS PARANASALES</t>
  </si>
  <si>
    <t>J350</t>
  </si>
  <si>
    <t>AMIGDALITIS CRONICA</t>
  </si>
  <si>
    <t>J351</t>
  </si>
  <si>
    <t>HIPERTROFIA DE LAS AMIGDALAS</t>
  </si>
  <si>
    <t>J352</t>
  </si>
  <si>
    <t>HIPERTROFIA DE LAS ADENOIDES</t>
  </si>
  <si>
    <t>J353</t>
  </si>
  <si>
    <t>HIPERTROFIA DE LAS AMIGDALAS CON HIPERTROFIA DE LAS ADENOIDES</t>
  </si>
  <si>
    <t>J358</t>
  </si>
  <si>
    <t>OTRAS ENFERMEDADES CRONICAS DE LAS AMIGDALAS Y DE LAS ADENOIDES</t>
  </si>
  <si>
    <t>J359</t>
  </si>
  <si>
    <t>ENFERMEDAD CRONICA DE LAS AMIGDALAS Y DE LAS ADENOIDES, NO ESPECIF</t>
  </si>
  <si>
    <t>J36X</t>
  </si>
  <si>
    <t>ABSCESO PERIAMIGDALINO</t>
  </si>
  <si>
    <t>J370</t>
  </si>
  <si>
    <t>LARINGITIS CRONICA</t>
  </si>
  <si>
    <t>J371</t>
  </si>
  <si>
    <t>LARINGOTRAQUEITIS CRONICA</t>
  </si>
  <si>
    <t>J380</t>
  </si>
  <si>
    <t>PARALISIS DE LAS CUERDAS VOCALES Y DE LA LARINGE</t>
  </si>
  <si>
    <t>J381</t>
  </si>
  <si>
    <t>POLIPO DE LAS CUERDAS VOCALES Y DE LA LARINGE</t>
  </si>
  <si>
    <t>J382</t>
  </si>
  <si>
    <t>NODULOS DE LAS CUERDAS VOCALES</t>
  </si>
  <si>
    <t>J383</t>
  </si>
  <si>
    <t>OTRAS ENFERMEDADES DE LAS CUERDAS VOCALES</t>
  </si>
  <si>
    <t>J384</t>
  </si>
  <si>
    <t>EDEMA DE LARINGE</t>
  </si>
  <si>
    <t>J385</t>
  </si>
  <si>
    <t>ESPASMO LARINGEO</t>
  </si>
  <si>
    <t>J386</t>
  </si>
  <si>
    <t>ESTENOSIS LARINGEA</t>
  </si>
  <si>
    <t>J387</t>
  </si>
  <si>
    <t>OTRAS ENFERMEDADES DE LA LARINGE</t>
  </si>
  <si>
    <t>J390</t>
  </si>
  <si>
    <t>ABSCESO RETROFARINGEO Y PARAFARINGEO</t>
  </si>
  <si>
    <t>J391</t>
  </si>
  <si>
    <t>OTROS ABSCESOS DE LA FARINGE</t>
  </si>
  <si>
    <t>J392</t>
  </si>
  <si>
    <t>OTRAS ENFERMEDADES DE LA FARINGE</t>
  </si>
  <si>
    <t>J393</t>
  </si>
  <si>
    <t>REACCION DE HIPERSENSIBILIDAD VIAS RESPIRATORIAS SUP, SITIO NO ESPECIF</t>
  </si>
  <si>
    <t>J398</t>
  </si>
  <si>
    <t>OTRAS ENFERMEDADES ESPECIFICADAS DE LAS VIAS RESPIRATORIAS SUPERIORES</t>
  </si>
  <si>
    <t>J399</t>
  </si>
  <si>
    <t>ENFERMEDAD DE LAS VIAS RESPIRATORIAS SUPERIORES, NO ESPECIFICADA</t>
  </si>
  <si>
    <t>J40X</t>
  </si>
  <si>
    <t>BRONQUITIS, NO ESPECIFICADA COMO AGUDA O CRONICA</t>
  </si>
  <si>
    <t>J410</t>
  </si>
  <si>
    <t>BRONQUITIS CRONICA SIMPLE</t>
  </si>
  <si>
    <t>J411</t>
  </si>
  <si>
    <t>BRONQUITIS CRONICA MUCOPURULENTA</t>
  </si>
  <si>
    <t>J418</t>
  </si>
  <si>
    <t>BRONQUITIS CRONICA MIXTA SIMPLE Y MUCOPURULENTA</t>
  </si>
  <si>
    <t>J42X</t>
  </si>
  <si>
    <t>BRONQUITIS CRONICA NO ESPECIFICADA</t>
  </si>
  <si>
    <t>J430</t>
  </si>
  <si>
    <t>SINDROME DE MACLEOD</t>
  </si>
  <si>
    <t>J431</t>
  </si>
  <si>
    <t>ENFISEMA PANLOBULAR</t>
  </si>
  <si>
    <t>J432</t>
  </si>
  <si>
    <t>ENFISEMA CENTROLOBULAR</t>
  </si>
  <si>
    <t>J438</t>
  </si>
  <si>
    <t>OTROS TIPOS DE ENFISEMA</t>
  </si>
  <si>
    <t>J439</t>
  </si>
  <si>
    <t>ENFISEMA, NO ESPECIFICADO</t>
  </si>
  <si>
    <t>J440</t>
  </si>
  <si>
    <t>ENF PULMONAR OBSTRUCTIVA CRONICA INFECC AGUDA VIAS RESPIRATORIAS INFER</t>
  </si>
  <si>
    <t>J441</t>
  </si>
  <si>
    <t>ENF PULMONAR OBSTRUCTIVA CRONICA CON EXACERBACION AGUDA, NO ESPECIF</t>
  </si>
  <si>
    <t>J448</t>
  </si>
  <si>
    <t>OTRAS ENFERMEDADES PULMONARES OBSTRUCTIVAS CRONICAS ESPECIFICADAS</t>
  </si>
  <si>
    <t>J449</t>
  </si>
  <si>
    <t>ENFERMEDAD PULMONAR OBSTRUCTIVA CRONICA, NO ESPECIFICADA</t>
  </si>
  <si>
    <t>J450</t>
  </si>
  <si>
    <t>ASMA PREDOMINANTEMENTE ALERGICA</t>
  </si>
  <si>
    <t>J451</t>
  </si>
  <si>
    <t>ASMA NO ALERGICA</t>
  </si>
  <si>
    <t>J458</t>
  </si>
  <si>
    <t>ASMA MIXTA</t>
  </si>
  <si>
    <t>J459</t>
  </si>
  <si>
    <t>ASMA, NO ESPECIFICADA</t>
  </si>
  <si>
    <t>J46X</t>
  </si>
  <si>
    <t>ESTADO ASMATICO</t>
  </si>
  <si>
    <t>J47X</t>
  </si>
  <si>
    <t>BRONQUIECTASIA</t>
  </si>
  <si>
    <t>J60X</t>
  </si>
  <si>
    <t>NEUMOCONIOSIS DE LOS MINEROS DEL CARBON</t>
  </si>
  <si>
    <t>J61X</t>
  </si>
  <si>
    <t>NEUMOCONIOSIS DEBIDA AL ASBESTO Y A OTRAS FIBRAS MINERALES</t>
  </si>
  <si>
    <t>J620</t>
  </si>
  <si>
    <t>NEUMOCONIOSIS DEBIDA A POLVO DE TALCO</t>
  </si>
  <si>
    <t>J628</t>
  </si>
  <si>
    <t>NEUMOCONIOSIS DEBIDA A OTROS POLVOS QUE CONTIENEN SILICE</t>
  </si>
  <si>
    <t>J630</t>
  </si>
  <si>
    <t>ALUMINOSIS (DEL PULMON)</t>
  </si>
  <si>
    <t>J631</t>
  </si>
  <si>
    <t>FIBROSIS (DEL PULMON) DEBIDA A BAUXITA</t>
  </si>
  <si>
    <t>J632</t>
  </si>
  <si>
    <t>BERILIOSIS</t>
  </si>
  <si>
    <t>J633</t>
  </si>
  <si>
    <t>FIBROSIS (DEL PULMON) DEBIDA A GRAFITO</t>
  </si>
  <si>
    <t>J634</t>
  </si>
  <si>
    <t>SIDEROSIS</t>
  </si>
  <si>
    <t>J635</t>
  </si>
  <si>
    <t>ESTAÑOSIS</t>
  </si>
  <si>
    <t>J638</t>
  </si>
  <si>
    <t>NEUMOCONIOSIS DEBIDA A OTROS POLVOS INORGANICOS ESPECIFICADOS</t>
  </si>
  <si>
    <t>J64X</t>
  </si>
  <si>
    <t>NEUMOCONIOSIS, NO ESPECIFICADA</t>
  </si>
  <si>
    <t>J65X</t>
  </si>
  <si>
    <t>NEUMOCONIOSIS ASOCIADA CON TUBERCULOSIS</t>
  </si>
  <si>
    <t>J660</t>
  </si>
  <si>
    <t>BISINOSIS</t>
  </si>
  <si>
    <t>J661</t>
  </si>
  <si>
    <t>ENFERMEDAD DE LOS TRABAJADORES DEL LINO</t>
  </si>
  <si>
    <t>J662</t>
  </si>
  <si>
    <t>CANABINOSIS</t>
  </si>
  <si>
    <t>J668</t>
  </si>
  <si>
    <t>ENFERMEDAD DE LAS VIAS AEREAS DEBIDA A OTROS POLVOS ORGANICOS ESPECIF</t>
  </si>
  <si>
    <t>J670</t>
  </si>
  <si>
    <t>PULMON DEL GRANJERO</t>
  </si>
  <si>
    <t>J671</t>
  </si>
  <si>
    <t>BAGAZOSIS</t>
  </si>
  <si>
    <t>J672</t>
  </si>
  <si>
    <t>PULMON DEL ORNITOFILO</t>
  </si>
  <si>
    <t>J673</t>
  </si>
  <si>
    <t>SUBEROSIS</t>
  </si>
  <si>
    <t>J674</t>
  </si>
  <si>
    <t>PULMON DEL MANIPULADOR DE MALTA</t>
  </si>
  <si>
    <t>J675</t>
  </si>
  <si>
    <t>PULMON DEL MANIPULADOR DE HONGOS</t>
  </si>
  <si>
    <t>J676</t>
  </si>
  <si>
    <t>PULMON DEL DESCORTEZADOR DEL ARCE</t>
  </si>
  <si>
    <t>J677</t>
  </si>
  <si>
    <t>NEUMONITIS DE VENTILACION POR ACONDICIONADOR Y HUMIDIFICADOR DEL AIRE</t>
  </si>
  <si>
    <t>J678</t>
  </si>
  <si>
    <t>NEUMONITIS DEBIDAS A HIPERSENSIBILIDAD A OTROS POLVOS ORGANICOS</t>
  </si>
  <si>
    <t>J679</t>
  </si>
  <si>
    <t>NEUMONITIS DEBIDA A HIPERSENSIBILIDAD A POLVO ORGANICO NO ESPECIFICADO</t>
  </si>
  <si>
    <t>J680</t>
  </si>
  <si>
    <t>BRONQUITIS Y NEUMONITIS INHALACION GASES, HUMOS, VAPORES SUST QUIMICAS</t>
  </si>
  <si>
    <t>J681</t>
  </si>
  <si>
    <t>EDEMA PULMONAR AGUDO INHALACION GASES, HUMOS, VAPORES Y SUST QUIMICAS</t>
  </si>
  <si>
    <t>J682</t>
  </si>
  <si>
    <t>INFLAM RESP SUP INHALACION GASES HUMOS VAPORES Y SUST QUIMICAS NO CEOP</t>
  </si>
  <si>
    <t>J683</t>
  </si>
  <si>
    <t>OTR AFEC RESP AG Y SUBAGUDAS INHALACION GAS HUMO VAPOR Y SUST QUIMICAS</t>
  </si>
  <si>
    <t>J684</t>
  </si>
  <si>
    <t>AFEC RESP CR POR INHALACION DE GASES, HUMOS, VAPORES Y SUST QUIMICAS</t>
  </si>
  <si>
    <t>J688</t>
  </si>
  <si>
    <t>OTRAS AFEC RESP POR INHALACION GASES, HUMOS, VAPORES Y SUST QUIMICAS</t>
  </si>
  <si>
    <t>J689</t>
  </si>
  <si>
    <t>AFEC RESP NO ESPEC, POR INHALACION DE GAS, HUMO, VAPOR Y SUST QUIMICAS</t>
  </si>
  <si>
    <t>J690</t>
  </si>
  <si>
    <t>NEUMONITIS DEBIDA A ASPIRACION DE ALIMENTO O VOMITO</t>
  </si>
  <si>
    <t>J691</t>
  </si>
  <si>
    <t>NEUMONITIS DEBIDA A ASPIRACION DE ACEITES Y ESENCIAS</t>
  </si>
  <si>
    <t>J698</t>
  </si>
  <si>
    <t>NEUMONITIS DEBIDA A ASPIRACION DE OTROS SOLIDOS Y LIQUIDOS</t>
  </si>
  <si>
    <t>J700</t>
  </si>
  <si>
    <t>MANIFESTACIONES PULMONARES AGUDAS DEBIDAS A RADIACION</t>
  </si>
  <si>
    <t>J701</t>
  </si>
  <si>
    <t>MANIFESTACIONES PULMONARES CRONICAS Y OTRAS MANIFESTAC POR RADIACION</t>
  </si>
  <si>
    <t>J702</t>
  </si>
  <si>
    <t>TRASTORNOS PULMONARES INTERSTICIALES AGUDOS INDUCIDOS POR DROGAS</t>
  </si>
  <si>
    <t>J703</t>
  </si>
  <si>
    <t>TRASTORNOS PULMONARES INTERSTICIALES CRONICOS INDUCIDOS POR DROGAS</t>
  </si>
  <si>
    <t>J704</t>
  </si>
  <si>
    <t>TRASTORNOS PULMONARES INTERSTICIALES NO ESPECIF INDUCIDOS POR DROGAS</t>
  </si>
  <si>
    <t>J708</t>
  </si>
  <si>
    <t>AFECCIONES RESPIRATORIAS DEBIDAS A OTROS AGENTES EXTERNOS ESPECIF</t>
  </si>
  <si>
    <t>J709</t>
  </si>
  <si>
    <t>AFECCIONES RESPIRATORIAS DEBIDAS A AGENTES EXTERNOS NO ESPECIFICADOS</t>
  </si>
  <si>
    <t>J80X</t>
  </si>
  <si>
    <t>SINDROME DE DIFICULTAD RESPIRATORIA DEL ADULTO</t>
  </si>
  <si>
    <t>J81X</t>
  </si>
  <si>
    <t>EDEMA PULMONAR</t>
  </si>
  <si>
    <t>J82X</t>
  </si>
  <si>
    <t>EOSINOFILIA PULMONAR, NO CLASIFICADA EN OTRA PARTE</t>
  </si>
  <si>
    <t>J840</t>
  </si>
  <si>
    <t>AFECCIONES ALVEOLARES Y ALVEOLOPARIETALES</t>
  </si>
  <si>
    <t>J841</t>
  </si>
  <si>
    <t>OTRAS ENFERMEDADES PULMONARES INTERSTICIALES CON FIBROSIS</t>
  </si>
  <si>
    <t>J848</t>
  </si>
  <si>
    <t>OTRAS ENFERMEDADES PULMONARES INTERSTICIALES ESPECIFICADAS</t>
  </si>
  <si>
    <t>J849</t>
  </si>
  <si>
    <t>ENFERMEDAD PULMONAR INTERSTICIAL, NO ESPECIFICADA</t>
  </si>
  <si>
    <t>J850</t>
  </si>
  <si>
    <t>GANGRENA Y NECROSIS DEL PULMON</t>
  </si>
  <si>
    <t>J851</t>
  </si>
  <si>
    <t>ABSCESO DEL PULMON CON NEUMONIA</t>
  </si>
  <si>
    <t>J852</t>
  </si>
  <si>
    <t>ABSCESO DEL PULMON SIN NEUMONIA</t>
  </si>
  <si>
    <t>J853</t>
  </si>
  <si>
    <t>ABSCESO DEL MEDIASTINO</t>
  </si>
  <si>
    <t>J860</t>
  </si>
  <si>
    <t>PIOTORAX CON FISTULA</t>
  </si>
  <si>
    <t>J869</t>
  </si>
  <si>
    <t>PIOTORAX SIN FISTULA</t>
  </si>
  <si>
    <t>J90X</t>
  </si>
  <si>
    <t>DERRAME PLEURAL NO CLASIFICADO EN OTRA PARTE</t>
  </si>
  <si>
    <t>J91X</t>
  </si>
  <si>
    <t>DERRAME PLEURAL EN AFECCIONES CLASIFICADAS EN OTRA PARTE</t>
  </si>
  <si>
    <t>J920</t>
  </si>
  <si>
    <t>PAQUIPLEURITIS CON ASBESTOSIS</t>
  </si>
  <si>
    <t>J929</t>
  </si>
  <si>
    <t>PAQUIPLEURITIS SIN ASBESTOSIS</t>
  </si>
  <si>
    <t>J930</t>
  </si>
  <si>
    <t>NEUMOTORAX ESPONTANEO A PRESION</t>
  </si>
  <si>
    <t>J931</t>
  </si>
  <si>
    <t>OTROS TIPOS DE NEUMOTORAX ESPONTANEO</t>
  </si>
  <si>
    <t>J938</t>
  </si>
  <si>
    <t>OTROS NEUMOTORAX</t>
  </si>
  <si>
    <t>J939</t>
  </si>
  <si>
    <t>NEUMOTORAX, NO ESPECIFICADO</t>
  </si>
  <si>
    <t>J940</t>
  </si>
  <si>
    <t>QUILOTORAX</t>
  </si>
  <si>
    <t>J941</t>
  </si>
  <si>
    <t>FIBROTORAX</t>
  </si>
  <si>
    <t>J942</t>
  </si>
  <si>
    <t>HEMOTORAX</t>
  </si>
  <si>
    <t>J948</t>
  </si>
  <si>
    <t>OTRAS AFECCIONES ESPECIFICADAS DE LA PLEURA</t>
  </si>
  <si>
    <t>J949</t>
  </si>
  <si>
    <t>AFECCION PLEURAL, NO ESPECIFICADA</t>
  </si>
  <si>
    <t>J950</t>
  </si>
  <si>
    <t>FUNCIONAMIENTO DEFECTUOSO DE LA TRAQUEOSTOMIA</t>
  </si>
  <si>
    <t>J951</t>
  </si>
  <si>
    <t>INSUFICIENCIA PULMONAR AGUDA CONSECUTIVA A CIRUGIA TORACICA</t>
  </si>
  <si>
    <t>J952</t>
  </si>
  <si>
    <t>INSUFICIENCIA PULMONAR AGUDA CONSECUTIVA A CIRUGIA EXTRATORACICA</t>
  </si>
  <si>
    <t>J953</t>
  </si>
  <si>
    <t>INSUFICIENCIA PULMONAR CRONICA CONSECUTIVA A CIRUGIA</t>
  </si>
  <si>
    <t>J954</t>
  </si>
  <si>
    <t>SINDROME DE MENDELSON</t>
  </si>
  <si>
    <t>J955</t>
  </si>
  <si>
    <t>ESTENOSIS SUBGLOTICA CONSECUTIVA A PROCEDIMIENTOS</t>
  </si>
  <si>
    <t>J958</t>
  </si>
  <si>
    <t>OTROS TRASTORNOS RESPIRATORIOS CONSECUTIVOS A PROCEDIMIENTOS</t>
  </si>
  <si>
    <t>J959</t>
  </si>
  <si>
    <t>TRASTORNO NO ESPECIF DEL SISTEMA RESPIRATORIO, CONSECUTIVO A PROCEDIM</t>
  </si>
  <si>
    <t>J960</t>
  </si>
  <si>
    <t>INSUFICIENCIA RESPIRATORIA AGUDA</t>
  </si>
  <si>
    <t>J961</t>
  </si>
  <si>
    <t>INSUFICIENCIA RESPIRATORIA CRONICA</t>
  </si>
  <si>
    <t>J969</t>
  </si>
  <si>
    <t>INSUFICIENCIA RESPIRATORIA, NO ESPECIFICADA</t>
  </si>
  <si>
    <t>J980</t>
  </si>
  <si>
    <t>ENFERMEDADES DE LA TRAQUEA Y DE LOS BRONQUIOS, NO CEOP</t>
  </si>
  <si>
    <t>J981</t>
  </si>
  <si>
    <t>COLAPSO PULMONAR</t>
  </si>
  <si>
    <t>J982</t>
  </si>
  <si>
    <t>ENFISEMA INTERSTICIAL</t>
  </si>
  <si>
    <t>J983</t>
  </si>
  <si>
    <t>ENFISEMA COMPENSATORIO</t>
  </si>
  <si>
    <t>J984</t>
  </si>
  <si>
    <t>OTROS TRASTORNOS DEL PULMON</t>
  </si>
  <si>
    <t>J985</t>
  </si>
  <si>
    <t>ENFERMEDADES DEL MEDIASTINO, NO CLASIFICADAS EN OTRA PARTE</t>
  </si>
  <si>
    <t>J986</t>
  </si>
  <si>
    <t>TRASTORNOS DEL DIAFRAGMA</t>
  </si>
  <si>
    <t>J988</t>
  </si>
  <si>
    <t>OTROS TRASTORNOS RESPIRATORIOS ESPECIFICADOS</t>
  </si>
  <si>
    <t>J989</t>
  </si>
  <si>
    <t>TRASTORNO RESPIRATORIO, NO ESPECIFICADO</t>
  </si>
  <si>
    <t>J990</t>
  </si>
  <si>
    <t>ENFERMEDAD PULMONAR REUMATOIDE (M05.1+)</t>
  </si>
  <si>
    <t>J991</t>
  </si>
  <si>
    <t>TRASTORNOS RESPIRATORIOS EN OTROS TRAST DIFUSOS DEL TEJIDO CONJUNTIVO</t>
  </si>
  <si>
    <t>J998</t>
  </si>
  <si>
    <t>TRASTORNOS RESPIRATORIOS EN OTRAS ENFERMEDADES CEOP</t>
  </si>
  <si>
    <t>K000</t>
  </si>
  <si>
    <t>ANODONCIA</t>
  </si>
  <si>
    <t>K001</t>
  </si>
  <si>
    <t>DIENTES SUPERNUMERARIOS</t>
  </si>
  <si>
    <t>K002</t>
  </si>
  <si>
    <t>ANOMALIAS DEL TAMAÑO Y DE LA FORMA DEL DIENTE</t>
  </si>
  <si>
    <t>K003</t>
  </si>
  <si>
    <t>DIENTES MOTEADOS</t>
  </si>
  <si>
    <t>K004</t>
  </si>
  <si>
    <t>ALTERACIONES EN LA FORMACION DENTARIA</t>
  </si>
  <si>
    <t>K005</t>
  </si>
  <si>
    <t>ALTERACIONES HEREDITARIAS DE LA ESTRUCTURA DENTARIA, NO CEOP</t>
  </si>
  <si>
    <t>K006</t>
  </si>
  <si>
    <t>ALTERACIONES EN LA ERUPCION DENTARIA</t>
  </si>
  <si>
    <t>K007</t>
  </si>
  <si>
    <t>SINDROME DE LA ERUPCION DENTARIA</t>
  </si>
  <si>
    <t>K008</t>
  </si>
  <si>
    <t>OTROS TRASTORNOS DEL DESARROLLO DE LOS DIENTES</t>
  </si>
  <si>
    <t>K009</t>
  </si>
  <si>
    <t>TRASTORNO DEL DESARROLLO DE LOS DIENTES, NO ESPECIFICADO</t>
  </si>
  <si>
    <t>K010</t>
  </si>
  <si>
    <t>DIENTES INCLUIDOS</t>
  </si>
  <si>
    <t>K011</t>
  </si>
  <si>
    <t>DIENTES IMPACTADOS</t>
  </si>
  <si>
    <t>K020</t>
  </si>
  <si>
    <t>CARIES LIMITADA AL ESMALTE</t>
  </si>
  <si>
    <t>K021</t>
  </si>
  <si>
    <t>CARIES DE LA DENTINA</t>
  </si>
  <si>
    <t>K022</t>
  </si>
  <si>
    <t>CARIES DEL CEMENTO</t>
  </si>
  <si>
    <t>K023</t>
  </si>
  <si>
    <t>CARIES DENTARIA DETENIDA</t>
  </si>
  <si>
    <t>K024</t>
  </si>
  <si>
    <t>ODONTOCLASIA</t>
  </si>
  <si>
    <t>K028</t>
  </si>
  <si>
    <t>OTRAS CARIES DENTALES</t>
  </si>
  <si>
    <t>K029</t>
  </si>
  <si>
    <t>CARIES DENTAL, NO ESPECIFICADA</t>
  </si>
  <si>
    <t>K030</t>
  </si>
  <si>
    <t>ATRICION EXCESIVA DE LOS DIENTES</t>
  </si>
  <si>
    <t>K031</t>
  </si>
  <si>
    <t>ABRASION DE LOS DIENTES</t>
  </si>
  <si>
    <t>K032</t>
  </si>
  <si>
    <t>EROSION DE LOS DIENTES</t>
  </si>
  <si>
    <t>K033</t>
  </si>
  <si>
    <t>REABSORCION PATOLOGICA DE LOS DIENTES</t>
  </si>
  <si>
    <t>K034</t>
  </si>
  <si>
    <t>HIPERCEMENTOSIS</t>
  </si>
  <si>
    <t>K035</t>
  </si>
  <si>
    <t>ANQUILOSIS DENTAL</t>
  </si>
  <si>
    <t>K036</t>
  </si>
  <si>
    <t>DEPOSITOS [ACRECIONES] EN LOS DIENTES</t>
  </si>
  <si>
    <t>K037</t>
  </si>
  <si>
    <t>CAMBIOS POSTERUPTIVOS DEL COLOR DE LOS TEJIDOS DENTALES DUROS</t>
  </si>
  <si>
    <t>K038</t>
  </si>
  <si>
    <t>OTRAS ENFERMEDADES ESPECIFICADAS DE LOS TEJIDOS DUROS DE LOS DIENTES</t>
  </si>
  <si>
    <t>K039</t>
  </si>
  <si>
    <t>ENFERMEDAD NO ESPECIFICADA DE LOS TEJIDOS DENTALES DUROS</t>
  </si>
  <si>
    <t>K040</t>
  </si>
  <si>
    <t>PULPITIS</t>
  </si>
  <si>
    <t>K041</t>
  </si>
  <si>
    <t>NECROSIS DE LA PULPA</t>
  </si>
  <si>
    <t>K042</t>
  </si>
  <si>
    <t>DEGENERACION DE LA PULPA</t>
  </si>
  <si>
    <t>K043</t>
  </si>
  <si>
    <t>FORMACION ANORMAL DE TEJIDO DURO EN LA PULPA</t>
  </si>
  <si>
    <t>K044</t>
  </si>
  <si>
    <t>PERIODONTITIS APICAL AGUDA ORIGINADA EN LA PULPA</t>
  </si>
  <si>
    <t>K045</t>
  </si>
  <si>
    <t>PERIODONTITIS APICAL CRONICA</t>
  </si>
  <si>
    <t>K046</t>
  </si>
  <si>
    <t>ABSCESO PERIAPICAL CON FISTULA</t>
  </si>
  <si>
    <t>K047</t>
  </si>
  <si>
    <t>ABSCESO PERIAPICAL SIN FISTULA</t>
  </si>
  <si>
    <t>K048</t>
  </si>
  <si>
    <t>QUISTE RADICULAR</t>
  </si>
  <si>
    <t>K049</t>
  </si>
  <si>
    <t>OTRAS ENFERMEDADES Y LAS NO ESPEC DE LA PULPA Y DEL TEJIDO PERIAPICAL</t>
  </si>
  <si>
    <t>K050</t>
  </si>
  <si>
    <t>GINGIVITIS AGUDA</t>
  </si>
  <si>
    <t>K051</t>
  </si>
  <si>
    <t>GINGIVITIS CRONICA</t>
  </si>
  <si>
    <t>K052</t>
  </si>
  <si>
    <t>PERIODONTITIS AGUDA</t>
  </si>
  <si>
    <t>K053</t>
  </si>
  <si>
    <t>PERIODONTITIS CRONICA</t>
  </si>
  <si>
    <t>K054</t>
  </si>
  <si>
    <t>PERIODONTOSIS</t>
  </si>
  <si>
    <t>K055</t>
  </si>
  <si>
    <t>OTRAS ENFERMEDADES PERIODONTALES</t>
  </si>
  <si>
    <t>K056</t>
  </si>
  <si>
    <t>ENFERMEDAD DEL PERIODONTO, NO ESPECIFICADA</t>
  </si>
  <si>
    <t>K060</t>
  </si>
  <si>
    <t>RETRACCION GINGIVAL</t>
  </si>
  <si>
    <t>K061</t>
  </si>
  <si>
    <t>HIPERPLASIA GINGIVAL</t>
  </si>
  <si>
    <t>K062</t>
  </si>
  <si>
    <t>LESIONES DE LA ENCIA Y DE LA ZONA EDENTULA ASOCIADAS CON TRAUMATISMO</t>
  </si>
  <si>
    <t>K068</t>
  </si>
  <si>
    <t>OTROS TRASTORNOS ESPECIFICADOS DE LA ENCIA Y DE LA ZONA EDENTULA</t>
  </si>
  <si>
    <t>K069</t>
  </si>
  <si>
    <t>TRASTORNO NO ESPECIFICADO DE LA ENCIA Y DE LA ZONA EDENTULA</t>
  </si>
  <si>
    <t>K070</t>
  </si>
  <si>
    <t>ANOMALIAS EVIDENTES DEL TAMAÑO DE LOS MAXILARES</t>
  </si>
  <si>
    <t>K071</t>
  </si>
  <si>
    <t>ANOMALIAS DE LA RELACION MAXILOBASILAR</t>
  </si>
  <si>
    <t>K072</t>
  </si>
  <si>
    <t>ANOMALIAS DE LA RELACION ENTRE LOS ARCOS DENTARIOS</t>
  </si>
  <si>
    <t>K073</t>
  </si>
  <si>
    <t>ANOMALIAS DE LA POSICION DEL DIENTE</t>
  </si>
  <si>
    <t>K074</t>
  </si>
  <si>
    <t>MALOCLUSION DE TIPO NO ESPECIFICADO</t>
  </si>
  <si>
    <t>K075</t>
  </si>
  <si>
    <t>ANOMALIAS DENTOFACIALES FUNCIONALES</t>
  </si>
  <si>
    <t>K076</t>
  </si>
  <si>
    <t>TRASTORNOS DE LA ARTICULACION TEMPOROMAXILAR</t>
  </si>
  <si>
    <t>K078</t>
  </si>
  <si>
    <t>OTRAS ANOMALIAS DENTOFACIALES</t>
  </si>
  <si>
    <t>K079</t>
  </si>
  <si>
    <t>ANOMALIA DENTOFACIAL, NO ESPECIFICADA</t>
  </si>
  <si>
    <t>K080</t>
  </si>
  <si>
    <t>EXFOLIACION DE LOS DIENTES DEBIDA A CAUSAS SISTEMICAS</t>
  </si>
  <si>
    <t>K081</t>
  </si>
  <si>
    <t>PERDIDA DE DIENTES POR ACCIDENTE, EXTRACCION O ENF PERIODONTAL LOCAL</t>
  </si>
  <si>
    <t>K082</t>
  </si>
  <si>
    <t>ATROFIA DEL REBORDE ALVEOLAR DESDENTADO</t>
  </si>
  <si>
    <t>K083</t>
  </si>
  <si>
    <t>RAIZ DENTAL RETENIDA</t>
  </si>
  <si>
    <t>K088</t>
  </si>
  <si>
    <t>OTRAS AFECCIONES ESPECIF DE LOS DIENTES Y DE SUS ESTRUCTURAS DE SOSTEN</t>
  </si>
  <si>
    <t>K089</t>
  </si>
  <si>
    <t>TRASTORNO DE LOS DIENTES Y DE SUS ESTRUCTURAS DE SOSTEN, NO ESPECIF</t>
  </si>
  <si>
    <t>K090</t>
  </si>
  <si>
    <t>QUISTES ORIGINADOS POR EL DESARROLLO DE LOS DIENTES</t>
  </si>
  <si>
    <t>K091</t>
  </si>
  <si>
    <t>QUISTES DE LAS FISURAS (NO ODONTOGENICOS)</t>
  </si>
  <si>
    <t>K092</t>
  </si>
  <si>
    <t>OTROS QUISTES DE LOS MAXILARES</t>
  </si>
  <si>
    <t>K098</t>
  </si>
  <si>
    <t>OTROS QUISTES DE LA REGION BUCAL, NO CLASIFICADOS EN OTRA PARTE</t>
  </si>
  <si>
    <t>K099</t>
  </si>
  <si>
    <t>QUISTE DE LA REGION BUCAL, SIN OTRA ESPECIFICACION</t>
  </si>
  <si>
    <t>K100</t>
  </si>
  <si>
    <t>TRASTORNOS DEL DESARROLLO DE LOS MAXILARES</t>
  </si>
  <si>
    <t>K101</t>
  </si>
  <si>
    <t>GRANULOMA CENTRAL DE CELULAS GIGANTES</t>
  </si>
  <si>
    <t>K102</t>
  </si>
  <si>
    <t>AFECCIONES INFLAMATORIAS DE LOS MAXILARES</t>
  </si>
  <si>
    <t>K103</t>
  </si>
  <si>
    <t>ALVEOLITIS DEL MAXILAR</t>
  </si>
  <si>
    <t>K108</t>
  </si>
  <si>
    <t>OTRAS ENFERMEDADES ESPECIFICADAS DE LOS MAXILARES</t>
  </si>
  <si>
    <t>K109</t>
  </si>
  <si>
    <t>ENFERMEDAD DE LOS MAXILARES, NO ESPECIFICADA</t>
  </si>
  <si>
    <t>K110</t>
  </si>
  <si>
    <t>ATROFIA DE GLANDULA SALIVAL</t>
  </si>
  <si>
    <t>K111</t>
  </si>
  <si>
    <t>HIPERTROFIA DE GLANDULA SALIVAL</t>
  </si>
  <si>
    <t>K112</t>
  </si>
  <si>
    <t>SIALADENITIS</t>
  </si>
  <si>
    <t>K113</t>
  </si>
  <si>
    <t>ABSCESO DE GLANDULA SALIVAL</t>
  </si>
  <si>
    <t>K114</t>
  </si>
  <si>
    <t>FISTULA DE GLANDULA SALIVAL</t>
  </si>
  <si>
    <t>K115</t>
  </si>
  <si>
    <t>SIALOLITIASIS</t>
  </si>
  <si>
    <t>K116</t>
  </si>
  <si>
    <t>MUCOCELE DE GLANDULA SALIVAL</t>
  </si>
  <si>
    <t>K117</t>
  </si>
  <si>
    <t>ALTERACIONES DE LA SECRECION SALIVAL</t>
  </si>
  <si>
    <t>K118</t>
  </si>
  <si>
    <t>OTRAS ENFERMEDADES DE LAS GLANDULAS SALIVALES</t>
  </si>
  <si>
    <t>K119</t>
  </si>
  <si>
    <t>ENFERMEDAD DE GLANDULA SALIVAL, NO ESPECIFICADA</t>
  </si>
  <si>
    <t>K120</t>
  </si>
  <si>
    <t>ESTOMATITIS AFTOSA RECURRENTE</t>
  </si>
  <si>
    <t>K121</t>
  </si>
  <si>
    <t>OTRAS FORMAS DE ESTOMATITIS</t>
  </si>
  <si>
    <t>K122</t>
  </si>
  <si>
    <t>CELULITIS Y ABCESO DE BOCA</t>
  </si>
  <si>
    <t>K130</t>
  </si>
  <si>
    <t>ENFERMEDADES DE LOS LABIOS</t>
  </si>
  <si>
    <t>K131</t>
  </si>
  <si>
    <t>MORDEDURA DEL LABIO Y DE LA MEJILLA</t>
  </si>
  <si>
    <t>K132</t>
  </si>
  <si>
    <t>LEUCOPLASIA Y OTRAS ALTERAC DEL EPITELIO BUCAL, INCLUYENDO LA LENGUA</t>
  </si>
  <si>
    <t>K133</t>
  </si>
  <si>
    <t>LEUCOPLASIA PILOSA</t>
  </si>
  <si>
    <t>K134</t>
  </si>
  <si>
    <t>GRANULOMA Y LESIONES SEMEJANTES DE LA MUCOSA BUCAL</t>
  </si>
  <si>
    <t>K135</t>
  </si>
  <si>
    <t>FIBROSIS DE LA SUBMUCOSA BUCAL</t>
  </si>
  <si>
    <t>K136</t>
  </si>
  <si>
    <t>HIPERPLASIA IRRRITATIVA DE LA MUCOSA BUCAL</t>
  </si>
  <si>
    <t>K137</t>
  </si>
  <si>
    <t>OTRAS LESIONES Y LAS NO ESPECIFICADAS DE LA MUCOSA BUCAL</t>
  </si>
  <si>
    <t>K140</t>
  </si>
  <si>
    <t>GLOSITIS</t>
  </si>
  <si>
    <t>K141</t>
  </si>
  <si>
    <t>LENGUA GEOGRAFICA</t>
  </si>
  <si>
    <t>K142</t>
  </si>
  <si>
    <t>GLOSITIS ROMBOIDEA MEDIANA</t>
  </si>
  <si>
    <t>K143</t>
  </si>
  <si>
    <t>HIPERTROFIA DE LAS PAPILAS LINGUALES</t>
  </si>
  <si>
    <t>K144</t>
  </si>
  <si>
    <t>ATROFIA DE LAS PAPILAS LINGUALES</t>
  </si>
  <si>
    <t>K145</t>
  </si>
  <si>
    <t>LENGUA PLEGADA</t>
  </si>
  <si>
    <t>K146</t>
  </si>
  <si>
    <t>GLOSODINIA</t>
  </si>
  <si>
    <t>K148</t>
  </si>
  <si>
    <t>OTRAS ENFERMEDADES DE LA LENGUA</t>
  </si>
  <si>
    <t>K149</t>
  </si>
  <si>
    <t>ENFERMEDAD DE LA LENGUA, NO ESPECIFICADA</t>
  </si>
  <si>
    <t>K20X</t>
  </si>
  <si>
    <t>ESOFAGITIS</t>
  </si>
  <si>
    <t>K210</t>
  </si>
  <si>
    <t>ENFERMEDAD DEL REFLUJO GASTROESOFAGICO CON ESOFAGITIS</t>
  </si>
  <si>
    <t>K219</t>
  </si>
  <si>
    <t>ENFERMEDAD DEL REFLUJO GASTROESOFAGICO SIN ESOFAGITIS</t>
  </si>
  <si>
    <t>K220</t>
  </si>
  <si>
    <t>ACALASIA DEL CARDIAS</t>
  </si>
  <si>
    <t>K221</t>
  </si>
  <si>
    <t>ULCERA DEL ESOFAGO</t>
  </si>
  <si>
    <t>K222</t>
  </si>
  <si>
    <t>OBSTRUCCION DEL ESOFAGO</t>
  </si>
  <si>
    <t>K223</t>
  </si>
  <si>
    <t>PERFORACION DEL ESOFAGO</t>
  </si>
  <si>
    <t>K224</t>
  </si>
  <si>
    <t>DISQUINESIA DEL ESOFAGO</t>
  </si>
  <si>
    <t>K225</t>
  </si>
  <si>
    <t>DIVERTICULO DEL ESOFAGO, ADQUIRIDO</t>
  </si>
  <si>
    <t>K226</t>
  </si>
  <si>
    <t>SINDROME DE LACERACION Y HEMORRAGIA GASTROESOFAGICAS</t>
  </si>
  <si>
    <t>K228</t>
  </si>
  <si>
    <t>OTRAS ENFERMEDADES ESPECIFICADAS DEL ESOFAGO</t>
  </si>
  <si>
    <t>K229</t>
  </si>
  <si>
    <t>ENFERMEDAD DEL ESOFAGO, NO ESPECIFICADA</t>
  </si>
  <si>
    <t>K230</t>
  </si>
  <si>
    <t>ESOFAGITIS TUBERCULOSA (A18.8+)</t>
  </si>
  <si>
    <t>K231</t>
  </si>
  <si>
    <t>MEGAESOFAGO EN LA ENFERMEDAD DE CHAGAS (B57.3+)</t>
  </si>
  <si>
    <t>K238</t>
  </si>
  <si>
    <t>TRASTORNOS DEL ESOFAGO EN OTRAS ENFERMEDADES CEOP</t>
  </si>
  <si>
    <t>K250</t>
  </si>
  <si>
    <t>ULCERA GASTRICA, AGUDA CON HEMORRAGIA</t>
  </si>
  <si>
    <t>K251</t>
  </si>
  <si>
    <t>ULCERA GASTRICA, AGUDA CON PERFORACION</t>
  </si>
  <si>
    <t>K252</t>
  </si>
  <si>
    <t>ULCERA GASTRICA, AGUDA CON HEMORRAGIA Y PERFORACION</t>
  </si>
  <si>
    <t>K253</t>
  </si>
  <si>
    <t>ULCERA GASTRICA, AGUDA SIN HEMORRAGIA NI PERFORACION</t>
  </si>
  <si>
    <t>K254</t>
  </si>
  <si>
    <t>ULCERA GASTRICA, CRONICA O NO ESPECIFICADA, CON HEMORRAGIA</t>
  </si>
  <si>
    <t>K255</t>
  </si>
  <si>
    <t>ULCERA GASTRICA, CRONICA O NO ESPECIFICADA, CON PERFORACION</t>
  </si>
  <si>
    <t>K256</t>
  </si>
  <si>
    <t>ULCERA GASTRICA, CRONICA O NO ESPECIF, CON HEMORRAGIA Y PERFORACION</t>
  </si>
  <si>
    <t>K257</t>
  </si>
  <si>
    <t>ULCERA GASTRICA, CRONICA SIN HEMORRAGIA NI PERFORACION</t>
  </si>
  <si>
    <t>K259</t>
  </si>
  <si>
    <t>ULCERA GASTRICA, NO ESPEC COMO AGUDA NI CR, SIN HGIA NI PERFORACION</t>
  </si>
  <si>
    <t>K260</t>
  </si>
  <si>
    <t>ULCERA DUODENAL, AGUDA CON HEMORRAGIA</t>
  </si>
  <si>
    <t>K261</t>
  </si>
  <si>
    <t>ULCERA DUODENAL, AGUDA CON PERFORACION</t>
  </si>
  <si>
    <t>K262</t>
  </si>
  <si>
    <t>ULCERA DUODENAL, AGUDA CON HEMORRAGIA Y PERFORACION</t>
  </si>
  <si>
    <t>K263</t>
  </si>
  <si>
    <t>ULCERA DUODENAL, AGUDA SIN HEMORRAGIA NI PERFORACION</t>
  </si>
  <si>
    <t>K264</t>
  </si>
  <si>
    <t>ULCERA DUODENAL, CRONICA O NO ESPECIFICADA, CON HEMORRAGIA</t>
  </si>
  <si>
    <t>K265</t>
  </si>
  <si>
    <t>ULCERA DUODENAL, CRONICA O NO ESPECIFICADA, CON PERFORACION</t>
  </si>
  <si>
    <t>K266</t>
  </si>
  <si>
    <t>ULCERA DUODENAL, CRONICA O NO ESPECIF, CON HEMORRAGIA Y PERFORACION</t>
  </si>
  <si>
    <t>K267</t>
  </si>
  <si>
    <t>ULCERA DUODENAL, CRONICA SIN HEMORRAGIA NI PERFORACION</t>
  </si>
  <si>
    <t>K269</t>
  </si>
  <si>
    <t>ULCERA DUODENAL, NO ESPEC COMO AGUDA NI CR, SIN HGIA NI PERFORACION</t>
  </si>
  <si>
    <t>K270</t>
  </si>
  <si>
    <t>ULCERA PEPTICA, DE SITIO NO ESPECIFICADO, AGUDA CON HEMORRAGIA</t>
  </si>
  <si>
    <t>K271</t>
  </si>
  <si>
    <t>ULCERA PEPTICA, DE SITIO NO ESPECIFICADO, AGUDA CON PERFORACION</t>
  </si>
  <si>
    <t>K272</t>
  </si>
  <si>
    <t>ULCERA PEPTICA, DE SITIO NO ESPEC, AGUDA CON HEMORRAGIA Y PERFORACION</t>
  </si>
  <si>
    <t>K273</t>
  </si>
  <si>
    <t>ULCERA PEPTICA, DE SITIO NO ESPEC, AGUDA SIN HEMORRAGIA NI PERFORACION</t>
  </si>
  <si>
    <t>K274</t>
  </si>
  <si>
    <t>ULCERA PEPTICA, DE SITIO NO ESPEC, CRONICA O NO ESPEC, CON HEMORRAGIA</t>
  </si>
  <si>
    <t>K275</t>
  </si>
  <si>
    <t>ULCERA PEPTICA, DE SITIO NO ESPEC, CRONICA O NO ESPEC, CON PERFORACION</t>
  </si>
  <si>
    <t>K276</t>
  </si>
  <si>
    <t>ULCERA PEPTICA, SITIO NO ESPEC, CR O NO ESPEC, CON HGIA Y PERFORACION</t>
  </si>
  <si>
    <t>K277</t>
  </si>
  <si>
    <t>ULCERA PEPTICA, SITIO NO ESPEC, CRONICA SIN HEMORRAGIA NI PERFORACION</t>
  </si>
  <si>
    <t>K279</t>
  </si>
  <si>
    <t>ULCERA PEPTICA, NO ESPEC COMO AGUDA NI CRONICA,SIN HGIA NI PERFORACION</t>
  </si>
  <si>
    <t>K280</t>
  </si>
  <si>
    <t>ULCERA GASTROYEYUNAL, AGUDA CON HEMORRAGIA</t>
  </si>
  <si>
    <t>K281</t>
  </si>
  <si>
    <t>ULCERA GASTROYEYUNAL, AGUDA CON PERFORACION</t>
  </si>
  <si>
    <t>K282</t>
  </si>
  <si>
    <t>ULCERA GASTROYEYUNAL, AGUDA CON HEMORRAGIA Y PERFORACION</t>
  </si>
  <si>
    <t>K283</t>
  </si>
  <si>
    <t>ULCERA GASTROYEYUNAL, AGUDA SIN HEMORRAGIA NI PERFORACION</t>
  </si>
  <si>
    <t>K284</t>
  </si>
  <si>
    <t>ULCERA GASTROYEYUNAL, CRONICA O NO ESPECIFICADA, CON HEMORRAGIA</t>
  </si>
  <si>
    <t>K285</t>
  </si>
  <si>
    <t>ULCERA GASTROYEYUNAL, CRONICA O NO ESPECIFICADA, CON PERFORACION</t>
  </si>
  <si>
    <t>K286</t>
  </si>
  <si>
    <t>ULCERA GASTROYEYUNAL, CRONICA O NO ESPEC, CON HEMORRAGIA Y PERFORACION</t>
  </si>
  <si>
    <t>K287</t>
  </si>
  <si>
    <t>ULCERA GASTROYEYUNAL, CRONICA SIN HEMORRAGIA NI PERFORACION</t>
  </si>
  <si>
    <t>K289</t>
  </si>
  <si>
    <t>ULCERA GASTROYEYUNAL, NO ESPEC COMO AG NI CR, SIN HGIA NI PERFORACION</t>
  </si>
  <si>
    <t>K290</t>
  </si>
  <si>
    <t>GASTRITIS AGUDA HEMORRAGICA</t>
  </si>
  <si>
    <t>K291</t>
  </si>
  <si>
    <t>OTRAS GASTRITIS AGUDAS</t>
  </si>
  <si>
    <t>K292</t>
  </si>
  <si>
    <t>GASTRITIS ALCOHOLICA</t>
  </si>
  <si>
    <t>K293</t>
  </si>
  <si>
    <t>GASTRITIS CRONICA SUPERFICIAL</t>
  </si>
  <si>
    <t>K294</t>
  </si>
  <si>
    <t>GASTRITIS CRONICA ATROFICA</t>
  </si>
  <si>
    <t>K295</t>
  </si>
  <si>
    <t>GASTRITIS CRONICA, NO ESPECIFICADA</t>
  </si>
  <si>
    <t>K296</t>
  </si>
  <si>
    <t>OTRAS GASTRITIS</t>
  </si>
  <si>
    <t>K297</t>
  </si>
  <si>
    <t>GASTRITIS, NO ESPECIFICADA</t>
  </si>
  <si>
    <t>K298</t>
  </si>
  <si>
    <t>DUODENITIS</t>
  </si>
  <si>
    <t>K299</t>
  </si>
  <si>
    <t>GASTRODUODENITIS, NO ESPECIFICADA</t>
  </si>
  <si>
    <t>K30X</t>
  </si>
  <si>
    <t>DISPEPSIA</t>
  </si>
  <si>
    <t>K310</t>
  </si>
  <si>
    <t>DILATACION AGUDA DEL ESTOMAGO</t>
  </si>
  <si>
    <t>K311</t>
  </si>
  <si>
    <t>ESTENOSIS PILORICA HIPERTROFICA DEL ADULTO</t>
  </si>
  <si>
    <t>K312</t>
  </si>
  <si>
    <t>ESTRECHEZ O ESTENOSIS DEL ESTOMAGO EN RELOJ DE ARENA</t>
  </si>
  <si>
    <t>K313</t>
  </si>
  <si>
    <t>ESPASMO DEL PILORO, NO CLASIFICADO EN OTRA PARTE</t>
  </si>
  <si>
    <t>K314</t>
  </si>
  <si>
    <t>DIVERTICULO GASTRICO</t>
  </si>
  <si>
    <t>K315</t>
  </si>
  <si>
    <t>OBSTRUCCION DEL DUODENO</t>
  </si>
  <si>
    <t>K316</t>
  </si>
  <si>
    <t>FISTULA DEL ESTOMAGO Y DEL DUODENO</t>
  </si>
  <si>
    <t>K318</t>
  </si>
  <si>
    <t>OTRAS ENFERMEDADES ESPECIFICADAS DEL ESTOMAGO Y DEL DUODENO</t>
  </si>
  <si>
    <t>K319</t>
  </si>
  <si>
    <t>ENFERMEDAD DEL ESTOMAGO Y DEL DUODENO, NO ESPECIFICADA</t>
  </si>
  <si>
    <t>K350</t>
  </si>
  <si>
    <t>APENDICITIS AGUDA CON PERITONITIS GENERALIZADA</t>
  </si>
  <si>
    <t>K351</t>
  </si>
  <si>
    <t>APENDICITIS AGUDA CON ABSCESO PERITONEAL</t>
  </si>
  <si>
    <t>K359</t>
  </si>
  <si>
    <t>APENDICITIS AGUDA, NO ESPECIFICADA</t>
  </si>
  <si>
    <t>K36X</t>
  </si>
  <si>
    <t>OTROS TIPOS DE APENDICITIS</t>
  </si>
  <si>
    <t>K37X</t>
  </si>
  <si>
    <t>APENDICITIS, NO ESPECIFICADA</t>
  </si>
  <si>
    <t>K380</t>
  </si>
  <si>
    <t>HIPERPLASIA DEL APENDICE</t>
  </si>
  <si>
    <t>K381</t>
  </si>
  <si>
    <t>CONCRECIONES APENDICULARES</t>
  </si>
  <si>
    <t>K382</t>
  </si>
  <si>
    <t>DIVERTICULO DEL APENDICE</t>
  </si>
  <si>
    <t>K383</t>
  </si>
  <si>
    <t>FISTULA DEL APENDICE</t>
  </si>
  <si>
    <t>K388</t>
  </si>
  <si>
    <t>OTRAS ENFERMEDADES ESPECIFICADAS DEL APENDICE</t>
  </si>
  <si>
    <t>K389</t>
  </si>
  <si>
    <t>ENFERMEDAD DEL APENDICE, NO ESPECIFICADA</t>
  </si>
  <si>
    <t>K400</t>
  </si>
  <si>
    <t>HERNIA INGUINAL BILATERAL CON OBSTRUCCION, SIN GANGRENA</t>
  </si>
  <si>
    <t>K401</t>
  </si>
  <si>
    <t>HERNIA INGUINAL BILATERAL, CON GANGRENA</t>
  </si>
  <si>
    <t>K402</t>
  </si>
  <si>
    <t>HERNIA INGUINAL BILATERAL, SIN OBSTRUCCION NI GANGRENA</t>
  </si>
  <si>
    <t>K403</t>
  </si>
  <si>
    <t>HERNIA INGUINAL UNILATERAL O NO ESPECIF, CON OBSTRUCCION, SIN GANGRENA</t>
  </si>
  <si>
    <t>K404</t>
  </si>
  <si>
    <t>HERNIA INGUINAL UNILATERAL O NO ESPECIFICADA, CON GANGRENA</t>
  </si>
  <si>
    <t>K409</t>
  </si>
  <si>
    <t>HERNIA INGUINAL UNILATERAL O NO ESPECIF, SIN OBSTRUCCION NI GANGRENA</t>
  </si>
  <si>
    <t>K410</t>
  </si>
  <si>
    <t>HERNIA FEMORAL BILATERAL, CON OBSTRUCCION, SIN GANGRENA</t>
  </si>
  <si>
    <t>K411</t>
  </si>
  <si>
    <t>HERNIA FEMORAL BILATERAL, CON GANGRENA</t>
  </si>
  <si>
    <t>K412</t>
  </si>
  <si>
    <t>HERNIA FEMORAL BILATERAL, SIN OBSTRUCCION NI GANGRENA</t>
  </si>
  <si>
    <t>K413</t>
  </si>
  <si>
    <t>HERNIA FEMORAL UNILATERAL O NO ESPECIF, CON OBSTRUCCION, SIN GANGRENA</t>
  </si>
  <si>
    <t>K414</t>
  </si>
  <si>
    <t>HERNIA FEMORAL UNILATERAL O NO ESPECIFICADA, CON GANGRENA</t>
  </si>
  <si>
    <t>K419</t>
  </si>
  <si>
    <t>HERNIA FEMORAL UNILATERAL O NO ESPECIF, SIN OBSTRUCCION NI GANGRENA</t>
  </si>
  <si>
    <t>K420</t>
  </si>
  <si>
    <t>HERNIA UMBILICAL CON OBSTRUCCION, SIN GANGRENA</t>
  </si>
  <si>
    <t>K421</t>
  </si>
  <si>
    <t>HERNIA UMBILICAL CON GANGRENA</t>
  </si>
  <si>
    <t>K429</t>
  </si>
  <si>
    <t>HERNIA UMBILICAL SIN OBSTRUCCION NI GANGRENA</t>
  </si>
  <si>
    <t>K430</t>
  </si>
  <si>
    <t>HERNIA VENTRAL CON OBSTRUCCION, SIN GANGRENA</t>
  </si>
  <si>
    <t>K431</t>
  </si>
  <si>
    <t>HERNIA VENTRAL CON GANGRENA</t>
  </si>
  <si>
    <t>K439</t>
  </si>
  <si>
    <t>HERNIA VENTRAL SIN OBSTRUCCION NI GANGRENA</t>
  </si>
  <si>
    <t>K440</t>
  </si>
  <si>
    <t>HERNIA DIAFRAGMATICA CON OBSTRUCCION, SIN GANGRENA</t>
  </si>
  <si>
    <t>K441</t>
  </si>
  <si>
    <t>HERNIA DIAFRAGMATICA CON GANGRENA</t>
  </si>
  <si>
    <t>K449</t>
  </si>
  <si>
    <t>HERNIA DIAFRAGMATICA SIN OBSTRUCCION NI GANGRENA</t>
  </si>
  <si>
    <t>K450</t>
  </si>
  <si>
    <t>OTRAS HERNIAS DE LA CAVIDAD ABDOMINAL ESPEC, OBSTRUCCION, SIN GANGRENA</t>
  </si>
  <si>
    <t>K451</t>
  </si>
  <si>
    <t>OTRAS HERNIAS DE LA CAVIDAD ABDOMINAL ESPECIFICADAS, CON GANGRENA</t>
  </si>
  <si>
    <t>K458</t>
  </si>
  <si>
    <t>OTRAS HERNIAS DE CAVIDAD ABDOMINAL ESPEC, SIN OBSTRUCCION NI GANGRENA</t>
  </si>
  <si>
    <t>K460</t>
  </si>
  <si>
    <t>HERNIA ABDOMINAL NO ESPECIFICADA, CON OBSTRUCCION, SIN GANGRENA</t>
  </si>
  <si>
    <t>K461</t>
  </si>
  <si>
    <t>HERNIA ABDOMINAL NO ESPECIFICADA, CON GANGRENA</t>
  </si>
  <si>
    <t>K469</t>
  </si>
  <si>
    <t>HERNIA ABDOMINAL NO ESPECIFICADA, SIN OBSTRUCCION NI GANGRENA</t>
  </si>
  <si>
    <t>K500</t>
  </si>
  <si>
    <t>ENFERMEDAD DE CROHN DEL INTESTINO DELGADO</t>
  </si>
  <si>
    <t>K501</t>
  </si>
  <si>
    <t>ENFERMEDAD DE CROHN DEL INTESTINO GRUESO</t>
  </si>
  <si>
    <t>K508</t>
  </si>
  <si>
    <t>OTROS TIPOS DE ENFERMEDAD DE CROHN</t>
  </si>
  <si>
    <t>K509</t>
  </si>
  <si>
    <t>ENFERMEDAD DE CROHN, NO ESPECIFICADA</t>
  </si>
  <si>
    <t>K510</t>
  </si>
  <si>
    <t>ENTEROCOLITIS (CRONICA) ULCERATIVA</t>
  </si>
  <si>
    <t>K511</t>
  </si>
  <si>
    <t>ILEOCOLITIS (CRONICA) ULCERATIVA</t>
  </si>
  <si>
    <t>K512</t>
  </si>
  <si>
    <t>PROCTITIS (CRONICA) ULCERATIVA</t>
  </si>
  <si>
    <t>K513</t>
  </si>
  <si>
    <t>RECTOSIGMOIDITIS (CRONICA) ULCERATIVA</t>
  </si>
  <si>
    <t>K514</t>
  </si>
  <si>
    <t>SEUDOPOLIPOSIS DEL COLON</t>
  </si>
  <si>
    <t>K515</t>
  </si>
  <si>
    <t>PROCTOCOLITIS MUCOSA</t>
  </si>
  <si>
    <t>K518</t>
  </si>
  <si>
    <t>OTRAS COLITIS ULCERATIVAS</t>
  </si>
  <si>
    <t>K519</t>
  </si>
  <si>
    <t>COLITIS ULCERATIVA, SIN OTRA ESPECIFICACION</t>
  </si>
  <si>
    <t>K520</t>
  </si>
  <si>
    <t>COLITIS Y GASTROENTERITIS DEBIDAS A RADIACION</t>
  </si>
  <si>
    <t>K521</t>
  </si>
  <si>
    <t>COLITIS Y GASTROENTERITIS TOXICAS</t>
  </si>
  <si>
    <t>K522</t>
  </si>
  <si>
    <t>COLITIS Y GASTROENTERITIS ALERGICAS Y DIETETICAS</t>
  </si>
  <si>
    <t>K528</t>
  </si>
  <si>
    <t>OTRAS COLITIS Y GASTROENTERITIS NO INFECCIOSAS ESPECIFICADAS</t>
  </si>
  <si>
    <t>K529</t>
  </si>
  <si>
    <t>COLITIS Y GASTROENTERITIS NO INFECCIOSAS, NO ESPECIFICADAS</t>
  </si>
  <si>
    <t>K550</t>
  </si>
  <si>
    <t>TRASTORNO VASCULAR AGUDO DE LOS INTESTINOS</t>
  </si>
  <si>
    <t>K551</t>
  </si>
  <si>
    <t>TRASTORNO VASCULAR CRONICO DEL INTESTINO</t>
  </si>
  <si>
    <t>K552</t>
  </si>
  <si>
    <t>ANGIODISPLASIA DEL COLON</t>
  </si>
  <si>
    <t>K558</t>
  </si>
  <si>
    <t>OTROS TRASTORNOS VASCULARES DEL INTESTINO</t>
  </si>
  <si>
    <t>K559</t>
  </si>
  <si>
    <t>TRASTORNO VASCULAR DEL INTESTINO, NO ESPECIFICADO</t>
  </si>
  <si>
    <t>K560</t>
  </si>
  <si>
    <t>ILEO PARALITICO</t>
  </si>
  <si>
    <t>K561</t>
  </si>
  <si>
    <t>INVAGINACION</t>
  </si>
  <si>
    <t>K562</t>
  </si>
  <si>
    <t>VOLVULO</t>
  </si>
  <si>
    <t>K563</t>
  </si>
  <si>
    <t>ILEO POR CALCULO BILIAR</t>
  </si>
  <si>
    <t>K564</t>
  </si>
  <si>
    <t>OTRAS OBSTRUCCIONES DEL INTESTINO</t>
  </si>
  <si>
    <t>K565</t>
  </si>
  <si>
    <t>ADHERENCIAS (BRIDAS) INTESTINALES CON OBSTRUCCION</t>
  </si>
  <si>
    <t>K566</t>
  </si>
  <si>
    <t>OTRAS OBSTRUCCIONES INTESTINALES Y LAS NO ESPECIFICADAS</t>
  </si>
  <si>
    <t>K567</t>
  </si>
  <si>
    <t>ILEO, NO ESPECIFICADO</t>
  </si>
  <si>
    <t>K570</t>
  </si>
  <si>
    <t>ENFERMEDAD DIVERTICULAR DE INTESTINO DELGADO CON PERFORACION Y ABSCESO</t>
  </si>
  <si>
    <t>K571</t>
  </si>
  <si>
    <t>ENFERMEDAD DIVERTICULAR DEL INTESTINO DELGADO SIN PERFORAC NI ABSCESO</t>
  </si>
  <si>
    <t>K572</t>
  </si>
  <si>
    <t>ENFERMEDAD DIVERTICULAR DEL INTESTINO GRUESO CON PERFORACION Y ABSCESO</t>
  </si>
  <si>
    <t>K573</t>
  </si>
  <si>
    <t>ENFERMEDAD DIVERTICULAR DE INTESTINO GRUESO SIN PERFORACION NI ABSCESO</t>
  </si>
  <si>
    <t>K574</t>
  </si>
  <si>
    <t>ENFERMEDAD DIVERTICULAR DE AMBOS INTESTINOS CON PERFORACION Y ABSCESO</t>
  </si>
  <si>
    <t>K575</t>
  </si>
  <si>
    <t>ENFERMEDAD DIVERTICULAR DE AMBOS INTESTINOS,SIN PERFORACION NI ABSCESO</t>
  </si>
  <si>
    <t>K578</t>
  </si>
  <si>
    <t>ENF DIVERTICULAR NTESTINO, PARTE NO ESPEC, CON PERFORACION Y ABSCESO</t>
  </si>
  <si>
    <t>K579</t>
  </si>
  <si>
    <t>ENF DIVERTICULAR INTESTINO, PARTE NO ESPEC, SIN PERFORACION NI ABCESO</t>
  </si>
  <si>
    <t>K580</t>
  </si>
  <si>
    <t>SINDROME DEL COLON IRRITABLE CON DIARREA</t>
  </si>
  <si>
    <t>K589</t>
  </si>
  <si>
    <t>SINDROME DEL COLON IRRITABLE SIN DIARREA</t>
  </si>
  <si>
    <t>K590</t>
  </si>
  <si>
    <t>CONSTIPACION</t>
  </si>
  <si>
    <t>K591</t>
  </si>
  <si>
    <t>DIARREA FUNCIONAL</t>
  </si>
  <si>
    <t>K592</t>
  </si>
  <si>
    <t>INTESTINO NEUROGENICO, NO CLASIFICADO EN OTRA PARTE</t>
  </si>
  <si>
    <t>K593</t>
  </si>
  <si>
    <t>MEGACOLON, NO CLASIFICADO EN OTRA PARTE</t>
  </si>
  <si>
    <t>K594</t>
  </si>
  <si>
    <t>ESPASMO ANAL</t>
  </si>
  <si>
    <t>K598</t>
  </si>
  <si>
    <t>OTROS TRASTORNOS FUNCIONALES ESPECIFICADOS DEL INTESTINO</t>
  </si>
  <si>
    <t>K599</t>
  </si>
  <si>
    <t>TRASTORNO FUNCIONAL INTESTINAL, NO ESPECIFICADO</t>
  </si>
  <si>
    <t>K600</t>
  </si>
  <si>
    <t>FISURA ANAL AGUDA</t>
  </si>
  <si>
    <t>K601</t>
  </si>
  <si>
    <t>FISURA ANAL CRONICA</t>
  </si>
  <si>
    <t>K602</t>
  </si>
  <si>
    <t>FISURA ANAL, NO ESPECIFICADA</t>
  </si>
  <si>
    <t>K603</t>
  </si>
  <si>
    <t>FISTULA ANAL</t>
  </si>
  <si>
    <t>K604</t>
  </si>
  <si>
    <t>FISTULA RECTAL</t>
  </si>
  <si>
    <t>K605</t>
  </si>
  <si>
    <t>FISTULA ANORRECTAL</t>
  </si>
  <si>
    <t>K610</t>
  </si>
  <si>
    <t>ABSCESO ANAL</t>
  </si>
  <si>
    <t>K611</t>
  </si>
  <si>
    <t>ABSCESO RECTAL</t>
  </si>
  <si>
    <t>K612</t>
  </si>
  <si>
    <t>ABSCESO ANORRECTAL</t>
  </si>
  <si>
    <t>K613</t>
  </si>
  <si>
    <t>ABSCESO ISQUIORRECTAL</t>
  </si>
  <si>
    <t>K614</t>
  </si>
  <si>
    <t>ABSCESO INTRAESFINTERIANO</t>
  </si>
  <si>
    <t>K620</t>
  </si>
  <si>
    <t>POLIPO ANAL</t>
  </si>
  <si>
    <t>K621</t>
  </si>
  <si>
    <t>POLIPO RECTAL</t>
  </si>
  <si>
    <t>K622</t>
  </si>
  <si>
    <t>PROLAPSO ANAL</t>
  </si>
  <si>
    <t>K623</t>
  </si>
  <si>
    <t>PROLAPSO RECTAL</t>
  </si>
  <si>
    <t>K624</t>
  </si>
  <si>
    <t>ESTENOSIS DEL ANO Y DEL RECTO</t>
  </si>
  <si>
    <t>K625</t>
  </si>
  <si>
    <t>HEMORRAGIA DEL ANO Y DEL RECTO</t>
  </si>
  <si>
    <t>K626</t>
  </si>
  <si>
    <t>ULCERA DEL ANO Y DEL RECTO</t>
  </si>
  <si>
    <t>K627</t>
  </si>
  <si>
    <t>PROCTITIS POR RADIACION</t>
  </si>
  <si>
    <t>K628</t>
  </si>
  <si>
    <t>OTRAS ENFERMEDADES ESPECIFICADAS DEL ANO Y DEL RECTO</t>
  </si>
  <si>
    <t>K629</t>
  </si>
  <si>
    <t>ENFERMEDAD DEL ANO Y DEL RECTO, NO ESPECIFICADA</t>
  </si>
  <si>
    <t>K630</t>
  </si>
  <si>
    <t>ABSCESO DEL INTESTINO</t>
  </si>
  <si>
    <t>K631</t>
  </si>
  <si>
    <t>PERFORACION DEL INTESTINO (NO TRAUMATICA)</t>
  </si>
  <si>
    <t>K632</t>
  </si>
  <si>
    <t>FISTULA DEL INTESTINO</t>
  </si>
  <si>
    <t>K633</t>
  </si>
  <si>
    <t>ULCERA DEL INTESTINO</t>
  </si>
  <si>
    <t>K634</t>
  </si>
  <si>
    <t>ENTEROPTOSIS</t>
  </si>
  <si>
    <t>K638</t>
  </si>
  <si>
    <t>OTRAS ENFERMEDADES ESPECIFICADAS DEL INTESTINO</t>
  </si>
  <si>
    <t>K639</t>
  </si>
  <si>
    <t>ENFERMEDAD DEL INTESTINO, NO ESPECIFICADA</t>
  </si>
  <si>
    <t>K650</t>
  </si>
  <si>
    <t>PERITONITIS AGUDA</t>
  </si>
  <si>
    <t>K658</t>
  </si>
  <si>
    <t>OTRAS PERITONITIS</t>
  </si>
  <si>
    <t>K659</t>
  </si>
  <si>
    <t>PERITONITIS, NO ESPECIFICADA</t>
  </si>
  <si>
    <t>K660</t>
  </si>
  <si>
    <t>ADHERENCIAS PERITONEALES</t>
  </si>
  <si>
    <t>K661</t>
  </si>
  <si>
    <t>HEMOPERITONEO</t>
  </si>
  <si>
    <t>K668</t>
  </si>
  <si>
    <t>OTROS TRASTORNOS ESPECIFICADOS DEL PERITONEO</t>
  </si>
  <si>
    <t>K669</t>
  </si>
  <si>
    <t>TRASTORNO DEL PERITONEO, NO ESPECIFICADO</t>
  </si>
  <si>
    <t>K670</t>
  </si>
  <si>
    <t>PERITONITIS POR CLAMIDIAS (A74.8+)</t>
  </si>
  <si>
    <t>K671</t>
  </si>
  <si>
    <t>PERITONITIS GONOCOCICA (A54.8+)</t>
  </si>
  <si>
    <t>K672</t>
  </si>
  <si>
    <t>PERITONITIS SIFILITICA (A52.7+)</t>
  </si>
  <si>
    <t>K673</t>
  </si>
  <si>
    <t>PERITONITIS TUBERCULOSA (A18.3+)</t>
  </si>
  <si>
    <t>K678</t>
  </si>
  <si>
    <t>OTROS TRASTORNOS DEL PERITONEO EN ENFERMEDADES INFECCIOSAS CEOP</t>
  </si>
  <si>
    <t>K700</t>
  </si>
  <si>
    <t>HIGADO ALCOHOLICO ADIPOSO</t>
  </si>
  <si>
    <t>K701</t>
  </si>
  <si>
    <t>HEPATITIS ALCOHOLICA</t>
  </si>
  <si>
    <t>K702</t>
  </si>
  <si>
    <t>FIBROSIS Y ESCLEROSIS DEL HIGADO, ALCOHOLICA</t>
  </si>
  <si>
    <t>K703</t>
  </si>
  <si>
    <t>CIRROSIS HEPATICA ALCOHOLICA</t>
  </si>
  <si>
    <t>K704</t>
  </si>
  <si>
    <t>INSUFICIENCIA HEPATICA ALCOHOLICA</t>
  </si>
  <si>
    <t>K709</t>
  </si>
  <si>
    <t>ENFERMEDAD HEPATICA ALCOHOLICA, NO ESPECIFICADA</t>
  </si>
  <si>
    <t>K710</t>
  </si>
  <si>
    <t>ENFERMEDAD TOXICA DEL HIGADO, CON COLESTASIS</t>
  </si>
  <si>
    <t>K711</t>
  </si>
  <si>
    <t>ENFERMEDAD TOXICA DEL HIGADO CON NECROSIS HEPATICA</t>
  </si>
  <si>
    <t>K712</t>
  </si>
  <si>
    <t>ENFERMEDAD TOXICA DEL HIGADO CON HEPATITIS AGUDA</t>
  </si>
  <si>
    <t>K713</t>
  </si>
  <si>
    <t>ENFERMEDAD TOXICA DEL HIGADO CON HEPATITIS CRONICA PERSISTENTE</t>
  </si>
  <si>
    <t>K714</t>
  </si>
  <si>
    <t>ENFERMEDAD TOXICA DEL HIGADO CON HEPATITIS CRONICA LOBULAR</t>
  </si>
  <si>
    <t>K715</t>
  </si>
  <si>
    <t>ENFERMEDAD TOXICA DEL HIGADO CON HEPATITIS CRONICA ACTIVA</t>
  </si>
  <si>
    <t>K716</t>
  </si>
  <si>
    <t>ENFERMEDAD TOXICA DEL HIGADO CON HEPATITIS NO CEOP</t>
  </si>
  <si>
    <t>K717</t>
  </si>
  <si>
    <t>ENFERMEDAD TOXICA DEL HIGADO CON CIRROSIS Y FIBROSIS DEL HIGADO</t>
  </si>
  <si>
    <t>K718</t>
  </si>
  <si>
    <t>ENFERMEDAD TOXICA DEL HIGADO CON OTROS TRASTORNOS HEPATICOS</t>
  </si>
  <si>
    <t>K719</t>
  </si>
  <si>
    <t>ENFERMEDAD TOXICA DEL HIGADO, NO ESPECIFICADA</t>
  </si>
  <si>
    <t>K720</t>
  </si>
  <si>
    <t>INSUFICIENCIA HEPATICA AGUDA O SUBAGUDA</t>
  </si>
  <si>
    <t>K721</t>
  </si>
  <si>
    <t>INSUFICIENCIA HEPATICA CRONICA</t>
  </si>
  <si>
    <t>K729</t>
  </si>
  <si>
    <t>INSUFICIENCIA HEPATICA, NO ESPECIFICADA</t>
  </si>
  <si>
    <t>K730</t>
  </si>
  <si>
    <t>HEPATITIS CRONICA PERSISTENTE, NO CLASIFICADA EN OTRA PARTE</t>
  </si>
  <si>
    <t>K731</t>
  </si>
  <si>
    <t>HEPATITIS CRONICA LOBULAR, NO CLASIFICADA EN OTRA PARTE</t>
  </si>
  <si>
    <t>K732</t>
  </si>
  <si>
    <t>HEPATITIS CRONICA ACTIVA, NO CLASIFICADA EN OTRA PARTE</t>
  </si>
  <si>
    <t>K738</t>
  </si>
  <si>
    <t>OTRAS HEPATITIS CRONICAS, NO CLASIFICADAS EN OTRA PARTE</t>
  </si>
  <si>
    <t>K739</t>
  </si>
  <si>
    <t>HEPATITIS CRONICA, NO ESPECIFICADA</t>
  </si>
  <si>
    <t>K740</t>
  </si>
  <si>
    <t>FIBROSIS HEPATICA</t>
  </si>
  <si>
    <t>K741</t>
  </si>
  <si>
    <t>ESCLEROSIS HEPATICA</t>
  </si>
  <si>
    <t>K742</t>
  </si>
  <si>
    <t>FIBROSIS HEPATICA CON ESCLEROSIS HEPATICA</t>
  </si>
  <si>
    <t>K743</t>
  </si>
  <si>
    <t>CIRROSIS BILIAR PRIMARIA</t>
  </si>
  <si>
    <t>K744</t>
  </si>
  <si>
    <t>CIRROSIS BILIAR SECUNDARIA</t>
  </si>
  <si>
    <t>K745</t>
  </si>
  <si>
    <t>CIRROSIS BILIAR, NO ESPECIFICADA</t>
  </si>
  <si>
    <t>K746</t>
  </si>
  <si>
    <t>OTRAS CIRROSIS DEL HIGADO Y LAS NO ESPECIFICADAS</t>
  </si>
  <si>
    <t>K750</t>
  </si>
  <si>
    <t>ABSCESO DEL HIGADO</t>
  </si>
  <si>
    <t>K751</t>
  </si>
  <si>
    <t>FLEBITIS DE LA VENA PORTA</t>
  </si>
  <si>
    <t>K752</t>
  </si>
  <si>
    <t>HEPATITIS REACTIVA NO ESPECIFICA</t>
  </si>
  <si>
    <t>K753</t>
  </si>
  <si>
    <t>HEPATITIS GRANULOMATOSA, NO CLASIFICADA EN OTRA PARTE</t>
  </si>
  <si>
    <t>K758</t>
  </si>
  <si>
    <t>OTRAS ENFERMEDADES INFLAMATORIAS DEL HIGADO, ESPECIFICADAS</t>
  </si>
  <si>
    <t>K759</t>
  </si>
  <si>
    <t>ENFERMEDAD INFLAMATORIA DEL HIGADO, NO ESPECIFICADA</t>
  </si>
  <si>
    <t>K760</t>
  </si>
  <si>
    <t>DEGENERACION GRASA DEL HIGADO, NO CLASIFICADA EN OTRA PARTE</t>
  </si>
  <si>
    <t>K761</t>
  </si>
  <si>
    <t>CONGESTION PASIVA CRONICA DEL HIGADO</t>
  </si>
  <si>
    <t>K762</t>
  </si>
  <si>
    <t>NECROSIS HEMORRAGICA CENTRAL DEL HIGADO</t>
  </si>
  <si>
    <t>K763</t>
  </si>
  <si>
    <t>INFARTO DEL HIGADO</t>
  </si>
  <si>
    <t>K764</t>
  </si>
  <si>
    <t>PELIOSIS HEPATICA</t>
  </si>
  <si>
    <t>K765</t>
  </si>
  <si>
    <t>ENFERMEDAD VENO-OCLUSIVA DEL HIGADO</t>
  </si>
  <si>
    <t>K766</t>
  </si>
  <si>
    <t>HIPERTENSION PORTAL</t>
  </si>
  <si>
    <t>K767</t>
  </si>
  <si>
    <t>SINDROME HEPATORRENAL</t>
  </si>
  <si>
    <t>K768</t>
  </si>
  <si>
    <t>OTRAS ENFERMEDADES ESPECIFICADAS DEL HIGADO</t>
  </si>
  <si>
    <t>K769</t>
  </si>
  <si>
    <t>ENFERMEDAD DEL HIGADO, NO ESPECIFICADA</t>
  </si>
  <si>
    <t>K770</t>
  </si>
  <si>
    <t>TRASTORNOS DEL HIGADO EN ENFERMEDADES INFECCIOSAS Y PARASITARIAS CEOP</t>
  </si>
  <si>
    <t>K778</t>
  </si>
  <si>
    <t>TRASTORNOS DEL HIGADO EN OTRAS ENFERMEDADES CLASIFICADAS EN OTRA PARTE</t>
  </si>
  <si>
    <t>K800</t>
  </si>
  <si>
    <t>CALCULO DE LA VESICULA BILIAR CON COLECISTITIS AGUDA</t>
  </si>
  <si>
    <t>K801</t>
  </si>
  <si>
    <t>CALCULO DE LA VESICULA BILIAR CON OTRA COLECISTITIS</t>
  </si>
  <si>
    <t>K802</t>
  </si>
  <si>
    <t>CALCULO DE LA VESICULA BILIAR SIN COLECISTITIS</t>
  </si>
  <si>
    <t>K803</t>
  </si>
  <si>
    <t>CALCULO DE CONDUCTO BILIAR CON COLANGITIS</t>
  </si>
  <si>
    <t>K804</t>
  </si>
  <si>
    <t>CALCULO DE CONDUCTO BILIAR CON COLECISTITIS</t>
  </si>
  <si>
    <t>K805</t>
  </si>
  <si>
    <t>CALCULO DE CONDUCTO BILIAR SIN COLANGITIS NI COLECISTITIS</t>
  </si>
  <si>
    <t>K808</t>
  </si>
  <si>
    <t>OTRAS COLELITIASIS</t>
  </si>
  <si>
    <t>K810</t>
  </si>
  <si>
    <t>COLECISTITIS AGUDA</t>
  </si>
  <si>
    <t>K811</t>
  </si>
  <si>
    <t>COLECISTITIS CRONICA</t>
  </si>
  <si>
    <t>K818</t>
  </si>
  <si>
    <t>OTRAS COLECISTITIS</t>
  </si>
  <si>
    <t>K819</t>
  </si>
  <si>
    <t>COLECISTITIS, NO ESPECIFICADA</t>
  </si>
  <si>
    <t>K820</t>
  </si>
  <si>
    <t>OBSTRUCCION DE LA VESICULA BILIAR</t>
  </si>
  <si>
    <t>K821</t>
  </si>
  <si>
    <t>HIDROPESIA DE LA VESICULA BILIAR</t>
  </si>
  <si>
    <t>K822</t>
  </si>
  <si>
    <t>PERFORACION DE LA VESICULA BILIAR</t>
  </si>
  <si>
    <t>K823</t>
  </si>
  <si>
    <t>FISTULA DE LA VESICULA BILIAR</t>
  </si>
  <si>
    <t>K824</t>
  </si>
  <si>
    <t>COLESTEROLOSIS DE LA VESICULA BILIAR</t>
  </si>
  <si>
    <t>K828</t>
  </si>
  <si>
    <t>OTRAS ENFERMEDADES ESPECIFICADAS DE LA VESICULA BILIAR</t>
  </si>
  <si>
    <t>K829</t>
  </si>
  <si>
    <t>ENFERMEDAD DE LA VESICULA BILIAR, NO ESPECIFICADA</t>
  </si>
  <si>
    <t>K830</t>
  </si>
  <si>
    <t>COLANGITIS</t>
  </si>
  <si>
    <t>K831</t>
  </si>
  <si>
    <t>OBSTRUCCION DEL CONDUCTO BILIAR</t>
  </si>
  <si>
    <t>K832</t>
  </si>
  <si>
    <t>PERFORACION DEL CONDUCTO BILIAR</t>
  </si>
  <si>
    <t>K833</t>
  </si>
  <si>
    <t>FISTULA DEL CONDUCTO BILIAR</t>
  </si>
  <si>
    <t>K834</t>
  </si>
  <si>
    <t>ESPASMO DEL ESFINTER DE ODDI</t>
  </si>
  <si>
    <t>K835</t>
  </si>
  <si>
    <t>QUISTE BILIAR</t>
  </si>
  <si>
    <t>K838</t>
  </si>
  <si>
    <t>OTRAS ENFERMEDADES ESPECIFICADAS DE LAS VIAS BILIARES</t>
  </si>
  <si>
    <t>K839</t>
  </si>
  <si>
    <t>ENFERMEDAD DE LAS VIAS BILIARES, NO ESPECIFICADA</t>
  </si>
  <si>
    <t>K85X</t>
  </si>
  <si>
    <t>PANCREATITIS AGUDA</t>
  </si>
  <si>
    <t>K860</t>
  </si>
  <si>
    <t>PANCREATITIS CRONICA INDUCIDA POR EL ALCOHOL</t>
  </si>
  <si>
    <t>K861</t>
  </si>
  <si>
    <t>OTRAS PANCREATITIS CRONICAS</t>
  </si>
  <si>
    <t>K862</t>
  </si>
  <si>
    <t>QUISTE DEL PANCREAS</t>
  </si>
  <si>
    <t>K863</t>
  </si>
  <si>
    <t>SEUDOQUISTE DEL PANCREAS</t>
  </si>
  <si>
    <t>K868</t>
  </si>
  <si>
    <t>OTRAS ENFERMEDADES ESPECIFICADAS DEL PANCREAS</t>
  </si>
  <si>
    <t>K869</t>
  </si>
  <si>
    <t>ENFERMEDAD DEL PANCREAS, NO ESPECIFICADA</t>
  </si>
  <si>
    <t>K870</t>
  </si>
  <si>
    <t>TRASTORNOS DE LA VESICULA BILIAR Y DE LAS VIAS BILIARES EN ENF CEOP</t>
  </si>
  <si>
    <t>K871</t>
  </si>
  <si>
    <t>TRASTORNOS DEL PANCREAS EN ENFERMEDADES CLASIFICADAS EN OTRA PARTE</t>
  </si>
  <si>
    <t>K900</t>
  </si>
  <si>
    <t>ENFERMEDAD CELIACA</t>
  </si>
  <si>
    <t>K901</t>
  </si>
  <si>
    <t>ESPRUE TROPICAL</t>
  </si>
  <si>
    <t>K902</t>
  </si>
  <si>
    <t>SINDROME DEL ASA CIEGA, NO CLASIFICADO EN OTRA PARTE</t>
  </si>
  <si>
    <t>K903</t>
  </si>
  <si>
    <t>ESTEATORREA PANCREATICA</t>
  </si>
  <si>
    <t>K904</t>
  </si>
  <si>
    <t>MALABSORCION DEBIDA A INTOLERANCIA, NO CLASIFICADA EN OTRA PARTE</t>
  </si>
  <si>
    <t>K908</t>
  </si>
  <si>
    <t>OTROS TIPOS DE MALABSORCION INTESTINAL</t>
  </si>
  <si>
    <t>K909</t>
  </si>
  <si>
    <t>MALABSORCION INTESTINAL, NO ESPECIFICADA</t>
  </si>
  <si>
    <t>K910</t>
  </si>
  <si>
    <t>VOMITO POSTCIRUGIA GASTROINTESTINAL</t>
  </si>
  <si>
    <t>K911</t>
  </si>
  <si>
    <t>SINDROMES CONSECUTIVOS A LA CIRUGIA GASTRICA</t>
  </si>
  <si>
    <t>K912</t>
  </si>
  <si>
    <t>MALABSORCION POSTQUIRURGICA, NO CLASIFICADA EN OTRA PARTE</t>
  </si>
  <si>
    <t>K913</t>
  </si>
  <si>
    <t>OBSTRUCCION INTESTINAL POSTOPERATORIA</t>
  </si>
  <si>
    <t>K914</t>
  </si>
  <si>
    <t>DISFUNCION DE COLOSTOMIA O ENTEROSTOMIA</t>
  </si>
  <si>
    <t>K915</t>
  </si>
  <si>
    <t>SINDROME POSTCOLECISTECTOMIA</t>
  </si>
  <si>
    <t>K918</t>
  </si>
  <si>
    <t>OTROS TRAST DEL SISTEMA DIGESTIVO CONSECUTIVOS A PROCEDIM, NO CEOP</t>
  </si>
  <si>
    <t>K919</t>
  </si>
  <si>
    <t>TRASTORNO NO ESPECIFICADO DEL SISTEMA DIGESTIVO CONSECUTIVO A PROCEDIM</t>
  </si>
  <si>
    <t>K920</t>
  </si>
  <si>
    <t>HEMATEMESIS</t>
  </si>
  <si>
    <t>K921</t>
  </si>
  <si>
    <t>MELENA</t>
  </si>
  <si>
    <t>K922</t>
  </si>
  <si>
    <t>HEMORRAGIA GASTROINTESTINAL, NO ESPECIFICADA</t>
  </si>
  <si>
    <t>K928</t>
  </si>
  <si>
    <t>OTRAS ENFERMEDADES ESPECIFICADAS DEL SISTEMA DIGESTIVO</t>
  </si>
  <si>
    <t>K929</t>
  </si>
  <si>
    <t>ENFERMEDAD DEL SISTEMA DIGESTIVO, NO ESPECIFICADA</t>
  </si>
  <si>
    <t>K930</t>
  </si>
  <si>
    <t>TRAST TUBERC DEL INTESTINO, PERITONEO Y GANGLIOS MESENTERICOS (A18.3+)</t>
  </si>
  <si>
    <t>K931</t>
  </si>
  <si>
    <t>MEGACOLON EN LA ENFERMEDAD DE CHAGAS (B57.3+)</t>
  </si>
  <si>
    <t>K938</t>
  </si>
  <si>
    <t>TRASTORNOS DE OTROS ORGANOS DIGESTIVOS ESPECIF EN ENFERMEDADES CEOP</t>
  </si>
  <si>
    <t>L00X</t>
  </si>
  <si>
    <t>SINDROME ESTAFILOCOCICO DE LA PIEL ESCALDADA</t>
  </si>
  <si>
    <t>L010</t>
  </si>
  <si>
    <t>IMPETIGO (CUALQUIER SITIO ANATOMICO) (CUALQUIER ORGANISMO)</t>
  </si>
  <si>
    <t>L011</t>
  </si>
  <si>
    <t>IMPETIGINIZACION DE OTRAS DERMATOSIS</t>
  </si>
  <si>
    <t>L020</t>
  </si>
  <si>
    <t>ABSCESO CUTANEO, FURUNCULO Y CARBUNCO DE LA CARA</t>
  </si>
  <si>
    <t>L021</t>
  </si>
  <si>
    <t>ABSCESO CUTANEO, FURUNCULO Y CARBUNCO DEL CUELLO</t>
  </si>
  <si>
    <t>L022</t>
  </si>
  <si>
    <t>ABSCESO CUTANEO, FURUNCULO Y CARBUNCO DEL TRONCO</t>
  </si>
  <si>
    <t>L023</t>
  </si>
  <si>
    <t>ABSCESO CUTANEO, FURUNCULO Y CARBUNCO DE GLUTEOS</t>
  </si>
  <si>
    <t>L024</t>
  </si>
  <si>
    <t>ABSCESO CUTANEO, FURUNCULO Y CARBUNCO DE MIEMBRO</t>
  </si>
  <si>
    <t>L028</t>
  </si>
  <si>
    <t>ABSCESO CUTANEO, FURUNCULO Y CARBUNCO DE OTROS SITIOS</t>
  </si>
  <si>
    <t>L029</t>
  </si>
  <si>
    <t>ABSCESO CUTANEO, FURUNCULO Y CARBUNCO DE SITIO NO ESPECIFICADO</t>
  </si>
  <si>
    <t>L030</t>
  </si>
  <si>
    <t>CELULITIS DE LOS DEDOS DE LA MANO Y DEL PIE</t>
  </si>
  <si>
    <t>L031</t>
  </si>
  <si>
    <t>CELULITIS DE OTRAS PARTES DE LOS MIEMBROS</t>
  </si>
  <si>
    <t>L032</t>
  </si>
  <si>
    <t>CELULITIS DE LA CARA</t>
  </si>
  <si>
    <t>L033</t>
  </si>
  <si>
    <t>CELULITIS DEL TRONCO</t>
  </si>
  <si>
    <t>L038</t>
  </si>
  <si>
    <t>CELULITIS DE OTROS SITIOS</t>
  </si>
  <si>
    <t>L039</t>
  </si>
  <si>
    <t>CELULITIS DE SITIO NO ESPECIFICADO</t>
  </si>
  <si>
    <t>L040</t>
  </si>
  <si>
    <t>LINFADENITIS AGUDA DE CARA, CABEZA Y CUELLO</t>
  </si>
  <si>
    <t>L041</t>
  </si>
  <si>
    <t>LINFADENITIS AGUDA DEL TRONCO</t>
  </si>
  <si>
    <t>L042</t>
  </si>
  <si>
    <t>LINFADENITIS AGUDA DEL MIEMBRO SUPERIOR</t>
  </si>
  <si>
    <t>L043</t>
  </si>
  <si>
    <t>LINFADENITIS AGUDA DEL MIEMBRO INFERIOR</t>
  </si>
  <si>
    <t>L048</t>
  </si>
  <si>
    <t>LINFADENITIS AGUDA DE OTROS SITIOS</t>
  </si>
  <si>
    <t>L049</t>
  </si>
  <si>
    <t>LINFADENITIS AGUDA DE SITIO NO ESPECIFICADO</t>
  </si>
  <si>
    <t>L050</t>
  </si>
  <si>
    <t>QUISTE PILONIDAL CON ABSCESO</t>
  </si>
  <si>
    <t>L059</t>
  </si>
  <si>
    <t>QUISTE PILONIDAL SIN ABSCESO</t>
  </si>
  <si>
    <t>L080</t>
  </si>
  <si>
    <t>PIODERMA</t>
  </si>
  <si>
    <t>L081</t>
  </si>
  <si>
    <t>ERITRASMA</t>
  </si>
  <si>
    <t>L088</t>
  </si>
  <si>
    <t>OTRAS INFECCIONES LOCALES ESPECIF DE LA PIEL Y DEL TEJIDO SUBCUTANEO</t>
  </si>
  <si>
    <t>L089</t>
  </si>
  <si>
    <t>INFECCION LOCAL DE LA PIEL Y DEL TEJIDO SUBCUTANEO, NO ESPECIFICADA</t>
  </si>
  <si>
    <t>L100</t>
  </si>
  <si>
    <t>PENFIGO VULGAR</t>
  </si>
  <si>
    <t>L101</t>
  </si>
  <si>
    <t>PENFIGO VEGETANTE</t>
  </si>
  <si>
    <t>L102</t>
  </si>
  <si>
    <t>PENFIGO FOLIACEO</t>
  </si>
  <si>
    <t>L103</t>
  </si>
  <si>
    <t>PENFIGO BRASILEÑO (FOGO SELVAGEM)</t>
  </si>
  <si>
    <t>L104</t>
  </si>
  <si>
    <t>PENFIGO ERITEMATOSO</t>
  </si>
  <si>
    <t>L105</t>
  </si>
  <si>
    <t>PENFIGO INDUCIDO POR DROGAS</t>
  </si>
  <si>
    <t>L108</t>
  </si>
  <si>
    <t>OTROS PENFIGOS</t>
  </si>
  <si>
    <t>L109</t>
  </si>
  <si>
    <t>PENFIGO, NO ESPECIFICADO</t>
  </si>
  <si>
    <t>L110</t>
  </si>
  <si>
    <t>QUERATOSIS FOLICULAR ADQUIRIDA</t>
  </si>
  <si>
    <t>L111</t>
  </si>
  <si>
    <t>DERMATOSIS ACANTOLITICA TRANSITORIA (GROVER)</t>
  </si>
  <si>
    <t>L118</t>
  </si>
  <si>
    <t>OTROS TRASTORNOS ACANTOLITICOS ESPECIFICADOS</t>
  </si>
  <si>
    <t>L119</t>
  </si>
  <si>
    <t>TRASTORNO ACANTOLITICO, NO ESPECIFICADO</t>
  </si>
  <si>
    <t>L120</t>
  </si>
  <si>
    <t>PENFIGOIDE FLICTENULAR</t>
  </si>
  <si>
    <t>L121</t>
  </si>
  <si>
    <t>PENFIGOIDE CICATRICIAL</t>
  </si>
  <si>
    <t>L122</t>
  </si>
  <si>
    <t>ENFERMEDAD FLICTENULAR CRONICA DE LA INFANCIA</t>
  </si>
  <si>
    <t>L123</t>
  </si>
  <si>
    <t>EPIDERMOLISIS BULLOSA ADQUIRIDA</t>
  </si>
  <si>
    <t>L128</t>
  </si>
  <si>
    <t>OTROS PENFIGOIDES</t>
  </si>
  <si>
    <t>L129</t>
  </si>
  <si>
    <t>PENFIGOIDE, NO ESPECIFICADO</t>
  </si>
  <si>
    <t>L130</t>
  </si>
  <si>
    <t>DERMATITIS HERPETIFORME</t>
  </si>
  <si>
    <t>L131</t>
  </si>
  <si>
    <t>DERMATITIS PUSTULOSA SUBCORNEAL</t>
  </si>
  <si>
    <t>L138</t>
  </si>
  <si>
    <t>OTROS TRASTORNOS FLICTENULARES ESPECIFICADOS</t>
  </si>
  <si>
    <t>L139</t>
  </si>
  <si>
    <t>TRASTORNO FLICTENULAR, NO ESPECIFICADO</t>
  </si>
  <si>
    <t>L14X</t>
  </si>
  <si>
    <t>TRASTORNOS FLICTENULARES EN ENFERMEDADES CLASIFICADAS EN OTRA PARTE</t>
  </si>
  <si>
    <t>L200</t>
  </si>
  <si>
    <t>PRURIGO DE BESNIER</t>
  </si>
  <si>
    <t>L208</t>
  </si>
  <si>
    <t>OTRAS DERMATITIS ATOPICAS</t>
  </si>
  <si>
    <t>L209</t>
  </si>
  <si>
    <t>DERMATITIS ATOPICA, NO ESPECIFICADA</t>
  </si>
  <si>
    <t>L210</t>
  </si>
  <si>
    <t>SEBORREA CAPITIS</t>
  </si>
  <si>
    <t>L211</t>
  </si>
  <si>
    <t>DERMATITIS SEBORREICA INFANTIL</t>
  </si>
  <si>
    <t>L218</t>
  </si>
  <si>
    <t>OTRAS DERMATITIS SEBORREICAS</t>
  </si>
  <si>
    <t>L219</t>
  </si>
  <si>
    <t>DERMATITIS SEBORREICA, NO ESPECIFICADA</t>
  </si>
  <si>
    <t>L22X</t>
  </si>
  <si>
    <t>DERMATITIS DEL PAÑAL</t>
  </si>
  <si>
    <t>L230</t>
  </si>
  <si>
    <t>DERMATITIS ALERGICA DE CONTACTO DEBIDA A METALES</t>
  </si>
  <si>
    <t>L231</t>
  </si>
  <si>
    <t>DERMATITIS ALERGICA DE CONTACTO DEBIDA A ADHESIVOS</t>
  </si>
  <si>
    <t>L232</t>
  </si>
  <si>
    <t>DERMATITIS ALERGICA DE CONTACTO DEBIDA A COSMETICOS</t>
  </si>
  <si>
    <t>L233</t>
  </si>
  <si>
    <t>DERMATITIS ALERGICA DE CONTACTO POR DROGAS EN CONTACTO CON LA PIEL</t>
  </si>
  <si>
    <t>L234</t>
  </si>
  <si>
    <t>DERMATITIS ALERGICA DE CONTACTO DEBIDA A COLORANTES</t>
  </si>
  <si>
    <t>L235</t>
  </si>
  <si>
    <t>DERMATITIS ALERGICA DE CONTACTO DEBIDA A OTROS PRODUCTOS QUIMICOS</t>
  </si>
  <si>
    <t>L236</t>
  </si>
  <si>
    <t>DERMATITIS ALERGICA DE CONTACTO POR ALIMENTOS EN CONTACTO CON LA PIEL</t>
  </si>
  <si>
    <t>L237</t>
  </si>
  <si>
    <t>DERMATITIS ALERGICA DE CONTACTO POR PLANTAS, EXCEPTO LAS ALIMENTICIAS</t>
  </si>
  <si>
    <t>L238</t>
  </si>
  <si>
    <t>DERMATITIS ALERGICA DE CONTACTO DEBIDA A OTROS AGENTES</t>
  </si>
  <si>
    <t>L239</t>
  </si>
  <si>
    <t>DERMATITIS ALERGICA DE CONTACTO, DE CAUSA NO ESPECIFICADA</t>
  </si>
  <si>
    <t>L240</t>
  </si>
  <si>
    <t>DERMATITIS DE CONTACTO POR IRRITANTES, DEBIDA A DETERGENTES</t>
  </si>
  <si>
    <t>L241</t>
  </si>
  <si>
    <t>DERMATITIS DE CONTACTO POR IRRITANTES, DEBIDA A ACEITES Y GRASAS</t>
  </si>
  <si>
    <t>L242</t>
  </si>
  <si>
    <t>DERMATITIS DE CONTACTO POR IRRITANTES, DEBIDA A DISOLVENTES</t>
  </si>
  <si>
    <t>L243</t>
  </si>
  <si>
    <t>DERMATITIS DE CONTACTO POR IRRITANTES, DEBIDA A COSMETICOS</t>
  </si>
  <si>
    <t>L244</t>
  </si>
  <si>
    <t>DERMATITIS DE CONTACTO POR IRRITANTES, POR DROGAS EN CONTACTO CON PIEL</t>
  </si>
  <si>
    <t>L245</t>
  </si>
  <si>
    <t>DERMATITIS DE CONTACTO POR IRRITANTES, POR OTROS PRODUCTOS QUIMICOS</t>
  </si>
  <si>
    <t>L246</t>
  </si>
  <si>
    <t>DERMATITIS CONTACTO POR IRRITANTES, POR ALIMENTOS EN CONTACTO CON PIEL</t>
  </si>
  <si>
    <t>L247</t>
  </si>
  <si>
    <t>DERMATITIS CONTACTO POR IRRITANTES, POR PLANTAS, EXC LAS ALIMENTICIAS</t>
  </si>
  <si>
    <t>L248</t>
  </si>
  <si>
    <t>DERMATITIS DE CONTACTO POR IRRITANTES, DEBIDA A OTROS AGENTES</t>
  </si>
  <si>
    <t>L249</t>
  </si>
  <si>
    <t>DERMATITIS DE CONTACTO POR IRRITANTES, DE CAUSA NO ESPECIFICADA</t>
  </si>
  <si>
    <t>L250</t>
  </si>
  <si>
    <t>DERMATITIS DE CONTACTO, FORMA NO ESPECIFICADA, DEBIDA A COSMETICOS</t>
  </si>
  <si>
    <t>L251</t>
  </si>
  <si>
    <t>DERMATITIS CONTACTO, FORMA NO ESPEC, POR DROGAS EN CONTACTO CON PIEL</t>
  </si>
  <si>
    <t>L252</t>
  </si>
  <si>
    <t>DERMATITIS DE CONTACTO, FORMA NO ESPECIFICADA, DEBIDA A COLORANTES</t>
  </si>
  <si>
    <t>L253</t>
  </si>
  <si>
    <t>DERMATITIS DE CONTACTO, FORMA NO ESPEC, POR OTROS PRODUCTOS QUIMICOS</t>
  </si>
  <si>
    <t>L254</t>
  </si>
  <si>
    <t>DERMATITIS CONTACTO, FORMA NO ESPEC, POR ALIMENTOS EN CONTACTO PIEL</t>
  </si>
  <si>
    <t>L255</t>
  </si>
  <si>
    <t>DERMATITIS CONTACTO, FORMA NO ESPEC, POR PLANTAS, EXC LAS ALIMENTICIAS</t>
  </si>
  <si>
    <t>L258</t>
  </si>
  <si>
    <t>DERMATITIS DE CONTACTO, FORMA NO ESPECIFICADA, DEBIDA A OTROS AGENTES</t>
  </si>
  <si>
    <t>L259</t>
  </si>
  <si>
    <t>DERMATITIS DE CONTACTO, FORMA Y CAUSA NO ESPECIFICADAS</t>
  </si>
  <si>
    <t>L26X</t>
  </si>
  <si>
    <t>DERMATITIS EXFOLIATIVA</t>
  </si>
  <si>
    <t>L270</t>
  </si>
  <si>
    <t>ERUPCION CUTANEA GENERALIZADA DEBIDA A DROGAS Y MEDICAMENTOS</t>
  </si>
  <si>
    <t>L271</t>
  </si>
  <si>
    <t>ERUPCION CUTANEA LOCALIZADA DEBIDA A DROGAS Y MEDICAMENTOS</t>
  </si>
  <si>
    <t>L272</t>
  </si>
  <si>
    <t>DERMATITIS DEBIDA A INGESTION DE ALIMENTOS</t>
  </si>
  <si>
    <t>L278</t>
  </si>
  <si>
    <t>DERMATITIS DEBIDA A OTRAS SUSTANCIAS INGERIDAS</t>
  </si>
  <si>
    <t>L279</t>
  </si>
  <si>
    <t>DERMATITIS DEBIDA A SUSTANCIAS INGERIDAS NO ESPECIFICADAS</t>
  </si>
  <si>
    <t>L280</t>
  </si>
  <si>
    <t>LIQUEN SIMPLE CRONICO</t>
  </si>
  <si>
    <t>L281</t>
  </si>
  <si>
    <t>PRURIGO NODULAR</t>
  </si>
  <si>
    <t>L282</t>
  </si>
  <si>
    <t>OTROS PRURIGOS</t>
  </si>
  <si>
    <t>L290</t>
  </si>
  <si>
    <t>PRURITO ANAL</t>
  </si>
  <si>
    <t>L291</t>
  </si>
  <si>
    <t>PRURITO ESCROTAL</t>
  </si>
  <si>
    <t>L292</t>
  </si>
  <si>
    <t>PRURITO VULVAR</t>
  </si>
  <si>
    <t>L293</t>
  </si>
  <si>
    <t>PRURITO ANOGENITAL, NO ESPECIFICADO</t>
  </si>
  <si>
    <t>L298</t>
  </si>
  <si>
    <t>OTROS PRURITOS</t>
  </si>
  <si>
    <t>L299</t>
  </si>
  <si>
    <t>PRURITO, NO ESPECIFICADO</t>
  </si>
  <si>
    <t>L300</t>
  </si>
  <si>
    <t>DERMATITIS NUMULAR</t>
  </si>
  <si>
    <t>L301</t>
  </si>
  <si>
    <t>DISHIDROSIS (PONFOLIX)</t>
  </si>
  <si>
    <t>L302</t>
  </si>
  <si>
    <t>AUTOSENSIBILIZACION CUTANEA</t>
  </si>
  <si>
    <t>L303</t>
  </si>
  <si>
    <t>DERMATITIS INFECCIOSA</t>
  </si>
  <si>
    <t>L304</t>
  </si>
  <si>
    <t>ERITEMA INTERTRIGO</t>
  </si>
  <si>
    <t>L305</t>
  </si>
  <si>
    <t>PITIRIASIS ALBA</t>
  </si>
  <si>
    <t>L308</t>
  </si>
  <si>
    <t>OTRAS DERMATITIS ESPECIFICADAS</t>
  </si>
  <si>
    <t>L309</t>
  </si>
  <si>
    <t>DERMATITIS, NO ESPECIFICADA</t>
  </si>
  <si>
    <t>L400</t>
  </si>
  <si>
    <t>PSORIASIS VULGAR</t>
  </si>
  <si>
    <t>L401</t>
  </si>
  <si>
    <t>PSORIASIS PUSTULOSA GENERALIZADA</t>
  </si>
  <si>
    <t>L402</t>
  </si>
  <si>
    <t>ACRODERMATITIS CONTINUA</t>
  </si>
  <si>
    <t>L403</t>
  </si>
  <si>
    <t>PUSTULOSIS PALMAR Y PLANTAR</t>
  </si>
  <si>
    <t>L404</t>
  </si>
  <si>
    <t>PSORIASIS GUTTATA</t>
  </si>
  <si>
    <t>L405</t>
  </si>
  <si>
    <t>ARTROPATIA PSORIASICA (M07.0*-M07.3*, M09.0*)</t>
  </si>
  <si>
    <t>L408</t>
  </si>
  <si>
    <t>OTRAS PSORIASIS</t>
  </si>
  <si>
    <t>L409</t>
  </si>
  <si>
    <t>PSORIASIS, NO ESPECIFICADA</t>
  </si>
  <si>
    <t>L410</t>
  </si>
  <si>
    <t>PITIRIASIS LIQUENOIDE Y VARIOLIFORME AGUDA</t>
  </si>
  <si>
    <t>L411</t>
  </si>
  <si>
    <t>PITIRIASIS LIQUENOIDE CRONICA</t>
  </si>
  <si>
    <t>L412</t>
  </si>
  <si>
    <t>PAPULOSIS LINFOMATOIDE</t>
  </si>
  <si>
    <t>L413</t>
  </si>
  <si>
    <t>PARAPSORIASIS EN PLACAS PEQUEÑAS</t>
  </si>
  <si>
    <t>L414</t>
  </si>
  <si>
    <t>PARAPSORIASIS EN PLACAS GRANDES</t>
  </si>
  <si>
    <t>L415</t>
  </si>
  <si>
    <t>PARAPSORIASIS RETIFORME</t>
  </si>
  <si>
    <t>L418</t>
  </si>
  <si>
    <t>OTRAS PARAPSORIASIS</t>
  </si>
  <si>
    <t>L419</t>
  </si>
  <si>
    <t>PARAPSORIASIS, NO ESPECIFICADA</t>
  </si>
  <si>
    <t>L42X</t>
  </si>
  <si>
    <t>PITIRIASIS ROSADA</t>
  </si>
  <si>
    <t>L430</t>
  </si>
  <si>
    <t>LIQUEN PLANO HIPERTROFICO</t>
  </si>
  <si>
    <t>L431</t>
  </si>
  <si>
    <t>LIQUEN PLANO FLICTENULAR</t>
  </si>
  <si>
    <t>L432</t>
  </si>
  <si>
    <t>REACCION LIQUENOIDE DEBIDA A DROGAS</t>
  </si>
  <si>
    <t>L433</t>
  </si>
  <si>
    <t>LIQUEN PLANO SUBAGUDO (ACTIVO)</t>
  </si>
  <si>
    <t>L438</t>
  </si>
  <si>
    <t>OTROS LIQUENES PLANOS</t>
  </si>
  <si>
    <t>L439</t>
  </si>
  <si>
    <t>LIQUEN PLANO, NO ESPECIFICADO</t>
  </si>
  <si>
    <t>L440</t>
  </si>
  <si>
    <t>PITIRIASIS RUBRA PILARIS</t>
  </si>
  <si>
    <t>L441</t>
  </si>
  <si>
    <t>LIQUEN NITIDO</t>
  </si>
  <si>
    <t>L442</t>
  </si>
  <si>
    <t>LIQUEN ESTRIADO</t>
  </si>
  <si>
    <t>L443</t>
  </si>
  <si>
    <t>LIQUEN ROJO MONILIFORME</t>
  </si>
  <si>
    <t>L444</t>
  </si>
  <si>
    <t>ACRODERMATITIS PAPULAR INFANTIL (GIANNOTTI-CROSTI)</t>
  </si>
  <si>
    <t>L448</t>
  </si>
  <si>
    <t>OTROS TRASTORNOS PAPULOESCAMOSOS ESPECIFICADOS</t>
  </si>
  <si>
    <t>L449</t>
  </si>
  <si>
    <t>TRASTORNO PAPULOESCAMOSO, NO ESPECIFICADO</t>
  </si>
  <si>
    <t>L45X</t>
  </si>
  <si>
    <t>TRASTORNOS PAPULOESCAMOSOS EN ENFERMEDADES CLASIFICADAS EN OTRA PARTE</t>
  </si>
  <si>
    <t>L500</t>
  </si>
  <si>
    <t>URTICARIA ALERGICA</t>
  </si>
  <si>
    <t>L501</t>
  </si>
  <si>
    <t>URTICARIA IDIOPATICA</t>
  </si>
  <si>
    <t>L502</t>
  </si>
  <si>
    <t>URTICARIA DEBIDA AL CALOR Y AL FRIO</t>
  </si>
  <si>
    <t>L503</t>
  </si>
  <si>
    <t>URTICARIA DERMATOGRAFICA</t>
  </si>
  <si>
    <t>L504</t>
  </si>
  <si>
    <t>URTICARIA VIBRATORIA</t>
  </si>
  <si>
    <t>L505</t>
  </si>
  <si>
    <t>URTICARIA COLINERGICA</t>
  </si>
  <si>
    <t>L506</t>
  </si>
  <si>
    <t>URTICARIA POR CONTACTO</t>
  </si>
  <si>
    <t>L508</t>
  </si>
  <si>
    <t>OTRAS URTICARIAS</t>
  </si>
  <si>
    <t>L509</t>
  </si>
  <si>
    <t>URTICARIA, NO ESPECIFICADA</t>
  </si>
  <si>
    <t>L510</t>
  </si>
  <si>
    <t>ERITEMA MULTIFORME NO FLICTENULAR</t>
  </si>
  <si>
    <t>L511</t>
  </si>
  <si>
    <t>ERITEMA MULTIFORME FLICTENULAR</t>
  </si>
  <si>
    <t>L512</t>
  </si>
  <si>
    <t>NECROLISIS EPIDERMICA TOXICA (LYELL)</t>
  </si>
  <si>
    <t>L518</t>
  </si>
  <si>
    <t>OTROS ERITEMAS MULTIFORMES</t>
  </si>
  <si>
    <t>L519</t>
  </si>
  <si>
    <t>ERITEMA MULTIFORME, NO ESPECIFICADO</t>
  </si>
  <si>
    <t>L52X</t>
  </si>
  <si>
    <t>ERITEMA NUDOSO</t>
  </si>
  <si>
    <t>L530</t>
  </si>
  <si>
    <t>ERITEMA TOXICO</t>
  </si>
  <si>
    <t>L531</t>
  </si>
  <si>
    <t>ERITEMA ANULAR CENTRIFUGO</t>
  </si>
  <si>
    <t>L532</t>
  </si>
  <si>
    <t>ERITEMA MARGINADO</t>
  </si>
  <si>
    <t>L533</t>
  </si>
  <si>
    <t>OTROS ERITEMAS FIGURADOS CRONICOS</t>
  </si>
  <si>
    <t>L538</t>
  </si>
  <si>
    <t>OTRAS AFECCIONES ERITEMATOSAS ESPECIFICADAS</t>
  </si>
  <si>
    <t>L539</t>
  </si>
  <si>
    <t>AFECCION ERITEMATOSA, NO ESPECIFICADA</t>
  </si>
  <si>
    <t>L540</t>
  </si>
  <si>
    <t>ERITEMA MARGINADO EN LA FIEBRE REUMATICA AGUDA (I00+)</t>
  </si>
  <si>
    <t>L548</t>
  </si>
  <si>
    <t>ERITEMA EN OTRAS ENFERMEDADES CLASIFICADAS EN OTRA PARTE</t>
  </si>
  <si>
    <t>L550</t>
  </si>
  <si>
    <t>QUEMADURA SOLAR DE PRIMER GRADO</t>
  </si>
  <si>
    <t>L551</t>
  </si>
  <si>
    <t>QUEMADURA SOLAR DE SEGUNDO GRADO</t>
  </si>
  <si>
    <t>L552</t>
  </si>
  <si>
    <t>QUEMADURA SOLAR DE TERCER GRADO</t>
  </si>
  <si>
    <t>L558</t>
  </si>
  <si>
    <t>OTRAS QUEMADURAS SOLARES</t>
  </si>
  <si>
    <t>L559</t>
  </si>
  <si>
    <t>QUEMADURA SOLAR, NO ESPECIFICADA</t>
  </si>
  <si>
    <t>L560</t>
  </si>
  <si>
    <t>RESPUESTA FOTOTOXICA A DROGAS</t>
  </si>
  <si>
    <t>L561</t>
  </si>
  <si>
    <t>RESPUESTA FOTOALERGICA A DROGAS</t>
  </si>
  <si>
    <t>L562</t>
  </si>
  <si>
    <t>DERMATITIS POR FOTOCONTACTO (DERMATITIS DE BERLOQUE)</t>
  </si>
  <si>
    <t>L563</t>
  </si>
  <si>
    <t>URTICARIA SOLAR</t>
  </si>
  <si>
    <t>L564</t>
  </si>
  <si>
    <t>ERUPCION POLIMORFA A LA LUZ</t>
  </si>
  <si>
    <t>L568</t>
  </si>
  <si>
    <t>OTROS CAMBIOS AGUDOS ESPEC DE LA PIEL DEBIDOS A RADIACION ULTRAVIOLETA</t>
  </si>
  <si>
    <t>L569</t>
  </si>
  <si>
    <t>CAMBIO AGUDO DE PIEL POR RADIACION ULTRAVIOLETA, SIN OTRA ESPECIFICAC</t>
  </si>
  <si>
    <t>L570</t>
  </si>
  <si>
    <t>QUERATOSIS ACTINICA</t>
  </si>
  <si>
    <t>L571</t>
  </si>
  <si>
    <t>RETICULOIDE ACTINICO</t>
  </si>
  <si>
    <t>L572</t>
  </si>
  <si>
    <t>PIEL ROMBOIDAL DE LA NUCA</t>
  </si>
  <si>
    <t>L573</t>
  </si>
  <si>
    <t>POIQUILODERMIA DE CIVATTE</t>
  </si>
  <si>
    <t>L574</t>
  </si>
  <si>
    <t>PIEL LAXA SENIL</t>
  </si>
  <si>
    <t>L575</t>
  </si>
  <si>
    <t>GRANULOMA ACTINICO</t>
  </si>
  <si>
    <t>L578</t>
  </si>
  <si>
    <t>OTROS CAMBIOS DE PIEL POR EXPOSICION CRONICA A RADIACION NO IONIZANTE</t>
  </si>
  <si>
    <t>L579</t>
  </si>
  <si>
    <t>CAMBIOS DE PIEL POR EXPOSICION CRONICA A RADIACION NO IONIZANTE, SAI</t>
  </si>
  <si>
    <t>L580</t>
  </si>
  <si>
    <t>RADIODERMATITIS AGUDA</t>
  </si>
  <si>
    <t>L581</t>
  </si>
  <si>
    <t>RADIODERMATITIS CRONICA</t>
  </si>
  <si>
    <t>L589</t>
  </si>
  <si>
    <t>RADIODERMATITIS, NO ESPECIFICADA</t>
  </si>
  <si>
    <t>L590</t>
  </si>
  <si>
    <t>ERITEMA AB IGNE (DERMATITIS AB IGNE)</t>
  </si>
  <si>
    <t>L598</t>
  </si>
  <si>
    <t>OTROS TRASTORNOS ESPEC DE PIEL Y DE TEJ SUBCUTANEO RELAC CON RADIACION</t>
  </si>
  <si>
    <t>L599</t>
  </si>
  <si>
    <t>TRASTORNOS NO ESPEC DE PIEL Y DE TEJIDO SUBCUTANEO RELAC CON RADIACION</t>
  </si>
  <si>
    <t>L600</t>
  </si>
  <si>
    <t>UÑA ENCARNADA</t>
  </si>
  <si>
    <t>L601</t>
  </si>
  <si>
    <t>ONICOLISIS</t>
  </si>
  <si>
    <t>L602</t>
  </si>
  <si>
    <t>ONICOGRIPOSIS</t>
  </si>
  <si>
    <t>L603</t>
  </si>
  <si>
    <t>DISTROFIA UNGUEAL</t>
  </si>
  <si>
    <t>L604</t>
  </si>
  <si>
    <t>LINEAS DE BEAU</t>
  </si>
  <si>
    <t>L605</t>
  </si>
  <si>
    <t>SINDROME DE LA UÑA AMARILLA</t>
  </si>
  <si>
    <t>L608</t>
  </si>
  <si>
    <t>OTROS TRASTORNOS DE LAS UÑAS</t>
  </si>
  <si>
    <t>L609</t>
  </si>
  <si>
    <t>TRASTORNO DE LA UÑA, NO ESPECIFICADO</t>
  </si>
  <si>
    <t>L620</t>
  </si>
  <si>
    <t>UÑA DEFORME DE LA PAQUIDERMOPERIOSTOSIS (M89.4+)</t>
  </si>
  <si>
    <t>L628</t>
  </si>
  <si>
    <t>TRASTORNOS DE LAS UÑAS EN OTRAS ENFERMEDADES CEOP</t>
  </si>
  <si>
    <t>L630</t>
  </si>
  <si>
    <t>ALOPECIA (CAPITIS) TOTAL</t>
  </si>
  <si>
    <t>L631</t>
  </si>
  <si>
    <t>ALOPECIA UNIVERSAL</t>
  </si>
  <si>
    <t>L632</t>
  </si>
  <si>
    <t>OFIASIS</t>
  </si>
  <si>
    <t>L638</t>
  </si>
  <si>
    <t>OTRAS ALOPECIAS AREATAS</t>
  </si>
  <si>
    <t>L639</t>
  </si>
  <si>
    <t>ALOPECIA AREATA, NO ESPECIFICADA</t>
  </si>
  <si>
    <t>L640</t>
  </si>
  <si>
    <t>ALOPECIA ANDROGENA, INDUCIDA POR DROGAS</t>
  </si>
  <si>
    <t>L648</t>
  </si>
  <si>
    <t>OTRAS ALOPECIAS ANDROGENAS</t>
  </si>
  <si>
    <t>L649</t>
  </si>
  <si>
    <t>ALOPECIA ANDROGENA, NO ESPECIFICADA</t>
  </si>
  <si>
    <t>L650</t>
  </si>
  <si>
    <t>PERDIDA CAPILAR TELOGENA</t>
  </si>
  <si>
    <t>L651</t>
  </si>
  <si>
    <t>PERDIDA CAPILAR ANAGENA</t>
  </si>
  <si>
    <t>L652</t>
  </si>
  <si>
    <t>ALOPECIA MUCINOSA</t>
  </si>
  <si>
    <t>L658</t>
  </si>
  <si>
    <t>OTRAS PERDIDAS ESPECIFICADAS NO CICATRICIALES DEL PELO</t>
  </si>
  <si>
    <t>L659</t>
  </si>
  <si>
    <t>PERDIDA NO CICATRICIAL DEL PELO, SIN OTRA ESPECIFICACION</t>
  </si>
  <si>
    <t>L660</t>
  </si>
  <si>
    <t>SEUDOPELADA</t>
  </si>
  <si>
    <t>L661</t>
  </si>
  <si>
    <t>LIQUEN PLANO PILARIS</t>
  </si>
  <si>
    <t>L662</t>
  </si>
  <si>
    <t>FOLICULITIS DECALVANTE</t>
  </si>
  <si>
    <t>L663</t>
  </si>
  <si>
    <t>PERIFOLICULITIS CAPITIS ABSCEDENS</t>
  </si>
  <si>
    <t>L664</t>
  </si>
  <si>
    <t>FOLICULITIS ULERITEMATOSA RETICULADA</t>
  </si>
  <si>
    <t>L668</t>
  </si>
  <si>
    <t>OTRAS ALOPECIAS CICATRICIALES</t>
  </si>
  <si>
    <t>L669</t>
  </si>
  <si>
    <t>ALOPECIA CICATRICIAL, NO ESPECIFICADA</t>
  </si>
  <si>
    <t>L670</t>
  </si>
  <si>
    <t>TRICORREXIS NUDOSA</t>
  </si>
  <si>
    <t>L671</t>
  </si>
  <si>
    <t>VARIACION DEL COLOR DEL PELO</t>
  </si>
  <si>
    <t>L678</t>
  </si>
  <si>
    <t>OTRAS ANORMALIDADES DEL TALLO Y DEL COLOR DEL PELO</t>
  </si>
  <si>
    <t>L679</t>
  </si>
  <si>
    <t>ANORMALIDAD NO ESPECIFICADA DEL TALLO Y DEL COLOR DEL PELO</t>
  </si>
  <si>
    <t>L680</t>
  </si>
  <si>
    <t>HIRSUTISMO</t>
  </si>
  <si>
    <t>L681</t>
  </si>
  <si>
    <t>HIPERTRICOSIS LANUGINOSA ADQUIRIDA</t>
  </si>
  <si>
    <t>L682</t>
  </si>
  <si>
    <t>HIPERTRICOSIS LOCALIZADA</t>
  </si>
  <si>
    <t>L683</t>
  </si>
  <si>
    <t>POLITRIQUIA</t>
  </si>
  <si>
    <t>L688</t>
  </si>
  <si>
    <t>OTRAS HIPERTRICOSIS</t>
  </si>
  <si>
    <t>L689</t>
  </si>
  <si>
    <t>HIPERTRICOSIS, NO ESPECIFICADA</t>
  </si>
  <si>
    <t>L700</t>
  </si>
  <si>
    <t>ACNE VULGAR</t>
  </si>
  <si>
    <t>L701</t>
  </si>
  <si>
    <t>ACNE CONGLOBADO</t>
  </si>
  <si>
    <t>L702</t>
  </si>
  <si>
    <t>ACNE VARIOLIFORME</t>
  </si>
  <si>
    <t>L703</t>
  </si>
  <si>
    <t>ACNE TROPICAL</t>
  </si>
  <si>
    <t>L704</t>
  </si>
  <si>
    <t>ACNE INFANTIL</t>
  </si>
  <si>
    <t>L705</t>
  </si>
  <si>
    <t>ACNE EXCORIADO DE LA MUJER JOVEN</t>
  </si>
  <si>
    <t>L708</t>
  </si>
  <si>
    <t>OTROS ACNES</t>
  </si>
  <si>
    <t>L709</t>
  </si>
  <si>
    <t>ACNE, NO ESPECIFICADO</t>
  </si>
  <si>
    <t>L710</t>
  </si>
  <si>
    <t>DERMATITIS PERIBUCAL</t>
  </si>
  <si>
    <t>L711</t>
  </si>
  <si>
    <t>RINOFIMA</t>
  </si>
  <si>
    <t>L718</t>
  </si>
  <si>
    <t>OTRAS ROSACEAS</t>
  </si>
  <si>
    <t>L719</t>
  </si>
  <si>
    <t>ROSACEA, NO ESPECIFICADA</t>
  </si>
  <si>
    <t>L720</t>
  </si>
  <si>
    <t>QUISTE EPIDERMICO</t>
  </si>
  <si>
    <t>L721</t>
  </si>
  <si>
    <t>QUISTE TRICODERMICO</t>
  </si>
  <si>
    <t>L722</t>
  </si>
  <si>
    <t>ESTEATOCISTOMA MULTIPLE</t>
  </si>
  <si>
    <t>L728</t>
  </si>
  <si>
    <t>OTROS QUISTES FOLICULARES DE LA PIEL Y DEL TEJIDO SUBCUTANEO</t>
  </si>
  <si>
    <t>L729</t>
  </si>
  <si>
    <t>QUISTE FOLICULAR DE PIEL Y DEL TEJIDO SUBCUTANEO, SIN OTRA ESPECIFICAC</t>
  </si>
  <si>
    <t>L730</t>
  </si>
  <si>
    <t>ACNE QUELOIDE</t>
  </si>
  <si>
    <t>L731</t>
  </si>
  <si>
    <t>SEUDOFOLICULITIS DE LA BARBA</t>
  </si>
  <si>
    <t>L732</t>
  </si>
  <si>
    <t>HIDRADENITIS SUPURATIVA</t>
  </si>
  <si>
    <t>L738</t>
  </si>
  <si>
    <t>OTROS TRASTORNOS FOLICULARES ESPECIFICADOS</t>
  </si>
  <si>
    <t>L739</t>
  </si>
  <si>
    <t>TRASTORNO FOLICULAR, NO ESPECIFICADO</t>
  </si>
  <si>
    <t>L740</t>
  </si>
  <si>
    <t>MILIARIA RUBRA</t>
  </si>
  <si>
    <t>L741</t>
  </si>
  <si>
    <t>MILIARIA CRISTALINA</t>
  </si>
  <si>
    <t>L742</t>
  </si>
  <si>
    <t>MILIARIA PROFUNDA</t>
  </si>
  <si>
    <t>L743</t>
  </si>
  <si>
    <t>MILIARIA, NO ESPECIFICADA</t>
  </si>
  <si>
    <t>L744</t>
  </si>
  <si>
    <t>ANHIDROSIS</t>
  </si>
  <si>
    <t>L748</t>
  </si>
  <si>
    <t>OTROS TRASTORNOS SUDORIPAROS ECRINOS</t>
  </si>
  <si>
    <t>L749</t>
  </si>
  <si>
    <t>TRASTORNO SUDORIPARO ECRINO, NO ESPECIFICADO</t>
  </si>
  <si>
    <t>L750</t>
  </si>
  <si>
    <t>BROMHIDROSIS</t>
  </si>
  <si>
    <t>L751</t>
  </si>
  <si>
    <t>CROMHIDROSIS</t>
  </si>
  <si>
    <t>L752</t>
  </si>
  <si>
    <t>MILIARIA APOCRINA</t>
  </si>
  <si>
    <t>L758</t>
  </si>
  <si>
    <t>OTROS TRASTORNOS SUDORIPAROS APOCRINOS</t>
  </si>
  <si>
    <t>L759</t>
  </si>
  <si>
    <t>TRASTORNO SUDORIPARO APOCRINO, NO ESPECIFICADO</t>
  </si>
  <si>
    <t>L80X</t>
  </si>
  <si>
    <t>VITILIGO</t>
  </si>
  <si>
    <t>L810</t>
  </si>
  <si>
    <t>HIPERPIGMENTACION POSTINFLAMATORIA</t>
  </si>
  <si>
    <t>L811</t>
  </si>
  <si>
    <t>CLOASMA</t>
  </si>
  <si>
    <t>L812</t>
  </si>
  <si>
    <t>EFELIDE</t>
  </si>
  <si>
    <t>L813</t>
  </si>
  <si>
    <t>MANCHAS CAFE CON LECHE</t>
  </si>
  <si>
    <t>L814</t>
  </si>
  <si>
    <t>OTROS TIPOS DE HIPERPIGMENTACION MELANODERMICA</t>
  </si>
  <si>
    <t>L815</t>
  </si>
  <si>
    <t>LEUCODERMIA, NO CLASIFICADA EN OTRA PARTE</t>
  </si>
  <si>
    <t>L816</t>
  </si>
  <si>
    <t>OTROS TRASTORNOS DE DISMINUCION DE LA FORMACION DE LA MELANINA</t>
  </si>
  <si>
    <t>L817</t>
  </si>
  <si>
    <t>DERMATOSIS PURPURICA PIGMENTADA</t>
  </si>
  <si>
    <t>L818</t>
  </si>
  <si>
    <t>OTROS TRASTORNOS ESPECIFICADOS DE LA PIGMENTACION</t>
  </si>
  <si>
    <t>L819</t>
  </si>
  <si>
    <t>TRASTORNO DE LA PIGMENTACION, NO ESPECIFICADO</t>
  </si>
  <si>
    <t>L82X</t>
  </si>
  <si>
    <t>QUERATOSIS SEBORREICA</t>
  </si>
  <si>
    <t>L83X</t>
  </si>
  <si>
    <t>ACANTOSIS NIGRICANS</t>
  </si>
  <si>
    <t>L84X</t>
  </si>
  <si>
    <t>CALLOS Y CALLOSIDADES</t>
  </si>
  <si>
    <t>L850</t>
  </si>
  <si>
    <t>ICTIOSIS ADQUIRIDA</t>
  </si>
  <si>
    <t>L851</t>
  </si>
  <si>
    <t>QUERATOSIS (QUERATODERMIA) PALMAR Y PLANTAR ADQUIRIDA</t>
  </si>
  <si>
    <t>L852</t>
  </si>
  <si>
    <t>QUERATOSIS PUNCTATA (PALMAR Y PLANTAR)</t>
  </si>
  <si>
    <t>L853</t>
  </si>
  <si>
    <t>XEROSIS DEL CUTIS</t>
  </si>
  <si>
    <t>L858</t>
  </si>
  <si>
    <t>OTROS ENGROSAMIENTOS EPIDERMICOS ESPECIFICADOS</t>
  </si>
  <si>
    <t>L859</t>
  </si>
  <si>
    <t>ENGROSAMIENTO EPIDERMICO, NO ESPECIFICADO</t>
  </si>
  <si>
    <t>L86X</t>
  </si>
  <si>
    <t>QUERATODERMA EN ENFERMEDADES CLASIFICADAS EN OTRA PARTE</t>
  </si>
  <si>
    <t>L870</t>
  </si>
  <si>
    <t>QUERATOSIS FOLICULAR Y PARAFOLICULAR PENETRANTE DEL CUTIS (KYRLE)</t>
  </si>
  <si>
    <t>L871</t>
  </si>
  <si>
    <t>COLAGENOSIS PERFORANTE REACTIVA</t>
  </si>
  <si>
    <t>L872</t>
  </si>
  <si>
    <t>ELASTOSIS SERPIGINOSA PERFORANTE</t>
  </si>
  <si>
    <t>L878</t>
  </si>
  <si>
    <t>OTROS TRASTORNOS DE LA ELIMINACION TRANSEPIDERMICA</t>
  </si>
  <si>
    <t>L879</t>
  </si>
  <si>
    <t>TRASTORNO DE LA ELIMINACION TRANSEPIDERMICA, NO ESPECIFICADO</t>
  </si>
  <si>
    <t>L88X</t>
  </si>
  <si>
    <t>PIODERMA GANGRENOSO</t>
  </si>
  <si>
    <t>L89X</t>
  </si>
  <si>
    <t>ULCERA DE DECUBITO</t>
  </si>
  <si>
    <t>L900</t>
  </si>
  <si>
    <t>LIQUEN ESCLEROSO Y ATROFICO</t>
  </si>
  <si>
    <t>L901</t>
  </si>
  <si>
    <t>ANETODERMIA DE SCHWENINGER-BUZZI</t>
  </si>
  <si>
    <t>L902</t>
  </si>
  <si>
    <t>ANETODERMIA DE JADASSOHN-PELLIZZARI</t>
  </si>
  <si>
    <t>L903</t>
  </si>
  <si>
    <t>ATROFODERMA DE PASINI Y PIERINI</t>
  </si>
  <si>
    <t>L904</t>
  </si>
  <si>
    <t>ACRODERMATITIS CRONICA ATROFICA</t>
  </si>
  <si>
    <t>L905</t>
  </si>
  <si>
    <t>FIBROSIS Y AFECCIONES CICATRICIALES DE LA PIEL</t>
  </si>
  <si>
    <t>L906</t>
  </si>
  <si>
    <t>ESTRIAS ATROFICAS</t>
  </si>
  <si>
    <t>L908</t>
  </si>
  <si>
    <t>OTROS TRASTORNOS ATROFICOS DE LA PIEL</t>
  </si>
  <si>
    <t>L909</t>
  </si>
  <si>
    <t>TRASTORNO ATROFICO DE LA PIEL, NO ESPECIFICADO</t>
  </si>
  <si>
    <t>L910</t>
  </si>
  <si>
    <t>CICATRIZ QUELOIDE</t>
  </si>
  <si>
    <t>L918</t>
  </si>
  <si>
    <t>OTROS TRASTORNOS HIPERTROFICOS DE LA PIEL</t>
  </si>
  <si>
    <t>L919</t>
  </si>
  <si>
    <t>TRASTORNO HIPERTROFICO DE LA PIEL, NO ESPECIFICADO</t>
  </si>
  <si>
    <t>L920</t>
  </si>
  <si>
    <t>GRANULOMA ANULAR</t>
  </si>
  <si>
    <t>L921</t>
  </si>
  <si>
    <t>NECROBIOSIS LIPIDICA, NO CLASIFICADA EN OTRA PARTE</t>
  </si>
  <si>
    <t>L922</t>
  </si>
  <si>
    <t>GRANULOMA FACIAL (GRANULOMA EOSINOFILO DE LA PIEL)</t>
  </si>
  <si>
    <t>L923</t>
  </si>
  <si>
    <t>GRANULOMA POR CUERPO EXTRAÑO EN LA PIEL Y EN EL TEJIDO SUBCUTANEO</t>
  </si>
  <si>
    <t>L928</t>
  </si>
  <si>
    <t>OTROS TRASTORNOS GRANULOMATOSOS DE LA PIEL Y DEL TEJIDO SUBCUTANEO</t>
  </si>
  <si>
    <t>L929</t>
  </si>
  <si>
    <t>TRASTORNO GRANULOMATOSO DE LA PIEL Y DEL TEJIDO SUBCUTANEO, NO ESPECIF</t>
  </si>
  <si>
    <t>L930</t>
  </si>
  <si>
    <t>LUPUS ERITEMATOSO DISCOIDE</t>
  </si>
  <si>
    <t>L931</t>
  </si>
  <si>
    <t>LUPUS ERITEMATOSO CUTANEO SUBAGUDO</t>
  </si>
  <si>
    <t>L932</t>
  </si>
  <si>
    <t>OTROS LUPUS ERITEMATOSOS LOCALIZADOS</t>
  </si>
  <si>
    <t>L940</t>
  </si>
  <si>
    <t>ESCLERODERMA LOCALIZADO (MORFEA)</t>
  </si>
  <si>
    <t>L941</t>
  </si>
  <si>
    <t>ESCLERODERMA LINEAL</t>
  </si>
  <si>
    <t>L942</t>
  </si>
  <si>
    <t>CALCINOSIS DE LA PIEL</t>
  </si>
  <si>
    <t>L943</t>
  </si>
  <si>
    <t>ESCLERODACTILIA</t>
  </si>
  <si>
    <t>L944</t>
  </si>
  <si>
    <t>PAPULAS DE GOTTRON</t>
  </si>
  <si>
    <t>L945</t>
  </si>
  <si>
    <t>POIQUILODERMIA VASCULAR ATROFICA</t>
  </si>
  <si>
    <t>L946</t>
  </si>
  <si>
    <t>AINHUM</t>
  </si>
  <si>
    <t>L948</t>
  </si>
  <si>
    <t>OTROS TRASTORNOS LOCALIZADOS ESPECIFICADOS DEL TEJIDO CONJUNTIVO</t>
  </si>
  <si>
    <t>L949</t>
  </si>
  <si>
    <t>TRASTORNO LOCALIZADO DEL TEJIDO CONJUNTIVO, NO ESPECIFICADO</t>
  </si>
  <si>
    <t>L950</t>
  </si>
  <si>
    <t>VASCULITIS LIVEDOIDE</t>
  </si>
  <si>
    <t>L951</t>
  </si>
  <si>
    <t>ERITEMA ELEVATUM DIUTINUM</t>
  </si>
  <si>
    <t>L958</t>
  </si>
  <si>
    <t>OTRAS VASCULITIS LIMITADAS A LA PIEL</t>
  </si>
  <si>
    <t>L959</t>
  </si>
  <si>
    <t>VASCULITIS LIMITADA A LA PIEL, SIN OTRA ESPECIFICACION</t>
  </si>
  <si>
    <t>L97X</t>
  </si>
  <si>
    <t>ULCERA DE MIEMBRO INFERIOR, NO CLASIFICADA EN OTRA PARTE</t>
  </si>
  <si>
    <t>L980</t>
  </si>
  <si>
    <t>GRANULOMA PIOGENO</t>
  </si>
  <si>
    <t>L981</t>
  </si>
  <si>
    <t>DERMATITIS FACTICIA</t>
  </si>
  <si>
    <t>L982</t>
  </si>
  <si>
    <t>DERMATOSIS NEUTROFILA FEBRIL (SWEET)</t>
  </si>
  <si>
    <t>L983</t>
  </si>
  <si>
    <t>CELULITIS EOSINOFILA (WELLS)</t>
  </si>
  <si>
    <t>L984</t>
  </si>
  <si>
    <t>ULCERA CRONICA DE LA PIEL, NO CLASIFICADA EN OTRA PARTE</t>
  </si>
  <si>
    <t>L985</t>
  </si>
  <si>
    <t>MUCINOSIS DE LA PIEL</t>
  </si>
  <si>
    <t>L986</t>
  </si>
  <si>
    <t>OTROS TRASTORNOS INFILTRATIVOS DE LA PIEL Y DEL TEJIDO SUBCUTANEO</t>
  </si>
  <si>
    <t>L988</t>
  </si>
  <si>
    <t>OTROS TRASTORNOS ESPECIFICADOS DE LA PIEL Y DEL TEJIDO SUBCUTANEO</t>
  </si>
  <si>
    <t>L989</t>
  </si>
  <si>
    <t>TRASTORNO DE LA PIEL Y DEL TEJIDO SUBCUTANEO, NO ESPECIFICADO</t>
  </si>
  <si>
    <t>L990</t>
  </si>
  <si>
    <t>AMILOIDOSIS DE LA PIEL (E85.-+)</t>
  </si>
  <si>
    <t>L998</t>
  </si>
  <si>
    <t>OTROS TRASTORNOS DE PIEL Y DEL TEJIDO SUBCUTANEO EN ENFERMEDADES CEOP</t>
  </si>
  <si>
    <t>M000</t>
  </si>
  <si>
    <t>ARTRITIS Y POLIARTRITIS ESTAFILOCOCICA</t>
  </si>
  <si>
    <t>M001</t>
  </si>
  <si>
    <t>ARTRITIS Y POLIARTRITIS NEUMOCOCICA</t>
  </si>
  <si>
    <t>M002</t>
  </si>
  <si>
    <t>OTRAS ARTRITIS Y POLIARTRITIS ESTREPTOCOCICAS</t>
  </si>
  <si>
    <t>M008</t>
  </si>
  <si>
    <t>ARTRITIS Y POLIARTRITIS DEBIDAS A OTROS AGENTES BACTERIANOS ESPECIF</t>
  </si>
  <si>
    <t>M009</t>
  </si>
  <si>
    <t>ARTRITIS PIOGENA, NO ESPECIFICADA</t>
  </si>
  <si>
    <t>M010</t>
  </si>
  <si>
    <t>ARTRITIS MENINGOCOCICA (A39.8+)</t>
  </si>
  <si>
    <t>M011</t>
  </si>
  <si>
    <t>ARTRITIS TUBERCULOSA (A18.0+)</t>
  </si>
  <si>
    <t>M012</t>
  </si>
  <si>
    <t>ARTRITIS EN LA ENFERMEDAD DE LYME (A69.2+)</t>
  </si>
  <si>
    <t>M013</t>
  </si>
  <si>
    <t>ARTRITIS EN OTRAS ENFERMEDADES BACTERIANAS CLASIFICADAS EN OTRA PARTE</t>
  </si>
  <si>
    <t>M014</t>
  </si>
  <si>
    <t>ARTRITIS EN RUBEOLA (B06.8+)</t>
  </si>
  <si>
    <t>M015</t>
  </si>
  <si>
    <t>ARTRITIS EN OTRAS ENFERMEDADES VIRALES CLASIFICADAS EN OTRA PARTE</t>
  </si>
  <si>
    <t>M016</t>
  </si>
  <si>
    <t>ARTRITIS EN MICOSIS (B35-B49+)</t>
  </si>
  <si>
    <t>M018</t>
  </si>
  <si>
    <t>ARTRITIS EN OTRAS ENFERMEDADES INFECCIOSAS Y PARASITARIAS CEOP</t>
  </si>
  <si>
    <t>M020</t>
  </si>
  <si>
    <t>ARTROPATIA CONSECUTIVA A DERIVACION INTESTINAL</t>
  </si>
  <si>
    <t>M021</t>
  </si>
  <si>
    <t>ARTROPATIA POSTDISENTERICA</t>
  </si>
  <si>
    <t>M022</t>
  </si>
  <si>
    <t>ARTROPATIA POSTINMUNIZACION</t>
  </si>
  <si>
    <t>M023</t>
  </si>
  <si>
    <t>ENFERMEDAD DE REITER</t>
  </si>
  <si>
    <t>M028</t>
  </si>
  <si>
    <t>OTRAS ARTROPATIAS REACTIVAS</t>
  </si>
  <si>
    <t>M029</t>
  </si>
  <si>
    <t>ARTROPATIA REACTIVA, NO ESPECIFICADA</t>
  </si>
  <si>
    <t>M030</t>
  </si>
  <si>
    <t>ARTRITIS POSTMENINGOCOCICA (A39.8+)</t>
  </si>
  <si>
    <t>M031</t>
  </si>
  <si>
    <t>ARTROPATIA POSTINFECCIOSA EN SIFILIS</t>
  </si>
  <si>
    <t>M032</t>
  </si>
  <si>
    <t>OTRAS ARTROPATIAS POSTINFECCIOSAS EN ENFERMEDADES CEOP</t>
  </si>
  <si>
    <t>M036</t>
  </si>
  <si>
    <t>ARTROPATIA REACTIVA EN OTRAS ENFERMEDADES CLASIFICADAS EN OTRA PARTE</t>
  </si>
  <si>
    <t>M050</t>
  </si>
  <si>
    <t>SINDROME DE FELTY</t>
  </si>
  <si>
    <t>M051</t>
  </si>
  <si>
    <t>ENFERMEDAD REUMATOIDE DEL PULMON (J99.0*)</t>
  </si>
  <si>
    <t>M052</t>
  </si>
  <si>
    <t>VASCULITIS REUMATOIDE</t>
  </si>
  <si>
    <t>M053</t>
  </si>
  <si>
    <t>ARTRITIS REUMATOIDE CON COMPROMISO DE OTROS ORGANOS O SISTEMAS</t>
  </si>
  <si>
    <t>M058</t>
  </si>
  <si>
    <t>OTRAS ARTRITIS REUMATOIDEAS SEROPOSITIVAS</t>
  </si>
  <si>
    <t>M059</t>
  </si>
  <si>
    <t>ARTRITIS REUMATOIDEA SEROPOSITIVA, SIN OTRA ESPECIFICACION</t>
  </si>
  <si>
    <t>M060</t>
  </si>
  <si>
    <t>ARTRITIS REUMATOIDE SERONEGATIVA</t>
  </si>
  <si>
    <t>M061</t>
  </si>
  <si>
    <t>ENFERMEDAD DE STILL DE COMIENZO EN EL ADULTO</t>
  </si>
  <si>
    <t>M062</t>
  </si>
  <si>
    <t>BURSITIS REUMATOIDE</t>
  </si>
  <si>
    <t>M063</t>
  </si>
  <si>
    <t>NODULO REUMATOIDE</t>
  </si>
  <si>
    <t>M064</t>
  </si>
  <si>
    <t>POLIARTROPATIA INFLAMATORIA</t>
  </si>
  <si>
    <t>M068</t>
  </si>
  <si>
    <t>OTRAS ARTRITIS REUMATOIDES ESPECIFICADAS</t>
  </si>
  <si>
    <t>M069</t>
  </si>
  <si>
    <t>ARTRITIS REUMATOIDE, NO ESPECIFICADA</t>
  </si>
  <si>
    <t>M070</t>
  </si>
  <si>
    <t>ARTROPATIA PSORIASICA INTERFALANGICA DISTAL (L40.5+)</t>
  </si>
  <si>
    <t>M071</t>
  </si>
  <si>
    <t>ARTRITIS MUTILANTE (L40.5+)</t>
  </si>
  <si>
    <t>M072</t>
  </si>
  <si>
    <t>ESPONDILITIS PSORIASICA (L40.5+)</t>
  </si>
  <si>
    <t>M073</t>
  </si>
  <si>
    <t>OTRAS ARTROPATIAS PSORIASICAS (L40.5+)</t>
  </si>
  <si>
    <t>M074</t>
  </si>
  <si>
    <t>ARTROPATIA EN LA ENFERMEDAD DE CROHN (ENTERITIS REGIONAL) (K50.-+)</t>
  </si>
  <si>
    <t>M075</t>
  </si>
  <si>
    <t>ARTROPATIA EN LA COLITIS ULCERATIVA (K51.-+)</t>
  </si>
  <si>
    <t>M076</t>
  </si>
  <si>
    <t>OTRAS ARTROPATIAS ENTEROPATICAS</t>
  </si>
  <si>
    <t>M080</t>
  </si>
  <si>
    <t>ARTRITIS REUMATOIDE JUVENIL</t>
  </si>
  <si>
    <t>M081</t>
  </si>
  <si>
    <t>ESPONDILITIS ANQUILOSANTE JUVENIL</t>
  </si>
  <si>
    <t>M082</t>
  </si>
  <si>
    <t>ARTRITIS JUVENIL DE COMIENZO GENERALIZADO</t>
  </si>
  <si>
    <t>M083</t>
  </si>
  <si>
    <t>POLIARTRITIS JUVENIL (SERONEGATIVA)</t>
  </si>
  <si>
    <t>M084</t>
  </si>
  <si>
    <t>ARTRITIS JUVENIL PAUCIARTICULAR</t>
  </si>
  <si>
    <t>M088</t>
  </si>
  <si>
    <t>OTRAS ARTRITIS JUVENILES</t>
  </si>
  <si>
    <t>M089</t>
  </si>
  <si>
    <t>ARTRITIS JUVENIL, NO ESPECIFICADA</t>
  </si>
  <si>
    <t>M090</t>
  </si>
  <si>
    <t>ARTRITIS JUVENIL EN LA PSORIASIS (L40.5+)</t>
  </si>
  <si>
    <t>M091</t>
  </si>
  <si>
    <t>ARTRITIS JUVENIL EN ENFERMEDAD DE CROHN (ENTERITIS REGIONAL) (K50.-+)</t>
  </si>
  <si>
    <t>M092</t>
  </si>
  <si>
    <t>ARTRITIS JUVENIL EN LA COLITIS ULCERATIVA (K51.-+)</t>
  </si>
  <si>
    <t>M098</t>
  </si>
  <si>
    <t>ARTRITIS JUVENIL EN OTRAS ENFERMEDADES CLASIFICADAS EN OTRA PARTE</t>
  </si>
  <si>
    <t>M100</t>
  </si>
  <si>
    <t>GOTA IDIOPATICA</t>
  </si>
  <si>
    <t>M101</t>
  </si>
  <si>
    <t>GOTA SATURNINA</t>
  </si>
  <si>
    <t>M102</t>
  </si>
  <si>
    <t>GOTA INDUCIDA POR DROGAS</t>
  </si>
  <si>
    <t>M103</t>
  </si>
  <si>
    <t>GOTA DEBIDA A ALTERACION RENAL</t>
  </si>
  <si>
    <t>M104</t>
  </si>
  <si>
    <t>OTRAS GOTAS SECUNDARIAS</t>
  </si>
  <si>
    <t>M109</t>
  </si>
  <si>
    <t>GOTA, NO ESPECIFICADA</t>
  </si>
  <si>
    <t>M110</t>
  </si>
  <si>
    <t>ENFERMEDAD POR DEPOSITO DE HIDROXIAPATITA</t>
  </si>
  <si>
    <t>M111</t>
  </si>
  <si>
    <t>CONDROCALCINOSIS FAMILIAR</t>
  </si>
  <si>
    <t>M112</t>
  </si>
  <si>
    <t>OTRAS CONDROCALCINOSIS</t>
  </si>
  <si>
    <t>M118</t>
  </si>
  <si>
    <t>OTRAS ARTROPATIAS POR CRISTALES, ESPECIFICADAS</t>
  </si>
  <si>
    <t>M119</t>
  </si>
  <si>
    <t>ARTROPATIA POR CRISTALES, NO ESPECIFICADA</t>
  </si>
  <si>
    <t>M120</t>
  </si>
  <si>
    <t>ARTROPATIA POSTREUMATICA CRONICA (DE JACCOUD)</t>
  </si>
  <si>
    <t>M121</t>
  </si>
  <si>
    <t>ENFERMEDAD DE KASCHIN-BECK</t>
  </si>
  <si>
    <t>M122</t>
  </si>
  <si>
    <t>SINOVITIS VELLONODULAR (PIGMENTADA)</t>
  </si>
  <si>
    <t>M123</t>
  </si>
  <si>
    <t>REUMATISMO PALINDROMICO</t>
  </si>
  <si>
    <t>M124</t>
  </si>
  <si>
    <t>HIDRARTROSIS INTERMITENTE</t>
  </si>
  <si>
    <t>M125</t>
  </si>
  <si>
    <t>ARTROPATIA TRAUMATICA</t>
  </si>
  <si>
    <t>M128</t>
  </si>
  <si>
    <t>OTRAS ARTROPATIAS ESPECIFICAS, NO CLASIFICADAS EN OTRA PARTE</t>
  </si>
  <si>
    <t>M130</t>
  </si>
  <si>
    <t>POLIARTRITIS, NO ESPECIFICADA</t>
  </si>
  <si>
    <t>M131</t>
  </si>
  <si>
    <t>MONOARTRITIS, NO CLASIFICADA EN OTRA PARTE</t>
  </si>
  <si>
    <t>M138</t>
  </si>
  <si>
    <t>OTRAS ARTRITIS ESPECIFICADAS</t>
  </si>
  <si>
    <t>M139</t>
  </si>
  <si>
    <t>ARTRITIS, NO ESPECIFICADA</t>
  </si>
  <si>
    <t>M140</t>
  </si>
  <si>
    <t>ARTROPATIA GOTOSA DEFECTOS ENZIMATICOS Y OTR TRAST HEREDITARIOS, CEOP</t>
  </si>
  <si>
    <t>M141</t>
  </si>
  <si>
    <t>ARTROPATIA POR CRISTALES EN OTROS TRASTORNOS METABOLICOS</t>
  </si>
  <si>
    <t>M142</t>
  </si>
  <si>
    <t>ARTROPATIA DIABETICA (E10-E14+ CON CUARTO CARACTER COMUN .6)</t>
  </si>
  <si>
    <t>M143</t>
  </si>
  <si>
    <t>DERMATOARTRITIS LIPOIDE (E78.8+)</t>
  </si>
  <si>
    <t>M144</t>
  </si>
  <si>
    <t>ARTROPATIA EN LA AMILOIDOSIS (E85.-+)</t>
  </si>
  <si>
    <t>M145</t>
  </si>
  <si>
    <t>ARTROPATIA EN OTROS TRASTORNOS ENDOCRINOS, METABOLICOS Y NUTRICIONALES</t>
  </si>
  <si>
    <t>M146</t>
  </si>
  <si>
    <t>ARTROPATIA NEUROPATICA</t>
  </si>
  <si>
    <t>M148</t>
  </si>
  <si>
    <t>ARTROPATIA EN OTRAS ENFERMEDADES ESPECIFICADAS, CEOP</t>
  </si>
  <si>
    <t>M150</t>
  </si>
  <si>
    <t>(OSTEO)ARTROSIS PRIMARIA GENERALIZADA</t>
  </si>
  <si>
    <t>M151</t>
  </si>
  <si>
    <t>NODULOS DE HEBERDEN (CON ARTROPATIA)</t>
  </si>
  <si>
    <t>M152</t>
  </si>
  <si>
    <t>NODULOS DE BOUCHARD (CON ARTROPATIA)</t>
  </si>
  <si>
    <t>M153</t>
  </si>
  <si>
    <t>ARTROSIS SECUNDARIA MULTIPLE</t>
  </si>
  <si>
    <t>M154</t>
  </si>
  <si>
    <t>(OSTEO)ARTROSIS EROSIVA</t>
  </si>
  <si>
    <t>M158</t>
  </si>
  <si>
    <t>OTRAS POLIARTROSIS</t>
  </si>
  <si>
    <t>M159</t>
  </si>
  <si>
    <t>POLIARTROSIS, NO ESPECIFICADA</t>
  </si>
  <si>
    <t>M160</t>
  </si>
  <si>
    <t>COXARTROSIS PRIMARIA, BILATERAL</t>
  </si>
  <si>
    <t>M161</t>
  </si>
  <si>
    <t>OTRAS COXARTROSIS PRIMARIAS</t>
  </si>
  <si>
    <t>M162</t>
  </si>
  <si>
    <t>COXARTROSIS A CONSECUENCIA DE DISPLASIA, BILATERAL</t>
  </si>
  <si>
    <t>M163</t>
  </si>
  <si>
    <t>OTRAS COXARTROSIS DISPLASICAS</t>
  </si>
  <si>
    <t>M164</t>
  </si>
  <si>
    <t>COARTROSIS POSTRAUMATICA, BILATERAL</t>
  </si>
  <si>
    <t>M165</t>
  </si>
  <si>
    <t>OTRA COXARTROSIS POSTRAUMATICA</t>
  </si>
  <si>
    <t>M166</t>
  </si>
  <si>
    <t>OTRA COXARTROSIS SECUNDARIA, BILATERAL</t>
  </si>
  <si>
    <t>M167</t>
  </si>
  <si>
    <t>OTRAS COXARTROSIS SECUNDARIAS</t>
  </si>
  <si>
    <t>M169</t>
  </si>
  <si>
    <t>COXARTROSIS, NO ESPECIFICADA</t>
  </si>
  <si>
    <t>M170</t>
  </si>
  <si>
    <t>GONARTROSIS PRIMARIA, BILATERAL</t>
  </si>
  <si>
    <t>M171</t>
  </si>
  <si>
    <t>OTRAS GONARTROSIS PRIMARIAS</t>
  </si>
  <si>
    <t>M172</t>
  </si>
  <si>
    <t>GONARTROSIS POSTRAUMATICA, BILATERAL</t>
  </si>
  <si>
    <t>M173</t>
  </si>
  <si>
    <t>OTRAS GONARTROSIS POSTRAUMATICAS</t>
  </si>
  <si>
    <t>M174</t>
  </si>
  <si>
    <t>OTRAS GONARTROSIS SECUNDARIAS, BILATERALES</t>
  </si>
  <si>
    <t>M175</t>
  </si>
  <si>
    <t>OTRAS GONARTROSIS SECUNDARIAS</t>
  </si>
  <si>
    <t>M179</t>
  </si>
  <si>
    <t>GONARTROSIS, NO ESPECIFICADA</t>
  </si>
  <si>
    <t>M180</t>
  </si>
  <si>
    <t>ARTROSIS PRIMARIA DE PRIMERA ARTICULACION CARPOMETACARPIANA, BILATERAL</t>
  </si>
  <si>
    <t>M181</t>
  </si>
  <si>
    <t>OTRAS ARTROSIS PRIMARIAS DE LA PRIMERA ARTICULACION CARPOMETACARPIANA</t>
  </si>
  <si>
    <t>M182</t>
  </si>
  <si>
    <t>ARTROSIS POSTRAUMATICA PRIMER ARTICULACION CARPOMETACARPIANA BILATERAL</t>
  </si>
  <si>
    <t>M183</t>
  </si>
  <si>
    <t>OTRAS ARTROSIS POSTRAUMATICAS PRIMERA ARTICULACION CARPOMETACARPIANA</t>
  </si>
  <si>
    <t>M184</t>
  </si>
  <si>
    <t>OTR ARTROSIS SECUND PRIMER ARTICULACION CARPOMETACARPIANA, BILATERALES</t>
  </si>
  <si>
    <t>M185</t>
  </si>
  <si>
    <t>OTRAS ARTROSIS SECUNDARIAS DE PRIMERA ARTICULACION CARPOMETACARPIANA</t>
  </si>
  <si>
    <t>M189</t>
  </si>
  <si>
    <t>ARTROSIS PRIMERA ARTICULACION CARPOMETACARPIANA, SIN OTRA ESPECIFICAC</t>
  </si>
  <si>
    <t>M190</t>
  </si>
  <si>
    <t>ARTROSIS PRIMARIA DE OTRAS ARTICULACIONES</t>
  </si>
  <si>
    <t>M191</t>
  </si>
  <si>
    <t>ARTROSIS POSTRAUMATICA DE OTRAS ARTICULACIONES</t>
  </si>
  <si>
    <t>M192</t>
  </si>
  <si>
    <t>ARTROSIS SECUNDARIA DE OTRAS ARTICULACIONES</t>
  </si>
  <si>
    <t>M198</t>
  </si>
  <si>
    <t>OTRAS ARTROSIS ESPECIFICADAS</t>
  </si>
  <si>
    <t>M199</t>
  </si>
  <si>
    <t>ARTROSIS, NO ESPECIFICADA</t>
  </si>
  <si>
    <t>M200</t>
  </si>
  <si>
    <t>DEFORMIDAD DE DEDO(S) DE LA MANO</t>
  </si>
  <si>
    <t>M201</t>
  </si>
  <si>
    <t>HALLUX VALGUS (ADQUIRIDO)</t>
  </si>
  <si>
    <t>M202</t>
  </si>
  <si>
    <t>HALLUX RIGIDUS</t>
  </si>
  <si>
    <t>M203</t>
  </si>
  <si>
    <t>OTRAS DEFORMIDADES DEL HALLUX (ADQUIRIDAS)</t>
  </si>
  <si>
    <t>M204</t>
  </si>
  <si>
    <t>OTRO(S) DEDO(S) DEL PIE EN MARTILLO (ADQUIRIDOS)</t>
  </si>
  <si>
    <t>M205</t>
  </si>
  <si>
    <t>OTRAS DEFORMIDADES (ADQUIRIDAS) DEL (DE LOS) DEDO(S) DEL PIE</t>
  </si>
  <si>
    <t>M206</t>
  </si>
  <si>
    <t>DEFORMIDADES ADQUIRIDAS DE LOS DEDOS DEL PIE, NO ESPECIFICADAS</t>
  </si>
  <si>
    <t>M210</t>
  </si>
  <si>
    <t>DEFORMIDAD EN VALGO, NO CLASIFICADA EN OTRA PARTE</t>
  </si>
  <si>
    <t>M211</t>
  </si>
  <si>
    <t>DEFORMIDAD EN VARO, NO CLASIFICADA EN OTRA PARTE</t>
  </si>
  <si>
    <t>M212</t>
  </si>
  <si>
    <t>DEFORMIDAD EN FLEXION</t>
  </si>
  <si>
    <t>M213</t>
  </si>
  <si>
    <t>MUÑECA O PIE EN PENDULO (ADQUIRIDO)</t>
  </si>
  <si>
    <t>M214</t>
  </si>
  <si>
    <t>PIE PLANO (PES PLANUS) (ADQUIRIDO)</t>
  </si>
  <si>
    <t>M215</t>
  </si>
  <si>
    <t>MANO O PIE EN GARRA O EN TALIPES, PIE EQUINOVARO O ZAMBO ADQUIRIDOS</t>
  </si>
  <si>
    <t>M216</t>
  </si>
  <si>
    <t>OTRAS DEFORMIDADES ADQUIRIDAS DEL TOBILLO Y DEL PIE</t>
  </si>
  <si>
    <t>M217</t>
  </si>
  <si>
    <t>LONGITUD DESIGUAL DE LOS MIEMBROS (ADQUIRIDA)</t>
  </si>
  <si>
    <t>M218</t>
  </si>
  <si>
    <t>OTRAS DEFORMIDADES ADQUIRIDAS DE LOS MIEMBROS, ESPECIFICADAS</t>
  </si>
  <si>
    <t>M219</t>
  </si>
  <si>
    <t>DEFORMIDAD ADQUIRIDA DEL MIEMBRO, NO ESPECIFICADA</t>
  </si>
  <si>
    <t>M220</t>
  </si>
  <si>
    <t>LUXACION RECIDIVANTE DE LA ROTULA</t>
  </si>
  <si>
    <t>M221</t>
  </si>
  <si>
    <t>SUBLUXACION RECIDIVANTE DE LA ROTULA</t>
  </si>
  <si>
    <t>M222</t>
  </si>
  <si>
    <t>TRASTORNOS ROTULOFEMORALES</t>
  </si>
  <si>
    <t>M223</t>
  </si>
  <si>
    <t>OTROS DESARREGLOS DE LA ROTULA</t>
  </si>
  <si>
    <t>M224</t>
  </si>
  <si>
    <t>CONDROMALACIA DE LA ROTULA</t>
  </si>
  <si>
    <t>M228</t>
  </si>
  <si>
    <t>OTROS TRASTORNOS DE LA ROTULA</t>
  </si>
  <si>
    <t>M229</t>
  </si>
  <si>
    <t>TRASTORNO DE LA ROTULA, NO ESPECIFICADO</t>
  </si>
  <si>
    <t>M230</t>
  </si>
  <si>
    <t>MENISCO QUISTICO</t>
  </si>
  <si>
    <t>M231</t>
  </si>
  <si>
    <t>MENISCO DISCOIDE (CONGENITO)</t>
  </si>
  <si>
    <t>M232</t>
  </si>
  <si>
    <t>TRASTORNO DE MENISCO DEBIDO A DESGARRO O LESION ANTIGUA</t>
  </si>
  <si>
    <t>M233</t>
  </si>
  <si>
    <t>OTROS TRASTORNOS DE LOS MENISCOS</t>
  </si>
  <si>
    <t>M234</t>
  </si>
  <si>
    <t>CUERPO FLOTANTE EN LA RODILLA</t>
  </si>
  <si>
    <t>M235</t>
  </si>
  <si>
    <t>INESTABILIDAD CRONICA DE LA RODILLA</t>
  </si>
  <si>
    <t>M236</t>
  </si>
  <si>
    <t>OTRA RUPTURA ESPONTANEA DEL (DE LOS) LIGAMENTO(S) DE LA RODILLA</t>
  </si>
  <si>
    <t>M238</t>
  </si>
  <si>
    <t>OTROS TRASTORNOS INTERNOS DE LA RODILLA</t>
  </si>
  <si>
    <t>M239</t>
  </si>
  <si>
    <t>TRASTORNO INTERNO DE LA RODILLA, NO ESPECIFICADO</t>
  </si>
  <si>
    <t>M240</t>
  </si>
  <si>
    <t>CUERPO FLOTANTE ARTICULAR</t>
  </si>
  <si>
    <t>M241</t>
  </si>
  <si>
    <t>OTROS TRASTORNOS DEL CARTILAGO ARTICULAR</t>
  </si>
  <si>
    <t>M242</t>
  </si>
  <si>
    <t>TRASTORNO DEL LIGAMENTO</t>
  </si>
  <si>
    <t>M243</t>
  </si>
  <si>
    <t>LUXACION Y SUBLUXACION PATOLOGICA DE LA ARTICULACION, NO CEOP</t>
  </si>
  <si>
    <t>M244</t>
  </si>
  <si>
    <t>LUXACION Y SUBLUXACION RECIDIVANTE DE LA ARTICULACION</t>
  </si>
  <si>
    <t>M245</t>
  </si>
  <si>
    <t>CONTRACTURA ARTICULAR</t>
  </si>
  <si>
    <t>M246</t>
  </si>
  <si>
    <t>ANQUILOSIS ARTICULAR</t>
  </si>
  <si>
    <t>M247</t>
  </si>
  <si>
    <t>PROTRUSION DE ACETABULO</t>
  </si>
  <si>
    <t>M248</t>
  </si>
  <si>
    <t>OTRAS LESIONES ARTICULARES ESPECIFICAS, NO CLASIFICADAS EN OTRA PARTE</t>
  </si>
  <si>
    <t>M249</t>
  </si>
  <si>
    <t>DESARREGLO ARTICULAR, NO ESPECIFICADO</t>
  </si>
  <si>
    <t>M250</t>
  </si>
  <si>
    <t>HEMARTROSIS</t>
  </si>
  <si>
    <t>M251</t>
  </si>
  <si>
    <t>FISTULA ARTICULAR</t>
  </si>
  <si>
    <t>M252</t>
  </si>
  <si>
    <t>ARTICULACION INESTABLE</t>
  </si>
  <si>
    <t>M253</t>
  </si>
  <si>
    <t>OTRAS INESTABILIDADES ARTICULARES</t>
  </si>
  <si>
    <t>M254</t>
  </si>
  <si>
    <t>DERRAME ARTICULAR</t>
  </si>
  <si>
    <t>M255</t>
  </si>
  <si>
    <t>DOLOR EN ARTICULACION</t>
  </si>
  <si>
    <t>M256</t>
  </si>
  <si>
    <t>RIGIDEZ ARTICULAR, NO CLASIFICADA EN OTRA PARTE</t>
  </si>
  <si>
    <t>M257</t>
  </si>
  <si>
    <t>OSTEOFITO</t>
  </si>
  <si>
    <t>M258</t>
  </si>
  <si>
    <t>OTROS TRASTORNOS ARTICULARES ESPECIFICADOS</t>
  </si>
  <si>
    <t>M259</t>
  </si>
  <si>
    <t>TRASTORNO ARTICULAR, NO ESPECIFICADO</t>
  </si>
  <si>
    <t>M300</t>
  </si>
  <si>
    <t>POLIARTERITIS NUDOSA</t>
  </si>
  <si>
    <t>M301</t>
  </si>
  <si>
    <t>POLIARTERITIS CON COMPROMISO PULMONAR (CHURG-STRAUSS)</t>
  </si>
  <si>
    <t>M302</t>
  </si>
  <si>
    <t>POLIARTERITIS JUVENIL</t>
  </si>
  <si>
    <t>M303</t>
  </si>
  <si>
    <t>SINDROME MUCOCUTANEO LINFONODULAR (KAWASAKI)</t>
  </si>
  <si>
    <t>M308</t>
  </si>
  <si>
    <t>OTRAS AFECCIONES RELACIONADAS CON LA POLIARTERITIS NUDOSA</t>
  </si>
  <si>
    <t>M310</t>
  </si>
  <si>
    <t>ANGIITIS DEBIDA A HIPERSENSIBILIDAD</t>
  </si>
  <si>
    <t>M311</t>
  </si>
  <si>
    <t>MICROANGIOPATIA TROMBOTICA</t>
  </si>
  <si>
    <t>M312</t>
  </si>
  <si>
    <t>GRANULOMA LETAL DE LA LINEA MEDIA</t>
  </si>
  <si>
    <t>M313</t>
  </si>
  <si>
    <t>GRANULOMATOSIS DE WEGENER</t>
  </si>
  <si>
    <t>M314</t>
  </si>
  <si>
    <t>SINDROME DEL CAYADO DE LA AORTA (TAKAYASU)</t>
  </si>
  <si>
    <t>M315</t>
  </si>
  <si>
    <t>ARTERITIS DE CELULAS GIGANTES CON POLIMIALGIA REUMATICA</t>
  </si>
  <si>
    <t>M316</t>
  </si>
  <si>
    <t>OTRAS ARTERITIS DE CELULAS GIGANTES</t>
  </si>
  <si>
    <t>M318</t>
  </si>
  <si>
    <t>OTRAS VASCULOPATIAS NECROTIZANTES ESPECIFICADAS</t>
  </si>
  <si>
    <t>M319</t>
  </si>
  <si>
    <t>VASCULOPATIA NECROTIZANTE, NO ESPECIFICADA</t>
  </si>
  <si>
    <t>M320</t>
  </si>
  <si>
    <t>LUPUS ERITEMATOSO SISTEMICO, INDUCIDO POR DROGAS</t>
  </si>
  <si>
    <t>M321</t>
  </si>
  <si>
    <t>LUPUS ERITEMATOSO SISTEMICO CON COMPROMISO DE ORGANOS O SISTEMAS</t>
  </si>
  <si>
    <t>M328</t>
  </si>
  <si>
    <t>OTRAS FORMAS DE LUPUS ERITEMATOSO SISTEMICO</t>
  </si>
  <si>
    <t>M329</t>
  </si>
  <si>
    <t>LUPUS ERITEMATOSO SISTEMICO, SIN OTRA ESPECIFICACION</t>
  </si>
  <si>
    <t>M330</t>
  </si>
  <si>
    <t>DERMATOMIOSITIS JUVENIL</t>
  </si>
  <si>
    <t>M331</t>
  </si>
  <si>
    <t>OTRAS DERMATOMIOSITIS</t>
  </si>
  <si>
    <t>M332</t>
  </si>
  <si>
    <t>POLIMIOSITIS</t>
  </si>
  <si>
    <t>M339</t>
  </si>
  <si>
    <t>DERMATOPOLIMIOSITIS, NO ESPECIFICADA</t>
  </si>
  <si>
    <t>M340</t>
  </si>
  <si>
    <t>ESCLEROSIS SISTEMICA PROGRESIVA</t>
  </si>
  <si>
    <t>M341</t>
  </si>
  <si>
    <t>SINDROME CR(E)ST</t>
  </si>
  <si>
    <t>M342</t>
  </si>
  <si>
    <t>ESCLEROSIS SISTEMICA INDUCIDA POR DROGAS O PRODUCTOS QUIMICOS</t>
  </si>
  <si>
    <t>M348</t>
  </si>
  <si>
    <t>OTRAS FORMAS DE ESCLEROSIS SISTEMICA</t>
  </si>
  <si>
    <t>M349</t>
  </si>
  <si>
    <t>ESCLEROSIS SISTEMICA, NO ESPECIFICADA</t>
  </si>
  <si>
    <t>M350</t>
  </si>
  <si>
    <t>SINDROME SECO [SJOGREN]</t>
  </si>
  <si>
    <t>M351</t>
  </si>
  <si>
    <t>OTROS SINDROMES SUPERPUESTOS</t>
  </si>
  <si>
    <t>M352</t>
  </si>
  <si>
    <t>ENFERMEDAD DE BEHÇET</t>
  </si>
  <si>
    <t>M353</t>
  </si>
  <si>
    <t>POLIMIALGIA REUMATICA</t>
  </si>
  <si>
    <t>M354</t>
  </si>
  <si>
    <t>FASCITIS DIFUSA (EOSINOFILICA)</t>
  </si>
  <si>
    <t>M355</t>
  </si>
  <si>
    <t>FIBROSCLEROSIS MULTIFOCAL</t>
  </si>
  <si>
    <t>M356</t>
  </si>
  <si>
    <t>PANICULITIS RECIDIVANTE (WEBER-CHRISTIAN)</t>
  </si>
  <si>
    <t>M357</t>
  </si>
  <si>
    <t>SINDROME DE HIPERMOVILIDAD</t>
  </si>
  <si>
    <t>M358</t>
  </si>
  <si>
    <t>OTRAS ENFERMEDADES ESPECIF CON COMPROMISO SISTEMICO DEL TEJ CONJUNTIVO</t>
  </si>
  <si>
    <t>M359</t>
  </si>
  <si>
    <t>COMPROMISO SISTEMICO DEL TEJIDO CONJUNTIVO, NO ESPECIFICADO</t>
  </si>
  <si>
    <t>M360</t>
  </si>
  <si>
    <t>DERMATO(POLI)MIOSITIS EN ENFERMEDAD NEOPLASICA (C00-D48+)</t>
  </si>
  <si>
    <t>M361</t>
  </si>
  <si>
    <t>ARTROPATIA EN ENFERMEDAD NEOPLASICA (C00-D48+)</t>
  </si>
  <si>
    <t>M362</t>
  </si>
  <si>
    <t>ARTROPATIA HEMOFILICA (D66-D68+)</t>
  </si>
  <si>
    <t>M363</t>
  </si>
  <si>
    <t>ARTROPATIA EN OTROS TRASTORNOS DE LA SANGRE (D50-D76+)</t>
  </si>
  <si>
    <t>M364</t>
  </si>
  <si>
    <t>ARTROPATIA EN REACCIONES DE HIPERSENSIBILIDAD CEOP</t>
  </si>
  <si>
    <t>M368</t>
  </si>
  <si>
    <t>TRASTORNOS SISTEMICOS DEL TEJIDO CONJUNTIVO EN OTRAS ENFERMEDADES CEOP</t>
  </si>
  <si>
    <t>M400</t>
  </si>
  <si>
    <t>CIFOSIS POSTURAL</t>
  </si>
  <si>
    <t>M401</t>
  </si>
  <si>
    <t>OTRAS CIFOSIS SECUNDARIAS</t>
  </si>
  <si>
    <t>M402</t>
  </si>
  <si>
    <t>OTRAS CIFOSIS Y LAS NO ESPECIFICADAS</t>
  </si>
  <si>
    <t>M403</t>
  </si>
  <si>
    <t>SINDROME DE ESPALDA PLANA</t>
  </si>
  <si>
    <t>M404</t>
  </si>
  <si>
    <t>OTRAS LORDOSIS</t>
  </si>
  <si>
    <t>M405</t>
  </si>
  <si>
    <t>LORDOSIS, NO ESPECIFICADA</t>
  </si>
  <si>
    <t>M410</t>
  </si>
  <si>
    <t>ESCOLIOSIS IDIOPATICA INFANTIL</t>
  </si>
  <si>
    <t>M411</t>
  </si>
  <si>
    <t>ESCOLIOSIS IDIOPATICA JUVENIL</t>
  </si>
  <si>
    <t>M412</t>
  </si>
  <si>
    <t>OTRAS ESCOLIOSIS IDIOPATICAS</t>
  </si>
  <si>
    <t>M413</t>
  </si>
  <si>
    <t>ESCOLIOSIS TORACOGENICA</t>
  </si>
  <si>
    <t>M414</t>
  </si>
  <si>
    <t>ESCOLIOSIS NEUROMUSCULAR</t>
  </si>
  <si>
    <t>M415</t>
  </si>
  <si>
    <t>OTRAS ESCOLIOSIS SECUNDARIAS</t>
  </si>
  <si>
    <t>M418</t>
  </si>
  <si>
    <t>OTRAS FORMAS DE ESCOLIOSIS</t>
  </si>
  <si>
    <t>M419</t>
  </si>
  <si>
    <t>ESCOLIOSIS, NO ESPECIFICADA</t>
  </si>
  <si>
    <t>M420</t>
  </si>
  <si>
    <t>OSTEOCONDROSIS JUVENIL DE LA COLUMNA VERTEBRAL</t>
  </si>
  <si>
    <t>M421</t>
  </si>
  <si>
    <t>OSTEOCONDROSIS DE LA COLUMNA VERTEBRAL DEL ADULTO</t>
  </si>
  <si>
    <t>M429</t>
  </si>
  <si>
    <t>OSTEOCONDROSIS VERTEBRAL, NO ESPECIFICADA</t>
  </si>
  <si>
    <t>M430</t>
  </si>
  <si>
    <t>ESPONDILOLISIS</t>
  </si>
  <si>
    <t>M431</t>
  </si>
  <si>
    <t>ESPONDILOLISTESIS</t>
  </si>
  <si>
    <t>M432</t>
  </si>
  <si>
    <t>OTRAS FUSIONES DE LA COLUMNA VERTEBRAL</t>
  </si>
  <si>
    <t>M433</t>
  </si>
  <si>
    <t>SUBLUXACION ATLANTO-AXOIDEA RECURRENTE, CON MIELOPATIA</t>
  </si>
  <si>
    <t>M434</t>
  </si>
  <si>
    <t>OTRAS SUBLUXACIONES ATLANTO-AXOIDEAS RECURRENTES</t>
  </si>
  <si>
    <t>M435</t>
  </si>
  <si>
    <t>OTRAS SUBLUXACIONES VERTEBRALES RECURRENTES</t>
  </si>
  <si>
    <t>M436</t>
  </si>
  <si>
    <t>TORTICOLIS</t>
  </si>
  <si>
    <t>M438</t>
  </si>
  <si>
    <t>OTRAS DORSOPATIAS DEFORMANTES DE LA COLUMNA VERTEBRAL ESPECIFICADAS</t>
  </si>
  <si>
    <t>M439</t>
  </si>
  <si>
    <t>DORSOPATIA DEFORMANTE, NO ESPECIFICADA</t>
  </si>
  <si>
    <t>M45X</t>
  </si>
  <si>
    <t>ESPONDILITIS ANQUILOSANTE</t>
  </si>
  <si>
    <t>M460</t>
  </si>
  <si>
    <t>ENTESOPATIA VERTEBRAL</t>
  </si>
  <si>
    <t>M461</t>
  </si>
  <si>
    <t>SACROILIITIS, NO CLASIFICADA EN OTRA PARTE</t>
  </si>
  <si>
    <t>M462</t>
  </si>
  <si>
    <t>OSTEOMIELITIS DE VERTEBRA</t>
  </si>
  <si>
    <t>M463</t>
  </si>
  <si>
    <t>INFECCION DE DISCO INTERVERTEBRAL (PIOGENA)</t>
  </si>
  <si>
    <t>M464</t>
  </si>
  <si>
    <t>DISCITIS, NO ESPECIFICADA</t>
  </si>
  <si>
    <t>M465</t>
  </si>
  <si>
    <t>OTRAS ESPONDILOPATIAS INFECCIOSAS</t>
  </si>
  <si>
    <t>M468</t>
  </si>
  <si>
    <t>OTRAS ESPONDILOPATIAS INFLAMATORIAS ESPECIFICADAS</t>
  </si>
  <si>
    <t>M469</t>
  </si>
  <si>
    <t>ESPONDILOPATIA INFLAMATORIA, NO ESPECIFICADA</t>
  </si>
  <si>
    <t>M470</t>
  </si>
  <si>
    <t>SINDROMES DE COMPRESION ARTERIA ESPINAL O VERTEBRAL ANTERIOR (G99.2*)</t>
  </si>
  <si>
    <t>M471</t>
  </si>
  <si>
    <t>OTRAS ESPONDILOSIS CON MIELOPATIA</t>
  </si>
  <si>
    <t>M472</t>
  </si>
  <si>
    <t>OTRAS ESPONDILOSIS CON RADICULOPATIA</t>
  </si>
  <si>
    <t>M478</t>
  </si>
  <si>
    <t>OTRAS ESPONDILOSIS</t>
  </si>
  <si>
    <t>M479</t>
  </si>
  <si>
    <t>ESPONDILOSIS, NO ESPECIFICADA</t>
  </si>
  <si>
    <t>M480</t>
  </si>
  <si>
    <t>ESTENOSIS ESPINAL</t>
  </si>
  <si>
    <t>M481</t>
  </si>
  <si>
    <t>HIPEROSTOSIS ANQUILOSANTE (FORESTIER)</t>
  </si>
  <si>
    <t>M482</t>
  </si>
  <si>
    <t>ESPONDILOPATIA INTERESPINOSA (VERTEBRAS "EN BESO")</t>
  </si>
  <si>
    <t>M483</t>
  </si>
  <si>
    <t>ESPONDILOPATIA TRAUMATICA</t>
  </si>
  <si>
    <t>M484</t>
  </si>
  <si>
    <t>FRACTURA DE VERTEBRA POR FATIGA</t>
  </si>
  <si>
    <t>M485</t>
  </si>
  <si>
    <t>VERTEBRA COLAPSADA, NO CLASIFICADA EN OTRA PARTE</t>
  </si>
  <si>
    <t>M488</t>
  </si>
  <si>
    <t>OTRAS ESPONDILOPATIAS ESPECIFICADAS</t>
  </si>
  <si>
    <t>M489</t>
  </si>
  <si>
    <t>ESPONDILOPATIA, NO ESPECIFICADA</t>
  </si>
  <si>
    <t>M490</t>
  </si>
  <si>
    <t>TUBERCULOSIS DE LA COLUMNA VERTEBRAL (A18.0+)</t>
  </si>
  <si>
    <t>M491</t>
  </si>
  <si>
    <t>ESPONDILITIS POR BRUCELOSIS (A23.-+)</t>
  </si>
  <si>
    <t>M492</t>
  </si>
  <si>
    <t>ESPONDILITIS POR ENTEROBACTERIAS (A01-A04+)</t>
  </si>
  <si>
    <t>M493</t>
  </si>
  <si>
    <t>ESPONDILOPATIA EN OTRAS ENFERMEDADES INFECCIOSAS Y PARASITARIAS CEOP</t>
  </si>
  <si>
    <t>M494</t>
  </si>
  <si>
    <t>ESPONDILOPATIA NEUROPATICA</t>
  </si>
  <si>
    <t>M495</t>
  </si>
  <si>
    <t>VERTEBRA COLAPSADA EN ENFERMEDADES CLASIFICADAS EN OTRA PARTE</t>
  </si>
  <si>
    <t>M498</t>
  </si>
  <si>
    <t>ESPONDILOPATIA EN OTRAS ENFERMEDADES CLASIFICADAS EN OTRA PARTE</t>
  </si>
  <si>
    <t>M500</t>
  </si>
  <si>
    <t>TRASTORNO DE DISCO CERVICAL CON MIELOPATIA (G99.2*)</t>
  </si>
  <si>
    <t>M501</t>
  </si>
  <si>
    <t>TRASTORNO DE DISCO CERVICAL CON RADICULOPATIA</t>
  </si>
  <si>
    <t>M502</t>
  </si>
  <si>
    <t>OTROS DESPLAZAMIENTOS DE DISCO CERVICAL</t>
  </si>
  <si>
    <t>M503</t>
  </si>
  <si>
    <t>OTRAS DEGENERACIONES DE DISCO CERVICAL</t>
  </si>
  <si>
    <t>M508</t>
  </si>
  <si>
    <t>OTROS TRASTORNOS DE DISCO CERVICAL</t>
  </si>
  <si>
    <t>M509</t>
  </si>
  <si>
    <t>TRASTORNO DE DISCO CERVICAL, NO ESPECIFICADO</t>
  </si>
  <si>
    <t>M510</t>
  </si>
  <si>
    <t>TRAST DE DISCOS INTERVERTEBRALES LUMBARES Y OTROS, MIELOPATIA (G99.2*</t>
  </si>
  <si>
    <t>M511</t>
  </si>
  <si>
    <t>TRASTORNOS DE DISCO LUMBAR Y OTROS, CON RADICULOPATIA</t>
  </si>
  <si>
    <t>M512</t>
  </si>
  <si>
    <t>OTROS DESPLAZAMIENTOS ESPECIFICADOS DE DISCO INTERVERTEBRAL</t>
  </si>
  <si>
    <t>M513</t>
  </si>
  <si>
    <t>OTRAS DEGENERACIONES ESPECIFICADAS DE DISCO INTERVERTEBRAL</t>
  </si>
  <si>
    <t>M514</t>
  </si>
  <si>
    <t>NODULOS DE SCHMORL</t>
  </si>
  <si>
    <t>M518</t>
  </si>
  <si>
    <t>OTROS TRASTORNOS ESPECIFICADOS DISCOS INTERVERTEBRALES</t>
  </si>
  <si>
    <t>M519</t>
  </si>
  <si>
    <t>TRASTORNOS DISCOS INTERVERTEBRALES NO ESPECIFICADOS</t>
  </si>
  <si>
    <t>M530</t>
  </si>
  <si>
    <t>SINDROME CERVICOCRANEAL</t>
  </si>
  <si>
    <t>M531</t>
  </si>
  <si>
    <t>SINDROME CERVICOBRAQUIAL</t>
  </si>
  <si>
    <t>M532</t>
  </si>
  <si>
    <t>INESTABILIDAD DE LA COLUMNA VERTEBRAL</t>
  </si>
  <si>
    <t>M533</t>
  </si>
  <si>
    <t>TRASTORNOS SACROCOCCIGEOS, NO CLASIFICADOS EN OTRA PARTE</t>
  </si>
  <si>
    <t>M538</t>
  </si>
  <si>
    <t>OTRAS DORSOPATIAS ESPECIFICADAS</t>
  </si>
  <si>
    <t>M539</t>
  </si>
  <si>
    <t>DORSOPATIA, NO ESPECIFICADA</t>
  </si>
  <si>
    <t>M540</t>
  </si>
  <si>
    <t>PANICULITIS QUE AFECTA REGIONES DEL CUELLO Y DE LA ESPALDA</t>
  </si>
  <si>
    <t>M541</t>
  </si>
  <si>
    <t>RADICULOPATIA</t>
  </si>
  <si>
    <t>M542</t>
  </si>
  <si>
    <t>CERVICALGIA</t>
  </si>
  <si>
    <t>M543</t>
  </si>
  <si>
    <t>CIATICA</t>
  </si>
  <si>
    <t>M544</t>
  </si>
  <si>
    <t>LUMBAGO CON CIATICA</t>
  </si>
  <si>
    <t>M545</t>
  </si>
  <si>
    <t>LUMBAGO NO ESPECIFICADO</t>
  </si>
  <si>
    <t>M546</t>
  </si>
  <si>
    <t>DOLOR EN LA COLUMNA DORSAL</t>
  </si>
  <si>
    <t>M548</t>
  </si>
  <si>
    <t>OTRAS DORSALGIAS</t>
  </si>
  <si>
    <t>M549</t>
  </si>
  <si>
    <t>DORSALGIA, NO ESPECIFICADA</t>
  </si>
  <si>
    <t>M600</t>
  </si>
  <si>
    <t>MIOSITIS INFECCIOSA</t>
  </si>
  <si>
    <t>M601</t>
  </si>
  <si>
    <t>MIOSITIS INTERSTICIAL</t>
  </si>
  <si>
    <t>M602</t>
  </si>
  <si>
    <t>GRANULOMA POR CUERPO EXTRAÑO EN TEJIDO BLANDO, NO CEOP</t>
  </si>
  <si>
    <t>M608</t>
  </si>
  <si>
    <t>OTRAS MIOSITIS</t>
  </si>
  <si>
    <t>M609</t>
  </si>
  <si>
    <t>MIOSITIS, NO ESPECIFICADA</t>
  </si>
  <si>
    <t>M610</t>
  </si>
  <si>
    <t>MIOSITIS OSIFICANTE TRAUMATICA</t>
  </si>
  <si>
    <t>M611</t>
  </si>
  <si>
    <t>MIOSITIS OSIFICANTE PROGRESIVA</t>
  </si>
  <si>
    <t>M612</t>
  </si>
  <si>
    <t>CALCIFICACION Y OSIFICACION PARALITICA DEL MUSCULO</t>
  </si>
  <si>
    <t>M613</t>
  </si>
  <si>
    <t>CALCIFICACION Y OSIFICACION DE LOS MUSCULOS ASOCIADAS CON QUEMADURAS</t>
  </si>
  <si>
    <t>M614</t>
  </si>
  <si>
    <t>OTRAS CALCIFICACIONES DEL MUSCULO</t>
  </si>
  <si>
    <t>M615</t>
  </si>
  <si>
    <t>OTRAS OSIFICACIONES DEL MUSCULO</t>
  </si>
  <si>
    <t>M619</t>
  </si>
  <si>
    <t>CALCIFICACION Y OSIFICACION DEL MUSCULO, NO ESPECIFICADA</t>
  </si>
  <si>
    <t>M620</t>
  </si>
  <si>
    <t>DIASTASIS DEL MUSCULO</t>
  </si>
  <si>
    <t>M621</t>
  </si>
  <si>
    <t>OTROS DESGARROS (NO TRAUMATICOS) DEL MUSCULO</t>
  </si>
  <si>
    <t>M622</t>
  </si>
  <si>
    <t>INFARTO ISQUEMICO DEL MUSCULO</t>
  </si>
  <si>
    <t>M623</t>
  </si>
  <si>
    <t>SINDROME DE INMOVILIDAD (PARAPLEJICO)</t>
  </si>
  <si>
    <t>M624</t>
  </si>
  <si>
    <t>CONTRACTURA MUSCULAR</t>
  </si>
  <si>
    <t>M625</t>
  </si>
  <si>
    <t>ATROFIA Y DESGASTE MUSCULARES, NO CLASIFICADOS EN OTRA PARTE</t>
  </si>
  <si>
    <t>M626</t>
  </si>
  <si>
    <t>DISTENSION MUSCULAR</t>
  </si>
  <si>
    <t>M628</t>
  </si>
  <si>
    <t>OTROS TRASTORNOS ESPECIFICADOS DE LOS MUSCULOS</t>
  </si>
  <si>
    <t>M629</t>
  </si>
  <si>
    <t>TRASTORNO MUSCULAR, NO ESPECIFICADO</t>
  </si>
  <si>
    <t>M630</t>
  </si>
  <si>
    <t>MIOSITIS EN ENFERMEDADES BACTERIANAS CLASIFICADAS EN OTRA PARTE</t>
  </si>
  <si>
    <t>M631</t>
  </si>
  <si>
    <t>MIOSITIS EN INFECCIONES POR PROTOZOARIOS Y PARASITOS CEOP</t>
  </si>
  <si>
    <t>M632</t>
  </si>
  <si>
    <t>MIOSITIS EN OTRAS ENFERMEDADES INFECCIOSAS CLASIFICADAS EN OTRA PARTE</t>
  </si>
  <si>
    <t>M633</t>
  </si>
  <si>
    <t>MIOSITIS EN SARCOIDOSIS (D86.8+)</t>
  </si>
  <si>
    <t>M638</t>
  </si>
  <si>
    <t>OTROS TRASTORNOS DE LOS MUSCULOS EN ENFERMEDADES CEOP</t>
  </si>
  <si>
    <t>M650</t>
  </si>
  <si>
    <t>ABSCESO DE VAINA TENDINOSA</t>
  </si>
  <si>
    <t>M651</t>
  </si>
  <si>
    <t>OTRAS (TENO)SINOVITIS INFECCIOSAS</t>
  </si>
  <si>
    <t>M652</t>
  </si>
  <si>
    <t>TENDINITIS CALCIFICADA</t>
  </si>
  <si>
    <t>M653</t>
  </si>
  <si>
    <t>DEDO EN GATILLO</t>
  </si>
  <si>
    <t>M654</t>
  </si>
  <si>
    <t>TENOSINOVITIS DE ESTILOIDES RADIAL (DE QUERVAIN)</t>
  </si>
  <si>
    <t>M658</t>
  </si>
  <si>
    <t>OTRAS SINOVITIS Y TENOSINOVITIS</t>
  </si>
  <si>
    <t>M659</t>
  </si>
  <si>
    <t>SINOVITIS Y TENOSINOVITIS, NO ESPECIFICADA</t>
  </si>
  <si>
    <t>M660</t>
  </si>
  <si>
    <t>RUPTURA DE QUISTE SINOVIAL POPLITEO</t>
  </si>
  <si>
    <t>M661</t>
  </si>
  <si>
    <t>RUPTURA DE LA SINOVIA</t>
  </si>
  <si>
    <t>M662</t>
  </si>
  <si>
    <t>RUPTURA ESPONTANEA DE TENDONES EXTENSORES</t>
  </si>
  <si>
    <t>M663</t>
  </si>
  <si>
    <t>RUPTURA ESPONTANEA DE TENDONES FLEXORES</t>
  </si>
  <si>
    <t>M664</t>
  </si>
  <si>
    <t>RUPTURA ESPONTANEA DE OTROS TENDONES</t>
  </si>
  <si>
    <t>M665</t>
  </si>
  <si>
    <t>RUPTURA ESPONTANEA DE TENDON NO ESPECIFICADO</t>
  </si>
  <si>
    <t>M670</t>
  </si>
  <si>
    <t>ACORTAMIENTO DEL TENDON DE AQUILES (ADQUIRIDO)</t>
  </si>
  <si>
    <t>M671</t>
  </si>
  <si>
    <t>OTRAS CONTRACTURAS DE TENDON (VAINA)</t>
  </si>
  <si>
    <t>M672</t>
  </si>
  <si>
    <t>HIPERTROFIA SINOVIAL, NO CLASIFICADA EN OTRA PARTE</t>
  </si>
  <si>
    <t>M673</t>
  </si>
  <si>
    <t>SINOVITIS TRANSITORIA</t>
  </si>
  <si>
    <t>M674</t>
  </si>
  <si>
    <t>GANGLION</t>
  </si>
  <si>
    <t>M678</t>
  </si>
  <si>
    <t>OTROS TRASTORNOS ESPECIFICADOS DE LA SINOVIA Y DEL TENDON</t>
  </si>
  <si>
    <t>M679</t>
  </si>
  <si>
    <t>TRASTORNO SINOVIAL Y TENDINOSO, NO ESPECIFICADO</t>
  </si>
  <si>
    <t>M680</t>
  </si>
  <si>
    <t>SINOVITIS Y TENOSINOVITIS EN ENFERMEDADES BACTERIANAS CEOP</t>
  </si>
  <si>
    <t>M688</t>
  </si>
  <si>
    <t>OTROS TRASTORNOS SINOVIALES Y TENDINOSOS EN ENFERMEDADES CEOP</t>
  </si>
  <si>
    <t>M700</t>
  </si>
  <si>
    <t>SINOVITIS CREPITANTE CRONICA DE LA MANO Y DE LA MUÑECA</t>
  </si>
  <si>
    <t>M701</t>
  </si>
  <si>
    <t>BURSITIS DE LA MANO</t>
  </si>
  <si>
    <t>M702</t>
  </si>
  <si>
    <t>BURSITIS DEL OLECRANON</t>
  </si>
  <si>
    <t>M703</t>
  </si>
  <si>
    <t>OTRAS BURSITIS DEL CODO</t>
  </si>
  <si>
    <t>M704</t>
  </si>
  <si>
    <t>OTRAS BURSITIS PRERROTULIANAS</t>
  </si>
  <si>
    <t>M705</t>
  </si>
  <si>
    <t>OTRAS BURSITIS DE LA RODILLA</t>
  </si>
  <si>
    <t>M706</t>
  </si>
  <si>
    <t>BURSITIS DEL TROCANTER</t>
  </si>
  <si>
    <t>M707</t>
  </si>
  <si>
    <t>OTRAS BURSITIS DE LA CADERA</t>
  </si>
  <si>
    <t>M708</t>
  </si>
  <si>
    <t>OTR TRAST DE TEJ BLANDOS RELAC CON EL USO, EL USO EXCESIVO Y PRESION</t>
  </si>
  <si>
    <t>M709</t>
  </si>
  <si>
    <t>TRAST NO ESPEC TEJ BLANDOS RELAC CON EL USO, EL USO EXCESIVO Y PRESION</t>
  </si>
  <si>
    <t>M710</t>
  </si>
  <si>
    <t>ABSCESO DE LA BOLSA SINOVIAL</t>
  </si>
  <si>
    <t>M711</t>
  </si>
  <si>
    <t>OTRAS BURSITIS INFECCIOSAS</t>
  </si>
  <si>
    <t>M712</t>
  </si>
  <si>
    <t>QUISTE SINOVIAL DEL HUECO POPLITEO (DE BAKER)</t>
  </si>
  <si>
    <t>M713</t>
  </si>
  <si>
    <t>OTROS QUISTES DE LA BOLSA SEROSA</t>
  </si>
  <si>
    <t>M714</t>
  </si>
  <si>
    <t>DEPOSITO DE CALCIO EN LA BOLSA SEROSA</t>
  </si>
  <si>
    <t>M715</t>
  </si>
  <si>
    <t>OTRAS BURSITIS, NO CLASIFICADAS EN OTRA PARTE</t>
  </si>
  <si>
    <t>M718</t>
  </si>
  <si>
    <t>OTROS TRASTORNOS ESPECIFICADOS DE LA BOLSA SEROSA</t>
  </si>
  <si>
    <t>M719</t>
  </si>
  <si>
    <t>BURSOPATIA, NO ESPECIFICADA</t>
  </si>
  <si>
    <t>M720</t>
  </si>
  <si>
    <t>FIBROMATOSIS DE LA APONEUROSIS PALMAR (DUPUYTREN)</t>
  </si>
  <si>
    <t>M721</t>
  </si>
  <si>
    <t>NODULOS INTERFALANGICOS</t>
  </si>
  <si>
    <t>M722</t>
  </si>
  <si>
    <t>FIBROMATOSIS DE LA APONEUROSIS PLANTAR</t>
  </si>
  <si>
    <t>M723</t>
  </si>
  <si>
    <t>FASCITIS NODULAR</t>
  </si>
  <si>
    <t>M724</t>
  </si>
  <si>
    <t>FIBROMATOSIS SEUDOSARCOMATOSA</t>
  </si>
  <si>
    <t>M725</t>
  </si>
  <si>
    <t>FASCITIS, NO CLASIFICADA EN OTRA PARTE</t>
  </si>
  <si>
    <t>M728</t>
  </si>
  <si>
    <t>OTROS TRASTORNOS FIBROBLASTICOS</t>
  </si>
  <si>
    <t>M729</t>
  </si>
  <si>
    <t>TRASTORNO FIBROBLASTICO, NO ESPECIFICADO</t>
  </si>
  <si>
    <t>M730</t>
  </si>
  <si>
    <t>BURSITIS GONOCOCICA (A54.4+)</t>
  </si>
  <si>
    <t>M731</t>
  </si>
  <si>
    <t>BURSITIS SIFILITICA (A52.7+)</t>
  </si>
  <si>
    <t>M738</t>
  </si>
  <si>
    <t>OTROS TRASTORNOS DE LOS TEJIDOS BLANDOS EN ENFERMEDADES CEOP</t>
  </si>
  <si>
    <t>M750</t>
  </si>
  <si>
    <t>CAPSULITIS ADHESIVA DEL HOMBRO</t>
  </si>
  <si>
    <t>M751</t>
  </si>
  <si>
    <t>SINDROME DEL MANGUITO ROTATORIO</t>
  </si>
  <si>
    <t>M752</t>
  </si>
  <si>
    <t>TENDINITIS DEL BICEPS</t>
  </si>
  <si>
    <t>M753</t>
  </si>
  <si>
    <t>TENDINITIS CALCIFICANTE DEL HOMBRO</t>
  </si>
  <si>
    <t>M754</t>
  </si>
  <si>
    <t>SINDROME DE ABDUCCION DOLOROSA DEL HOMBRO</t>
  </si>
  <si>
    <t>M755</t>
  </si>
  <si>
    <t>BURSITIS DEL HOMBRO</t>
  </si>
  <si>
    <t>M758</t>
  </si>
  <si>
    <t>OTRAS LESIONES DEL HOMBRO</t>
  </si>
  <si>
    <t>M759</t>
  </si>
  <si>
    <t>LESION DEL HOMBRO, NO ESPECIFICADA</t>
  </si>
  <si>
    <t>M760</t>
  </si>
  <si>
    <t>TENDINITIS DEL GLUTEO</t>
  </si>
  <si>
    <t>M761</t>
  </si>
  <si>
    <t>TENDINITIS DEL PSOAS</t>
  </si>
  <si>
    <t>M762</t>
  </si>
  <si>
    <t>ESPOLON DE LA CRESTA ILIACA</t>
  </si>
  <si>
    <t>M763</t>
  </si>
  <si>
    <t>SINDROME DEL TENDON DEL TENSOR DE LA FASCIA LATA</t>
  </si>
  <si>
    <t>M764</t>
  </si>
  <si>
    <t>BURSITIS TIBIAL COLATERAL (PELLEGRINI-STIEDA)</t>
  </si>
  <si>
    <t>M765</t>
  </si>
  <si>
    <t>TENDINITIS ROTULIANA</t>
  </si>
  <si>
    <t>M766</t>
  </si>
  <si>
    <t>TENDINITIS AQUILIANA</t>
  </si>
  <si>
    <t>M767</t>
  </si>
  <si>
    <t>TENDINITIS PERONEAL</t>
  </si>
  <si>
    <t>M768</t>
  </si>
  <si>
    <t>OTRAS ENTESOPATIAS DEL MIEMBRO INFERIOR, EXCLUIDO EL PIE</t>
  </si>
  <si>
    <t>M769</t>
  </si>
  <si>
    <t>ENTESOPATIA DEL MIEMBRO INFERIOR, NO ESPECIFICADA</t>
  </si>
  <si>
    <t>M770</t>
  </si>
  <si>
    <t>EPICONDILITIS MEDIA</t>
  </si>
  <si>
    <t>M771</t>
  </si>
  <si>
    <t>EPICONDILITIS LATERAL</t>
  </si>
  <si>
    <t>M772</t>
  </si>
  <si>
    <t>PERIARTRITIS DE LA MUÑECA</t>
  </si>
  <si>
    <t>M773</t>
  </si>
  <si>
    <t>ESPOLON CALCANEO</t>
  </si>
  <si>
    <t>M774</t>
  </si>
  <si>
    <t>METATARSALGIA</t>
  </si>
  <si>
    <t>M775</t>
  </si>
  <si>
    <t>OTRAS ENTESOPATIAS DEL PIE</t>
  </si>
  <si>
    <t>M778</t>
  </si>
  <si>
    <t>OTRAS ENTESOPATIAS, NO CLASIFICADAS EN OTRA PARTE</t>
  </si>
  <si>
    <t>M779</t>
  </si>
  <si>
    <t>ENTESOPATIA, NO ESPECIFICADA</t>
  </si>
  <si>
    <t>M790</t>
  </si>
  <si>
    <t>REUMATISMO, NO ESPECIFICADO</t>
  </si>
  <si>
    <t>M791</t>
  </si>
  <si>
    <t>MIALGIA</t>
  </si>
  <si>
    <t>M792</t>
  </si>
  <si>
    <t>NEURALGIA Y NEURITIS, NO ESPECIFICADAS</t>
  </si>
  <si>
    <t>M793</t>
  </si>
  <si>
    <t>PANICULITIS, NO ESPECIFICADA</t>
  </si>
  <si>
    <t>M794</t>
  </si>
  <si>
    <t>HIPERTROFIA DE PAQUETE ADIPOSO (INFRARROTULIANO)</t>
  </si>
  <si>
    <t>M795</t>
  </si>
  <si>
    <t>CUERPO EXTRAÑO RESIDUAL EN TEJIDO BLANDO</t>
  </si>
  <si>
    <t>M796</t>
  </si>
  <si>
    <t>DOLOR EN MIEMBRO</t>
  </si>
  <si>
    <t>M798</t>
  </si>
  <si>
    <t>OTROS TRASTORNOS ESPECIFICADOS DE LOS TEJIDOS BLANDOS</t>
  </si>
  <si>
    <t>M799</t>
  </si>
  <si>
    <t>TRASTORNO DE LOS TEJIDOS BLANDOS, NO ESPECIFICADO</t>
  </si>
  <si>
    <t>M800</t>
  </si>
  <si>
    <t>OSTEOPOROSIS POSTMENOPAUSICA, CON FRACTURA PATOLOGICA</t>
  </si>
  <si>
    <t>M801</t>
  </si>
  <si>
    <t>OSTEOPOROSIS POSTOOFORECTOMIA, CON FRACTURA PATOLOGICA</t>
  </si>
  <si>
    <t>M802</t>
  </si>
  <si>
    <t>OSTEOPOROSIS POR DESUSO, CON FRACTURA PATOLOGICA</t>
  </si>
  <si>
    <t>M803</t>
  </si>
  <si>
    <t>OSTEOPOROSIS POR MALABSORCION POSTQUIRURGICA, CON FRACTURA PATOLOGICA</t>
  </si>
  <si>
    <t>M804</t>
  </si>
  <si>
    <t>OSTEOPOROSIS INDUCIDA POR DROGAS, CON FRACTURA PATOLOGICA</t>
  </si>
  <si>
    <t>M805</t>
  </si>
  <si>
    <t>OSTEOPOROSIS IDIOPATICA, CON FRACTURA PATOLOGICA</t>
  </si>
  <si>
    <t>M808</t>
  </si>
  <si>
    <t>OTRAS OSTEOPOROSIS, CON FRACTURA PATOLOGICA</t>
  </si>
  <si>
    <t>M809</t>
  </si>
  <si>
    <t>OSTEOPOROSIS NO ESPECIFICADA, CON FRACTURA PATOLOGICA</t>
  </si>
  <si>
    <t>M810</t>
  </si>
  <si>
    <t>OSTEOPOROSIS POSTMENOPAUSICA, SIN FRACTURA PATOLOGICA</t>
  </si>
  <si>
    <t>M811</t>
  </si>
  <si>
    <t>OSTEOPOROSIS POSTOOFORECTOMIA, SIN FRACTURA PATOLOGICA</t>
  </si>
  <si>
    <t>M812</t>
  </si>
  <si>
    <t>OSTEOPOROSIS POR DESUSO, SIN FRACTURA PATOLOGICA</t>
  </si>
  <si>
    <t>M813</t>
  </si>
  <si>
    <t>OSTEOPOROSIS POR MALABSORCION POSTQUIRURGICA, SIN FRACTURA PATOLOGICA</t>
  </si>
  <si>
    <t>M814</t>
  </si>
  <si>
    <t>OSTEOPOROSIS INDUCIDA POR DROGAS, SIN FRACTURA PATOLOGICA</t>
  </si>
  <si>
    <t>M815</t>
  </si>
  <si>
    <t>OSTEOPOROSIS IDIOPATICA, SIN FRACTURA PATOLOGICA</t>
  </si>
  <si>
    <t>M816</t>
  </si>
  <si>
    <t>OSTEOPOROSIS LOCALIZADA [LEQUESNE], SIN FRACTURA PATOLOGICA</t>
  </si>
  <si>
    <t>M818</t>
  </si>
  <si>
    <t>OTRAS OSTEOPOROSIS, SIN FRACTURA PATOLOGICA</t>
  </si>
  <si>
    <t>M819</t>
  </si>
  <si>
    <t>OSTEOPOROSIS NO ESPECIFICADA, SIN FRACTURA PATOLOGICA</t>
  </si>
  <si>
    <t>M820</t>
  </si>
  <si>
    <t>OSTEOPOROSIS EN MIELOMATOSIS MULTIPLE (C90.0+)</t>
  </si>
  <si>
    <t>M821</t>
  </si>
  <si>
    <t>OSTEOPOROSIS EN TRASTORNOS ENDOCRINOS (E00-E34+)</t>
  </si>
  <si>
    <t>M828</t>
  </si>
  <si>
    <t>OSTEOPOROSIS EN OTRAS ENFERMEDADES CLASIFICADAS EN OTRA PARTE</t>
  </si>
  <si>
    <t>M830</t>
  </si>
  <si>
    <t>OSTEOMALACIA PUERPERAL</t>
  </si>
  <si>
    <t>M831</t>
  </si>
  <si>
    <t>OSTEOMALACIA SENIL</t>
  </si>
  <si>
    <t>M832</t>
  </si>
  <si>
    <t>OSTEOMALACIA DEL ADULTO DEBIDA A MALABSORCION</t>
  </si>
  <si>
    <t>M833</t>
  </si>
  <si>
    <t>OSTEOMALACIA DEL ADULTO DEBIDA A DESNUTRICION</t>
  </si>
  <si>
    <t>M834</t>
  </si>
  <si>
    <t>ENFERMEDAD DE LOS HUESOS POR ALUMINIO</t>
  </si>
  <si>
    <t>M835</t>
  </si>
  <si>
    <t>OTRAS OSTEOMALACIAS DEL ADULTO INDUCIDAS POR DROGAS</t>
  </si>
  <si>
    <t>M838</t>
  </si>
  <si>
    <t>OTRAS OSTEOMALACIAS DEL ADULTO</t>
  </si>
  <si>
    <t>M839</t>
  </si>
  <si>
    <t>OSTEOMALACIA DEL ADULTO, NO ESPECIFICADA</t>
  </si>
  <si>
    <t>M840</t>
  </si>
  <si>
    <t>CONSOLIDACION DEFECTUOSA DE FRACTURA</t>
  </si>
  <si>
    <t>M841</t>
  </si>
  <si>
    <t>FALTA DE CONSOLIDACION DE FRACTURA (SEUDOARTROSIS)</t>
  </si>
  <si>
    <t>M842</t>
  </si>
  <si>
    <t>CONSOLIDACION RETARDADA DE FRACTURA</t>
  </si>
  <si>
    <t>M843</t>
  </si>
  <si>
    <t>FRACTURA POR TENSION, NO CLASIFICADA EN OTRA PARTE</t>
  </si>
  <si>
    <t>M844</t>
  </si>
  <si>
    <t>FRACTURA PATOLOGICA, NO CLASIFICADA EN OTRA PARTE</t>
  </si>
  <si>
    <t>M848</t>
  </si>
  <si>
    <t>OTROS TRASTORNOS DE LA CONTINUIDAD DEL HUESO</t>
  </si>
  <si>
    <t>M849</t>
  </si>
  <si>
    <t>TRASTORNO DE LA CONTINUIDAD DEL HUESO, NO ESPECIFICADO</t>
  </si>
  <si>
    <t>M850</t>
  </si>
  <si>
    <t>DISPLASIA FIBROSA (MONOSTOTICA)</t>
  </si>
  <si>
    <t>M851</t>
  </si>
  <si>
    <t>FLUOROSIS DEL ESQUELETO</t>
  </si>
  <si>
    <t>M852</t>
  </si>
  <si>
    <t>HIPEROSTOSIS DEL CRANEO</t>
  </si>
  <si>
    <t>M853</t>
  </si>
  <si>
    <t>OSTEITIS CONDENSANTE</t>
  </si>
  <si>
    <t>M854</t>
  </si>
  <si>
    <t>QUISTE OSEO SOLITARIO</t>
  </si>
  <si>
    <t>M855</t>
  </si>
  <si>
    <t>QUISTE OSEO ANEURISMATICO</t>
  </si>
  <si>
    <t>M856</t>
  </si>
  <si>
    <t>OTROS QUISTES OSEOS</t>
  </si>
  <si>
    <t>M858</t>
  </si>
  <si>
    <t>OTROS TRASTORNOS ESPECIFICADOS DE LA DENSIDAD Y DE LA ESTRUCTURA OSEAS</t>
  </si>
  <si>
    <t>M859</t>
  </si>
  <si>
    <t>TRASTORNO DE LA DENSIDAD Y DE LA ESTRUCTURA OSEAS, NO ESPECIFICADO</t>
  </si>
  <si>
    <t>M860</t>
  </si>
  <si>
    <t>OSTEOMIELITIS HEMATOGENA AGUDA</t>
  </si>
  <si>
    <t>M861</t>
  </si>
  <si>
    <t>OTRAS OSTEOMIELITIS AGUDAS</t>
  </si>
  <si>
    <t>M862</t>
  </si>
  <si>
    <t>OSTEOMIELITIS SUBAGUDA</t>
  </si>
  <si>
    <t>M863</t>
  </si>
  <si>
    <t>OSTEOMIELITIS MULTIFOCAL CRONICA</t>
  </si>
  <si>
    <t>M864</t>
  </si>
  <si>
    <t>OSTEOMIELITIS CRONICA CON DRENAJE DEL SENO</t>
  </si>
  <si>
    <t>M865</t>
  </si>
  <si>
    <t>OTRAS OSTEOMIELITIS HEMATOGENAS CRONICAS</t>
  </si>
  <si>
    <t>M866</t>
  </si>
  <si>
    <t>OTRAS OSTEOMIELITIS CRONICAS</t>
  </si>
  <si>
    <t>M868</t>
  </si>
  <si>
    <t>OTRAS OSTEOMIELITIS</t>
  </si>
  <si>
    <t>M869</t>
  </si>
  <si>
    <t>OSTEOMIELITIS, NO ESPECIFICADA</t>
  </si>
  <si>
    <t>M870</t>
  </si>
  <si>
    <t>NECROSIS ASEPTICA IDIOPATICA OSEA</t>
  </si>
  <si>
    <t>M871</t>
  </si>
  <si>
    <t>OSTEONECROSIS DEBIDA A DROGAS</t>
  </si>
  <si>
    <t>M872</t>
  </si>
  <si>
    <t>OSTEONECROSIS DEBIDA A TRAUMATISMO PREVIO</t>
  </si>
  <si>
    <t>M873</t>
  </si>
  <si>
    <t>OTRAS OSTEONECROSIS SECUNDARIAS</t>
  </si>
  <si>
    <t>M878</t>
  </si>
  <si>
    <t>OTRAS OSTEONECROSIS</t>
  </si>
  <si>
    <t>M879</t>
  </si>
  <si>
    <t>OSTEONECROSIS, NO ESPECIFICADA</t>
  </si>
  <si>
    <t>M880</t>
  </si>
  <si>
    <t>ENFERMEDAD DE PAGET DEL CRANEO</t>
  </si>
  <si>
    <t>M888</t>
  </si>
  <si>
    <t>ENFERMEDAD DE PAGET DE OTROS HUESOS</t>
  </si>
  <si>
    <t>M889</t>
  </si>
  <si>
    <t>ENFERMEDAD OSEA DE PAGET, HUESOS NO ESPECIFICADOS</t>
  </si>
  <si>
    <t>M890</t>
  </si>
  <si>
    <t>ALGONEURODISTROFIA</t>
  </si>
  <si>
    <t>M891</t>
  </si>
  <si>
    <t>DETENCION DEL CRECIMIENTO EPIFISARIO</t>
  </si>
  <si>
    <t>M892</t>
  </si>
  <si>
    <t>OTROS TRASTORNOS DEL DESARROLLO Y CRECIMIENTO OSEO</t>
  </si>
  <si>
    <t>M893</t>
  </si>
  <si>
    <t>HIPERTROFIA DEL HUESO</t>
  </si>
  <si>
    <t>M894</t>
  </si>
  <si>
    <t>OTRAS OSTEOARTROPATIAS HIPERTROFICAS</t>
  </si>
  <si>
    <t>M895</t>
  </si>
  <si>
    <t>OSTEOLISIS</t>
  </si>
  <si>
    <t>M896</t>
  </si>
  <si>
    <t>OSTEOPATIA A CONSECUENCIA DE POLIOMIELITIS</t>
  </si>
  <si>
    <t>M898</t>
  </si>
  <si>
    <t>OTROS TRASTORNOS ESPECIFICADOS DEL HUESO</t>
  </si>
  <si>
    <t>M899</t>
  </si>
  <si>
    <t>TRASTORNO DEL HUESO, NO ESPECIFICADO</t>
  </si>
  <si>
    <t>M900</t>
  </si>
  <si>
    <t>TUBERCULOSIS OSEA (A18.0+)</t>
  </si>
  <si>
    <t>M901</t>
  </si>
  <si>
    <t>PERIOSTITIS EN OTRAS ENFERMEDADES INFECCIOSAS CEOP</t>
  </si>
  <si>
    <t>M902</t>
  </si>
  <si>
    <t>OSTEOPATIA EN OTRAS ENFERMEDADES INFECCIOSAS CEOP</t>
  </si>
  <si>
    <t>M903</t>
  </si>
  <si>
    <t>OSTEONECROSIS EN LA ENFERMEDAD CAUSADA POR DESCOMPRESION (T70.3+)</t>
  </si>
  <si>
    <t>M904</t>
  </si>
  <si>
    <t>OSTEONECROSIS DEBIDA A HEMOGLOBINOPATIA (D50-D64+)</t>
  </si>
  <si>
    <t>M905</t>
  </si>
  <si>
    <t>OSTEONECROSIS EN OTRAS ENFERMEDADES CLASIFICADAS EN OTRA PARTE</t>
  </si>
  <si>
    <t>M906</t>
  </si>
  <si>
    <t>OSTEITIS DEFORMANTE EN ENFERMEDAD NEOPLASICA (C00-D48+)</t>
  </si>
  <si>
    <t>M907</t>
  </si>
  <si>
    <t>FRACTURA OSEA EN ENFERMEDAD NEOPLASICA (C00-D48+)</t>
  </si>
  <si>
    <t>M908</t>
  </si>
  <si>
    <t>OSTEOPATIA EN OTRAS ENFERMEDADES CLASIFICADAS EN OTRA PARTE</t>
  </si>
  <si>
    <t>M910</t>
  </si>
  <si>
    <t>OSTEOCONDROSIS JUVENIL DE LA PELVIS</t>
  </si>
  <si>
    <t>M911</t>
  </si>
  <si>
    <t>OSTEOCONDROSIS JUVENIL DE LA CABEZA DEL FEMUR (LEGG-CALVE-PERTHES)</t>
  </si>
  <si>
    <t>M912</t>
  </si>
  <si>
    <t>COXA PLANA</t>
  </si>
  <si>
    <t>M913</t>
  </si>
  <si>
    <t>PSEUDOCOXALGIA</t>
  </si>
  <si>
    <t>M918</t>
  </si>
  <si>
    <t>OTRAS OSTEOCONDROSIS JUVENILES DE LA CADERA Y DE LA PELVIS</t>
  </si>
  <si>
    <t>M919</t>
  </si>
  <si>
    <t>OSTEOCONDROSIS JUVENIL DE CADERA Y DE LA PELVIS, SIN OTRA ESPECIFICAC</t>
  </si>
  <si>
    <t>M920</t>
  </si>
  <si>
    <t>OSTEOCONDROSIS JUVENIL DEL HUMERO</t>
  </si>
  <si>
    <t>M921</t>
  </si>
  <si>
    <t>OSTEOCONDROSIS JUVENIL DEL CUBITO Y DEL RADIO</t>
  </si>
  <si>
    <t>M922</t>
  </si>
  <si>
    <t>OSTEOCONDROSIS JUVENIL DE LA MANO</t>
  </si>
  <si>
    <t>M923</t>
  </si>
  <si>
    <t>OTRAS OSTEOCONDROSIS JUVENILES DEL MIEMBRO SUPERIOR</t>
  </si>
  <si>
    <t>M924</t>
  </si>
  <si>
    <t>OSTEOCONDROSIS JUVENIL DE LA ROTULA</t>
  </si>
  <si>
    <t>M925</t>
  </si>
  <si>
    <t>OSTEOCONDROSIS JUVENIL DE LA TIBIA Y DEL PERONE</t>
  </si>
  <si>
    <t>M926</t>
  </si>
  <si>
    <t>OSTEOCONDROSIS JUVENIL DEL TARSO</t>
  </si>
  <si>
    <t>M927</t>
  </si>
  <si>
    <t>OSTEOCONDROSIS JUVENIL DEL METATARSO</t>
  </si>
  <si>
    <t>M928</t>
  </si>
  <si>
    <t>OTRAS OSTEOCONDROSIS JUVENILES ESPECIFICADAS</t>
  </si>
  <si>
    <t>M929</t>
  </si>
  <si>
    <t>OSTEOCONDROSIS JUVENIL, NO ESPECIFICADA</t>
  </si>
  <si>
    <t>M930</t>
  </si>
  <si>
    <t>DESLIZAMIENTO DE LA EPIFISIS FEMORAL SUPERIOR (NO TRAUMATICO)</t>
  </si>
  <si>
    <t>M931</t>
  </si>
  <si>
    <t>ENFERMEDAD DE KIENBOCK DEL ADULTO</t>
  </si>
  <si>
    <t>M932</t>
  </si>
  <si>
    <t>OSTEOCONDRITIS DISECANTE</t>
  </si>
  <si>
    <t>M938</t>
  </si>
  <si>
    <t>OTRAS OSTEOCONDROPATIAS ESPECIFICADAS</t>
  </si>
  <si>
    <t>M939</t>
  </si>
  <si>
    <t>OSTEOCONDROPATIA, NO ESPECIFICADA</t>
  </si>
  <si>
    <t>M940</t>
  </si>
  <si>
    <t>SINDROME DE LA ARTICULACION CONDROCOSTAL (TIETZE)</t>
  </si>
  <si>
    <t>M941</t>
  </si>
  <si>
    <t>POLICONDRITIS RECIDIVANTE</t>
  </si>
  <si>
    <t>M942</t>
  </si>
  <si>
    <t>CONDROMALACIA</t>
  </si>
  <si>
    <t>M943</t>
  </si>
  <si>
    <t>CONDROLISIS</t>
  </si>
  <si>
    <t>M948</t>
  </si>
  <si>
    <t>OTROS TRASTORNOS ESPECIFICADOS DEL CARTILAGO</t>
  </si>
  <si>
    <t>M949</t>
  </si>
  <si>
    <t>TRASTORNO DEL CARTILAGO, NO ESPECIFICADO</t>
  </si>
  <si>
    <t>M950</t>
  </si>
  <si>
    <t>DEFORMIDAD ADQUIRIDA DE LA NARIZ</t>
  </si>
  <si>
    <t>M951</t>
  </si>
  <si>
    <t>OREJA EN COLIFLOR</t>
  </si>
  <si>
    <t>M952</t>
  </si>
  <si>
    <t>OTRAS DEFORMIDADES ADQUIRIDAS DE LA CABEZA</t>
  </si>
  <si>
    <t>M953</t>
  </si>
  <si>
    <t>DEFORMIDAD ADQUIRIDA DEL CUELLO</t>
  </si>
  <si>
    <t>M954</t>
  </si>
  <si>
    <t>DEFORMIDAD ADQUIRIDA DE COSTILLAS Y TORAX</t>
  </si>
  <si>
    <t>M955</t>
  </si>
  <si>
    <t>DEFORMIDAD ADQUIRIDA DE LA PELVIS</t>
  </si>
  <si>
    <t>M958</t>
  </si>
  <si>
    <t>OTRAS DEFORMIDADES ADQUIRIDAS ESPECIFICADAS DEL SISTEMA OSTEOMUSCULAR</t>
  </si>
  <si>
    <t>M959</t>
  </si>
  <si>
    <t>DEFORMIDAD ADQUIRIDA DEL SISTEMA OSTEOMUSCULAR, NO ESPECIFICADA</t>
  </si>
  <si>
    <t>M960</t>
  </si>
  <si>
    <t>SEUDOARTROSIS CONSECUTIVA A FUSION O ARTRODESIS</t>
  </si>
  <si>
    <t>M961</t>
  </si>
  <si>
    <t>SINDROME POSTLAMINECTOMIA, NO CLASIFICADO EN OTRA PARTE</t>
  </si>
  <si>
    <t>M962</t>
  </si>
  <si>
    <t>CIFOSIS POSTRADIACION</t>
  </si>
  <si>
    <t>M963</t>
  </si>
  <si>
    <t>CIFOSIS POSTLAMINECTOMIA</t>
  </si>
  <si>
    <t>M964</t>
  </si>
  <si>
    <t>LORDOSIS POSTQUIRURGICA</t>
  </si>
  <si>
    <t>M965</t>
  </si>
  <si>
    <t>ESCOLIOSIS POSTRADIACION</t>
  </si>
  <si>
    <t>M966</t>
  </si>
  <si>
    <t>FX HUESO POST INSERCION IMPLANTE ORTOPEDICO, PROTESIS ARTIC PLACA OSEA</t>
  </si>
  <si>
    <t>M968</t>
  </si>
  <si>
    <t>OTROS TRASTORNOS OSTEOMUSCULARES CONSECUTIVOS A PROCEDIMIENTOS</t>
  </si>
  <si>
    <t>M969</t>
  </si>
  <si>
    <t>TRASTORNOS OSTEOMUSCULARES NO ESPECIF CONSECUTIVOS A PROCEDIMIENTOS</t>
  </si>
  <si>
    <t>M990</t>
  </si>
  <si>
    <t>DISFUNCION SEGMENTAL O SOMATICA</t>
  </si>
  <si>
    <t>M991</t>
  </si>
  <si>
    <t>COMPLEJO DE SUBLUXACION (VERTEBRAL)</t>
  </si>
  <si>
    <t>M992</t>
  </si>
  <si>
    <t>SUBLUXACION CON ESTENOSIS DEL CANAL NEURAL</t>
  </si>
  <si>
    <t>M993</t>
  </si>
  <si>
    <t>ESTENOSIS OSEA DEL CANAL NEURAL</t>
  </si>
  <si>
    <t>M994</t>
  </si>
  <si>
    <t>ESTENOSIS DEL CANAL NEURAL POR TEJIDO CONJUNTIVO</t>
  </si>
  <si>
    <t>M995</t>
  </si>
  <si>
    <t>ESTENOSIS DEL CANAL NEURAL POR DISCO INTERVERTEBRAL</t>
  </si>
  <si>
    <t>M996</t>
  </si>
  <si>
    <t>ESTENOSIS OSEA Y SUBLUXACION DE LOS AGUJEROS INTERVERTEBRALES</t>
  </si>
  <si>
    <t>M997</t>
  </si>
  <si>
    <t>ESTENOSIS DE AGUJEROS INTERVERT POR TEJ CONJUNTIVO O DISCO INTERVERT</t>
  </si>
  <si>
    <t>M998</t>
  </si>
  <si>
    <t>OTRAS LESIONES BIOMECANICAS</t>
  </si>
  <si>
    <t>M999</t>
  </si>
  <si>
    <t>LESION BIOMECANICA, NO ESPECIFICADA</t>
  </si>
  <si>
    <t>N000</t>
  </si>
  <si>
    <t>SINDROME NEFRITICO AGUDO, ANOMALIA GLOMERULAR MINIMA</t>
  </si>
  <si>
    <t>N001</t>
  </si>
  <si>
    <t>SINDROME NEFRITICO AGUDO, LESIONES GLOMERULARES FOCALES Y SEGMENTARIAS</t>
  </si>
  <si>
    <t>N002</t>
  </si>
  <si>
    <t>SINDROME NEFRITICO AGUDO, GLOMERULONEFRITIS MEMBRANOSA DIFUSA</t>
  </si>
  <si>
    <t>N003</t>
  </si>
  <si>
    <t>SD NEFRITICO AGUDO, GLOMERULONEFRITIS PROLIFERATIVA MESANGIAL DIFUSA</t>
  </si>
  <si>
    <t>N004</t>
  </si>
  <si>
    <t>SD NEFRITICO AGUDO, GLOMERULONEFRITIS PROLIFERATIVA ENDOCAPILAR DIFUSA</t>
  </si>
  <si>
    <t>N005</t>
  </si>
  <si>
    <t>SINDROME NEFRITICO AGUDO, GLOMERULONEFRITIS MESANGIOCAPILAR DIFUSA</t>
  </si>
  <si>
    <t>N006</t>
  </si>
  <si>
    <t>SINDROME NEFRITICO AGUDO, ENFERMEDAD POR DEPOSITOS DENSOS</t>
  </si>
  <si>
    <t>N007</t>
  </si>
  <si>
    <t>SINDROME NEFRITICO AGUDO, GLOMERULONEFRITIS DIFUSA EN MEDIA LUNA</t>
  </si>
  <si>
    <t>N008</t>
  </si>
  <si>
    <t>SINDROME NEFRITICO AGUDO, OTRAS</t>
  </si>
  <si>
    <t>N009</t>
  </si>
  <si>
    <t>SINDROME NEFRITICO AGUDO, NO ESPECIFICADA</t>
  </si>
  <si>
    <t>N010</t>
  </si>
  <si>
    <t>SINDROME NEFRITICO RAPIDAMENTE PROGRESIVO, ANOMALIA GLOMERULAR MINIMA</t>
  </si>
  <si>
    <t>N011</t>
  </si>
  <si>
    <t>SD NEFRITICO PROGRESIVA, LESIONES GLOMERULARES FOCALES Y SEGMENTARIAS</t>
  </si>
  <si>
    <t>N012</t>
  </si>
  <si>
    <t>SD NEFRITICO RAPIDAMENTE PROGRES, GLOMERULONEFRITIS MEMBRANOSA DIFUSA</t>
  </si>
  <si>
    <t>N013</t>
  </si>
  <si>
    <t>SD NEFRITICO PROGRES, GLOMERULONEFRITIS PROLIFERATIVA MESANGIAL DIFUSA</t>
  </si>
  <si>
    <t>N014</t>
  </si>
  <si>
    <t>SD NEFRITICO PROGR GLOMERULONEFRITIS PROLIFERATIVA ENDOCAPILAR DIFUSA</t>
  </si>
  <si>
    <t>N015</t>
  </si>
  <si>
    <t>SD NEFRITICO RAPIDAM PROGRES, GLOMERULONEFRITIS MESANGIOCAPILAR DIFUSA</t>
  </si>
  <si>
    <t>N016</t>
  </si>
  <si>
    <t>SD NEFRITICO RAPIDAMENTE PROGRESIVO, ENFERMEDAD POR DEPOSITOS DENSOS</t>
  </si>
  <si>
    <t>N017</t>
  </si>
  <si>
    <t>SD NEFRITICO RAPIDAM PROGRES, GLOMERULONEFRITIS DIFUSA EN MEDIA LUNA</t>
  </si>
  <si>
    <t>N018</t>
  </si>
  <si>
    <t>SINDROME NEFRITICO RAPIDAMENTE PROGRESIVO, OTRAS</t>
  </si>
  <si>
    <t>N019</t>
  </si>
  <si>
    <t>SINDROME NEFRITICO RAPIDAMENTE PROGRESIVO, NO ESPECIFICADA</t>
  </si>
  <si>
    <t>N020</t>
  </si>
  <si>
    <t>HEMATURIA RECURRENTE Y PERSISTENTE, ANOMALIA GLOMERULAR MINIMA</t>
  </si>
  <si>
    <t>N021</t>
  </si>
  <si>
    <t>HEMATURIA RECURRENTE Y PERSISTENTE, LES GLOMERULARES FOCALES Y SEGMENT</t>
  </si>
  <si>
    <t>N022</t>
  </si>
  <si>
    <t>HEMATURIA RECURRENTE PERSISTENTE, GLOMERULONEFRITIS MEMBRANOSA DIFUSA</t>
  </si>
  <si>
    <t>N023</t>
  </si>
  <si>
    <t>HEMATURIA RECURREN Y PERSIST, GLOMERULONEF PROLIFERAT MESANGIAL DIFUSA</t>
  </si>
  <si>
    <t>N024</t>
  </si>
  <si>
    <t>HEMATURIA RECURREN PERSISTEN, GLOMERULONEF PROLIFERAT DOCAPILAR DIFUSA</t>
  </si>
  <si>
    <t>N025</t>
  </si>
  <si>
    <t>HEMATURIA RECURREN Y PERSIST, GLOMERULONEFRITIS MESANGIOCAPILAR DIFUSA</t>
  </si>
  <si>
    <t>N026</t>
  </si>
  <si>
    <t>HEMATURIA RECURRENTE Y PERSISTENTE, ENFERMEDAD POR DEPOSITOS DENSOS</t>
  </si>
  <si>
    <t>N027</t>
  </si>
  <si>
    <t>HEMATURIA RECURREN Y PERSISTEN, GLOMERULONEFRITIS DIFUSA EN MEDIA LUNA</t>
  </si>
  <si>
    <t>N028</t>
  </si>
  <si>
    <t>HEMATURIA RECURRENTE Y PERSISTENTE, OTRAS</t>
  </si>
  <si>
    <t>N029</t>
  </si>
  <si>
    <t>HEMATURIA RECURRENTE Y PERSISTENTE, NO ESPECIFICADA</t>
  </si>
  <si>
    <t>N030</t>
  </si>
  <si>
    <t>SINDROME NEFRITICO CRONICO, ANOMALIA GLOMERULAR MINIMA</t>
  </si>
  <si>
    <t>N031</t>
  </si>
  <si>
    <t>SINDROME NEFRITICO CRONICO, LESIONES GLOMERULARES FOCALES Y SEGMENT</t>
  </si>
  <si>
    <t>N032</t>
  </si>
  <si>
    <t>SINDROME NEFRITICO CRONICO, GLOMERULONEFRITIS MEMBRANOSA DIFUSA</t>
  </si>
  <si>
    <t>N033</t>
  </si>
  <si>
    <t>SD NEFRITICO CRONICO, GLOMERULONEFRITIS PROLIFERATIVA MESANGIAL DIFUSA</t>
  </si>
  <si>
    <t>N034</t>
  </si>
  <si>
    <t>SD NEFRITICO CR, GLOMERULONEFRITIS PROLIFERATIVA ENDOCAPILAR DIFUSA</t>
  </si>
  <si>
    <t>N035</t>
  </si>
  <si>
    <t>SINDROME NEFRITICO CRONICO, GLOMERULONEFRITIS MESANGIOCAPILAR DIFUSA</t>
  </si>
  <si>
    <t>N036</t>
  </si>
  <si>
    <t>SINDROME NEFRITICO CRONICO, ENFERMEDAD POR DEPOSITOS DENSOS</t>
  </si>
  <si>
    <t>N037</t>
  </si>
  <si>
    <t>SINDROME NEFRITICO CRONICO, GLOMERULONEFRITIS DIFUSA EN MEDIA LUNA</t>
  </si>
  <si>
    <t>N038</t>
  </si>
  <si>
    <t>SINDROME NEFRITICO CRONICO, OTRAS</t>
  </si>
  <si>
    <t>N039</t>
  </si>
  <si>
    <t>SINDROME NEFRITICO CRONICO, NO ESPECIFICADA</t>
  </si>
  <si>
    <t>N040</t>
  </si>
  <si>
    <t>SINDROME NEFROTICO, ANOMALIA GLOMERULAR MINIMA</t>
  </si>
  <si>
    <t>N041</t>
  </si>
  <si>
    <t>SINDROME NEFROTICO, LESIONES GLOMERULARES FOCALES Y SEGMENTARIAS</t>
  </si>
  <si>
    <t>N042</t>
  </si>
  <si>
    <t>SINDROME NEFROTICO, GLOMERULONEFRITIS MEMBRANOSA DIFUSA</t>
  </si>
  <si>
    <t>N043</t>
  </si>
  <si>
    <t>SINDROME NEFROTICO, GLOMERULONEFRITIS PROLIFERATIVA MESANGIAL DIFUSA</t>
  </si>
  <si>
    <t>N044</t>
  </si>
  <si>
    <t>SINDROME NEFROTICO, GLOMERULONEFRITIS PROLIFERATIVA ENDOCAPILAR DIFUSA</t>
  </si>
  <si>
    <t>N045</t>
  </si>
  <si>
    <t>SINDROME NEFROTICO, GLOMERULONEFRITIS MESANGIOCAPILAR DIFUSA</t>
  </si>
  <si>
    <t>N046</t>
  </si>
  <si>
    <t>SINDROME NEFROTICO, ENFERMEDAD POR DEPOSITOS DENSOS</t>
  </si>
  <si>
    <t>N047</t>
  </si>
  <si>
    <t>SINDROME NEFROTICO, GLOMERULONEFRITIS DIFUSA EN MEDIA LUNA</t>
  </si>
  <si>
    <t>N048</t>
  </si>
  <si>
    <t>SINDROME NEFROTICO, OTRAS</t>
  </si>
  <si>
    <t>N049</t>
  </si>
  <si>
    <t>SINDROME NEFROTICO, NO ESPECIFICADA</t>
  </si>
  <si>
    <t>N050</t>
  </si>
  <si>
    <t>SINDROME NEFRITICO NO ESPECIFICADO, ANOMALIA GLOMERULAR MINIMA</t>
  </si>
  <si>
    <t>N051</t>
  </si>
  <si>
    <t>SINDROME NEFRITICO NO ESPEC, LESIONES GLOMERULARES FOCALES Y SEGMENT</t>
  </si>
  <si>
    <t>N052</t>
  </si>
  <si>
    <t>SINDROME NEFRITICO NO ESPECIF, GLOMERULONEFRITIS MEMBRANOSA DIFUSA</t>
  </si>
  <si>
    <t>N053</t>
  </si>
  <si>
    <t>SD NEFRITICO NO ESPEC, GLOMERULONEFRITIS PROLIFERAT MESANGIAL DIFUSA</t>
  </si>
  <si>
    <t>N054</t>
  </si>
  <si>
    <t>SD NEFRITICO NO ESPEC, GLOMERULONEFRITIS PROLIFERAT ENDOCAPILAR DIFUSA</t>
  </si>
  <si>
    <t>N055</t>
  </si>
  <si>
    <t>SINDROME NEFRITICO NO ESPEC, GLOMERULONEFRITIS MESANGIOCAPILAR DIFUSA</t>
  </si>
  <si>
    <t>N056</t>
  </si>
  <si>
    <t>SINDROME NEFRITICO NO ESPECIFICADO, ENFERMEDAD POR DEPOSITOS DENSOS</t>
  </si>
  <si>
    <t>N057</t>
  </si>
  <si>
    <t>SINDROME NEFRITICO NO ESPEC, GLOMERULONEFRITIS DIFUSA EN MEDIA LUNA</t>
  </si>
  <si>
    <t>N058</t>
  </si>
  <si>
    <t>SINDROME NEFRITICO NO ESPECIFICADO, OTRAS</t>
  </si>
  <si>
    <t>N059</t>
  </si>
  <si>
    <t>SINDROME NEFRITICO NO ESPECIFICADO, NO ESPECIFICADA</t>
  </si>
  <si>
    <t>N060</t>
  </si>
  <si>
    <t>PROTEINURIA AISLADA LES MORFOLOGICA ESPEC, ANOMALIA GLOMERULAR MINIMA</t>
  </si>
  <si>
    <t>N061</t>
  </si>
  <si>
    <t>PROTEINURIA AISLADA LES MORF ESPEC, LES GLOMERULARES FOCALES Y SEGMENT</t>
  </si>
  <si>
    <t>N062</t>
  </si>
  <si>
    <t>PROTEINURIA AISLADA LESION MORF ESPEC, GLOMERULONEF MEMBRANOSA DIFUSA</t>
  </si>
  <si>
    <t>N063</t>
  </si>
  <si>
    <t>PROTEINURIA LES MORF ESPEC GLOMERULONEF PROLIFERAT MESANGIAL DIFUSA</t>
  </si>
  <si>
    <t>N064</t>
  </si>
  <si>
    <t>PROTEINURIA LES MORF ESPEC, GLOMERULONEF PROLIFER ENDOCAPILAR DIFUSA</t>
  </si>
  <si>
    <t>N065</t>
  </si>
  <si>
    <t>PROTEINURIA AISLADA LES MORF ESPEC GLOMERULONEF MESANGIOCAPILAR DIFUSA</t>
  </si>
  <si>
    <t>N066</t>
  </si>
  <si>
    <t>PROTEINURIA AISLADA LESION MORF ESPEC, ENFERMEDAD POR DEPOSITOS DENSOS</t>
  </si>
  <si>
    <t>N067</t>
  </si>
  <si>
    <t>PROTEINURIA AISLADA LES MORF ESPEC, GLOMERULONEF DIFUSA EN MEDIA LUNA</t>
  </si>
  <si>
    <t>N068</t>
  </si>
  <si>
    <t>PROTEINURIA AISLADA CON LESION MORFOLOGICA ESPECIFICADA, OTRAS</t>
  </si>
  <si>
    <t>N069</t>
  </si>
  <si>
    <t>PROTEINURIA AISLADA CON LESION MORFOLOGICA ESPECIFICADA, NO ESPECIF</t>
  </si>
  <si>
    <t>N070</t>
  </si>
  <si>
    <t>NEFROPATIA HEREDITARIA, NO CEOP, ANOMALIA GLOMERULAR MINIMA</t>
  </si>
  <si>
    <t>N071</t>
  </si>
  <si>
    <t>NEFROPATIA HEREDITARIA, NO CEOP, LESION GLOMERULARES FOCALES Y SEGMENT</t>
  </si>
  <si>
    <t>N072</t>
  </si>
  <si>
    <t>NEFROPATIA HEREDITARIA, NO CEOP, GLOMERULONEFRITIS MENBRANOSA DIFUSA</t>
  </si>
  <si>
    <t>N073</t>
  </si>
  <si>
    <t>NEFROPAT HEREDITARIA NO CEOP GLOMERULONEF PROLIFERAT MESANGIAL DIFUSA</t>
  </si>
  <si>
    <t>N074</t>
  </si>
  <si>
    <t>NEFROPAT HEREDITARIA NO CEOP GLOMERULONEF PROLIFERAT ENDOCAPILAR DIFUS</t>
  </si>
  <si>
    <t>N075</t>
  </si>
  <si>
    <t>NEFROPAT HEREDITARIA NO CEOP, GLOMERULONEFRITIS MESANGIOCAPILAR DIFUSA</t>
  </si>
  <si>
    <t>N076</t>
  </si>
  <si>
    <t>NEFROPATIA HEREDITARIA, NO CEOP, ENFERMEDAD POR DEPOSITOS DENSOS</t>
  </si>
  <si>
    <t>N077</t>
  </si>
  <si>
    <t>NEFROPAT HEREDITARIA, NO CEOP, GLOMERULONEFRITIS DIFUSA EN MEDIA LUNA</t>
  </si>
  <si>
    <t>N078</t>
  </si>
  <si>
    <t>NEFROPATIA HEREDITARIA, NO CLASIFICADA EN OTRA PARTE, OTRAS</t>
  </si>
  <si>
    <t>N079</t>
  </si>
  <si>
    <t>NEFROPATIA HEREDITARIA, NO CLASIFICADA EN OTRA PARTE, NO ESPECIFICADA</t>
  </si>
  <si>
    <t>N080</t>
  </si>
  <si>
    <t>TRAST GLOMERULARES EN ENFERMEDADES INFECCIOSAS Y PARASITARIAS CEOP</t>
  </si>
  <si>
    <t>N081</t>
  </si>
  <si>
    <t>TRASTORNOS GLOMERULARES EN ENFERMEDADES NEOPLASICAS</t>
  </si>
  <si>
    <t>N082</t>
  </si>
  <si>
    <t>TRAST GLOMERULARES ENF SANGRE Y OTR TRAST AFECTAN MECANISMO INMUNITARI</t>
  </si>
  <si>
    <t>N083</t>
  </si>
  <si>
    <t>TRASTORNOS GLOMERULARES DM (E10-E14+ CON CUARTO CARACTER COMUN .2)</t>
  </si>
  <si>
    <t>N084</t>
  </si>
  <si>
    <t>TRAST GLOMERULARES EN OTR ENF ENDOCRINAS, NUTRICIONALES Y METABOLICAS</t>
  </si>
  <si>
    <t>N085</t>
  </si>
  <si>
    <t>TRASTORNOS GLOMERULARES EN TRASTORNOS SISTEMICOS DEL TEJIDO CONJUNTIVO</t>
  </si>
  <si>
    <t>N088</t>
  </si>
  <si>
    <t>TRASTORNOS GLOMERULARES EN OTRAS ENFERMEDADES CEOP</t>
  </si>
  <si>
    <t>N10X</t>
  </si>
  <si>
    <t>NEFRITIS TUBULOINTERSTICIAL AGUDA</t>
  </si>
  <si>
    <t>N110</t>
  </si>
  <si>
    <t>PIELONEFRITIS CRONICA NO OBSTRUCTIVA ASOCIADA CON REFLUJO</t>
  </si>
  <si>
    <t>N111</t>
  </si>
  <si>
    <t>PIELONEFRITIS CRONICA OBSTRUCTIVA</t>
  </si>
  <si>
    <t>N118</t>
  </si>
  <si>
    <t>OTRAS NEFRITIS TUBULOINTERSTICIALES CRONICAS</t>
  </si>
  <si>
    <t>N119</t>
  </si>
  <si>
    <t>NEFRITIS TUBULOINTERSTICIAL CRONICA, SIN OTRA ESPECIFICACION</t>
  </si>
  <si>
    <t>N12X</t>
  </si>
  <si>
    <t>NEFRITIS TUBULOINTERSTICIAL, NO ESPECIFICADA COMO AGUDA O CRONICA</t>
  </si>
  <si>
    <t>N130</t>
  </si>
  <si>
    <t>HIDRONEFROSIS CON OBSTRUCCION DE LA UNION URETERO-PELVICA</t>
  </si>
  <si>
    <t>N131</t>
  </si>
  <si>
    <t>HIDRONEFROSIS CON ESTRECHEZ URETERAL, NO CLASIFICADA EN OTRA PARTE</t>
  </si>
  <si>
    <t>N132</t>
  </si>
  <si>
    <t>HIDRONEFROSIS CON OBSTRUCCION POR CALCULOS DEL RIÑON Y DEL URETER</t>
  </si>
  <si>
    <t>N133</t>
  </si>
  <si>
    <t>OTRAS HIDRONEFROSIS Y LAS NO ESPECIFICADAS</t>
  </si>
  <si>
    <t>N134</t>
  </si>
  <si>
    <t>HIDROURETER</t>
  </si>
  <si>
    <t>N135</t>
  </si>
  <si>
    <t>TORSION Y ESTRECHEZ DEL URETER SIN HIDRONEFROSIS</t>
  </si>
  <si>
    <t>N136</t>
  </si>
  <si>
    <t>PIONEFROSIS</t>
  </si>
  <si>
    <t>N137</t>
  </si>
  <si>
    <t>UROPATIA ASOCIADA CON REFLUJO VESICOURETERAL</t>
  </si>
  <si>
    <t>N138</t>
  </si>
  <si>
    <t>OTRAS UROPATIAS OBSTRUCTIVAS Y POR REFLUJO</t>
  </si>
  <si>
    <t>N139</t>
  </si>
  <si>
    <t>UROPATIA OBSTRUCTIVA Y POR REFLUJO, SIN OTRA ESPECIFICACION</t>
  </si>
  <si>
    <t>N140</t>
  </si>
  <si>
    <t>NEFROPATIA INDUCIDA POR ANALGESICOS</t>
  </si>
  <si>
    <t>N141</t>
  </si>
  <si>
    <t>NEFROPATIA INDUCIDA POR OTRAS DROGAS, MEDICAMENTOS Y SUST BIOLOGICAS</t>
  </si>
  <si>
    <t>N142</t>
  </si>
  <si>
    <t>NEFROPATIA POR DROGAS, MEDICAMENTOS Y SUSTANCIAS BIOLOGICAS NO ESPECIF</t>
  </si>
  <si>
    <t>N143</t>
  </si>
  <si>
    <t>NEFROPATIA INDUCIDA POR METALES PESADOS</t>
  </si>
  <si>
    <t>N144</t>
  </si>
  <si>
    <t>NEFROPATIA TOXICA, NO CLASIFICADA EN OTRA PARTE</t>
  </si>
  <si>
    <t>N150</t>
  </si>
  <si>
    <t>NEFROPATIA DE LOS BALCANES</t>
  </si>
  <si>
    <t>N151</t>
  </si>
  <si>
    <t>ABSCESO RENAL Y PERIRRENAL</t>
  </si>
  <si>
    <t>N158</t>
  </si>
  <si>
    <t>OTRAS ENFERMEDADES RENALES TUBULOINTERSTICIALES ESPECIFICADAS</t>
  </si>
  <si>
    <t>N159</t>
  </si>
  <si>
    <t>ENFERMEDAD RENAL TUBULOINTERSTICIAL, NO ESPECIFICADA</t>
  </si>
  <si>
    <t>N160</t>
  </si>
  <si>
    <t>TRAST RENALES TUBULOINTERSTICIALES EN ENF INFECCIOSAS Y PARASIT CEOP</t>
  </si>
  <si>
    <t>N161</t>
  </si>
  <si>
    <t>TRASTORNOS RENALES TUBULOINTERSTICIALES EN ENFERMEDADES NEOPLASICAS</t>
  </si>
  <si>
    <t>N162</t>
  </si>
  <si>
    <t>TRAST RENAL TUBULOINTERSTICIAL ENF SANGRE TRAST MECANISMO INMUNITARIO</t>
  </si>
  <si>
    <t>N163</t>
  </si>
  <si>
    <t>TRASTORNOS RENALES TUBULOINTERSTICIALES EN ENFERMEDADES METABOLICAS</t>
  </si>
  <si>
    <t>N164</t>
  </si>
  <si>
    <t>TRASTORNOS RENALES TUBULOINTERSTICIALES EN ENF DEL TEJIDO CONJUNTIVO</t>
  </si>
  <si>
    <t>N165</t>
  </si>
  <si>
    <t>TRAST RENALES TUBULOINTERSTICIALES EN RECHAZO DE TRASPLANTE (T86.-+)</t>
  </si>
  <si>
    <t>N168</t>
  </si>
  <si>
    <t>TRASTORNOS RENALES TUBULOINTERSTICIALES EN OTRAS ENFERMEDADES CEOP</t>
  </si>
  <si>
    <t>N170</t>
  </si>
  <si>
    <t>INSUFICIENCIA RENAL AGUDA CON NECROSIS TUBULAR</t>
  </si>
  <si>
    <t>N171</t>
  </si>
  <si>
    <t>INSUFICIENCIA RENAL AGUDA CON NECROSIS CORTICAL AGUDA</t>
  </si>
  <si>
    <t>N172</t>
  </si>
  <si>
    <t>INSUFICIENCIA RENAL AGUDA CON NECROSIS MEDULAR</t>
  </si>
  <si>
    <t>N178</t>
  </si>
  <si>
    <t>OTRAS INSUFICIENCIAS RENALES AGUDAS</t>
  </si>
  <si>
    <t>N179</t>
  </si>
  <si>
    <t>INSUFICIENCIA RENAL AGUDA, NO ESPECIFICADA</t>
  </si>
  <si>
    <t>N180</t>
  </si>
  <si>
    <t>INSUFICIENCIA RENAL TERMINAL</t>
  </si>
  <si>
    <t>N188</t>
  </si>
  <si>
    <t>OTRAS INSUFICIENCIAS RENALES CRONICAS</t>
  </si>
  <si>
    <t>N189</t>
  </si>
  <si>
    <t>INSUFICIENCIA RENAL CRONICA, NO ESPECIFICADA</t>
  </si>
  <si>
    <t>N19X</t>
  </si>
  <si>
    <t>INSUFICIENCIA RENAL NO ESPECIFICADA</t>
  </si>
  <si>
    <t>N200</t>
  </si>
  <si>
    <t>CALCULO DEL RIÑON</t>
  </si>
  <si>
    <t>N201</t>
  </si>
  <si>
    <t>CALCULO DEL URETER</t>
  </si>
  <si>
    <t>N202</t>
  </si>
  <si>
    <t>CALCULO DEL RIÑON CON CALCULO DEL URETER</t>
  </si>
  <si>
    <t>N209</t>
  </si>
  <si>
    <t>CALCULO URINARIO, NO ESPECIFICADO</t>
  </si>
  <si>
    <t>N210</t>
  </si>
  <si>
    <t>CALCULO EN LA VEJIGA</t>
  </si>
  <si>
    <t>N211</t>
  </si>
  <si>
    <t>CALCULO EN LA URETRA</t>
  </si>
  <si>
    <t>N218</t>
  </si>
  <si>
    <t>OTROS CALCULOS DE LAS VIAS URINARIAS INFERIORES</t>
  </si>
  <si>
    <t>N219</t>
  </si>
  <si>
    <t>CALCULO DE LAS VIAS URINARIAS INFERIORES, NO ESPECIFICADO</t>
  </si>
  <si>
    <t>N220</t>
  </si>
  <si>
    <t>LITIASIS URINARIA EN ESQUISTOSOMIASIS (BILHARZIASIS) (B65.-+)</t>
  </si>
  <si>
    <t>N228</t>
  </si>
  <si>
    <t>CALCULO DE LAS VIAS URINARIAS EN OTRAS ENFERMEDADES CEOP</t>
  </si>
  <si>
    <t>N23X</t>
  </si>
  <si>
    <t>COLICO RENAL, NO ESPECIFICADO</t>
  </si>
  <si>
    <t>N250</t>
  </si>
  <si>
    <t>OSTEODISTROFIA RENAL</t>
  </si>
  <si>
    <t>N251</t>
  </si>
  <si>
    <t>DIABETES INSIPIDA NEFROGENA</t>
  </si>
  <si>
    <t>N258</t>
  </si>
  <si>
    <t>OTROS TRASTORNOS RESULTANTES DE LA FUNCION TUBULAR RENAL ALTERADA</t>
  </si>
  <si>
    <t>N259</t>
  </si>
  <si>
    <t>TRASTORNO NO ESPECIF, RESULTANTE DE LA FUNCION TUBULAR RENAL ALTERADA</t>
  </si>
  <si>
    <t>N26X</t>
  </si>
  <si>
    <t>RIÑON CONTRAIDO, NO ESPECIFICADO</t>
  </si>
  <si>
    <t>N270</t>
  </si>
  <si>
    <t>RIÑON PEQUEÑO, UNILATERAL</t>
  </si>
  <si>
    <t>N271</t>
  </si>
  <si>
    <t>RIÑON PEQUEÑO, BILATERAL</t>
  </si>
  <si>
    <t>N279</t>
  </si>
  <si>
    <t>RIÑON PEQUEÑO, NO ESPECIFICADO</t>
  </si>
  <si>
    <t>N280</t>
  </si>
  <si>
    <t>ISQUEMIA E INFARTO DEL RIÑON</t>
  </si>
  <si>
    <t>N281</t>
  </si>
  <si>
    <t>QUISTE DE RIÑON, ADQUIRIDO</t>
  </si>
  <si>
    <t>N288</t>
  </si>
  <si>
    <t>OTROS TRASTORNOS ESPECIFICADOS DEL RIÑON Y DEL URETER</t>
  </si>
  <si>
    <t>N289</t>
  </si>
  <si>
    <t>TRASTORNO DEL RIÑON Y DEL URETER, NO ESPECIFICADO</t>
  </si>
  <si>
    <t>N290</t>
  </si>
  <si>
    <t>SIFILIS RENAL TARDIA (A52.7+)</t>
  </si>
  <si>
    <t>N291</t>
  </si>
  <si>
    <t>OTROS TRASTORNOS RIÑON Y URETER EN ENF INFECCIOSAS Y PARASITARIAS CEOP</t>
  </si>
  <si>
    <t>N298</t>
  </si>
  <si>
    <t>OTROS TRASTORNOS DEL RIÑON Y DEL URETER EN OTRAS ENFERMEDADES CEOP</t>
  </si>
  <si>
    <t>N300</t>
  </si>
  <si>
    <t>CISTITIS AGUDA</t>
  </si>
  <si>
    <t>N301</t>
  </si>
  <si>
    <t>CISTITIS INTERSTICIAL (CRONICA)</t>
  </si>
  <si>
    <t>N302</t>
  </si>
  <si>
    <t>OTRAS CISTITIS CRONICAS</t>
  </si>
  <si>
    <t>N303</t>
  </si>
  <si>
    <t>TRIGONITIS</t>
  </si>
  <si>
    <t>N304</t>
  </si>
  <si>
    <t>CISTITIS POR IRRADIACION</t>
  </si>
  <si>
    <t>N308</t>
  </si>
  <si>
    <t>OTRAS CISTITIS</t>
  </si>
  <si>
    <t>N309</t>
  </si>
  <si>
    <t>CISTITIS, NO ESPECIFICADA</t>
  </si>
  <si>
    <t>N310</t>
  </si>
  <si>
    <t>VEJIGA NEUROPATICA NO INHIBIDA, NO CLASIFICADA EN OTRA PARTE</t>
  </si>
  <si>
    <t>N311</t>
  </si>
  <si>
    <t>VEJIGA NEUROPATICA REFLEJA, NO CLASIFICADA EN OTRA PARTE</t>
  </si>
  <si>
    <t>N312</t>
  </si>
  <si>
    <t>VEJIGA NEUROPATICA FLACIDA, NO CLASIFICADA EN OTRA PARTE</t>
  </si>
  <si>
    <t>N318</t>
  </si>
  <si>
    <t>OTRAS DISFUNCIONES NEUROMUSCULARES DE LA VEJIGA</t>
  </si>
  <si>
    <t>N319</t>
  </si>
  <si>
    <t>DISFUNCION NEUROMUSCULAR DE LA VEJIGA, NO ESPECIFICADA</t>
  </si>
  <si>
    <t>N320</t>
  </si>
  <si>
    <t>OBSTRUCCION DE CUELLO DE LA VEJIGA</t>
  </si>
  <si>
    <t>N321</t>
  </si>
  <si>
    <t>FISTULA VESICOINTESTINAL</t>
  </si>
  <si>
    <t>N322</t>
  </si>
  <si>
    <t>FISTULA DE LA VEJIGA, NO CLASIFICADA EN OTRA PARTE</t>
  </si>
  <si>
    <t>N323</t>
  </si>
  <si>
    <t>DIVERTICULO DE LA VEJIGA</t>
  </si>
  <si>
    <t>N324</t>
  </si>
  <si>
    <t>RUPTURA DE LA VEJIGA, NO TRAUMATICA</t>
  </si>
  <si>
    <t>N328</t>
  </si>
  <si>
    <t>OTROS TRASTORNOS ESPECIFICADOS DE LA VEJIGA</t>
  </si>
  <si>
    <t>N329</t>
  </si>
  <si>
    <t>TRASTORNO DE LA VEJIGA, NO ESPECIFICADO</t>
  </si>
  <si>
    <t>N330</t>
  </si>
  <si>
    <t>CISTITIS TUBERCULOSA (A18.1+)</t>
  </si>
  <si>
    <t>N338</t>
  </si>
  <si>
    <t>TRASTORNOS DE LA VEJIGA EN OTRAS ENFERMEDADES CEOP</t>
  </si>
  <si>
    <t>N340</t>
  </si>
  <si>
    <t>ABSCESO URETRAL</t>
  </si>
  <si>
    <t>N341</t>
  </si>
  <si>
    <t>URETRITIS NO ESPECIFICA</t>
  </si>
  <si>
    <t>N342</t>
  </si>
  <si>
    <t>OTRAS URETRITIS</t>
  </si>
  <si>
    <t>N343</t>
  </si>
  <si>
    <t>SINDROME URETRAL, NO ESPECIFICADO</t>
  </si>
  <si>
    <t>N350</t>
  </si>
  <si>
    <t>ESTRECHEZ URETRAL POSTRAUMATICA</t>
  </si>
  <si>
    <t>N351</t>
  </si>
  <si>
    <t>ESTRECHEZ URETRAL POSTINFECCION, NO CLASIFICADA EN OTRA PARTE</t>
  </si>
  <si>
    <t>N358</t>
  </si>
  <si>
    <t>OTRAS ESTRECHECES URETRALES</t>
  </si>
  <si>
    <t>N359</t>
  </si>
  <si>
    <t>ESTRECHEZ URETRAL, NO ESPECIFICADA</t>
  </si>
  <si>
    <t>N360</t>
  </si>
  <si>
    <t>FISTULA DE LA URETRA</t>
  </si>
  <si>
    <t>N361</t>
  </si>
  <si>
    <t>DIVERTICULO DE LA URETRA</t>
  </si>
  <si>
    <t>N362</t>
  </si>
  <si>
    <t>CARUNCULA URETRAL</t>
  </si>
  <si>
    <t>N363</t>
  </si>
  <si>
    <t>PROLAPSO DE LA MUCOSA URETRAL</t>
  </si>
  <si>
    <t>N368</t>
  </si>
  <si>
    <t>OTROS TRASTORNOS ESPECIFICADOS DE LA URETRA</t>
  </si>
  <si>
    <t>N369</t>
  </si>
  <si>
    <t>TRASTORNO DE LA URETRA, NO ESPECIFICADO</t>
  </si>
  <si>
    <t>N370</t>
  </si>
  <si>
    <t>URETRITIS EN ENFERMEDADES CLASIFICADAS EN OTRA PARTE</t>
  </si>
  <si>
    <t>N378</t>
  </si>
  <si>
    <t>OTROS TRASTORNOS URETRALES EN ENFERMEDADES CLASIFICADAS EN OTRA PARTE</t>
  </si>
  <si>
    <t>N390</t>
  </si>
  <si>
    <t>INFECCION DE VIAS URINARIAS, SITIO NO ESPECIFICADO</t>
  </si>
  <si>
    <t>N391</t>
  </si>
  <si>
    <t>PROTEINURIA PERSISTENTE, NO ESPECIFICADA</t>
  </si>
  <si>
    <t>N392</t>
  </si>
  <si>
    <t>PROTEINURIA ORTOSTATICA, NO ESPECIFICADA</t>
  </si>
  <si>
    <t>N393</t>
  </si>
  <si>
    <t>INCONTINENCIA URINARIA POR TENSION</t>
  </si>
  <si>
    <t>N394</t>
  </si>
  <si>
    <t>OTRAS INCONTINENCIAS URINARIAS ESPECIFICADAS</t>
  </si>
  <si>
    <t>N398</t>
  </si>
  <si>
    <t>OTROS TRASTORNOS ESPECIFICADOS DEL SISTEMA URINARIO</t>
  </si>
  <si>
    <t>N399</t>
  </si>
  <si>
    <t>TRASTORNO DEL SISTEMA URINARIO, NO ESPECIFICADO</t>
  </si>
  <si>
    <t>N40X</t>
  </si>
  <si>
    <t>HIPERPLASIA DE LA PROSTATA</t>
  </si>
  <si>
    <t>N410</t>
  </si>
  <si>
    <t>PROSTATITIS AGUDA</t>
  </si>
  <si>
    <t>N411</t>
  </si>
  <si>
    <t>PROSTATITIS CRONICA</t>
  </si>
  <si>
    <t>N412</t>
  </si>
  <si>
    <t>ABSCESO DE LA PROSTATA</t>
  </si>
  <si>
    <t>N413</t>
  </si>
  <si>
    <t>PROSTATOCISTITIS</t>
  </si>
  <si>
    <t>N418</t>
  </si>
  <si>
    <t>OTRAS ENFERMEDADES INFLAMATORIAS DE LA PROSTATA</t>
  </si>
  <si>
    <t>N419</t>
  </si>
  <si>
    <t>ENFERMEDAD INFLAMATORIA DE LA PROSTATA, NO ESPECIFICADA</t>
  </si>
  <si>
    <t>N420</t>
  </si>
  <si>
    <t>CALCULO DE LA PROSTATA</t>
  </si>
  <si>
    <t>N421</t>
  </si>
  <si>
    <t>CONGESTION Y HEMORRAGIA DE LA PROSTATA</t>
  </si>
  <si>
    <t>N422</t>
  </si>
  <si>
    <t>ATROFIA DE LA PROSTATA</t>
  </si>
  <si>
    <t>N428</t>
  </si>
  <si>
    <t>OTROS TRASTORNOS ESPECIFICADOS DE LA PROSTATA</t>
  </si>
  <si>
    <t>N429</t>
  </si>
  <si>
    <t>TRASTORNO DE LA PROSTATA, NO ESPECIFICADO</t>
  </si>
  <si>
    <t>N430</t>
  </si>
  <si>
    <t>HIDROCELE ENQUISTADO</t>
  </si>
  <si>
    <t>N431</t>
  </si>
  <si>
    <t>HIDROCELE INFECTADO</t>
  </si>
  <si>
    <t>N432</t>
  </si>
  <si>
    <t>OTROS HIDROCELES</t>
  </si>
  <si>
    <t>N433</t>
  </si>
  <si>
    <t>HIDROCELE, NO ESPECIFICADO</t>
  </si>
  <si>
    <t>N434</t>
  </si>
  <si>
    <t>ESPERMATOCELE</t>
  </si>
  <si>
    <t>N44X</t>
  </si>
  <si>
    <t>TORSION DEL TESTICULO</t>
  </si>
  <si>
    <t>N450</t>
  </si>
  <si>
    <t>ORQUITIS, EPIDIDIMITIS Y ORQUIEPIDIDIMITIS CON ABSCESO</t>
  </si>
  <si>
    <t>N459</t>
  </si>
  <si>
    <t>ORQUITIS, EPIDIDIMITIS Y ORQUIEPIDIDIMITIS SIN ABSCESO</t>
  </si>
  <si>
    <t>N46X</t>
  </si>
  <si>
    <t>ESTERILIDAD EN EL VARON</t>
  </si>
  <si>
    <t>N47X</t>
  </si>
  <si>
    <t>PREPUCIO REDUNDANTE, FIMOSIS Y PARAFIMOSIS</t>
  </si>
  <si>
    <t>N480</t>
  </si>
  <si>
    <t>LEUCOPLASIA DEL PENE</t>
  </si>
  <si>
    <t>N481</t>
  </si>
  <si>
    <t>BALANOPOSTITIS</t>
  </si>
  <si>
    <t>N482</t>
  </si>
  <si>
    <t>OTROS TRASTORNOS INFLAMATORIOS DEL PENE</t>
  </si>
  <si>
    <t>N483</t>
  </si>
  <si>
    <t>PRIAPISMO</t>
  </si>
  <si>
    <t>N484</t>
  </si>
  <si>
    <t>IMPOTENCIA DE ORIGEN ORGANICO</t>
  </si>
  <si>
    <t>N485</t>
  </si>
  <si>
    <t>ULCERA DEL PENE</t>
  </si>
  <si>
    <t>N486</t>
  </si>
  <si>
    <t>BALANITIS XEROTICA OBLITERANTE</t>
  </si>
  <si>
    <t>N488</t>
  </si>
  <si>
    <t>OTROS TRASTORNOS ESPECIFICADOS DEL PENE</t>
  </si>
  <si>
    <t>N489</t>
  </si>
  <si>
    <t>TRASTORNO DEL PENE, NO ESPECIFICADO</t>
  </si>
  <si>
    <t>N490</t>
  </si>
  <si>
    <t>TRASTORNOS INFLAMATORIOS DE VESICULA SEMINAL</t>
  </si>
  <si>
    <t>N491</t>
  </si>
  <si>
    <t>TRAST INFLAMATORIOS CORDON ESPERMATICO, TUNICA VAGINAL COND DEFERENTE</t>
  </si>
  <si>
    <t>N492</t>
  </si>
  <si>
    <t>TRASTORNOS INFLAMATORIOS DEL ESCROTO</t>
  </si>
  <si>
    <t>N498</t>
  </si>
  <si>
    <t>OTROS TRASTORNOS INFLAMATORIOS DE LOS ORGANOS GENITALES MASCULINOS</t>
  </si>
  <si>
    <t>N499</t>
  </si>
  <si>
    <t>TRASTORNO INFLAMATORIO DE ORGANO GENITAL MASCULINO, NO ESPECIFICADO</t>
  </si>
  <si>
    <t>N500</t>
  </si>
  <si>
    <t>ATROFIA DEL TESTICULO</t>
  </si>
  <si>
    <t>N501</t>
  </si>
  <si>
    <t>TRASTORNOS VASCULARES DE LOS ORGANOS GENITALES MASCULINOS</t>
  </si>
  <si>
    <t>N508</t>
  </si>
  <si>
    <t>OTROS TRASTORNOS ESPECIFICADOS DE LOS ORGANOS GENITALES MASCULINOS</t>
  </si>
  <si>
    <t>N509</t>
  </si>
  <si>
    <t>TRASTORNO NO ESPECIFICADO DE LOS ORGANOS GENITALES MASCULINOS</t>
  </si>
  <si>
    <t>N510</t>
  </si>
  <si>
    <t>TRASTORNOS DE PROSTATA EN ENFERMEDADES CLASIFICADAS EN OTRA PARTE</t>
  </si>
  <si>
    <t>N511</t>
  </si>
  <si>
    <t>TRASTORNOS DEL TESTICULO Y DEL EPIDIDIMO EN ENFERMEDADES CEOP</t>
  </si>
  <si>
    <t>N512</t>
  </si>
  <si>
    <t>BALANITIS EN ENFERMEDADES CLASIFICADAS EN OTRA PARTE</t>
  </si>
  <si>
    <t>N518</t>
  </si>
  <si>
    <t>OTROS TRASTORNOS DE ORGANOS GENITALES MASCULINOS EN ENFERMEDADES CEOP</t>
  </si>
  <si>
    <t>N600</t>
  </si>
  <si>
    <t>QUISTE SOLITARIO DE LA MAMA</t>
  </si>
  <si>
    <t>N601</t>
  </si>
  <si>
    <t>MASTOPATIA QUISTICA DIFUSA</t>
  </si>
  <si>
    <t>N602</t>
  </si>
  <si>
    <t>FIBROADENOSIS DE MAMA</t>
  </si>
  <si>
    <t>N603</t>
  </si>
  <si>
    <t>FIBROESCLEROSIS DE MAMA</t>
  </si>
  <si>
    <t>N604</t>
  </si>
  <si>
    <t>ECTASIA DE CONDUCTO MAMARIO</t>
  </si>
  <si>
    <t>N608</t>
  </si>
  <si>
    <t>OTRAS DISPLASIAS MAMARIAS BENIGNAS</t>
  </si>
  <si>
    <t>N609</t>
  </si>
  <si>
    <t>DISPLASIA MAMARIA BENIGNA, SIN OTRA ESPECIFICACION</t>
  </si>
  <si>
    <t>N61X</t>
  </si>
  <si>
    <t>TRASTORNOS INFLAMATORIOS DE LA MAMA</t>
  </si>
  <si>
    <t>N62X</t>
  </si>
  <si>
    <t>HIPERTROFIA DE LA MAMA</t>
  </si>
  <si>
    <t>N63X</t>
  </si>
  <si>
    <t>MASA NO ESPECIFICADA EN LA MAMA</t>
  </si>
  <si>
    <t>N640</t>
  </si>
  <si>
    <t>FISURA Y FISTULA DEL PEZON</t>
  </si>
  <si>
    <t>N641</t>
  </si>
  <si>
    <t>NECROSIS GRASA DE LA MAMA</t>
  </si>
  <si>
    <t>N642</t>
  </si>
  <si>
    <t>ATROFIA DE LA MAMA</t>
  </si>
  <si>
    <t>N643</t>
  </si>
  <si>
    <t>GALACTORREA NO ASOCIADA CON EL PARTO</t>
  </si>
  <si>
    <t>N644</t>
  </si>
  <si>
    <t>MASTODINIA</t>
  </si>
  <si>
    <t>N645</t>
  </si>
  <si>
    <t>OTROS SIGNOS Y SINTOMAS RELATIVOS A LA MAMA</t>
  </si>
  <si>
    <t>N648</t>
  </si>
  <si>
    <t>OTROS TRASTORNOS ESPECIFICADOS DE LA MAMA</t>
  </si>
  <si>
    <t>N649</t>
  </si>
  <si>
    <t>TRASTORNO DE LA MAMA, NO ESPECIFICADO</t>
  </si>
  <si>
    <t>N700</t>
  </si>
  <si>
    <t>SALPINGITIS Y OOFORITIS AGUDA</t>
  </si>
  <si>
    <t>N701</t>
  </si>
  <si>
    <t>SALPINGITIS Y OOFORITIS CRONICA</t>
  </si>
  <si>
    <t>N709</t>
  </si>
  <si>
    <t>SALPINGITIS Y OOFORITIS, NO ESPECIFICADAS</t>
  </si>
  <si>
    <t>N710</t>
  </si>
  <si>
    <t>ENFERMEDAD INFLAMATORIA AGUDA DEL UTERO</t>
  </si>
  <si>
    <t>N711</t>
  </si>
  <si>
    <t>ENFERMEDAD INFLAMATORIA CRONICA DEL UTERO</t>
  </si>
  <si>
    <t>N719</t>
  </si>
  <si>
    <t>ENFERMEDAD INFLAMATORIA DEL UTERO, NO ESPECIFICADA</t>
  </si>
  <si>
    <t>N72X</t>
  </si>
  <si>
    <t>ENFERMEDAD INFLAMATORIA DEL CUELLO UTERINO</t>
  </si>
  <si>
    <t>N730</t>
  </si>
  <si>
    <t>PARAMETRITIS Y CELULITIS PELVICA AGUDA</t>
  </si>
  <si>
    <t>N731</t>
  </si>
  <si>
    <t>PARAMETRITIS Y CELULITIS PELVICA CRONICA</t>
  </si>
  <si>
    <t>N732</t>
  </si>
  <si>
    <t>PARAMETRITIS Y CELULITIS PELVICA NO ESPECIFICADA</t>
  </si>
  <si>
    <t>N733</t>
  </si>
  <si>
    <t>PERITONITIS PELVICA AGUDA, FEMENINA</t>
  </si>
  <si>
    <t>N734</t>
  </si>
  <si>
    <t>PERITONITIS PELVICA CRONICA, FEMENINA</t>
  </si>
  <si>
    <t>N735</t>
  </si>
  <si>
    <t>PERITONITIS PELVICA FEMENINA, NO ESPECIFICADA</t>
  </si>
  <si>
    <t>N736</t>
  </si>
  <si>
    <t>ADHERENCIAS PERITONEALES PELVICAS FEMENINAS</t>
  </si>
  <si>
    <t>N738</t>
  </si>
  <si>
    <t>OTRAS ENFERMEDADES INFLAMATORIAS PELVICAS FEMENINAS</t>
  </si>
  <si>
    <t>N739</t>
  </si>
  <si>
    <t>ENFERMEDAD INFLAMATORIA PELVICA FEMENINA, NO ESPECIFICADA</t>
  </si>
  <si>
    <t>N740</t>
  </si>
  <si>
    <t>INFECCION TUBERCULOSA DEL CUELLO DEL UTERO (A18.1+)</t>
  </si>
  <si>
    <t>N741</t>
  </si>
  <si>
    <t>ENFERMEDAD INFLAMATORIA PELVICA FEMENINA POR TUBERCULOSIS (A18.1+)</t>
  </si>
  <si>
    <t>N742</t>
  </si>
  <si>
    <t>ENFERMEDAD INFLAMATORIA PELVICA FEMENINA POR SIFILIS (A51.4+, A52.7+)</t>
  </si>
  <si>
    <t>N743</t>
  </si>
  <si>
    <t>ENFERMEDAD INFLAMATORIA PELVICA FEMENINA POR GONOCOCOS (A54.2+)</t>
  </si>
  <si>
    <t>N744</t>
  </si>
  <si>
    <t>ENFERMEDAD INFLAMATORIA PELVICA FEMENINA POR CLAMIDIAS (A56.1+)</t>
  </si>
  <si>
    <t>N748</t>
  </si>
  <si>
    <t>TRASTORNOS INFLAMATORIOS PELVICOS FEMENINOS EN OTRAS ENFERMEDADES CEOP</t>
  </si>
  <si>
    <t>N750</t>
  </si>
  <si>
    <t>QUISTE DE LA GLANDULA DE BARTHOLIN</t>
  </si>
  <si>
    <t>N751</t>
  </si>
  <si>
    <t>ABSCESO DE LA GLANDULA DE BARTHOLIN</t>
  </si>
  <si>
    <t>N758</t>
  </si>
  <si>
    <t>OTRAS ENFERMEDADES DE LA GLANDULA DE BARTHOLIN</t>
  </si>
  <si>
    <t>N759</t>
  </si>
  <si>
    <t>ENFERMEDAD DE LA GLANDULA DE BARTHOLIN, NO ESPECIFICADA</t>
  </si>
  <si>
    <t>N760</t>
  </si>
  <si>
    <t>VAGINITIS AGUDA</t>
  </si>
  <si>
    <t>N761</t>
  </si>
  <si>
    <t>VAGINITIS SUBAGUDA Y CRONICA</t>
  </si>
  <si>
    <t>N762</t>
  </si>
  <si>
    <t>VULVITIS AGUDA</t>
  </si>
  <si>
    <t>N763</t>
  </si>
  <si>
    <t>VULVITIS SUBAGUDA Y CRONICA</t>
  </si>
  <si>
    <t>N764</t>
  </si>
  <si>
    <t>ABSCESO VULVAR</t>
  </si>
  <si>
    <t>N765</t>
  </si>
  <si>
    <t>ULCERACION DE LA VAGINA</t>
  </si>
  <si>
    <t>N766</t>
  </si>
  <si>
    <t>ULCERACION DE LA VULVA</t>
  </si>
  <si>
    <t>N768</t>
  </si>
  <si>
    <t>OTRAS INFLAMACIONES ESPECIFICADAS DE LA VAGINA Y DE LA VULVA</t>
  </si>
  <si>
    <t>N770</t>
  </si>
  <si>
    <t>ULCERACION DE LA VULVA EN ENFERMEDADES INFECCIOSAS Y PARASITARIAS CEOP</t>
  </si>
  <si>
    <t>N771</t>
  </si>
  <si>
    <t>VAGINITIS, VULVITIS Y VULVOVAGINITIS EN ENF INFECCIOSAS Y PARASIT CEOP</t>
  </si>
  <si>
    <t>N778</t>
  </si>
  <si>
    <t>ULCERACION E INFLAMACION VULVOVAGINAL EN OTRAS ENFERMEDADES CEOP</t>
  </si>
  <si>
    <t>N800</t>
  </si>
  <si>
    <t>ENDOMETRIOSIS DEL UTERO</t>
  </si>
  <si>
    <t>N801</t>
  </si>
  <si>
    <t>ENDOMETRIOSIS DEL OVARIO</t>
  </si>
  <si>
    <t>N802</t>
  </si>
  <si>
    <t>ENDOMETRIOSIS DE LA TROMPA DE FALOPIO</t>
  </si>
  <si>
    <t>N803</t>
  </si>
  <si>
    <t>ENDOMETRIOSIS DEL PERITONEO PELVICO</t>
  </si>
  <si>
    <t>N804</t>
  </si>
  <si>
    <t>ENDOMETRIOSIS DEL TABIQUE RECTOVAGINAL Y DE LA VAGINA</t>
  </si>
  <si>
    <t>N805</t>
  </si>
  <si>
    <t>ENDOMETRIOSIS DEL INTESTINO</t>
  </si>
  <si>
    <t>N806</t>
  </si>
  <si>
    <t>ENDOMETRIOSIS EN CICATRIZ CUTANEA</t>
  </si>
  <si>
    <t>N808</t>
  </si>
  <si>
    <t>OTRAS ENDOMETRIOSIS</t>
  </si>
  <si>
    <t>N809</t>
  </si>
  <si>
    <t>ENDOMETRIOSIS, NO ESPECIFICADA</t>
  </si>
  <si>
    <t>N810</t>
  </si>
  <si>
    <t>URETROCELE FEMENINO</t>
  </si>
  <si>
    <t>N811</t>
  </si>
  <si>
    <t>CISTOCELE</t>
  </si>
  <si>
    <t>N812</t>
  </si>
  <si>
    <t>PROLAPSO UTEROVAGINAL INCOMPLETO</t>
  </si>
  <si>
    <t>N813</t>
  </si>
  <si>
    <t>PROLAPSO UTEROVAGINAL COMPLETO</t>
  </si>
  <si>
    <t>N814</t>
  </si>
  <si>
    <t>PROLAPSO UTEROVAGINAL, SIN OTRA ESPECIFICACION</t>
  </si>
  <si>
    <t>N815</t>
  </si>
  <si>
    <t>ENTEROCELE VAGINAL</t>
  </si>
  <si>
    <t>N816</t>
  </si>
  <si>
    <t>RECTOCELE</t>
  </si>
  <si>
    <t>N818</t>
  </si>
  <si>
    <t>OTROS PROLAPSOS GENITALES FEMENINOS</t>
  </si>
  <si>
    <t>N819</t>
  </si>
  <si>
    <t>PROLAPSO GENITAL FEMENINO, NO ESPECIFICADO</t>
  </si>
  <si>
    <t>N820</t>
  </si>
  <si>
    <t>FISTULA VESICOVAGINAL</t>
  </si>
  <si>
    <t>N821</t>
  </si>
  <si>
    <t>OTRAS FISTULAS DE LAS VIAS GENITOURINARIAS FEMENINAS</t>
  </si>
  <si>
    <t>N822</t>
  </si>
  <si>
    <t>FISTULA DE LA VAGINA AL INTESTINO DELGADO</t>
  </si>
  <si>
    <t>N823</t>
  </si>
  <si>
    <t>FISTULA DE LA VAGINA AL INTESTINO GRUESO</t>
  </si>
  <si>
    <t>N824</t>
  </si>
  <si>
    <t>OTRAS FISTULAS DEL TRACTO GENITAL FEMENINO AL TRACTO INTESTINAL</t>
  </si>
  <si>
    <t>N825</t>
  </si>
  <si>
    <t>FISTULA DEL TRACTO GENITAL FEMENINO A LA PIEL</t>
  </si>
  <si>
    <t>N828</t>
  </si>
  <si>
    <t>OTRAS FISTULAS DEL TRACTO GENITAL FEMENINO</t>
  </si>
  <si>
    <t>N829</t>
  </si>
  <si>
    <t>FISTULA DEL TRACTO GENITAL FEMENINO, SIN OTRA ESPECIFICACION</t>
  </si>
  <si>
    <t>N830</t>
  </si>
  <si>
    <t>QUISTE FOLICULAR DEL OVARIO</t>
  </si>
  <si>
    <t>N831</t>
  </si>
  <si>
    <t>QUISTE DEL CUERPO AMARILLO</t>
  </si>
  <si>
    <t>N832</t>
  </si>
  <si>
    <t>OTROS QUISTES OVARICOS Y LOS NO ESPECIFICADOS</t>
  </si>
  <si>
    <t>N833</t>
  </si>
  <si>
    <t>ATROFIA ADQUIRIDA DEL OVARIO Y DE LA TROMPA DE FALOPIO</t>
  </si>
  <si>
    <t>N834</t>
  </si>
  <si>
    <t>PROLAPSO Y HERNIA DEL OVARIO Y DE LA TROMPA DE FALOPIO</t>
  </si>
  <si>
    <t>N835</t>
  </si>
  <si>
    <t>TORSION DE OVARIO, PEDICULO DE OVARIO Y TROMPA DE FALOPIO</t>
  </si>
  <si>
    <t>N836</t>
  </si>
  <si>
    <t>HEMATOSALPINX</t>
  </si>
  <si>
    <t>N837</t>
  </si>
  <si>
    <t>HEMATOMA DEL LIGAMENTO ANCHO</t>
  </si>
  <si>
    <t>N838</t>
  </si>
  <si>
    <t>OTROS TRAST NO INFLAMATORIOS OVARIO, TROMPA FALOPIO Y LIGAMENTO ANCHO</t>
  </si>
  <si>
    <t>N839</t>
  </si>
  <si>
    <t>ENF NO INFLAMATORIA OVARIO, TROMPA FALOPIO Y LIGAMENTO ANCHO, NO ESPEC</t>
  </si>
  <si>
    <t>N840</t>
  </si>
  <si>
    <t>POLIPO DEL CUERPO DEL UTERO</t>
  </si>
  <si>
    <t>N841</t>
  </si>
  <si>
    <t>POLIPO DEL CUELLO DEL UTERO</t>
  </si>
  <si>
    <t>N842</t>
  </si>
  <si>
    <t>POLIPO DE LA VAGINA</t>
  </si>
  <si>
    <t>N843</t>
  </si>
  <si>
    <t>POLIPO DE LA VULVA</t>
  </si>
  <si>
    <t>N848</t>
  </si>
  <si>
    <t>POLIPOS DE OTRAS PARTES DEL TRACTO GENITAL FEMENINO</t>
  </si>
  <si>
    <t>N849</t>
  </si>
  <si>
    <t>POLIPO DEL TRACTO GENITAL FEMENINO, NO ESPECIFICADO</t>
  </si>
  <si>
    <t>N850</t>
  </si>
  <si>
    <t>HIPERPLASIA DE GLANDULA DEL ENDOMETRIO</t>
  </si>
  <si>
    <t>N851</t>
  </si>
  <si>
    <t>HIPERPLASIA ADENOMATOSA DEL ENDOMETRIO</t>
  </si>
  <si>
    <t>N852</t>
  </si>
  <si>
    <t>HIPERTROFIA DEL UTERO</t>
  </si>
  <si>
    <t>N853</t>
  </si>
  <si>
    <t>SUBINVOLUCION DEL UTERO</t>
  </si>
  <si>
    <t>N854</t>
  </si>
  <si>
    <t>MALA POSICION DEL UTERO</t>
  </si>
  <si>
    <t>N855</t>
  </si>
  <si>
    <t>INVERSION DEL UTERO</t>
  </si>
  <si>
    <t>N856</t>
  </si>
  <si>
    <t>SINEQUIAS INTRAUTERINAS</t>
  </si>
  <si>
    <t>N857</t>
  </si>
  <si>
    <t>HEMATOMETRA</t>
  </si>
  <si>
    <t>N858</t>
  </si>
  <si>
    <t>OTROS TRASTORNOS NO INFLAMATORIOS ESPECIFICADOS DEL UTERO</t>
  </si>
  <si>
    <t>N859</t>
  </si>
  <si>
    <t>TRASTORNO NO INFLAMATORIO DEL UTERO, NO ESPECIFICADO</t>
  </si>
  <si>
    <t>N86X</t>
  </si>
  <si>
    <t>EROSION Y ECTROPION DEL CUELLO DEL UTERO</t>
  </si>
  <si>
    <t>N870</t>
  </si>
  <si>
    <t>DISPLASIA CERVICAL LEVE</t>
  </si>
  <si>
    <t>N871</t>
  </si>
  <si>
    <t>DISPLASIA CERVICAL MODERADA</t>
  </si>
  <si>
    <t>N872</t>
  </si>
  <si>
    <t>DISPLASIA CERVICAL SEVERA, NO CLASIFICADA EN OTRA PARTE</t>
  </si>
  <si>
    <t>N879</t>
  </si>
  <si>
    <t>DISPLASIA DEL CUELLO DEL UTERO, NO ESPECIFICADA</t>
  </si>
  <si>
    <t>N880</t>
  </si>
  <si>
    <t>LEUCOPLASIA DEL CUELLO DEL UTERO</t>
  </si>
  <si>
    <t>N881</t>
  </si>
  <si>
    <t>LACERACION ANTIGUA DEL CUELLO DEL UTERO</t>
  </si>
  <si>
    <t>N882</t>
  </si>
  <si>
    <t>ESTRECHEZ Y ESTENOSIS DEL CUELLO DEL UTERO</t>
  </si>
  <si>
    <t>N883</t>
  </si>
  <si>
    <t>INCOMPETENCIA DEL CUELLO DEL UTERO</t>
  </si>
  <si>
    <t>N884</t>
  </si>
  <si>
    <t>ELONGACION HIPERTROFICA DEL CUELLO DEL UTERO</t>
  </si>
  <si>
    <t>N888</t>
  </si>
  <si>
    <t>OTROS TRASTORNOS NO INFLAMATORIOS ESPECIFICADOS DEL CUELLO DEL UTERO</t>
  </si>
  <si>
    <t>N889</t>
  </si>
  <si>
    <t>TRASTORNO NO INFLAMATORIO DEL CUELLO DEL UTERO, NO ESPECIFICADO</t>
  </si>
  <si>
    <t>N890</t>
  </si>
  <si>
    <t>DISPLASIA VAGINAL LEVE</t>
  </si>
  <si>
    <t>N891</t>
  </si>
  <si>
    <t>DISPLASIA VAGINAL MODERADA</t>
  </si>
  <si>
    <t>N892</t>
  </si>
  <si>
    <t>DISPLASIA VAGINAL SEVERA, NO CLASIFICADA EN OTRA PARTE</t>
  </si>
  <si>
    <t>N893</t>
  </si>
  <si>
    <t>DISPLASIA DE LA VAGINA, NO ESPECIFICADA</t>
  </si>
  <si>
    <t>N894</t>
  </si>
  <si>
    <t>LEUCOPLASIA DE LA VAGINA</t>
  </si>
  <si>
    <t>N895</t>
  </si>
  <si>
    <t>ESTRECHEZ Y ATRESIA DE LA VAGINA</t>
  </si>
  <si>
    <t>N896</t>
  </si>
  <si>
    <t>ANILLO DE HIMEN ESTRECHO</t>
  </si>
  <si>
    <t>N897</t>
  </si>
  <si>
    <t>HEMATOCOLPOS</t>
  </si>
  <si>
    <t>N898</t>
  </si>
  <si>
    <t>OTROS TRASTORNOS ESPECIFICADOS NO INFLAMATORIOS DE LA VAGINA</t>
  </si>
  <si>
    <t>N899</t>
  </si>
  <si>
    <t>TRASTORNO NO INFLAMATORIO DE LA VAGINA, NO ESPECIFICADO</t>
  </si>
  <si>
    <t>N900</t>
  </si>
  <si>
    <t>DISPLASIA VULVAR LEVE</t>
  </si>
  <si>
    <t>N901</t>
  </si>
  <si>
    <t>DISPLASIA VULVAR MODERADA</t>
  </si>
  <si>
    <t>N902</t>
  </si>
  <si>
    <t>DISPLASIA VULVAR SEVERA, NO CLASIFICADA EN OTRA PARTE</t>
  </si>
  <si>
    <t>N903</t>
  </si>
  <si>
    <t>DISPLASIA DE LA VULVA, NO ESPECIFICADA</t>
  </si>
  <si>
    <t>N904</t>
  </si>
  <si>
    <t>LEUCOPLASIA DE LA VULVA</t>
  </si>
  <si>
    <t>N905</t>
  </si>
  <si>
    <t>ATROFIA DE LA VULVA</t>
  </si>
  <si>
    <t>N906</t>
  </si>
  <si>
    <t>HIPERTROFIA DE LA VULVA</t>
  </si>
  <si>
    <t>N907</t>
  </si>
  <si>
    <t>QUISTE DE LA VULVA</t>
  </si>
  <si>
    <t>N908</t>
  </si>
  <si>
    <t>OTROS TRASTORNOS NO INFLAMATORIOS ESPECIF DE LA VULVA Y DEL PERINEO</t>
  </si>
  <si>
    <t>N909</t>
  </si>
  <si>
    <t>TRASTORNO NO INFLAMATORIO DE LA VULVA Y DEL PERINEO, NO ESPECIFICADO</t>
  </si>
  <si>
    <t>N910</t>
  </si>
  <si>
    <t>AMENORREA PRIMARIA</t>
  </si>
  <si>
    <t>N911</t>
  </si>
  <si>
    <t>AMENORREA SECUNDARIA</t>
  </si>
  <si>
    <t>N912</t>
  </si>
  <si>
    <t>AMENORREA, SIN OTRA ESPECIFICACION</t>
  </si>
  <si>
    <t>N913</t>
  </si>
  <si>
    <t>OLIGOMENORREA PRIMARIA</t>
  </si>
  <si>
    <t>N914</t>
  </si>
  <si>
    <t>OLIGOMENORREA SECUNDARIA</t>
  </si>
  <si>
    <t>N915</t>
  </si>
  <si>
    <t>OLIGOMENORREA, NO ESPECIFICADA</t>
  </si>
  <si>
    <t>N920</t>
  </si>
  <si>
    <t>MENSTRUACION EXCESIVA Y FRECUENTE CON CICLO REGULAR</t>
  </si>
  <si>
    <t>N921</t>
  </si>
  <si>
    <t>MENSTRUACION EXCESIVA Y FRECUENTE CON CICLO IRREGULAR</t>
  </si>
  <si>
    <t>N922</t>
  </si>
  <si>
    <t>MENSTRUACION EXCESIVA EN LA PUBERTAD</t>
  </si>
  <si>
    <t>N923</t>
  </si>
  <si>
    <t>HEMORRAGIA POR OVULACION</t>
  </si>
  <si>
    <t>N924</t>
  </si>
  <si>
    <t>HEMORRAGIA EXCESIVA EN PERIODO PREMENOPAUSICO</t>
  </si>
  <si>
    <t>N925</t>
  </si>
  <si>
    <t>OTRAS MENSTRUACIONES IRREGULARES ESPECIFICADAS</t>
  </si>
  <si>
    <t>N926</t>
  </si>
  <si>
    <t>MENSTRUACION IRREGULAR, NO ESPECIFICADA</t>
  </si>
  <si>
    <t>N930</t>
  </si>
  <si>
    <t>HEMORRAGIA POSTCOITO Y POSTCONTACTO</t>
  </si>
  <si>
    <t>N938</t>
  </si>
  <si>
    <t>OTRAS HEMORRAGIAS UTERINAS O VAGINALES ANORMALES ESPECIFICADAS</t>
  </si>
  <si>
    <t>N939</t>
  </si>
  <si>
    <t>HEMORRAGIA VAGINAL Y UTERINA ANORMAL, NO ESPECIFICADA</t>
  </si>
  <si>
    <t>N940</t>
  </si>
  <si>
    <t>DOLOR INTERMENSTRUAL</t>
  </si>
  <si>
    <t>N941</t>
  </si>
  <si>
    <t>DISPAREUNIA</t>
  </si>
  <si>
    <t>N942</t>
  </si>
  <si>
    <t>VAGINISMO</t>
  </si>
  <si>
    <t>N943</t>
  </si>
  <si>
    <t>SINDROME DE TENSION PREMENSTRUAL</t>
  </si>
  <si>
    <t>N944</t>
  </si>
  <si>
    <t>DISMENORREA PRIMARIA</t>
  </si>
  <si>
    <t>N945</t>
  </si>
  <si>
    <t>DISMENORREA SECUNDARIA</t>
  </si>
  <si>
    <t>N946</t>
  </si>
  <si>
    <t>DISMENORREA, NO ESPECIFICADA</t>
  </si>
  <si>
    <t>N948</t>
  </si>
  <si>
    <t>OTRAS AFEC ESPEC ASOCIADAS CON ORG GENITALES FEMENINO Y CICLO MESTRUAL</t>
  </si>
  <si>
    <t>N949</t>
  </si>
  <si>
    <t>AFEC NO ESPEC ASOCIADAS CON ORG GENITALES FEMENINOS Y CICLO MESTRUAL</t>
  </si>
  <si>
    <t>N950</t>
  </si>
  <si>
    <t>HEMORRAGIA POSTMENOPAUSICA</t>
  </si>
  <si>
    <t>N951</t>
  </si>
  <si>
    <t>ESTADOS MENOPAUSICOS Y CLIMATERICOS FEMENINOS</t>
  </si>
  <si>
    <t>N952</t>
  </si>
  <si>
    <t>VAGINITIS ATROFICA POSTMENOPAUSICA</t>
  </si>
  <si>
    <t>N953</t>
  </si>
  <si>
    <t>ESTADOS ASOCIADOS CON MENOPAUSIA ARTIFICIAL</t>
  </si>
  <si>
    <t>N958</t>
  </si>
  <si>
    <t>OTROS TRASTORNOS MENOPAUSICOS Y PERIMENOPAUSICOS ESPECIFICADOS</t>
  </si>
  <si>
    <t>N959</t>
  </si>
  <si>
    <t>TRASTORNO MENOPAUSICO Y PERIMENOPAUSICO, NO ESPECIFICADO</t>
  </si>
  <si>
    <t>N96X</t>
  </si>
  <si>
    <t>ABORTADORA HABITUAL</t>
  </si>
  <si>
    <t>N970</t>
  </si>
  <si>
    <t>INFERTILIDAD FEMENINA ASOCIADA CON FALTA DE OVULACION</t>
  </si>
  <si>
    <t>N971</t>
  </si>
  <si>
    <t>INFERTILIDAD FEMENINA DE ORIGEN TUBARICO</t>
  </si>
  <si>
    <t>N972</t>
  </si>
  <si>
    <t>INFERTILIDAD FEMENINA DE ORIGEN UTERINO</t>
  </si>
  <si>
    <t>N973</t>
  </si>
  <si>
    <t>INFERTILIDAD FEMENINA DE ORIGEN CERVICAL</t>
  </si>
  <si>
    <t>N974</t>
  </si>
  <si>
    <t>INFERTILIDAD FEMENINA ASOCIADA CON FACTORES MASCULINOS</t>
  </si>
  <si>
    <t>N978</t>
  </si>
  <si>
    <t>INFERTILIDAD FEMENINA DE OTRO ORIGEN</t>
  </si>
  <si>
    <t>N979</t>
  </si>
  <si>
    <t>INFERTILIDAD FEMENINA, NO ESPECIFICADA</t>
  </si>
  <si>
    <t>N980</t>
  </si>
  <si>
    <t>INFECCION ASOCIADA CON INSEMINACION ARTIFICIAL</t>
  </si>
  <si>
    <t>N981</t>
  </si>
  <si>
    <t>HIPERESTIMULACION DE OVARIOS</t>
  </si>
  <si>
    <t>N982</t>
  </si>
  <si>
    <t>COMPL INTENTO DE INTRODUCCION HUEVO FECUNDADO FERTILIZACION IN VITRO</t>
  </si>
  <si>
    <t>N983</t>
  </si>
  <si>
    <t>COMPL INTENTO INTRODUCCION DEL EMBRION EN TRANSFERENCIA DE EMBRIONES</t>
  </si>
  <si>
    <t>N988</t>
  </si>
  <si>
    <t>OTRAS COMPLICACIONES ASOCIADAS CON LA FECUNDACION ARTIFICIAL</t>
  </si>
  <si>
    <t>N989</t>
  </si>
  <si>
    <t>COMPLICACION NO ESPECIFICADA ASOCIADA CON LA FECUNDACION ARTIFICIAL</t>
  </si>
  <si>
    <t>N990</t>
  </si>
  <si>
    <t>INSUFICIENCIA RENAL CONSECUTIVA A PROCEDIMIENTOS</t>
  </si>
  <si>
    <t>N991</t>
  </si>
  <si>
    <t>ESTRECHEZ URETRAL CONSECUTIVA A PROCEDIMIENTOS</t>
  </si>
  <si>
    <t>N992</t>
  </si>
  <si>
    <t>ADHERENCIAS POSTOPERATORIAS DE LA VAGINA</t>
  </si>
  <si>
    <t>N993</t>
  </si>
  <si>
    <t>PROLAPSO DE LA CUPULA VAGINAL DESPUES DE HISTERECTOMIA</t>
  </si>
  <si>
    <t>N994</t>
  </si>
  <si>
    <t>ADHERENCIAS PERITONEALES PELVICAS CONSECUTIVAS A PROCEDIMIENTOS</t>
  </si>
  <si>
    <t>N995</t>
  </si>
  <si>
    <t>MAL FUNCIONAMIENTO DE ESTOMA EXTERNO DE VIAS URINARIAS</t>
  </si>
  <si>
    <t>N998</t>
  </si>
  <si>
    <t>OTROS TRASTORNOS DEL SISTEMA GENITOURINARIO CONSECUTIVOS A PROCEDIM</t>
  </si>
  <si>
    <t>N999</t>
  </si>
  <si>
    <t>TRASTORNO NO ESPECIF DEL SISTEMA GENITOURINARIO CONSECUTIVO A PROCEDIM</t>
  </si>
  <si>
    <t>O000</t>
  </si>
  <si>
    <t>EMBARAZO ABDOMINAL</t>
  </si>
  <si>
    <t>O001</t>
  </si>
  <si>
    <t>EMBARAZO TUBARICO</t>
  </si>
  <si>
    <t>O002</t>
  </si>
  <si>
    <t>EMBARAZO OVARICO</t>
  </si>
  <si>
    <t>O008</t>
  </si>
  <si>
    <t>OTROS EMBARAZOS ECTOPICOS</t>
  </si>
  <si>
    <t>O009</t>
  </si>
  <si>
    <t>EMBARAZO ECTOPICO, NO ESPECIFICADO</t>
  </si>
  <si>
    <t>O010</t>
  </si>
  <si>
    <t>MOLA HIDATIFORME CLASICA</t>
  </si>
  <si>
    <t>O011</t>
  </si>
  <si>
    <t>MOLA HIDATIFORME, INCOMPLETA O PARCIAL</t>
  </si>
  <si>
    <t>O019</t>
  </si>
  <si>
    <t>MOLA HIDATIFORME, NO ESPECIFICADA</t>
  </si>
  <si>
    <t>O020</t>
  </si>
  <si>
    <t>DETENCION DEL DESARROLLO DEL HUEVO Y MOLA NO HIDATIFORME</t>
  </si>
  <si>
    <t>O021</t>
  </si>
  <si>
    <t>ABORTO RETENIDO</t>
  </si>
  <si>
    <t>O028</t>
  </si>
  <si>
    <t>OTROS PRODUCTOS ANORMALES ESPECIFICADOS DE LA CONCEPCION</t>
  </si>
  <si>
    <t>O029</t>
  </si>
  <si>
    <t>PRODUCTO ANORMAL DE LA CONCEPCION, NO ESPECIFICADO</t>
  </si>
  <si>
    <t>O030</t>
  </si>
  <si>
    <t>ABORTO ESPONTANEO, INCOMPLETO, COMPLICADO INFECC GENITAL Y PELVIANA</t>
  </si>
  <si>
    <t>O031</t>
  </si>
  <si>
    <t>ABORTO ESPONTANEO, INCOMPLETO, COMPLICADO HEMORRAGIA EXCESIVA O TARDIA</t>
  </si>
  <si>
    <t>O032</t>
  </si>
  <si>
    <t>ABORTO ESPONTANEO, INCOMPLETO, COMPLICADO POR EMBOLIA</t>
  </si>
  <si>
    <t>O033</t>
  </si>
  <si>
    <t>ABORTO ESPONTANEO, INCOMPLETO, OTRAS COMPLICACIONES ESPECIF Y NO ESPEC</t>
  </si>
  <si>
    <t>O034</t>
  </si>
  <si>
    <t>ABORTO ESPONTANEO, INCOMPLETO, SIN COMPLICACION</t>
  </si>
  <si>
    <t>O035</t>
  </si>
  <si>
    <t>ABORTO ESPONTANEO, COMPLETO O NO ESPEC, COMPL INF GENITAL Y PELVIANA</t>
  </si>
  <si>
    <t>O036</t>
  </si>
  <si>
    <t>ABORTO ESPONTANEO, COMPLETO O NO ESPEC, COMPL HGIA EXCESIVA O TARDIA</t>
  </si>
  <si>
    <t>O037</t>
  </si>
  <si>
    <t>ABORTO ESPONTANEO, COMPLETO O NO ESPECIFICADO, COMPLICADO POR EMBOLIA</t>
  </si>
  <si>
    <t>O038</t>
  </si>
  <si>
    <t>ABORTO ESPONTANEO, COMPLETO O NO ESPEC, CON OTR COMPL ESPEC Y NO ESPEC</t>
  </si>
  <si>
    <t>O039</t>
  </si>
  <si>
    <t>ABORTO ESPONTANEO, COMPLETO O NO ESPECIFICADO, SIN COMPLICACION</t>
  </si>
  <si>
    <t>O040</t>
  </si>
  <si>
    <t>ABORTO MEDICO, INCOMPLETO, COMPLICADO CON INFECCION GENITAL Y PELVIANA</t>
  </si>
  <si>
    <t>O041</t>
  </si>
  <si>
    <t>ABORTO MEDICO, INCOMPLETO, COMPLICADO POR HEMORRAGIA EXCESIVA O TARDIA</t>
  </si>
  <si>
    <t>O042</t>
  </si>
  <si>
    <t>ABORTO MEDICO, INCOMPLETO, COMPLICADO POR EMBOLIA</t>
  </si>
  <si>
    <t>O043</t>
  </si>
  <si>
    <t>ABORTO MEDICO, INCOMPLETO, CON OTRAS COMPLICACIONES ESPEC Y NO ESPECIF</t>
  </si>
  <si>
    <t>O044</t>
  </si>
  <si>
    <t>ABORTO MEDICO, INCOMPLETO, SIN COMPLICACION</t>
  </si>
  <si>
    <t>O045</t>
  </si>
  <si>
    <t>ABORTO MEDICO, COMPLETO O NO ESPEC, COMPL INFECC GENITAL Y PELVIANA</t>
  </si>
  <si>
    <t>O046</t>
  </si>
  <si>
    <t>ABORTO MEDICO, COMPLETO O NO ESPEC, COMPLICADO HGIA EXCESIVA O TARDIA</t>
  </si>
  <si>
    <t>O047</t>
  </si>
  <si>
    <t>ABORTO MEDICO, COMPLETO O NO ESPECIFICADO, COMPLICADO POR EMBOLIA</t>
  </si>
  <si>
    <t>O048</t>
  </si>
  <si>
    <t>ABORTO MEDICO, COMPLETO O NO ESPEC, OTRAS COMPL ESPEC Y LAS NO ESPEC</t>
  </si>
  <si>
    <t>O049</t>
  </si>
  <si>
    <t>ABORTO MEDICO, COMPLETO O NO ESPECIFICADO, SIN COMPLICACION</t>
  </si>
  <si>
    <t>O050</t>
  </si>
  <si>
    <t>OTRO ABORTO, INCOMPLETO, COMPLICADO CON INFECCION GENITAL Y PELVIANA</t>
  </si>
  <si>
    <t>O051</t>
  </si>
  <si>
    <t>OTRO ABORTO, INCOMPLETO, COMPLICADO POR HEMORRAGIA EXCESIVA O TARDIA</t>
  </si>
  <si>
    <t>O052</t>
  </si>
  <si>
    <t>OTRO ABORTO, INCOMPLETO, COMPLICADO POR EMBOLIA</t>
  </si>
  <si>
    <t>O053</t>
  </si>
  <si>
    <t>OTRO ABORTO, INCOMPLETO, CON OTRAS COMPLICACIONES ESPEC Y LAS NO ESPEC</t>
  </si>
  <si>
    <t>O054</t>
  </si>
  <si>
    <t>OTRO ABORTO, INCOMPLETO, SIN COMPLICACION</t>
  </si>
  <si>
    <t>O055</t>
  </si>
  <si>
    <t>OTRO ABORTO, COMPLETO O NO ESPEC, COMPL INFECCION GENITAL Y PELVIANA</t>
  </si>
  <si>
    <t>O056</t>
  </si>
  <si>
    <t>OTRO ABORTO, COMPLETO O NO ESPEC, COMPLICADO HGIA EXCESIVA O TARDIA</t>
  </si>
  <si>
    <t>O057</t>
  </si>
  <si>
    <t>OTRO ABORTO, COMPLETO O NO ESPECIFICADO, COMPLICADO POR EMBOLIA</t>
  </si>
  <si>
    <t>O058</t>
  </si>
  <si>
    <t>OTRO ABORTO, COMPLETO O NO ESPECIF, OTRAS COMPLIC ESPECIF Y NO ESPECIF</t>
  </si>
  <si>
    <t>O059</t>
  </si>
  <si>
    <t>OTRO ABORTO, COMPLETO O NO ESPECIFICADO, SIN COMPLICACION</t>
  </si>
  <si>
    <t>O060</t>
  </si>
  <si>
    <t>ABORTO NO ESPECIF, INCOMPLETO, COMPLICADO INFECCION GENITAL Y PELVIANA</t>
  </si>
  <si>
    <t>O061</t>
  </si>
  <si>
    <t>ABORTO NO ESPECIF, INCOMPLETO, COMPLICADO HEMORRAGIA EXCESIVA O TARDIA</t>
  </si>
  <si>
    <t>O062</t>
  </si>
  <si>
    <t>ABORTO NO ESPECIFICADO, INCOMPLETO, COMPLICADO POR EMBOLIA</t>
  </si>
  <si>
    <t>O063</t>
  </si>
  <si>
    <t>ABORTO NO ESPEC, INCOMPLETO, CON OTRAS COMPLICACIONES ESPEC Y NO ESPEC</t>
  </si>
  <si>
    <t>O064</t>
  </si>
  <si>
    <t>ABORTO NO ESPECIFICADO, INCOMPLETO, SIN COMPLICACION</t>
  </si>
  <si>
    <t>O065</t>
  </si>
  <si>
    <t>ABORTO NO ESPEC, COMPLETO O NO ESPEC, COMPL INFECC GENITAL Y PELVIANA</t>
  </si>
  <si>
    <t>O066</t>
  </si>
  <si>
    <t>ABORTO NO ESPEC, COMPLETO O NO ESPEC, COMPL POR HGIA EXCESIVA O TARDIA</t>
  </si>
  <si>
    <t>O067</t>
  </si>
  <si>
    <t>ABORTO NO ESPECIFICADO, COMPLETO O NO ESPECIF, COMPLICADO POR EMBOLIA</t>
  </si>
  <si>
    <t>O068</t>
  </si>
  <si>
    <t>ABORTO NO ESPEC, COMPLETO O NO ESPEC, CON OTRAS COMPL ESPEC Y NO ESPEC</t>
  </si>
  <si>
    <t>O069</t>
  </si>
  <si>
    <t>ABORTO NO ESPECIFICADO, COMPLETO O NO ESPECIFICADO, SIN COMPLICACION</t>
  </si>
  <si>
    <t>O070</t>
  </si>
  <si>
    <t>FALLA INDUCCION MEDICA DEL ABORTO, COMPL INFECCION GENITAL Y PELVIANA</t>
  </si>
  <si>
    <t>O071</t>
  </si>
  <si>
    <t>FALLA INDUCCION MEDICA DEL ABORTO, COMPLICADO HGIA EXCESIVA O TARDIA</t>
  </si>
  <si>
    <t>O072</t>
  </si>
  <si>
    <t>FALLA DE LA INDUCCION MEDICA DEL ABORTO, COMPLICADO POR EMBOLIA</t>
  </si>
  <si>
    <t>O073</t>
  </si>
  <si>
    <t>FALLA DE INDUCCION MEDICA DEL ABORTO, CON OTRAS COMPL Y LAS NO ESPECIF</t>
  </si>
  <si>
    <t>O074</t>
  </si>
  <si>
    <t>FALLA DE LA INDUCCION MEDICA DEL ABORTO, SIN COMPLICACION</t>
  </si>
  <si>
    <t>O075</t>
  </si>
  <si>
    <t>OTR INTENTOS FALLIDOS ABORTO Y NO ESPEC, COMPL INF GENITAL Y PELVIANA</t>
  </si>
  <si>
    <t>O076</t>
  </si>
  <si>
    <t>OTR INTENTOS FALLIDOS ABORTO Y NO ESPEC, COMPL HGIA EXCESIVA O TARDIA</t>
  </si>
  <si>
    <t>O077</t>
  </si>
  <si>
    <t>OTROS INTENTOS FALLIDOS DE ABORTO Y NO ESPEC, COMPLICADOS POR EMBOLIA</t>
  </si>
  <si>
    <t>O078</t>
  </si>
  <si>
    <t>OTROS INTENTOS FALLIDOS ABORTO Y NO ESPEC, CON OTRAS COMPL Y NO ESPEC</t>
  </si>
  <si>
    <t>O079</t>
  </si>
  <si>
    <t>OTROS INTENTOS FALLIDOS DE ABORTO Y LOS NO ESPECIF, SIN COMPLICACION</t>
  </si>
  <si>
    <t>O080</t>
  </si>
  <si>
    <t>INF GENITAL Y PELVIANA CONSECUTIVO ABORTO, EMBARAZO ECTOPICO Y MOLAR</t>
  </si>
  <si>
    <t>O081</t>
  </si>
  <si>
    <t>HGIA EXCESIVA O TARDIA CONSEC ABORTO, AL EMBARAZO ECTOPICO Y AL MOLAR</t>
  </si>
  <si>
    <t>O082</t>
  </si>
  <si>
    <t>EMBOLIA CONSEC AL ABORTO, AL EMBARAZO ECTOPICO Y AL EMBARAZO MOLAR</t>
  </si>
  <si>
    <t>O083</t>
  </si>
  <si>
    <t>CHOQUE CONSECUTIVO AL ABORTO, AL EMBARAZO ECTOPICO Y AL EMBARAZO MOLAR</t>
  </si>
  <si>
    <t>O084</t>
  </si>
  <si>
    <t>INSUF RENAL CONSECUTIVA AL ABORTO, EMBARAZO ECTOPICO Y EMBARAZO MOLAR</t>
  </si>
  <si>
    <t>O085</t>
  </si>
  <si>
    <t>TRAST METABOLICO CONSEC AL ABORTO, EMBARAZO ECTOPICO Y EMBARAZO MOLAR</t>
  </si>
  <si>
    <t>O086</t>
  </si>
  <si>
    <t>LESION ORG O TEJ PELVIS CONSECUTIVO ABORTO, EMBARAZO ECTOPICO Y MOLAR</t>
  </si>
  <si>
    <t>O087</t>
  </si>
  <si>
    <t>OTRAS COMPL VENOSAS CONSEC ABORTO, EMBARAZO ECTOPICO Y EMBARAZO MOLAR</t>
  </si>
  <si>
    <t>O088</t>
  </si>
  <si>
    <t>OTRAS COMPL CONSEC AL ABORTO, AL EMBARAZO ECTOPICO Y AL EMBARAZO MOLAR</t>
  </si>
  <si>
    <t>O089</t>
  </si>
  <si>
    <t>COMPL NO ESPECIF CONSEC AL ABORTO, EMBARAZO ECTOPICO Y EMBARAZO MOLAR</t>
  </si>
  <si>
    <t>O100</t>
  </si>
  <si>
    <t>HIPERTENSION ESENCIAL PREEXISTENTE COMPL EMBARAZO, PARTO, Y PUERPERIO</t>
  </si>
  <si>
    <t>O101</t>
  </si>
  <si>
    <t>ENF CARDIACA HIPERTENSIVA PREEXISTENTE COMPLICA EMB, PARTO Y PUERPERIO</t>
  </si>
  <si>
    <t>O102</t>
  </si>
  <si>
    <t>ENF RENAL HIPERTENSIVA PREEXISTENTE COMPL EMBARAZO, PARTO Y PUERPERIO</t>
  </si>
  <si>
    <t>O103</t>
  </si>
  <si>
    <t>ENF CARDIORRENAL HIPERTENSIVA PREEXISTENTE COMPL EMB PARTO Y PUERPERIO</t>
  </si>
  <si>
    <t>O104</t>
  </si>
  <si>
    <t>HIPERTENSION SECUND PREEXISTENTE QUE COMPLICA EMB, PARTO Y PUERPERIO</t>
  </si>
  <si>
    <t>O109</t>
  </si>
  <si>
    <t>HIPERTENSION PREEXISTENTE NO ESPEC, QUE COMPLICA EMB PARTO Y PUERPERIO</t>
  </si>
  <si>
    <t>O11X</t>
  </si>
  <si>
    <t>TRASTORNOS HIPERTENSIVOS PREEXISTENTES, CON PROTEINURIA AGREGADA</t>
  </si>
  <si>
    <t>O120</t>
  </si>
  <si>
    <t>EDEMA GESTACIONAL</t>
  </si>
  <si>
    <t>O121</t>
  </si>
  <si>
    <t>PROTEINURIA GESTACIONAL</t>
  </si>
  <si>
    <t>O122</t>
  </si>
  <si>
    <t>EDEMA GESTACIONAL CON PROTEINURIA</t>
  </si>
  <si>
    <t>O13X</t>
  </si>
  <si>
    <t>HIPERTENSION GESTACIONAL (INDUCIDA EMBARAZO)SIN PROTEINURIA SIGNIFICAT</t>
  </si>
  <si>
    <t>O140</t>
  </si>
  <si>
    <t>PREECLAMPSIA MODERADA</t>
  </si>
  <si>
    <t>O141</t>
  </si>
  <si>
    <t>PREECLAMPSIA SEVERA</t>
  </si>
  <si>
    <t>O149</t>
  </si>
  <si>
    <t>PREECLAMPSIA, NO ESPECIFICADA</t>
  </si>
  <si>
    <t>O150</t>
  </si>
  <si>
    <t>ECLAMPSIA EN EL EMBARAZO</t>
  </si>
  <si>
    <t>O151</t>
  </si>
  <si>
    <t>ECLAMPSIA DURANTE EL TRABAJO DE PARTO</t>
  </si>
  <si>
    <t>O152</t>
  </si>
  <si>
    <t>ECLAMPSIA EN EL PUERPERIO</t>
  </si>
  <si>
    <t>O159</t>
  </si>
  <si>
    <t>ECLAMPSIA, EN PERIODO NO ESPECIFICADO</t>
  </si>
  <si>
    <t>O16X</t>
  </si>
  <si>
    <t>HIPERTENSION MATERNA, NO ESPECIFICADA</t>
  </si>
  <si>
    <t>O200</t>
  </si>
  <si>
    <t>AMENAZA DE ABORTO</t>
  </si>
  <si>
    <t>O208</t>
  </si>
  <si>
    <t>OTRAS HEMORRAGIAS PRECOCES DEL EMBARAZO</t>
  </si>
  <si>
    <t>O209</t>
  </si>
  <si>
    <t>HEMORRAGIA PRECOZ DEL EMBARAZO, SIN OTRA ESPECIFICACION</t>
  </si>
  <si>
    <t>O210</t>
  </si>
  <si>
    <t>HIPEREMESIS GRAVIDICA LEVE</t>
  </si>
  <si>
    <t>O211</t>
  </si>
  <si>
    <t>HIPEREMESIS GRAVIDICA CON TRASTORNOS METABOLICOS</t>
  </si>
  <si>
    <t>O212</t>
  </si>
  <si>
    <t>HIPEREMESIS GRAVIDICA TARDIA</t>
  </si>
  <si>
    <t>O218</t>
  </si>
  <si>
    <t>OTROS VOMITOS QUE COMPLICAN EL EMBARAZO</t>
  </si>
  <si>
    <t>O219</t>
  </si>
  <si>
    <t>VOMITOS DEL EMBARAZO, NO ESPECIFICADOS</t>
  </si>
  <si>
    <t>O220</t>
  </si>
  <si>
    <t>VENAS VARICOSAS DE LOS MIEMBROS INFERIORES EN EL EMBARAZO</t>
  </si>
  <si>
    <t>O221</t>
  </si>
  <si>
    <t>VARICES GENITALES EN EL EMBARAZO</t>
  </si>
  <si>
    <t>O222</t>
  </si>
  <si>
    <t>TROMBOFLEBITIS SUPERFICIAL EN EL EMBARAZO</t>
  </si>
  <si>
    <t>O223</t>
  </si>
  <si>
    <t>FLEBOTROMBOSIS PROFUNDA EN EL EMBARAZO</t>
  </si>
  <si>
    <t>O224</t>
  </si>
  <si>
    <t>HEMORROIDES EN EL EMBARAZO</t>
  </si>
  <si>
    <t>O225</t>
  </si>
  <si>
    <t>TROMBOSIS VENOSA CEREBRAL EN EL EMBARAZO</t>
  </si>
  <si>
    <t>O228</t>
  </si>
  <si>
    <t>OTRAS COMPLICACIONES VENOSAS EN EL EMBARAZO</t>
  </si>
  <si>
    <t>O229</t>
  </si>
  <si>
    <t>COMPLICACION VENOSA NO ESPECIFICADA EN EL EMBARAZO</t>
  </si>
  <si>
    <t>O230</t>
  </si>
  <si>
    <t>INFECCION DEL RIÑON EN EL EMBARAZO</t>
  </si>
  <si>
    <t>O231</t>
  </si>
  <si>
    <t>INFECCION DE LA VEJIGA URINARIA EN EL EMBARAZO</t>
  </si>
  <si>
    <t>O232</t>
  </si>
  <si>
    <t>INFECCION DE LA URETRA EN EL EMBARAZO</t>
  </si>
  <si>
    <t>O233</t>
  </si>
  <si>
    <t>INFECCION DE OTRAS PARTES DE LAS VIAS URINARIAS EN EL EMBARAZO</t>
  </si>
  <si>
    <t>O234</t>
  </si>
  <si>
    <t>INFECCION NO ESPECIFICADA DE LAS VIAS URINARIAS EN EL EMBARAZO</t>
  </si>
  <si>
    <t>O235</t>
  </si>
  <si>
    <t>INFECCION GENITAL EN EL EMBARAZO</t>
  </si>
  <si>
    <t>O239</t>
  </si>
  <si>
    <t>OTRAS INFECCIONES Y LAS NO ESPEC DE VIAS GENITOURINARIAS EN EMBARAZO</t>
  </si>
  <si>
    <t>O240</t>
  </si>
  <si>
    <t>DIABETES MELLITUS PREEXISTENTE INSULINODEPENDIENTE, EN EL EMBARAZO</t>
  </si>
  <si>
    <t>O241</t>
  </si>
  <si>
    <t>DIABETES MELLITUS PREEXISTENTE NO INSULINODEPENDIENTE, EN EL EMBARAZO</t>
  </si>
  <si>
    <t>O242</t>
  </si>
  <si>
    <t>DIABETES MELLITUS PREEXISTENTE RELAC CON DESNUTRICION, EN EL EMBARAZO</t>
  </si>
  <si>
    <t>O243</t>
  </si>
  <si>
    <t>DIABETES MELLITUS PREEXISTENTE, SIN OTRA ESPECIFICAC, EN EL EMBARAZO</t>
  </si>
  <si>
    <t>O244</t>
  </si>
  <si>
    <t>DIABETES MELLITUS QUE SE ORIGINA CON EL EMBARAZO</t>
  </si>
  <si>
    <t>O249</t>
  </si>
  <si>
    <t>DIABETES MELLITUS NO ESPECIFICADA, EN EL EMBARAZO</t>
  </si>
  <si>
    <t>O25X</t>
  </si>
  <si>
    <t>DESNUTRICION EN EL EMBARAZO</t>
  </si>
  <si>
    <t>O260</t>
  </si>
  <si>
    <t>AUMENTO EXCESIVO DE PESO EN EL EMBARAZO</t>
  </si>
  <si>
    <t>O261</t>
  </si>
  <si>
    <t>AUMENTO PEQUEÑO DE PESO EN EL EMBARAZO</t>
  </si>
  <si>
    <t>O262</t>
  </si>
  <si>
    <t>ATENCION DEL EMBARAZO EN UNA ABORTADORA HABITUAL</t>
  </si>
  <si>
    <t>O263</t>
  </si>
  <si>
    <t>RETENCION DE DISPOSITIVO ANTICONCEPTIVO INTRAUTERINO EN EL EMBARAZO</t>
  </si>
  <si>
    <t>O264</t>
  </si>
  <si>
    <t>HERPES GESTACIONAL</t>
  </si>
  <si>
    <t>O265</t>
  </si>
  <si>
    <t>SINDROME DE HIPOTENSION MATERNA</t>
  </si>
  <si>
    <t>O266</t>
  </si>
  <si>
    <t>TRASTORNOS DEL HIGADO EN EL EMBARAZO, EL PARTO Y EL PUERPERIO</t>
  </si>
  <si>
    <t>O267</t>
  </si>
  <si>
    <t>SUBLUXACION DE LA SINFISIS (DEL PUBIS) EN EMBARAZO, PARTO Y PUERPERIO</t>
  </si>
  <si>
    <t>O268</t>
  </si>
  <si>
    <t>OTRAS COMPLICACIONES ESPECIFICADAS RELACIONADAS CON EL EMBARAZO</t>
  </si>
  <si>
    <t>O269</t>
  </si>
  <si>
    <t>COMPLICACION RELACIONADA CON EL EMBARAZO, NO ESPECIFICADA</t>
  </si>
  <si>
    <t>O280</t>
  </si>
  <si>
    <t>HALLAZGO HEMATOLOGICO ANORMAL EN EL EXAMEN PRENATAL DE LA MADRE</t>
  </si>
  <si>
    <t>O281</t>
  </si>
  <si>
    <t>HALLAZGO BIOQUIMICO ANORMAL EN EL EXAMEN PRENATAL DE LA MADRE</t>
  </si>
  <si>
    <t>O282</t>
  </si>
  <si>
    <t>HALLAZGO CITOLOGICO ANORMAL EN EL EXAMEN PRENATAL DE LA MADRE</t>
  </si>
  <si>
    <t>O283</t>
  </si>
  <si>
    <t>HALLAZGO ULTRASONICO ANORMAL EN EL EXAMEN PRENATAL DE LA MADRE</t>
  </si>
  <si>
    <t>O284</t>
  </si>
  <si>
    <t>HALLAZGO RADIOLOGICO ANORMAL EN EL EXAMEN PRENATAL DE LA MADRE</t>
  </si>
  <si>
    <t>O285</t>
  </si>
  <si>
    <t>HALLAZGO CROMOSOMICO O GENETICO ANORMAL EN EXAMEN PRENATAL DE LA MADRE</t>
  </si>
  <si>
    <t>O288</t>
  </si>
  <si>
    <t>OTROS HALLAZGOS ANORMALES EN EL EXAMEN PRENATAL DE LA MADRE</t>
  </si>
  <si>
    <t>O289</t>
  </si>
  <si>
    <t>HALLAZGO ANORMAL NO ESPECIFICADO EN EL EXAMEN PRENATAL DE LA MADRE</t>
  </si>
  <si>
    <t>O290</t>
  </si>
  <si>
    <t>COMPLICACIONES PULMONARES DE ANESTESIA ADMINISTRADA DURANTE EMBARAZO</t>
  </si>
  <si>
    <t>O291</t>
  </si>
  <si>
    <t>COMPLICACIONES CARDIACAS DE LA ANESTESIA ADMINISTRADA DURANTE EMBARAZO</t>
  </si>
  <si>
    <t>O292</t>
  </si>
  <si>
    <t>COMPLICACIONES DEL SNC POR LA ANESTESIA ADMINISTRADA DURANTE EMBARAZO</t>
  </si>
  <si>
    <t>O293</t>
  </si>
  <si>
    <t>REACCION TOXICA A LA ANESTESIA LOCAL ADMINISTRADA DURANTE EL EMBARAZO</t>
  </si>
  <si>
    <t>O294</t>
  </si>
  <si>
    <t>CEFALALGIA INDUCIDA ANESTESIA ESPINAL O EPIDURAL ADMINISTRADAS EN EMB</t>
  </si>
  <si>
    <t>O295</t>
  </si>
  <si>
    <t>OTRAS COMPL ANESTESIA ESPINAL O EPIDURAL ADMINISTRADAS EN EMBARAZO</t>
  </si>
  <si>
    <t>O296</t>
  </si>
  <si>
    <t>FALLA O DIFICULTAD EN LA INTUBACION DURANTE EL EMBARAZO</t>
  </si>
  <si>
    <t>O298</t>
  </si>
  <si>
    <t>OTRAS COMPLICACIONES DE LA ANESTESIA ADMINISTRADA DURANTE EL EMBARAZO</t>
  </si>
  <si>
    <t>O299</t>
  </si>
  <si>
    <t>COMPLICACION NO ESPEC DE LA ANESTESIA ADMINISTRADA DURANTE EL EMBARAZO</t>
  </si>
  <si>
    <t>O300</t>
  </si>
  <si>
    <t>EMBARAZO DOBLE</t>
  </si>
  <si>
    <t>O301</t>
  </si>
  <si>
    <t>EMBARAZO TRIPLE</t>
  </si>
  <si>
    <t>O302</t>
  </si>
  <si>
    <t>EMBARAZO CUADRUPLE</t>
  </si>
  <si>
    <t>O308</t>
  </si>
  <si>
    <t>OTROS EMBARAZOS MULTIPLES</t>
  </si>
  <si>
    <t>O309</t>
  </si>
  <si>
    <t>EMBARAZO MULTIPLE, NO ESPECIFICADO</t>
  </si>
  <si>
    <t>O310</t>
  </si>
  <si>
    <t>FETO PAPIRACEO</t>
  </si>
  <si>
    <t>O311</t>
  </si>
  <si>
    <t>EMBARAZO QUE CONTINUA DESPUES DEL ABORTO DE UN FETO O MAS</t>
  </si>
  <si>
    <t>O312</t>
  </si>
  <si>
    <t>EMBARAZO QUE CONTINUA DESPUES DE MUERTE INTRAUTERINA DE UN FETO O MAS</t>
  </si>
  <si>
    <t>O318</t>
  </si>
  <si>
    <t>OTRAS COMPLICACIONES ESPECIFICAS DEL EMBARAZO MULTIPLE</t>
  </si>
  <si>
    <t>O320</t>
  </si>
  <si>
    <t>ATENCION MATERNA POR POSICION FETAL INESTABLE</t>
  </si>
  <si>
    <t>O321</t>
  </si>
  <si>
    <t>ATENCION MATERNA POR PRESENTACION DE NALGAS</t>
  </si>
  <si>
    <t>O322</t>
  </si>
  <si>
    <t>ATENCION MATERNA POR POSICION FETAL OBLICUA O TRANSVERSA</t>
  </si>
  <si>
    <t>O323</t>
  </si>
  <si>
    <t>ATENCION MATERNA POR PRESENTACION DE CARA, DE FRENTE O DE MENTON</t>
  </si>
  <si>
    <t>O324</t>
  </si>
  <si>
    <t>ATENCION MATERNA POR CABEZA ALTA EN GESTACION A TERMINO</t>
  </si>
  <si>
    <t>O325</t>
  </si>
  <si>
    <t>AT MATERNA POR EMBARAZO MPLE CON PRESENTACION ANORMAL DE UN FETO O MAS</t>
  </si>
  <si>
    <t>O326</t>
  </si>
  <si>
    <t>ATENCION MATERNA POR PRESENTACION COMPUESTA</t>
  </si>
  <si>
    <t>O328</t>
  </si>
  <si>
    <t>ATENCION MATERNA POR OTRAS PRESENTACIONES ANORMALES DEL FETO</t>
  </si>
  <si>
    <t>O329</t>
  </si>
  <si>
    <t>ATENCION MATERNA POR PRESENTACION ANORMAL NO ESPECIFICADA DEL FETO</t>
  </si>
  <si>
    <t>O330</t>
  </si>
  <si>
    <t>ATENCION MATERNA DESPROPORCION POR DEFORMIDAD PELVIS OSEA EN LA MADRE</t>
  </si>
  <si>
    <t>O331</t>
  </si>
  <si>
    <t>ATENCION MATERNA POR DESPROPORCION DEBIDA A ESTRECHEZ GENERAL PELVIS</t>
  </si>
  <si>
    <t>O332</t>
  </si>
  <si>
    <t>ATENCION MATERNA DESPROPORCION POR DISMINUCION DEL ESTRECHO SUP PELVIS</t>
  </si>
  <si>
    <t>O333</t>
  </si>
  <si>
    <t>AT MATERNA POR DESPROPORCION POR DISMINUCION DEL ESTRECHO INFER PELVIS</t>
  </si>
  <si>
    <t>O334</t>
  </si>
  <si>
    <t>AT MATERNA DESPROPORCION FETOPELVIANA ORIGEN MIXTO, MATERNO Y FETAL</t>
  </si>
  <si>
    <t>O335</t>
  </si>
  <si>
    <t>ATENCION MATERNA POR DESPROPORCION DEBIDA A FETO DEMASIADO GRANDE</t>
  </si>
  <si>
    <t>O336</t>
  </si>
  <si>
    <t>ATENCION MATERNA POR DESPROPORCION DEBIDA A FETO HIDROCEFALICO</t>
  </si>
  <si>
    <t>O337</t>
  </si>
  <si>
    <t>ATENCION MATERNA POR DESPROPORCION DEBIDA A OTRA DEFORMIDAD FETAL</t>
  </si>
  <si>
    <t>O338</t>
  </si>
  <si>
    <t>ATENCION MATERNA POR DESPROPORCION DE OTRO ORIGEN</t>
  </si>
  <si>
    <t>O339</t>
  </si>
  <si>
    <t>ATENCION MATERNA POR DESPROPORCION DE ORIGEN NO ESPECIFICADO</t>
  </si>
  <si>
    <t>O340</t>
  </si>
  <si>
    <t>ATENCION MATERNA POR ANOMALIA CONGENITA DEL UTERO</t>
  </si>
  <si>
    <t>O341</t>
  </si>
  <si>
    <t>ATENCION MATERNA POR TUMOR DEL CUERPO DEL UTERO</t>
  </si>
  <si>
    <t>O342</t>
  </si>
  <si>
    <t>ATENCION MATERNA POR CICATRIZ UTERINA DEBIDA A CIRUGIA PREVIA</t>
  </si>
  <si>
    <t>O343</t>
  </si>
  <si>
    <t>ATENCION MATERNA POR INCOMPETENCIA DEL CUELLO UTERINO</t>
  </si>
  <si>
    <t>O344</t>
  </si>
  <si>
    <t>ATENCION MATERNA POR OTRA ANORMALIDAD DEL CUELLO UTERINO</t>
  </si>
  <si>
    <t>O345</t>
  </si>
  <si>
    <t>ATENCION MATERNA POR OTRAS ANORMALIDADES DEL UTERO GRAVIDO</t>
  </si>
  <si>
    <t>O346</t>
  </si>
  <si>
    <t>ATENCION MATERNA POR ANORMALIDAD DE LA VAGINA</t>
  </si>
  <si>
    <t>O347</t>
  </si>
  <si>
    <t>ATENCION MATERNA POR ANORMALIDAD DE LA VULVA Y DEL PERINEO</t>
  </si>
  <si>
    <t>O348</t>
  </si>
  <si>
    <t>ATENCION MATERNA POR OTRAS ANORMALIDADES DE LOS ORGANOS PELVIANOS</t>
  </si>
  <si>
    <t>O349</t>
  </si>
  <si>
    <t>ATENCION MATERNA POR ANORMALIDAD NO ESPECIFICADA DE ORGANO PELVIANO</t>
  </si>
  <si>
    <t>O350</t>
  </si>
  <si>
    <t>ATENCION MATERNA POR (PRESUNTA) MALFORMACION DEL SNC EN EL FETO</t>
  </si>
  <si>
    <t>O351</t>
  </si>
  <si>
    <t>ATENCION MATERNA POR (PRESUNTA) ANORMALIDAD CROMOSOMICA EN EL FETO</t>
  </si>
  <si>
    <t>O352</t>
  </si>
  <si>
    <t>ATENCION MATERNA POR (PRESUNTA) ENFERMEDAD HEREDITARIA EN EL FETO</t>
  </si>
  <si>
    <t>O353</t>
  </si>
  <si>
    <t>ATENCION MATERNA POR(PRESUNTA) LESION FETAL POR ENF VIRICA EN LA MADRE</t>
  </si>
  <si>
    <t>O354</t>
  </si>
  <si>
    <t>ATENCION MATERNA POR (PRESUNTA) LESION AL FETO DEBIDA AL ALCOHOL</t>
  </si>
  <si>
    <t>O355</t>
  </si>
  <si>
    <t>ATENCION MATERNA POR (PRESUNTA) LESION FETAL DEBIDA A DROGAS</t>
  </si>
  <si>
    <t>O356</t>
  </si>
  <si>
    <t>ATENCION MATERNA POR (PRESUNTA) LESION AL FETO DEBIDA A RADIACION</t>
  </si>
  <si>
    <t>O357</t>
  </si>
  <si>
    <t>ATENCION MATERNA POR(PRESUNTA) LESION FETAL POR OTROS PROCEDIM MEDICOS</t>
  </si>
  <si>
    <t>O358</t>
  </si>
  <si>
    <t>ATENCION MATERNA POR OTRAS(PRESUNTAS) ANORMALIDADES Y LESIONES FETALES</t>
  </si>
  <si>
    <t>O359</t>
  </si>
  <si>
    <t>ATENCION MATERNA POR (PRESUNTA) ANORMALIDAD Y LESION FETAL NO ESPECIF</t>
  </si>
  <si>
    <t>O360</t>
  </si>
  <si>
    <t>ATENCION MATERNA POR ISOINMUNIZACION RHESUS</t>
  </si>
  <si>
    <t>O361</t>
  </si>
  <si>
    <t>ATENCION MATERNA POR OTRA ISOINMUNIZACION</t>
  </si>
  <si>
    <t>O362</t>
  </si>
  <si>
    <t>ATENCION MATERNA POR HIDROPESIA FETAL</t>
  </si>
  <si>
    <t>O363</t>
  </si>
  <si>
    <t>ATENCION MATERNA POR SIGNOS DE HIPOXIA FETAL</t>
  </si>
  <si>
    <t>O364</t>
  </si>
  <si>
    <t>ATENCION MATERNA POR MUERTE INTRAUTERINA</t>
  </si>
  <si>
    <t>O365</t>
  </si>
  <si>
    <t>ATENCION MATERNA POR DEFICIT DEL CRECIMIENTO FETAL</t>
  </si>
  <si>
    <t>O366</t>
  </si>
  <si>
    <t>ATENCION MATERNA POR CRECIMIENTO FETAL EXCESIVO</t>
  </si>
  <si>
    <t>O367</t>
  </si>
  <si>
    <t>ATENCION MATERNA POR FETO VIABLE EN EMBARAZO ABDOMINAL</t>
  </si>
  <si>
    <t>O368</t>
  </si>
  <si>
    <t>ATENCION MATERNA POR OTROS PROBLEMAS FETALES ESPECIFICADOS</t>
  </si>
  <si>
    <t>O369</t>
  </si>
  <si>
    <t>ATENCION MATERNA POR PROBLEMAS FETALES NO ESPECIFICADOS</t>
  </si>
  <si>
    <t>O40X</t>
  </si>
  <si>
    <t>POLIHIDRAMNIOS</t>
  </si>
  <si>
    <t>O410</t>
  </si>
  <si>
    <t>OLIGOHIDRAMNIOS</t>
  </si>
  <si>
    <t>O411</t>
  </si>
  <si>
    <t>INFECCION DE LA BOLSA AMNIOTICA O DE LAS MEMBRANAS</t>
  </si>
  <si>
    <t>O418</t>
  </si>
  <si>
    <t>OTROS TRASTORNOS ESPECIF DEL LIQUIDO AMNIOTICO Y DE LAS MEMBRANAS</t>
  </si>
  <si>
    <t>O419</t>
  </si>
  <si>
    <t>TRASTORNO DEL LIQUIDO AMNIOTICO Y DE LAS MEMBRANAS, NO ESPECIFICADO</t>
  </si>
  <si>
    <t>O420</t>
  </si>
  <si>
    <t>RUPTURA PREMATURA MEMB, INICIO TRABAJO DE PARTO DENTRO DE LAS 24 HORAS</t>
  </si>
  <si>
    <t>O421</t>
  </si>
  <si>
    <t>RUPTURA PREMATURA MEMB, INICIO DE TRABAJO DE PARTO DESPUES DE 24 HORAS</t>
  </si>
  <si>
    <t>O422</t>
  </si>
  <si>
    <t>RUPTURA PREMATURA MEMBRANAS,TRABAJO DE PARTO RETRASADO POR TERAPEUTICA</t>
  </si>
  <si>
    <t>O429</t>
  </si>
  <si>
    <t>RUPTURA PREMATURA DE LAS MEMBRANAS, SIN OTRA ESPECIFICACION</t>
  </si>
  <si>
    <t>O430</t>
  </si>
  <si>
    <t>SINDROME DE TRANSFUSION PLACENTARIA</t>
  </si>
  <si>
    <t>O431</t>
  </si>
  <si>
    <t>MALFORMACION DE LA PLACENTA</t>
  </si>
  <si>
    <t>O438</t>
  </si>
  <si>
    <t>OTROS TRASTORNOS PLACENTARIOS</t>
  </si>
  <si>
    <t>O439</t>
  </si>
  <si>
    <t>TRASTORNO DE LA PLACENTA, NO ESPECIFICADO</t>
  </si>
  <si>
    <t>O440</t>
  </si>
  <si>
    <t>PLACENTA PREVIA CON ESPECIFICACION DE QUE NO HUBO HEMORRAGIA</t>
  </si>
  <si>
    <t>O441</t>
  </si>
  <si>
    <t>PLACENTA PREVIA CON HEMORRAGIA</t>
  </si>
  <si>
    <t>O450</t>
  </si>
  <si>
    <t>DESPRENDIMIENTO PREMATURO DE LA PLACENTA CON DEFECTO DE LA COAGULACION</t>
  </si>
  <si>
    <t>O458</t>
  </si>
  <si>
    <t>OTROS DESPRENDIMIENTOS PREMATUROS DE LA PLACENTA</t>
  </si>
  <si>
    <t>O459</t>
  </si>
  <si>
    <t>DESPRENDIMIENTO PREMATURO DE LA PLACENTA, SIN OTRA ESPECIFICACION</t>
  </si>
  <si>
    <t>O460</t>
  </si>
  <si>
    <t>HEMORRAGIA ANTEPARTO CON DEFECTO DE LA COAGULACION</t>
  </si>
  <si>
    <t>O468</t>
  </si>
  <si>
    <t>OTRAS HEMORRAGIAS ANTEPARTO</t>
  </si>
  <si>
    <t>O469</t>
  </si>
  <si>
    <t>HEMORRAGIA ANTEPARTO, NO ESPECIFICADA</t>
  </si>
  <si>
    <t>O470</t>
  </si>
  <si>
    <t>FALSO TRABAJO DE PARTO ANTES DE LAS 37 SEMANAS COMPLETAS DE GESTACION</t>
  </si>
  <si>
    <t>O471</t>
  </si>
  <si>
    <t>FALSO TRABAJO DE PARTO A LAS 37 Y MAS SEMANAS COMPLETAS DE GESTACION</t>
  </si>
  <si>
    <t>O479</t>
  </si>
  <si>
    <t>FALSO TRABAJO DE PARTO, SIN OTRA ESPECIFICACION</t>
  </si>
  <si>
    <t>O48X</t>
  </si>
  <si>
    <t>EMBARAZO PROLONGADO</t>
  </si>
  <si>
    <t>O60X</t>
  </si>
  <si>
    <t>PARTO PREMATURO</t>
  </si>
  <si>
    <t>O610</t>
  </si>
  <si>
    <t>FRACASO DE LA INDUCCION MEDICA DEL TRABAJO DE PARTO</t>
  </si>
  <si>
    <t>O611</t>
  </si>
  <si>
    <t>FRACASO DE LA INDUCCION INSTRUMENTAL DEL TRABAJO DE PARTO</t>
  </si>
  <si>
    <t>O618</t>
  </si>
  <si>
    <t>OTROS FRACASOS DE LA INDUCCION DEL TRABAJO DE PARTO</t>
  </si>
  <si>
    <t>O619</t>
  </si>
  <si>
    <t>FRACASO NO ESPECIFICADO DE LA INDUCCION DEL TRABAJO DE PARTO</t>
  </si>
  <si>
    <t>O620</t>
  </si>
  <si>
    <t>CONTRACCIONES PRIMARIAS INADECUADAS</t>
  </si>
  <si>
    <t>O621</t>
  </si>
  <si>
    <t>INERCIA UTERINA SECUNDARIA</t>
  </si>
  <si>
    <t>O622</t>
  </si>
  <si>
    <t>OTRAS INERCIAS UTERINAS</t>
  </si>
  <si>
    <t>O623</t>
  </si>
  <si>
    <t>TRABAJO DE PARTO PRECIPITADO</t>
  </si>
  <si>
    <t>O624</t>
  </si>
  <si>
    <t>CONTRACCIONES UTERINAS HIPERTONICAS, INCOORDINADAS Y PROLONGADAS</t>
  </si>
  <si>
    <t>O628</t>
  </si>
  <si>
    <t>OTRAS ANOMALIAS DINAMICAS DEL TRABAJO DE PARTO</t>
  </si>
  <si>
    <t>O629</t>
  </si>
  <si>
    <t>ANOMALIA DINAMICA DEL TRABAJO DE PARTO, NO ESPECIFICADA</t>
  </si>
  <si>
    <t>O630</t>
  </si>
  <si>
    <t>PROLONGACION DEL PRIMER PERIODO (DEL TRABAJO DE PARTO)</t>
  </si>
  <si>
    <t>O631</t>
  </si>
  <si>
    <t>PROLONGACION DEL SEGUNDO PERIODO (DEL TRABAJO DE PARTO)</t>
  </si>
  <si>
    <t>O632</t>
  </si>
  <si>
    <t>RETRASO DE LA EXPULSION DEL SEGUNDO GEMELO, DEL TERCERO, ETC.</t>
  </si>
  <si>
    <t>O639</t>
  </si>
  <si>
    <t>TRABAJO DE PARTO PROLONGADO, NO ESPECIFICADO</t>
  </si>
  <si>
    <t>O640</t>
  </si>
  <si>
    <t>TRABAJO DE PARTO OBSTRUIDO POR ROTACION INCOMPLETA DE LA CABEZA FETAL</t>
  </si>
  <si>
    <t>O641</t>
  </si>
  <si>
    <t>TRABAJO DE PARTO OBSTRUIDO DEBIDO A PRESENTACION DE NALGAS</t>
  </si>
  <si>
    <t>O642</t>
  </si>
  <si>
    <t>TRABAJO DE PARTO OBSTRUIDO DEBIDO A PRESENTACION DE CARA</t>
  </si>
  <si>
    <t>O643</t>
  </si>
  <si>
    <t>TRABAJO DE PARTO OBSTRUIDO DEBIDO A PRESENTACION DE FRENTE</t>
  </si>
  <si>
    <t>O644</t>
  </si>
  <si>
    <t>TRABAJO DE PARTO OBSTRUIDO DEBIDO A PRESENTACION DE HOMBRO</t>
  </si>
  <si>
    <t>O645</t>
  </si>
  <si>
    <t>TRABAJO DE PARTO OBSTRUIDO DEBIDO A PRESENTACION COMPUESTA</t>
  </si>
  <si>
    <t>O648</t>
  </si>
  <si>
    <t>TRABAJO DE PARTO OBSTRUIDO POR OTRAS PRESENTACIONES ANORMALES DEL FETO</t>
  </si>
  <si>
    <t>O649</t>
  </si>
  <si>
    <t>TRABAJO DE PARTO OBSTRUIDO POR PRESENTACION ANORMAL DEL FETO NO ESPEC</t>
  </si>
  <si>
    <t>O650</t>
  </si>
  <si>
    <t>TRABAJO DE PARTO OBSTRUIDO DEBIDO A DEFORMIDAD DE LA PELVIS</t>
  </si>
  <si>
    <t>O651</t>
  </si>
  <si>
    <t>TRABAJO DE PARTO OBSTRUIDO DEBIDO A ESTRECHEZ GENERAL DE LA PELVIS</t>
  </si>
  <si>
    <t>O652</t>
  </si>
  <si>
    <t>TRABAJO DE PARTO OBSTRUIDO POR DISMINUCION DEL ESTRECHO SUP DE PELVIS</t>
  </si>
  <si>
    <t>O653</t>
  </si>
  <si>
    <t>TRABAJO DE PARTO OBSTRUIDO DISMINUCION DEL ESTRECHO INFERIOR DE PELVIS</t>
  </si>
  <si>
    <t>O654</t>
  </si>
  <si>
    <t>TRABAJO DE PARTO OBSTRUIDO POR DESPROPORC FETOPELVIANA, SIN OTR ESPEC</t>
  </si>
  <si>
    <t>O655</t>
  </si>
  <si>
    <t>TRABAJO DE PARTO OBSTRUIDO POR ANOMALIAS DE ORGANOS PELVIANOS MATERNOS</t>
  </si>
  <si>
    <t>O658</t>
  </si>
  <si>
    <t>TRABAJO DE PARTO OBSTRUIDO DEBIDO A OTRAS ANOMALIAS PELVIANAS MATERNAS</t>
  </si>
  <si>
    <t>O659</t>
  </si>
  <si>
    <t>TRABAJO DE PARTO OBSTRUIDO DEBIDO A ANOMALIA PELVIANA NO ESPECIFICADA</t>
  </si>
  <si>
    <t>O660</t>
  </si>
  <si>
    <t>TRABAJO DE PARTO OBSTRUIDO DEBIDO A DISTOCIA DE HOMBROS</t>
  </si>
  <si>
    <t>O661</t>
  </si>
  <si>
    <t>TRABAJO DE PARTO OBSTRUIDO DEBIDO A DISTOCIA GEMELAR</t>
  </si>
  <si>
    <t>O662</t>
  </si>
  <si>
    <t>TRABAJO DE PARTO OBSTRUIDO POR DISTOCIA POR FETO INUSUALMENTE GRANDE</t>
  </si>
  <si>
    <t>O663</t>
  </si>
  <si>
    <t>TRABAJO DE PARTO OBSTRUIDO DEBIDO A OTRAS ANORMALIDADES DEL FETO</t>
  </si>
  <si>
    <t>O664</t>
  </si>
  <si>
    <t>FRACASO DE LA PRUEBA DEL TRABAJO DE PARTO, NO ESPECIFICADA</t>
  </si>
  <si>
    <t>O665</t>
  </si>
  <si>
    <t>FRACASO NO ESPECIF DE LA APLICACION DE FORCEPS O DE VENTOSA EXTRACTORA</t>
  </si>
  <si>
    <t>O668</t>
  </si>
  <si>
    <t>OTRAS OBSTRUCCIONES ESPECIFICADAS DEL TRABAJO DE PARTO</t>
  </si>
  <si>
    <t>O669</t>
  </si>
  <si>
    <t>TRABAJO DE PARTO OBSTRUIDO, SIN OTRA ESPECIFICACION</t>
  </si>
  <si>
    <t>O670</t>
  </si>
  <si>
    <t>HEMORRAGIA INTRAPARTO CON DEFECTOS DE LA COAGULACION</t>
  </si>
  <si>
    <t>O678</t>
  </si>
  <si>
    <t>OTRAS HEMORRAGIAS INTRAPARTO</t>
  </si>
  <si>
    <t>O679</t>
  </si>
  <si>
    <t>HEMORRAGIA INTRAPARTO, NO ESPECIFICADA</t>
  </si>
  <si>
    <t>O680</t>
  </si>
  <si>
    <t>TRABAJO DE PARTO Y PARTO COMPL ANOMALIA DE FRECUENCIA CARDIACA FETAL</t>
  </si>
  <si>
    <t>O681</t>
  </si>
  <si>
    <t>TRABAJO DE PARTO Y PARTO COMPL POR PRESENCIA MECONIO EN LIQ AMNIOTICO</t>
  </si>
  <si>
    <t>O682</t>
  </si>
  <si>
    <t>TRAB PART COMPL ANOMALIA FREC CARD ASOC PRESENC MECONIO LIQ AMNIOTICO</t>
  </si>
  <si>
    <t>O683</t>
  </si>
  <si>
    <t>TRAB PARTO Y PARTO COMPL POR EVIDENCIA BIOQUIMICA DE SUFRIMIENTO FETAL</t>
  </si>
  <si>
    <t>O688</t>
  </si>
  <si>
    <t>TRAB DE PARTO Y PARTO COMPL POR OTRAS EVIDENCIAS DE SUFRIMIENTO FETAL</t>
  </si>
  <si>
    <t>O689</t>
  </si>
  <si>
    <t>TRABAJO DE PARTO Y PARTO COMPL POR SUFRIMIENTO FETAL, SIN OTRA ESPECIF</t>
  </si>
  <si>
    <t>O690</t>
  </si>
  <si>
    <t>TRABAJO DE PARTO Y PARTO COMPLICADOS POR PROLAPSO DEL CORDON UMBILICAL</t>
  </si>
  <si>
    <t>O691</t>
  </si>
  <si>
    <t>TRAB DE PART Y PART COMPL POR CIRCULAR PERICERVICAL CORDON, COMPRESION</t>
  </si>
  <si>
    <t>O692</t>
  </si>
  <si>
    <t>TRABAJO DE PARTO Y PARTO COMPLICADOS POR OTROS ENREDOS DEL CORDON</t>
  </si>
  <si>
    <t>O693</t>
  </si>
  <si>
    <t>TRABAJO DE PARTO Y PARTO COMPLICADOS POR CORDON UMBILICAL CORTO</t>
  </si>
  <si>
    <t>O694</t>
  </si>
  <si>
    <t>TRABAJO DE PARTO Y PARTO COMPLICADOS POR VASA PREVIA</t>
  </si>
  <si>
    <t>O695</t>
  </si>
  <si>
    <t>TRABAJO DE PARTO Y PARTO COMPLICADOS POR LESION VASCULAR DEL CORDON</t>
  </si>
  <si>
    <t>O698</t>
  </si>
  <si>
    <t>TRABAJO DE PARTO Y PARTO COMPL POR OTROS PROBLEMAS DE CORDON UMBILICAL</t>
  </si>
  <si>
    <t>O699</t>
  </si>
  <si>
    <t>TRAB DE PARTO Y PARTO COMPL POR PROBLEMAS NO ESPEC DE CORDON UMBILICAL</t>
  </si>
  <si>
    <t>O700</t>
  </si>
  <si>
    <t>DESGARRO PERINEAL DE PRIMER GRADO DURANTE EL PARTO</t>
  </si>
  <si>
    <t>O701</t>
  </si>
  <si>
    <t>DESGARRO PERINEAL DE SEGUNDO GRADO DURANTE EL PARTO</t>
  </si>
  <si>
    <t>O702</t>
  </si>
  <si>
    <t>DESGARRO PERINEAL DE TERCER GRADO DURANTE EL PARTO</t>
  </si>
  <si>
    <t>O703</t>
  </si>
  <si>
    <t>DESGARRO PERINEAL DE CUARTO GRADO DURANTE EL PARTO</t>
  </si>
  <si>
    <t>O709</t>
  </si>
  <si>
    <t>DESGARRO PERINEAL DURANTE EL PARTO, DE GRADO NO ESPECIFICADO</t>
  </si>
  <si>
    <t>O710</t>
  </si>
  <si>
    <t>RUPTURA DEL UTERO ANTES DEL INICIO DEL TRABAJO DE PARTO</t>
  </si>
  <si>
    <t>O711</t>
  </si>
  <si>
    <t>RUPTURA DEL UTERO DURANTE EL TRABAJO DE PARTO</t>
  </si>
  <si>
    <t>O712</t>
  </si>
  <si>
    <t>INVERSION DEL UTERO, POSTPARTO</t>
  </si>
  <si>
    <t>O713</t>
  </si>
  <si>
    <t>DESGARRO OBSTETRICO DEL CUELLO UTERINO</t>
  </si>
  <si>
    <t>O714</t>
  </si>
  <si>
    <t>DESGARRO VAGINAL OBSTETRICO ALTO, SOLO</t>
  </si>
  <si>
    <t>O715</t>
  </si>
  <si>
    <t>OTROS TRAUMATISMOS OBSTETRICOS DE LOS ORGANOS PELVIANOS</t>
  </si>
  <si>
    <t>O716</t>
  </si>
  <si>
    <t>TRAUMATISMO OBSTETRICO DE LOS LIGAMENTOS Y ARTICULACIONES DE LA PELVIS</t>
  </si>
  <si>
    <t>O717</t>
  </si>
  <si>
    <t>HEMATOMA OBSTETRICO DE LA PELVIS</t>
  </si>
  <si>
    <t>O718</t>
  </si>
  <si>
    <t>OTROS TRAUMAS OBSTETRICOS ESPECIFICADOS</t>
  </si>
  <si>
    <t>O719</t>
  </si>
  <si>
    <t>TRAUMA OBSTETRICO, NO ESPECIFICADO</t>
  </si>
  <si>
    <t>O720</t>
  </si>
  <si>
    <t>HEMORRAGIA DEL TERCER PERIODO DEL PARTO</t>
  </si>
  <si>
    <t>O721</t>
  </si>
  <si>
    <t>OTRAS HEMORRAGIAS POSTPARTO INMEDIATAS</t>
  </si>
  <si>
    <t>O722</t>
  </si>
  <si>
    <t>HEMORRAGIA POSTPARTO SECUNDARIA O TARDIA</t>
  </si>
  <si>
    <t>O723</t>
  </si>
  <si>
    <t>DEFECTO DE LA COAGULACION POSTPARTO</t>
  </si>
  <si>
    <t>O730</t>
  </si>
  <si>
    <t>RETENCION DE LA PLACENTA SIN HEMORRAGIA</t>
  </si>
  <si>
    <t>O731</t>
  </si>
  <si>
    <t>RETENCION DE FRAGMENTOS DE LA PLACENTA O DE LAS MEMBRANAS, SIN HGIA</t>
  </si>
  <si>
    <t>O740</t>
  </si>
  <si>
    <t>NEUMONITIS ASPIRACION ANESTESIA ADMINISTRADA EN TRAB DE PART Y EL PART</t>
  </si>
  <si>
    <t>O741</t>
  </si>
  <si>
    <t>OTRAS COMPL PULMONARES POR ANESTESIA ADMINISTRADA EN TRAB PARTO Y PART</t>
  </si>
  <si>
    <t>O742</t>
  </si>
  <si>
    <t>COMPL CARDIACAS DE ANESTESIA ADMINISTRADA EN TRAB DE PARTO Y EL PARTO</t>
  </si>
  <si>
    <t>O743</t>
  </si>
  <si>
    <t>COMPL DEL SNC POR ANESTESIA ADMINISTRADA EN EL TRAB DE PARTO Y EL PART</t>
  </si>
  <si>
    <t>O744</t>
  </si>
  <si>
    <t>REACCION TOXICA A ANESTESIA LOCAL ADMINISTRADA EN TRAB DE PARTO Y PART</t>
  </si>
  <si>
    <t>O745</t>
  </si>
  <si>
    <t>CEFALALGIA INDUCIDA ANEST ESPINAL O EPIDURAL ADMINIST TRAB PART Y PART</t>
  </si>
  <si>
    <t>O746</t>
  </si>
  <si>
    <t>OTRAS COMPL DE ANEST ESPINAL O EPIDURAL ADMINIST EN TRAB PARTO Y PARTO</t>
  </si>
  <si>
    <t>O747</t>
  </si>
  <si>
    <t>FALLA O DIFICULTAD EN INTUBACION DURANTE EL TRAB DE PARTO Y EL PARTO</t>
  </si>
  <si>
    <t>O748</t>
  </si>
  <si>
    <t>OTRAS COMPL DE ANESTESIA ADMINISTRADA EN EL TRAB DE PARTO Y EL PARTO</t>
  </si>
  <si>
    <t>O749</t>
  </si>
  <si>
    <t>COMPL NO ESPEC DE ANESTESIA ADMINISTRADA EN TRAB DE PARTO Y EL PARTO</t>
  </si>
  <si>
    <t>O750</t>
  </si>
  <si>
    <t>SUFRIMIENTO MATERNO DURANTE EL TRABAJO DE PARTO Y EL PARTO</t>
  </si>
  <si>
    <t>O751</t>
  </si>
  <si>
    <t>CHOQUE DURANTE O DESPUES DEL TRABAJO DE PARTO Y EL PARTO</t>
  </si>
  <si>
    <t>O752</t>
  </si>
  <si>
    <t>PIREXIA DURANTE EL TRABAJO DE PARTO, NO CLASIFICADA EN OTRA PARTE</t>
  </si>
  <si>
    <t>O753</t>
  </si>
  <si>
    <t>OTRAS INFECCIONES DURANTE EL TRABAJO DE PARTO</t>
  </si>
  <si>
    <t>O754</t>
  </si>
  <si>
    <t>OTRAS COMPLICACIONES DE LA CIRUGIA Y DE OTROS PROCEDIM OBSTETRICOS</t>
  </si>
  <si>
    <t>O755</t>
  </si>
  <si>
    <t>RETRASO DEL PARTO DESPUES DE LA RUPTURA ARTIFICIAL DE LAS MEMBRANAS</t>
  </si>
  <si>
    <t>O756</t>
  </si>
  <si>
    <t>RETRASO PARTO DESPUES DE LA RUPTURA ESPONTANEA O NO ESPEC DE MEMBRANA</t>
  </si>
  <si>
    <t>O757</t>
  </si>
  <si>
    <t>PARTO VAGINAL POSTERIOR A UNA CESAREA PREVIA</t>
  </si>
  <si>
    <t>O758</t>
  </si>
  <si>
    <t>OTRAS COMPLICACIONES ESPECIFICADAS DEL TRABAJO DE PARTO Y DEL PARTO</t>
  </si>
  <si>
    <t>O759</t>
  </si>
  <si>
    <t>COMPLICACION NO ESPECIFICADA DEL TRABAJO DE PARTO Y DEL PARTO</t>
  </si>
  <si>
    <t>O800</t>
  </si>
  <si>
    <t>PARTO UNICO ESPONTANEO, PRESENTACION CEFALICA DE VERTICE</t>
  </si>
  <si>
    <t>O801</t>
  </si>
  <si>
    <t>PARTO UNICO ESPONTANEO, PRESENTACION DE NALGAS O PODALICA</t>
  </si>
  <si>
    <t>O808</t>
  </si>
  <si>
    <t>PARTO UNICO ESPONTANEO, OTRAS PRESENTACIONES</t>
  </si>
  <si>
    <t>O809</t>
  </si>
  <si>
    <t>PARTO UNICO ESPONTANEO, SIN OTRA ESPECIFICACION</t>
  </si>
  <si>
    <t>O810</t>
  </si>
  <si>
    <t>PARTO CON FORCEPS BAJO</t>
  </si>
  <si>
    <t>O811</t>
  </si>
  <si>
    <t>PARTO CON FORCEPS MEDIO</t>
  </si>
  <si>
    <t>O812</t>
  </si>
  <si>
    <t>PARTO CON FORCEPS MEDIO CON ROTACION</t>
  </si>
  <si>
    <t>O813</t>
  </si>
  <si>
    <t>PARTO CON FORCEPS DE OTROS TIPOS Y LOS NO ESPECIFICADOS</t>
  </si>
  <si>
    <t>O814</t>
  </si>
  <si>
    <t>PARTO CON VENTOSA EXTRACTORA</t>
  </si>
  <si>
    <t>O815</t>
  </si>
  <si>
    <t>PARTO CON COMBINACION DE FORCEPS Y VENTOSA EXTRACTORA</t>
  </si>
  <si>
    <t>O820</t>
  </si>
  <si>
    <t>PARTO POR CESAREA ELECTIVA</t>
  </si>
  <si>
    <t>O821</t>
  </si>
  <si>
    <t>PARTO POR CESAREA DE EMERGENCIA</t>
  </si>
  <si>
    <t>O822</t>
  </si>
  <si>
    <t>PARTO POR CESAREA CON HISTERECTOMIA</t>
  </si>
  <si>
    <t>O828</t>
  </si>
  <si>
    <t>OTROS PARTOS UNICOS POR CESAREA</t>
  </si>
  <si>
    <t>O829</t>
  </si>
  <si>
    <t>PARTO POR CESAREA, SIN OTRA ESPECIFICACION</t>
  </si>
  <si>
    <t>O830</t>
  </si>
  <si>
    <t>EXTRACCION DE NALGAS</t>
  </si>
  <si>
    <t>O831</t>
  </si>
  <si>
    <t>OTROS PARTOS UNICOS ASISTIDOS, DE NALGAS</t>
  </si>
  <si>
    <t>O832</t>
  </si>
  <si>
    <t>OTROS PARTOS UNICOS CON AYUDA DE MANIPULACION OBSTETRICA</t>
  </si>
  <si>
    <t>O833</t>
  </si>
  <si>
    <t>PARTO DE FETO VIABLE EN EMBARAZO ABDOMINAL</t>
  </si>
  <si>
    <t>O834</t>
  </si>
  <si>
    <t>OPERACION DESTRUCTIVA PARA FACILITAR EL PARTO</t>
  </si>
  <si>
    <t>O838</t>
  </si>
  <si>
    <t>OTROS PARTOS UNICOS ASISTIDOS ESPECIFICADOS</t>
  </si>
  <si>
    <t>O839</t>
  </si>
  <si>
    <t>PARTO UNICO ASISTIDO, SIN OTRA ESPECIFICACION</t>
  </si>
  <si>
    <t>O840</t>
  </si>
  <si>
    <t>PARTO MULTIPLE, TODOS ESPONTANEOS</t>
  </si>
  <si>
    <t>O841</t>
  </si>
  <si>
    <t>PARTO MULTIPLE, TODOS POR FORCEPS Y VENTOSA EXTRACTORA</t>
  </si>
  <si>
    <t>O842</t>
  </si>
  <si>
    <t>PARTO MULTIPLE, TODOS POR CESAREA</t>
  </si>
  <si>
    <t>O848</t>
  </si>
  <si>
    <t>OTROS PARTOS MULTIPLES</t>
  </si>
  <si>
    <t>O849</t>
  </si>
  <si>
    <t>PARTO MULTIPLE, NO ESPECIFICADO</t>
  </si>
  <si>
    <t>O85X</t>
  </si>
  <si>
    <t>SEPSIS PUERPERAL</t>
  </si>
  <si>
    <t>O860</t>
  </si>
  <si>
    <t>INFECCION DE HERIDA QUIRURGICA OBSTETRICA</t>
  </si>
  <si>
    <t>O861</t>
  </si>
  <si>
    <t>OTRAS INFECCIONES GENITALES CONSECUTIVAS AL PARTO</t>
  </si>
  <si>
    <t>O862</t>
  </si>
  <si>
    <t>INFECCION DE LAS VIAS URINARIAS CONSECUTIVA AL PARTO</t>
  </si>
  <si>
    <t>O863</t>
  </si>
  <si>
    <t>OTRAS INFECCIONES DE LAS VIAS GENITOURINARIAS CONSECUTIVAS AL PARTO</t>
  </si>
  <si>
    <t>O864</t>
  </si>
  <si>
    <t>PIREXIA DE ORIGEN DESCONOCIDO CONSECUTIVA AL PARTO</t>
  </si>
  <si>
    <t>O868</t>
  </si>
  <si>
    <t>OTRAS INFECCIONES PUERPERALES ESPECIFICADAS</t>
  </si>
  <si>
    <t>O870</t>
  </si>
  <si>
    <t>TROMBOFLEBITIS SUPERFICIAL EN EL PUERPERIO</t>
  </si>
  <si>
    <t>O871</t>
  </si>
  <si>
    <t>FLEBOTROMBOSIS PROFUNDA EN EL PUERPERIO</t>
  </si>
  <si>
    <t>O872</t>
  </si>
  <si>
    <t>HEMORROIDES EN EL PUERPERIO</t>
  </si>
  <si>
    <t>O873</t>
  </si>
  <si>
    <t>TROMBOSIS VENOSA CEREBRAL EN EL PUERPERIO</t>
  </si>
  <si>
    <t>O878</t>
  </si>
  <si>
    <t>OTRAS COMPLICACIONES VENOSAS EN EL PUERPERIO</t>
  </si>
  <si>
    <t>O879</t>
  </si>
  <si>
    <t>COMPLICACION VENOSA EN EL PUERPERIO, NO ESPECIFICADA</t>
  </si>
  <si>
    <t>O880</t>
  </si>
  <si>
    <t>EMBOLIA GASEOSA, OBSTETRICA</t>
  </si>
  <si>
    <t>O881</t>
  </si>
  <si>
    <t>EMBOLIA DE LIQUIDO AMNIOTICO</t>
  </si>
  <si>
    <t>O882</t>
  </si>
  <si>
    <t>EMBOLIA DE COAGULO SANGUINEO, OBSTETRICA</t>
  </si>
  <si>
    <t>O883</t>
  </si>
  <si>
    <t>EMBOLIA SEPTICA Y PIEMICA, OBSTETRICA</t>
  </si>
  <si>
    <t>O888</t>
  </si>
  <si>
    <t>OTRAS EMBOLIAS OBSTETRICAS</t>
  </si>
  <si>
    <t>O890</t>
  </si>
  <si>
    <t>COMPLICACIONES PULMONARES DE LA ANESTESIA ADMINISTRADA EN EL PUERPERIO</t>
  </si>
  <si>
    <t>O891</t>
  </si>
  <si>
    <t>COMPLICACIONES CARDIACAS DE LA ANESTESIA ADMINISTRADA EN EL PUERPERIO</t>
  </si>
  <si>
    <t>O892</t>
  </si>
  <si>
    <t>COMPLICACIONES DEL SNC POR LA ANESTESIA ADMINISTRADA EN EL PUERPERIO</t>
  </si>
  <si>
    <t>O893</t>
  </si>
  <si>
    <t>REACCION TOXICA A LA ANESTESIA LOCAL ADMINISTRADA DURANTE EL PUERPERIO</t>
  </si>
  <si>
    <t>O894</t>
  </si>
  <si>
    <t>CEFALALGIA POR ANEST ESPINAL O EPIDURAL ADMINISTRADA EN PUERPERIO</t>
  </si>
  <si>
    <t>O895</t>
  </si>
  <si>
    <t>OTRAS COMPL DE ANESTESIA ESPINAL O EPIDURAL ADMINISTRADAS EN PUERPERIO</t>
  </si>
  <si>
    <t>O896</t>
  </si>
  <si>
    <t>FALLA O DIFICULTAD DE INTUBACION DURANTE EL PUERPERIO</t>
  </si>
  <si>
    <t>O898</t>
  </si>
  <si>
    <t>OTRAS COMPLICACIONES DE LA ANESTESIA ADMINISTRADA DURANTE EL PUERPERIO</t>
  </si>
  <si>
    <t>O899</t>
  </si>
  <si>
    <t>COMPLICACION NO ESPECIF DE ANESTESIA ADMINISTRADA DURANTE EL PUERPERIO</t>
  </si>
  <si>
    <t>O900</t>
  </si>
  <si>
    <t>DEHISCENCIA DE SUTURA DE CESAREA</t>
  </si>
  <si>
    <t>O901</t>
  </si>
  <si>
    <t>DEHISCENCIA DE SUTURA OBSTETRICA PERINEAL</t>
  </si>
  <si>
    <t>O902</t>
  </si>
  <si>
    <t>HEMATOMA DE HERIDA QUIRURGICA OBSTETRICA</t>
  </si>
  <si>
    <t>O903</t>
  </si>
  <si>
    <t>CARDIOMIOPATIA EN EL PUERPERIO</t>
  </si>
  <si>
    <t>O904</t>
  </si>
  <si>
    <t>INSUFICIENCIA RENAL AGUDA POSTPARTO</t>
  </si>
  <si>
    <t>O905</t>
  </si>
  <si>
    <t>TIROIDITIS POSTPARTO</t>
  </si>
  <si>
    <t>O908</t>
  </si>
  <si>
    <t>OTRAS COMPLICACIONES PUERPERALES, NO CLASIFICADAS EN OTRA PARTE</t>
  </si>
  <si>
    <t>O909</t>
  </si>
  <si>
    <t>COMPLICACION PUERPERAL, NO ESPECIFICADA</t>
  </si>
  <si>
    <t>O910</t>
  </si>
  <si>
    <t>INFECCIONES DEL PEZON ASOCIADAS CON EL PARTO</t>
  </si>
  <si>
    <t>O911</t>
  </si>
  <si>
    <t>ABSCESO DE LA MAMA ASOCIADO CON EL PARTO</t>
  </si>
  <si>
    <t>O912</t>
  </si>
  <si>
    <t>MASTITIS NO PURULENTA ASOCIADA CON EL PARTO</t>
  </si>
  <si>
    <t>O920</t>
  </si>
  <si>
    <t>RETRACCION DEL PEZON ASOCIADA CON EL PARTO</t>
  </si>
  <si>
    <t>O921</t>
  </si>
  <si>
    <t>FISURAS DEL PEZON ASOCIADAS CON EL PARTO</t>
  </si>
  <si>
    <t>O922</t>
  </si>
  <si>
    <t>OTROS TRASTORNOS DE LA MAMA Y LOS NO ESPECIFICADOS ASOCIADOS AL PARTO</t>
  </si>
  <si>
    <t>O923</t>
  </si>
  <si>
    <t>AGALACTIA</t>
  </si>
  <si>
    <t>O924</t>
  </si>
  <si>
    <t>HIPOGALACTIA</t>
  </si>
  <si>
    <t>O925</t>
  </si>
  <si>
    <t>SUPRESION DE LA LACTANCIA</t>
  </si>
  <si>
    <t>O926</t>
  </si>
  <si>
    <t>GALACTORREA</t>
  </si>
  <si>
    <t>O927</t>
  </si>
  <si>
    <t>OTROS TRASTORNOS Y LOS NO ESPECIFICADOS DE LA LACTANCIA</t>
  </si>
  <si>
    <t>O95X</t>
  </si>
  <si>
    <t>MUERTE OBSTETRICA DE CAUSA NO ESPECIFICADA</t>
  </si>
  <si>
    <t>O96X</t>
  </si>
  <si>
    <t>MUERTE MATERNA CAUSA OBSTETRICA OCURRE TRAS 42 DIAS ANTES AÑO DEL PART</t>
  </si>
  <si>
    <t>O97X</t>
  </si>
  <si>
    <t>MUERTE POR SECUELAS DE CAUSAS OBSTETRICAS DIRECTAS</t>
  </si>
  <si>
    <t>O980</t>
  </si>
  <si>
    <t>TUBERCULOSIS QUE COMPLICA EL EMBARAZO, EL PARTO Y EL PUERPERIO</t>
  </si>
  <si>
    <t>O981</t>
  </si>
  <si>
    <t>SIFILIS QUE COMPLICA EL EMBARAZO, EL PARTO Y EL PUERPERIO</t>
  </si>
  <si>
    <t>O982</t>
  </si>
  <si>
    <t>GONORREA QUE COMPLICA EL EMBARAZO, EL PARTO Y EL PUERPERIO</t>
  </si>
  <si>
    <t>O983</t>
  </si>
  <si>
    <t>OTRAS INF TRANSM PREDOMINANTEMENTE SEXUAL COMPL EMB, PARTO Y PUERPERIO</t>
  </si>
  <si>
    <t>O984</t>
  </si>
  <si>
    <t>HEPATITIS VIRAL QUE COMPLICA EL EMBARAZO, EL PARTO Y EL PUERPERIO</t>
  </si>
  <si>
    <t>O985</t>
  </si>
  <si>
    <t>OTRAS ENF VIRALES QUE COMPLICAN EL EMBARAZO, EL PARTO Y EL PUERPERIO</t>
  </si>
  <si>
    <t>O986</t>
  </si>
  <si>
    <t>ENF CAUSADAS POR PROTOZOARIOS COMPLICAN EMBARAZO, PARTO Y PUERPERIO</t>
  </si>
  <si>
    <t>O988</t>
  </si>
  <si>
    <t>OTRAS ENF INFECCIOSAS Y PARASIT MATERNAS COMPL EMB, PART Y PUERPERIO</t>
  </si>
  <si>
    <t>O989</t>
  </si>
  <si>
    <t>ENF INFECCIOSA Y PARASIT MATERNA NO ESPEC COMPL EMB, PARTO Y PUERPERIO</t>
  </si>
  <si>
    <t>O990</t>
  </si>
  <si>
    <t>ANEMIA QUE COMPLICA EL EMBARAZO, EL PARTO Y EL PUERPERIO</t>
  </si>
  <si>
    <t>O991</t>
  </si>
  <si>
    <t>OTR ENF SANGRE ORG HEMATOPOYET TRAST SIST INMUNIT COMPL EMB PART PUERP</t>
  </si>
  <si>
    <t>O992</t>
  </si>
  <si>
    <t>ENF ENDOCRINAS, DE NUTRICION Y DEL METABOLISMO COMPL EMB, PART, PUERP</t>
  </si>
  <si>
    <t>O993</t>
  </si>
  <si>
    <t>TRAST MENTALES Y ENF DEL SISTEMA NERVIOSO COMPLICAN EMB, PART, Y PUERP</t>
  </si>
  <si>
    <t>O994</t>
  </si>
  <si>
    <t>ENFERMEDADES DEL SISTEMA CIRCULATORIO QUE COMPLICAN EMB, PARTO Y PUERP</t>
  </si>
  <si>
    <t>O995</t>
  </si>
  <si>
    <t>ENFERMEDADES DEL SISTEMA RESPIRATORIO QUE COMPLICAN EMB, PART, Y PUERP</t>
  </si>
  <si>
    <t>O996</t>
  </si>
  <si>
    <t>ENF DEL SISTEMA DIGESTIVO QUE COMPLICAN EMBARAZO, PARTO Y PUERPERIO</t>
  </si>
  <si>
    <t>O997</t>
  </si>
  <si>
    <t>ENF DE LA PIEL Y DEL TEJIDO SUBCUTANEO QUE COMPLICAN EMB, PART Y PUERP</t>
  </si>
  <si>
    <t>O998</t>
  </si>
  <si>
    <t>OTRAS ENF ESPEC Y AFECCIONES QUE COMPLICAN EMBARAZO PARTO Y PUERPERIO</t>
  </si>
  <si>
    <t>P000</t>
  </si>
  <si>
    <t>FETO Y RECIEN NACIDO AFECTADOS POR TRASTORNOS HIPERTENSIVOS DE MADRE</t>
  </si>
  <si>
    <t>P001</t>
  </si>
  <si>
    <t>FETO Y RECIEN NACIDO AFECTADOS ENF RENALES Y VIAS URINARIAS DE MADRE</t>
  </si>
  <si>
    <t>P002</t>
  </si>
  <si>
    <t>FETO Y RECIEN NACIDO AFECTADOS ENF INFECCIOSAS Y PARASIT DE LA MADRE</t>
  </si>
  <si>
    <t>P003</t>
  </si>
  <si>
    <t>FETO Y RECIEN NACIDO AFECTADOS POR OTR ENF CIRCULAT Y RESP DE LA MADRE</t>
  </si>
  <si>
    <t>P004</t>
  </si>
  <si>
    <t>FETO Y RECIEN NACIDO AFECTADOS POR TRAST NUTRICIONALES DE LA MADRE</t>
  </si>
  <si>
    <t>P005</t>
  </si>
  <si>
    <t>FETO Y RECIEN NACIDO AFECTADOS POR TRAUMATISMO DE LA MADRE</t>
  </si>
  <si>
    <t>P006</t>
  </si>
  <si>
    <t>FETO Y RECIEN NACIDO AFECTADOS POR PROCEDIM QUIRURGICO EN LA MADRE</t>
  </si>
  <si>
    <t>P007</t>
  </si>
  <si>
    <t>FETO Y RECIEN NACIDO AFECTADOS OT PROCEDIM MEDICO EN  LA MADRE NO CEOP</t>
  </si>
  <si>
    <t>P008</t>
  </si>
  <si>
    <t>FETO Y RECIEN NACIDO AFECTADOS POR OTRAS AFECCIONES MATERNAS</t>
  </si>
  <si>
    <t>P009</t>
  </si>
  <si>
    <t>FETO Y RECIEN NACIDO AFECTADOS POR AFECCION MATERNA NO ESPECIFICADA</t>
  </si>
  <si>
    <t>P010</t>
  </si>
  <si>
    <t>FETO Y RECIEN NACIDO AFECTADOS POR INCOMPETENCIA DEL CUELLO UTERINO</t>
  </si>
  <si>
    <t>P011</t>
  </si>
  <si>
    <t>FETO Y RECIEN NACIDO AFECTADOS POR RUPTURA PREMATURA DE LAS MEMBRANAS</t>
  </si>
  <si>
    <t>P012</t>
  </si>
  <si>
    <t>FETO Y RECIEN NACIDO AFECTADOS POR OLIGOHIDRAMNIOS</t>
  </si>
  <si>
    <t>P013</t>
  </si>
  <si>
    <t>FETO Y RECIEN NACIDO AFECTADOS POR POLIHIDRAMNIOS</t>
  </si>
  <si>
    <t>P014</t>
  </si>
  <si>
    <t>FETO Y RECIEN NACIDO AFECTADOS POR EMBARAZO ECTOPICO</t>
  </si>
  <si>
    <t>P015</t>
  </si>
  <si>
    <t>FETO Y RECIEN NACIDO AFECTADOS POR EMBARAZO MULTIPLE</t>
  </si>
  <si>
    <t>P016</t>
  </si>
  <si>
    <t>FETO Y RECIEN NACIDO AFECTADOS POR MUERTE MATERNA</t>
  </si>
  <si>
    <t>P017</t>
  </si>
  <si>
    <t>FETO Y RECIEN NACIDO AFECTADOS PRESENT ANOMALA ANTES DEL TRAB DE PARTO</t>
  </si>
  <si>
    <t>P018</t>
  </si>
  <si>
    <t>FETO Y RECIEN NACIDO AFECTADOS POR OTRAS COMPL MATERNAS DEL EMBARAZO</t>
  </si>
  <si>
    <t>P019</t>
  </si>
  <si>
    <t>FETO Y RECIEN NACIDO AFECTADOS POR COMPL MATERNAS NO ESPECIF DEL EMB</t>
  </si>
  <si>
    <t>P020</t>
  </si>
  <si>
    <t>FETO Y RECIEN NACIDO AFECTADOS POR PLACENTA PREVIA</t>
  </si>
  <si>
    <t>P021</t>
  </si>
  <si>
    <t>FETO Y RECIEN NC AFECTADOS P OTR FORMAS DE DESPREND Y HGIA PLACENTARIO</t>
  </si>
  <si>
    <t>P022</t>
  </si>
  <si>
    <t>FETO Y RECIEN NC AFECTADOS OTRAS ANOR MORF Y FUNC PLAC Y LAS NO ESPEC</t>
  </si>
  <si>
    <t>P023</t>
  </si>
  <si>
    <t>FETO Y RECIEN NACIDO AFECTADOS POR SINDROMES DE TRANSFUSION PLACENTAR</t>
  </si>
  <si>
    <t>P024</t>
  </si>
  <si>
    <t>FETO Y RECIEN NACIDO AFECTADOS POR PROLAPSO DEL CORDON UMBILICAL</t>
  </si>
  <si>
    <t>P025</t>
  </si>
  <si>
    <t>FETO Y RECIEN NACIDO AFECTADOS POR OTRA COMPRESION DE CORDON UMBILICAL</t>
  </si>
  <si>
    <t>P026</t>
  </si>
  <si>
    <t>FETO Y RECIEN NC AFECTADOS OTRAS COMPL CORDON UMBILICAL Y LAS NO ESPEC</t>
  </si>
  <si>
    <t>P027</t>
  </si>
  <si>
    <t>FETO Y RECIEN NACIDO AFECTADOS POR CORIOAMNIONITIS</t>
  </si>
  <si>
    <t>P028</t>
  </si>
  <si>
    <t>FETO Y RECIEN NACIDO AFECTADOS POR OTRAS ANORMALIDADES DE MEMBRANAS</t>
  </si>
  <si>
    <t>P029</t>
  </si>
  <si>
    <t>FETO Y RECIEN NACIDO AFECTADOS POR ANORMALIDAD NO ESPECIF DE MEMBRANAS</t>
  </si>
  <si>
    <t>P030</t>
  </si>
  <si>
    <t>FETO Y RECIEN NACIDO AFECTADOS POR PARTO Y EXTRACCION DE NALGAS</t>
  </si>
  <si>
    <t>P031</t>
  </si>
  <si>
    <t>FETO RECIEN NC AFECT OTR PRESENT POSIC ANOM DESPROPORC TRAB PART PARTO</t>
  </si>
  <si>
    <t>P032</t>
  </si>
  <si>
    <t>FETO Y RECIEN NACIDO AFECTADOS POR PARTO CON FORCEPS</t>
  </si>
  <si>
    <t>P033</t>
  </si>
  <si>
    <t>FETO Y RECIEN NACIDO AFECTADOS POR PARTO CON VENTOSA EXTRACTORA</t>
  </si>
  <si>
    <t>P034</t>
  </si>
  <si>
    <t>FETO Y RECIEN NACIDO AFECTADOS POR PARTO POR CESAREA</t>
  </si>
  <si>
    <t>P035</t>
  </si>
  <si>
    <t>FETO Y RECIEN NACIDO AFECTADOS POR PARTO PRECIPITADO</t>
  </si>
  <si>
    <t>P036</t>
  </si>
  <si>
    <t>FETO Y RECIEN NACIDO AFECTADOS POR CONTRACCIONES UTERINAS ANORMALES</t>
  </si>
  <si>
    <t>P038</t>
  </si>
  <si>
    <t>FETO Y RECIEN NACIDO AFECTADOS POR OTR COMPL ESPEC TRAB PARTO Y PARTO</t>
  </si>
  <si>
    <t>P039</t>
  </si>
  <si>
    <t>FETO Y RECIEN NACIDO AFECT POR COMPL NO ESPEC DEL TRAB PARTO Y PARTO</t>
  </si>
  <si>
    <t>P040</t>
  </si>
  <si>
    <t>FETO Y RECIEN NC AFECT ANEST Y ANALGESIA MATERNA EMB, TRAB PART Y PART</t>
  </si>
  <si>
    <t>P041</t>
  </si>
  <si>
    <t>FETO Y RECIEN NACIDO AFECTADOS POR OTRAS MEDICACIONES MATERNAS</t>
  </si>
  <si>
    <t>P042</t>
  </si>
  <si>
    <t>FETO Y RECIEN NACIDO AFECTADOS POR TABAQUISMO DE LA MADRE</t>
  </si>
  <si>
    <t>P043</t>
  </si>
  <si>
    <t>FETO Y RECIEN NACIDO AFECTADOS POR ALCOHOLISMO DE LA MADRE</t>
  </si>
  <si>
    <t>P044</t>
  </si>
  <si>
    <t>FETO Y RECIEN NACIDO AFECTADOS POR DROGRADICCION MATERNA</t>
  </si>
  <si>
    <t>P045</t>
  </si>
  <si>
    <t>FETO Y RECIEN NACIDO AFECT POR USO MATERNO SUST QUIMICAS NUTRICIONALES</t>
  </si>
  <si>
    <t>P046</t>
  </si>
  <si>
    <t>FETO Y RECIEN NC AFECT EXPOSICION MATERNA A SUST QUIMICAS AMBIEMTALES</t>
  </si>
  <si>
    <t>P048</t>
  </si>
  <si>
    <t>FETO Y RECIEN NACIDO AFECTADOS POR OTRAS INFLUENCIAS NOC DE LA MADRE</t>
  </si>
  <si>
    <t>P049</t>
  </si>
  <si>
    <t>FETO Y RECIEN NACIDO AFECT POR INFLUENCIAS NOC DE LA MADRE, NO ESPECIF</t>
  </si>
  <si>
    <t>P050</t>
  </si>
  <si>
    <t>BAJO PESO PARA LA EDAD GESTACIONAL</t>
  </si>
  <si>
    <t>P051</t>
  </si>
  <si>
    <t>PEQUEÑO PARA LA EDAD GESTACIONAL</t>
  </si>
  <si>
    <t>P052</t>
  </si>
  <si>
    <t>DESNUTRICION FETAL, SIN MENCION DE PESO O TALLA BAJOS PARA EDAD GEST</t>
  </si>
  <si>
    <t>P059</t>
  </si>
  <si>
    <t>RETARDO DEL CRECIMIENTO FETAL, NO ESPECIFICADO</t>
  </si>
  <si>
    <t>P070</t>
  </si>
  <si>
    <t>PESO EXTREMADAMENTE BAJO AL NACER</t>
  </si>
  <si>
    <t>P071</t>
  </si>
  <si>
    <t>OTRO PESO BAJO AL NACER</t>
  </si>
  <si>
    <t>P072</t>
  </si>
  <si>
    <t>INMATURIDAD EXTREMA</t>
  </si>
  <si>
    <t>P073</t>
  </si>
  <si>
    <t>OTROS RECIEN NACIDOS PRETERMINO</t>
  </si>
  <si>
    <t>P080</t>
  </si>
  <si>
    <t>RECIEN NACIDO EXCEPCIONALMENTE GRANDE</t>
  </si>
  <si>
    <t>P081</t>
  </si>
  <si>
    <t>OTROS RECIEN NACIDOS CON SOBREPESO PARA LA EDAD GESTACIONAL</t>
  </si>
  <si>
    <t>P082</t>
  </si>
  <si>
    <t>RECIEN NACIDO POSTERMINO SIN SOBREPESO PARA SU EDAD GESTACIONAL</t>
  </si>
  <si>
    <t>P100</t>
  </si>
  <si>
    <t>HEMORRAGIA SUBDURAL DEBIDA A TRAUMATISMO DEL NACIMIENTO</t>
  </si>
  <si>
    <t>P101</t>
  </si>
  <si>
    <t>HEMORRAGIA CEREBRAL DEBIDA A TRAUMATISMO DEL NACIMIENTO</t>
  </si>
  <si>
    <t>P102</t>
  </si>
  <si>
    <t>HEMORRAGIA INTRAVENTRICULAR DEBIDA A TRAUMATISMO DEL NACIMIENTO</t>
  </si>
  <si>
    <t>P103</t>
  </si>
  <si>
    <t>HEMORRAGIA SUBARACNOIDEA DEBIDA A TRAUMATISMO DEL NACIMIENTO</t>
  </si>
  <si>
    <t>P104</t>
  </si>
  <si>
    <t>DESGARRO TENTORIAL DEBIDO A TRAUMATISMO DEL NACIMIENTO</t>
  </si>
  <si>
    <t>P108</t>
  </si>
  <si>
    <t>OTRAS HGIAS Y LACERACIONES INTRACR POR TRAUMATISMO DEL NACIEMIENTO</t>
  </si>
  <si>
    <t>P109</t>
  </si>
  <si>
    <t>HGIA Y LACERACION INTRACR NO ESPEC, POR TRAUMATISMO DEL NACIMIENTO</t>
  </si>
  <si>
    <t>P110</t>
  </si>
  <si>
    <t>EDEMA CEREBRAL DEBIDO A TRAUMATISMO DEL NACIMIENTO</t>
  </si>
  <si>
    <t>P111</t>
  </si>
  <si>
    <t>OTRAS LESIONES ESPEC DEL ENCEFALO, POR TRAUMATISMO DEL NACIMIENTO</t>
  </si>
  <si>
    <t>P112</t>
  </si>
  <si>
    <t>LESION NO ESPECIFICADA DEL ENCEFALO, POR TRAUMATISMO DEL NACIMIENTO</t>
  </si>
  <si>
    <t>P113</t>
  </si>
  <si>
    <t>TRAUMATISMO DEL NACIMIENTO EN EL NERVIO FACIAL</t>
  </si>
  <si>
    <t>P114</t>
  </si>
  <si>
    <t>TRAUMATISMO DEL NACIMIENTO EN OTROS NERVIOS CRANEALES</t>
  </si>
  <si>
    <t>P115</t>
  </si>
  <si>
    <t>TRAUMATISMO DEL NACIMIENTO EN LA COLUMNA VERTEBRAL Y EN MEDULA ESPINAL</t>
  </si>
  <si>
    <t>P119</t>
  </si>
  <si>
    <t>TRAUMATISMO DEL NACIMIENTO EN EL SISTEMA NERVIOSO CENTRAL, NO ESPECIF</t>
  </si>
  <si>
    <t>P120</t>
  </si>
  <si>
    <t>CEFALOHEMATOMA DEBIDO A TRAUMATISMO DEL NACIMIENTO</t>
  </si>
  <si>
    <t>P121</t>
  </si>
  <si>
    <t>CAPUT SUCCEDANEUM DEBIDO A TRAUMATISMO DEL NACIMIENTO</t>
  </si>
  <si>
    <t>P122</t>
  </si>
  <si>
    <t>HEMORRAGIA EPICRANEAL SUBAPONEUROTICA POR TRAUMATISMO DEL NACIMIENTO</t>
  </si>
  <si>
    <t>P123</t>
  </si>
  <si>
    <t>EQUIMOSIS DEL CUERO CABELLUDO DEBIDA A TRAUMATISMO DEL NACIMIENTO</t>
  </si>
  <si>
    <t>P124</t>
  </si>
  <si>
    <t>TRAUMATISMO EN CUERO CABELLUDO DEL RECIEN NACIDO POR MONITOREO FETAL</t>
  </si>
  <si>
    <t>P128</t>
  </si>
  <si>
    <t>OTROS TRAUMATISMOS DEL NACIMIENTO EN EL CUERO CABELLUDO</t>
  </si>
  <si>
    <t>P129</t>
  </si>
  <si>
    <t>TRAUMATISMO DEL NACIMIENTO EN EL CUERO CABELLUDO, NO ESPECIFICADO</t>
  </si>
  <si>
    <t>P130</t>
  </si>
  <si>
    <t>FRACTURA DEL CRANEO DEBIDA A TRAUMATISMO DEL NACIMIENTO</t>
  </si>
  <si>
    <t>P131</t>
  </si>
  <si>
    <t>OTROS TRAUMATISMOS DEL CRANEO DURANTE EL NACIMIENTO</t>
  </si>
  <si>
    <t>P132</t>
  </si>
  <si>
    <t>TRAUMATISMO DEL FEMUR DURANTE EL NACIMIENTO</t>
  </si>
  <si>
    <t>P133</t>
  </si>
  <si>
    <t>TRAUMATISMO DE OTROS HUESOS LARGOS DURANTE EL NACIMIENTO</t>
  </si>
  <si>
    <t>P134</t>
  </si>
  <si>
    <t>FRACTURA DE LA CLAVICULA DEBIDA A TRAUMATISMO DEL NACIMIENTO</t>
  </si>
  <si>
    <t>P138</t>
  </si>
  <si>
    <t>TRAUMATISMO DEL NACIMIENTO EN OTRAS PARTES DEL ESQUELETO</t>
  </si>
  <si>
    <t>P139</t>
  </si>
  <si>
    <t>TRAUMATISMO NO ESPECIFICADO DEL ESQUELETO DURANTE EL NACIMIENTO</t>
  </si>
  <si>
    <t>P140</t>
  </si>
  <si>
    <t>PARALISIS DE ERB DEBIDA A TRAUMATISMO DEL NACIMIENTO</t>
  </si>
  <si>
    <t>P141</t>
  </si>
  <si>
    <t>PARALISIS DE KLUMPKE DEBIDA A TRAUMATISMO DEL NACIMIENTO</t>
  </si>
  <si>
    <t>P142</t>
  </si>
  <si>
    <t>PARALISIS DEL NERVIO FRENICO DEBIDA A TRAUMATISMO DEL NACIMIENTO</t>
  </si>
  <si>
    <t>P143</t>
  </si>
  <si>
    <t>OTRO TRAUMATISMO DEL PLEXO BRAQUIAL DURANTE EL NACIMIENTO</t>
  </si>
  <si>
    <t>P148</t>
  </si>
  <si>
    <t>TRAUMATISMO EN NACIMIENTO EN OTRAS PARTES DEL SIST NERVIOSO PERIFERICO</t>
  </si>
  <si>
    <t>P149</t>
  </si>
  <si>
    <t>TRAUMATISMO NO ESPEC DEL SISTEMA NERVIOSO PERIFERICO EN EL NACIENTO</t>
  </si>
  <si>
    <t>P150</t>
  </si>
  <si>
    <t>LESION DEL HIGADO DURANTE EL NACIMIENTO</t>
  </si>
  <si>
    <t>P151</t>
  </si>
  <si>
    <t>LESION DEL BAZO DURANTE EL NACIMIENTO</t>
  </si>
  <si>
    <t>P152</t>
  </si>
  <si>
    <t>TRAUMATISMO DEL MUSCULO ESTERNOCLEIDOMASTOIDEO DURANTE EL NACIMIENTO</t>
  </si>
  <si>
    <t>P153</t>
  </si>
  <si>
    <t>TRAUMATISMO OCULAR DURANTE EL NACIMIENTO</t>
  </si>
  <si>
    <t>P154</t>
  </si>
  <si>
    <t>TRAUMATISMO FACIAL DURANTE EL NACIMIENTO</t>
  </si>
  <si>
    <t>P155</t>
  </si>
  <si>
    <t>TRAUMATISMO DE LOS GENITALES EXTERNOS DURANTE EL NACIMIENTO</t>
  </si>
  <si>
    <t>P156</t>
  </si>
  <si>
    <t>NECROSIS GRASA SUBCUTANEA DEBIDA A TRAUMATISMO DEL NACIMIENTO</t>
  </si>
  <si>
    <t>P158</t>
  </si>
  <si>
    <t>OTROS TRAUMATISMOS ESPECIFICADOS, DURANTE EL NACIMIENTO</t>
  </si>
  <si>
    <t>P159</t>
  </si>
  <si>
    <t>TRAUMATISMO NO ESPECIFICADO, DURANTE EL NACIMIENTO</t>
  </si>
  <si>
    <t>P200</t>
  </si>
  <si>
    <t>HIPOXIA INTRAUTERINA NOTADA POR PRIMERA VEZ ANTES INICIO TRAB DE PARTO</t>
  </si>
  <si>
    <t>P201</t>
  </si>
  <si>
    <t>HIPOXIA INTRAUTERINA NOTADA POR PRIMERA VEZ EN EL TRAB DE PART Y PARTO</t>
  </si>
  <si>
    <t>P209</t>
  </si>
  <si>
    <t>HIPOXIA INTRAUTERINA, NO ESPECIFICADA</t>
  </si>
  <si>
    <t>P210</t>
  </si>
  <si>
    <t>ASFIXIA DEL NACIMIENTO, SEVERA</t>
  </si>
  <si>
    <t>P211</t>
  </si>
  <si>
    <t>ASFIXIA DEL NACIMIENTO, LEVE Y MODERADA</t>
  </si>
  <si>
    <t>P219</t>
  </si>
  <si>
    <t>ASFIXIA DEL NACIMIENTO, NO ESPECIFICADA</t>
  </si>
  <si>
    <t>P220</t>
  </si>
  <si>
    <t>SINDROME DE DIFICULTAD RESPIRATORIA DEL RECIEN NACIDO</t>
  </si>
  <si>
    <t>P221</t>
  </si>
  <si>
    <t>TAQUIPNEA TRANSITORIA DEL RECIEN NACIDO</t>
  </si>
  <si>
    <t>P228</t>
  </si>
  <si>
    <t>OTRAS DIFICULTADES RESPIRATORIAS DEL RECIEN NACIDO</t>
  </si>
  <si>
    <t>P229</t>
  </si>
  <si>
    <t>DIFICULTAD RESPIRATORIA DEL RECIEN NACIDO, NO ESPECIFICADA</t>
  </si>
  <si>
    <t>P230</t>
  </si>
  <si>
    <t>NEUMONIA CONGENITA DEBIDA A AGENTE VIRAL</t>
  </si>
  <si>
    <t>P231</t>
  </si>
  <si>
    <t>NEUMONIA CONGENITA DEBIDA A CHLAMYDIA</t>
  </si>
  <si>
    <t>P232</t>
  </si>
  <si>
    <t>NEUMONIA CONGENITA DEBIDA A ESTAFILOCOCOS</t>
  </si>
  <si>
    <t>P233</t>
  </si>
  <si>
    <t>NEUMONIA CONGENITA DEBIDA A ESTREPTOCOCOS DEL GRUPO B</t>
  </si>
  <si>
    <t>P234</t>
  </si>
  <si>
    <t>NEUMONIA CONGENITA DEBIDA A ESCHERICHIA COLI</t>
  </si>
  <si>
    <t>P235</t>
  </si>
  <si>
    <t>NEUMONIA CONGENITA DEBIDA A PSEUDOMONAS</t>
  </si>
  <si>
    <t>P236</t>
  </si>
  <si>
    <t>NEUMONIA CONGENITA DEBIDA A OTROS AGENTES BACTERIANOS</t>
  </si>
  <si>
    <t>P238</t>
  </si>
  <si>
    <t>NEUMONIA CONGENITA DEBIDA A OTROS ORGANISMOS</t>
  </si>
  <si>
    <t>P239</t>
  </si>
  <si>
    <t>NEUMONIA CONGENITA, ORGANISMO NO ESPECIFICADO</t>
  </si>
  <si>
    <t>P240</t>
  </si>
  <si>
    <t>ASPIRACION NEONATAL DE MECONIO</t>
  </si>
  <si>
    <t>P241</t>
  </si>
  <si>
    <t>ASPIRACION NEONATAL DE LIQUIDO AMNIOTICO Y DE MOCO</t>
  </si>
  <si>
    <t>P242</t>
  </si>
  <si>
    <t>ASPIRACION NEONATAL DE SANGRE</t>
  </si>
  <si>
    <t>P243</t>
  </si>
  <si>
    <t>ASPIRACION NEONATAL DE LECHE Y ALIMENTO REGURGITADO</t>
  </si>
  <si>
    <t>P248</t>
  </si>
  <si>
    <t>OTROS SINDROMES DE ASPIRACION NEONATAL</t>
  </si>
  <si>
    <t>P249</t>
  </si>
  <si>
    <t>SINDROME DE ASPIRACION NEONATAL, SIN OTRA ESPECIFICACION</t>
  </si>
  <si>
    <t>P250</t>
  </si>
  <si>
    <t>ENFISEMA INTERSTICIAL ORIGINADO EN EL PERIODO PERINATAL</t>
  </si>
  <si>
    <t>P251</t>
  </si>
  <si>
    <t>NEUMOTORAX ORIGINADO EN EL PERIODO PERINATAL</t>
  </si>
  <si>
    <t>P252</t>
  </si>
  <si>
    <t>NEUMOMEDIASTINO ORIGINADO EN EL PERIODO PERINATAL</t>
  </si>
  <si>
    <t>P253</t>
  </si>
  <si>
    <t>NEUMOPERICARDIO ORIGINADO EN EL PERIODO PERINATAL</t>
  </si>
  <si>
    <t>P258</t>
  </si>
  <si>
    <t>OTRAS AFEC RELAC CON ENFISEMA INTERSTICIAL, ORIG EN PERIODO PERINATAL</t>
  </si>
  <si>
    <t>P260</t>
  </si>
  <si>
    <t>HEMORRAGIA TRAQUEOBRONQUIAL ORIGINADA EN EL PERIODO PERINATAL</t>
  </si>
  <si>
    <t>P261</t>
  </si>
  <si>
    <t>HEMORRAGIA PULMONAR MASIVA ORIGINADA EN EL PERIODO PERINATAL</t>
  </si>
  <si>
    <t>P268</t>
  </si>
  <si>
    <t>OTRAS HEMORRAGIAS PULMONARES ORIGINADAS EN EL PERIODO PERINATAL</t>
  </si>
  <si>
    <t>P269</t>
  </si>
  <si>
    <t>HEMORRAGIA PULMONAR NO ESPECIFICADA, ORIGINADA EN EL PERIODO PERINATAL</t>
  </si>
  <si>
    <t>P270</t>
  </si>
  <si>
    <t>SINDROME DE WILSON-MIKITY</t>
  </si>
  <si>
    <t>P271</t>
  </si>
  <si>
    <t>DISPLASIA BRONCOPULMONAR ORIGINADA EN EL PERIODO PERINATAL</t>
  </si>
  <si>
    <t>P278</t>
  </si>
  <si>
    <t>OTRAS ENF RESPIRATORIAS CRONICAS ORIGINADAS EN EL PERIODO PERINATAL</t>
  </si>
  <si>
    <t>P279</t>
  </si>
  <si>
    <t>ENF RESPIRATORIA CRONICA NO ESPECIF ORIGINADA EN EL PERIODO PERINATAL</t>
  </si>
  <si>
    <t>P280</t>
  </si>
  <si>
    <t>ATELECTASIA PRIMARIA DEL RECIEN NACIDO</t>
  </si>
  <si>
    <t>P281</t>
  </si>
  <si>
    <t>OTRAS ATELECTASIAS DEL RECIEN NACIDO Y LAS NO ESPECIFICADAS</t>
  </si>
  <si>
    <t>P282</t>
  </si>
  <si>
    <t>ATAQUE CIANOTICO DEL RECIEN NACIDO</t>
  </si>
  <si>
    <t>P283</t>
  </si>
  <si>
    <t>APNEA PRIMARIA DEL SUEÑO DEL RECIEN NACIDO</t>
  </si>
  <si>
    <t>P284</t>
  </si>
  <si>
    <t>OTRAS APNEAS DEL RECIEN NACIDO</t>
  </si>
  <si>
    <t>P285</t>
  </si>
  <si>
    <t>INSUFICIENCIA RESPIRATORIA DEL RECIEN NACIDO</t>
  </si>
  <si>
    <t>P288</t>
  </si>
  <si>
    <t>OTROS PROBLEMAS RESPIRATORIOS ESPECIFICADOS DEL RECIEN NACIDO</t>
  </si>
  <si>
    <t>P289</t>
  </si>
  <si>
    <t>AFECCION RESPIRATORIA NO ESPECIFICADA DEL RECIEN NACIDO</t>
  </si>
  <si>
    <t>P290</t>
  </si>
  <si>
    <t>INSUFICIENCIA CARDIACA NEONATAL</t>
  </si>
  <si>
    <t>P291</t>
  </si>
  <si>
    <t>DISRITMIA CARDIACA NEONATAL</t>
  </si>
  <si>
    <t>P292</t>
  </si>
  <si>
    <t>HIPERTENSION NEONATAL</t>
  </si>
  <si>
    <t>P293</t>
  </si>
  <si>
    <t>PERSISTENCIA DE LA CIRCULACION FETAL</t>
  </si>
  <si>
    <t>P294</t>
  </si>
  <si>
    <t>ISQUEMIA MIOCARDICA TRANSITORIA DEL RECIEN NACIDO</t>
  </si>
  <si>
    <t>P298</t>
  </si>
  <si>
    <t>OTROS TRASTORNOS CARDIOVASCULARES ORIGINADOS EN EL PERIODO PERINATAL</t>
  </si>
  <si>
    <t>P299</t>
  </si>
  <si>
    <t>TRASTORNO CARDIOVASCULAR NO ESPEC, ORIGINADO EN EL PERIODO PERINATAL</t>
  </si>
  <si>
    <t>P350</t>
  </si>
  <si>
    <t>SINDROME DE RUBEOLA CONGENITA</t>
  </si>
  <si>
    <t>P351</t>
  </si>
  <si>
    <t>INFECCION CITOMEGALOVIRICA CONGENITA</t>
  </si>
  <si>
    <t>P352</t>
  </si>
  <si>
    <t>INFECCIONES CONGENITAS POR VIRUS DEL HERPES SIMPLE</t>
  </si>
  <si>
    <t>P353</t>
  </si>
  <si>
    <t>HEPATITIS VIRAL CONGENITA</t>
  </si>
  <si>
    <t>P358</t>
  </si>
  <si>
    <t>OTRAS ENFERMEDADES VIRALES CONGENITAS</t>
  </si>
  <si>
    <t>P359</t>
  </si>
  <si>
    <t>ENFERMEDAD VIRAL CONGENITA, SIN OTRA ESPECIFICACION</t>
  </si>
  <si>
    <t>P360</t>
  </si>
  <si>
    <t>SEPSIS DEL RECIEN NACIDO DEBIDA A ESTREPTOCOCO DEL GRUPO B</t>
  </si>
  <si>
    <t>P361</t>
  </si>
  <si>
    <t>SEPSIS DEL RECIEN NACIDO DEBIDA A OTROS ESTREPTOCOCOS Y A LOS NO ESPEC</t>
  </si>
  <si>
    <t>P362</t>
  </si>
  <si>
    <t>SEPSIS DEL RECIEN NACIDO DEBIDA A STAPHYLOCOCCUS AUREUS</t>
  </si>
  <si>
    <t>P363</t>
  </si>
  <si>
    <t>SEPSIS DEL RECIEN NACIDO DEBIDA A OTROS ESTAFILOCOCOS Y A LOS NO ESPEC</t>
  </si>
  <si>
    <t>P364</t>
  </si>
  <si>
    <t>SEPSIS DEL RECIEN NACIDO DEBIDA A ESCHERICHIA COLI</t>
  </si>
  <si>
    <t>P365</t>
  </si>
  <si>
    <t>SEPSIS DEL RECIEN NACIDO DEBIDA A ANAEROBIOS</t>
  </si>
  <si>
    <t>P368</t>
  </si>
  <si>
    <t>SEPSIS DEL RECIEN NACIDO DEBIDA A OTRAS BACTERIAS</t>
  </si>
  <si>
    <t>P369</t>
  </si>
  <si>
    <t>SEPSIS BACTERIANA DEL RECIEN NACIDO, NO ESPECIFICADA</t>
  </si>
  <si>
    <t>P370</t>
  </si>
  <si>
    <t>TUBERCULOSIS CONGENITA</t>
  </si>
  <si>
    <t>P371</t>
  </si>
  <si>
    <t>TOXOPLASMOSIS CONGENITA</t>
  </si>
  <si>
    <t>P372</t>
  </si>
  <si>
    <t>LISTERIOSIS CONGENITA (DISEMINADA)</t>
  </si>
  <si>
    <t>P373</t>
  </si>
  <si>
    <t>PALUDISMO CONGENITO POR PLASMODIUM FALCIPARUM</t>
  </si>
  <si>
    <t>P374</t>
  </si>
  <si>
    <t>OTROS PALUDISMOS CONGENITOS</t>
  </si>
  <si>
    <t>P375</t>
  </si>
  <si>
    <t>CANDIDIASIS NEONATAL</t>
  </si>
  <si>
    <t>P378</t>
  </si>
  <si>
    <t>OTRAS ENFERMEDADES NEONATALES INFECCIOSAS O PARASITARIAS ESPECIFICADAS</t>
  </si>
  <si>
    <t>P379</t>
  </si>
  <si>
    <t>ENFERMEDAD INFECCIOSA Y PARASITARIA CONGENITA, NO ESPECIFICADA</t>
  </si>
  <si>
    <t>P38X</t>
  </si>
  <si>
    <t>ONFALITIS DEL RECIEN NACIDO CON O SIN HEMORRAGIA LEVE</t>
  </si>
  <si>
    <t>P390</t>
  </si>
  <si>
    <t>MASTITIS INFECCIOSA NEONATAL</t>
  </si>
  <si>
    <t>P391</t>
  </si>
  <si>
    <t>CONJUNTIVITIS Y DACRIOCISTITIS NEONATALES</t>
  </si>
  <si>
    <t>P392</t>
  </si>
  <si>
    <t>INFECCION INTRAAMNIOTICA DEL FETO, NO CLASIFICADA EN OTRA PARTE</t>
  </si>
  <si>
    <t>P393</t>
  </si>
  <si>
    <t>INFECCION NEONATAL DE LAS VIAS URINARIAS</t>
  </si>
  <si>
    <t>P394</t>
  </si>
  <si>
    <t>INFECCION CUTANEA NEONATAL</t>
  </si>
  <si>
    <t>P398</t>
  </si>
  <si>
    <t>OTRAS INFECCIONES ESPECIFICADAS PROPIAS DEL PERIODO PERINATAL</t>
  </si>
  <si>
    <t>P399</t>
  </si>
  <si>
    <t>INFECCION PROPIA DEL PERIODO PERINATAL, NO ESPECIFICADA</t>
  </si>
  <si>
    <t>P500</t>
  </si>
  <si>
    <t>PERDIDA DE SANGRE FETAL POR VASA PREVIA</t>
  </si>
  <si>
    <t>P501</t>
  </si>
  <si>
    <t>PERDIDA DE SANGRE FETAL POR RUPTURA DEL CORDON UMBILICAL</t>
  </si>
  <si>
    <t>P502</t>
  </si>
  <si>
    <t>PERDIDA DE SANGRE FETAL POR LA PLACENTA</t>
  </si>
  <si>
    <t>P503</t>
  </si>
  <si>
    <t>HEMORRAGIA FETAL HACIA EL OTRO GEMELO</t>
  </si>
  <si>
    <t>P504</t>
  </si>
  <si>
    <t>HEMORRAGIA FETAL HACIA LA CIRCULACION MATERNA</t>
  </si>
  <si>
    <t>P505</t>
  </si>
  <si>
    <t>PERDIDA SANGRE FETAL POR CORTE DEL CORDON UMBILICAL EN EL OTRO GEMELO</t>
  </si>
  <si>
    <t>P508</t>
  </si>
  <si>
    <t>OTRAS PERDIDAS DE SANGRE FETAL</t>
  </si>
  <si>
    <t>P509</t>
  </si>
  <si>
    <t>PERDIDA DE SANGRE FETAL, NO ESPECIFICADA</t>
  </si>
  <si>
    <t>P510</t>
  </si>
  <si>
    <t>HEMORRAGIA UMBILICAL MASIVA DEL RECIEN NACIDO</t>
  </si>
  <si>
    <t>P518</t>
  </si>
  <si>
    <t>OTRAS HEMORRAGIAS UMBILICALES DEL RECIEN NACIDO</t>
  </si>
  <si>
    <t>P519</t>
  </si>
  <si>
    <t>HEMORRAGIA UMBILICAL DEL RECIEN NACIDO, SIN OTRA ESPECIFICACION</t>
  </si>
  <si>
    <t>P520</t>
  </si>
  <si>
    <t>HGIA INTRAVENTRICULAR (NO TRAUMATICA )GRADO 1, DE FETO Y DEL RECIEN NC</t>
  </si>
  <si>
    <t>P521</t>
  </si>
  <si>
    <t>HGIA INTRAVENTRICULAR (NO TRAUMATICA) GRADO 2, DE FETO Y DEL RECIEN NC</t>
  </si>
  <si>
    <t>P522</t>
  </si>
  <si>
    <t>HGIA INTRAVENTRICULAR (NO TRAUMATICA) GRADO 3, DE FETO Y DEL RECIEN NC</t>
  </si>
  <si>
    <t>P523</t>
  </si>
  <si>
    <t>HGIA INTRAVENTRICULAR (NO TRAUMATICA) DE FETO Y DEL RECIEN NACIDO, SAI</t>
  </si>
  <si>
    <t>P524</t>
  </si>
  <si>
    <t>HEMORRAGIA INTRACEREBRAL (NO TRAUMATICA) DEL FETO Y DEL RECIEN NACIDO</t>
  </si>
  <si>
    <t>P525</t>
  </si>
  <si>
    <t>HEMORRAGIA SUBARACNOIDEA (NO TRAUMATICA) DEL FETO Y DEL RECIEN NACIDO</t>
  </si>
  <si>
    <t>P526</t>
  </si>
  <si>
    <t>HGIA CEREBELOSA Y DE FOSA POST (NO TRAUMATICA) DE FETO Y DEL RECIEN NC</t>
  </si>
  <si>
    <t>P528</t>
  </si>
  <si>
    <t>OTRAS HGIAS INTRACRANEALES (NO TRAUMATICAS) DEL FETO Y DEL RECIEN NC</t>
  </si>
  <si>
    <t>P529</t>
  </si>
  <si>
    <t>HGIA INTRACRANEAL (NO TRAUMATICA) DEL FETO Y DEL RECIEN NACIDO, SAI</t>
  </si>
  <si>
    <t>P53X</t>
  </si>
  <si>
    <t>ENFERMEDAD HEMORRAGICA DEL FETO Y DEL RECIEN NACIDO</t>
  </si>
  <si>
    <t>P540</t>
  </si>
  <si>
    <t>HEMATEMESIS NEONATAL</t>
  </si>
  <si>
    <t>P541</t>
  </si>
  <si>
    <t>MELENA NEONATAL</t>
  </si>
  <si>
    <t>P542</t>
  </si>
  <si>
    <t>HEMORRAGIA RECTAL NEONATAL</t>
  </si>
  <si>
    <t>P543</t>
  </si>
  <si>
    <t>OTRAS HEMORRAGIAS GASTROINTESTINALES NEONATALES</t>
  </si>
  <si>
    <t>P544</t>
  </si>
  <si>
    <t>HEMORRAGIA SUPRARRENAL NEONATAL</t>
  </si>
  <si>
    <t>P545</t>
  </si>
  <si>
    <t>HEMORRAGIA CUTANEA NEONATAL</t>
  </si>
  <si>
    <t>P546</t>
  </si>
  <si>
    <t>HEMORRAGIA VAGINAL NEONATAL</t>
  </si>
  <si>
    <t>P548</t>
  </si>
  <si>
    <t>OTRAS HEMORRAGIAS FETALES Y NEONATALES ESPECIFICADAS</t>
  </si>
  <si>
    <t>P549</t>
  </si>
  <si>
    <t>HEMORRAGIA FETAL Y NEONATAL, NO ESPECIFICADA</t>
  </si>
  <si>
    <t>P550</t>
  </si>
  <si>
    <t>INCOMPATIBILIDAD RH DEL FETO Y DEL RECIEN NACIDO</t>
  </si>
  <si>
    <t>P551</t>
  </si>
  <si>
    <t>INCOMPATIBILIDAD ABO DEL FETO Y DEL RECIEN NACIDO</t>
  </si>
  <si>
    <t>P558</t>
  </si>
  <si>
    <t>OTRAS ENFERMEDADES HEMOLITICAS DEL FETO Y DEL RECIEN NACIDO</t>
  </si>
  <si>
    <t>P559</t>
  </si>
  <si>
    <t>ENFERMEDAD HEMOLITICA DEL FETO Y DEL RECIEN NACIDO, NO ESPECIFICADA</t>
  </si>
  <si>
    <t>P560</t>
  </si>
  <si>
    <t>HIDROPESIA FETAL DEBIDA A INCOMPATIBILIDAD</t>
  </si>
  <si>
    <t>P569</t>
  </si>
  <si>
    <t>HIDROPESIA FETAL POR OTRAS ENF HEMOLITICAS ESPECIF Y A LAS NO ESPECIF</t>
  </si>
  <si>
    <t>P570</t>
  </si>
  <si>
    <t>KERNICTERUS DEBIDO A INCOMPATIBILIDAD</t>
  </si>
  <si>
    <t>P578</t>
  </si>
  <si>
    <t>KERNICTERUS DEBIDO A OTRAS CAUSAS ESPECIFICADAS</t>
  </si>
  <si>
    <t>P579</t>
  </si>
  <si>
    <t>KERNICTERUS, NO ESPECIFICADO</t>
  </si>
  <si>
    <t>P580</t>
  </si>
  <si>
    <t>ICTERICIA NEONATAL DEBIDA A CONTUSION</t>
  </si>
  <si>
    <t>P581</t>
  </si>
  <si>
    <t>ICTERICIA NEONATAL DEBIDA A HEMORRAGIA</t>
  </si>
  <si>
    <t>P582</t>
  </si>
  <si>
    <t>ICTERICIA NEONATAL DEBIDA A INFECCION</t>
  </si>
  <si>
    <t>P583</t>
  </si>
  <si>
    <t>ICTERICIA NEONATAL DEBIDA A POLICITEMIA</t>
  </si>
  <si>
    <t>P584</t>
  </si>
  <si>
    <t>ICTERICIA NEONATAL DROGA O TOXINAS TP LA MADRE O ADMINIST AL RECIEN NC</t>
  </si>
  <si>
    <t>P585</t>
  </si>
  <si>
    <t>ICTERICIA NEONATAL DEBIDA A DEGLUCION DE SANGRE MATERNA</t>
  </si>
  <si>
    <t>P588</t>
  </si>
  <si>
    <t>ICTERICIA NEONATAL DEBIDA A OTRAS HEMOLISIS EXCESIVAS ESPECIFICADAS</t>
  </si>
  <si>
    <t>P589</t>
  </si>
  <si>
    <t>ICTERICIA NEONATAL DEBIDA A HEMOLISIS EXCESIVA, SIN OTRA ESPECIFICAC</t>
  </si>
  <si>
    <t>P590</t>
  </si>
  <si>
    <t>ICTERICIA NEONATAL ASOCIADA CON EL PARTO ANTES DE TERMINO</t>
  </si>
  <si>
    <t>P591</t>
  </si>
  <si>
    <t>SINDROME DE LA BILIS ESPESA</t>
  </si>
  <si>
    <t>P592</t>
  </si>
  <si>
    <t>ICTERICIA NEONATAL DEBIDA A OTRA LESION HEPATICA ESPECIFICADA O NO</t>
  </si>
  <si>
    <t>P593</t>
  </si>
  <si>
    <t>ICTERICIA NEONATAL POR INHIBIDOR DE LA LECHE MATERNA</t>
  </si>
  <si>
    <t>P598</t>
  </si>
  <si>
    <t>ICTERICIA NEONATAL POR OTRAS CAUSAS ESPECIFICADAS</t>
  </si>
  <si>
    <t>P599</t>
  </si>
  <si>
    <t>ICTERICIA NEONATAL, NO ESPECIFICADA</t>
  </si>
  <si>
    <t>P60X</t>
  </si>
  <si>
    <t>COAGULACION INTRAVASCULAR DISEMINADA EN EL FETO Y EL RECIEN NACIDO</t>
  </si>
  <si>
    <t>P610</t>
  </si>
  <si>
    <t>TROMBOCITOPENIA NEONATAL TRANSITORIA</t>
  </si>
  <si>
    <t>P611</t>
  </si>
  <si>
    <t>POLICITEMIA NEONATAL</t>
  </si>
  <si>
    <t>P612</t>
  </si>
  <si>
    <t>ANEMIA DE LA PREMATURIDAD</t>
  </si>
  <si>
    <t>P613</t>
  </si>
  <si>
    <t>ANEMIA CONGENITA DEBIDA A PERDIDA DE SANGRE FETAL</t>
  </si>
  <si>
    <t>P614</t>
  </si>
  <si>
    <t>OTRAS ANEMIAS CONGENITAS, NO CLASIFICADAS EN OTRA PARTE</t>
  </si>
  <si>
    <t>P615</t>
  </si>
  <si>
    <t>NEUTROPENIA NEONATAL TRANSITORIA</t>
  </si>
  <si>
    <t>P616</t>
  </si>
  <si>
    <t>OTROS TRASTORNOS NEONATALES TRANSITORIOS DE LA COAGULACION</t>
  </si>
  <si>
    <t>P618</t>
  </si>
  <si>
    <t>OTROS TRASTORNOS HEMATOLOGICOS PERINATALES ESPECIFICADOS</t>
  </si>
  <si>
    <t>P619</t>
  </si>
  <si>
    <t>TRASTORNO HEMATOLOGICO PERINATAL, NO ESPECIFICADO</t>
  </si>
  <si>
    <t>P700</t>
  </si>
  <si>
    <t>SINDROME DEL RECIEN NACIDO DE MADRE CON DIABETES GESTACIONAL</t>
  </si>
  <si>
    <t>P701</t>
  </si>
  <si>
    <t>SINDROME DEL RECIEN NACIDO DE MADRE DIABETICA</t>
  </si>
  <si>
    <t>P702</t>
  </si>
  <si>
    <t>DIABETES MELLITUS NEONATAL</t>
  </si>
  <si>
    <t>P703</t>
  </si>
  <si>
    <t>HIPOGLICEMIA NEONATAL YATROGENICA</t>
  </si>
  <si>
    <t>P704</t>
  </si>
  <si>
    <t>OTRAS HIPOGLICEMIAS NEONATALES</t>
  </si>
  <si>
    <t>P708</t>
  </si>
  <si>
    <t>OTR TRAST TRANSITORIOS DEL METAB DE CARBOHIDRATOS EN FETO Y RECIEN NC</t>
  </si>
  <si>
    <t>P709</t>
  </si>
  <si>
    <t>TRAST TRANSIT NO ESPEC DEL METAB DE CARBOHIDRATOS EN FETO Y RECIEN NC</t>
  </si>
  <si>
    <t>P710</t>
  </si>
  <si>
    <t>HIPOCALCEMIA DEL RECIEN NACIDO DEBIDA A LA LECHE DE VACA</t>
  </si>
  <si>
    <t>P711</t>
  </si>
  <si>
    <t>OTRA HIPOCALCEMIA NEONATAL</t>
  </si>
  <si>
    <t>P712</t>
  </si>
  <si>
    <t>HIPOMAGNESEMIA NEONATAL</t>
  </si>
  <si>
    <t>P713</t>
  </si>
  <si>
    <t>TETANIA NEONATAL SIN MENCION DE DEFICIENCIA DE CALCIO O DE MAGNESIO</t>
  </si>
  <si>
    <t>P714</t>
  </si>
  <si>
    <t>HIPOPARATIROIDISMO NEONATAL TRANSITORIO</t>
  </si>
  <si>
    <t>P718</t>
  </si>
  <si>
    <t>OTROS TRAST NEONATALES TRANSIT DEL METAB DEL CALCIO Y DEL MAGNESIO</t>
  </si>
  <si>
    <t>P719</t>
  </si>
  <si>
    <t>TRAST NEONATAL TRANSIT NO ESPECIF DEL METAB DEL CALCIO Y DEL MAGNESIO</t>
  </si>
  <si>
    <t>P720</t>
  </si>
  <si>
    <t>BOCIO NEONATAL, NO CLASIFICADO EN OTRA PARTE</t>
  </si>
  <si>
    <t>P721</t>
  </si>
  <si>
    <t>HIPERTIROIDISMO NEONATAL TRANSITORIO</t>
  </si>
  <si>
    <t>P722</t>
  </si>
  <si>
    <t>OTROS TRASTORNOS NEONATALES TRANSIT DE LA FUNCION TIROIDEA, NO CEOP</t>
  </si>
  <si>
    <t>P728</t>
  </si>
  <si>
    <t>OTROS TRASTORNOS ENDOCRINOS NEONATALES TRANSITORIOS ESPECIFICADOS</t>
  </si>
  <si>
    <t>P729</t>
  </si>
  <si>
    <t>TRASTORNO ENDOCRINO NEONATAL TRANSITORIO, NO ESPECIFICADO</t>
  </si>
  <si>
    <t>P740</t>
  </si>
  <si>
    <t>ACIDOSIS METABOLICA TARDIA DEL RECIEN NACIDO</t>
  </si>
  <si>
    <t>P741</t>
  </si>
  <si>
    <t>DESHIDRATACION DEL RECIEN NACIDO</t>
  </si>
  <si>
    <t>P742</t>
  </si>
  <si>
    <t>ALTERACIONES DEL EQUILIBRIO DEL SODIO EN EL RECIEN NACIDO</t>
  </si>
  <si>
    <t>P743</t>
  </si>
  <si>
    <t>ALTERACIONES DEL EQUILIBRIO DEL POTASIO EN EL RECIEN NACIDO</t>
  </si>
  <si>
    <t>P744</t>
  </si>
  <si>
    <t>OTRAS ALTERACIONES ELECTROLITICAS TRANSITORIAS DEL RECIEN NACIDO</t>
  </si>
  <si>
    <t>P745</t>
  </si>
  <si>
    <t>TIROSINEMIA TRANSITORIA DEL RECIEN NACIDO</t>
  </si>
  <si>
    <t>P748</t>
  </si>
  <si>
    <t>OTRAS ALTERACIONES METABOLICAS TRANSITORIAS DEL RECIEN NACIDO</t>
  </si>
  <si>
    <t>P749</t>
  </si>
  <si>
    <t>TRASTORNO METABOLICO TRANSITORIO DEL RECIEN NACIDO, NO ESPECIFICADO</t>
  </si>
  <si>
    <t>P75X</t>
  </si>
  <si>
    <t>ILEO MECONIAL (E84.1+)</t>
  </si>
  <si>
    <t>P760</t>
  </si>
  <si>
    <t>SINDROME DEL TAPON DE MECONIO</t>
  </si>
  <si>
    <t>P761</t>
  </si>
  <si>
    <t>ILEO TRANSITORIO DEL RECIEN NACIDO</t>
  </si>
  <si>
    <t>P762</t>
  </si>
  <si>
    <t>OBSTRUCCION INTESTINAL DEBIDA A LA LECHE ESPESA</t>
  </si>
  <si>
    <t>P768</t>
  </si>
  <si>
    <t>OTRAS OBSTRUCCIONES INTESTINALES ESPECIFICADAS DEL RECIEN NACIDO</t>
  </si>
  <si>
    <t>P769</t>
  </si>
  <si>
    <t>OBSTRUCCION INTESTINAL DEL RECIEN NACIDO, NO ESPECIFICADA</t>
  </si>
  <si>
    <t>P77X</t>
  </si>
  <si>
    <t>ENTEROCOLITIS NECROTIZANTE DEL FETO Y DEL RECIEN NACIDO</t>
  </si>
  <si>
    <t>P780</t>
  </si>
  <si>
    <t>PERFORACION INTESTINAL PERINATAL</t>
  </si>
  <si>
    <t>P781</t>
  </si>
  <si>
    <t>OTRAS PERITONITIS NEONATALES</t>
  </si>
  <si>
    <t>P782</t>
  </si>
  <si>
    <t>HEMATEMESIS Y MELENA NEONATALES POR LA DEGLUCION DE SANGRE MATERNA</t>
  </si>
  <si>
    <t>P783</t>
  </si>
  <si>
    <t>DIARREA NEONATAL NO INFECCIOSA</t>
  </si>
  <si>
    <t>P788</t>
  </si>
  <si>
    <t>OTROS TRASTORNOS PERINATALES ESPECIFICOS DEL SISTEMA DIGESTIVO</t>
  </si>
  <si>
    <t>P789</t>
  </si>
  <si>
    <t>TRASTORNO PERINATAL DEL SISTEMA DIGESTIVO, NO ESPECIFICADO</t>
  </si>
  <si>
    <t>P800</t>
  </si>
  <si>
    <t>SINDROME DEL ENFRIAMIENTO</t>
  </si>
  <si>
    <t>P808</t>
  </si>
  <si>
    <t>OTRAS HIPOTERMIAS DEL RECIEN NACIDO</t>
  </si>
  <si>
    <t>P809</t>
  </si>
  <si>
    <t>HIPOTERMIA DEL RECIEN NACIDO, NO ESPECIFICADA</t>
  </si>
  <si>
    <t>P810</t>
  </si>
  <si>
    <t>HIPERTERMIA DEL RECIEN NACIDO INDUCIDA POR LAS CONDICIONES AMBIENTALES</t>
  </si>
  <si>
    <t>P818</t>
  </si>
  <si>
    <t>OTRAS ALTERACIONES ESPEC DE LA REGULACION DE TEMPERATURA DEL RECIEN NC</t>
  </si>
  <si>
    <t>P819</t>
  </si>
  <si>
    <t>ALTERACION NO ESPEC DE LA REGULACION DE TEMPERATURA EN RECIEN NACIDO</t>
  </si>
  <si>
    <t>P830</t>
  </si>
  <si>
    <t>ESCLEREMA NEONATAL</t>
  </si>
  <si>
    <t>P831</t>
  </si>
  <si>
    <t>ERITEMA TOXICO NEONATAL</t>
  </si>
  <si>
    <t>P832</t>
  </si>
  <si>
    <t>HIDROPESIA FETAL NO DEBIDA A ENFERMEDAD HEMOLITICA</t>
  </si>
  <si>
    <t>P833</t>
  </si>
  <si>
    <t>OTROS EDEMAS Y LOS NO ESPECIF, PROPIOS DEL FETO Y DEL RECIEN NACIDO</t>
  </si>
  <si>
    <t>P834</t>
  </si>
  <si>
    <t>INGURGITACION MAMARIA DEL RECIEN NACIDO</t>
  </si>
  <si>
    <t>P835</t>
  </si>
  <si>
    <t>HIDROCELE CONGENITO</t>
  </si>
  <si>
    <t>P836</t>
  </si>
  <si>
    <t>POLIPO UMBILICAL DEL RECIEN NACIDO</t>
  </si>
  <si>
    <t>P838</t>
  </si>
  <si>
    <t>OTRAS AFECCIONES ESPEC DE PIEL, PROPIAS DEL FETO Y DEL RECIEN NACIDO</t>
  </si>
  <si>
    <t>P839</t>
  </si>
  <si>
    <t>AFECCION NO ESPECIF DE LA PIEL, PROPIA DEL FETO Y DEL RECIEN NACIDO</t>
  </si>
  <si>
    <t>P90X</t>
  </si>
  <si>
    <t>CONVULSIONES DEL RECIEN NACIDO</t>
  </si>
  <si>
    <t>P910</t>
  </si>
  <si>
    <t>ISQUEMIA CEREBRAL NEONATAL</t>
  </si>
  <si>
    <t>P911</t>
  </si>
  <si>
    <t>QUISTES PERIVENTRICULARES ADQUIRIDOS DEL RECIEN NACIDO</t>
  </si>
  <si>
    <t>P912</t>
  </si>
  <si>
    <t>LEUCOMALACIA CEREBRAL NEONATAL</t>
  </si>
  <si>
    <t>P913</t>
  </si>
  <si>
    <t>IRRITABILIDAD CEREBRAL NEONATAL</t>
  </si>
  <si>
    <t>P914</t>
  </si>
  <si>
    <t>DEPRESION CEREBRAL NEONATAL</t>
  </si>
  <si>
    <t>P915</t>
  </si>
  <si>
    <t>COMA NEONATAL</t>
  </si>
  <si>
    <t>P918</t>
  </si>
  <si>
    <t>OTRAS ALTERACIONES CEREBRALES ESPECIFICADAS DEL RECIEN NACIDO</t>
  </si>
  <si>
    <t>P919</t>
  </si>
  <si>
    <t>ALTERACION CEREBRAL NO ESPECIFICADA DEL RECIEN NACIDO</t>
  </si>
  <si>
    <t>P920</t>
  </si>
  <si>
    <t>VOMITOS DEL RECIEN NACIDO</t>
  </si>
  <si>
    <t>P921</t>
  </si>
  <si>
    <t>REGURGITACION Y RUMIACION DEL RECIEN NACIDO</t>
  </si>
  <si>
    <t>P922</t>
  </si>
  <si>
    <t>LENTITUD EN LA INGESTION DE ALIMENTOS DEL RECIEN NACIDO</t>
  </si>
  <si>
    <t>P923</t>
  </si>
  <si>
    <t>HIPOALIMENTACION DEL RECIEN NACIDO</t>
  </si>
  <si>
    <t>P924</t>
  </si>
  <si>
    <t>HIPERALIMENTACION DEL RECIEN NACIDO</t>
  </si>
  <si>
    <t>P925</t>
  </si>
  <si>
    <t>DIFICULTAD NEONATAL EN LA LACTANCIA MATERNA</t>
  </si>
  <si>
    <t>P928</t>
  </si>
  <si>
    <t>OTROS PROBLEMAS DE ALIMENTACION DEL RECIEN NACIDO</t>
  </si>
  <si>
    <t>P929</t>
  </si>
  <si>
    <t>PROBLEMA NO ESPECIFICADO DE LA ALIMENTACION DEL RECIEN NACIDO</t>
  </si>
  <si>
    <t>P93X</t>
  </si>
  <si>
    <t>REACCIONES E INTOXICAC POR DROGAS ADMINIST AL FETO Y AL RECIEN NACIDO</t>
  </si>
  <si>
    <t>P940</t>
  </si>
  <si>
    <t>MIASTENIA GRAVE NEONATAL TRANSITORIA</t>
  </si>
  <si>
    <t>P941</t>
  </si>
  <si>
    <t>HIPERTONIA CONGENITA</t>
  </si>
  <si>
    <t>P942</t>
  </si>
  <si>
    <t>HIPOTONIA CONGENITA</t>
  </si>
  <si>
    <t>P948</t>
  </si>
  <si>
    <t>OTROS TRASTORNOS DEL TONO MUSCULAR EN EL RECIEN NACIDO</t>
  </si>
  <si>
    <t>P949</t>
  </si>
  <si>
    <t>TRASTORNO NO ESPECIFICADO DEL TONO MUSCULAR EN EL RECIEN NACIDO</t>
  </si>
  <si>
    <t>P95X</t>
  </si>
  <si>
    <t>MUERTE FETAL DE CAUSA NO ESPECIFICADA</t>
  </si>
  <si>
    <t>P960</t>
  </si>
  <si>
    <t>INSUFICIENCIA RENAL CONGENITA</t>
  </si>
  <si>
    <t>P961</t>
  </si>
  <si>
    <t>SINTOMAS NEONATALES DE ABSTINENCIA POR DROGADICCION MATERNA</t>
  </si>
  <si>
    <t>P962</t>
  </si>
  <si>
    <t>SINT DE ABSTINENCIA POR USO TERAPEUTICO DE DROGAS EN EL RECIEN NACIDO</t>
  </si>
  <si>
    <t>P963</t>
  </si>
  <si>
    <t>AMPLITUD DE LAS SUTURAS CRANEALES DEL RECIEN NACIDO</t>
  </si>
  <si>
    <t>P964</t>
  </si>
  <si>
    <t>TERMINACION DEL EMBARAZO, FETO Y RECIEN NACIDO</t>
  </si>
  <si>
    <t>P965</t>
  </si>
  <si>
    <t>COMPLICACIONES DE PROCEDIMIENTOS INTRAUTERINOS, NO CEOP</t>
  </si>
  <si>
    <t>P968</t>
  </si>
  <si>
    <t>OTRAS AFECCIONES ESPECIFICADAS ORIGINADAS EN EL PERIODO PERINATAL</t>
  </si>
  <si>
    <t>P969</t>
  </si>
  <si>
    <t>AFECCION NO ESPECIFICADA ORIGINADA EN EL PERIODO PERINATAL</t>
  </si>
  <si>
    <t>Q000</t>
  </si>
  <si>
    <t>ANENCEFALIA</t>
  </si>
  <si>
    <t>Q001</t>
  </si>
  <si>
    <t>CRANEORRAQUISQUISIS</t>
  </si>
  <si>
    <t>Q002</t>
  </si>
  <si>
    <t>INIENCEFALIA</t>
  </si>
  <si>
    <t>Q010</t>
  </si>
  <si>
    <t>ENCEFALOCELE FRONTAL</t>
  </si>
  <si>
    <t>Q011</t>
  </si>
  <si>
    <t>ENCEFALOCELE NASOFRONTAL</t>
  </si>
  <si>
    <t>Q012</t>
  </si>
  <si>
    <t>ENCEFALOCELE OCCIPITAL</t>
  </si>
  <si>
    <t>Q018</t>
  </si>
  <si>
    <t>ENCEFALOCELE DE OTROS SITIOS</t>
  </si>
  <si>
    <t>Q019</t>
  </si>
  <si>
    <t>ENCEFALOCELE, NO ESPECIFICADO</t>
  </si>
  <si>
    <t>Q02X</t>
  </si>
  <si>
    <t>MICROCEFALIA</t>
  </si>
  <si>
    <t>Q030</t>
  </si>
  <si>
    <t>MALFORMACIONES DEL ACUEDUCTO DE SILVIO</t>
  </si>
  <si>
    <t>Q031</t>
  </si>
  <si>
    <t>ATRESIA DE LOS AGUJEROS DE MAGENDIE Y DE LUSCHKA</t>
  </si>
  <si>
    <t>Q038</t>
  </si>
  <si>
    <t>OTROS HIDROCEFALOS CONGENITOS</t>
  </si>
  <si>
    <t>Q039</t>
  </si>
  <si>
    <t>HIDROCEFALO CONGENITO, NO ESPECIFICADO</t>
  </si>
  <si>
    <t>Q040</t>
  </si>
  <si>
    <t>MALFORMACIONES CONGENITAS DEL CUERPO CALLOSO</t>
  </si>
  <si>
    <t>Q041</t>
  </si>
  <si>
    <t>ARRINENCEFALIA</t>
  </si>
  <si>
    <t>Q042</t>
  </si>
  <si>
    <t>HOLOPROSENCEFALIA</t>
  </si>
  <si>
    <t>Q043</t>
  </si>
  <si>
    <t>OTRAS ANOMALIAS HIPOPLASICAS DEL ENCEFALO</t>
  </si>
  <si>
    <t>Q044</t>
  </si>
  <si>
    <t>DISPLASIA OPTICOSEPTAL</t>
  </si>
  <si>
    <t>Q045</t>
  </si>
  <si>
    <t>MEGALENCEFALIA</t>
  </si>
  <si>
    <t>Q046</t>
  </si>
  <si>
    <t>QUISTES CEREBRALES CONGENITOS</t>
  </si>
  <si>
    <t>Q048</t>
  </si>
  <si>
    <t>OTRAS MALFORMACIONES CONGENITAS DEL ENCEFALO, ESPECIFICADAS</t>
  </si>
  <si>
    <t>Q049</t>
  </si>
  <si>
    <t>MALFORMACION CONGENITA DEL ENCEFALO, NO ESPECIFICADA</t>
  </si>
  <si>
    <t>Q050</t>
  </si>
  <si>
    <t>ESPINA BIFIDA CERVICAL CON HIDROCEFALO</t>
  </si>
  <si>
    <t>Q051</t>
  </si>
  <si>
    <t>ESPINA BIFIDA TORACICA CON HIDROCEFALO</t>
  </si>
  <si>
    <t>Q052</t>
  </si>
  <si>
    <t>ESPINA BIFIDA LUMBAR CON HIDROCEFALO</t>
  </si>
  <si>
    <t>Q053</t>
  </si>
  <si>
    <t>ESPINA BIFIDA SACRA CON HIDROCEFALO</t>
  </si>
  <si>
    <t>Q054</t>
  </si>
  <si>
    <t>ESPINA BIFIDA CON HIDROCEFALO, SIN OTRA ESPECIFICACION</t>
  </si>
  <si>
    <t>Q055</t>
  </si>
  <si>
    <t>ESPINA BIFIDA CERVICAL SIN HIDROCEFALO</t>
  </si>
  <si>
    <t>Q056</t>
  </si>
  <si>
    <t>ESPINA BIFIDA TORACICA SIN HIDROCEFALO</t>
  </si>
  <si>
    <t>Q057</t>
  </si>
  <si>
    <t>ESPINA BIFIDA LUMBAR SIN HIDROCEFALO</t>
  </si>
  <si>
    <t>Q058</t>
  </si>
  <si>
    <t>ESPINA BIFIDA SACRA SIN HIDROCEFALO</t>
  </si>
  <si>
    <t>Q059</t>
  </si>
  <si>
    <t>ESPINA BIFIDA, NO ESPECIFICADA</t>
  </si>
  <si>
    <t>Q060</t>
  </si>
  <si>
    <t>AMIELIA</t>
  </si>
  <si>
    <t>Q061</t>
  </si>
  <si>
    <t>HIPOPLASIA Y DISPLASIA DE LA MEDULA ESPINAL</t>
  </si>
  <si>
    <t>Q062</t>
  </si>
  <si>
    <t>DIASTEMATOMIELIA</t>
  </si>
  <si>
    <t>Q063</t>
  </si>
  <si>
    <t>OTRAS ANOMALIAS CONGENITAS DE LA COLA DE CABALLO</t>
  </si>
  <si>
    <t>Q064</t>
  </si>
  <si>
    <t>HIDROMIELIA</t>
  </si>
  <si>
    <t>Q068</t>
  </si>
  <si>
    <t>OTRAS MALFORMACIONES CONGENITAS ESPECIFICADAS DE LA MEDULA ESPINAL</t>
  </si>
  <si>
    <t>Q069</t>
  </si>
  <si>
    <t>MALFORMACION CONGENITA DE LA MEDULA ESPINAL, NO ESPECIFICADA</t>
  </si>
  <si>
    <t>Q070</t>
  </si>
  <si>
    <t>SINDROME DE ARNOLD-CHIARI</t>
  </si>
  <si>
    <t>Q078</t>
  </si>
  <si>
    <t>OTRAS MALFORMACIONES CONGENITAS DEL SISTEMA NERVIOSO, ESPECIFICADAS</t>
  </si>
  <si>
    <t>Q079</t>
  </si>
  <si>
    <t>MALFORMACION CONGENITA DEL SISTEMA NERVIOSO, NO ESPECIFICADA</t>
  </si>
  <si>
    <t>Q100</t>
  </si>
  <si>
    <t>BLEFAROPTOSIS CONGENITA</t>
  </si>
  <si>
    <t>Q101</t>
  </si>
  <si>
    <t>ECTROPION CONGENITO</t>
  </si>
  <si>
    <t>Q102</t>
  </si>
  <si>
    <t>ENTROPION CONGENITO</t>
  </si>
  <si>
    <t>Q103</t>
  </si>
  <si>
    <t>OTRAS MALFORMACIONES CONGENITAS DE LOS PARPADOS</t>
  </si>
  <si>
    <t>Q104</t>
  </si>
  <si>
    <t>AUSENCIA Y AGENESIA DEL APARATO LAGRIMAL</t>
  </si>
  <si>
    <t>Q105</t>
  </si>
  <si>
    <t>ESTENOSIS Y ESTRECHEZ CONGENITAS DEL CONDUCTO LAGRIMAL</t>
  </si>
  <si>
    <t>Q106</t>
  </si>
  <si>
    <t>OTRAS MALFORMACIONES CONGENITAS DEL APARATO LAGRIMAL</t>
  </si>
  <si>
    <t>Q107</t>
  </si>
  <si>
    <t>MALFORMACION CONGENITA DE LA ORBITA</t>
  </si>
  <si>
    <t>Q110</t>
  </si>
  <si>
    <t>GLOBO OCULAR QUISTICO</t>
  </si>
  <si>
    <t>Q111</t>
  </si>
  <si>
    <t>OTRAS ANOFTALMIAS</t>
  </si>
  <si>
    <t>Q112</t>
  </si>
  <si>
    <t>MICROFTALMIA</t>
  </si>
  <si>
    <t>Q113</t>
  </si>
  <si>
    <t>MACROFTALMIA</t>
  </si>
  <si>
    <t>Q120</t>
  </si>
  <si>
    <t>CATARATA CONGENITA</t>
  </si>
  <si>
    <t>Q121</t>
  </si>
  <si>
    <t>DESPLAZAMIENTO CONGENITO DEL CRISTALINO</t>
  </si>
  <si>
    <t>Q122</t>
  </si>
  <si>
    <t>COLOBOMA DEL CRISTALINO</t>
  </si>
  <si>
    <t>Q123</t>
  </si>
  <si>
    <t>AFAQUIA CONGENITA</t>
  </si>
  <si>
    <t>Q124</t>
  </si>
  <si>
    <t>ESFEROFAQUIA</t>
  </si>
  <si>
    <t>Q128</t>
  </si>
  <si>
    <t>OTRAS MALFORMACIONES CONGENITAS DEL CRISTALINO</t>
  </si>
  <si>
    <t>Q129</t>
  </si>
  <si>
    <t>MALFORMACION CONGENITA DEL CRISTALINO, NO ESPECIFICADA</t>
  </si>
  <si>
    <t>Q130</t>
  </si>
  <si>
    <t>COLOBOMA DEL IRIS</t>
  </si>
  <si>
    <t>Q131</t>
  </si>
  <si>
    <t>AUSENCIA DEL IRIS</t>
  </si>
  <si>
    <t>Q132</t>
  </si>
  <si>
    <t>OTRAS MALFORMACIONES CONGENITAS DEL IRIS</t>
  </si>
  <si>
    <t>Q133</t>
  </si>
  <si>
    <t>OPACIDAD CORNEAL CONGENITA</t>
  </si>
  <si>
    <t>Q134</t>
  </si>
  <si>
    <t>OTRAS MALFORMACIONES CONGENITAS DE LA CORNEA</t>
  </si>
  <si>
    <t>Q135</t>
  </si>
  <si>
    <t>ESCLEROTICA AZUL</t>
  </si>
  <si>
    <t>Q138</t>
  </si>
  <si>
    <t>OTRAS MALFORMACIONES CONGENITAS DEL SEGMENTO ANTERIOR DEL OJO</t>
  </si>
  <si>
    <t>Q139</t>
  </si>
  <si>
    <t>MALFORMACION CONGENITA DEL SEGMENTO ANTERIOR DEL OJO, NO ESPECIFICADA</t>
  </si>
  <si>
    <t>Q140</t>
  </si>
  <si>
    <t>MALFORMACION CONGENITA DEL HUMOR VITREO</t>
  </si>
  <si>
    <t>Q141</t>
  </si>
  <si>
    <t>MALFORMACION CONGENITA DE LA RETINA</t>
  </si>
  <si>
    <t>Q142</t>
  </si>
  <si>
    <t>MALFORMACION CONGENITA DEL DISCO OPTICO</t>
  </si>
  <si>
    <t>Q143</t>
  </si>
  <si>
    <t>MALFORMACION CONGENITA DE LA COROIDES</t>
  </si>
  <si>
    <t>Q148</t>
  </si>
  <si>
    <t>OTRAS MALFORMACIONES CONGENITAS DEL SEGMENTO POSTERIOR DEL OJO</t>
  </si>
  <si>
    <t>Q149</t>
  </si>
  <si>
    <t>MALFORMACION CONGENITA DEL SEGMENTO POSTERIOR DEL OJO, NO ESPECIFICADA</t>
  </si>
  <si>
    <t>Q150</t>
  </si>
  <si>
    <t>GLAUCOMA CONGENITO</t>
  </si>
  <si>
    <t>Q158</t>
  </si>
  <si>
    <t>OTRAS MALFORMACIONES CONGENITAS DEL OJO, ESPECIFICADAS</t>
  </si>
  <si>
    <t>Q159</t>
  </si>
  <si>
    <t>MALFORMACIONES CONGENITAS DEL OJO, NO ESPECIFICADAS</t>
  </si>
  <si>
    <t>Q160</t>
  </si>
  <si>
    <t>AUSENCIA CONGENITA DEL PABELLON (DE LA OREJA)</t>
  </si>
  <si>
    <t>Q161</t>
  </si>
  <si>
    <t>AUSENCIA CONGENITA, ATRESIA O ESTRECHEZ DE CONDUCTO AUDITIVO (EXTERNO)</t>
  </si>
  <si>
    <t>Q162</t>
  </si>
  <si>
    <t>AUSENCIA DE LA TROMPA DE EUSTAQUIO</t>
  </si>
  <si>
    <t>Q163</t>
  </si>
  <si>
    <t>MALFORMACION CONGENITA DE LOS HUESECILLOS DEL OIDO</t>
  </si>
  <si>
    <t>Q164</t>
  </si>
  <si>
    <t>OTRAS MALFORMACIONES CONGENITAS DEL OIDO MEDIO</t>
  </si>
  <si>
    <t>Q165</t>
  </si>
  <si>
    <t>MALFORMACION CONGENITA DEL OIDO INTERNO</t>
  </si>
  <si>
    <t>Q169</t>
  </si>
  <si>
    <t>MALFORMACION CONGENITA DEL OIDO QUE CAUSA ALT DE LA AUDICION, SAI</t>
  </si>
  <si>
    <t>Q170</t>
  </si>
  <si>
    <t>OREJA SUPERNUMERARIA</t>
  </si>
  <si>
    <t>Q171</t>
  </si>
  <si>
    <t>MACROTIA</t>
  </si>
  <si>
    <t>Q172</t>
  </si>
  <si>
    <t>MICROTIA</t>
  </si>
  <si>
    <t>Q173</t>
  </si>
  <si>
    <t>OTRAS DEFORMIDADES DEL PABELLON AURICULAR</t>
  </si>
  <si>
    <t>Q174</t>
  </si>
  <si>
    <t>ANOMALIA DE LA POSICION DE LA OREJA</t>
  </si>
  <si>
    <t>Q175</t>
  </si>
  <si>
    <t>OREJA PROMINENTE</t>
  </si>
  <si>
    <t>Q178</t>
  </si>
  <si>
    <t>OTRAS MALFORMACIONES CONGENITAS DEL OIDO, ESPECIFICADAS</t>
  </si>
  <si>
    <t>Q179</t>
  </si>
  <si>
    <t>MALFORMACION CONGENITA DEL OIDO, NO ESPECIFICADA</t>
  </si>
  <si>
    <t>Q180</t>
  </si>
  <si>
    <t>SENO, FISTULA O QUISTE DE LA HENDIDURA BRANQUIAL</t>
  </si>
  <si>
    <t>Q181</t>
  </si>
  <si>
    <t>SENO Y QUISTE PREAURICULAR</t>
  </si>
  <si>
    <t>Q182</t>
  </si>
  <si>
    <t>OTRAS MALFORMACIONES DE LAS HENDIDURAS BRANQUIALES</t>
  </si>
  <si>
    <t>Q183</t>
  </si>
  <si>
    <t>PTERIGION DEL CUELLO</t>
  </si>
  <si>
    <t>Q184</t>
  </si>
  <si>
    <t>MACROSTOMIA</t>
  </si>
  <si>
    <t>Q185</t>
  </si>
  <si>
    <t>MICROSTOMIA</t>
  </si>
  <si>
    <t>Q186</t>
  </si>
  <si>
    <t>MACROQUEILIA</t>
  </si>
  <si>
    <t>Q187</t>
  </si>
  <si>
    <t>MICROQUEILIA</t>
  </si>
  <si>
    <t>Q188</t>
  </si>
  <si>
    <t>OTRAS MALFORMACIONES CONGENITAS ESPECIFICADAS DE CARA Y CUELLO</t>
  </si>
  <si>
    <t>Q189</t>
  </si>
  <si>
    <t>MALFORMACION CONGENITA DE LA CARA Y DEL CUELLO, NO ESPECIFICADA</t>
  </si>
  <si>
    <t>Q200</t>
  </si>
  <si>
    <t>TRONCO ARTERIOSO COMUN</t>
  </si>
  <si>
    <t>Q201</t>
  </si>
  <si>
    <t>TRANSPOSICION DE LOS GRANDES VASOS EN VENTRICULO DERECHO</t>
  </si>
  <si>
    <t>Q202</t>
  </si>
  <si>
    <t>TRANSPOSICION DE LOS GRANDES VASOS EN VENTRICULO IZQUIERDO</t>
  </si>
  <si>
    <t>Q203</t>
  </si>
  <si>
    <t>DISCORDANCIA DE LA CONEXION VENTRICULOARTERIAL</t>
  </si>
  <si>
    <t>Q204</t>
  </si>
  <si>
    <t>VENTRICULO CON DOBLE ENTRADA</t>
  </si>
  <si>
    <t>Q205</t>
  </si>
  <si>
    <t>DISCORDANCIA DE LA CONEXION AURICULOVENTRICULAR</t>
  </si>
  <si>
    <t>Q206</t>
  </si>
  <si>
    <t>ISOMERISMO DE LOS APENDICES AURICULARES</t>
  </si>
  <si>
    <t>Q208</t>
  </si>
  <si>
    <t>OTRAS MALFORMACIONES CONGENITAS DE CAMARAS CARDIACAS Y SUS CONEXIONES</t>
  </si>
  <si>
    <t>Q209</t>
  </si>
  <si>
    <t>MALFORMACION CONGENITA DE CAMARAS CARDIACAS Y SUS CONEXIONES, NO ESPEC</t>
  </si>
  <si>
    <t>Q210</t>
  </si>
  <si>
    <t>DEFECTO DEL TABIQUE VENTRICULAR</t>
  </si>
  <si>
    <t>Q211</t>
  </si>
  <si>
    <t>DEFECTO DEL TABIQUE AURICULAR</t>
  </si>
  <si>
    <t>Q212</t>
  </si>
  <si>
    <t>DEFECTO DEL TABIQUE AURICULOVENTRICULAR</t>
  </si>
  <si>
    <t>Q213</t>
  </si>
  <si>
    <t>TETRALOGIA DE FALLOT</t>
  </si>
  <si>
    <t>Q214</t>
  </si>
  <si>
    <t>DEFECTO DEL TABIQUE AORTOPULMONAR</t>
  </si>
  <si>
    <t>Q218</t>
  </si>
  <si>
    <t>OTRAS MALFORMACIONES CONGENITAS DE LOS TABIQUES CARDIACOS</t>
  </si>
  <si>
    <t>Q219</t>
  </si>
  <si>
    <t>MALFORMACION CONGENITA DEL TABIQUE CARDIACO, NO ESPECIFICADA</t>
  </si>
  <si>
    <t>Q220</t>
  </si>
  <si>
    <t>ATRESIA DE LA VALVULA PULMONAR</t>
  </si>
  <si>
    <t>Q221</t>
  </si>
  <si>
    <t>ESTENOSIS CONGENITA DE LA VALVULA PULMONAR</t>
  </si>
  <si>
    <t>Q222</t>
  </si>
  <si>
    <t>INSUFICIENCIA CONGENITA DE LA VALVULA PULMONAR</t>
  </si>
  <si>
    <t>Q223</t>
  </si>
  <si>
    <t>OTRAS MALFORMACIONES CONGENITAS DE LA VALVULA PULMONAR</t>
  </si>
  <si>
    <t>Q224</t>
  </si>
  <si>
    <t>ESTENOSIS CONGENITA DE LA VALVULA TRICUSPIDE</t>
  </si>
  <si>
    <t>Q225</t>
  </si>
  <si>
    <t>ANOMALIA DE EBSTEIN</t>
  </si>
  <si>
    <t>Q226</t>
  </si>
  <si>
    <t>SINDROME DE HIPOPLASIA DEL CORAZON DERECHO</t>
  </si>
  <si>
    <t>Q228</t>
  </si>
  <si>
    <t>OTRAS MALFORMACIONES CONGENITAS DE LA VALVULA TRICUSPIDE</t>
  </si>
  <si>
    <t>Q229</t>
  </si>
  <si>
    <t>MALFORMACION CONGENITA DE LA VALVULA TRICUSPIDE, NO ESPECIFICADA</t>
  </si>
  <si>
    <t>Q230</t>
  </si>
  <si>
    <t>ESTENOSIS CONGENITA DE LA VALVULA AORTICA</t>
  </si>
  <si>
    <t>Q231</t>
  </si>
  <si>
    <t>INSUFICIENCIA CONGENITA DE LA VALVULA AORTICA</t>
  </si>
  <si>
    <t>Q232</t>
  </si>
  <si>
    <t>ESTENOSIS MITRAL CONGENITA</t>
  </si>
  <si>
    <t>Q233</t>
  </si>
  <si>
    <t>INSUFICIENCIA MITRAL CONGENITA</t>
  </si>
  <si>
    <t>Q234</t>
  </si>
  <si>
    <t>SINDROME DE HIPOPLASIA DEL CORAZON IZQUIERDO</t>
  </si>
  <si>
    <t>Q238</t>
  </si>
  <si>
    <t>OTRAS MALFORMACIONES CONGENITAS DE LAS VALVULAS AORTICA Y MITRAL</t>
  </si>
  <si>
    <t>Q239</t>
  </si>
  <si>
    <t>MALFORMACION CONGENITA DE LAS VALVULAS AORTICA Y MITRAL, NO ESPECIF</t>
  </si>
  <si>
    <t>Q240</t>
  </si>
  <si>
    <t>DEXTROCARDIA</t>
  </si>
  <si>
    <t>Q241</t>
  </si>
  <si>
    <t>LEVOCARDIA</t>
  </si>
  <si>
    <t>Q242</t>
  </si>
  <si>
    <t>CORAZON TRIAURICULAR</t>
  </si>
  <si>
    <t>Q243</t>
  </si>
  <si>
    <t>ESTENOSIS DEL INFUNDIBULO PULMONAR</t>
  </si>
  <si>
    <t>Q244</t>
  </si>
  <si>
    <t>ESTENOSIS SUBAORTICA CONGENITA</t>
  </si>
  <si>
    <t>Q245</t>
  </si>
  <si>
    <t>MALFORMACION DE LOS VASOS CORONARIOS</t>
  </si>
  <si>
    <t>Q246</t>
  </si>
  <si>
    <t>BLOQUEO CARDIACO CONGENITO</t>
  </si>
  <si>
    <t>Q248</t>
  </si>
  <si>
    <t>OTRAS MALFORMACIONES CONGENITAS DEL CORAZON, ESPECIFICADAS</t>
  </si>
  <si>
    <t>Q249</t>
  </si>
  <si>
    <t>MALFORMACION CONGENITA DEL CORAZON, NO ESPECIFICADA</t>
  </si>
  <si>
    <t>Q250</t>
  </si>
  <si>
    <t>CONDUCTO ARTERIOSO PERMEABLE</t>
  </si>
  <si>
    <t>Q251</t>
  </si>
  <si>
    <t>COARTACION DE LA AORTA</t>
  </si>
  <si>
    <t>Q252</t>
  </si>
  <si>
    <t>ATRESIA DE LA AORTA</t>
  </si>
  <si>
    <t>Q253</t>
  </si>
  <si>
    <t>ESTENOSIS DE LA AORTA</t>
  </si>
  <si>
    <t>Q254</t>
  </si>
  <si>
    <t>OTRAS MALFORMACIONES CONGENITAS DE LA AORTA</t>
  </si>
  <si>
    <t>Q255</t>
  </si>
  <si>
    <t>ATRESIA DE LA ARTERIA PULMONAR</t>
  </si>
  <si>
    <t>Q256</t>
  </si>
  <si>
    <t>ESTENOSIS DE LA ARTERIA PULMONAR</t>
  </si>
  <si>
    <t>Q257</t>
  </si>
  <si>
    <t>OTRAS MALFORMACIONES CONGENITAS DE LA ARTERIA PULMONAR</t>
  </si>
  <si>
    <t>Q258</t>
  </si>
  <si>
    <t>OTRAS MALFORMACIONES CONGENITAS DE LAS GRANDES ARTERIAS</t>
  </si>
  <si>
    <t>Q259</t>
  </si>
  <si>
    <t>MALFORMACION CONGENITA DE LAS GRANDES ARTERIAS, NO ESPECIFICADA</t>
  </si>
  <si>
    <t>Q260</t>
  </si>
  <si>
    <t>ESTENOSIS CONGENITA DE LA VENA CAVA</t>
  </si>
  <si>
    <t>Q261</t>
  </si>
  <si>
    <t>PERSISTENCIA DE LA VENA CAVA SUPERIOR IZQUIERDA</t>
  </si>
  <si>
    <t>Q262</t>
  </si>
  <si>
    <t>CONEXION ANOMALA TOTAL DE LAS VENAS PULMONARES</t>
  </si>
  <si>
    <t>Q263</t>
  </si>
  <si>
    <t>CONEXION ANOMALA PARCIAL DE LAS VENAS PULMONARES</t>
  </si>
  <si>
    <t>Q264</t>
  </si>
  <si>
    <t>CONEXION ANOMALA DE LAS VENAS PULMONARES, SIN OTRA ESPECIFICACION</t>
  </si>
  <si>
    <t>Q265</t>
  </si>
  <si>
    <t>CONEXION ANOMALA DE LA VENA PORTA</t>
  </si>
  <si>
    <t>Q266</t>
  </si>
  <si>
    <t>FISTULA ARTERIA HEPATICA-VENA PORTA</t>
  </si>
  <si>
    <t>Q268</t>
  </si>
  <si>
    <t>OTRAS MALFORMACIONES CONGENITAS DE LAS GRANDES VENAS</t>
  </si>
  <si>
    <t>Q269</t>
  </si>
  <si>
    <t>MALFORMACION CONGENITA DE LAS GRANDES VENAS, NO ESPECIFICADA</t>
  </si>
  <si>
    <t>Q270</t>
  </si>
  <si>
    <t>AUSENCIA E HIPOPLASIA CONGENITA DE LA ARTERIA UMBILICAL</t>
  </si>
  <si>
    <t>Q271</t>
  </si>
  <si>
    <t>ESTENOSIS CONGENITA DE LA ARTERIA RENAL</t>
  </si>
  <si>
    <t>Q272</t>
  </si>
  <si>
    <t>OTRAS MALFORMACIONES CONGENITAS DE LA ARTERIA RENAL</t>
  </si>
  <si>
    <t>Q273</t>
  </si>
  <si>
    <t>MALFORMACION ARTERIOVENOSA PERIFERICA</t>
  </si>
  <si>
    <t>Q274</t>
  </si>
  <si>
    <t>FLEBECTASIA CONGENITA</t>
  </si>
  <si>
    <t>Q278</t>
  </si>
  <si>
    <t>OTRAS MALFORMACIONES CONGENITAS DEL SISTEMA VASCULAR PERIFERICO, ESPEC</t>
  </si>
  <si>
    <t>Q279</t>
  </si>
  <si>
    <t>MALFORMACION CONGENITA DEL SISTEMA VASCULAR PERIFERICO, NO ESPECIF</t>
  </si>
  <si>
    <t>Q280</t>
  </si>
  <si>
    <t>MALFORMACION ARTERIOVENOSA DE LOS VASOS PRECEREBRALES</t>
  </si>
  <si>
    <t>Q281</t>
  </si>
  <si>
    <t>OTRAS MALFORMACIONES DE LOS VASOS PRECEREBRALES</t>
  </si>
  <si>
    <t>Q282</t>
  </si>
  <si>
    <t>MALFORMACION ARTERIOVENOSA DE LOS VASOS CEREBRALES</t>
  </si>
  <si>
    <t>Q283</t>
  </si>
  <si>
    <t>OTRAS MALFORMACIONES DE LOS VASOS CEREBRALES</t>
  </si>
  <si>
    <t>Q288</t>
  </si>
  <si>
    <t>OTRAS MALFORMACIONES CONGENITAS DEL SISTEMA CIRCULATORIO, ESPECIFICADA</t>
  </si>
  <si>
    <t>Q289</t>
  </si>
  <si>
    <t>MALFORMACION CONGENITA DEL SISTEMA CIRCULATORIO, NO ESPECIFICADA</t>
  </si>
  <si>
    <t>Q300</t>
  </si>
  <si>
    <t>ATRESIA DE LAS COANAS</t>
  </si>
  <si>
    <t>Q301</t>
  </si>
  <si>
    <t>AGENESIA O HIPOPLASIA DE LA NARIZ</t>
  </si>
  <si>
    <t>Q302</t>
  </si>
  <si>
    <t>HENDIDURA, FISURA O MUESCA DE LA NARIZ</t>
  </si>
  <si>
    <t>Q303</t>
  </si>
  <si>
    <t>PERFORACION CONGENITA DEL TABIQUE NASAL</t>
  </si>
  <si>
    <t>Q308</t>
  </si>
  <si>
    <t>OTRAS MALFORMACIONES CONGENITAS DE LA NARIZ</t>
  </si>
  <si>
    <t>Q309</t>
  </si>
  <si>
    <t>MALFORMACION CONGENITA DE LA NARIZ, NO ESPECIFICADA</t>
  </si>
  <si>
    <t>Q310</t>
  </si>
  <si>
    <t>PTERIGION DE LA LARINGE</t>
  </si>
  <si>
    <t>Q311</t>
  </si>
  <si>
    <t>ESTENOSIS SUBGLOTICA CONGENITA</t>
  </si>
  <si>
    <t>Q312</t>
  </si>
  <si>
    <t>HIPOPLASIA LARINGEA</t>
  </si>
  <si>
    <t>Q313</t>
  </si>
  <si>
    <t>LARINGOCELE</t>
  </si>
  <si>
    <t>Q314</t>
  </si>
  <si>
    <t>ESTRIDOR LARINGEO CONGENITO</t>
  </si>
  <si>
    <t>Q318</t>
  </si>
  <si>
    <t>OTRAS MALFORMACIONES CONGENITAS DE LA LARINGE</t>
  </si>
  <si>
    <t>Q319</t>
  </si>
  <si>
    <t>MALFORMACION CONGENITA DE LA LARINGE, NO ESPECIFICADA</t>
  </si>
  <si>
    <t>Q320</t>
  </si>
  <si>
    <t>TRAQUEOMALACIA CONGENITA</t>
  </si>
  <si>
    <t>Q321</t>
  </si>
  <si>
    <t>OTRAS MALFORMACIONES CONGENITAS DE LA TRAQUEA</t>
  </si>
  <si>
    <t>Q322</t>
  </si>
  <si>
    <t>BRONCOMALACIA CONGENITA</t>
  </si>
  <si>
    <t>Q323</t>
  </si>
  <si>
    <t>ESTENOSIS CONGENITA DE LOS BRONQUIOS</t>
  </si>
  <si>
    <t>Q324</t>
  </si>
  <si>
    <t>OTRAS MALFORMACIONES CONGENITAS DE LOS BRONQUIOS</t>
  </si>
  <si>
    <t>Q330</t>
  </si>
  <si>
    <t>QUISTE PULMONAR CONGENITO</t>
  </si>
  <si>
    <t>Q331</t>
  </si>
  <si>
    <t>LOBULO PULMONAR SUPERNUMERARIO</t>
  </si>
  <si>
    <t>Q332</t>
  </si>
  <si>
    <t>SECUESTRO DEL PULMON</t>
  </si>
  <si>
    <t>Q333</t>
  </si>
  <si>
    <t>AGENESIA DEL PULMON</t>
  </si>
  <si>
    <t>Q334</t>
  </si>
  <si>
    <t>BRONQUIECTASIA CONGENITA</t>
  </si>
  <si>
    <t>Q335</t>
  </si>
  <si>
    <t>TEJIDO ECTOPICO EN EL PULMON</t>
  </si>
  <si>
    <t>Q336</t>
  </si>
  <si>
    <t>HIPOPLASIA Y DISPLASIA PULMONAR</t>
  </si>
  <si>
    <t>Q338</t>
  </si>
  <si>
    <t>OTRAS MALFORMACIONES CONGENITAS DEL PULMON</t>
  </si>
  <si>
    <t>Q339</t>
  </si>
  <si>
    <t>MALFORMACION CONGENITA DEL PULMON, NO ESPECIFICADA</t>
  </si>
  <si>
    <t>Q340</t>
  </si>
  <si>
    <t>ANOMALIA DE LA PLEURA</t>
  </si>
  <si>
    <t>Q341</t>
  </si>
  <si>
    <t>QUISTE CONGENITO DEL MEDIASTINO</t>
  </si>
  <si>
    <t>Q348</t>
  </si>
  <si>
    <t>OTRAS MALFORMACIONES CONGENITAS ESPECIFICADAS DEL SISTEMA RESPIRATORIO</t>
  </si>
  <si>
    <t>Q349</t>
  </si>
  <si>
    <t>MALFORMACION CONGENITA DEL SISTEMA RESPIRATORIO, NO ESPECIFICADA</t>
  </si>
  <si>
    <t>Q350</t>
  </si>
  <si>
    <t>FISURA DEL PALADAR DURO, BILATERAL</t>
  </si>
  <si>
    <t>Q351</t>
  </si>
  <si>
    <t>FISURA DEL PALADAR DURO, UNILATERAL</t>
  </si>
  <si>
    <t>Q352</t>
  </si>
  <si>
    <t>FISURA DEL PALADAR BLANDO, BILATERAL</t>
  </si>
  <si>
    <t>Q353</t>
  </si>
  <si>
    <t>FISURA DEL PALADAR BLANDO, UNILATERAL</t>
  </si>
  <si>
    <t>Q354</t>
  </si>
  <si>
    <t>FISURA DEL PALADAR DURO Y DEL PALADAR BLANDO, BILATERAL</t>
  </si>
  <si>
    <t>Q355</t>
  </si>
  <si>
    <t>FISURA DEL PALADAR DURO Y DEL PALADAR BLANDO, UNILATERAL</t>
  </si>
  <si>
    <t>Q356</t>
  </si>
  <si>
    <t>FISURA DEL PALADAR, LINEA MEDIA</t>
  </si>
  <si>
    <t>Q357</t>
  </si>
  <si>
    <t>FISURA DE LA UVULA</t>
  </si>
  <si>
    <t>Q358</t>
  </si>
  <si>
    <t>FISURA DEL PALADAR BILATERAL, SIN OTRA ESPECIFICACION</t>
  </si>
  <si>
    <t>Q359</t>
  </si>
  <si>
    <t>FISURA DEL PALADAR UNILATERAL, SIN OTRA ESPECIFICACION</t>
  </si>
  <si>
    <t>Q360</t>
  </si>
  <si>
    <t>LABIO LEPORINO, BILATERAL</t>
  </si>
  <si>
    <t>Q361</t>
  </si>
  <si>
    <t>LABIO LEPORINO, LINEA MEDIA</t>
  </si>
  <si>
    <t>Q369</t>
  </si>
  <si>
    <t>LABIO LEPORINO, UNILATERAL</t>
  </si>
  <si>
    <t>Q370</t>
  </si>
  <si>
    <t>FISURA DEL PALADAR DURO CON LABIO LEPORINO, BILATERAL</t>
  </si>
  <si>
    <t>Q371</t>
  </si>
  <si>
    <t>FISURA DEL PALADAR DURO CON LABIO LEPORINO, UNILATERAL</t>
  </si>
  <si>
    <t>Q372</t>
  </si>
  <si>
    <t>FISURA DEL PALADAR BLANDO CON LABIO LEPORINO, BILATERAL</t>
  </si>
  <si>
    <t>Q373</t>
  </si>
  <si>
    <t>FISURA DEL PALADAR BLANDO CON LABIO LEPORINO, UNILATERAL</t>
  </si>
  <si>
    <t>Q374</t>
  </si>
  <si>
    <t>FISURA DEL PALADAR DURO Y PALADAR BLANDO CON LABIO LEPORINO, BILATERAL</t>
  </si>
  <si>
    <t>Q375</t>
  </si>
  <si>
    <t>FISURA DE PALADAR DURO Y PALADAR BLANDO CON LABIO LEPORINO, UNILATERAL</t>
  </si>
  <si>
    <t>Q378</t>
  </si>
  <si>
    <t>FISURA DEL PALADAR CON LABIO LEPORINO BILATERAL, SIN OTRA ESPECIFICAC</t>
  </si>
  <si>
    <t>Q379</t>
  </si>
  <si>
    <t>FISURA DEL PALADAR CON LABIO LEPORINO UNILATERAL, SIN OTRA ESPECIFIC</t>
  </si>
  <si>
    <t>Q380</t>
  </si>
  <si>
    <t>MALFORMACIONES CONGENITAS DE LOS LABIOS, NO CLASIFICADAS EN OTRA PARTE</t>
  </si>
  <si>
    <t>Q381</t>
  </si>
  <si>
    <t>ANQUILOGLOSIA</t>
  </si>
  <si>
    <t>Q382</t>
  </si>
  <si>
    <t>MACROGLOSIA</t>
  </si>
  <si>
    <t>Q383</t>
  </si>
  <si>
    <t>OTRAS MALFORMACIONES CONGENITAS DE LA LENGUA</t>
  </si>
  <si>
    <t>Q384</t>
  </si>
  <si>
    <t>MALFORMACIONES CONGENITAS DE GLANDULAS Y DE LOS CONDUCTOS SALIVALES</t>
  </si>
  <si>
    <t>Q385</t>
  </si>
  <si>
    <t>MALFORMACIONES CONGENITAS DEL PALADAR, NO CLASIFICADAS EN OTRA PARTE</t>
  </si>
  <si>
    <t>Q386</t>
  </si>
  <si>
    <t>OTRAS MALFORMACIONES CONGENITAS DE LA BOCA</t>
  </si>
  <si>
    <t>Q387</t>
  </si>
  <si>
    <t>DIVERTICULO FARINGEO</t>
  </si>
  <si>
    <t>Q388</t>
  </si>
  <si>
    <t>OTRAS MALFORMACIONES CONGENITAS DE LA FARINGE</t>
  </si>
  <si>
    <t>Q390</t>
  </si>
  <si>
    <t>ATRESIA DEL ESOFAGO SIN MENCION DE FISTULA</t>
  </si>
  <si>
    <t>Q391</t>
  </si>
  <si>
    <t>ATRESIA DEL ESOFAGO CON FISTULA TRAQUEOESOFAGICA</t>
  </si>
  <si>
    <t>Q392</t>
  </si>
  <si>
    <t>FISTULA TRAQUEOESOFAGICA CONGENITA SIN MENCION DE ATRESIA</t>
  </si>
  <si>
    <t>Q393</t>
  </si>
  <si>
    <t>ESTRECHEZ O ESTENOSIS CONGENITA DEL ESOFAGO</t>
  </si>
  <si>
    <t>Q394</t>
  </si>
  <si>
    <t>PTERIGION DEL ESOFAGO</t>
  </si>
  <si>
    <t>Q395</t>
  </si>
  <si>
    <t>DILATACION CONGENITA DEL ESOFAGO</t>
  </si>
  <si>
    <t>Q396</t>
  </si>
  <si>
    <t>DIVERTICULO DEL ESOFAGO</t>
  </si>
  <si>
    <t>Q398</t>
  </si>
  <si>
    <t>OTRAS MALFORMACIONES CONGENITAS DEL ESOFAGO</t>
  </si>
  <si>
    <t>Q399</t>
  </si>
  <si>
    <t>MALFORMACION CONGENITA DEL ESOFAGO, NO ESPECIFICADA</t>
  </si>
  <si>
    <t>Q400</t>
  </si>
  <si>
    <t>ESTENOSIS HIPERTROFICA CONGENITA DEL PILORO</t>
  </si>
  <si>
    <t>Q401</t>
  </si>
  <si>
    <t>HERNIA HIATAL CONGENITA</t>
  </si>
  <si>
    <t>Q402</t>
  </si>
  <si>
    <t>OTRAS MALFORMACIONES CONGENITAS DEL ESTOMAGO, ESPECIFICADAS</t>
  </si>
  <si>
    <t>Q403</t>
  </si>
  <si>
    <t>MALFORMACION CONGENITA DEL ESTOMAGO, NO ESPECIFICADA</t>
  </si>
  <si>
    <t>Q408</t>
  </si>
  <si>
    <t>OTRAS MALFORMACIONES CONGENITAS DE LA PARTE SUPERIOR DE TUBO DIGESTIVO</t>
  </si>
  <si>
    <t>Q409</t>
  </si>
  <si>
    <t>MALFORMACION CONGENITA DE PARTE SUPERIOR DEL TUBO DIGESTIVO, NO ESPEC</t>
  </si>
  <si>
    <t>Q410</t>
  </si>
  <si>
    <t>AUSENCIA, ATRESIA Y ESTENOSIS CONGENITA DEL DUODENO</t>
  </si>
  <si>
    <t>Q411</t>
  </si>
  <si>
    <t>AUSENCIA, ATRESIA Y ESTENOSIS CONGENITA DEL YEYUNO</t>
  </si>
  <si>
    <t>Q412</t>
  </si>
  <si>
    <t>AUSENCIA, ATRESIA Y ESTENOSIS CONGENITA DEL ILEON</t>
  </si>
  <si>
    <t>Q418</t>
  </si>
  <si>
    <t>AUSENCIA, ATRESIA Y ESTENOSIS CONGENITA DE OP ESPEC INTESTINO DELGADO</t>
  </si>
  <si>
    <t>Q419</t>
  </si>
  <si>
    <t>AUSENCIA, ATRESIA Y ESTENOSIS CONGENITA INTEST DELGADO, PARTE NO ESPEC</t>
  </si>
  <si>
    <t>Q420</t>
  </si>
  <si>
    <t>AUSENCIA, ATRESIA Y ESTENOSIS CONGENITA DEL RECTO, CON FISTULA</t>
  </si>
  <si>
    <t>Q421</t>
  </si>
  <si>
    <t>AUSENCIA, ATRESIA Y ESTENOSIS CONGENITA DEL RECTO, SIN FISTULA</t>
  </si>
  <si>
    <t>Q422</t>
  </si>
  <si>
    <t>AUSENCIA, ATRESIA Y ESTENOSIS CONGENITA DEL ANO, CON FISTULA</t>
  </si>
  <si>
    <t>Q423</t>
  </si>
  <si>
    <t>AUSENCIA, ATRESIA Y ESTENOSIS CONGENITA DEL ANO, SIN FISTULA</t>
  </si>
  <si>
    <t>Q428</t>
  </si>
  <si>
    <t>AUSENCIA, ATRESIA Y ESTENOSIS CONGENITA DE OP DEL INTESTINO GRUESO</t>
  </si>
  <si>
    <t>Q429</t>
  </si>
  <si>
    <t>AUSENCIA, ATRESIA Y ESTENOSIS CONGENITA INTEST GRUESO, PARTE NO ESPEC</t>
  </si>
  <si>
    <t>Q430</t>
  </si>
  <si>
    <t>DIVERTICULO DE MECKEL</t>
  </si>
  <si>
    <t>Q431</t>
  </si>
  <si>
    <t>ENFERMEDAD DE HIRSCHSPRUNG</t>
  </si>
  <si>
    <t>Q432</t>
  </si>
  <si>
    <t>OTROS TRASTORNOS FUNCIONALES CONGENITOS DEL COLON</t>
  </si>
  <si>
    <t>Q433</t>
  </si>
  <si>
    <t>MALFORMACIONES CONGENITAS DE LA FIJACION DEL INTESTINO</t>
  </si>
  <si>
    <t>Q434</t>
  </si>
  <si>
    <t>DUPLICACION DEL INTESTINO</t>
  </si>
  <si>
    <t>Q435</t>
  </si>
  <si>
    <t>ANO ECTOPICO</t>
  </si>
  <si>
    <t>Q436</t>
  </si>
  <si>
    <t>FISTULA CONGENITA DEL RECTO Y DEL ANO</t>
  </si>
  <si>
    <t>Q437</t>
  </si>
  <si>
    <t>PERSISTENCIA DE LA CLOACA</t>
  </si>
  <si>
    <t>Q438</t>
  </si>
  <si>
    <t>OTRAS MALFORMACIONES CONGENITAS DEL INTESTINO, ESPECIFICADAS</t>
  </si>
  <si>
    <t>Q439</t>
  </si>
  <si>
    <t>MALFORMACION CONGENITA DEL INTESTINO, NO ESPECIFICADA</t>
  </si>
  <si>
    <t>Q440</t>
  </si>
  <si>
    <t>AGENESIA, APLASIA E HIPOPLASIA DE LA VESICULA BILIAR</t>
  </si>
  <si>
    <t>Q441</t>
  </si>
  <si>
    <t>OTRAS MALFORMACIONES CONGENITAS DE LA VESICULA BILIAR</t>
  </si>
  <si>
    <t>Q442</t>
  </si>
  <si>
    <t>ATRESIA DE LOS CONDUCTOS BILIARES</t>
  </si>
  <si>
    <t>Q443</t>
  </si>
  <si>
    <t>ESTRECHEZ Y ESTENOSIS CONGENITA DE LOS CONDUCTOS BILIARES</t>
  </si>
  <si>
    <t>Q444</t>
  </si>
  <si>
    <t>QUISTE DEL COLEDOCO</t>
  </si>
  <si>
    <t>Q445</t>
  </si>
  <si>
    <t>OTRAS MALFORMACIONES CONGENITAS DE LOS CONDUCTOS BILIARES</t>
  </si>
  <si>
    <t>Q446</t>
  </si>
  <si>
    <t>ENFERMEDAD QUISTICA DEL HIGADO</t>
  </si>
  <si>
    <t>Q447</t>
  </si>
  <si>
    <t>OTRAS MALFORMACIONES CONGENITAS DEL HIGADO</t>
  </si>
  <si>
    <t>Q450</t>
  </si>
  <si>
    <t>AGENESIA, APLASIA E HIPOPLASIA DEL PANCREAS</t>
  </si>
  <si>
    <t>Q451</t>
  </si>
  <si>
    <t>PANCREAS ANULAR</t>
  </si>
  <si>
    <t>Q452</t>
  </si>
  <si>
    <t>QUISTE CONGENITO DEL PANCREAS</t>
  </si>
  <si>
    <t>Q453</t>
  </si>
  <si>
    <t>OTRAS MALFORMACIONES CONGENITAS DE PANCREAS Y DEL CONDUCTO PANCREATICO</t>
  </si>
  <si>
    <t>Q458</t>
  </si>
  <si>
    <t>OTRAS MALFORMACIONES CONGENITAS DEL SISTEMA DIGESTIVO, ESPECIFICADAS</t>
  </si>
  <si>
    <t>Q459</t>
  </si>
  <si>
    <t>MALFORMACION CONGENITA DEL SISTEMA DIGESTIVO, NO ESPECIFICADA</t>
  </si>
  <si>
    <t>Q500</t>
  </si>
  <si>
    <t>AUSENCIA CONGENITA DE OVARIO</t>
  </si>
  <si>
    <t>Q501</t>
  </si>
  <si>
    <t>QUISTE EN DESARROLLO DEL OVARIO</t>
  </si>
  <si>
    <t>Q502</t>
  </si>
  <si>
    <t>TORSION CONGENITA DEL OVARIO</t>
  </si>
  <si>
    <t>Q503</t>
  </si>
  <si>
    <t>OTRAS MALFORMACIONES CONGENITAS DE LOS OVARIOS</t>
  </si>
  <si>
    <t>Q504</t>
  </si>
  <si>
    <t>QUISTE EMBRIONARIO DE LA TROMPA DE FALOPIO</t>
  </si>
  <si>
    <t>Q505</t>
  </si>
  <si>
    <t>QUISTE EMBRIONARIO DEL LIGAMENTO ANCHO</t>
  </si>
  <si>
    <t>Q506</t>
  </si>
  <si>
    <t>OTRAS MALFORMACIONES CONGENITAS DE TROMPA DE FALOPIO Y LIGAMENTO ANCHO</t>
  </si>
  <si>
    <t>Q510</t>
  </si>
  <si>
    <t>AGENESIA Y APLASIA DEL UTERO</t>
  </si>
  <si>
    <t>Q511</t>
  </si>
  <si>
    <t>DUPLICACION DEL UTERO CON DUPLICACION DEL CUELLO UTERINO Y DE VAGINA</t>
  </si>
  <si>
    <t>Q512</t>
  </si>
  <si>
    <t>OTRA DUPLICACION DEL UTERO</t>
  </si>
  <si>
    <t>Q513</t>
  </si>
  <si>
    <t>UTERO BICORNE</t>
  </si>
  <si>
    <t>Q514</t>
  </si>
  <si>
    <t>UTERO UNICORNE</t>
  </si>
  <si>
    <t>Q515</t>
  </si>
  <si>
    <t>AGENESIA Y APLASIA DEL CUELLO UTERINO</t>
  </si>
  <si>
    <t>Q516</t>
  </si>
  <si>
    <t>QUISTE EMBRIONARIO DEL CUELLO UTERINO</t>
  </si>
  <si>
    <t>Q517</t>
  </si>
  <si>
    <t>FISTULA CONGENITA ENTRE EL UTERO Y EL TRACTO DIGESTIVO Y URINARIO</t>
  </si>
  <si>
    <t>Q518</t>
  </si>
  <si>
    <t>OTRAS MALFORMACIONES CONGENITAS DEL UTERO Y DEL CUELLO UTERINO</t>
  </si>
  <si>
    <t>Q519</t>
  </si>
  <si>
    <t>MALFORMACION CONGENITA DEL UTERO Y DEL CUELLO UTERINO, NO ESPECIFICADA</t>
  </si>
  <si>
    <t>Q520</t>
  </si>
  <si>
    <t>AUSENCIA CONGENITA DE LA VAGINA</t>
  </si>
  <si>
    <t>Q521</t>
  </si>
  <si>
    <t>DUPLICACION DE LA VAGINA</t>
  </si>
  <si>
    <t>Q522</t>
  </si>
  <si>
    <t>FISTULA RECTOVAGINAL CONGENITA</t>
  </si>
  <si>
    <t>Q523</t>
  </si>
  <si>
    <t>HIMEN IMPERFORADO</t>
  </si>
  <si>
    <t>Q524</t>
  </si>
  <si>
    <t>OTRAS MALFORMACIONES CONGENITAS DE LA VAGINA</t>
  </si>
  <si>
    <t>Q525</t>
  </si>
  <si>
    <t>FUSION DE LABIOS DE LA VULVA</t>
  </si>
  <si>
    <t>Q526</t>
  </si>
  <si>
    <t>MALFORMACION CONGENITA DEL CLITORIS</t>
  </si>
  <si>
    <t>Q527</t>
  </si>
  <si>
    <t>OTRAS MALFORMACIONES CONGENITAS DE LA VULVA</t>
  </si>
  <si>
    <t>Q528</t>
  </si>
  <si>
    <t>OTRAS MALFORMACIONES CONGENITAS DE LOS ORG GENITALES FEMENINOS, ESPEC</t>
  </si>
  <si>
    <t>Q529</t>
  </si>
  <si>
    <t>MALFORMACION CONGENITA DE LOS GENITALES FEMENINOS, NO ESPECIFICADA</t>
  </si>
  <si>
    <t>Q530</t>
  </si>
  <si>
    <t>ECTOPIA TESTICULAR</t>
  </si>
  <si>
    <t>Q531</t>
  </si>
  <si>
    <t>TESTICULO NO DESCENDIDO, UNILATERAL</t>
  </si>
  <si>
    <t>Q532</t>
  </si>
  <si>
    <t>TESTICULO NO DESCENDIDO, BILATERAL</t>
  </si>
  <si>
    <t>Q539</t>
  </si>
  <si>
    <t>TESTICULO NO DESCENDIDO, SIN OTRA ESPECIFICACION</t>
  </si>
  <si>
    <t>Q540</t>
  </si>
  <si>
    <t>HIPOSPADIAS DEL GLANDE</t>
  </si>
  <si>
    <t>Q541</t>
  </si>
  <si>
    <t>HIPOSPADIAS PENEANA</t>
  </si>
  <si>
    <t>Q542</t>
  </si>
  <si>
    <t>HIPOSPADIAS PENOSCROTAL</t>
  </si>
  <si>
    <t>Q543</t>
  </si>
  <si>
    <t>HIPOSPADIAS PERINEAL</t>
  </si>
  <si>
    <t>Q544</t>
  </si>
  <si>
    <t>ENCORDAMIENTO CONGENITO DEL PENE</t>
  </si>
  <si>
    <t>Q548</t>
  </si>
  <si>
    <t>OTRAS HIPOSPADIAS</t>
  </si>
  <si>
    <t>Q549</t>
  </si>
  <si>
    <t>HIPOSPADIAS, NO ESPECIFICADA</t>
  </si>
  <si>
    <t>Q550</t>
  </si>
  <si>
    <t>AUSENCIA Y APLASIA DEL TESTICULO</t>
  </si>
  <si>
    <t>Q551</t>
  </si>
  <si>
    <t>HIPOPLASIA DEL TESTICULO Y DEL ESCROTO</t>
  </si>
  <si>
    <t>Q552</t>
  </si>
  <si>
    <t>OTRAS MALFORMACIONES CONGENITAS DE LOS TESTICULOS Y DEL ESCROTO</t>
  </si>
  <si>
    <t>Q553</t>
  </si>
  <si>
    <t>ATRESIA DEL CONDUCTO DEFERENTE</t>
  </si>
  <si>
    <t>Q554</t>
  </si>
  <si>
    <t>OTR MALFORM CONGENIT COND DEFERENTES EPIDIDIMO VESIC SEMINALES PROSTAT</t>
  </si>
  <si>
    <t>Q555</t>
  </si>
  <si>
    <t>APLASIA Y AUSENCIA CONGENITA DEL PENE</t>
  </si>
  <si>
    <t>Q556</t>
  </si>
  <si>
    <t>OTRAS MALFORMACIONES CONGENITAS DEL PENE</t>
  </si>
  <si>
    <t>Q558</t>
  </si>
  <si>
    <t>OTRAS MALFORM CONGENITAS DE LOS ORGANOS GENITALES MASCULINOS, ESPECIF</t>
  </si>
  <si>
    <t>Q559</t>
  </si>
  <si>
    <t>MALFORMACION CONGENITA DE LOS ORGANOS GENITALES MASCULINOS, NO ESPECIF</t>
  </si>
  <si>
    <t>Q560</t>
  </si>
  <si>
    <t>HERMAFRODITISMO, NO CLASIFICADO EN OTRA PARTE</t>
  </si>
  <si>
    <t>Q561</t>
  </si>
  <si>
    <t>SEUDOHERMAFRODITISMO MASCULINO, NO CLASIFICADO EN OTRA PARTE</t>
  </si>
  <si>
    <t>Q562</t>
  </si>
  <si>
    <t>SEUDOHERMAFRODITISMO FEMENINO, NO CLASIFICADO EN OTRA PARTE</t>
  </si>
  <si>
    <t>Q563</t>
  </si>
  <si>
    <t>SEUDOHERMAFRODITISMO, NO ESPECIFICADO</t>
  </si>
  <si>
    <t>Q564</t>
  </si>
  <si>
    <t>SEXO INDETERMINADO, SIN OTRA ESPECIFICACION</t>
  </si>
  <si>
    <t>Q600</t>
  </si>
  <si>
    <t>AGENESIA RENAL, UNILATERAL</t>
  </si>
  <si>
    <t>Q601</t>
  </si>
  <si>
    <t>AGENESIA RENAL, BILATERAL</t>
  </si>
  <si>
    <t>Q602</t>
  </si>
  <si>
    <t>AGENESIA RENAL, SIN OTRA ESPECIFICACION</t>
  </si>
  <si>
    <t>Q603</t>
  </si>
  <si>
    <t>HIPOPLASIA RENAL, UNILATERAL</t>
  </si>
  <si>
    <t>Q604</t>
  </si>
  <si>
    <t>HIPOPLASIA RENAL, BILATERAL</t>
  </si>
  <si>
    <t>Q605</t>
  </si>
  <si>
    <t>HIPOPLASIA RENAL, NO ESPECIFICADA</t>
  </si>
  <si>
    <t>Q606</t>
  </si>
  <si>
    <t>SINDROME DE POTTER</t>
  </si>
  <si>
    <t>Q610</t>
  </si>
  <si>
    <t>QUISTE RENAL SOLITARIO CONGENITO</t>
  </si>
  <si>
    <t>Q611</t>
  </si>
  <si>
    <t>RIÑON POLIQUISTICO, TIPO INFANTIL</t>
  </si>
  <si>
    <t>Q612</t>
  </si>
  <si>
    <t>RIÑON POLIQUISTICO, TIPO ADULTO</t>
  </si>
  <si>
    <t>Q613</t>
  </si>
  <si>
    <t>RIÑON POLIQUISTICO, TIPO NO ESPECIFICADO</t>
  </si>
  <si>
    <t>Q614</t>
  </si>
  <si>
    <t>DISPLASIA RENAL</t>
  </si>
  <si>
    <t>Q615</t>
  </si>
  <si>
    <t>RIÑON QUISTICO MEDULAR</t>
  </si>
  <si>
    <t>Q618</t>
  </si>
  <si>
    <t>OTRAS ENFERMEDADES RENALES QUISTICAS</t>
  </si>
  <si>
    <t>Q619</t>
  </si>
  <si>
    <t>ENFERMEDAD QUISTICA DEL RIÑON, NO ESPECIFICADA</t>
  </si>
  <si>
    <t>Q620</t>
  </si>
  <si>
    <t>HIDRONEFROSIS CONGENITA</t>
  </si>
  <si>
    <t>Q621</t>
  </si>
  <si>
    <t>ATRESIA Y ESTENOSIS DEL URETER</t>
  </si>
  <si>
    <t>Q622</t>
  </si>
  <si>
    <t>MEGALOURETER CONGENITO</t>
  </si>
  <si>
    <t>Q623</t>
  </si>
  <si>
    <t>OTROS DEFECTOS OBSTRUCTIVOS DE LA PELVIS RENAL Y DEL URETER</t>
  </si>
  <si>
    <t>Q624</t>
  </si>
  <si>
    <t>AGENESIA DEL URETER</t>
  </si>
  <si>
    <t>Q625</t>
  </si>
  <si>
    <t>DUPLICACION DEL URETER</t>
  </si>
  <si>
    <t>Q626</t>
  </si>
  <si>
    <t>MALA POSICION DEL URETER</t>
  </si>
  <si>
    <t>Q627</t>
  </si>
  <si>
    <t>REFLUJO VESICO-URETERO-RENAL CONGENITO</t>
  </si>
  <si>
    <t>Q628</t>
  </si>
  <si>
    <t>OTRAS MALFORMACIONES CONGENITAS DEL URETER</t>
  </si>
  <si>
    <t>Q630</t>
  </si>
  <si>
    <t>RIÑON SUPERNUMERARIO</t>
  </si>
  <si>
    <t>Q631</t>
  </si>
  <si>
    <t>RIÑON LOBULADO, FUSIONADO Y EN HERRADURA</t>
  </si>
  <si>
    <t>Q632</t>
  </si>
  <si>
    <t>RIÑON ECTOPICO</t>
  </si>
  <si>
    <t>Q633</t>
  </si>
  <si>
    <t>HIPERPLASIA RENAL Y RIÑON GIGANTE</t>
  </si>
  <si>
    <t>Q638</t>
  </si>
  <si>
    <t>OTRAS MALFORMACIONES CONGENITAS DEL RIÑON, ESPECIFICADAS</t>
  </si>
  <si>
    <t>Q639</t>
  </si>
  <si>
    <t>MALFORMACION CONGENITA DEL RIÑON, NO ESPECIFICADA</t>
  </si>
  <si>
    <t>Q640</t>
  </si>
  <si>
    <t>EPISPADIAS</t>
  </si>
  <si>
    <t>Q641</t>
  </si>
  <si>
    <t>EXTROFIA DE LA VEJIGA URINARIA</t>
  </si>
  <si>
    <t>Q642</t>
  </si>
  <si>
    <t>VALVULAS URETRALES POSTERIORES CONGENITAS</t>
  </si>
  <si>
    <t>Q643</t>
  </si>
  <si>
    <t>OTRAS ATRESIAS Y ESTENOSIS DE LA URETRA Y DEL CUELLO DE LA VEJIGA</t>
  </si>
  <si>
    <t>Q644</t>
  </si>
  <si>
    <t>MALFORMACION DEL URACO</t>
  </si>
  <si>
    <t>Q645</t>
  </si>
  <si>
    <t>AUSENCIA CONGENITA DE LA VEJIGA Y DE LA URETRA</t>
  </si>
  <si>
    <t>Q646</t>
  </si>
  <si>
    <t>DIVERTICULO CONGENITO DE LA VEJIGA</t>
  </si>
  <si>
    <t>Q647</t>
  </si>
  <si>
    <t>OTRAS MALFORMACIONES CONGENITAS DE LA VEJIGA Y DE LA URETRA</t>
  </si>
  <si>
    <t>Q648</t>
  </si>
  <si>
    <t>OTRAS MALFORMACIONES CONGENITAS DEL APARATO URINARIO, ESPECIFICADAS</t>
  </si>
  <si>
    <t>Q649</t>
  </si>
  <si>
    <t>MALFORMACION CONGENITA DEL APARATO URINARIO, NO ESPECIFICADA</t>
  </si>
  <si>
    <t>Q650</t>
  </si>
  <si>
    <t>LUXACION CONGENITA DE LA CADERA, UNILATERAL</t>
  </si>
  <si>
    <t>Q651</t>
  </si>
  <si>
    <t>LUXACION CONGENITA DE LA CADERA, BILATERAL</t>
  </si>
  <si>
    <t>Q652</t>
  </si>
  <si>
    <t>LUXACION CONGENITA DE LA CADERA, NO ESPECIFICADA</t>
  </si>
  <si>
    <t>Q653</t>
  </si>
  <si>
    <t>SUBLUXACION CONGENITA DE LA CADERA, UNILATERAL</t>
  </si>
  <si>
    <t>Q654</t>
  </si>
  <si>
    <t>SUBLUXACION CONGENITA DE LA CADERA, BILATERAL</t>
  </si>
  <si>
    <t>Q655</t>
  </si>
  <si>
    <t>SUBLUXACION CONGENITA DE LA CADERA, NO ESPECIFICADA</t>
  </si>
  <si>
    <t>Q656</t>
  </si>
  <si>
    <t>CADERA INESTABLE</t>
  </si>
  <si>
    <t>Q658</t>
  </si>
  <si>
    <t>OTRAS DEFORMIDADES CONGENITAS DE LA CADERA</t>
  </si>
  <si>
    <t>Q659</t>
  </si>
  <si>
    <t>DEFORMIDAD CONGENITA DE LA CADERA, NO ESPECIFICADA</t>
  </si>
  <si>
    <t>Q660</t>
  </si>
  <si>
    <t>TALIPES EQUINOVARUS</t>
  </si>
  <si>
    <t>Q661</t>
  </si>
  <si>
    <t>TALIPES CALCANEOVARUS</t>
  </si>
  <si>
    <t>Q662</t>
  </si>
  <si>
    <t>METATARSUS VARUS</t>
  </si>
  <si>
    <t>Q663</t>
  </si>
  <si>
    <t>OTRAS DEFORMIDADES VARUS CONGENITAS DE LOS PIES</t>
  </si>
  <si>
    <t>Q664</t>
  </si>
  <si>
    <t>TALIPES CALCANEOVALGUS</t>
  </si>
  <si>
    <t>Q665</t>
  </si>
  <si>
    <t>PIE PLANO CONGENITO</t>
  </si>
  <si>
    <t>Q666</t>
  </si>
  <si>
    <t>OTRAS DEFORMIDADES VALGUS CONGENITAS DE LOS PIES</t>
  </si>
  <si>
    <t>Q667</t>
  </si>
  <si>
    <t>PIE CAVUS</t>
  </si>
  <si>
    <t>Q668</t>
  </si>
  <si>
    <t>OTRAS DEFORMIDADES CONGENITAS DE LOS PIES</t>
  </si>
  <si>
    <t>Q669</t>
  </si>
  <si>
    <t>DEFORMIDAD CONGENITA DE LOS PIES, NO ESPECIFICADA</t>
  </si>
  <si>
    <t>Q670</t>
  </si>
  <si>
    <t>ASIMETRIA FACIAL</t>
  </si>
  <si>
    <t>Q671</t>
  </si>
  <si>
    <t>FACIES COMPRIMIDA</t>
  </si>
  <si>
    <t>Q672</t>
  </si>
  <si>
    <t>DOLICOCEFALIA</t>
  </si>
  <si>
    <t>Q673</t>
  </si>
  <si>
    <t>PLAGIOCEFALIA</t>
  </si>
  <si>
    <t>Q674</t>
  </si>
  <si>
    <t>OTRAS DEFORMIDADES CONGENITAS DEL CRANEO, DE LA CARA Y DE LA MANDIBULA</t>
  </si>
  <si>
    <t>Q675</t>
  </si>
  <si>
    <t>DEFORMIDAD CONGENITA DE LA COLUMNA VERTEBRAL</t>
  </si>
  <si>
    <t>Q676</t>
  </si>
  <si>
    <t>TORAX EXCAVADO</t>
  </si>
  <si>
    <t>Q677</t>
  </si>
  <si>
    <t>TORAX EN QUILLA</t>
  </si>
  <si>
    <t>Q678</t>
  </si>
  <si>
    <t>OTRAS DEFORMIDADES CONGENITAS DEL TORAX</t>
  </si>
  <si>
    <t>Q680</t>
  </si>
  <si>
    <t>DEFORMIDAD CONGENITA DEL MUSCULO ESTERNOCLEIDOMASTOIDEO</t>
  </si>
  <si>
    <t>Q681</t>
  </si>
  <si>
    <t>DEFORMIDAD CONGENITA DE LA MANO</t>
  </si>
  <si>
    <t>Q682</t>
  </si>
  <si>
    <t>DEFORMIDAD CONGENITA DE LA RODILLA</t>
  </si>
  <si>
    <t>Q683</t>
  </si>
  <si>
    <t>CURVATURA CONGENITA DEL FEMUR</t>
  </si>
  <si>
    <t>Q684</t>
  </si>
  <si>
    <t>CURVATURA CONGENITA DE LA TIBIA Y DEL PERONE</t>
  </si>
  <si>
    <t>Q685</t>
  </si>
  <si>
    <t>CURVATURA CONGENITA DE HUESO(S) LARGO(S) DEL MIEMBRO INFERIOR, SAI</t>
  </si>
  <si>
    <t>Q688</t>
  </si>
  <si>
    <t>OTRAS DEFORMIDADES CONGENITAS OSTEOMUSCULARES, ESPECIFICADAS</t>
  </si>
  <si>
    <t>Q690</t>
  </si>
  <si>
    <t>DEDO(S) SUPERNUMERARIO(S) DE LA MANO</t>
  </si>
  <si>
    <t>Q691</t>
  </si>
  <si>
    <t>PULGAR(ES) SUPERNUMERARIO(S)</t>
  </si>
  <si>
    <t>Q692</t>
  </si>
  <si>
    <t>DEDO(S) SUPERNUMERARIO(S) DEL PIE</t>
  </si>
  <si>
    <t>Q699</t>
  </si>
  <si>
    <t>POLIDACTILIA, NO ESPECIFICADA</t>
  </si>
  <si>
    <t>Q700</t>
  </si>
  <si>
    <t>FUSION DE LOS DEDOS DE LA MANO</t>
  </si>
  <si>
    <t>Q701</t>
  </si>
  <si>
    <t>MEMBRANA INTERDIGITAL DE LA MANO</t>
  </si>
  <si>
    <t>Q702</t>
  </si>
  <si>
    <t>FUSION DE LOS DEDOS DEL PIE</t>
  </si>
  <si>
    <t>Q703</t>
  </si>
  <si>
    <t>MEMBRANA INTERDIGITAL DEL PIE</t>
  </si>
  <si>
    <t>Q704</t>
  </si>
  <si>
    <t>POLISINDACTILIA</t>
  </si>
  <si>
    <t>Q709</t>
  </si>
  <si>
    <t>SINDACTILIA, NO ESPECIFICADA</t>
  </si>
  <si>
    <t>Q710</t>
  </si>
  <si>
    <t>AUSENCIA CONGENITA COMPLETA DEL (DE LOS) MIEMBRO(S) SUPERIOR(ES)</t>
  </si>
  <si>
    <t>Q711</t>
  </si>
  <si>
    <t>AUSENCIA CONGENITA DEL BRAZO Y DEL ANTEBRAZO CON PRESENCIA DE LA MANO</t>
  </si>
  <si>
    <t>Q712</t>
  </si>
  <si>
    <t>AUSENCIA CONGENITA DEL ANTEBRAZO Y DE LA MANO</t>
  </si>
  <si>
    <t>Q713</t>
  </si>
  <si>
    <t>AUSENCIA CONGENITA DE LA MANO Y EL (LOS) DEDO(S)</t>
  </si>
  <si>
    <t>Q714</t>
  </si>
  <si>
    <t>DEFECTO POR REDUCCION LONGITUDINAL DEL RADIO</t>
  </si>
  <si>
    <t>Q715</t>
  </si>
  <si>
    <t>DEFECTO POR REDUCCION LONGITUDINAL DEL CUBITO</t>
  </si>
  <si>
    <t>Q716</t>
  </si>
  <si>
    <t>MANO EN PINZA DE LANGOSTA</t>
  </si>
  <si>
    <t>Q718</t>
  </si>
  <si>
    <t>OTROS DEFECTOS POR REDUCCION DEL (DE LOS) MIEMBRO(S) SUPERIOR(ES)</t>
  </si>
  <si>
    <t>Q719</t>
  </si>
  <si>
    <t>DEFECTO POR REDUCCION DEL MIEMBRO SUPERIOR, NO ESPECIFICADO</t>
  </si>
  <si>
    <t>Q720</t>
  </si>
  <si>
    <t>AUSENCIA CONGENITA COMPLETA DEL (DE LOS) MIEMBRO(S) INFERIOR(ES)</t>
  </si>
  <si>
    <t>Q721</t>
  </si>
  <si>
    <t>AUSENCIA CONGENITA DEL MUSLO Y DE LA PIERNA CON PRESENCIA DEL PIE</t>
  </si>
  <si>
    <t>Q722</t>
  </si>
  <si>
    <t>AUSENCIA CONGENITA DE LA PIERNA Y DEL PIE</t>
  </si>
  <si>
    <t>Q723</t>
  </si>
  <si>
    <t>AUSENCIA CONGENITA DEL PIE Y DEDO(S) DEL PIE</t>
  </si>
  <si>
    <t>Q724</t>
  </si>
  <si>
    <t>DEFECTO POR REDUCCION LONGITUDINAL DEL FEMUR</t>
  </si>
  <si>
    <t>Q725</t>
  </si>
  <si>
    <t>DEFECTO POR REDUCCION LONGITUDINAL DE LA TIBIA</t>
  </si>
  <si>
    <t>Q726</t>
  </si>
  <si>
    <t>DEFECTO POR REDUCCION LONGITUDINAL DEL PERONE</t>
  </si>
  <si>
    <t>Q727</t>
  </si>
  <si>
    <t>PIE HENDIDO</t>
  </si>
  <si>
    <t>Q728</t>
  </si>
  <si>
    <t>OTROS DEFECTOS POR REDUCCION DEL (DE LOS) MIEMBRO(S) INFERIOR(ES)</t>
  </si>
  <si>
    <t>Q729</t>
  </si>
  <si>
    <t>DEFECTO POR REDUCCION DEL MIEMBRO INFERIOR, NO ESPECIFICADO</t>
  </si>
  <si>
    <t>Q730</t>
  </si>
  <si>
    <t>AUSENCIA COMPLETA DE MIEMBRO(S) NO ESPECIFICADO(S)</t>
  </si>
  <si>
    <t>Q731</t>
  </si>
  <si>
    <t>FOCOMELIA, MIEMBRO(S) NO ESPECIFICADO(S)</t>
  </si>
  <si>
    <t>Q738</t>
  </si>
  <si>
    <t>OTROS DEFECTOS POR REDUCCION DE MIEMBRO(S) NO ESPECIFICADO(S)</t>
  </si>
  <si>
    <t>Q740</t>
  </si>
  <si>
    <t>OTR MALFORM CONGENIT DEL MIEMB(S) SUP(ES), INCLUIDA CINTURA ESCAPULAR</t>
  </si>
  <si>
    <t>Q741</t>
  </si>
  <si>
    <t>MALFORMACION CONGENITA DE LA RODILLA</t>
  </si>
  <si>
    <t>Q742</t>
  </si>
  <si>
    <t>OTR MALFORM CONGENIT DEL MIEMB(S) INFER(ES), INCLUIDA CINTURA PELVIANA</t>
  </si>
  <si>
    <t>Q743</t>
  </si>
  <si>
    <t>ARTROGRIPOSIS MULTIPLE CONGENITA</t>
  </si>
  <si>
    <t>Q748</t>
  </si>
  <si>
    <t>OTRAS MALFORMACIONES CONGENITAS ESPECIFICADAS DEL (DE LOS) MIEMBRO(S)</t>
  </si>
  <si>
    <t>Q749</t>
  </si>
  <si>
    <t>MALFORMACION CONGENITA DE MIEMBRO(S), NO ESPECIFICADA</t>
  </si>
  <si>
    <t>Q750</t>
  </si>
  <si>
    <t>CRANEOSINOSTOSIS</t>
  </si>
  <si>
    <t>Q751</t>
  </si>
  <si>
    <t>DISOSTOSIS CRANEOFACIAL</t>
  </si>
  <si>
    <t>Q752</t>
  </si>
  <si>
    <t>HIPERTELORISMO</t>
  </si>
  <si>
    <t>Q753</t>
  </si>
  <si>
    <t>MACROCEFALIA</t>
  </si>
  <si>
    <t>Q754</t>
  </si>
  <si>
    <t>DISOSTOSIS MAXILOFACIAL</t>
  </si>
  <si>
    <t>Q755</t>
  </si>
  <si>
    <t>DISOSTOSIS OCULOMAXILAR</t>
  </si>
  <si>
    <t>Q758</t>
  </si>
  <si>
    <t>OTRAS MALFORM CONGENITAS ESPECIF DE LOS HUESOS DEL CRANEO Y DE LA CARA</t>
  </si>
  <si>
    <t>Q759</t>
  </si>
  <si>
    <t>MALFORMACION CONGENITA NO ESPEC DE LOS HUESOS DEL CRANEO Y DE LA CARA</t>
  </si>
  <si>
    <t>Q760</t>
  </si>
  <si>
    <t>ESPINA BIFIDA OCULTA</t>
  </si>
  <si>
    <t>Q761</t>
  </si>
  <si>
    <t>SINDROME DE KLIPPEL-FEIL</t>
  </si>
  <si>
    <t>Q762</t>
  </si>
  <si>
    <t>ESPONDILOLISTESIS CONGENITA</t>
  </si>
  <si>
    <t>Q763</t>
  </si>
  <si>
    <t>ESCOLIOSIS CONGENITA DEBIDA A MALFORMACION CONGENITA OSEA</t>
  </si>
  <si>
    <t>Q764</t>
  </si>
  <si>
    <t>OTRA MALFORM CONGENITA DE LA COLUMNA VERTEB, NO ASOCIADA A ESCOLIOSIS</t>
  </si>
  <si>
    <t>Q765</t>
  </si>
  <si>
    <t>COSTILLA CERVICAL</t>
  </si>
  <si>
    <t>Q766</t>
  </si>
  <si>
    <t>OTRAS MALFORMACIONES CONGENITAS DE LAS COSTILLAS</t>
  </si>
  <si>
    <t>Q767</t>
  </si>
  <si>
    <t>MALFORMACION CONGENITA DEL ESTERNON</t>
  </si>
  <si>
    <t>Q768</t>
  </si>
  <si>
    <t>OTRAS MALFORMACIONES CONGENITAS DEL TORAX OSEO</t>
  </si>
  <si>
    <t>Q769</t>
  </si>
  <si>
    <t>MALFORMACION CONGENITA DEL TORAX OSEO, NO ESPECIFICADA</t>
  </si>
  <si>
    <t>Q770</t>
  </si>
  <si>
    <t>ACONDROGENESIS</t>
  </si>
  <si>
    <t>Q771</t>
  </si>
  <si>
    <t>ENANISMO TANATOFORICO</t>
  </si>
  <si>
    <t>Q772</t>
  </si>
  <si>
    <t>SINDROME DE COSTILLA CORTA</t>
  </si>
  <si>
    <t>Q773</t>
  </si>
  <si>
    <t>CONDRODISPLASIA PUNCTATA</t>
  </si>
  <si>
    <t>Q774</t>
  </si>
  <si>
    <t>ACONDROPLASIA</t>
  </si>
  <si>
    <t>Q775</t>
  </si>
  <si>
    <t>DISPLASIA DISTROFICA</t>
  </si>
  <si>
    <t>Q776</t>
  </si>
  <si>
    <t>DISPLASIA CONDROECTODERMICA</t>
  </si>
  <si>
    <t>Q777</t>
  </si>
  <si>
    <t>DISPLASIA ESPONDILOEPIFISARIA</t>
  </si>
  <si>
    <t>Q778</t>
  </si>
  <si>
    <t>OTRAS OSTEOCONDRODISPLASIAS DEFECTOS CRECIM HUESOS LARGOS Y C VERTEB</t>
  </si>
  <si>
    <t>Q779</t>
  </si>
  <si>
    <t>OSTEOCONDRODISPLASIA DEFECTOS DE CRECIM HUESOS LARGOS Y C VERTB, SAI</t>
  </si>
  <si>
    <t>Q780</t>
  </si>
  <si>
    <t>OSTEOGENESIS IMPERFECTA</t>
  </si>
  <si>
    <t>Q781</t>
  </si>
  <si>
    <t>DISPLASIA POLIOSTOTICA FIBROSA</t>
  </si>
  <si>
    <t>Q782</t>
  </si>
  <si>
    <t>OSTEOPETROSIS</t>
  </si>
  <si>
    <t>Q783</t>
  </si>
  <si>
    <t>DISPLASIA DIAFISARIA PROGRESIVA</t>
  </si>
  <si>
    <t>Q784</t>
  </si>
  <si>
    <t>ENCONDROMATOSIS</t>
  </si>
  <si>
    <t>Q785</t>
  </si>
  <si>
    <t>DISPLASIA METAFISARIA</t>
  </si>
  <si>
    <t>Q786</t>
  </si>
  <si>
    <t>EXOSTOSIS CONGENITA MULTIPLE</t>
  </si>
  <si>
    <t>Q788</t>
  </si>
  <si>
    <t>OTRAS OSTEOCONDRODISPLASIAS ESPECIFICADAS</t>
  </si>
  <si>
    <t>Q789</t>
  </si>
  <si>
    <t>OSTEOCONDRODISPLASIA, NO ESPECIFICADA</t>
  </si>
  <si>
    <t>Q790</t>
  </si>
  <si>
    <t>HERNIA DIAFRAGMATICA CONGENITA</t>
  </si>
  <si>
    <t>Q791</t>
  </si>
  <si>
    <t>OTRAS MALFORMACIONES CONGENITAS DEL DIAFRAGMA</t>
  </si>
  <si>
    <t>Q792</t>
  </si>
  <si>
    <t>EXONFALOS</t>
  </si>
  <si>
    <t>Q793</t>
  </si>
  <si>
    <t>GASTROSQUISIS</t>
  </si>
  <si>
    <t>Q794</t>
  </si>
  <si>
    <t>SINDROME DEL ABDOMEN EN CIRUELA PASA</t>
  </si>
  <si>
    <t>Q795</t>
  </si>
  <si>
    <t>OTRAS MALFORMACIONES CONGENITAS DE LA PARED ABDOMINAL</t>
  </si>
  <si>
    <t>Q796</t>
  </si>
  <si>
    <t>SINDROME DE EHLERS-DANLOS</t>
  </si>
  <si>
    <t>Q798</t>
  </si>
  <si>
    <t>OTRAS MALFORMACIONES CONGENITAS DEL SISTEMA OSTEOMUSCULAR</t>
  </si>
  <si>
    <t>Q799</t>
  </si>
  <si>
    <t>MALFORMACION CONGENITA DEL SISTEMA OSTEOMUSCULAR, NO ESPECIFICADA</t>
  </si>
  <si>
    <t>Q800</t>
  </si>
  <si>
    <t>ICTIOSIS VULGAR</t>
  </si>
  <si>
    <t>Q801</t>
  </si>
  <si>
    <t>ICTIOSIS LIGADA AL CROMOSOMA X</t>
  </si>
  <si>
    <t>Q802</t>
  </si>
  <si>
    <t>ICTIOSIS LAMELAR</t>
  </si>
  <si>
    <t>Q803</t>
  </si>
  <si>
    <t>ERITRODERMIA ICTIOSIFORME VESICULAR CONGENITA</t>
  </si>
  <si>
    <t>Q804</t>
  </si>
  <si>
    <t>FETO ARLEQUIN</t>
  </si>
  <si>
    <t>Q808</t>
  </si>
  <si>
    <t>OTRAS ICTIOSIS CONGENITAS</t>
  </si>
  <si>
    <t>Q809</t>
  </si>
  <si>
    <t>ICTIOSIS CONGENITA, NO ESPECIFICADA</t>
  </si>
  <si>
    <t>Q810</t>
  </si>
  <si>
    <t>EPIDERMOLISIS BULLOSA SIMPLE</t>
  </si>
  <si>
    <t>Q811</t>
  </si>
  <si>
    <t>EPIDERMOLISIS BULLOSA LETAL</t>
  </si>
  <si>
    <t>Q812</t>
  </si>
  <si>
    <t>EPIDERMOLISIS BULLOSA DISTROFICA</t>
  </si>
  <si>
    <t>Q818</t>
  </si>
  <si>
    <t>OTRAS EPIDERMOLISIS BULLOSAS</t>
  </si>
  <si>
    <t>Q819</t>
  </si>
  <si>
    <t>EPIDERMOLISIS BULLOSA, NO ESPECIFICADA</t>
  </si>
  <si>
    <t>Q820</t>
  </si>
  <si>
    <t>LINFEDEMA HEREDITARIO</t>
  </si>
  <si>
    <t>Q821</t>
  </si>
  <si>
    <t>XERODERMA PIGMENTOSO</t>
  </si>
  <si>
    <t>Q822</t>
  </si>
  <si>
    <t>MASTOCITOSIS</t>
  </si>
  <si>
    <t>Q823</t>
  </si>
  <si>
    <t>INCONTINENCIA PIGMENTARIA</t>
  </si>
  <si>
    <t>Q824</t>
  </si>
  <si>
    <t>DISPLASIA ECTODERMICA (ANHIDROTICA)</t>
  </si>
  <si>
    <t>Q825</t>
  </si>
  <si>
    <t>NEVO NO NEOPLASICO, CONGENITO</t>
  </si>
  <si>
    <t>Q828</t>
  </si>
  <si>
    <t>OTRAS MALFORMACIONES CONGENITAS DE LA PIEL, ESPECIFICADAS</t>
  </si>
  <si>
    <t>Q829</t>
  </si>
  <si>
    <t>MALFORMACION CONGENITA DE LA PIEL, NO ESPECIFICADA</t>
  </si>
  <si>
    <t>Q830</t>
  </si>
  <si>
    <t>AUSENCIA CONGENITA DE LA MAMA CON AUSENCIA DEL PEZON</t>
  </si>
  <si>
    <t>Q831</t>
  </si>
  <si>
    <t>MAMA SUPERNUMERARIA</t>
  </si>
  <si>
    <t>Q832</t>
  </si>
  <si>
    <t>AUSENCIA DE PEZON</t>
  </si>
  <si>
    <t>Q833</t>
  </si>
  <si>
    <t>PEZON SUPERNUMERARIO</t>
  </si>
  <si>
    <t>Q838</t>
  </si>
  <si>
    <t>OTRAS MALFORMACIONES CONGENITAS DE LA MAMA</t>
  </si>
  <si>
    <t>Q839</t>
  </si>
  <si>
    <t>MALFORMACION CONGENITA DE LA MAMA, NO ESPECIFICADA</t>
  </si>
  <si>
    <t>Q840</t>
  </si>
  <si>
    <t>ALOPECIA CONGENITA</t>
  </si>
  <si>
    <t>Q841</t>
  </si>
  <si>
    <t>ALTERACIONES MORFOLOGICAS CONGENITAS DEL PELO, NO CEOP</t>
  </si>
  <si>
    <t>Q842</t>
  </si>
  <si>
    <t>OTRAS MALFORMACIONES CONGENITAS DEL PELO</t>
  </si>
  <si>
    <t>Q843</t>
  </si>
  <si>
    <t>ANONIQUIA</t>
  </si>
  <si>
    <t>Q844</t>
  </si>
  <si>
    <t>LEUCONIQUIA CONGENITA</t>
  </si>
  <si>
    <t>Q845</t>
  </si>
  <si>
    <t>AGRANDAMIENTO E HIPERTROFIA DE LAS UÑAS</t>
  </si>
  <si>
    <t>Q846</t>
  </si>
  <si>
    <t>OTRAS MALFORMACIONES CONGENITAS DE LAS UÑAS</t>
  </si>
  <si>
    <t>Q848</t>
  </si>
  <si>
    <t>OTRAS MALFORMACIONES CONGENITAS DE LAS FANERAS, ESPECIFICADAS</t>
  </si>
  <si>
    <t>Q849</t>
  </si>
  <si>
    <t>MALFORMACION CONGENITA DE LAS FANERAS, NO ESPECIFICADA</t>
  </si>
  <si>
    <t>Q850</t>
  </si>
  <si>
    <t>NEUROFIBROMATOSIS (NO MALIGNA)</t>
  </si>
  <si>
    <t>Q851</t>
  </si>
  <si>
    <t>ESCLEROSIS TUBEROSA</t>
  </si>
  <si>
    <t>Q858</t>
  </si>
  <si>
    <t>OTRAS FACOMATOSIS, NO CLASIFICADAS EN OTRA PARTE</t>
  </si>
  <si>
    <t>Q859</t>
  </si>
  <si>
    <t>FACOMATOSIS, NO ESPECIFICADA</t>
  </si>
  <si>
    <t>Q860</t>
  </si>
  <si>
    <t>SINDROME FETAL (DISMORFICO) DEBIDO AL ALCOHOL</t>
  </si>
  <si>
    <t>Q861</t>
  </si>
  <si>
    <t>SINDROME DE HIDANTOINA FETAL</t>
  </si>
  <si>
    <t>Q862</t>
  </si>
  <si>
    <t>DISMORFISMO DEBIDO A WARFARINA</t>
  </si>
  <si>
    <t>Q868</t>
  </si>
  <si>
    <t>OTROS SINDROMES DE MALFORM CONGENITAS POR CAUSAS EXOGENAS CONOCIDAS</t>
  </si>
  <si>
    <t>Q870</t>
  </si>
  <si>
    <t>SINDROMES DE MALFORM CONGENITAS QUE AFECTAN PRINC LA APARIENCIA FACIAL</t>
  </si>
  <si>
    <t>Q871</t>
  </si>
  <si>
    <t>SINDROMES DE MALFORM CONGENITAS ASOCIADAS PRINC CON ESTATURA BAJA</t>
  </si>
  <si>
    <t>Q872</t>
  </si>
  <si>
    <t>SINDROMES DE MALFORMACIONES CONGENITAS QUE AFECTAN PRINC LOS MIEMBROS</t>
  </si>
  <si>
    <t>Q873</t>
  </si>
  <si>
    <t>SINDROMES DE MALFORMACIONES CONGENITAS CON EXCESO DE CRECIM PRECOZ</t>
  </si>
  <si>
    <t>Q874</t>
  </si>
  <si>
    <t>SINDROME DE MARFAN</t>
  </si>
  <si>
    <t>Q875</t>
  </si>
  <si>
    <t>OTROS SINDROMES DE MALFORM CONGENITAS CON OTROS CAMBIOS ESQUELETICOS</t>
  </si>
  <si>
    <t>Q878</t>
  </si>
  <si>
    <t>OTROS SINDROMES DE MALFORMACIONES CONGENITAS ESPECIFICADOS, NO CEOP</t>
  </si>
  <si>
    <t>Q890</t>
  </si>
  <si>
    <t>MALFORMACIONES CONGENITAS DEL BAZO</t>
  </si>
  <si>
    <t>Q891</t>
  </si>
  <si>
    <t>MALFORMACIONES CONGENITAS DE LA GLANDULA SUPRARRENAL</t>
  </si>
  <si>
    <t>Q892</t>
  </si>
  <si>
    <t>MALFORMACIONES CONGENITAS DE OTRAS GLANDULAS ENDOCRINAS</t>
  </si>
  <si>
    <t>Q893</t>
  </si>
  <si>
    <t>SITUS INVERSUS</t>
  </si>
  <si>
    <t>Q894</t>
  </si>
  <si>
    <t>GEMELOS SIAMESES</t>
  </si>
  <si>
    <t>Q897</t>
  </si>
  <si>
    <t>MALFORMACIONES CONGENITAS MULTIPLES, NO CLASIFICADAS EN OTRA PARTE</t>
  </si>
  <si>
    <t>Q898</t>
  </si>
  <si>
    <t>OTRAS MALFORMACIONES CONGENITAS, ESPECIFICADAS</t>
  </si>
  <si>
    <t>Q899</t>
  </si>
  <si>
    <t>MALFORMACION CONGENITA, NO ESPECIFICADA</t>
  </si>
  <si>
    <t>Q900</t>
  </si>
  <si>
    <t>TRISOMIA 21, POR FALTA DE DISYUNCION MEIOTICA</t>
  </si>
  <si>
    <t>Q901</t>
  </si>
  <si>
    <t>TRISOMIA 21, MOSAICO (POR FALTA DE DISYUNCION MITOTICA)</t>
  </si>
  <si>
    <t>Q902</t>
  </si>
  <si>
    <t>TRISOMIA 21, POR TRANSLOCACION</t>
  </si>
  <si>
    <t>Q909</t>
  </si>
  <si>
    <t>SINDROME DE DOWN, NO ESPECIFICADO</t>
  </si>
  <si>
    <t>Q910</t>
  </si>
  <si>
    <t>TRISOMIA 18, POR FALTA DE DISYUNCION MEIOTICA</t>
  </si>
  <si>
    <t>Q911</t>
  </si>
  <si>
    <t>TRISOMIA 18, MOSAICO (POR FALTA DE DISYUNCION MITOTICA)</t>
  </si>
  <si>
    <t>Q912</t>
  </si>
  <si>
    <t>TRISOMIA 18, POR TRANSLOCACION</t>
  </si>
  <si>
    <t>Q913</t>
  </si>
  <si>
    <t>SINDROME DE EDWARDS, NO ESPECIFICADO</t>
  </si>
  <si>
    <t>Q914</t>
  </si>
  <si>
    <t>TRISOMIA 13, POR FALTA DE DISYUNCION MEIOTICA</t>
  </si>
  <si>
    <t>Q915</t>
  </si>
  <si>
    <t>TRISOMIA 13, MOSAICO (POR FALTA DE DISYUNCION MITOTICA)</t>
  </si>
  <si>
    <t>Q916</t>
  </si>
  <si>
    <t>TRISOMIA 13, POR TRANSLOCACION</t>
  </si>
  <si>
    <t>Q917</t>
  </si>
  <si>
    <t>SINDROME DE PATAU, NO ESPECIFICADO</t>
  </si>
  <si>
    <t>Q920</t>
  </si>
  <si>
    <t>TRISOMIA DE UN CROMOSOMA COMPLETO, POR FALTA DE DISYUNCION MEIOTICA</t>
  </si>
  <si>
    <t>Q921</t>
  </si>
  <si>
    <t>TRISOMIA DE CROMOSOMA COMPLETO, MOSAICO (FALTA DE DISYUNCION MITOTICA)</t>
  </si>
  <si>
    <t>Q922</t>
  </si>
  <si>
    <t>TRISOMIA PARCIAL MAYOR</t>
  </si>
  <si>
    <t>Q923</t>
  </si>
  <si>
    <t>TRISOMIA PARCIAL MENOR</t>
  </si>
  <si>
    <t>Q924</t>
  </si>
  <si>
    <t>DUPLICACIONES VISIBLES SOLO EN LA PROMETAFASE</t>
  </si>
  <si>
    <t>Q925</t>
  </si>
  <si>
    <t>DUPLICACIONES CON OTROS REORDENAMIENTOS COMPLEJOS</t>
  </si>
  <si>
    <t>Q926</t>
  </si>
  <si>
    <t>CROMOSOMAS MARCADORES SUPLEMENTARIOS</t>
  </si>
  <si>
    <t>Q927</t>
  </si>
  <si>
    <t>TRIPLOIDIA Y POLIPLOIDIA</t>
  </si>
  <si>
    <t>Q928</t>
  </si>
  <si>
    <t>OTRAS TRISOMIAS Y TRISOMIAS PARCIALES DE LOS AUTOSOMAS, ESPECIFICADAS</t>
  </si>
  <si>
    <t>Q929</t>
  </si>
  <si>
    <t>TRISOMIA Y TRISOMIA PARCIAL DE LOS AUTOSOMAS, SIN OTRA ESPECIFICACION</t>
  </si>
  <si>
    <t>Q930</t>
  </si>
  <si>
    <t>MONOSOMIA COMPLETA DE UN CROMOSOMA, POR FALTA DE DISYUNCION MEIOTICA</t>
  </si>
  <si>
    <t>Q931</t>
  </si>
  <si>
    <t>MONOSOMIA COMPLETA DE CROMOSOMA, MOSAICO(FALTA DE DISYUNCION MITOTICA)</t>
  </si>
  <si>
    <t>Q932</t>
  </si>
  <si>
    <t>CROMOSOMA REEMPLAZADO POR ANILLO O DICENTRICO</t>
  </si>
  <si>
    <t>Q933</t>
  </si>
  <si>
    <t>SUPRESION DEL BRAZO CORTO DEL CROMOSOMA 4</t>
  </si>
  <si>
    <t>Q934</t>
  </si>
  <si>
    <t>SUPRESION DEL BRAZO CORTO DEL CROMOSOMA 5</t>
  </si>
  <si>
    <t>Q935</t>
  </si>
  <si>
    <t>OTRAS SUPRESIONES DE PARTE DE UN CROMOSOMA</t>
  </si>
  <si>
    <t>Q936</t>
  </si>
  <si>
    <t>SUPRESIONES VISIBLES SOLO EN LA PROMETAFASE</t>
  </si>
  <si>
    <t>Q937</t>
  </si>
  <si>
    <t>SUPRESIONES CON OTROS REORDENAMIENTOS COMPLEJOS</t>
  </si>
  <si>
    <t>Q938</t>
  </si>
  <si>
    <t>OTRAS SUPRESIONES DE LOS AUTOSOMAS</t>
  </si>
  <si>
    <t>Q939</t>
  </si>
  <si>
    <t>SUPRESION DE LOS AUTOSOMAS, NO ESPECIFICADA</t>
  </si>
  <si>
    <t>Q950</t>
  </si>
  <si>
    <t>TRANSLOCACION EQUILIBRADA E INSERCION EN INDIVIDUO NORMAL</t>
  </si>
  <si>
    <t>Q951</t>
  </si>
  <si>
    <t>INVERSION CROMOSOMICA EN INDIVIDUO NORMAL</t>
  </si>
  <si>
    <t>Q952</t>
  </si>
  <si>
    <t>REORDENAMIENTO AUTOSOMICO EQUILIBRADO EN INDIVIDUO ANORMAL</t>
  </si>
  <si>
    <t>Q953</t>
  </si>
  <si>
    <t>REORDENAMIENTO AUTOSOMICO/SEXUAL EQUILIBRADO EN INDIVIDUO ANORMAL</t>
  </si>
  <si>
    <t>Q954</t>
  </si>
  <si>
    <t>INDIVIDUOS CON HETEROCROMATINA MARCADORA</t>
  </si>
  <si>
    <t>Q955</t>
  </si>
  <si>
    <t>INDIVIDUOS CON SITIO FRAGIL AUTOSOMICO</t>
  </si>
  <si>
    <t>Q958</t>
  </si>
  <si>
    <t>OTROS REORDENAMIENTOS EQUILIBRADOS Y MARCADORES ESTRUCTURALES</t>
  </si>
  <si>
    <t>Q959</t>
  </si>
  <si>
    <t>REORDENAMIENTO EQUILIBRADO Y MARCADOR ESTRUCTURAL, SIN OTRA ESPECIFIC</t>
  </si>
  <si>
    <t>Q960</t>
  </si>
  <si>
    <t>CARIOTIPO 45,X</t>
  </si>
  <si>
    <t>Q961</t>
  </si>
  <si>
    <t>CARIOTIPO 46,X ISO (XQ)</t>
  </si>
  <si>
    <t>Q962</t>
  </si>
  <si>
    <t>CARIOTIPO 46,X CON CROMOSOMA SEXUAL ANORMAL EXCEPTO ISO (XQ)</t>
  </si>
  <si>
    <t>Q963</t>
  </si>
  <si>
    <t>MOSAICO 45,X/46,XX O XY</t>
  </si>
  <si>
    <t>Q964</t>
  </si>
  <si>
    <t>MOSAICO 45,X/OTRA(S) LINEA(S) CELULAR(ES) CON CROMOSOMA SEXUAL ANORMAL</t>
  </si>
  <si>
    <t>Q968</t>
  </si>
  <si>
    <t>OTRAS VARIANTES DEL SINDROME DE TURNER</t>
  </si>
  <si>
    <t>Q969</t>
  </si>
  <si>
    <t>SINDROME DE TURNER, NO ESPECIFICADO</t>
  </si>
  <si>
    <t>Q970</t>
  </si>
  <si>
    <t>CARIOTIPO 47,XXX</t>
  </si>
  <si>
    <t>Q971</t>
  </si>
  <si>
    <t>MUJER CON MAS DE TRES CROMOSOMAS X</t>
  </si>
  <si>
    <t>Q972</t>
  </si>
  <si>
    <t>MOSAICO, LINEAS CON NUMERO VARIABLE DE CROMOSOMAS X</t>
  </si>
  <si>
    <t>Q973</t>
  </si>
  <si>
    <t>MUJER CON CARIOTIPO 46,XY</t>
  </si>
  <si>
    <t>Q978</t>
  </si>
  <si>
    <t>OTRAS ANOMALIAS DE CROMOSOMAS SEXUALES, CON FENOTIPO FEMENINO, ESPECIF</t>
  </si>
  <si>
    <t>Q979</t>
  </si>
  <si>
    <t>ANOMALIA DE LOS CROMOSOMAS SEXUALES, CON FENOTIPO FEMENINO, SAI</t>
  </si>
  <si>
    <t>Q980</t>
  </si>
  <si>
    <t>SINDROME DE KLINEFELTER, CARIOTIPO 47,XXY</t>
  </si>
  <si>
    <t>Q981</t>
  </si>
  <si>
    <t>SINDROME DE KLINEFELTER, HOMBRE CON MAS DE DOS CROMOSOMAS X</t>
  </si>
  <si>
    <t>Q982</t>
  </si>
  <si>
    <t>SINDROME DE KLINEFELTER, HOMBRE CON CARIOTIPO 46,XX</t>
  </si>
  <si>
    <t>Q983</t>
  </si>
  <si>
    <t>OTRO HOMBRE CON CARIOTIPO 46,XX</t>
  </si>
  <si>
    <t>Q984</t>
  </si>
  <si>
    <t>SINDROME DE KLINEFELTER, NO ESPECIFICADO</t>
  </si>
  <si>
    <t>Q985</t>
  </si>
  <si>
    <t>CARIOTIPO 47,XYY</t>
  </si>
  <si>
    <t>Q986</t>
  </si>
  <si>
    <t>HOMBRE CON CROMOSOMA SEXUAL ESTRUCTURALMENTE ANORMAL</t>
  </si>
  <si>
    <t>Q987</t>
  </si>
  <si>
    <t>HOMBRE CON MOSAICO DE CROMOSOMAS SEXUALES</t>
  </si>
  <si>
    <t>Q988</t>
  </si>
  <si>
    <t>OTRAS ANOMALIAS DE CROMOSOMAS SEXUALES, CON FENOTIPO MASCULINO, ESPEC</t>
  </si>
  <si>
    <t>Q989</t>
  </si>
  <si>
    <t>ANOMALIA DE LOS CROMOSOMAS SEXUALES, FENOTIPO MASCULINO, SAI</t>
  </si>
  <si>
    <t>Q990</t>
  </si>
  <si>
    <t>QUIMERA 46,XX/46,XY</t>
  </si>
  <si>
    <t>Q991</t>
  </si>
  <si>
    <t>HERMAFRODITA VERDADERO 46,XX</t>
  </si>
  <si>
    <t>Q992</t>
  </si>
  <si>
    <t>CROMOSOMA X FRAGIL</t>
  </si>
  <si>
    <t>Q998</t>
  </si>
  <si>
    <t>OTRAS ANOMALIAS DE LOS CROMOSOMAS, ESPECIFICADAS</t>
  </si>
  <si>
    <t>Q999</t>
  </si>
  <si>
    <t>ANOMALIA CROMOSOMICA, NO ESPECIFICADA</t>
  </si>
  <si>
    <t>R000</t>
  </si>
  <si>
    <t>TAQUICARDIA, NO ESPECIFICADA</t>
  </si>
  <si>
    <t>R001</t>
  </si>
  <si>
    <t>BRADICARDIA, NO ESPECIFICADA</t>
  </si>
  <si>
    <t>R002</t>
  </si>
  <si>
    <t>PALPITACIONES</t>
  </si>
  <si>
    <t>R008</t>
  </si>
  <si>
    <t>OTRAS ANORMALIDADES DEL LATIDO CARDIACO Y LAS NO ESPECIFICADAS</t>
  </si>
  <si>
    <t>R010</t>
  </si>
  <si>
    <t>SOPLOS CARDIACOS BENIGNOS O INOCENTES</t>
  </si>
  <si>
    <t>R011</t>
  </si>
  <si>
    <t>SOPLO CARDIACO, NO ESPECIFICADO</t>
  </si>
  <si>
    <t>R012</t>
  </si>
  <si>
    <t>OTROS SONIDOS CARDIACOS</t>
  </si>
  <si>
    <t>R02X</t>
  </si>
  <si>
    <t>GANGRENA, NO CLASIFICADA EN OTRA PARTE</t>
  </si>
  <si>
    <t>R030</t>
  </si>
  <si>
    <t>LECT ELEVADA PRES SANGUINEA SIN DIAGN HPT</t>
  </si>
  <si>
    <t>R031</t>
  </si>
  <si>
    <t>LECTURA DE PRESION BAJA NO ESPECIFICA</t>
  </si>
  <si>
    <t>R040</t>
  </si>
  <si>
    <t>EPISTAXIS</t>
  </si>
  <si>
    <t>R041</t>
  </si>
  <si>
    <t>HEMORRAGIA DE LA GARGANTA</t>
  </si>
  <si>
    <t>R042</t>
  </si>
  <si>
    <t>HEMOPTISIS</t>
  </si>
  <si>
    <t>R048</t>
  </si>
  <si>
    <t>HEMORRAGIA DE OTROS SITIOS DE LAS VIAS RESPIRATORIAS</t>
  </si>
  <si>
    <t>R049</t>
  </si>
  <si>
    <t>HEMORRAGIA DE LAS VIAS RESPIRATORIAS, NO ESPECIFICADA</t>
  </si>
  <si>
    <t>R05X</t>
  </si>
  <si>
    <t>TOS</t>
  </si>
  <si>
    <t>R060</t>
  </si>
  <si>
    <t>DISNEA</t>
  </si>
  <si>
    <t>R061</t>
  </si>
  <si>
    <t>ESTRIDOR</t>
  </si>
  <si>
    <t>R062</t>
  </si>
  <si>
    <t>SILBIDO</t>
  </si>
  <si>
    <t>R063</t>
  </si>
  <si>
    <t>RESPIRACION PERIODICA</t>
  </si>
  <si>
    <t>R064</t>
  </si>
  <si>
    <t>HIPERVENTILACION</t>
  </si>
  <si>
    <t>R065</t>
  </si>
  <si>
    <t>RESPIRACION CON LA BOCA</t>
  </si>
  <si>
    <t>R066</t>
  </si>
  <si>
    <t>HIPO</t>
  </si>
  <si>
    <t>R067</t>
  </si>
  <si>
    <t>ESTORNUDO</t>
  </si>
  <si>
    <t>R068</t>
  </si>
  <si>
    <t>OTRAS ANORMALIDADES DE LA RESPIRACION Y LAS NO ESPECIFICADAS</t>
  </si>
  <si>
    <t>R070</t>
  </si>
  <si>
    <t>DOLOR DE GARGANTA</t>
  </si>
  <si>
    <t>R071</t>
  </si>
  <si>
    <t>DOLOR EN EL PECHO AL RESPIRAR</t>
  </si>
  <si>
    <t>R072</t>
  </si>
  <si>
    <t>DOLOR PRECORDIAL</t>
  </si>
  <si>
    <t>R073</t>
  </si>
  <si>
    <t>OTROS DOLORES EN EL PECHO</t>
  </si>
  <si>
    <t>R074</t>
  </si>
  <si>
    <t>DOLOR EN EL PECHO, NO ESPECIFICADO</t>
  </si>
  <si>
    <t>R090</t>
  </si>
  <si>
    <t>ASFIXIA</t>
  </si>
  <si>
    <t>R091</t>
  </si>
  <si>
    <t>PLEURESIA</t>
  </si>
  <si>
    <t>R092</t>
  </si>
  <si>
    <t>PARO RESPIRATORIO</t>
  </si>
  <si>
    <t>R093</t>
  </si>
  <si>
    <t>ESPUTO ANORMAL</t>
  </si>
  <si>
    <t>R098</t>
  </si>
  <si>
    <t>OTROS SINTOMAS Y SIGNOS ESPEC QUE INVOLUCRAN SIST CIRCULATORIO Y RESP</t>
  </si>
  <si>
    <t>R100</t>
  </si>
  <si>
    <t>ABDOMEN AGUDO</t>
  </si>
  <si>
    <t>R101</t>
  </si>
  <si>
    <t>DOLOR ABDOMINAL LOCALIZADO EN PARTE SUPERIOR</t>
  </si>
  <si>
    <t>R102</t>
  </si>
  <si>
    <t>DOLOR PELVICO Y PERINEAL</t>
  </si>
  <si>
    <t>R103</t>
  </si>
  <si>
    <t>DOLOR LOCALIZADO EN OTRAS PARTES INFERIORES DEL ABDOMEN</t>
  </si>
  <si>
    <t>R104</t>
  </si>
  <si>
    <t>OTROS DOLORES ABDOMINALES Y LOS NO ESPECIFICADOS</t>
  </si>
  <si>
    <t>R11X</t>
  </si>
  <si>
    <t>NAUSEA Y VOMITO</t>
  </si>
  <si>
    <t>R12X</t>
  </si>
  <si>
    <t>ACIDEZ</t>
  </si>
  <si>
    <t>R13X</t>
  </si>
  <si>
    <t>DISFAGIA</t>
  </si>
  <si>
    <t>R14X</t>
  </si>
  <si>
    <t>FLATULENCIA Y AFECCIONES AFINES</t>
  </si>
  <si>
    <t>R15X</t>
  </si>
  <si>
    <t>INCONTINENCIA FECAL</t>
  </si>
  <si>
    <t>R160</t>
  </si>
  <si>
    <t>HEPATOMEGALIA, NO CLASIFICADA EN OTRA PARTE</t>
  </si>
  <si>
    <t>R161</t>
  </si>
  <si>
    <t>ESPLENOMEGALIA, NO CLASIFICADA EN OTRA PARTE</t>
  </si>
  <si>
    <t>R162</t>
  </si>
  <si>
    <t>HEPATOMEGALIA CON ESPLENOMEGALIA, NO CLASIFICADAS EN OTRA PARTE</t>
  </si>
  <si>
    <t>R17X</t>
  </si>
  <si>
    <t>ICTERICIA NO ESPECIFICADA</t>
  </si>
  <si>
    <t>R18X</t>
  </si>
  <si>
    <t>ASCITIS</t>
  </si>
  <si>
    <t>R190</t>
  </si>
  <si>
    <t>TUMEFACCION, MASA O PROMINENCIA INTRAABDOMINAL Y PELVICA</t>
  </si>
  <si>
    <t>R191</t>
  </si>
  <si>
    <t>SONIDOS INTESTINALES ANORMALES</t>
  </si>
  <si>
    <t>R192</t>
  </si>
  <si>
    <t>PERISTALSIS VISIBLE</t>
  </si>
  <si>
    <t>R193</t>
  </si>
  <si>
    <t>RIGIDEZ ABDOMINAL</t>
  </si>
  <si>
    <t>R194</t>
  </si>
  <si>
    <t>CAMBIOS EN LOS HABITOS INTESTINALES</t>
  </si>
  <si>
    <t>R195</t>
  </si>
  <si>
    <t>OTRAS ANORMALIDADES FECALES</t>
  </si>
  <si>
    <t>R196</t>
  </si>
  <si>
    <t>HALITOSIS</t>
  </si>
  <si>
    <t>R198</t>
  </si>
  <si>
    <t>OTROS SINT Y SIGNOS ESPEC QUE INVOLUCRAN EL SIST DIGESTIVO Y ABDOMEN</t>
  </si>
  <si>
    <t>R200</t>
  </si>
  <si>
    <t>ANESTESIA DE LA PIEL</t>
  </si>
  <si>
    <t>R201</t>
  </si>
  <si>
    <t>HIPOESTESIA DE LA PIEL</t>
  </si>
  <si>
    <t>R202</t>
  </si>
  <si>
    <t>PARESTESIA DE LA PIEL</t>
  </si>
  <si>
    <t>R203</t>
  </si>
  <si>
    <t>HIPERESTESIA</t>
  </si>
  <si>
    <t>R208</t>
  </si>
  <si>
    <t>OTRAS ALTERACIONES DE LA SENSIBILIDAD CUTANEA Y LAS NO ESPECIFICADAS</t>
  </si>
  <si>
    <t>R21X</t>
  </si>
  <si>
    <t>SALPULLIDO Y OTRAS ERUPCIONES CUTANEAS NO ESPECIFICADAS</t>
  </si>
  <si>
    <t>R220</t>
  </si>
  <si>
    <t>TUMEFACCION, MASA O PROMINENCIA LOCALIZADA EN LA CABEZA</t>
  </si>
  <si>
    <t>R221</t>
  </si>
  <si>
    <t>TUMEFACCION, MASA O PROMINENCIA LOCALIZADA EN EL CUELLO</t>
  </si>
  <si>
    <t>R222</t>
  </si>
  <si>
    <t>TUMEFACCION, MASA O PROMINENCIA LOCALIZADA EN EL TRONCO</t>
  </si>
  <si>
    <t>R223</t>
  </si>
  <si>
    <t>TUMEFACCION, MASA O PROMINENCIA LOCALIZADA EN EL MIEMBRO SUPERIOR</t>
  </si>
  <si>
    <t>R224</t>
  </si>
  <si>
    <t>TUMEFACCION, MASA O PROMINENCIA LOCALIZADA EN EL MIEMBRO INFERIOR</t>
  </si>
  <si>
    <t>R227</t>
  </si>
  <si>
    <t>TUMEFACCION, MASA O PROMINENCIA LOCALIZADA EN SITIOS MULTIPLES</t>
  </si>
  <si>
    <t>R229</t>
  </si>
  <si>
    <t>TUMEFACCION, MASA O PROMINENCIA LOCALIZADA EN PARTE NO ESPECIFICADA</t>
  </si>
  <si>
    <t>R230</t>
  </si>
  <si>
    <t>CIANOSIS</t>
  </si>
  <si>
    <t>R231</t>
  </si>
  <si>
    <t>PALIDEZ</t>
  </si>
  <si>
    <t>R232</t>
  </si>
  <si>
    <t>RUBOR</t>
  </si>
  <si>
    <t>R233</t>
  </si>
  <si>
    <t>EQUIMOSIS ESPONTANEA</t>
  </si>
  <si>
    <t>R234</t>
  </si>
  <si>
    <t>CAMBIOS EN LA TEXTURA DE LA PIEL</t>
  </si>
  <si>
    <t>R238</t>
  </si>
  <si>
    <t>OTROS CAMBIOS DE LA PIEL Y LOS NO ESPECIFICADOS</t>
  </si>
  <si>
    <t>R250</t>
  </si>
  <si>
    <t>MOVIMIENTOS ANORMALES DE LA CABEZA</t>
  </si>
  <si>
    <t>R251</t>
  </si>
  <si>
    <t>TEMBLOR NO ESPECIFICADO</t>
  </si>
  <si>
    <t>R252</t>
  </si>
  <si>
    <t>CALAMBRES Y ESPASMOS</t>
  </si>
  <si>
    <t>R253</t>
  </si>
  <si>
    <t>FASCICULACION</t>
  </si>
  <si>
    <t>R258</t>
  </si>
  <si>
    <t>OTROS MOVIMIENTOS ANORMALES INVOLUNTARIOS Y LOS NO ESPECIFICADOS</t>
  </si>
  <si>
    <t>R260</t>
  </si>
  <si>
    <t>MARCHA ATAXICA</t>
  </si>
  <si>
    <t>R261</t>
  </si>
  <si>
    <t>MARCHA PARALITICA</t>
  </si>
  <si>
    <t>R262</t>
  </si>
  <si>
    <t>DIFICULTAD PARA CAMINAR, NO CLASIFICADA EN OTRA PARTE</t>
  </si>
  <si>
    <t>R268</t>
  </si>
  <si>
    <t>OTRAS ANORMALIDADES DE LA MARCHA Y DE LA MOVILIDAD Y LAS NO ESPECIF</t>
  </si>
  <si>
    <t>R270</t>
  </si>
  <si>
    <t>ATAXIA, NO ESPECIFICADA</t>
  </si>
  <si>
    <t>R278</t>
  </si>
  <si>
    <t>OTRAS FALLAS DE LA COORDINACION Y LAS NO ESPECIFICADAS</t>
  </si>
  <si>
    <t>R290</t>
  </si>
  <si>
    <t>TETANIA</t>
  </si>
  <si>
    <t>R291</t>
  </si>
  <si>
    <t>MENINGISMO</t>
  </si>
  <si>
    <t>R292</t>
  </si>
  <si>
    <t>REFLEJOS ANORMALES</t>
  </si>
  <si>
    <t>R293</t>
  </si>
  <si>
    <t>POSTURA ANORMAL</t>
  </si>
  <si>
    <t>R294</t>
  </si>
  <si>
    <t>CHASQUIDO DE LA CADERA</t>
  </si>
  <si>
    <t>R298</t>
  </si>
  <si>
    <t>OTR SINT Y SIGNOS QUE INVOLUCRAN LOS SN Y OSTEOMUSCULAR Y LOS NO ESPEC</t>
  </si>
  <si>
    <t>R300</t>
  </si>
  <si>
    <t>DISURIA</t>
  </si>
  <si>
    <t>R301</t>
  </si>
  <si>
    <t>TENESMO VESICAL</t>
  </si>
  <si>
    <t>R309</t>
  </si>
  <si>
    <t>MICCION DOLOROSA, NO ESPECIFICADA</t>
  </si>
  <si>
    <t>R31X</t>
  </si>
  <si>
    <t>HEMATURIA, NO ESPECIFICADA</t>
  </si>
  <si>
    <t>R32X</t>
  </si>
  <si>
    <t>INCONTINENCIA URINARIA, NO ESPECIFICADA</t>
  </si>
  <si>
    <t>R33X</t>
  </si>
  <si>
    <t>RETENCION DE ORINA</t>
  </si>
  <si>
    <t>R34X</t>
  </si>
  <si>
    <t>ANURIA Y OLIGURIA</t>
  </si>
  <si>
    <t>R35X</t>
  </si>
  <si>
    <t>POLIURIA</t>
  </si>
  <si>
    <t>R36X</t>
  </si>
  <si>
    <t>DESCARGA URETRAL</t>
  </si>
  <si>
    <t>R390</t>
  </si>
  <si>
    <t>EXTRAVASACION DE LA ORINA</t>
  </si>
  <si>
    <t>R391</t>
  </si>
  <si>
    <t>OTRAS DIFICULTADES DE LA MICCION</t>
  </si>
  <si>
    <t>R392</t>
  </si>
  <si>
    <t>UREMIA EXTRARRENAL</t>
  </si>
  <si>
    <t>R398</t>
  </si>
  <si>
    <t>OTROS SINTOMAS Y SIGNOS QUE INVOLUCRAN EL SIST URINARIO Y LOS NO ESPEC</t>
  </si>
  <si>
    <t>R400</t>
  </si>
  <si>
    <t>SOMNOLENCIA</t>
  </si>
  <si>
    <t>R401</t>
  </si>
  <si>
    <t>ESTUPOR</t>
  </si>
  <si>
    <t>R402</t>
  </si>
  <si>
    <t>COMA, NO ESPECIFICADO</t>
  </si>
  <si>
    <t>R410</t>
  </si>
  <si>
    <t>DESORIENTACION NO ESPECIFICADA</t>
  </si>
  <si>
    <t>R411</t>
  </si>
  <si>
    <t>AMNESIA ANTEROGRADA</t>
  </si>
  <si>
    <t>R412</t>
  </si>
  <si>
    <t>AMNESIA RETROGRADA</t>
  </si>
  <si>
    <t>R413</t>
  </si>
  <si>
    <t>OTRA AMNESIA</t>
  </si>
  <si>
    <t>R418</t>
  </si>
  <si>
    <t>OTR SINT SIGNOS INVOLUCRAN FUNCION COGNOSCITIVA CONCIENCIA Y NO ESPEC</t>
  </si>
  <si>
    <t>R42X</t>
  </si>
  <si>
    <t>MAREO Y DESVANECIMIENTO</t>
  </si>
  <si>
    <t>R430</t>
  </si>
  <si>
    <t>ANOSMIA</t>
  </si>
  <si>
    <t>R431</t>
  </si>
  <si>
    <t>PAROSMIA</t>
  </si>
  <si>
    <t>R432</t>
  </si>
  <si>
    <t>PARAGEUSIA</t>
  </si>
  <si>
    <t>R438</t>
  </si>
  <si>
    <t>OTRAS ALTERACIONES DEL GUSTO Y DEL OLFATO Y LAS NO ESPECIFICADAS</t>
  </si>
  <si>
    <t>R440</t>
  </si>
  <si>
    <t>ALUCINACIONES AUDITIVAS</t>
  </si>
  <si>
    <t>R441</t>
  </si>
  <si>
    <t>ALUCINACIONES VISUALES</t>
  </si>
  <si>
    <t>R442</t>
  </si>
  <si>
    <t>OTRAS ALUCINACIONES</t>
  </si>
  <si>
    <t>R443</t>
  </si>
  <si>
    <t>ALUCINACIONES, NO ESPECIFICADAS</t>
  </si>
  <si>
    <t>R448</t>
  </si>
  <si>
    <t>OTR SINT Y SIGNOS INVOLUCRAN SENSACIONES PERCEPCIONES GRALES E INESPEC</t>
  </si>
  <si>
    <t>R450</t>
  </si>
  <si>
    <t>NERVIOSISMO</t>
  </si>
  <si>
    <t>R451</t>
  </si>
  <si>
    <t>INQUIETUD Y AGITACION</t>
  </si>
  <si>
    <t>R452</t>
  </si>
  <si>
    <t>INFELICIDAD</t>
  </si>
  <si>
    <t>R453</t>
  </si>
  <si>
    <t>DESMORALIZACION Y APATIA</t>
  </si>
  <si>
    <t>R454</t>
  </si>
  <si>
    <t>IRRITABILIDAD Y ENOJO</t>
  </si>
  <si>
    <t>R455</t>
  </si>
  <si>
    <t>HOSTILIDAD</t>
  </si>
  <si>
    <t>R456</t>
  </si>
  <si>
    <t>VIOLENCIA FISICA</t>
  </si>
  <si>
    <t>R457</t>
  </si>
  <si>
    <t>TENSION Y ESTADO DE CHOQUE EMOCIONAL, NO ESPECIFICADO</t>
  </si>
  <si>
    <t>R458</t>
  </si>
  <si>
    <t>OTROS SINTOMAS Y SIGNOS QUE INVOLUCRAN EL ESTADO EMOCIONAL</t>
  </si>
  <si>
    <t>R460</t>
  </si>
  <si>
    <t>MUY BAJO NIVEL DE HIGIENE PERSONAL</t>
  </si>
  <si>
    <t>R461</t>
  </si>
  <si>
    <t>APARIENCIA PERSONAL EXTRAÑA</t>
  </si>
  <si>
    <t>R462</t>
  </si>
  <si>
    <t>CONDUCTA EXTRAÑA E INEXPLICABLE</t>
  </si>
  <si>
    <t>R463</t>
  </si>
  <si>
    <t>HIPERACTIVIDAD</t>
  </si>
  <si>
    <t>R464</t>
  </si>
  <si>
    <t>LENTITUD Y POBRE RESPUESTA</t>
  </si>
  <si>
    <t>R465</t>
  </si>
  <si>
    <t>SUSPICACIA Y EVASIVIDAD MARCADAS</t>
  </si>
  <si>
    <t>R466</t>
  </si>
  <si>
    <t>PREOCUPACION INDEBIDA POR SUCESOS QUE CAUSAN TENSION</t>
  </si>
  <si>
    <t>R467</t>
  </si>
  <si>
    <t>VERBOSIDAD Y DETALLES CIRCUNST OSCURECEN RAZON DE CONSULTA O CONTACTO</t>
  </si>
  <si>
    <t>R468</t>
  </si>
  <si>
    <t>OTROS SINTOMAS Y SIGNOS QUE INVOLUCRAN LA APARIENCIA Y EL COMPORTAM</t>
  </si>
  <si>
    <t>R470</t>
  </si>
  <si>
    <t>DISFASIA Y AFASIA</t>
  </si>
  <si>
    <t>R471</t>
  </si>
  <si>
    <t>DISARTRIA Y ANARTRIA</t>
  </si>
  <si>
    <t>R478</t>
  </si>
  <si>
    <t>OTRAS ALTERACIONES DEL HABLA Y LAS NO ESPECIFICADAS</t>
  </si>
  <si>
    <t>R480</t>
  </si>
  <si>
    <t>DISLEXIA Y ALEXIA</t>
  </si>
  <si>
    <t>R481</t>
  </si>
  <si>
    <t>AGNOSIA</t>
  </si>
  <si>
    <t>R482</t>
  </si>
  <si>
    <t>APRAXIA</t>
  </si>
  <si>
    <t>R488</t>
  </si>
  <si>
    <t>OTRAS DISFUNCIONES SIMBOLICAS Y LAS NO ESPECIFICADAS</t>
  </si>
  <si>
    <t>R490</t>
  </si>
  <si>
    <t>DISFONIA</t>
  </si>
  <si>
    <t>R491</t>
  </si>
  <si>
    <t>AFONIA</t>
  </si>
  <si>
    <t>R492</t>
  </si>
  <si>
    <t>HIPERNASALIDAD E HIPONASALIDAD</t>
  </si>
  <si>
    <t>R498</t>
  </si>
  <si>
    <t>OTRAS ALTERACIONES DE LA VOZ Y LAS NO ESPECIFICADAS</t>
  </si>
  <si>
    <t>R500</t>
  </si>
  <si>
    <t>FIEBRE CON ESCALOFRIO</t>
  </si>
  <si>
    <t>R501</t>
  </si>
  <si>
    <t>FIEBRE PERSISTENTE</t>
  </si>
  <si>
    <t>R509</t>
  </si>
  <si>
    <t>FIEBRE, NO ESPECIFICADA</t>
  </si>
  <si>
    <t>R51X</t>
  </si>
  <si>
    <t>CEFALEA</t>
  </si>
  <si>
    <t>R520</t>
  </si>
  <si>
    <t>DOLOR AGUDO</t>
  </si>
  <si>
    <t>R521</t>
  </si>
  <si>
    <t>DOLOR CRONICO INTRATABLE</t>
  </si>
  <si>
    <t>R522</t>
  </si>
  <si>
    <t>OTRO DOLOR CRONICO</t>
  </si>
  <si>
    <t>R529</t>
  </si>
  <si>
    <t>DOLOR, NO ESPECIFICADO</t>
  </si>
  <si>
    <t>R53X</t>
  </si>
  <si>
    <t>MALESTAR Y FATIGA</t>
  </si>
  <si>
    <t>R54X</t>
  </si>
  <si>
    <t>SENILIDAD</t>
  </si>
  <si>
    <t>R55X</t>
  </si>
  <si>
    <t>SINCOPE Y COLAPSO</t>
  </si>
  <si>
    <t>R560</t>
  </si>
  <si>
    <t>CONVULSIONES FEBRILES</t>
  </si>
  <si>
    <t>R568</t>
  </si>
  <si>
    <t>OTRAS CONVULSIONES Y LAS NO ESPECIFICADAS</t>
  </si>
  <si>
    <t>R570</t>
  </si>
  <si>
    <t>CHOQUE CARDIOGENICO</t>
  </si>
  <si>
    <t>R571</t>
  </si>
  <si>
    <t>CHOQUE HIPOVOLEMICO</t>
  </si>
  <si>
    <t>R578</t>
  </si>
  <si>
    <t>OTRAS FORMAS DE CHOQUE</t>
  </si>
  <si>
    <t>R579</t>
  </si>
  <si>
    <t>CHOQUE, NO ESPECIFICADO</t>
  </si>
  <si>
    <t>R58X</t>
  </si>
  <si>
    <t>HEMORRAGIA, NO CLASIFICADA EN OTRA PARTE</t>
  </si>
  <si>
    <t>R590</t>
  </si>
  <si>
    <t>ADENOMEGALIA LOCALIZADA</t>
  </si>
  <si>
    <t>R591</t>
  </si>
  <si>
    <t>ADENOMEGALIA GENERALIZADA</t>
  </si>
  <si>
    <t>R599</t>
  </si>
  <si>
    <t>ADENOMEGALIA, NO ESPECIFICADA</t>
  </si>
  <si>
    <t>R600</t>
  </si>
  <si>
    <t>EDEMA LOCALIZADO</t>
  </si>
  <si>
    <t>R601</t>
  </si>
  <si>
    <t>EDEMA GENERALIZADO</t>
  </si>
  <si>
    <t>R609</t>
  </si>
  <si>
    <t>EDEMA, NO ESPECIFICADO</t>
  </si>
  <si>
    <t>R610</t>
  </si>
  <si>
    <t>HIPERHIDROSIS LOCALIZADA</t>
  </si>
  <si>
    <t>R611</t>
  </si>
  <si>
    <t>HIPERHIDROSIS GENERALIZADA</t>
  </si>
  <si>
    <t>R619</t>
  </si>
  <si>
    <t>HIPERHIDROSIS, NO ESPECIFICADA</t>
  </si>
  <si>
    <t>R620</t>
  </si>
  <si>
    <t>RETARDO DEL DESARROLLO</t>
  </si>
  <si>
    <t>R628</t>
  </si>
  <si>
    <t>OTRAS FALTAS DEL DESARROLLO FISIOLOGICO NORMAL ESPERADO</t>
  </si>
  <si>
    <t>R629</t>
  </si>
  <si>
    <t>FALTA DEL DESARROLLO FISIOLOGICO NORMAL ESPERADO, SIN OTRA ESPECIFICAC</t>
  </si>
  <si>
    <t>R630</t>
  </si>
  <si>
    <t>ANOREXIA</t>
  </si>
  <si>
    <t>R631</t>
  </si>
  <si>
    <t>POLIDIPSIA</t>
  </si>
  <si>
    <t>R632</t>
  </si>
  <si>
    <t>POLIFAGIA</t>
  </si>
  <si>
    <t>R633</t>
  </si>
  <si>
    <t>DIFICULTADES Y MALA ADMINISTRACION DE LA ALIMENTACION</t>
  </si>
  <si>
    <t>R634</t>
  </si>
  <si>
    <t>PERDIDA ANORMAL DE PESO</t>
  </si>
  <si>
    <t>R635</t>
  </si>
  <si>
    <t>AUMENTO ANORMAL DE PESO</t>
  </si>
  <si>
    <t>R638</t>
  </si>
  <si>
    <t>OTROS SINT Y SIGNOS CONCERNIENTES A LA ALIMENTACION Y INGESTION DE LIQ</t>
  </si>
  <si>
    <t>R64X</t>
  </si>
  <si>
    <t>CAQUEXIA</t>
  </si>
  <si>
    <t>R680</t>
  </si>
  <si>
    <t>HIPOTERMIA NO ASOCIADA CON BAJA TEMPERATURA DEL AMBIENTE</t>
  </si>
  <si>
    <t>R681</t>
  </si>
  <si>
    <t>SINTOMAS NO ESPECIFICOS PROPIOS DE LA INFANCIA</t>
  </si>
  <si>
    <t>R682</t>
  </si>
  <si>
    <t>BOCA SECA, NO ESPECIFICADA</t>
  </si>
  <si>
    <t>R683</t>
  </si>
  <si>
    <t>DEDOS DE LA MANO DEFORMES</t>
  </si>
  <si>
    <t>R688</t>
  </si>
  <si>
    <t>OTROS SINTOMAS Y SIGNOS GENERALES ESPECIFICADOS</t>
  </si>
  <si>
    <t>R69X</t>
  </si>
  <si>
    <t>CAUSAS DE MORBILIDAD DESCONOCIDAS Y NO ESPECIFICADAS</t>
  </si>
  <si>
    <t>R700</t>
  </si>
  <si>
    <t>VELOCIDAD DE ERITROSEDIMENTACION ELEVADA</t>
  </si>
  <si>
    <t>R701</t>
  </si>
  <si>
    <t>VISCOSIDAD PLASMATICA ANORMAL</t>
  </si>
  <si>
    <t>R71X</t>
  </si>
  <si>
    <t>ANORMALIDAD DE LOS ERITROCITOS</t>
  </si>
  <si>
    <t>R72X</t>
  </si>
  <si>
    <t>ANORMALIDADES DE LOS LEUCOCITOS, NO CLASIFICADAS EN OTRA PARTE</t>
  </si>
  <si>
    <t>R730</t>
  </si>
  <si>
    <t>ANORMALIDADES EN LA PRUEBA DE TOLERANCIA A LA GLUCOSA</t>
  </si>
  <si>
    <t>R739</t>
  </si>
  <si>
    <t>HIPERGLICEMIA, NO ESPECIFICADA</t>
  </si>
  <si>
    <t>R740</t>
  </si>
  <si>
    <t>ELEVACION DE NIVELES DE TRANSAMINASAS O DESHIDROGENASA LACTICA (DHL)</t>
  </si>
  <si>
    <t>R748</t>
  </si>
  <si>
    <t>NIVELES ANORMALES DE OTRAS ENZIMAS EN SUERO</t>
  </si>
  <si>
    <t>R749</t>
  </si>
  <si>
    <t>NIVEL ANORMAL DE ENZIMAS EN SUERO, NO ESPECIFICADO</t>
  </si>
  <si>
    <t>R75X</t>
  </si>
  <si>
    <t>EVIDENCIAS DE LABORATORIO DEL VIRUS DE INMUNODEFICIENCIA HUMANA (VIH)</t>
  </si>
  <si>
    <t>R760</t>
  </si>
  <si>
    <t>TITULACION ELEVADA DE ANTICUERPOS</t>
  </si>
  <si>
    <t>R761</t>
  </si>
  <si>
    <t>REACCION ANORMAL A LA PRUEBA CON TUBERCULINA</t>
  </si>
  <si>
    <t>R762</t>
  </si>
  <si>
    <t>FALSO POSITIVO EN LA PRUEBA SEROLOGICA PARA SIFILIS</t>
  </si>
  <si>
    <t>R768</t>
  </si>
  <si>
    <t>OTROS HALLAZGOS INMUNOLOGICOS ANORMALES ESPECIFICADOS EN SUERO</t>
  </si>
  <si>
    <t>R769</t>
  </si>
  <si>
    <t>HALLAZGOS INMUNOLOGICOS ANORMALES NO ESPECIFICADOS EN SUERO</t>
  </si>
  <si>
    <t>R770</t>
  </si>
  <si>
    <t>ANORMALIDAD DE LA ALBUMINA</t>
  </si>
  <si>
    <t>R771</t>
  </si>
  <si>
    <t>ANORMALIDAD DE LA GLOBULINA</t>
  </si>
  <si>
    <t>R772</t>
  </si>
  <si>
    <t>ANORMALIDAD DE LA ALFAFETOPROTEINA</t>
  </si>
  <si>
    <t>R778</t>
  </si>
  <si>
    <t>OTRAS ANORMALIDADES ESPECIFICADAS DE LAS PROTEINAS PLASMATICAS</t>
  </si>
  <si>
    <t>R779</t>
  </si>
  <si>
    <t>ANORMALIDADES NO ESPECIFICADAS DE LAS PROTEINAS PLASMATICAS</t>
  </si>
  <si>
    <t>R780</t>
  </si>
  <si>
    <t>HALLAZGO DE ALCOHOL EN LA SANGRE</t>
  </si>
  <si>
    <t>R781</t>
  </si>
  <si>
    <t>HALLAZGO DE DROGAS OPIACEAS EN LA SANGRE</t>
  </si>
  <si>
    <t>R782</t>
  </si>
  <si>
    <t>HALLAZGO DE COCAINA EN LA SANGRE</t>
  </si>
  <si>
    <t>R783</t>
  </si>
  <si>
    <t>HALLAZGO DE ALUCINOGENOS EN LA SANGRE</t>
  </si>
  <si>
    <t>R784</t>
  </si>
  <si>
    <t>HALLAZGO DE OTRAS DROGAS POTENCIALMENTE ADICTIVAS EN LA SANGRE</t>
  </si>
  <si>
    <t>R785</t>
  </si>
  <si>
    <t>HALLAZGO DE DROGAS PSICOTROPICAS EN LA SANGRE</t>
  </si>
  <si>
    <t>R786</t>
  </si>
  <si>
    <t>HALLAZGO DE AGENTES ESTEROIDES EN LA SANGRE</t>
  </si>
  <si>
    <t>R787</t>
  </si>
  <si>
    <t>HALLAZGO DE NIVELES ANORMALES DE METALES PESADOS EN LA SANGRE</t>
  </si>
  <si>
    <t>R788</t>
  </si>
  <si>
    <t>HALLAZGO DE OTR SUST ESPEC QUE NORMALMENTE NO SE ENCUENTRAN EN SANGRE</t>
  </si>
  <si>
    <t>R789</t>
  </si>
  <si>
    <t>HALLAZGO DE SUST NO ESPEC QUE NORMALMENTE NO SE ENCUENTRA EN LA SANGRE</t>
  </si>
  <si>
    <t>R790</t>
  </si>
  <si>
    <t>NIVEL ANORMAL DE MINERAL EN LA SANGRE</t>
  </si>
  <si>
    <t>R798</t>
  </si>
  <si>
    <t>OTROS HALLAZGOS ANORMALES ESPECIFICADOS EN LA QUIMICA SANGUINEA</t>
  </si>
  <si>
    <t>R799</t>
  </si>
  <si>
    <t>HALLAZGO ANORMAL EN LA QUIMICA SANGUINEA, SIN OTRA ESPECIFICACION</t>
  </si>
  <si>
    <t>R80X</t>
  </si>
  <si>
    <t>PROTEINURIA AISLADA</t>
  </si>
  <si>
    <t>R81X</t>
  </si>
  <si>
    <t>GLUCOSURIA</t>
  </si>
  <si>
    <t>R820</t>
  </si>
  <si>
    <t>QUILURIA</t>
  </si>
  <si>
    <t>R821</t>
  </si>
  <si>
    <t>MIOGLOBINURIA</t>
  </si>
  <si>
    <t>R822</t>
  </si>
  <si>
    <t>BILIURIA</t>
  </si>
  <si>
    <t>R823</t>
  </si>
  <si>
    <t>HEMOGLOBINURIA</t>
  </si>
  <si>
    <t>R824</t>
  </si>
  <si>
    <t>ACETONURIA</t>
  </si>
  <si>
    <t>R825</t>
  </si>
  <si>
    <t>ELEVACION DE NIVELES DE DROGAS, MEDICAMENTOS Y SUST BIOLOG EN LA ORINA</t>
  </si>
  <si>
    <t>R826</t>
  </si>
  <si>
    <t>NIVELES ANORMALES EN ORINA DE SUSTANCIAS DE ORIGEN PRINC NO MEDICINAL</t>
  </si>
  <si>
    <t>R827</t>
  </si>
  <si>
    <t>HALLAZGOS ANORMALES EN EL EXAMEN MICROBIOLOGICO DE LA ORINA</t>
  </si>
  <si>
    <t>R828</t>
  </si>
  <si>
    <t>HALLAZGOS ANORMALES EN EL EXAMEN CITOLOGICO E HISTOLOGICO DE LA ORINA</t>
  </si>
  <si>
    <t>R829</t>
  </si>
  <si>
    <t>OTROS HALLAZGOS ANORMALES EN LA ORINA Y LOS NO ESPECIFICADOS</t>
  </si>
  <si>
    <t>R830</t>
  </si>
  <si>
    <t>HALLAZGOS ANORMALES EN LIQ CEFALORRAQUIDEO, NIVEL ANORMAL DE ENZIMAS</t>
  </si>
  <si>
    <t>R831</t>
  </si>
  <si>
    <t>HALLAZGOS ANORMALES EN LIQ CEFALORRAQUIDEO, NIVEL ANORMAL DE HORMONAS</t>
  </si>
  <si>
    <t>R832</t>
  </si>
  <si>
    <t>HGOS ANOR LIQ CEFALORRAQ NIVEL ANOR DE OTRAS DROGAS, MED Y SUST BIOLOG</t>
  </si>
  <si>
    <t>R833</t>
  </si>
  <si>
    <t>HGOS ANOR LIQ CEFALORRAQUIDEO, NIVEL ANOR SUST ORIG FUNDAM NO MEDICINA</t>
  </si>
  <si>
    <t>R834</t>
  </si>
  <si>
    <t>HALLAZGOS ANOR EN EL LIQUIDO CEFALORRAQUIDEO, HGOS INMUNOLOGICOS ANOR</t>
  </si>
  <si>
    <t>R835</t>
  </si>
  <si>
    <t>HGOS ANOR EN LIQ CEFALORRAQUIDEO, MICROBIOLOG ANOR Y PTVOS EN CULTIVO</t>
  </si>
  <si>
    <t>R836</t>
  </si>
  <si>
    <t>HGOS ANOR LIQ CEFALORRAQUIDEO, CITOLOG ANOR, FROTIS ANOR PAPANICOLAOU</t>
  </si>
  <si>
    <t>R837</t>
  </si>
  <si>
    <t>HALLAZGOS ANOR EN EL LIQUIDO CEFALORRAQUIDEO, HGOS HISTOLOGICOS ANOR</t>
  </si>
  <si>
    <t>R838</t>
  </si>
  <si>
    <t>HGOS ANOR LIQ CEFALORRAQUIDEO OTROS HGOS ANOR, HGOS CROMOSOMICOS ANOR</t>
  </si>
  <si>
    <t>R839</t>
  </si>
  <si>
    <t>HALLAZGOS ANOR EN EL LIQUIDO CEFALORRAQUIDEO, HALLAZGOS ANOR, NO ESPEC</t>
  </si>
  <si>
    <t>R840</t>
  </si>
  <si>
    <t>HGOS ANOR EN MTRAS DE ORG RESPIRAT Y TORACICOS, NIVEL ANOR DE ENZIMAS</t>
  </si>
  <si>
    <t>R841</t>
  </si>
  <si>
    <t>HALLAZ ANOR EN MUESTRAS DE ORG RESP Y TORACICOS, NIVEL ANOR HORMONAS</t>
  </si>
  <si>
    <t>R842</t>
  </si>
  <si>
    <t>HGOS ANOR MTRAS ORG RESP TORAC NIVEL ANOR OTR DROGAS MED SUST BIOLOG</t>
  </si>
  <si>
    <t>R843</t>
  </si>
  <si>
    <t>HGOS ANOR MTRA ORG RESP Y TORAC NIVEL ANOR SUST ORIG FUNDAM NO MEDICIN</t>
  </si>
  <si>
    <t>R844</t>
  </si>
  <si>
    <t>HGOS ANOR MTRAS TOMADAS ORGA RESPIRAT Y TORACICOS, HGOS INMUNOLOG ANOR</t>
  </si>
  <si>
    <t>R845</t>
  </si>
  <si>
    <t>HGOS ANOR MTRAS ORG RESPIR Y TORAC, HGOS MICROBIOLG ANOR PTVOS CULTIVO</t>
  </si>
  <si>
    <t>R846</t>
  </si>
  <si>
    <t>HGOS ANOR MTRAS ORG RESP TORAC Y CITOLOG ANOR FROTIS ANOR PAPANICOLAOU</t>
  </si>
  <si>
    <t>R847</t>
  </si>
  <si>
    <t>HGOS ANOR MTRAS ORG RESPIRATORIOS Y TORACICOS, HGOS HISTOLOGICOS ANOR</t>
  </si>
  <si>
    <t>R848</t>
  </si>
  <si>
    <t>HGOS ANOR MTRAS ORG RESP Y TORAC, OTR HGOS ANOR HGOS CROMOSOM ANOR</t>
  </si>
  <si>
    <t>R849</t>
  </si>
  <si>
    <t>HGOS ANOR MTRAS ORG RESPIRATORIOS Y TORACICOS, HGOS ANOR, NO ESPECIF</t>
  </si>
  <si>
    <t>R850</t>
  </si>
  <si>
    <t>HGOS ANORM MTRAS ORG DIGESTIVO Y CAVIDAD ABDOMINAL, NIVEL ANOR ENZIMAS</t>
  </si>
  <si>
    <t>R851</t>
  </si>
  <si>
    <t>HGOS ANOR MTRAS ORG DIGEST Y CAVIDAD ABDOMINAL, NIVEL ANOR DE HORMONAS</t>
  </si>
  <si>
    <t>R852</t>
  </si>
  <si>
    <t>HGOS ANOR MTRAS ORG DIGEST CAV ABD NIVEL ANOR OTR DROG MED SUST BIOLOG</t>
  </si>
  <si>
    <t>R853</t>
  </si>
  <si>
    <t>HGOS ANOR MTRA ORG DIG Y CAV ABD, NIVEL ANOR SUST ORIG FUNDAM NO MEDIC</t>
  </si>
  <si>
    <t>R854</t>
  </si>
  <si>
    <t>HGOS ANOR MTRAS ORG DIGESTIVOS Y CAVIDAD ABDOMINAL HGOS INMUNOLOG ANOR</t>
  </si>
  <si>
    <t>R855</t>
  </si>
  <si>
    <t>HGOS ANOR MTRAS ORG DIGEST, CAV ABD, HGOS MICROBIOL ANOR, PTVO CULTIVO</t>
  </si>
  <si>
    <t>R856</t>
  </si>
  <si>
    <t>HGOS ANOR MTRAS ORG DIG Y CAV ABD, CITOLOG Y FROTIS ANOR PAPANICOLAOU</t>
  </si>
  <si>
    <t>R857</t>
  </si>
  <si>
    <t>HGOS ANOR EN MTRAS DE ORG DIG Y CAVIDAD ABDOMINAL, HGOS HISTOLOG ANOR</t>
  </si>
  <si>
    <t>R858</t>
  </si>
  <si>
    <t>HGOS ANOR EN MTRAS ORG DIG Y CAV ABD OTR HGOS ANOR Y CROMOSOMICOS ANOR</t>
  </si>
  <si>
    <t>R859</t>
  </si>
  <si>
    <t>HGOS ANOR EN MTRAS DE ORG DIG Y CAVIDAD ABDOMINAL, HGOS ANOR, NO ESPEC</t>
  </si>
  <si>
    <t>R860</t>
  </si>
  <si>
    <t>HGOS ANOR EN MTRAS DE ORG GENITALES MASCULINOS, NIVEL ANOR DE ENZIMAS</t>
  </si>
  <si>
    <t>R861</t>
  </si>
  <si>
    <t>HGOS ANOR EN MTRAS DE ORG GENITALES MASCULINOS, NIVEL ANOR DE HORMONAS</t>
  </si>
  <si>
    <t>R862</t>
  </si>
  <si>
    <t>HGOS ANOR EN MTRAS ORG GENIT MASC, NIVEL ANOR OTR DROG MED SUST BIOLOG</t>
  </si>
  <si>
    <t>R863</t>
  </si>
  <si>
    <t>HGOS ANOR MTRAS ORG GENIT MASC, NIVEL ANOR DE SUST ORIG NO MEDICINAL</t>
  </si>
  <si>
    <t>R864</t>
  </si>
  <si>
    <t>HGOS ANOR EN MTRAS DE ORG GENITALES MASCULINOS, HGOS INMUNOLOG ANOR</t>
  </si>
  <si>
    <t>R865</t>
  </si>
  <si>
    <t>HGOS ANOR MTRAS ORG GENIT MASC, HGOS MICROBIOLOG Y PTVOS CULTIVO ANOR</t>
  </si>
  <si>
    <t>R866</t>
  </si>
  <si>
    <t>HGOS ANOR MTRAS ORG GENIT MASC HGOS CITOLOG Y FROTIS ANOR PAPANICOLAOU</t>
  </si>
  <si>
    <t>R867</t>
  </si>
  <si>
    <t>HGOS ANOR EN MTRAS DE ORG GENITALES MASCULINOS, HGOS HISTOLOGICOS ANOR</t>
  </si>
  <si>
    <t>R868</t>
  </si>
  <si>
    <t>HGOS ANOR MTRAS ORG GENIT MASC, OTR HGOS ANOR, HGOS CROMOSOMICOS ANOR</t>
  </si>
  <si>
    <t>R869</t>
  </si>
  <si>
    <t>HGOS ANOR MTRAS DE ORGANOS GENITALES MASCULINOS, HGOS ANOR, NO ESPEC</t>
  </si>
  <si>
    <t>R870</t>
  </si>
  <si>
    <t>HGOS ANOR MTRAS DE ORGANOS GENITALES FEMENINOS, NIVEL ANOR DE ENZIMAS</t>
  </si>
  <si>
    <t>R871</t>
  </si>
  <si>
    <t>HGOS ANOR EN MTRAS DE ORG GENITALES FEMENINOS, NIVEL ANOR DE HORMONAS</t>
  </si>
  <si>
    <t>R872</t>
  </si>
  <si>
    <t>HGOS ANOR MTRAS ORG GENIT FEM, NIVEL ANOR OTR DROGAS, MED, SUST BIOLOG</t>
  </si>
  <si>
    <t>R873</t>
  </si>
  <si>
    <t>HGOS ANOR EN MTRAS ORG GENIT FEM, NIVEL ANOR DE SUST ORIG NO MEDICINAL</t>
  </si>
  <si>
    <t>R874</t>
  </si>
  <si>
    <t>HGOS ANOR EN MTRAS DE ORG GENITALES FEMENINOS, HGOS INMUNOLOGICOS ANOR</t>
  </si>
  <si>
    <t>R875</t>
  </si>
  <si>
    <t>HGOS ANOR MTRAS ORG GENIT FEM, HGOS MICROBIOLOG ANOR, PTVOS EN CULTIVO</t>
  </si>
  <si>
    <t>R876</t>
  </si>
  <si>
    <t>HGOS ANOR MTRAS ORG GENIT FEM, CITOLOG ANOR, FROTIS ANOR PAPANICOLAOU</t>
  </si>
  <si>
    <t>R877</t>
  </si>
  <si>
    <t>HGOS ANOR EN MTRAS DE ORGANOS GENITALES FEMENINOS, HGOS HISTOLOG ANOR</t>
  </si>
  <si>
    <t>R878</t>
  </si>
  <si>
    <t>HGOS ANOR MTRAS ORG GENIT FEM, OTR HGOS ANOR, HGOS CROMOSOMICOS ANOR</t>
  </si>
  <si>
    <t>R879</t>
  </si>
  <si>
    <t>HGOS ANOR EN MTRAS DE ORG GENITALES FEMENINOS, HGOS ANOR, NO ESPECIF</t>
  </si>
  <si>
    <t>R890</t>
  </si>
  <si>
    <t>HGOS ANOR MTRAS DE OTR ORGANOS, SISTEMAS Y TEJIDOS, NIVEL ANOR ENZIMAS</t>
  </si>
  <si>
    <t>R891</t>
  </si>
  <si>
    <t>HGOS ANOR MTRAS DE OTR ORGANOS, SISTEMAS Y TEJIDOS, NIVEL ANOR HORMONA</t>
  </si>
  <si>
    <t>R892</t>
  </si>
  <si>
    <t>HGOS ANOR MTRAS OTR ORG, SIST Y TEJ, NIVEL ANOR OTR DROG MED SUST BIOL</t>
  </si>
  <si>
    <t>R893</t>
  </si>
  <si>
    <t>HGOS ANOR MTRAS OTR ORG, SIST Y TEJ, NIVEL ANOR SUST ORIG NO MEDICINAL</t>
  </si>
  <si>
    <t>R894</t>
  </si>
  <si>
    <t>HGOS ANOR MTRAS OTR ORGANOS, SISTEMAS Y TEJIDOS, HGOS INMUNOLOGICO ANO</t>
  </si>
  <si>
    <t>R895</t>
  </si>
  <si>
    <t>HGOS ANOR MTRAS OTR ORG SIST TEJ HGOS MICROBIOLIG ANOR Y PTVOS CULTIVO</t>
  </si>
  <si>
    <t>R896</t>
  </si>
  <si>
    <t>HGOS ANOR MTRAS OTR ORG SIST TEJ HGOS CITOLOG FROTIS ANOR PAPANICOLAOU</t>
  </si>
  <si>
    <t>R897</t>
  </si>
  <si>
    <t>HGOS ANOR MTRAS DE OTR ORGANOS, SISTEMAS Y TEJIDOS, HGOS HISTOLOG ANOR</t>
  </si>
  <si>
    <t>R898</t>
  </si>
  <si>
    <t>HGOS ANORM MTRAS DE OTR ORG, SIST Y TEJ, OTR HGOS Y CROMOSOMICOS ANOR</t>
  </si>
  <si>
    <t>R899</t>
  </si>
  <si>
    <t>HGOS ANOR MTRAS OTROS ORGANOS, SISTEMAS Y TEJIDOS, HGOS ANOR, NO ESPEC</t>
  </si>
  <si>
    <t>R900</t>
  </si>
  <si>
    <t>LESION QUE OCUPA EL ESPACIO INTRACRANEAL</t>
  </si>
  <si>
    <t>R908</t>
  </si>
  <si>
    <t>OTROS HGOS ANOR EN DIAGNOSTICO POR IMAGEN DEL SISTEMA NERVIOSO CENTRAL</t>
  </si>
  <si>
    <t>R91X</t>
  </si>
  <si>
    <t>HALLAZGOS ANORMALES EN DIAGNOSTICO POR IMAGEN DEL PULMON</t>
  </si>
  <si>
    <t>R92X</t>
  </si>
  <si>
    <t>HALLAZGOS ANORMALES EN DIAGNOSTICO POR IMAGEN DE LA MAMA</t>
  </si>
  <si>
    <t>R930</t>
  </si>
  <si>
    <t>HGOS ANOR EN DIAGNOSTICO POR IMAGEN DEL CRANEO Y DE LA CABEZA, NO CEOP</t>
  </si>
  <si>
    <t>R931</t>
  </si>
  <si>
    <t>HGOS ANOR EN DIAGNOSTICO POR IMAGEN DE CORAZON Y CIRCULACION CORONARIA</t>
  </si>
  <si>
    <t>R932</t>
  </si>
  <si>
    <t>HALLAZGOS ANOR EN DIAGNOSTICO POR IMAGEN DEL HIGADO Y VIAS BILIARES</t>
  </si>
  <si>
    <t>R933</t>
  </si>
  <si>
    <t>HGOS ANOR EN DIAGNOSTICO POR IMAGEN DE OTRAS PARTES DE VIAS DIGESTIVAS</t>
  </si>
  <si>
    <t>R934</t>
  </si>
  <si>
    <t>HALLAZGOS ANORMALES EN DIAGNOSTICO POR IMAGEN DE LOS ORGANOS URINARIOS</t>
  </si>
  <si>
    <t>R935</t>
  </si>
  <si>
    <t>HGOS ANOR DIAGN IMAGEN DE OTR REG ABDOMINALES, INCLUIDO RETROPERITONEO</t>
  </si>
  <si>
    <t>R936</t>
  </si>
  <si>
    <t>HALLAZGOS ANORMALES EN DIAGNOSTICO POR IMAGEN DE LOS MIEMBROS</t>
  </si>
  <si>
    <t>R937</t>
  </si>
  <si>
    <t>HGOS ANOR EN DIAGN POR IMAGEN DE OTR PARTES DEL SISTEMA OSTEOMUSCULAR</t>
  </si>
  <si>
    <t>R938</t>
  </si>
  <si>
    <t>HGOS ANOR EN DIAGN POR IMAGEN DE OTRAS ESTRUCTURAS ESPECIF DEL CUERPO</t>
  </si>
  <si>
    <t>R940</t>
  </si>
  <si>
    <t>RESULTADOS ANOR EN ESTUDIOS FUNCIONALES DEL SISTEMA NERVIOSO CENTRAL</t>
  </si>
  <si>
    <t>R941</t>
  </si>
  <si>
    <t>RESULTADOS ANOR ESTUDIOS FUNCIONALES SN PERIFERICO Y SENTID ESPECIALES</t>
  </si>
  <si>
    <t>R942</t>
  </si>
  <si>
    <t>RESULTADOS ANORMALES EN ESTUDIOS FUNCIONALES DEL PULMON</t>
  </si>
  <si>
    <t>R943</t>
  </si>
  <si>
    <t>RESULTADOS ANORMALES EN ESTUDIOS FUNCIONALES CARDIOVASCULARES</t>
  </si>
  <si>
    <t>R944</t>
  </si>
  <si>
    <t>RESULTADOS ANORMALES EN ESTUDIOS FUNCIONALES DEL RIÑON</t>
  </si>
  <si>
    <t>R945</t>
  </si>
  <si>
    <t>RESULTADOS ANORMALES EN ESTUDIOS FUNCIONALES DEL HIGADO</t>
  </si>
  <si>
    <t>R946</t>
  </si>
  <si>
    <t>RESULTADOS ANORMALES EN ESTUDIOS FUNCIONALES DE LA TIROIDES</t>
  </si>
  <si>
    <t>R947</t>
  </si>
  <si>
    <t>RESULTADOS ANORMALES EN OTROS ESTUDIOS FUNCIONALES ENDOCRINOS</t>
  </si>
  <si>
    <t>R948</t>
  </si>
  <si>
    <t>RESULTADOS ANORMAL EN ESTUDIOS FUNCIONALES DE OTROS ORGANOS Y SISTEMAS</t>
  </si>
  <si>
    <t>R95X</t>
  </si>
  <si>
    <t>SINDROME DE LA MUERTE SUBITA INFANTIL</t>
  </si>
  <si>
    <t>R960</t>
  </si>
  <si>
    <t>MUERTE INSTANTANEA</t>
  </si>
  <si>
    <t>R961</t>
  </si>
  <si>
    <t>MUERTE EN MENOS DE 24 HORAS DEL INICIO DE SINT, NO EXPLICADA OTR FORMA</t>
  </si>
  <si>
    <t>R98X</t>
  </si>
  <si>
    <t>MUERTE SIN ASISTENCIA</t>
  </si>
  <si>
    <t>R99X</t>
  </si>
  <si>
    <t>OTRAS CAUSAS MAL DEFINIDAS Y LAS NO ESPECIFICADAS DE MORTALIDAD</t>
  </si>
  <si>
    <t>S000</t>
  </si>
  <si>
    <t>TRAUMATISMO SUPERFICIAL DEL CUERO CABELLUDO</t>
  </si>
  <si>
    <t>S001</t>
  </si>
  <si>
    <t>CONTUSION DE LOS PARPADOS Y DE LA REGION PERIOCULAR</t>
  </si>
  <si>
    <t>S002</t>
  </si>
  <si>
    <t>OTROS TRAUMATISMOS SUPERFICIALES DEL PARPADO Y DE LA REGION PERIOCULAR</t>
  </si>
  <si>
    <t>S003</t>
  </si>
  <si>
    <t>TRAUMATISMO SUPERFICIAL DE LA NARIZ</t>
  </si>
  <si>
    <t>S004</t>
  </si>
  <si>
    <t>TRAUMATISMO SUPERFICIAL DEL OIDO</t>
  </si>
  <si>
    <t>S005</t>
  </si>
  <si>
    <t>TRAUMATISMO SUPERFICIAL DEL LABIO Y DE LA CAVIDAD BUCAL</t>
  </si>
  <si>
    <t>S007</t>
  </si>
  <si>
    <t>TRAUMATISMOS SUPERFICIALES MULTIPLES DE LA CABEZA</t>
  </si>
  <si>
    <t>S008</t>
  </si>
  <si>
    <t>TRAUMATISMO SUPERFICIAL DE OTRAS PARTES DE LA CABEZA</t>
  </si>
  <si>
    <t>S009</t>
  </si>
  <si>
    <t>TRAUMATISMO SUPERFICIAL DE LA CABEZA, PARTE NO ESPECIFICADA</t>
  </si>
  <si>
    <t>S010</t>
  </si>
  <si>
    <t>HERIDA DEL CUERO CABELLUDO</t>
  </si>
  <si>
    <t>S011</t>
  </si>
  <si>
    <t>HERIDA DEL PARPADO Y DE LA REGION PERIOCULAR</t>
  </si>
  <si>
    <t>S012</t>
  </si>
  <si>
    <t>HERIDA DE LA NARIZ</t>
  </si>
  <si>
    <t>S013</t>
  </si>
  <si>
    <t>HERIDA DEL OIDO</t>
  </si>
  <si>
    <t>S014</t>
  </si>
  <si>
    <t>HERIDA DE LA MEJILLA Y DE LA REGION TEMPOROMANDIBULAR</t>
  </si>
  <si>
    <t>S015</t>
  </si>
  <si>
    <t>HERIDA DEL LABIO Y DE LA CAVIDAD BUCAL</t>
  </si>
  <si>
    <t>S017</t>
  </si>
  <si>
    <t>HERIDAS MULTIPLES DE LA CABEZA</t>
  </si>
  <si>
    <t>S018</t>
  </si>
  <si>
    <t>HERIDA DE OTRAS PARTES DE LA CABEZA</t>
  </si>
  <si>
    <t>S019</t>
  </si>
  <si>
    <t>HERIDA DE LA CABEZA, PARTE NO ESPECIFICADA</t>
  </si>
  <si>
    <t>S020</t>
  </si>
  <si>
    <t>FRACTURA DE LA BOVEDA DEL CRANEO</t>
  </si>
  <si>
    <t>S021</t>
  </si>
  <si>
    <t>FRACTURA DE LA BASE DEL CRANEO</t>
  </si>
  <si>
    <t>S022</t>
  </si>
  <si>
    <t>FRACTURA DE LOS HUESOS DE LA NARIZ</t>
  </si>
  <si>
    <t>S023</t>
  </si>
  <si>
    <t>FRACTURA DEL SUELO DE LA ORBITA</t>
  </si>
  <si>
    <t>S024</t>
  </si>
  <si>
    <t>FRACTURA DEL MALAR Y DEL HUESO MAXILAR SUPERIOR</t>
  </si>
  <si>
    <t>S025</t>
  </si>
  <si>
    <t>FRACTURA DE LOS DIENTES</t>
  </si>
  <si>
    <t>S026</t>
  </si>
  <si>
    <t>FRACTURA DEL MAXILAR INFERIOR</t>
  </si>
  <si>
    <t>S027</t>
  </si>
  <si>
    <t>FRACTURAS MULTIPLES QUE COMPROMETEN EL CRANEO Y LOS HUESOS DE LA CARA</t>
  </si>
  <si>
    <t>S028</t>
  </si>
  <si>
    <t>FRACTURA DE OTROS HUESOS DEL CRANEO Y DE LA CARA</t>
  </si>
  <si>
    <t>S029</t>
  </si>
  <si>
    <t>FRACTURA DEL CRANEO Y DE LOS HUESOS DE LA CARA, PARTE NO  ESPECIFICADA</t>
  </si>
  <si>
    <t>S030</t>
  </si>
  <si>
    <t>LUXACION DEL MAXILAR</t>
  </si>
  <si>
    <t>S031</t>
  </si>
  <si>
    <t>LUXACION DEL CARTILAGO SEPTAL DE LA NARIZ</t>
  </si>
  <si>
    <t>S032</t>
  </si>
  <si>
    <t>LUXACION DE DIENTE</t>
  </si>
  <si>
    <t>S033</t>
  </si>
  <si>
    <t>LUXACION DE OTRAS PARTES Y DE LAS NO ESPECIFICADAS DE LA CABEZA</t>
  </si>
  <si>
    <t>S034</t>
  </si>
  <si>
    <t>ESGUINCES Y TORCEDURAS DEL MAXILAR</t>
  </si>
  <si>
    <t>S035</t>
  </si>
  <si>
    <t>ESGUINCES TORCEDURAS ARTICULAC Y LIGAMENTOS OTR PART Y NO ESPEC CABEZA</t>
  </si>
  <si>
    <t>S040</t>
  </si>
  <si>
    <t>TRAUMATISMO DEL NERVIO OPTICO [II PAR] Y DE LAS VIAS OPTICAS</t>
  </si>
  <si>
    <t>S041</t>
  </si>
  <si>
    <t>TRAUMATISMO DEL NERVIO MOTOR OCULAR COMUN (III PAR)</t>
  </si>
  <si>
    <t>S042</t>
  </si>
  <si>
    <t>TRAUMATISMO DEL NERVIO PATETICO (IV PAR)</t>
  </si>
  <si>
    <t>S043</t>
  </si>
  <si>
    <t>TRAUMATISMO DEL NERVIO TRIGEMINO (V PAR)</t>
  </si>
  <si>
    <t>S044</t>
  </si>
  <si>
    <t>TRAUMATISMO DEL NERVIO MOTOR OCULAR EXTERNO (VI PAR)</t>
  </si>
  <si>
    <t>S045</t>
  </si>
  <si>
    <t>TRAUMATISMO DEL NERVIO FACIAL (VII PAR)</t>
  </si>
  <si>
    <t>S046</t>
  </si>
  <si>
    <t>TRAUMATISMO DEL NERVIO ACUSTICO (VIII PAR)</t>
  </si>
  <si>
    <t>S047</t>
  </si>
  <si>
    <t>TRAUMATISMO DEL NERVIO ESPINAL (XI PAR)</t>
  </si>
  <si>
    <t>S048</t>
  </si>
  <si>
    <t>TRAUMATISMO DE OTROS NERVIOS CRANEALES</t>
  </si>
  <si>
    <t>S049</t>
  </si>
  <si>
    <t>TRAUMATISMO DE NERVIOS CRANEALES, NO ESPECIFICADO</t>
  </si>
  <si>
    <t>S050</t>
  </si>
  <si>
    <t>TRAUMATISMO CONJUNTIVA Y ABRASION CORNEAL SIN MENCION CUERPO EXTRAÑO</t>
  </si>
  <si>
    <t>S051</t>
  </si>
  <si>
    <t>CONTUSION DEL GLOBO OCULAR Y DEL TEJIDO ORBITARIO</t>
  </si>
  <si>
    <t>S052</t>
  </si>
  <si>
    <t>LACERACION Y RUPTURA OCULAR CON PROLAPSO O PERDIDA TEJIDO INTRAOCULAR</t>
  </si>
  <si>
    <t>S053</t>
  </si>
  <si>
    <t>LACERACION OCULAR SIN PROLAPSO O PERDIDA DEL TEJIDO INTRAOCULAR</t>
  </si>
  <si>
    <t>S054</t>
  </si>
  <si>
    <t>HERIDA PENETRANTE DE LA ORBITA CON O SIN CUERPO EXTRAÑO</t>
  </si>
  <si>
    <t>S055</t>
  </si>
  <si>
    <t>HERIDA PENETRANTE DEL GLOBO OCULAR CON CUERPO EXTRAÑO</t>
  </si>
  <si>
    <t>S056</t>
  </si>
  <si>
    <t>HERIDA PENETRANTE DEL GLOBO OCULAR SIN CUERPO EXTRAÑO</t>
  </si>
  <si>
    <t>S057</t>
  </si>
  <si>
    <t>AVULSION DE OJO</t>
  </si>
  <si>
    <t>S058</t>
  </si>
  <si>
    <t>OTROS TRAUMATISMOS DEL OJO Y DE LA ORBITA</t>
  </si>
  <si>
    <t>S059</t>
  </si>
  <si>
    <t>TRAUMATISMO DEL OJO Y DE LA ORBITA, NO ESPECIFICADO</t>
  </si>
  <si>
    <t>S060</t>
  </si>
  <si>
    <t>CONTUSION CRANEAL</t>
  </si>
  <si>
    <t>S061</t>
  </si>
  <si>
    <t>EDEMA CEREBRAL TRAUMATICO</t>
  </si>
  <si>
    <t>S062</t>
  </si>
  <si>
    <t>TRAUMATISMO CEREBRAL DIFUSO</t>
  </si>
  <si>
    <t>S063</t>
  </si>
  <si>
    <t>TRAUMATISMO CEREBRAL FOCAL</t>
  </si>
  <si>
    <t>S064</t>
  </si>
  <si>
    <t>HEMORRAGIA EPIDURAL</t>
  </si>
  <si>
    <t>S065</t>
  </si>
  <si>
    <t>HEMORRAGIA SUBDURAL TRAUMATICA</t>
  </si>
  <si>
    <t>S066</t>
  </si>
  <si>
    <t>HEMORRAGIA SUBARACNOIDEA TRAUMATICA</t>
  </si>
  <si>
    <t>S067</t>
  </si>
  <si>
    <t>TRAUMATISMO INTRACRANEAL CON COMA PROLONGADO</t>
  </si>
  <si>
    <t>S068</t>
  </si>
  <si>
    <t>OTROS TRAUMATISMOS INTRACRANEALES</t>
  </si>
  <si>
    <t>S069</t>
  </si>
  <si>
    <t>TRAUMATISMO INTRACRANEAL, NO ESPECIFICADO</t>
  </si>
  <si>
    <t>S070</t>
  </si>
  <si>
    <t>TRAUMATISMO POR APLASTAMIENTO DE LA CARA</t>
  </si>
  <si>
    <t>S071</t>
  </si>
  <si>
    <t>TRAUMATISMO POR APLASTAMIENTO DEL CRANEO</t>
  </si>
  <si>
    <t>S078</t>
  </si>
  <si>
    <t>TRAUMATISMO POR APLASTAMIENTO DE OTRAS PARTES DE LA CABEZA</t>
  </si>
  <si>
    <t>S079</t>
  </si>
  <si>
    <t>TRAUMATISMO POR APLASTAMIENTO DE LA CABEZA, PARTE NO ESPECIFICADA</t>
  </si>
  <si>
    <t>S080</t>
  </si>
  <si>
    <t>AVULSION DEL CUERO CABELLUDO</t>
  </si>
  <si>
    <t>S081</t>
  </si>
  <si>
    <t>AMPUTACION TRAUMATICA DE LA OREJA</t>
  </si>
  <si>
    <t>S088</t>
  </si>
  <si>
    <t>AMPUTACION TRAUMATICA DE OTRAS PARTES DE LA CABEZA</t>
  </si>
  <si>
    <t>S089</t>
  </si>
  <si>
    <t>AMPUTACION TRAUMATICA DE PARTE NO ESPECIFICADA DE LA CABEZA</t>
  </si>
  <si>
    <t>S090</t>
  </si>
  <si>
    <t>TRAUMATISMO DE LOS VASOS SANGUINEOS DE LA CABEZA NO CEOP</t>
  </si>
  <si>
    <t>S091</t>
  </si>
  <si>
    <t>TRAUMATISMO DE TENDON Y MUSCULOS DE LA CABEZA</t>
  </si>
  <si>
    <t>S092</t>
  </si>
  <si>
    <t>RUPTURA TRAUMATICA DEL TIMPANO DEL OIDO</t>
  </si>
  <si>
    <t>S097</t>
  </si>
  <si>
    <t>TRAUMATISMOS MULTIPLES DE LA CABEZA</t>
  </si>
  <si>
    <t>S098</t>
  </si>
  <si>
    <t>OTROS TRAUMATISMOS DE LA CABEZA, ESPECIFICADOS</t>
  </si>
  <si>
    <t>S099</t>
  </si>
  <si>
    <t>TRAUMATISMO DE LA CABEZA, NO ESPECIFICADO</t>
  </si>
  <si>
    <t>S100</t>
  </si>
  <si>
    <t>CONTUSION DE LA GARGANTA</t>
  </si>
  <si>
    <t>S101</t>
  </si>
  <si>
    <t>OTROS TRAUMATISMOS SUPERFICIALES Y LOS NO ESPECIFICADOS DE LA GARGANTA</t>
  </si>
  <si>
    <t>S107</t>
  </si>
  <si>
    <t>TRAUMATISMO SUPERFICIAL MULTIPLE DEL CUELLO</t>
  </si>
  <si>
    <t>S108</t>
  </si>
  <si>
    <t>TRAUMATISMO SUPERFICIAL DE OTRAS PARTES DEL CUELLO</t>
  </si>
  <si>
    <t>S109</t>
  </si>
  <si>
    <t>TRAUMATISMO SUPERFICIAL DEL CUELLO, PARTE NO ESPECIFICADA</t>
  </si>
  <si>
    <t>S110</t>
  </si>
  <si>
    <t>HERIDA QUE COMPROMETE LA LARINGE Y LA TRAQUEA</t>
  </si>
  <si>
    <t>S111</t>
  </si>
  <si>
    <t>HERIDA QUE COMPROMETE LA GLANDULA TIROIDES</t>
  </si>
  <si>
    <t>S112</t>
  </si>
  <si>
    <t>HERIDA QUE COMPROMETE LA FARINGE Y EL ESOFAGO CERVICAL</t>
  </si>
  <si>
    <t>S117</t>
  </si>
  <si>
    <t>HERIDAS MULTIPLES DEL CUELLO</t>
  </si>
  <si>
    <t>S118</t>
  </si>
  <si>
    <t>HERIDAS DE OTRAS PARTES DEL CUELLO</t>
  </si>
  <si>
    <t>S119</t>
  </si>
  <si>
    <t>HERIDA DE CUELLO, PARTE NO ESPECIFICADA</t>
  </si>
  <si>
    <t>S120</t>
  </si>
  <si>
    <t>FRACTURA DE LA PRIMERA VERTEBRA CERVICAL</t>
  </si>
  <si>
    <t>S121</t>
  </si>
  <si>
    <t>FRACTURA DE LA SEGUNDA VERTEBRA CERVICAL</t>
  </si>
  <si>
    <t>S122</t>
  </si>
  <si>
    <t>FRACTURA DE OTRAS VERTEBRAS CERVICALES ESPECIFICADAS</t>
  </si>
  <si>
    <t>S127</t>
  </si>
  <si>
    <t>FRACTURAS MULTIPLES DE COLUMNA CERVICAL</t>
  </si>
  <si>
    <t>S128</t>
  </si>
  <si>
    <t>FRACTURA DE OTRAS PARTES DEL CUELLO</t>
  </si>
  <si>
    <t>S129</t>
  </si>
  <si>
    <t>FRACTURA DEL CUELLO, PARTE NO ESPECIFICADA</t>
  </si>
  <si>
    <t>S130</t>
  </si>
  <si>
    <t>RUPTURA TRAUMATICA DE DISCO CERVICAL INTERVERTEBRAL</t>
  </si>
  <si>
    <t>S131</t>
  </si>
  <si>
    <t>LUXACION DE VERTEBRA CERVICAL</t>
  </si>
  <si>
    <t>S132</t>
  </si>
  <si>
    <t>LUXACIONES DE OTRAS PARTES Y DE LAS NO ESPECIFICADAS DEL CUELLO</t>
  </si>
  <si>
    <t>S133</t>
  </si>
  <si>
    <t>LUXACIONES MULTIPLES DEL CUELLO</t>
  </si>
  <si>
    <t>S134</t>
  </si>
  <si>
    <t>ESGUINCES Y TORCEDURAS DE LA COLUMNA CERVICAL</t>
  </si>
  <si>
    <t>S135</t>
  </si>
  <si>
    <t>ESGUINCES Y TORCEDURAS DE LA REGION TIROIDEA</t>
  </si>
  <si>
    <t>S136</t>
  </si>
  <si>
    <t>ESGUINCES Y TORCEDURAS ARTICULACIONES Y LIGAMENTOS OS ESPEC Y NO ESPEC</t>
  </si>
  <si>
    <t>S140</t>
  </si>
  <si>
    <t>CONCUSION Y EDEMA DE LA MEDULA ESPINAL CERVICAL</t>
  </si>
  <si>
    <t>S141</t>
  </si>
  <si>
    <t>OTROS TRAUMATISMOS DE LA MEDULA ESPINAL CERVICAL Y LOS NO ESPECIF</t>
  </si>
  <si>
    <t>S142</t>
  </si>
  <si>
    <t>TRAUMATISMO DE RAIZ NERVIOSA DE COLUMNA CERVICAL</t>
  </si>
  <si>
    <t>S143</t>
  </si>
  <si>
    <t>TRAUMATISMO DEL PLEXO BRAQUIAL</t>
  </si>
  <si>
    <t>S144</t>
  </si>
  <si>
    <t>TRAUMATISMO DE NERVIOS PERIFERICOS DEL CUELLO</t>
  </si>
  <si>
    <t>S145</t>
  </si>
  <si>
    <t>TRAUMATISMO DE NERVIOS CERVICALES SIMPATICOS</t>
  </si>
  <si>
    <t>S146</t>
  </si>
  <si>
    <t>TRAUMATISMO DE OTROS NERVIOS Y DE LOS NO ESPECIFICADOS DEL CUELLO</t>
  </si>
  <si>
    <t>S150</t>
  </si>
  <si>
    <t>TRAUMATISMO DE LA ARTERIA CAROTIDA</t>
  </si>
  <si>
    <t>S151</t>
  </si>
  <si>
    <t>TRAUMATISMO DE LA ARTERIA VERTEBRAL</t>
  </si>
  <si>
    <t>S152</t>
  </si>
  <si>
    <t>TRAUMATISMO DE LA VENA YUGULAR EXTERNA</t>
  </si>
  <si>
    <t>S153</t>
  </si>
  <si>
    <t>TRAUMATISMO DE LA VENA YUGULAR INTERNA</t>
  </si>
  <si>
    <t>S157</t>
  </si>
  <si>
    <t>TRAUMATISMO DE MULTIPLES VASOS SANGUINEOS A NIVEL DEL CUELLO</t>
  </si>
  <si>
    <t>S158</t>
  </si>
  <si>
    <t>TRAUMATISMO DE OTROS VASOS SANGUINEOS A NIVEL DEL CUELLO</t>
  </si>
  <si>
    <t>S159</t>
  </si>
  <si>
    <t>TRAUMATISMO DE VASOS SANGUINEOS NO ESPECIFICADOS A NIVEL DEL CUELLO</t>
  </si>
  <si>
    <t>S16X</t>
  </si>
  <si>
    <t>TRAUMATISMO DE TENDON Y MUSCULOS A NIVEL DEL CUELLO</t>
  </si>
  <si>
    <t>S170</t>
  </si>
  <si>
    <t>TRAUMATISMO POR APLASTAMIENTO DE LA LARINGE Y DE LA TRAQUEA</t>
  </si>
  <si>
    <t>S178</t>
  </si>
  <si>
    <t>TRAUMATISMO POR APLASTAMIENTO DE OTRAS PARTES DEL CUELLO</t>
  </si>
  <si>
    <t>S179</t>
  </si>
  <si>
    <t>TRAUMATISMO POR APLASTAMIENTO DEL CUELLO, PARTE NO ESPECIFICADA</t>
  </si>
  <si>
    <t>S18X</t>
  </si>
  <si>
    <t>AMPUTACION TRAUMATICA A NIVEL DEL CUELLO</t>
  </si>
  <si>
    <t>S197</t>
  </si>
  <si>
    <t>TRAUMATISMOS MULTIPLES DEL CUELLO</t>
  </si>
  <si>
    <t>S198</t>
  </si>
  <si>
    <t>OTROS TRAUMATISMOS DEL CUELLO, ESPECIFICADOS</t>
  </si>
  <si>
    <t>S199</t>
  </si>
  <si>
    <t>TRAUMATISMO DEL CUELLO, NO ESPECIFICADO</t>
  </si>
  <si>
    <t>S200</t>
  </si>
  <si>
    <t>CONTUSION DE LA MAMA</t>
  </si>
  <si>
    <t>S201</t>
  </si>
  <si>
    <t>OTROS TRAUMATISMOS SUPERFICIALES Y LOS NO ESPECIFICADOS DE LA MAMA</t>
  </si>
  <si>
    <t>S202</t>
  </si>
  <si>
    <t>CONTUSION DEL TORAX</t>
  </si>
  <si>
    <t>S203</t>
  </si>
  <si>
    <t>OTROS TRAUMATISMOS SUPERFICIALES DE LA PARED ANTERIOR DEL TORAX</t>
  </si>
  <si>
    <t>S204</t>
  </si>
  <si>
    <t>OTROS TRAUMATISMOS SUPERFICIALES DE LA PARED POSTERIOR DEL TORAX</t>
  </si>
  <si>
    <t>S207</t>
  </si>
  <si>
    <t>TRAUMATISMOS SUPERFICIALES MULTIPLES DEL TORAX</t>
  </si>
  <si>
    <t>S208</t>
  </si>
  <si>
    <t>TRAUMATISMO SUPERFICIAL DE OTRAS PARTES Y DE LAS NO ESPECIF DEL TORAX</t>
  </si>
  <si>
    <t>S210</t>
  </si>
  <si>
    <t>HERIDA DE LA MAMA</t>
  </si>
  <si>
    <t>S211</t>
  </si>
  <si>
    <t>HERIDA DE LA PARED ANTERIOR DEL TORAX</t>
  </si>
  <si>
    <t>S212</t>
  </si>
  <si>
    <t>HERIDA DE LA PARED POSTERIOR DEL TORAX</t>
  </si>
  <si>
    <t>S217</t>
  </si>
  <si>
    <t>HERIDA MULTIPLE DE LA PARED TORACICA</t>
  </si>
  <si>
    <t>S218</t>
  </si>
  <si>
    <t>HERIDA DE OTRAS PARTES DEL TORAX</t>
  </si>
  <si>
    <t>S219</t>
  </si>
  <si>
    <t>HERIDA DEL TORAX, PARTE NO ESPECIFICADA</t>
  </si>
  <si>
    <t>S220</t>
  </si>
  <si>
    <t>FRACTURA DE VERTEBRA TORACICA</t>
  </si>
  <si>
    <t>S221</t>
  </si>
  <si>
    <t>FRACTURAS MULTIPLES DE COLUMNA TORACICA</t>
  </si>
  <si>
    <t>S222</t>
  </si>
  <si>
    <t>FRACTURA DEL ESTERNON</t>
  </si>
  <si>
    <t>S223</t>
  </si>
  <si>
    <t>FRACTURA DE COSTILLA</t>
  </si>
  <si>
    <t>S224</t>
  </si>
  <si>
    <t>FRACTURAS MULTIPLES DE COSTILLAS</t>
  </si>
  <si>
    <t>S225</t>
  </si>
  <si>
    <t>TORAX AZOTADO</t>
  </si>
  <si>
    <t>S228</t>
  </si>
  <si>
    <t>FRACTURA DE OTRAS PARTES DEL TORAX OSEO</t>
  </si>
  <si>
    <t>S229</t>
  </si>
  <si>
    <t>FRACTURA DEL TORAX OSEO, PARTE NO ESPECIFICADA</t>
  </si>
  <si>
    <t>S230</t>
  </si>
  <si>
    <t>RUPTURA TRAUMATICA DE DISCO INTERVERTEBRAL TORACICO</t>
  </si>
  <si>
    <t>S231</t>
  </si>
  <si>
    <t>LUXACION DE VERTEBRA TORACICA</t>
  </si>
  <si>
    <t>S232</t>
  </si>
  <si>
    <t>LUXACION DE OTRAS PARTES Y DE LAS NO ESPECIFICADAS DEL TORAX</t>
  </si>
  <si>
    <t>S233</t>
  </si>
  <si>
    <t>ESGUINCES Y TORCEDURAS DE COLUMNA TORACICA</t>
  </si>
  <si>
    <t>S234</t>
  </si>
  <si>
    <t>ESGUINCES Y TORCEDURAS DE COSTILLAS Y ESTERNON</t>
  </si>
  <si>
    <t>S235</t>
  </si>
  <si>
    <t>ESGUINCES Y TORCEDURAS DE OTRAS PARTES Y DE LAS NO ESPECIF DEL TORAX</t>
  </si>
  <si>
    <t>S240</t>
  </si>
  <si>
    <t>CONCUSION Y EDEMA DE LA MEDULA ESPINAL TORACICA</t>
  </si>
  <si>
    <t>S241</t>
  </si>
  <si>
    <t>OTROS TRAUMATISMOS Y LOS NO ESPECIF DE LA MEDULA ESPINAL TORACICA</t>
  </si>
  <si>
    <t>S242</t>
  </si>
  <si>
    <t>TRAUMATISMO DE RAICES NERVIOSAS DE LA COLUMNA TORACICA</t>
  </si>
  <si>
    <t>S243</t>
  </si>
  <si>
    <t>TRAUMATISMO DE NERVIOS PERIFERICOS DEL TORAX</t>
  </si>
  <si>
    <t>S244</t>
  </si>
  <si>
    <t>TRAUMATISMO DE NERVIOS SIMPATICOS TORACICOS</t>
  </si>
  <si>
    <t>S245</t>
  </si>
  <si>
    <t>TRAUMATISMO DE OTROS NERVIOS DEL TORAX</t>
  </si>
  <si>
    <t>S246</t>
  </si>
  <si>
    <t>TRAUMATISMO DE NERVIO NO ESPECIFICADO DEL TORAX</t>
  </si>
  <si>
    <t>S250</t>
  </si>
  <si>
    <t>TRAUMATISMO DE LA AORTA TORACICA</t>
  </si>
  <si>
    <t>S251</t>
  </si>
  <si>
    <t>TRAUMATISMO DE LA ARTERIA INNOMINADA O SUBCLAVIA</t>
  </si>
  <si>
    <t>S252</t>
  </si>
  <si>
    <t>TRAUMATISMO DE VENA CAVA SUPERIOR</t>
  </si>
  <si>
    <t>S253</t>
  </si>
  <si>
    <t>TRAUMATISMO DE LA VENA INNOMINADA O SUBCLAVIA</t>
  </si>
  <si>
    <t>S254</t>
  </si>
  <si>
    <t>TRAUMATISMO DE VASOS SANGUINEOS PULMONARES</t>
  </si>
  <si>
    <t>S255</t>
  </si>
  <si>
    <t>TRAUMATISMO DE VASOS SANGUINEOS INTERCOSTALES</t>
  </si>
  <si>
    <t>S257</t>
  </si>
  <si>
    <t>TRAUMATISMO DE MULTIPLES VASOS SANGUINEOS DEL TORAX</t>
  </si>
  <si>
    <t>S258</t>
  </si>
  <si>
    <t>TRAUMATISMO DE OTROS VASOS SANGUINEOS DEL TORAX</t>
  </si>
  <si>
    <t>S259</t>
  </si>
  <si>
    <t>TRAUMATISMO DE VASOS SANGUINEOS NO ESPECIFICADOS DEL TORAX</t>
  </si>
  <si>
    <t>S260</t>
  </si>
  <si>
    <t>TRAUMATISMO DEL CORAZON CON HEMOPERICARDIO</t>
  </si>
  <si>
    <t>S268</t>
  </si>
  <si>
    <t>OTROS TRAUMATISMOS DEL CORAZON</t>
  </si>
  <si>
    <t>S269</t>
  </si>
  <si>
    <t>TRAUMATISMO DEL CORAZON, NO ESPECIFICADO</t>
  </si>
  <si>
    <t>S270</t>
  </si>
  <si>
    <t>NEUMOTORAX TRAUMATICO</t>
  </si>
  <si>
    <t>S271</t>
  </si>
  <si>
    <t>HEMOTORAX TRAUMATICO</t>
  </si>
  <si>
    <t>S272</t>
  </si>
  <si>
    <t>HEMONEUMOTORAX TRAUMATICO</t>
  </si>
  <si>
    <t>S273</t>
  </si>
  <si>
    <t>OTROS TRAUMATISMOS DEL PULMON</t>
  </si>
  <si>
    <t>S274</t>
  </si>
  <si>
    <t>TRAUMATISMO DE LOS BRONQUIOS</t>
  </si>
  <si>
    <t>S275</t>
  </si>
  <si>
    <t>TRAUMATISMO DE LA TRAQUEA TORACICA</t>
  </si>
  <si>
    <t>S276</t>
  </si>
  <si>
    <t>TRAUMATISMO DE LA PLEURA</t>
  </si>
  <si>
    <t>S277</t>
  </si>
  <si>
    <t>TRAUMATISMOS MULTIPLES DE ORGANOS INTRATORACICOS</t>
  </si>
  <si>
    <t>S278</t>
  </si>
  <si>
    <t>TRAUMATISMO DE OTROS ORGANOS INTRATORACICOS, ESPECIFICADOS</t>
  </si>
  <si>
    <t>S279</t>
  </si>
  <si>
    <t>TRAUMATISMO DE ORGANO INTRATORACICO, NO ESPECIFICADO</t>
  </si>
  <si>
    <t>S280</t>
  </si>
  <si>
    <t>APLASTAMIENTO DEL TORAX</t>
  </si>
  <si>
    <t>S281</t>
  </si>
  <si>
    <t>AMPUTACION TRAUMATICA DE PARTE DEL TORAX</t>
  </si>
  <si>
    <t>S290</t>
  </si>
  <si>
    <t>TRAUMATISMO DE TENDON Y MUSCULOS A NIVEL DEL TORAX</t>
  </si>
  <si>
    <t>S297</t>
  </si>
  <si>
    <t>TRAUMATISMOS MULTIPLES DEL TORAX</t>
  </si>
  <si>
    <t>S298</t>
  </si>
  <si>
    <t>OTROS TRAUMATISMOS DEL TORAX, ESPECIFICADOS</t>
  </si>
  <si>
    <t>S299</t>
  </si>
  <si>
    <t>TRAUMATISMO DEL TORAX, NO ESPECIFICADO</t>
  </si>
  <si>
    <t>S300</t>
  </si>
  <si>
    <t>CONTUSION DE LA REGION LUMBOSACRA Y DE LA PELVIS</t>
  </si>
  <si>
    <t>S301</t>
  </si>
  <si>
    <t>CONTUSION DE LA PARED ABDOMINAL</t>
  </si>
  <si>
    <t>S302</t>
  </si>
  <si>
    <t>CONTUSION DE ORGANOS GENITALES EXTERNOS</t>
  </si>
  <si>
    <t>S307</t>
  </si>
  <si>
    <t>TRAUMATISMOS SUPERFICIAL MPLES DEL ABDOMEN, REGION LUMBOSACRA Y PELVIS</t>
  </si>
  <si>
    <t>S308</t>
  </si>
  <si>
    <t>OTROS TRAUMATISMOS SUPERF DEL ABDOMEN, REGION LUMBOSACRA Y PELVIS</t>
  </si>
  <si>
    <t>S309</t>
  </si>
  <si>
    <t>TRAUMATISMO SUPERF ABDOMEN, REGION LUMBOSACRA Y PELVIS, PARTE NO ESPEC</t>
  </si>
  <si>
    <t>S310</t>
  </si>
  <si>
    <t>HERIDA DE LA REGION LUMBOSACRA Y DE LA PELVIS</t>
  </si>
  <si>
    <t>S311</t>
  </si>
  <si>
    <t>HERIDA DE LA PARED ABDOMINAL</t>
  </si>
  <si>
    <t>S312</t>
  </si>
  <si>
    <t>HERIDA DEL PENE</t>
  </si>
  <si>
    <t>S313</t>
  </si>
  <si>
    <t>HERIDA DEL ESCROTO Y DE LOS TESTICULOS</t>
  </si>
  <si>
    <t>S314</t>
  </si>
  <si>
    <t>HERIDA DE LA VAGINA Y DE LA VULVA</t>
  </si>
  <si>
    <t>S315</t>
  </si>
  <si>
    <t>HERIDA DE OTROS ORGANOS GENITALES EXTERNOS Y DE LOS NO ESPECIFICADOS</t>
  </si>
  <si>
    <t>S317</t>
  </si>
  <si>
    <t>HERIDAS MULTIPLES DEL ABDOMEN, DE LA REGION LUMBOSACRA Y DE LA PELVIS</t>
  </si>
  <si>
    <t>S318</t>
  </si>
  <si>
    <t>HERIDAS DE OTRAS PARTES Y DE LAS NO ESPECIFICADAS DEL ABDOMEN</t>
  </si>
  <si>
    <t>S320</t>
  </si>
  <si>
    <t>FRACTURA DE VERTEBRA LUMBAR</t>
  </si>
  <si>
    <t>S321</t>
  </si>
  <si>
    <t>FRACTURA DEL SACRO</t>
  </si>
  <si>
    <t>S322</t>
  </si>
  <si>
    <t>FRACTURA DEL COCCIX</t>
  </si>
  <si>
    <t>S323</t>
  </si>
  <si>
    <t>FRACTURA DEL HUESO ILIACO</t>
  </si>
  <si>
    <t>S324</t>
  </si>
  <si>
    <t>FRACTURA DEL ACETABULO</t>
  </si>
  <si>
    <t>S325</t>
  </si>
  <si>
    <t>FRACTURA DEL PUBIS</t>
  </si>
  <si>
    <t>S327</t>
  </si>
  <si>
    <t>FRACTURAS MULTIPLES DE LA COLUMNA LUMBAR Y DE LA PELVIS</t>
  </si>
  <si>
    <t>S328</t>
  </si>
  <si>
    <t>FX DE OTRAS PARTES Y NO ESPECIFICADAS DE LA COLUMNA LUMBAR Y LA PELVIS</t>
  </si>
  <si>
    <t>S330</t>
  </si>
  <si>
    <t>RUPTURA TRAUMATICA DE DISCO INTERVERTEBRAL LUMBAR</t>
  </si>
  <si>
    <t>S331</t>
  </si>
  <si>
    <t>LUXACION DE VERTEBRA LUMBAR</t>
  </si>
  <si>
    <t>S332</t>
  </si>
  <si>
    <t>LUXACION DE ARTICULACION SACROCOCCIGEA Y SACROILIACA</t>
  </si>
  <si>
    <t>S333</t>
  </si>
  <si>
    <t>LUXACION DE OTRAS PARTES Y DE NO ESPEC DE LA COLUMNA LUMBAR Y PELVIS</t>
  </si>
  <si>
    <t>S334</t>
  </si>
  <si>
    <t>RUPTURA TRAUMATICA DE LA SINFISIS DEL PUBIS</t>
  </si>
  <si>
    <t>S335</t>
  </si>
  <si>
    <t>ESGUINCES Y TORCEDURAS DE LA COLUMNA LUMBAR</t>
  </si>
  <si>
    <t>S336</t>
  </si>
  <si>
    <t>ESGUINCES Y TORCEDURAS DE LA ARTICULACION SACROILIACA</t>
  </si>
  <si>
    <t>S337</t>
  </si>
  <si>
    <t>ESGUINCES TORCEDURAS OTR PARTES Y NO ESPEC DE COLUMNA LUMBAR Y PELVIS</t>
  </si>
  <si>
    <t>S340</t>
  </si>
  <si>
    <t>CONCUSION Y EDEMA DE LA MEDULA ESPINAL LUMBAR</t>
  </si>
  <si>
    <t>S341</t>
  </si>
  <si>
    <t>OTRO TRAUMATISMO DE LA MEDULA ESPINAL LUMBAR</t>
  </si>
  <si>
    <t>S342</t>
  </si>
  <si>
    <t>TRAUMATISMO DE RAIZ NERVIOSA DE LA COLUMNA LUMBAR Y SACRA</t>
  </si>
  <si>
    <t>S343</t>
  </si>
  <si>
    <t>TRAUMATISMO DE LA COLA DE CABALLO</t>
  </si>
  <si>
    <t>S344</t>
  </si>
  <si>
    <t>TRAUMATISMO DEL PLEXO LUMBOSACRO</t>
  </si>
  <si>
    <t>S345</t>
  </si>
  <si>
    <t>TRAUMATISMO NERVIOS(S) SIMPATICO(S) LUMBAR(ES), SACRO(S) Y PELVICO(S)</t>
  </si>
  <si>
    <t>S346</t>
  </si>
  <si>
    <t>TRAUMATISMO NERVIO(S) PERIFERICO(S) ABDOMEN, REG LUMBOSACRA Y PELVIS</t>
  </si>
  <si>
    <t>S348</t>
  </si>
  <si>
    <t>TRAUMATISMO OTR NERV NIVEL ABDOMEN, REG LUMBOSACRA Y PELVIS Y NO ESPEC</t>
  </si>
  <si>
    <t>S350</t>
  </si>
  <si>
    <t>TRAUMATISMO DE LA AORTA ABDOMINAL</t>
  </si>
  <si>
    <t>S351</t>
  </si>
  <si>
    <t>TRAUMATISMO DE LA VENA CAVA INFERIOR</t>
  </si>
  <si>
    <t>S352</t>
  </si>
  <si>
    <t>TRAUMATISMO DE ARTERIAS CELIACAS Y MESENTERICAS</t>
  </si>
  <si>
    <t>S353</t>
  </si>
  <si>
    <t>TRAUMATISMO DE VENAS PORTA Y ESPLENICA</t>
  </si>
  <si>
    <t>S354</t>
  </si>
  <si>
    <t>TRAUMATISMO DE VASOS SANGUINEOS RENALES</t>
  </si>
  <si>
    <t>S355</t>
  </si>
  <si>
    <t>TRAUMATISMO DE VASOS SANGUINEOS ILIACOS</t>
  </si>
  <si>
    <t>S357</t>
  </si>
  <si>
    <t>TRAUMATISMO MPLES VASOS SANGUINEOS NIVEL ABD, REG LUMBOSACRA Y PELVIS</t>
  </si>
  <si>
    <t>S358</t>
  </si>
  <si>
    <t>TRAUMATISMO OTR VASOS SANGUINEOS NIVEL ABD, REG LUMBOSACRA Y PELVIS</t>
  </si>
  <si>
    <t>S359</t>
  </si>
  <si>
    <t>TRAUMATISMO VASOS SANGUINEOS NO ESPEC NIVEL ABD, REG LUMBOSACRA PELVIS</t>
  </si>
  <si>
    <t>S360</t>
  </si>
  <si>
    <t>TRAUMATISMO DEL BAZO</t>
  </si>
  <si>
    <t>S361</t>
  </si>
  <si>
    <t>TRAUMATISMO DEL HIGADO Y DE LA VESICULA BILIAR</t>
  </si>
  <si>
    <t>S362</t>
  </si>
  <si>
    <t>TRAUMATISMO DEL PANCREAS</t>
  </si>
  <si>
    <t>S363</t>
  </si>
  <si>
    <t>TRAUMATISMO DEL ESTOMAGO</t>
  </si>
  <si>
    <t>S364</t>
  </si>
  <si>
    <t>TRAUMATISMO DEL INTESTINO DELGADO</t>
  </si>
  <si>
    <t>S365</t>
  </si>
  <si>
    <t>TRAUMATISMO DEL COLON</t>
  </si>
  <si>
    <t>S366</t>
  </si>
  <si>
    <t>TRAUMATISMO DEL RECTO</t>
  </si>
  <si>
    <t>S367</t>
  </si>
  <si>
    <t>TRAUMATISMO DE MULTIPLES ORGANOS INTRAABDOMINALES</t>
  </si>
  <si>
    <t>S368</t>
  </si>
  <si>
    <t>TRAUMATISMO DE OTROS ORGANOS INTRAABDOMINALES</t>
  </si>
  <si>
    <t>S369</t>
  </si>
  <si>
    <t>TRAUMATISMO DE ORGANO INTRAABDOMINAL NO ESPECIFICADO</t>
  </si>
  <si>
    <t>S370</t>
  </si>
  <si>
    <t>TRAUMATISMO DEL RIÑON</t>
  </si>
  <si>
    <t>S371</t>
  </si>
  <si>
    <t>TRAUMATISMO DEL URETER</t>
  </si>
  <si>
    <t>S372</t>
  </si>
  <si>
    <t>TRAUMATISMO DE LA VEJIGA</t>
  </si>
  <si>
    <t>S373</t>
  </si>
  <si>
    <t>TRAUMATISMO DE LA URETRA</t>
  </si>
  <si>
    <t>S374</t>
  </si>
  <si>
    <t>TRAUMATISMO DEL OVARIO</t>
  </si>
  <si>
    <t>S375</t>
  </si>
  <si>
    <t>TRAUMATISMO DE LA TROMPA DE FALOPIO</t>
  </si>
  <si>
    <t>S376</t>
  </si>
  <si>
    <t>TRAUMATISMO DEL UTERO</t>
  </si>
  <si>
    <t>S377</t>
  </si>
  <si>
    <t>TRAUMATISMO DE MULTIPLES ORGANOS PELVICOS</t>
  </si>
  <si>
    <t>S378</t>
  </si>
  <si>
    <t>TRAUMATISMO DE OTROS ORGANOS PELVICOS</t>
  </si>
  <si>
    <t>S379</t>
  </si>
  <si>
    <t>TRAUMATISMO DE ORGANO PELVICO NO ESPECIFICADO</t>
  </si>
  <si>
    <t>S380</t>
  </si>
  <si>
    <t>TRAUMATISMO POR APLASTAMIENTO DE ORGANOS GENITALES EXTERNOS</t>
  </si>
  <si>
    <t>S381</t>
  </si>
  <si>
    <t>TRAUMAT APLASTAMIENTO OTR PARTES Y NO ESPEC ABD, REG LUMBOSACRA PELVIS</t>
  </si>
  <si>
    <t>S382</t>
  </si>
  <si>
    <t>AMPUTACION TRAUMATICA DE ORGANOS GENITALES EXTERNOS</t>
  </si>
  <si>
    <t>S383</t>
  </si>
  <si>
    <t>AMPUTACION TRAUMAT OTR PARTES Y NO ESPEC ABD, REG LUMBOSACRA Y PELVIS</t>
  </si>
  <si>
    <t>S390</t>
  </si>
  <si>
    <t>TRAUMATISMO DE TENDON Y MUSCULOS ABDOMEN, DE REG LUMBOSACRA Y PELVIS</t>
  </si>
  <si>
    <t>S396</t>
  </si>
  <si>
    <t>TRAUMATISMO DE ORGANO(S) INTRAABDOMINAL(ES) CON ORGANO(S) PELVICO(S)</t>
  </si>
  <si>
    <t>S397</t>
  </si>
  <si>
    <t>OTROS TRAUMATISMOS MPLES DE ABDOMEN, DE REGION LUMBOSACRA Y DE PELVIS</t>
  </si>
  <si>
    <t>S398</t>
  </si>
  <si>
    <t>OTROS TRAUMATISMOS ESPEC DEL ABDOMEN, DE LA REGION LUMBOSACRA Y PELVIS</t>
  </si>
  <si>
    <t>S399</t>
  </si>
  <si>
    <t>TRAUMATISMO NO ESPEC DEL ABDOMEN, DE LA REGION LUMBOSACRA Y PELVIS</t>
  </si>
  <si>
    <t>S400</t>
  </si>
  <si>
    <t>CONTUSION DEL HOMBRO Y DEL BRAZO</t>
  </si>
  <si>
    <t>S407</t>
  </si>
  <si>
    <t>TRAUMATISMOS SUPERFICIALES MULTIPLES DEL HOMBRO Y DEL BRAZO</t>
  </si>
  <si>
    <t>S408</t>
  </si>
  <si>
    <t>OTROS TRAUMATISMOS SUPERFICIALES DEL HOMBRO Y DEL BRAZO</t>
  </si>
  <si>
    <t>S409</t>
  </si>
  <si>
    <t>TRAUMATISMO SUPERFICIAL NO ESPECIFICADO DEL HOMBRO Y DEL BRAZO</t>
  </si>
  <si>
    <t>S410</t>
  </si>
  <si>
    <t>HERIDA DEL HOMBRO</t>
  </si>
  <si>
    <t>S411</t>
  </si>
  <si>
    <t>HERIDA DEL BRAZO</t>
  </si>
  <si>
    <t>S417</t>
  </si>
  <si>
    <t>HERIDAS MULTIPLES DEL HOMBRO Y DEL BRAZO</t>
  </si>
  <si>
    <t>S418</t>
  </si>
  <si>
    <t>HERIDA DE OTRAS PARTES Y DE LAS NO ESPECIF DEL HOMBRO Y DEL BRAZO</t>
  </si>
  <si>
    <t>S420</t>
  </si>
  <si>
    <t>FRACTURA DE LA CLAVICULA</t>
  </si>
  <si>
    <t>S421</t>
  </si>
  <si>
    <t>FRACTURA DEL OMOPLATO</t>
  </si>
  <si>
    <t>S422</t>
  </si>
  <si>
    <t>FRACTURA DE LA EPIFISIS SUPERIOR DEL HUMERO</t>
  </si>
  <si>
    <t>S423</t>
  </si>
  <si>
    <t>FRACTURA DE LA DIAFISIS DEL HUMERO</t>
  </si>
  <si>
    <t>S424</t>
  </si>
  <si>
    <t>FRACTURA DE LA EPIFISIS INFERIOR DEL HUMERO</t>
  </si>
  <si>
    <t>S427</t>
  </si>
  <si>
    <t>FRACTURAS MULTIPLES DE LA CLAVICULA, DEL OMOPLATO Y DEL HUMERO</t>
  </si>
  <si>
    <t>S428</t>
  </si>
  <si>
    <t>FRACTURA DE OTRAS PARTES DEL HOMBRO Y DEL BRAZO</t>
  </si>
  <si>
    <t>S429</t>
  </si>
  <si>
    <t>FRACTURA DEL HOMBRO Y DEL BRAZO, PARTE NO ESPECIFICADA</t>
  </si>
  <si>
    <t>S430</t>
  </si>
  <si>
    <t>LUXACION DE LA ARTICULACION DEL HOMBRO</t>
  </si>
  <si>
    <t>S431</t>
  </si>
  <si>
    <t>LUXACION DE LA ARTICULACION ACROMIOCLAVICULAR</t>
  </si>
  <si>
    <t>S432</t>
  </si>
  <si>
    <t>LUXACION DE LA ARTICULACION ESTERNOCLAVICULAR</t>
  </si>
  <si>
    <t>S433</t>
  </si>
  <si>
    <t>LUXACION DE OTRAS PARTES DE LA CINTURA ESCAPULAR Y DE LAS NO ESPECIF</t>
  </si>
  <si>
    <t>S434</t>
  </si>
  <si>
    <t>ESGUINCES Y TORCEDURAS DE LA ARTICULACION DEL HOMBRO</t>
  </si>
  <si>
    <t>S435</t>
  </si>
  <si>
    <t>ESGUINCES Y TORCEDURAS DE LA ARTICULACION ACROMIOCLAVICULAR</t>
  </si>
  <si>
    <t>S436</t>
  </si>
  <si>
    <t>ESGUINCES Y TORCEDURAS DE LA ARTICULACION ESTERNOCLAVICULAR</t>
  </si>
  <si>
    <t>S437</t>
  </si>
  <si>
    <t>ESGUINCES Y TORCEDURAS DE OTRAS PARTES Y NO ESPEC DE CINTURA ESCAPULAR</t>
  </si>
  <si>
    <t>S440</t>
  </si>
  <si>
    <t>TRAUMATISMO DEL NERVIO CUBITAL A NIVEL DEL BRAZO</t>
  </si>
  <si>
    <t>S441</t>
  </si>
  <si>
    <t>TRAUMATISMO DEL NERVIO MEDIANO A NIVEL DEL BRAZO</t>
  </si>
  <si>
    <t>S442</t>
  </si>
  <si>
    <t>TRAUMATISMO DEL NERVIO RADIAL A NIVEL DEL BRAZO</t>
  </si>
  <si>
    <t>S443</t>
  </si>
  <si>
    <t>TRAUMATISMO DEL NERVIO AXILAR</t>
  </si>
  <si>
    <t>S444</t>
  </si>
  <si>
    <t>TRAUMATISMO DEL NERVIO MUSCULOCUTANEO</t>
  </si>
  <si>
    <t>S445</t>
  </si>
  <si>
    <t>TRAUMATISMO DEL NERVIO SENSITIVO CUTANEO A NIVEL DEL HOMBRO Y DE BRAZO</t>
  </si>
  <si>
    <t>S447</t>
  </si>
  <si>
    <t>TRAUMATISMO DE MULTIPLES NERVIOS A NIVEL DEL HOMBRO Y DEL BRAZO</t>
  </si>
  <si>
    <t>S448</t>
  </si>
  <si>
    <t>TRAUMATISMO DE OTROS NERVIOS A NIVEL DEL HOMBRO Y DEL BRAZO</t>
  </si>
  <si>
    <t>S449</t>
  </si>
  <si>
    <t>TRAUMATISMO DE NERVIO NO ESPECIFICADO A NIVEL DEL HOMBRO Y DEL BRAZO</t>
  </si>
  <si>
    <t>S450</t>
  </si>
  <si>
    <t>TRAUMATISMO DE LA ARTERIA AXILAR</t>
  </si>
  <si>
    <t>S451</t>
  </si>
  <si>
    <t>TRAUMATISMO DE LA ARTERIA BRAQUIAL</t>
  </si>
  <si>
    <t>S452</t>
  </si>
  <si>
    <t>TRAUMATISMO DE LA VENA AXILAR O BRAQUIAL</t>
  </si>
  <si>
    <t>S453</t>
  </si>
  <si>
    <t>TRAUMATISMO DE VENA SUPERFICIAL A NIVEL DEL HOMBRO Y DEL BRAZO</t>
  </si>
  <si>
    <t>S457</t>
  </si>
  <si>
    <t>TRAUMATISMO MULTIPLES VASOS SANGUINEOS A NIVEL DEL HOMBRO Y DEL BRAZO</t>
  </si>
  <si>
    <t>S458</t>
  </si>
  <si>
    <t>TRAUMATISMO DE OTROS VASOS SANGUINEOS A NIVEL DEL HOMBRO Y DEL BRAZO</t>
  </si>
  <si>
    <t>S459</t>
  </si>
  <si>
    <t>TRAUMATISMO DE VASO SANGUINEO NO ESPEC A NIVEL DEL HOMBRO Y DEL BRAZO</t>
  </si>
  <si>
    <t>S460</t>
  </si>
  <si>
    <t>TRAUMATISMO DEL TENDON DEL MANGUITO ROTATORIO DEL HOMBRO</t>
  </si>
  <si>
    <t>S461</t>
  </si>
  <si>
    <t>TRAUMATISMO DEL TENDON Y MUSCULO DE LA CABEZA LARGA DEL BICEPS</t>
  </si>
  <si>
    <t>S462</t>
  </si>
  <si>
    <t>TRAUMATISMO DEL TENDON Y MUSCULO DE OTRAS PARTES DEL BICEPS</t>
  </si>
  <si>
    <t>S463</t>
  </si>
  <si>
    <t>TRAUMATISMO DEL TENDON Y MUSCULO DEL TRICEPS</t>
  </si>
  <si>
    <t>S467</t>
  </si>
  <si>
    <t>TRAUMATISMO MULTIPLES TENDONES Y MUSCULOS A NIVEL DEL HOMBRO Y BRAZO</t>
  </si>
  <si>
    <t>S468</t>
  </si>
  <si>
    <t>TRAUMATISMO DE OTROS TENDONES Y MUSCULOS A NIVEL DEL HOMBRO Y DE BRAZO</t>
  </si>
  <si>
    <t>S469</t>
  </si>
  <si>
    <t>TRAUMATISMO DE TENDON Y MUSCULO NO ESPEC, A NIVEL DE HOMBRO Y DE BRAZO</t>
  </si>
  <si>
    <t>S47X</t>
  </si>
  <si>
    <t>TRAUMATISMO POR APLASTAMIENTO DEL HOMBRO Y DEL BRAZO</t>
  </si>
  <si>
    <t>S480</t>
  </si>
  <si>
    <t>AMPUTACION TRAUMATICA EN LA ARTICULACION DEL HOMBRO</t>
  </si>
  <si>
    <t>S481</t>
  </si>
  <si>
    <t>AMPUTACION TRAUMATICA A NIVEL ENTRE EL HOMBRO Y EL CODO</t>
  </si>
  <si>
    <t>S489</t>
  </si>
  <si>
    <t>AMPUTACION TRAUMATICA DEL HOMBRO Y DEL BRAZO, NIVEL NO ESPECIFICADO</t>
  </si>
  <si>
    <t>S497</t>
  </si>
  <si>
    <t>TRAUMATISMOS MULTIPLES DEL HOMBRO Y DEL BRAZO</t>
  </si>
  <si>
    <t>S498</t>
  </si>
  <si>
    <t>OTROS TRAUMATISMOS ESPECIFICADOS DEL HOMBRO Y DEL BRAZO</t>
  </si>
  <si>
    <t>S499</t>
  </si>
  <si>
    <t>TRAUMATISMOS NO ESPECIFICADOS DEL HOMBRO Y DEL BRAZO</t>
  </si>
  <si>
    <t>S500</t>
  </si>
  <si>
    <t>CONTUSION DEL CODO</t>
  </si>
  <si>
    <t>S501</t>
  </si>
  <si>
    <t>CONTUSION DE OTRAS PARTES DEL ANTEBRAZO Y DE LAS NO ESPECIFICADAS</t>
  </si>
  <si>
    <t>S507</t>
  </si>
  <si>
    <t>TRAUMATISMOS SUPERFICIALES MULTIPLES DEL ANTEBRAZO</t>
  </si>
  <si>
    <t>S508</t>
  </si>
  <si>
    <t>OTROS TRAUMATISMOS SUPERFICIALES DEL ANTEBRAZO</t>
  </si>
  <si>
    <t>S509</t>
  </si>
  <si>
    <t>TRAUMATISMO SUPERFICIAL DEL ANTEBRAZO, NO ESPECIFICADO</t>
  </si>
  <si>
    <t>S510</t>
  </si>
  <si>
    <t>HERIDA DEL CODO</t>
  </si>
  <si>
    <t>S517</t>
  </si>
  <si>
    <t>HERIDAS MULTIPLES DEL ANTEBRAZO</t>
  </si>
  <si>
    <t>S518</t>
  </si>
  <si>
    <t>HERIDA DE OTRAS PARTES DEL ANTEBRAZO</t>
  </si>
  <si>
    <t>S519</t>
  </si>
  <si>
    <t>HERIDA DEL ANTEBRAZO, PARTE NO ESPECIFICADA</t>
  </si>
  <si>
    <t>S520</t>
  </si>
  <si>
    <t>FRACTURA DE LA EPIFISIS SUPERIOR DEL CUBITO</t>
  </si>
  <si>
    <t>S521</t>
  </si>
  <si>
    <t>FRACTURA DE LA EPIFISIS SUPERIOR DEL RADIO</t>
  </si>
  <si>
    <t>S522</t>
  </si>
  <si>
    <t>FRACTURA DE LA DIAFISIS DEL CUBITO</t>
  </si>
  <si>
    <t>S523</t>
  </si>
  <si>
    <t>FRACTURA DE LA DIAFISIS DEL RADIO</t>
  </si>
  <si>
    <t>S524</t>
  </si>
  <si>
    <t>FRACTURA DE LA DIAFISIS DEL CUBITO Y DEL RADIO</t>
  </si>
  <si>
    <t>S525</t>
  </si>
  <si>
    <t>FRACTURA DE LA EPIFISIS INFERIOR DEL RADIO</t>
  </si>
  <si>
    <t>S526</t>
  </si>
  <si>
    <t>FRACTURA DE LA EPIFISIS INFERIOR DEL CUBITO Y DEL RADIO</t>
  </si>
  <si>
    <t>S527</t>
  </si>
  <si>
    <t>FRACTURAS MULTIPLES DEL ANTEBRAZO</t>
  </si>
  <si>
    <t>S528</t>
  </si>
  <si>
    <t>FRACTURA DE OTRAS PARTES DEL ANTEBRAZO</t>
  </si>
  <si>
    <t>S529</t>
  </si>
  <si>
    <t>FRACTURA DEL ANTEBRAZO, PARTE NO ESPECIFICADA</t>
  </si>
  <si>
    <t>S530</t>
  </si>
  <si>
    <t>LUXACION DE LA CABEZA DEL RADIO</t>
  </si>
  <si>
    <t>S531</t>
  </si>
  <si>
    <t>LUXACION DEL CODO, NO ESPECIFICADA</t>
  </si>
  <si>
    <t>S532</t>
  </si>
  <si>
    <t>RUPTURA TRAUMATICA DEL LIGAMENTO LATERAL DEL RADIO</t>
  </si>
  <si>
    <t>S533</t>
  </si>
  <si>
    <t>RUPTURA TRAUMATICA DEL LIGAMENTO LATERAL DEL CUBITO</t>
  </si>
  <si>
    <t>S534</t>
  </si>
  <si>
    <t>ESGUINCES Y TORCEDURAS DEL CODO</t>
  </si>
  <si>
    <t>S540</t>
  </si>
  <si>
    <t>TRAUMATISMO DEL NERVIO CUBITAL A NIVEL DEL ANTEBRAZO</t>
  </si>
  <si>
    <t>S541</t>
  </si>
  <si>
    <t>TRAUMATISMO DEL NERVIO MEDIANO A NIVEL DEL ANTEBRAZO</t>
  </si>
  <si>
    <t>S542</t>
  </si>
  <si>
    <t>TRAUMATISMO DEL NERVIO RADIAL A NIVEL DEL ANTEBRAZO</t>
  </si>
  <si>
    <t>S543</t>
  </si>
  <si>
    <t>TRAUMATISMO DEL NERVIO SENSORIAL CUTANEO A NIVEL DEL ANTEBRAZO</t>
  </si>
  <si>
    <t>S547</t>
  </si>
  <si>
    <t>TRAUMATISMO DE MULTIPLES NERVIOS A NIVEL DEL ANTEBRAZO</t>
  </si>
  <si>
    <t>S548</t>
  </si>
  <si>
    <t>TRAUMATISMO DE OTROS NERVIOS A NIVEL DEL ANTEBRAZO</t>
  </si>
  <si>
    <t>S549</t>
  </si>
  <si>
    <t>TRAUMATISMO DE NERVIO NO ESPECIFICADO A NIVEL DEL ANTEBRAZO</t>
  </si>
  <si>
    <t>S550</t>
  </si>
  <si>
    <t>TRAUMATISMO DE LA ARTERIA CUBITAL A NIVEL DEL ANTEBRAZO</t>
  </si>
  <si>
    <t>S551</t>
  </si>
  <si>
    <t>TRAUMATISMO DE LA ARTERIA RADIAL A NIVEL DEL ANTEBRAZO</t>
  </si>
  <si>
    <t>S552</t>
  </si>
  <si>
    <t>TRAUMATISMO DE VENA A NIVEL DEL ANTEBRAZO</t>
  </si>
  <si>
    <t>S557</t>
  </si>
  <si>
    <t>TRAUMATISMO DE MULTIPLES VASOS SANGUINEOS A NIVEL DEL ANTEBRAZO</t>
  </si>
  <si>
    <t>S558</t>
  </si>
  <si>
    <t>TRAUMATISMO DE OTROS VASOS SANGUINEOS A NIVEL DEL ANTEBRAZO</t>
  </si>
  <si>
    <t>S559</t>
  </si>
  <si>
    <t>TRAUMATISMO DE VASO SANGUINEO NO ESPECIFICADO A NIVEL DEL ANTEBRAZO</t>
  </si>
  <si>
    <t>S560</t>
  </si>
  <si>
    <t>TRAUMATISMO DE TENDON Y MUSCULO FLEXOR DEL PULGAR A NIVEL DE ANTEBRAZO</t>
  </si>
  <si>
    <t>S561</t>
  </si>
  <si>
    <t>TRAUMATISMO TENDON Y MUSCULO FLEXOR DE OTRO(S) DEDO(S) NIVEL ANTEBRAZO</t>
  </si>
  <si>
    <t>S562</t>
  </si>
  <si>
    <t>TRAUMATISMO DE OTRO TENDON Y MUSCULO FLEXOR A NIVEL DEL ANTEBRAZO</t>
  </si>
  <si>
    <t>S563</t>
  </si>
  <si>
    <t>TRAUMAT TENDONES Y MUSC ABDUCTORES Y EXTENSORES PULGAR NIVEL ANTEBRAZO</t>
  </si>
  <si>
    <t>S564</t>
  </si>
  <si>
    <t>TRAUMATISMO TENDON Y MUSCULO EXTENSOR OTRO(S) DEDO(S) NIVEL ANTEBRAZO</t>
  </si>
  <si>
    <t>S565</t>
  </si>
  <si>
    <t>TRAUMATISMO DE OTRO TENDON Y MUSCULO EXTENSOR A NIVEL DEL ANTEBRAZO</t>
  </si>
  <si>
    <t>S567</t>
  </si>
  <si>
    <t>TRAUMATISMO DE MULTIPLES TENDONES Y MUSCULOS A NIVEL DEL ANTEBRAZO</t>
  </si>
  <si>
    <t>S568</t>
  </si>
  <si>
    <t>TRAUMAT DE OTR TENDONES Y MUSCULOS Y DE LOS NO ESPEC, NIVEL ANTEBRAZO</t>
  </si>
  <si>
    <t>S570</t>
  </si>
  <si>
    <t>TRAUMATISMO POR APLASTAMIENTO DEL CODO</t>
  </si>
  <si>
    <t>S578</t>
  </si>
  <si>
    <t>TRAUMATISMO POR APLASTAMIENTO DE OTRAS PARTES DEL ANTEBRAZO</t>
  </si>
  <si>
    <t>S579</t>
  </si>
  <si>
    <t>TRAUMATISMO POR APLASTAMIENTO DEL ANTEBRAZO, PARTE NO ESPECIFICADA</t>
  </si>
  <si>
    <t>S580</t>
  </si>
  <si>
    <t>AMPUTACION TRAUMATICA A NIVEL DEL CODO</t>
  </si>
  <si>
    <t>S581</t>
  </si>
  <si>
    <t>AMPUTACION TRAUMATICA NIVEL ENTRE EL CODO Y LA MUÑECA</t>
  </si>
  <si>
    <t>S589</t>
  </si>
  <si>
    <t>AMPUTACION TRAUMATICA DEL ANTEBRAZO, NIVEL NO ESPECIFICADO</t>
  </si>
  <si>
    <t>S597</t>
  </si>
  <si>
    <t>TRAUMATISMOS MULTIPLES DEL ANTEBRAZO</t>
  </si>
  <si>
    <t>S598</t>
  </si>
  <si>
    <t>OTROS TRAUMATISMOS ESPECIFICADOS DEL ANTEBRAZO</t>
  </si>
  <si>
    <t>S599</t>
  </si>
  <si>
    <t>TRAUMATISMO NO ESPECIFICADO DEL ANTEBRAZO</t>
  </si>
  <si>
    <t>S600</t>
  </si>
  <si>
    <t>CONTUSION DE DEDO(S) DE LA MANO, SIN DAÑO DE LA(S) UÑA(S)</t>
  </si>
  <si>
    <t>S601</t>
  </si>
  <si>
    <t>CONTUSION DE DEDO(S) DE LA MANO CON DAÑO DE LA(S) UÑA(S)</t>
  </si>
  <si>
    <t>S602</t>
  </si>
  <si>
    <t>CONTUSION DE OTRAS PARTES DE LA MUÑECA Y DE LA MANO</t>
  </si>
  <si>
    <t>S607</t>
  </si>
  <si>
    <t>TRAUMATISMOS SUPERFICIALES MULTIPLES DE LA MUÑECA Y DE LA MANO</t>
  </si>
  <si>
    <t>S608</t>
  </si>
  <si>
    <t>OTROS TRAUMATISMOS SUPERFICIALES DE LA MUÑECA Y DE LA MANO</t>
  </si>
  <si>
    <t>S609</t>
  </si>
  <si>
    <t>TRAUMATISMO SUPERFICIAL DE LA MUÑECA Y DE LA MANO, NO ESPECIFICADO</t>
  </si>
  <si>
    <t>S610</t>
  </si>
  <si>
    <t>HERIDA DE DEDO(S) DE LA MANO, SIN DAÑO DE LA(S) UÑA(S)</t>
  </si>
  <si>
    <t>S611</t>
  </si>
  <si>
    <t>HERIDA DE DEDO(S) DE LA MANO, CON DAÑO DE LA(S) UÑA(S)</t>
  </si>
  <si>
    <t>S617</t>
  </si>
  <si>
    <t>HERIDAS MULTIPLES DE LA MUÑECA Y DE LA MANO</t>
  </si>
  <si>
    <t>S618</t>
  </si>
  <si>
    <t>HERIDA DE OTRAS PARTES DE LA MUÑECA Y DE LA MANO</t>
  </si>
  <si>
    <t>S619</t>
  </si>
  <si>
    <t>HERIDA DE LA MUÑECA Y DE LA MANO, PARTE NO ESPECIFICADA</t>
  </si>
  <si>
    <t>S620</t>
  </si>
  <si>
    <t>FRACTURA DEL HUESO ESCAFOIDES (NAVICULAR) DE LA MANO</t>
  </si>
  <si>
    <t>S621</t>
  </si>
  <si>
    <t>FRACTURA DE OTRO(S) HUESO(S) DEL CARPO</t>
  </si>
  <si>
    <t>S622</t>
  </si>
  <si>
    <t>FRACTURA DEL PRIMER METACARPIANO</t>
  </si>
  <si>
    <t>S623</t>
  </si>
  <si>
    <t>FRACTURA DE OTROS HUESOS METACARPIANOS</t>
  </si>
  <si>
    <t>S624</t>
  </si>
  <si>
    <t>FRACTURAS MULTIPLES DE HUESOS METACARPIANOS</t>
  </si>
  <si>
    <t>S625</t>
  </si>
  <si>
    <t>FRACTURA DEL PULGAR</t>
  </si>
  <si>
    <t>S626</t>
  </si>
  <si>
    <t>FRACTURA DE OTRO DEDO DE LA MANO</t>
  </si>
  <si>
    <t>S627</t>
  </si>
  <si>
    <t>FRACTURAS MULTIPLES DE LOS DEDOS DE LA MANO</t>
  </si>
  <si>
    <t>S628</t>
  </si>
  <si>
    <t>FRACTURA DE OTRAS PARTES Y DE LAS NO ESPEC DE LA MUÑECA Y LA MANO</t>
  </si>
  <si>
    <t>S630</t>
  </si>
  <si>
    <t>LUXACION DE LA MUÑECA</t>
  </si>
  <si>
    <t>S631</t>
  </si>
  <si>
    <t>LUXACION DE DEDOS DE LA MANO</t>
  </si>
  <si>
    <t>S632</t>
  </si>
  <si>
    <t>LUXACIONES MULTIPLES DE DEDOS DE LA MANO</t>
  </si>
  <si>
    <t>S633</t>
  </si>
  <si>
    <t>RUPTURA TRAUMATICA DE LIGAMENTOS DE LA MUÑECA Y DEL CARPO</t>
  </si>
  <si>
    <t>S634</t>
  </si>
  <si>
    <t>RUPTURA TRAUMAT LIGAM DEDO MANO ARTICULAC METACARPOFALANGICA INTERFALA</t>
  </si>
  <si>
    <t>S635</t>
  </si>
  <si>
    <t>ESGUINCE Y TORCEDURA DE LA MUÑECA</t>
  </si>
  <si>
    <t>S636</t>
  </si>
  <si>
    <t>ESGUINCES Y TORCEDURAS DE DEDO(S) DE LA MANO</t>
  </si>
  <si>
    <t>S637</t>
  </si>
  <si>
    <t>ESGUINCES Y TORCEDURAS DE OTRAS PARTES Y LAS NO ESPEC DE MUÑECA Y MANO</t>
  </si>
  <si>
    <t>S640</t>
  </si>
  <si>
    <t>TRAUMATISMO DEL NERVIO CUBITAL A NIVEL DE LA MUÑECA Y DE LA MANO</t>
  </si>
  <si>
    <t>S641</t>
  </si>
  <si>
    <t>TRAUMATISMO DEL NERVIO MEDIANO A NIVEL DE LA MUÑECA Y DE LA MANO</t>
  </si>
  <si>
    <t>S642</t>
  </si>
  <si>
    <t>TRAUMATISMO DEL NERVIO RADIAL A NIVEL DE LA MUÑECA Y DE LA MANO</t>
  </si>
  <si>
    <t>S643</t>
  </si>
  <si>
    <t>TRAUMATISMO DEL NERVIO DIGITAL DEL PULGAR</t>
  </si>
  <si>
    <t>S644</t>
  </si>
  <si>
    <t>TRAUMATISMO DEL NERVIO DIGITAL DE OTRO DEDO</t>
  </si>
  <si>
    <t>S647</t>
  </si>
  <si>
    <t>TRAUMATISMO DE MULTIPLES NERVIOS A NIVEL DE LA MUÑECA Y DE LA MANO</t>
  </si>
  <si>
    <t>S648</t>
  </si>
  <si>
    <t>TRAUMATISMO DE OTROS NERVIOS A NIVEL DE LA MUÑECA Y DE LA MANO</t>
  </si>
  <si>
    <t>S649</t>
  </si>
  <si>
    <t>TRAUMATISMO DE NERVIO NO ESPECIF A NIVEL DE LA MUÑECA Y DE LA MANO</t>
  </si>
  <si>
    <t>S650</t>
  </si>
  <si>
    <t>TRAUMATISMO DE LA ARTERIA CUBITAL A NIVEL DE LA MUÑECA Y DE LA MANO</t>
  </si>
  <si>
    <t>S651</t>
  </si>
  <si>
    <t>TRAUMATISMO DE LA ARTERIA RADIAL A NIVEL DE LA MUÑECA Y DE LA MANO</t>
  </si>
  <si>
    <t>S652</t>
  </si>
  <si>
    <t>TRAUMATISMO DEL ARCO PALMAR SUPERFICIAL</t>
  </si>
  <si>
    <t>S653</t>
  </si>
  <si>
    <t>TRAUMATISMO DEL ARCO PALMAR PROFUNDO</t>
  </si>
  <si>
    <t>S654</t>
  </si>
  <si>
    <t>TRAUMATISMO DE VASO(S) SANGUINEO(S) DEL PULGAR</t>
  </si>
  <si>
    <t>S655</t>
  </si>
  <si>
    <t>TRAUMATISMO DE VASO(S) SANGUINEO(S) DE OTRO DEDO</t>
  </si>
  <si>
    <t>S657</t>
  </si>
  <si>
    <t>TRAUMATISMO DE MULTIPLES VASOS SANGUINEOS A NIVEL DE LA MUÑECA Y MANO</t>
  </si>
  <si>
    <t>S658</t>
  </si>
  <si>
    <t>TRAUMATISMO DE OTROS VASOS SANGUINEOS A NIVEL DE LA MUÑECA Y LA MANO</t>
  </si>
  <si>
    <t>S659</t>
  </si>
  <si>
    <t>TRAUMATISMO DE VASO SANGUINEO NO ESPEC, A NIVEL DE LA MUÑECA Y MANO</t>
  </si>
  <si>
    <t>S660</t>
  </si>
  <si>
    <t>TRAUMATISMO TENDON Y MUSCULO FLEXOR LARGO PULGAR A NIVEL MUÑECA Y MANO</t>
  </si>
  <si>
    <t>S661</t>
  </si>
  <si>
    <t>TRAUMATISMO TENDON Y MUSCULO FLEXOR DE OTRO DEDO A NIVEL MUÑECA Y MANO</t>
  </si>
  <si>
    <t>S662</t>
  </si>
  <si>
    <t>TRAUMATISMO TENDON Y MUSCULO EXTENSOR DEL PULGAR A NIVEL MUÑECA Y MANO</t>
  </si>
  <si>
    <t>S663</t>
  </si>
  <si>
    <t>TRAUMATISMO TENDON Y MUSCULO EXTENSOR DE OTRO DEDO(S) EN MUÑECA Y MANO</t>
  </si>
  <si>
    <t>S664</t>
  </si>
  <si>
    <t>TRAUMATISMO DEL MUSCULO Y TENDON INTRINSECO PULGAR EN MUÑECA Y MANO</t>
  </si>
  <si>
    <t>S665</t>
  </si>
  <si>
    <t>TRAUMAT MUSCULO Y TENDON INTRINSECO DE OTRO DEDO(S) EN MUÑECA Y MANO</t>
  </si>
  <si>
    <t>S666</t>
  </si>
  <si>
    <t>TRAUMATISMO MPLES TENDONES Y MUSCULOS FLEXORES A NIVEL MUÑECA Y MANO</t>
  </si>
  <si>
    <t>S667</t>
  </si>
  <si>
    <t>TRAUMATISMO MPLES TENDONES Y MUSCULOS EXTENSORES A NIVEL MUÑECA Y MANO</t>
  </si>
  <si>
    <t>S668</t>
  </si>
  <si>
    <t>TRAUMATISMO DE OTROS TENDONES Y MUSCULOS A NIVEL DE LA MUÑECA Y MANO</t>
  </si>
  <si>
    <t>S669</t>
  </si>
  <si>
    <t>TRAUMATISMO DE TENDON Y MUSCULO NO ESPECIFICADO, A NIVEL DE LA MUÑECA</t>
  </si>
  <si>
    <t>S670</t>
  </si>
  <si>
    <t>TRAUMATISMO POR APLASTAMIENTO DEL PULGAR Y OTRO(S) DEDO(S)</t>
  </si>
  <si>
    <t>S678</t>
  </si>
  <si>
    <t>TRAUMATISMO POR APLASTAMIENTO DE OTRAS PARTES Y NO ESPEC MUÑECA Y MANO</t>
  </si>
  <si>
    <t>S680</t>
  </si>
  <si>
    <t>AMPUTACION TRAUMATICA DEL PULGAR (COMPLETA) (PARCIAL)</t>
  </si>
  <si>
    <t>S681</t>
  </si>
  <si>
    <t>AMPUTACION TRAUMATICA DE OTRO DEDO UNICO (COMPLETA) (PARCIAL)</t>
  </si>
  <si>
    <t>S682</t>
  </si>
  <si>
    <t>AMPUTACION TRAUMATICA DE DOS O MAS DEDOS SOLAMENTE (COMPLETA)(PARCIAL)</t>
  </si>
  <si>
    <t>S683</t>
  </si>
  <si>
    <t>AMPUTACION TRAUMATICA COMBINADA PARTE DEDO(S) OTR PARTES MUÑECA Y MANO</t>
  </si>
  <si>
    <t>S684</t>
  </si>
  <si>
    <t>AMPUTACION TRAUMATICA DE LA MANO A NIVEL DE LA MUÑECA</t>
  </si>
  <si>
    <t>S688</t>
  </si>
  <si>
    <t>AMPUTACION TRAUMATICA DE OTRAS PARTES DE LA MUÑECA Y DE LA MANO</t>
  </si>
  <si>
    <t>S689</t>
  </si>
  <si>
    <t>AMPUTACION TRAUMATICA DE LA MUÑECA Y DE LA MANO, NIVEL NO ESPECIFICADO</t>
  </si>
  <si>
    <t>S697</t>
  </si>
  <si>
    <t>TRAUMATISMOS MULTIPLES DE LA MUÑECA Y DE LA MANO</t>
  </si>
  <si>
    <t>S698</t>
  </si>
  <si>
    <t>OTROS TRAUMATISMOS ESPECIFICADOS DE LA MUÑECA Y DE LA MANO</t>
  </si>
  <si>
    <t>S699</t>
  </si>
  <si>
    <t>TRAUMATISMO NO ESPECIFICADO DE LA MUÑECA Y DE LA MANO</t>
  </si>
  <si>
    <t>S700</t>
  </si>
  <si>
    <t>CONTUSION DE LA CADERA</t>
  </si>
  <si>
    <t>S701</t>
  </si>
  <si>
    <t>CONTUSION DEL MUSLO</t>
  </si>
  <si>
    <t>S707</t>
  </si>
  <si>
    <t>TRAUMATISMOS SUPERFICIALES MULTIPLES DE LA CADERA Y DEL MUSLO</t>
  </si>
  <si>
    <t>S708</t>
  </si>
  <si>
    <t>OTROS TRAUMATISMOS SUPERFICIALES DE LA CADERA Y DEL MUSLO</t>
  </si>
  <si>
    <t>S709</t>
  </si>
  <si>
    <t>TRAUMATISMO SUPERFICIAL DE LA CADERA Y DEL MUSLO, NO ESPECIFICADO</t>
  </si>
  <si>
    <t>S710</t>
  </si>
  <si>
    <t>HERIDA DE LA CADERA</t>
  </si>
  <si>
    <t>S711</t>
  </si>
  <si>
    <t>HERIDA DEL MUSLO</t>
  </si>
  <si>
    <t>S717</t>
  </si>
  <si>
    <t>HERIDAS MULTIPLES DE LA CADERA Y DEL MUSLO</t>
  </si>
  <si>
    <t>S718</t>
  </si>
  <si>
    <t>HERIDA DE OTRAS PARTES Y DE LAS NO ESPECIFICADAS DE LA CINTURA PELVICA</t>
  </si>
  <si>
    <t>S720</t>
  </si>
  <si>
    <t>FRACTURA DEL CUELLO DE FEMUR</t>
  </si>
  <si>
    <t>S721</t>
  </si>
  <si>
    <t>FRACTURA PERTROCANTERIANA</t>
  </si>
  <si>
    <t>S722</t>
  </si>
  <si>
    <t>FRACTURA SUBTROCANTERIANA</t>
  </si>
  <si>
    <t>S723</t>
  </si>
  <si>
    <t>FRACTURA DE LA DIAFISIS DEL FEMUR</t>
  </si>
  <si>
    <t>S724</t>
  </si>
  <si>
    <t>FRACTURA DE LA EPIFISIS INFERIOR DEL FEMUR</t>
  </si>
  <si>
    <t>S727</t>
  </si>
  <si>
    <t>FRACTURAS MULTIPLES DEL FEMUR</t>
  </si>
  <si>
    <t>S728</t>
  </si>
  <si>
    <t>FRACTURAS DE OTRAS PARTES DEL FEMUR</t>
  </si>
  <si>
    <t>S729</t>
  </si>
  <si>
    <t>FRACTURA DEL FEMUR, PARTE NO ESPECIFICADA</t>
  </si>
  <si>
    <t>S730</t>
  </si>
  <si>
    <t>LUXACION DE LA CADERA</t>
  </si>
  <si>
    <t>S731</t>
  </si>
  <si>
    <t>ESGUINCES Y TORCEDURAS DE LA CADERA</t>
  </si>
  <si>
    <t>S740</t>
  </si>
  <si>
    <t>TRAUMATISMO DEL NERVIO CIATICO A NIVEL DE LA CADERA Y DEL MUSLO</t>
  </si>
  <si>
    <t>S741</t>
  </si>
  <si>
    <t>TRAUMATISMO DEL NERVIO FEMOROCUTANEO A NIVEL DE LA CADERA Y DEL MUSLO</t>
  </si>
  <si>
    <t>S742</t>
  </si>
  <si>
    <t>TRAUMATISMO DEL NERVIO SENSORIAL CUTANEO A NIVEL DE CADERA Y MUSCULO</t>
  </si>
  <si>
    <t>S747</t>
  </si>
  <si>
    <t>TRAUMATISMO DE NERVIOS MULTIPLES A NIVEL DE LA CADERA Y DEL MUSLO</t>
  </si>
  <si>
    <t>S748</t>
  </si>
  <si>
    <t>TRAUMATISMO DE OTROS NERVIOS A NIVEL DE LA CADERA Y DEL MUSLO</t>
  </si>
  <si>
    <t>S749</t>
  </si>
  <si>
    <t>TRAUMATISMO DE NERVIO NO ESPECIFICADO A NIVEL DE LA CADERA Y DEL MUSLO</t>
  </si>
  <si>
    <t>S750</t>
  </si>
  <si>
    <t>TRAUMATISMO DE LA ARTERIA FEMORAL</t>
  </si>
  <si>
    <t>S751</t>
  </si>
  <si>
    <t>TRAUMATISMO DE LA VENA FEMORAL A NIVEL DE LA CADERA Y DEL MUSLO</t>
  </si>
  <si>
    <t>S752</t>
  </si>
  <si>
    <t>TRAUMATISMO DE LA GRAN VENA SAFENA A NIVEL DE LA CADERA Y DEL MUSLO</t>
  </si>
  <si>
    <t>S757</t>
  </si>
  <si>
    <t>TRAUMATISMO DE MULTIPLES VASOS SANGUINEOS A NIVEL DE LA CADERA Y MUSLO</t>
  </si>
  <si>
    <t>S758</t>
  </si>
  <si>
    <t>TRAUMATISMO DE OTROS VASOS SANGUINEOS A NIVEL DE LA CADERA Y DEL MUSLO</t>
  </si>
  <si>
    <t>S759</t>
  </si>
  <si>
    <t>TRAUMATISMO DE VASO SANGUINEO NO ESPEC A NIVEL DE LA CADERA Y DE MUSLO</t>
  </si>
  <si>
    <t>S760</t>
  </si>
  <si>
    <t>TRAUMATISMO DEL TENDON Y MUSCULO DE LA CADERA</t>
  </si>
  <si>
    <t>S761</t>
  </si>
  <si>
    <t>TRAUMATISMO DEL TENDON Y MUSCULO CUADRICEPS</t>
  </si>
  <si>
    <t>S762</t>
  </si>
  <si>
    <t>TRAUMATISMO DEL TENDON Y MUSCULO ADUCTOR MAYOR DEL MUSLO</t>
  </si>
  <si>
    <t>S763</t>
  </si>
  <si>
    <t>TRAUMATISMO TENDON Y MUSCULO DEL GRUPO MUSCULAR POST A NIVEL DEL MUSLO</t>
  </si>
  <si>
    <t>S764</t>
  </si>
  <si>
    <t>TRAUMATISMO DE OTROS TENDONES Y MUSCULOS Y NO ESPEC A NIVEL DEL MUSLO</t>
  </si>
  <si>
    <t>S767</t>
  </si>
  <si>
    <t>TRAUMATISMO DE MULTIPLES TENDONES Y MUSCULOS A NIVEL DE CADERA Y MUSLO</t>
  </si>
  <si>
    <t>S770</t>
  </si>
  <si>
    <t>TRAUMATISMO POR APLASTAMIENTO DE LA CADERA</t>
  </si>
  <si>
    <t>S771</t>
  </si>
  <si>
    <t>TRAUMATISMO POR APLASTAMIENTO DEL MUSLO</t>
  </si>
  <si>
    <t>S772</t>
  </si>
  <si>
    <t>TRAUMATISMO POR APLASTAMIENTO DE LA CADERA CON EL MUSLO</t>
  </si>
  <si>
    <t>S780</t>
  </si>
  <si>
    <t>AMPUTACION TRAUMATICA DE LA ARTICULACION DE LA CADERA</t>
  </si>
  <si>
    <t>S781</t>
  </si>
  <si>
    <t>AMPUTACION TRAUMATICA EN ALGUN NIVEL ENTRE LA CADERA Y LA RODILLA</t>
  </si>
  <si>
    <t>S789</t>
  </si>
  <si>
    <t>AMPUTACION TRAUMATICA DE CADERA Y MUSLO, NIVEL NO ESPECIFICADO</t>
  </si>
  <si>
    <t>S797</t>
  </si>
  <si>
    <t>TRAUMATISMOS MULTIPLES DE LA CADERA Y DEL MUSLO</t>
  </si>
  <si>
    <t>S798</t>
  </si>
  <si>
    <t>OTROS TRAUMATISMOS ESPECIFICADOS DE LA CADERA Y DEL MUSLO</t>
  </si>
  <si>
    <t>S799</t>
  </si>
  <si>
    <t>TRAUMATISMO NO ESPECIFICADO DE LA CADERA Y DEL MUSLO</t>
  </si>
  <si>
    <t>S800</t>
  </si>
  <si>
    <t>CONTUSION DE LA RODILLA</t>
  </si>
  <si>
    <t>S801</t>
  </si>
  <si>
    <t>CONTUSION DE OTRAS PARTES Y LAS NO ESPECIFICADAS DE LA PIERNA</t>
  </si>
  <si>
    <t>S807</t>
  </si>
  <si>
    <t>TRAUMATISMOS SUPERFICIALES MULTIPLES DE LA PIERNA</t>
  </si>
  <si>
    <t>S808</t>
  </si>
  <si>
    <t>OTROS TRAUMATISMOS SUPERFICIALES DE LA PIERNA</t>
  </si>
  <si>
    <t>S809</t>
  </si>
  <si>
    <t>TRAUMATISMO SUPERFICIAL DE LA PIERNA, NO ESPECIFICADO</t>
  </si>
  <si>
    <t>S810</t>
  </si>
  <si>
    <t>HERIDA DE LA RODILLA</t>
  </si>
  <si>
    <t>S817</t>
  </si>
  <si>
    <t>HERIDAS MULTIPLES DE LA PIERNA</t>
  </si>
  <si>
    <t>S818</t>
  </si>
  <si>
    <t>HERIDA DE OTRAS PARTES DE LA PIERNA</t>
  </si>
  <si>
    <t>S819</t>
  </si>
  <si>
    <t>HERIDA DE LA PIERNA, PARTE NO ESPECIFICADA</t>
  </si>
  <si>
    <t>S820</t>
  </si>
  <si>
    <t>FRACTURA DE LA ROTULA</t>
  </si>
  <si>
    <t>S821</t>
  </si>
  <si>
    <t>FRACTURA DE LA EPIFISIS SUPERIOR DE LA TIBIA</t>
  </si>
  <si>
    <t>S822</t>
  </si>
  <si>
    <t>FRACTURA DE LA DIAFISIS DE LA TIBIA</t>
  </si>
  <si>
    <t>S823</t>
  </si>
  <si>
    <t>FRACTURA DE LA EPIFISIS INFERIOR DE LA TIBIA</t>
  </si>
  <si>
    <t>S824</t>
  </si>
  <si>
    <t>FRACTURA DEL PERONE SOLAMENTE</t>
  </si>
  <si>
    <t>S825</t>
  </si>
  <si>
    <t>FRACTURA DEL MALEOLO INTERNO</t>
  </si>
  <si>
    <t>S826</t>
  </si>
  <si>
    <t>FRACTURA DEL MALEOLO EXTERNO</t>
  </si>
  <si>
    <t>S827</t>
  </si>
  <si>
    <t>FRACTURAS MULTIPLES DE LA PIERNA</t>
  </si>
  <si>
    <t>S828</t>
  </si>
  <si>
    <t>FRACTURA DE OTRAS PARTES DE LA PIERNA</t>
  </si>
  <si>
    <t>S829</t>
  </si>
  <si>
    <t>FRACTURA DE LA PIERNA, PARTE NO ESPECIFICADA</t>
  </si>
  <si>
    <t>S830</t>
  </si>
  <si>
    <t>LUXACION DE LA ROTULA</t>
  </si>
  <si>
    <t>S831</t>
  </si>
  <si>
    <t>LUXACION DE LA RODILLA</t>
  </si>
  <si>
    <t>S832</t>
  </si>
  <si>
    <t>DESGARRO DE MENISCOS, PRESENTE</t>
  </si>
  <si>
    <t>S833</t>
  </si>
  <si>
    <t>DESGARRO DEL CARTILAGO ARTICULAR DE LA RODILLA, PRESENTE</t>
  </si>
  <si>
    <t>S834</t>
  </si>
  <si>
    <t>ESGUINCES Y TORCEDURAS EN LIGAMENTOS LATERALES EXT INTERNOS DE RODILLA</t>
  </si>
  <si>
    <t>S835</t>
  </si>
  <si>
    <t>ESGUINCES Y TORCEDURAS EN LIGAMENTO CRUZADO ANTERIOR, POST DE RODILLA</t>
  </si>
  <si>
    <t>S836</t>
  </si>
  <si>
    <t>ESGUINCES Y TORCEDURAS DE OTRAS PARTES Y LAS NO ESPECIF DE LA RODILLA</t>
  </si>
  <si>
    <t>S837</t>
  </si>
  <si>
    <t>TRAUMATISMO DE ESTRUCTURAS MULTIPLES DE LA RODILLA</t>
  </si>
  <si>
    <t>S840</t>
  </si>
  <si>
    <t>TRAUMATISMO DEL NERVIO TIBIAL A NIVEL DE LA PIERNA</t>
  </si>
  <si>
    <t>S841</t>
  </si>
  <si>
    <t>TRAUMATISMO DEL NERVIO PERONEO A NIVEL DE LA PIERNA</t>
  </si>
  <si>
    <t>S842</t>
  </si>
  <si>
    <t>TRAUMATISMO DEL NERVIO SENSORIAL CUTANEO A NIVEL DE LA PIERNA</t>
  </si>
  <si>
    <t>S847</t>
  </si>
  <si>
    <t>TRAUMATISMO DE NERVIOS MULTIPLES A NIVEL DE LA PIERNA</t>
  </si>
  <si>
    <t>S848</t>
  </si>
  <si>
    <t>TRAUMATISMO DE OTROS NERVIOS A NIVEL DE LA PIERNA</t>
  </si>
  <si>
    <t>S849</t>
  </si>
  <si>
    <t>TRAUMATISMO DE NERVIO NO ESPECIFICADO A NIVEL DE LA PIERNA</t>
  </si>
  <si>
    <t>S850</t>
  </si>
  <si>
    <t>TRAUMATISMO DE LA ARTERIA POPLITEA</t>
  </si>
  <si>
    <t>S851</t>
  </si>
  <si>
    <t>TRAUMATISMO DE LA ARTERIA TIBIAL (ANTERIOR) (POSTERIOR)</t>
  </si>
  <si>
    <t>S852</t>
  </si>
  <si>
    <t>TRAUMATISMO DE LA ARTERIA PERONEA</t>
  </si>
  <si>
    <t>S853</t>
  </si>
  <si>
    <t>TRAUMATISMO DE LA GRAN VENA SAFENA A NIVEL DE LA PIERNA</t>
  </si>
  <si>
    <t>S854</t>
  </si>
  <si>
    <t>TRAUMATISMO DE LA VENA SAFENA EXTERNA A NIVEL DE LA PIERNA</t>
  </si>
  <si>
    <t>S855</t>
  </si>
  <si>
    <t>TRAUMATISMO DE LA VENA POPLITEA</t>
  </si>
  <si>
    <t>S857</t>
  </si>
  <si>
    <t>TRAUMATISMO DE VASOS SANGUINEOS MULTIPLES A NIVEL DE LA PIERNA</t>
  </si>
  <si>
    <t>S858</t>
  </si>
  <si>
    <t>TRAUMATISMO DE OTROS VASOS SANGUINEOS A NIVEL DE LA PIERNA</t>
  </si>
  <si>
    <t>S859</t>
  </si>
  <si>
    <t>TRAUMATISMO DE VASO SANGUINEO NO ESPECIFICADO A NIVEL DE LA PIERNA</t>
  </si>
  <si>
    <t>S860</t>
  </si>
  <si>
    <t>TRAUMATISMO DEL TENDON DE AQUILES</t>
  </si>
  <si>
    <t>S861</t>
  </si>
  <si>
    <t>TRAUMATISMO OTRO TENDON(ES) Y MUSCULO(S) GRUPO MUSCULAR POST EN PIERNA</t>
  </si>
  <si>
    <t>S862</t>
  </si>
  <si>
    <t>TRAUMATISMO TENDON(ES) Y MUSCULO(S) GRUPO MUSCULAR ANTERIOR EN PIERNA</t>
  </si>
  <si>
    <t>S863</t>
  </si>
  <si>
    <t>TRAUMATISMO TENDON(ES) Y MUSCULO(S) GRUPO MUSCULAR PERONEO EN PIERNA</t>
  </si>
  <si>
    <t>S867</t>
  </si>
  <si>
    <t>TRAUMATISMO DE MULTIPLES TENDONES Y MUSCULOS A NIVEL DE LA PIERNA</t>
  </si>
  <si>
    <t>S868</t>
  </si>
  <si>
    <t>TRAUMATISMO DE OTROS TENDONES Y MUSCULOS A NIVEL DE LA PIERNA</t>
  </si>
  <si>
    <t>S869</t>
  </si>
  <si>
    <t>TRAUMATISMO DE TENDON Y MUSCULO NO ESPECIFICADO A NIVEL DE LA PIERNA</t>
  </si>
  <si>
    <t>S870</t>
  </si>
  <si>
    <t>TRAUMATISMO POR APLASTAMIENTO DE LA RODILLA</t>
  </si>
  <si>
    <t>S878</t>
  </si>
  <si>
    <t>TRAUMATISMO POR APLASTAMIENTO DE OTRAS PARTES Y DE NO ESPEC DE PIERNA</t>
  </si>
  <si>
    <t>S880</t>
  </si>
  <si>
    <t>AMPUTACION TRAUMATICA A NIVEL DE LA RODILLA</t>
  </si>
  <si>
    <t>S881</t>
  </si>
  <si>
    <t>AMPUTACION TRAUMATICA EN ALGUN NIVEL ENTRE LA RODILLA Y EL TOBILLO</t>
  </si>
  <si>
    <t>S889</t>
  </si>
  <si>
    <t>AMPUTACION TRAUMATICA DE LA PIERNA, NIVEL NO ESPECIFICADO</t>
  </si>
  <si>
    <t>S897</t>
  </si>
  <si>
    <t>TRAUMATISMOS MULTIPLES DE LA PIERNA</t>
  </si>
  <si>
    <t>S898</t>
  </si>
  <si>
    <t>OTROS TRAUMATISMOS DE LA PIERNA, ESPECIFICADOS</t>
  </si>
  <si>
    <t>S899</t>
  </si>
  <si>
    <t>TRAUMATISMO DE LA PIERNA, NO ESPECIFICADO</t>
  </si>
  <si>
    <t>S900</t>
  </si>
  <si>
    <t>CONTUSION DEL TOBILLO</t>
  </si>
  <si>
    <t>S901</t>
  </si>
  <si>
    <t>CONTUSION DE DEDO(S) DEL PIE SIN DAÑO DE LA(S) UÑA(S)</t>
  </si>
  <si>
    <t>S902</t>
  </si>
  <si>
    <t>CONTUSION DE DEDO(S) DEL PIE CON DAÑO DE LA(S) UÑA(S)</t>
  </si>
  <si>
    <t>S903</t>
  </si>
  <si>
    <t>CONTUSION DE OTRAS PARTES Y DE LAS NO ESPECIFICADAS DEL PIE</t>
  </si>
  <si>
    <t>S907</t>
  </si>
  <si>
    <t>TRAUMATISMOS SUPERFICIALES MULTIPLES DEL PIE Y DEL TOBILLO</t>
  </si>
  <si>
    <t>S908</t>
  </si>
  <si>
    <t>OTROS TRAUMATISMOS SUPERFICIALES DEL PIE Y DEL TOBILLO</t>
  </si>
  <si>
    <t>S909</t>
  </si>
  <si>
    <t>TRAUMATISMO SUPERFICIAL DEL PIE Y DEL TOBILLO, NO ESPECIFICADO</t>
  </si>
  <si>
    <t>S910</t>
  </si>
  <si>
    <t>HERIDA DEL TOBILLO</t>
  </si>
  <si>
    <t>S911</t>
  </si>
  <si>
    <t>HERIDA DE DEDO(S) DEL PIE SIN DAÑO DE LA(S) UÑA(S)</t>
  </si>
  <si>
    <t>S912</t>
  </si>
  <si>
    <t>HERIDA DE DEDO(S) DEL PIE CON DAÑO DE LA(S) UÑA(S)</t>
  </si>
  <si>
    <t>S913</t>
  </si>
  <si>
    <t>HERIDA DE OTRAS PARTES DEL PIE</t>
  </si>
  <si>
    <t>S917</t>
  </si>
  <si>
    <t>HERIDAS MULTIPLES DEL TOBILLO Y DEL PIE</t>
  </si>
  <si>
    <t>S920</t>
  </si>
  <si>
    <t>FRACTURA DEL CALCANEO</t>
  </si>
  <si>
    <t>S921</t>
  </si>
  <si>
    <t>FRACTURA DEL ASTRAGALO</t>
  </si>
  <si>
    <t>S922</t>
  </si>
  <si>
    <t>FRACTURA DE OTRO(S) HUESO(S) DEL TARSO</t>
  </si>
  <si>
    <t>S923</t>
  </si>
  <si>
    <t>FRACTURA DE HUESO DEL METATARSO</t>
  </si>
  <si>
    <t>S924</t>
  </si>
  <si>
    <t>FRACTURA DE LOS HUESOS DEL DEDO GORDO DEL PIE</t>
  </si>
  <si>
    <t>S925</t>
  </si>
  <si>
    <t>FRACTURA DE LOS HUESOS DE OTRO(S) DEDO(S) DEL PIE</t>
  </si>
  <si>
    <t>S927</t>
  </si>
  <si>
    <t>FRACTURAS MULTIPLES DEL PIE</t>
  </si>
  <si>
    <t>S929</t>
  </si>
  <si>
    <t>FRACTURA DEL PIE, NO ESPECIFICADA</t>
  </si>
  <si>
    <t>S930</t>
  </si>
  <si>
    <t>LUXACION DE LA ARTICULACION DEL TOBILLO</t>
  </si>
  <si>
    <t>S931</t>
  </si>
  <si>
    <t>LUXACION DE DEDO(S) DEL PIE</t>
  </si>
  <si>
    <t>S932</t>
  </si>
  <si>
    <t>RUPTURA DE LIGAMENTOS A NIVEL DEL TOBILLO Y DEL PIE</t>
  </si>
  <si>
    <t>S933</t>
  </si>
  <si>
    <t>LUXACION DE OTROS SITIOS Y LOS NO ESPECIFICADOS DEL PIE</t>
  </si>
  <si>
    <t>S934</t>
  </si>
  <si>
    <t>ESGUINCES Y TORCEDURAS DEL TOBILLO</t>
  </si>
  <si>
    <t>S935</t>
  </si>
  <si>
    <t>ESGUINCES Y TORCEDURAS DE DEDO(S) DEL PIE</t>
  </si>
  <si>
    <t>S936</t>
  </si>
  <si>
    <t>ESGUINCES Y TORCEDURAS DE OTROS SITIOS Y DE LOS NO ESPECIF DEL PIE</t>
  </si>
  <si>
    <t>S940</t>
  </si>
  <si>
    <t>TRAUMATISMO DEL NERVIO PLANTAR EXTERNO</t>
  </si>
  <si>
    <t>S941</t>
  </si>
  <si>
    <t>TRAUMATISMO DEL NERVIO PLANTAR INTERNO</t>
  </si>
  <si>
    <t>S942</t>
  </si>
  <si>
    <t>TRAUMATISMO DEL NERVIO PERONEAL PROFUNDO A NIVEL DEL PIE Y DEL TOBILLO</t>
  </si>
  <si>
    <t>S943</t>
  </si>
  <si>
    <t>TRAUMATISMO DE NERVIO SENSORIAL CUTANEO A NIVEL DEL PIE Y DEL TOBILLO</t>
  </si>
  <si>
    <t>S947</t>
  </si>
  <si>
    <t>TRAUMATISMO DE MULTIPLES NERVIOS A NIVEL DEL PIE Y DEL TOBILLO</t>
  </si>
  <si>
    <t>S948</t>
  </si>
  <si>
    <t>TRAUMATISMO DE OTROS NERVIOS A NIVEL DEL PIE Y DEL TOBILLO</t>
  </si>
  <si>
    <t>S949</t>
  </si>
  <si>
    <t>TRAUMATISMO DE NERVIO NO ESPECIFICADO A NIVEL DEL PIE Y DEL TOBILLO</t>
  </si>
  <si>
    <t>S950</t>
  </si>
  <si>
    <t>TRAUMATISMO DE LA ARTERIA DORSAL DEL PIE</t>
  </si>
  <si>
    <t>S951</t>
  </si>
  <si>
    <t>TRAUMATISMO DE LA ARTERIA PLANTAR DEL PIE</t>
  </si>
  <si>
    <t>S952</t>
  </si>
  <si>
    <t>TRAUMATISMO DE LA VENA DORSAL DEL PIE</t>
  </si>
  <si>
    <t>S957</t>
  </si>
  <si>
    <t>TRAUMATISMO DE MULTIPLES VASOS SANGUINEOS A NIVEL DEL PIE Y DE TOBILLO</t>
  </si>
  <si>
    <t>S958</t>
  </si>
  <si>
    <t>TRAUMATISMO DE OTROS VASOS SANGUINEOS A NIVEL DEL PIE Y DEL TOBILLO</t>
  </si>
  <si>
    <t>S959</t>
  </si>
  <si>
    <t>TRAUMATISMO DE VASO SANGUINEO NO ESPECIF A NIVEL DEL PIE Y DEL TOBILLO</t>
  </si>
  <si>
    <t>S960</t>
  </si>
  <si>
    <t>TRAUMATISMO TENDON Y MUSCULO FLEXOR LARGO DE DEDO NIVEL PIE Y TOBILLO</t>
  </si>
  <si>
    <t>S961</t>
  </si>
  <si>
    <t>TRAUMATISMO TENDON Y MUSCULO EXTENSOR LARGO DE DEDO(S) PIE Y TOBILLO</t>
  </si>
  <si>
    <t>S962</t>
  </si>
  <si>
    <t>TRAUMATISMO DE TENDONES Y MUSCULOS INTRINSECOS NIVEL DEL PIE Y TOBILLO</t>
  </si>
  <si>
    <t>S967</t>
  </si>
  <si>
    <t>TRAUMATISMO DE MULTIPLES TENDONES Y MUSCULOS NIVEL DEL PIE Y TOBILLO</t>
  </si>
  <si>
    <t>S968</t>
  </si>
  <si>
    <t>TRAUMATISMO DE OTROS TENDONES Y MUSCULOS A NIVEL DEL PIE Y DEL TOBILLO</t>
  </si>
  <si>
    <t>S969</t>
  </si>
  <si>
    <t>TRAUMATISMO DE TENDONES Y MUSCULOS NO ESPEC A NIVEL DEL PIE Y TOBILLO</t>
  </si>
  <si>
    <t>S970</t>
  </si>
  <si>
    <t>TRAUMATISMO POR APLASTAMIENTO DEL TOBILLO</t>
  </si>
  <si>
    <t>S971</t>
  </si>
  <si>
    <t>TRAUMATISMO POR APLASTAMIENTO DE DEDO(S) DEL PIE</t>
  </si>
  <si>
    <t>S978</t>
  </si>
  <si>
    <t>TRAUMATISMO POR APLASTAMIENTO DE OTRAS PARTES DEL PIE Y DEL TOBILLO</t>
  </si>
  <si>
    <t>S980</t>
  </si>
  <si>
    <t>AMPUTACION TRAUMATICA DEL PIE A NIVEL DEL TOBILLO</t>
  </si>
  <si>
    <t>S981</t>
  </si>
  <si>
    <t>AMPUTACION TRAUMATICA DE UN DEDO DEL PIE</t>
  </si>
  <si>
    <t>S982</t>
  </si>
  <si>
    <t>AMPUTACION TRAUMATICA DE DOS O MAS DEDOS DEL PIE</t>
  </si>
  <si>
    <t>S983</t>
  </si>
  <si>
    <t>AMPUTACION TRAUMATICA DE OTRAS PARTES DEL PIE</t>
  </si>
  <si>
    <t>S984</t>
  </si>
  <si>
    <t>AMPUTACION DEL PIE, NIVEL NO ESPECIFICADO</t>
  </si>
  <si>
    <t>S997</t>
  </si>
  <si>
    <t>TRAUMATISMOS MULTIPLES DEL PIE Y DEL TOBILLO</t>
  </si>
  <si>
    <t>S998</t>
  </si>
  <si>
    <t>OTROS TRAUMATISMOS DEL PIE Y DEL TOBILLO, ESPECIFICADOS</t>
  </si>
  <si>
    <t>S999</t>
  </si>
  <si>
    <t>TRAUMATISMO DEL PIE Y DEL TOBILLO, NO ESPECIFICADO</t>
  </si>
  <si>
    <t>T000</t>
  </si>
  <si>
    <t>TRAUMATISMOS SUPERFICIALES QUE AFECTAN LA CABEZA CON EL CUELLO</t>
  </si>
  <si>
    <t>T001</t>
  </si>
  <si>
    <t>TRAUMATISMOS SUPERF AFECTAN TORAX CON ABDOMEN, REG LUMBOSACRA Y PELVIS</t>
  </si>
  <si>
    <t>T002</t>
  </si>
  <si>
    <t>TRAUMATISMOS SUPERF AFECTAN MULTIPLES REGIONES DEL MIEMBRO(S) SUP(ES)</t>
  </si>
  <si>
    <t>T003</t>
  </si>
  <si>
    <t>TRAUMATISMOS SUPERF AFECTAN MPLES REGIONES DEL MIEMBRO(S) INFERIOR(ES)</t>
  </si>
  <si>
    <t>T006</t>
  </si>
  <si>
    <t>TRAUMAT SUPERF AFECTA MPLES REG MIEMB(S) SUP(ES) CON MIEMB(S)INFER(ES)</t>
  </si>
  <si>
    <t>T008</t>
  </si>
  <si>
    <t>TRAUMATISMOS SUPERF QUE AFECTAN OTRAS COMBINACIONES DE REG DEL CUERPO</t>
  </si>
  <si>
    <t>T009</t>
  </si>
  <si>
    <t>TRAUMATISMOS SUPERFICIALES MULTIPLES, NO ESPECIFICADOS</t>
  </si>
  <si>
    <t>T010</t>
  </si>
  <si>
    <t>HERIDAS QUE AFECTAN LA CABEZA CON EL CUELLO</t>
  </si>
  <si>
    <t>T011</t>
  </si>
  <si>
    <t>HERIDAS QUE AFECTAN EL TORAX CON ABDOMEN, REGION LUMBOSACRA Y PELVIS</t>
  </si>
  <si>
    <t>T012</t>
  </si>
  <si>
    <t>HERIDAS QUE AFECTAN MULTIPLES REGIONES DEL MIEMBRO(S) SUPERIOR(ES)</t>
  </si>
  <si>
    <t>T013</t>
  </si>
  <si>
    <t>HERIDAS QUE AFECTAN MULTIPLES REGIONES DEL MIEMBRO(S) INFERIOR(ES)</t>
  </si>
  <si>
    <t>T016</t>
  </si>
  <si>
    <t>HERIDAS AFECTAN MPLES REG MIEMB(S) SUPERIOR(ES) CON MIEMB(S) INFER(ES)</t>
  </si>
  <si>
    <t>T018</t>
  </si>
  <si>
    <t>HERIDAS QUE AFECTAN OTRAS COMBINACIONES DE LAS REGIONES DEL CUERPO</t>
  </si>
  <si>
    <t>T019</t>
  </si>
  <si>
    <t>HERIDAS MULTIPLES, NO ESPECIFICADAS</t>
  </si>
  <si>
    <t>T020</t>
  </si>
  <si>
    <t>FRACTURAS QUE AFECTAN LA CABEZA CON EL CUELLO</t>
  </si>
  <si>
    <t>T021</t>
  </si>
  <si>
    <t>FRACTURAS QUE AFECTAN EL TORAX CON LA REGION LUMBOSACRA Y LA PELVIS</t>
  </si>
  <si>
    <t>T022</t>
  </si>
  <si>
    <t>FRACTURAS QUE AFECTAN MULTIPLES REGIONES DE UN MIEMBRO SUPERIOR</t>
  </si>
  <si>
    <t>T023</t>
  </si>
  <si>
    <t>FRACTURAS QUE AFECTAN MULTIPLES REGIONES DE UN MIEMBRO INFERIOR</t>
  </si>
  <si>
    <t>T024</t>
  </si>
  <si>
    <t>FRACTURAS QUE AFECTAN MULTIPLES REGIONES DE AMBOS MIEMBROS SUPERIORES</t>
  </si>
  <si>
    <t>T025</t>
  </si>
  <si>
    <t>FRACTURAS QUE AFECTAN MULTIPLES REGIONES DE AMBOS MIEMBROS INFERIORES</t>
  </si>
  <si>
    <t>T026</t>
  </si>
  <si>
    <t>FRACTURAS AFECTAN MPLES REG MIEMBRO(S) SUP(ES) CON MIEMB(S) INFER(ES)</t>
  </si>
  <si>
    <t>T027</t>
  </si>
  <si>
    <t>FRACTURAS AFECTAN TORAX CON REGION LUMBOSACRA Y PELVIS CON MIEMBRO(S)</t>
  </si>
  <si>
    <t>T028</t>
  </si>
  <si>
    <t>FRACTURAS QUE AFECTAN OTRAS COMBINACIONES DE LAS REGIONES DEL CUERPO</t>
  </si>
  <si>
    <t>T029</t>
  </si>
  <si>
    <t>FRACTURAS MULTIPLES, NO ESPECIFICADAS</t>
  </si>
  <si>
    <t>T030</t>
  </si>
  <si>
    <t>LUXACIONES, TORCEDURAS Y ESGUINCES QUE AFECTAN LA CABEZA CON EL CUELLO</t>
  </si>
  <si>
    <t>T031</t>
  </si>
  <si>
    <t>LUXACIONES, TORCEDURAS Y ESGUINCES EN TORAX CON REG LUMBOSACRA Y PELVI</t>
  </si>
  <si>
    <t>T032</t>
  </si>
  <si>
    <t>LUXACIONES, TORCEDURAS Y ESGUINCES AFECTAN MPLES REG MIEMB(S) SUP(ES)</t>
  </si>
  <si>
    <t>T033</t>
  </si>
  <si>
    <t>LUXACIONES, TORCEDURAS Y ESGUINCES AFECTAN MPLES REG MIEMB(S) INFER(ES</t>
  </si>
  <si>
    <t>T034</t>
  </si>
  <si>
    <t>LUXACIONES TORCEDURAS ESGUINCES EN MPLES REG MIEMB SUP CON MIEMB INFER</t>
  </si>
  <si>
    <t>T038</t>
  </si>
  <si>
    <t>LUXACIONES, TORCEDURAS Y ESGUINCES AFECTA OTR COMBINACIONES REG CUERPO</t>
  </si>
  <si>
    <t>T039</t>
  </si>
  <si>
    <t>LUXACIONES, TORCEDURAS Y ESGUINCES MULTIPLES, NO ESPECIFICADOS</t>
  </si>
  <si>
    <t>T040</t>
  </si>
  <si>
    <t>TRAUMATISMOS POR APLASTAMIENTO QUE AFECTAN LA CABEZA CON EL CUELLO</t>
  </si>
  <si>
    <t>T041</t>
  </si>
  <si>
    <t>TRAUMATISMO POR APLASTAMIENTO EN TORAX CON ABD, REG LUMBOSACRA Y PELVI</t>
  </si>
  <si>
    <t>T042</t>
  </si>
  <si>
    <t>TRAUMATISMOS POR APLASTAMIENTO AFECTAN MPLES REG DE MIEMB(S) SUP(ES)</t>
  </si>
  <si>
    <t>T043</t>
  </si>
  <si>
    <t>TRAUMATISMOS POR APLASTAMIENTO AFECTAN MPLES REG DE MIEMB(S) INFER(ES)</t>
  </si>
  <si>
    <t>T044</t>
  </si>
  <si>
    <t>TRAUMAT APLASTAMIENTO MPLES REG MIEMB(S) SUP(ES) CON MIEMB INFER(ES)</t>
  </si>
  <si>
    <t>T047</t>
  </si>
  <si>
    <t>TRAUMAT APLASTAMIENTO TORAX, ABD, REG LUMBOSACRA Y PELVIS CON MIEMB(S)</t>
  </si>
  <si>
    <t>T048</t>
  </si>
  <si>
    <t>TRAUMATISMOS POR APLASTAMIENTO AFECTAN OTR COMBINACIONES REG DE CUERPO</t>
  </si>
  <si>
    <t>T049</t>
  </si>
  <si>
    <t>TRAUMATISMOS POR APLASTAMIENTO MULTIPLE, NO ESPECIFICADOS</t>
  </si>
  <si>
    <t>T050</t>
  </si>
  <si>
    <t>AMPUTACION TRAUMATICA DE AMBAS MANOS</t>
  </si>
  <si>
    <t>T051</t>
  </si>
  <si>
    <t>AMPUTACION TRAUMATICA MANO Y EL OTRO BRAZO (CUALQUIER NIVEL, EXC MANO)</t>
  </si>
  <si>
    <t>T052</t>
  </si>
  <si>
    <t>AMPUTACION TRAUMATICA DE AMBOS BRAZOS (CUALQUIER NIVEL)</t>
  </si>
  <si>
    <t>T053</t>
  </si>
  <si>
    <t>AMPUTACION TRAUMATICA DE AMBOS PIES</t>
  </si>
  <si>
    <t>T054</t>
  </si>
  <si>
    <t>AMPUTACION TRAUMATICA PIE Y LA OTRA PIERNA (CUALQUIER NIVEL, EXC PIE)</t>
  </si>
  <si>
    <t>T055</t>
  </si>
  <si>
    <t>AMPUTACION TRAUMATICA DE AMBAS PIERNAS (CUALQUIER NIVEL)</t>
  </si>
  <si>
    <t>T056</t>
  </si>
  <si>
    <t>AMPUTACION TRAUM MIEMB SUP(ES) INFER(ES) CUALQUIER COMBINACION Y NIVEL</t>
  </si>
  <si>
    <t>T058</t>
  </si>
  <si>
    <t>AMPUTACION TRAUMATICA AFECTA OTR COMBINACIONES DE REGIONES DEL CUERPO</t>
  </si>
  <si>
    <t>T059</t>
  </si>
  <si>
    <t>AMPUTACIONES TRAUMATICAS MULTIPLES, NO ESPECIFICADAS</t>
  </si>
  <si>
    <t>T060</t>
  </si>
  <si>
    <t>TRAUMAT ENCEF NERV CRANEALES CON TRAUMAT NERV MEDULA ESPINAL EN CUELLO</t>
  </si>
  <si>
    <t>T061</t>
  </si>
  <si>
    <t>TRAUMATISMO DE NERVIOS Y MEDULA ESPINAL AFECTAN OTRAS MPLES REG CUERPO</t>
  </si>
  <si>
    <t>T062</t>
  </si>
  <si>
    <t>TRAUMATISMOS DE NERVIOS QUE AFECTAN MULTIPLES REGIONES DEL CUERPO</t>
  </si>
  <si>
    <t>T063</t>
  </si>
  <si>
    <t>TRAUMATISMOS DE VASOS SANGUINEOS QUE AFECTAN MULTIPLES REGS DEL CUERPO</t>
  </si>
  <si>
    <t>T064</t>
  </si>
  <si>
    <t>TRAUMATISMOS DE TENDONES Y MUSCULOS QUE AFECTAN MPLES REG DEL CUERPO</t>
  </si>
  <si>
    <t>T065</t>
  </si>
  <si>
    <t>TRAUMATISMOS CON ORG INTRATORACICOS CON ORG INTRAABDOMINALES Y PELVICO</t>
  </si>
  <si>
    <t>T068</t>
  </si>
  <si>
    <t>OTROS TRAUMATISMOS ESPECIFICADOS QUE AFECTAN MULTIPLES REG DEL CUERPO</t>
  </si>
  <si>
    <t>T07X</t>
  </si>
  <si>
    <t>TRAUMATISMOS MULTIPLES, NO ESPECIFICADOS</t>
  </si>
  <si>
    <t>T08X</t>
  </si>
  <si>
    <t>FRACTURA DE LA COLUMNA VERTEBRAL, NIVEL NO ESPECIFICADO</t>
  </si>
  <si>
    <t>T090</t>
  </si>
  <si>
    <t>TRAUMATISMO SUPERFICIAL DEL TRONCO, NIVEL NO ESPECIFICADO</t>
  </si>
  <si>
    <t>T091</t>
  </si>
  <si>
    <t>HERIDA DEL TRONCO, NIVEL NO ESPECIFICADO</t>
  </si>
  <si>
    <t>T092</t>
  </si>
  <si>
    <t>LUXACION, ESGUINCE O TORCEDURA ARTICULAC Y LIGAMENTOS TRONCO, NO ESPEC</t>
  </si>
  <si>
    <t>T093</t>
  </si>
  <si>
    <t>TRAUMATISMO DE LA MEDULA ESPINAL, NIVEL NO ESPECIFICADO</t>
  </si>
  <si>
    <t>T094</t>
  </si>
  <si>
    <t>TRAUMATISMO NERVIOS, RAIZ NERVIO ESPINAL Y PLEXOS DE TRONCO NO ESPECIF</t>
  </si>
  <si>
    <t>T095</t>
  </si>
  <si>
    <t>TRAUMATISMO DE TENDONES Y MUSCULOS DEL TRONCO NO ESPECIFICADOS</t>
  </si>
  <si>
    <t>T096</t>
  </si>
  <si>
    <t>AMPUTACION TRAUMATICA DEL TRONCO, NIVEL NO ESPECIFICADO</t>
  </si>
  <si>
    <t>T098</t>
  </si>
  <si>
    <t>OTROS TRAUMATISMOS ESPECIFICADOS DEL TRONCO, NIVEL NO ESPECIFICADO</t>
  </si>
  <si>
    <t>T099</t>
  </si>
  <si>
    <t>TRAUMATISMO NO ESPECIFICADO DEL TRONCO, NIVEL NO ESPECIFICADO</t>
  </si>
  <si>
    <t>T10X</t>
  </si>
  <si>
    <t>FRACTURA DE MIEMBRO SUPERIOR, NIVEL NO ESPECIFICADO</t>
  </si>
  <si>
    <t>T110</t>
  </si>
  <si>
    <t>TRAUMATISMO SUPERFICIAL DE MIEMBRO SUPERIOR, NIVEL NO ESPECIFICADO</t>
  </si>
  <si>
    <t>T111</t>
  </si>
  <si>
    <t>HERIDA DE MIEMBRO SUPERIOR, NIVEL NO ESPECIFICADO</t>
  </si>
  <si>
    <t>T112</t>
  </si>
  <si>
    <t>LUXACION ESGUINCE TORCEDURA ARTICULAC O LIGAMENTO NO ESPEC MIEMB SUP N</t>
  </si>
  <si>
    <t>T113</t>
  </si>
  <si>
    <t>TRAUMATISMO DE NERVIO NO ESPECIF DE MIEMBRO SUPERIOR, NIVEL NO ESPECIF</t>
  </si>
  <si>
    <t>T114</t>
  </si>
  <si>
    <t>TRAUMATISMO VASOS SANGUINEOS NO ESPEC DE MIEMBRO SUP, NIVEL NO ESPECIF</t>
  </si>
  <si>
    <t>T115</t>
  </si>
  <si>
    <t>TRAUMATISMO DE TENDON Y MUSCULO NO ESPECIFICADOS DE MIEMBRO SUPERIOR,</t>
  </si>
  <si>
    <t>T116</t>
  </si>
  <si>
    <t>AMPUTACION TRAUMATICA DE MIEMBRO SUPERIOR, NIVEL NO ESPECIFICADO</t>
  </si>
  <si>
    <t>T118</t>
  </si>
  <si>
    <t>OTROS TRAUMATISMOS ESPECIFICADOS DE MIEMBRO SUPERIOR, NIVEL NO ESPECIF</t>
  </si>
  <si>
    <t>T119</t>
  </si>
  <si>
    <t>TRAUMATISMO NO ESPECIFICADO DE MIEMBRO SUPERIOR, NIVEL NO ESPECIFICADO</t>
  </si>
  <si>
    <t>T12X</t>
  </si>
  <si>
    <t>FRACTURA DE MIEMBRO INFERIOR, NIVEL NO ESPECIFICADO</t>
  </si>
  <si>
    <t>T130</t>
  </si>
  <si>
    <t>TRAUMATISMO SUPERFICIAL DE MIEMBRO INFERIOR, NIVEL NO ESPECIFICADO</t>
  </si>
  <si>
    <t>T131</t>
  </si>
  <si>
    <t>HERIDA DE MIEMBRO INFERIOR, NIVEL NO ESPECIFICADO</t>
  </si>
  <si>
    <t>T132</t>
  </si>
  <si>
    <t>LUXACION ESGUINCE TORCEDURA ARTICULAC LIGAM MIEM INF Y NIVEL NO ESPEC</t>
  </si>
  <si>
    <t>T133</t>
  </si>
  <si>
    <t>TRAUMATISMO DE NERVIOS NO ESPEC DE MIEMBRO INFERIOR, NIVEL NO ESPECIF</t>
  </si>
  <si>
    <t>T134</t>
  </si>
  <si>
    <t>TRAUMATISMO DE VASOS SANGUINEOS NO ESPEC MIEMBRO INFER, NIVEL NO ESPEC</t>
  </si>
  <si>
    <t>T135</t>
  </si>
  <si>
    <t>TRAUMATISMO TENDONES Y MUSCULOS NO ESPEC MIEMBRO INFER, NIVEL NO ESPEC</t>
  </si>
  <si>
    <t>T136</t>
  </si>
  <si>
    <t>AMPUTACION TRAUMATICA DE MIEMBRO INFERIOR, NIVEL NO ESPECIFICADO</t>
  </si>
  <si>
    <t>T138</t>
  </si>
  <si>
    <t>OTROS TRAUMATISMOS ESPECIFICADOS DE MIEMBRO INFERIOR, NIVEL NO ESPECIF</t>
  </si>
  <si>
    <t>T139</t>
  </si>
  <si>
    <t>TRAUMATISMO NO ESPECIFICADO DE MIEMBRO INFERIOR, NIVEL NO ESPECIFICADO</t>
  </si>
  <si>
    <t>T140</t>
  </si>
  <si>
    <t>TRAUMATISMO SUPERFICIAL DE REGION NO ESPECIFICADA DEL CUERPO</t>
  </si>
  <si>
    <t>T141</t>
  </si>
  <si>
    <t>HERIDA DE REGION NO ESPECIFICADA DEL CUERPO</t>
  </si>
  <si>
    <t>T142</t>
  </si>
  <si>
    <t>FRACTURA DE REGION NO ESPECIFICADA DEL CUERPO</t>
  </si>
  <si>
    <t>T143</t>
  </si>
  <si>
    <t>LUXACION, ESGUINCE Y TORCEDURA DE REGION NO ESPECIFICADA DEL CUERPO</t>
  </si>
  <si>
    <t>T144</t>
  </si>
  <si>
    <t>TRAUMATISMO DE NERVIO(S) DE REGION NO ESPECIFICADA DEL CUERPO</t>
  </si>
  <si>
    <t>T145</t>
  </si>
  <si>
    <t>TRAUMATISMO DE VASO(S) SANGUINEO(S) DE REGION NO ESPECIF DEL CUERPO</t>
  </si>
  <si>
    <t>T146</t>
  </si>
  <si>
    <t>TRAUMATISMO DE TENDONES Y MUSCULOS DE REGION NO ESPECIF DEL CUERPO</t>
  </si>
  <si>
    <t>T147</t>
  </si>
  <si>
    <t>TRAUMAT POR APLASTAMIENTO Y AMPUTACION TRAUMAT REG NO ESPEC DEL CUERPO</t>
  </si>
  <si>
    <t>T148</t>
  </si>
  <si>
    <t>OTROS TRAUMATISMOS DE REGION NO ESPECIFICADA DEL CUERPO</t>
  </si>
  <si>
    <t>T149</t>
  </si>
  <si>
    <t>TRAUMATISMO, NO ESPECIFICADO</t>
  </si>
  <si>
    <t>T150</t>
  </si>
  <si>
    <t>CUERPO EXTRAÑO EN LA CORNEA</t>
  </si>
  <si>
    <t>T151</t>
  </si>
  <si>
    <t>CUERPO EXTRAÑO EN EL SACO CONJUNTIVAL</t>
  </si>
  <si>
    <t>T158</t>
  </si>
  <si>
    <t>CUERPO EXTRAÑO EN OTRAS Y EN MULTIPLES PARTES DE PARTE EXTERNA DEL OJO</t>
  </si>
  <si>
    <t>T159</t>
  </si>
  <si>
    <t>CUERPO EXTRAÑO EN PARTE EXTERNA DEL OJO, SITIO NO ESPECIFICADO</t>
  </si>
  <si>
    <t>T16X</t>
  </si>
  <si>
    <t>CUERPO EXTRAÑO EN EL OIDO</t>
  </si>
  <si>
    <t>T170</t>
  </si>
  <si>
    <t>CUERPO EXTRAÑO EN SENO PARANASAL</t>
  </si>
  <si>
    <t>T171</t>
  </si>
  <si>
    <t>CUERPO EXTRAÑO EN EL ORIFICIO NASAL</t>
  </si>
  <si>
    <t>T172</t>
  </si>
  <si>
    <t>CUERPO EXTRAÑO EN LA FARINGE</t>
  </si>
  <si>
    <t>T173</t>
  </si>
  <si>
    <t>CUERPO EXTRAÑO EN LA LARINGE</t>
  </si>
  <si>
    <t>T174</t>
  </si>
  <si>
    <t>CUERPO EXTRAÑO EN LA TRAQUEA</t>
  </si>
  <si>
    <t>T175</t>
  </si>
  <si>
    <t>CUERPO EXTRAÑO EN BRONQUIOS</t>
  </si>
  <si>
    <t>T178</t>
  </si>
  <si>
    <t>CUERPO EXTRAÑO EN OTRAS Y EN MULTIPLES PARTES DE VIAS RESPIRATORIAS</t>
  </si>
  <si>
    <t>T179</t>
  </si>
  <si>
    <t>CUERPO EXTRAÑO EN LAS VIAS RESPIRATORIAS, PARTE NO ESPECIFICADA</t>
  </si>
  <si>
    <t>T180</t>
  </si>
  <si>
    <t>CUERPO EXTRAÑO EN LA BOCA</t>
  </si>
  <si>
    <t>T181</t>
  </si>
  <si>
    <t>CUERPO EXTRAÑO EN EL ESOFAGO</t>
  </si>
  <si>
    <t>T182</t>
  </si>
  <si>
    <t>CUERPO EXTRAÑO EN EL ESTOMAGO</t>
  </si>
  <si>
    <t>T183</t>
  </si>
  <si>
    <t>CUERPO EXTRAÑO EN EL INTESTINO DELGADO</t>
  </si>
  <si>
    <t>T184</t>
  </si>
  <si>
    <t>CUERPO EXTRAÑO EN EL COLON</t>
  </si>
  <si>
    <t>T185</t>
  </si>
  <si>
    <t>CUERPO EXTRAÑO EN EL ANO Y EN EL RECTO</t>
  </si>
  <si>
    <t>T188</t>
  </si>
  <si>
    <t>CUERPO EXTRAÑO EN OTRAS Y EN MULTIPLES PARTES DEL TUBO DIGESTIVO</t>
  </si>
  <si>
    <t>T189</t>
  </si>
  <si>
    <t>CUERPO EXTRAÑO EN EL TUBO DIGESTIVO, PARTE NO ESPECIFICADA</t>
  </si>
  <si>
    <t>T190</t>
  </si>
  <si>
    <t>CUERPO EXTRAÑO EN LA URETRA</t>
  </si>
  <si>
    <t>T191</t>
  </si>
  <si>
    <t>CUERPO EXTRAÑO EN LA VEJIGA</t>
  </si>
  <si>
    <t>T192</t>
  </si>
  <si>
    <t>CUERPO EXTRAÑO EN LA VULVA Y EN LA VAGINA</t>
  </si>
  <si>
    <t>T193</t>
  </si>
  <si>
    <t>CUERPO EXTRAÑO EN EL UTERO (CUALQUIER PARTE)</t>
  </si>
  <si>
    <t>T198</t>
  </si>
  <si>
    <t>CUERPO EXTRAÑO EN OTRAS Y EN MULTIPLES PARTES DE VIAS GENITOURINARIAS</t>
  </si>
  <si>
    <t>T199</t>
  </si>
  <si>
    <t>CUERPO EXTRAÑO EN LAS VIAS GENITOURINARIAS, PARTE NO ESPECIFICADA</t>
  </si>
  <si>
    <t>T200</t>
  </si>
  <si>
    <t>QUEMADURA DE LA CABEZA Y DEL CUELLO, GRADO NO ESPECIFICADO</t>
  </si>
  <si>
    <t>T201</t>
  </si>
  <si>
    <t>QUEMADURA DE LA CABEZA Y DEL CUELLO, DE PRIMER GRADO</t>
  </si>
  <si>
    <t>T202</t>
  </si>
  <si>
    <t>QUEMADURA DE LA CABEZA Y DEL CUELLO, DE SEGUNDO GRADO</t>
  </si>
  <si>
    <t>T203</t>
  </si>
  <si>
    <t>QUEMADURA DE LA CABEZA Y DEL CUELLO, DE TERCER GRADO</t>
  </si>
  <si>
    <t>T204</t>
  </si>
  <si>
    <t>CORROSION DE LA CABEZA Y DEL CUELLO, GRADO NO ESPECIFICADO</t>
  </si>
  <si>
    <t>T205</t>
  </si>
  <si>
    <t>CORROSION DE LA CABEZA Y DEL CUELLO, DE PRIMER GRADO</t>
  </si>
  <si>
    <t>T206</t>
  </si>
  <si>
    <t>CORROSION DE LA CABEZA Y DEL CUELLO, DE SEGUNDO GRADO</t>
  </si>
  <si>
    <t>T207</t>
  </si>
  <si>
    <t>CORROSION DE LA CABEZA Y DEL CUELLO, DE TERCER GRADO</t>
  </si>
  <si>
    <t>T210</t>
  </si>
  <si>
    <t>QUEMADURA DEL TRONCO, GRADO NO ESPECIFICADO</t>
  </si>
  <si>
    <t>T211</t>
  </si>
  <si>
    <t>QUEMADURA DEL TRONCO, DE PRIMER GRADO</t>
  </si>
  <si>
    <t>T212</t>
  </si>
  <si>
    <t>QUEMADURA DEL TRONCO, DE SEGUNDO GRADO</t>
  </si>
  <si>
    <t>T213</t>
  </si>
  <si>
    <t>QUEMADURA DEL TRONCO, DE TERCER GRADO</t>
  </si>
  <si>
    <t>T214</t>
  </si>
  <si>
    <t>CORROSION DEL TRONCO, GRADO NO ESPECIFICADO</t>
  </si>
  <si>
    <t>T215</t>
  </si>
  <si>
    <t>CORROSION DEL TRONCO, DE PRIMER GRADO</t>
  </si>
  <si>
    <t>T216</t>
  </si>
  <si>
    <t>CORROSION DEL TRONCO, DE SEGUNDO GRADO</t>
  </si>
  <si>
    <t>T217</t>
  </si>
  <si>
    <t>CORROSION DEL TRONCO, DE TERCER GRADO</t>
  </si>
  <si>
    <t>T220</t>
  </si>
  <si>
    <t>QUEMADURA HOMBRO Y MIEMBRO SUP, GRADO NO ESPEC, EXCEPTO MUÑECA Y MANO</t>
  </si>
  <si>
    <t>T221</t>
  </si>
  <si>
    <t>QUEMADURA HOMBRO Y MIEMBRO SUP, DE PRIMER GRADO, EXCEPTO MUÑECA Y MANO</t>
  </si>
  <si>
    <t>T222</t>
  </si>
  <si>
    <t>QUEMADURA HOMBRO Y MIEMBRO SUP, SEGUNDO GRADO, EXCEPTO MUÑECA Y MANO</t>
  </si>
  <si>
    <t>T223</t>
  </si>
  <si>
    <t>QUEMADURA HOMBRO Y MIEMBRO SUP, DE TERCER GRADO, EXCEPTO MUÑECA Y MANO</t>
  </si>
  <si>
    <t>T224</t>
  </si>
  <si>
    <t>CORROSION HOMBRO Y MIEMBRO SUP, GRADO NO ESPEC, EXCEPTO MUÑECA Y MANO</t>
  </si>
  <si>
    <t>T225</t>
  </si>
  <si>
    <t>CORROSION HOMBRO Y MIEMBRO SUP, DE PRIMER GRADO, EXCEPTO MUÑECA Y MANO</t>
  </si>
  <si>
    <t>T226</t>
  </si>
  <si>
    <t>CORROSION HOMBRO Y MIEMBRO SUP, SEGUNDO GRADO, EXCEPTO MUÑECA Y MANO</t>
  </si>
  <si>
    <t>T227</t>
  </si>
  <si>
    <t>CORROSION HOMBRO Y MIEMBRO SUP, DE TERCER GRADO, EXCEPTO MUÑECA Y MANO</t>
  </si>
  <si>
    <t>T230</t>
  </si>
  <si>
    <t>QUEMADURA DE LA MUÑECA Y DE LA MANO, GRADO NO ESPECIFICADO</t>
  </si>
  <si>
    <t>T231</t>
  </si>
  <si>
    <t>QUEMADURA DE LA MUÑECA Y DE LA MANO, DE PRIMER GRADO</t>
  </si>
  <si>
    <t>T232</t>
  </si>
  <si>
    <t>QUEMADURA DE LA MUÑECA Y DE LA MANO, DE SEGUNDO GRADO</t>
  </si>
  <si>
    <t>T233</t>
  </si>
  <si>
    <t>QUEMADURA DE LA MUÑECA Y DE LA MANO, DE TERCER GRADO</t>
  </si>
  <si>
    <t>T234</t>
  </si>
  <si>
    <t>CORROSION DE LA MUÑECA Y DE LA MANO, GRADO NO ESPECIFICADO</t>
  </si>
  <si>
    <t>T235</t>
  </si>
  <si>
    <t>CORROSION DE LA MUÑECA Y DE LA MANO, DE PRIMER GRADO</t>
  </si>
  <si>
    <t>T236</t>
  </si>
  <si>
    <t>CORROSION DE LA MUÑECA Y DE LA MANO, DE SEGUNDO GRADO</t>
  </si>
  <si>
    <t>T237</t>
  </si>
  <si>
    <t>CORROSION DE LA MUÑECA Y DE LA MANO, DE TERCER GRADO</t>
  </si>
  <si>
    <t>T240</t>
  </si>
  <si>
    <t>QUEMADURA DE CADERA Y MIEMBRO INFER, GRADO NO ESPEC, EXC TOBILLO Y PIE</t>
  </si>
  <si>
    <t>T241</t>
  </si>
  <si>
    <t>QUEMADURA CADERA Y MIEMBRO INFER, PRIMER GRADO, EXCEPTO TOBILLO Y PIE</t>
  </si>
  <si>
    <t>T242</t>
  </si>
  <si>
    <t>QUEMADURA CADERA Y MIEMBRO INFER, SEGUNDO GRADO, EXCEPTO TOBILLO Y PIE</t>
  </si>
  <si>
    <t>T243</t>
  </si>
  <si>
    <t>QUEMADURA CADERA Y MIEMBRO INFER, TERCER GRADO, EXCEPTO TOBILLO Y PIE</t>
  </si>
  <si>
    <t>T244</t>
  </si>
  <si>
    <t>CORROSION DE CADERA Y MIEMBRO INFER, GRADO NO ESPEC, EXC TOBILLO Y PIE</t>
  </si>
  <si>
    <t>T245</t>
  </si>
  <si>
    <t>CORROSION CADERA Y MIEMBRO INFER, PRIMER GRADO, EXCEPTO TOBILLO Y PIE</t>
  </si>
  <si>
    <t>T246</t>
  </si>
  <si>
    <t>CORROSION CADERA Y MIEMBRO INFER, SEGUNDO GRADO, EXCEPTO TOBILLO Y PIE</t>
  </si>
  <si>
    <t>T247</t>
  </si>
  <si>
    <t>CORROSION CADERA Y MIEMBRO INFER, TERCER GRADO, EXCEPTO TOBILLO Y PIE</t>
  </si>
  <si>
    <t>T250</t>
  </si>
  <si>
    <t>QUEMADURA DEL TOBILLO Y DEL PIE, GRADO NO ESPECIFICADO</t>
  </si>
  <si>
    <t>T251</t>
  </si>
  <si>
    <t>QUEMADURA DEL TOBILLO Y DEL PIE, DE PRIMER GRADO</t>
  </si>
  <si>
    <t>T252</t>
  </si>
  <si>
    <t>QUEMADURA DEL TOBILLO Y DEL PIE, DE SEGUNDO GRADO</t>
  </si>
  <si>
    <t>T253</t>
  </si>
  <si>
    <t>QUEMADURA DEL TOBILLO Y DEL PIE, DE TERCER GRADO</t>
  </si>
  <si>
    <t>T254</t>
  </si>
  <si>
    <t>CORROSION DEL TOBILLO Y DEL PIE, GRADO NO ESPECIFICADO</t>
  </si>
  <si>
    <t>T255</t>
  </si>
  <si>
    <t>CORROSION DEL TOBILLO Y DEL PIE, DE PRIMER GRADO</t>
  </si>
  <si>
    <t>T256</t>
  </si>
  <si>
    <t>CORROSION DEL TOBILLO Y DEL PIE, DE SEGUNDO GRADO</t>
  </si>
  <si>
    <t>T257</t>
  </si>
  <si>
    <t>CORROSION DEL TOBILLO Y DEL PIE, DE TERCER GRADO</t>
  </si>
  <si>
    <t>T260</t>
  </si>
  <si>
    <t>QUEMADURA DEL PARPADO Y AREA PERIOCULAR</t>
  </si>
  <si>
    <t>T261</t>
  </si>
  <si>
    <t>QUEMADURA DE LA CORNEA Y SACO CONJUNTIVAL</t>
  </si>
  <si>
    <t>T262</t>
  </si>
  <si>
    <t>QUEMADURA CON RUPTURA Y DESTRUCCION RESULTANTES DEL GLOBO OCULAR</t>
  </si>
  <si>
    <t>T263</t>
  </si>
  <si>
    <t>QUEMADURA DE OTRAS PARTES DEL OJO Y SUS ANEXOS</t>
  </si>
  <si>
    <t>T264</t>
  </si>
  <si>
    <t>QUEMADURA DEL OJO Y ANEXOS, PARTE NO ESPECIFICADA</t>
  </si>
  <si>
    <t>T265</t>
  </si>
  <si>
    <t>CORROSION DEL PARPADO Y AREA PERIOCULAR</t>
  </si>
  <si>
    <t>T266</t>
  </si>
  <si>
    <t>CORROSION DE LA CORNEA Y SACO CONJUNTIVAL</t>
  </si>
  <si>
    <t>T267</t>
  </si>
  <si>
    <t>CORROSION CON RUPTURA Y DESTRUCCION RESULTANTES DEL GLOBO OCULAR</t>
  </si>
  <si>
    <t>T268</t>
  </si>
  <si>
    <t>CORROSION DE OTRAS PARTES DEL OJO Y SUS ANEXOS</t>
  </si>
  <si>
    <t>T269</t>
  </si>
  <si>
    <t>CORROSION DEL OJO Y SUS ANEXOS, PARTE NO ESPECIFICADA</t>
  </si>
  <si>
    <t>T270</t>
  </si>
  <si>
    <t>QUEMADURA DE LA LARINGE Y DE LA TRAQUEA</t>
  </si>
  <si>
    <t>T271</t>
  </si>
  <si>
    <t>QUEMADURA QUE AFECTA LA LARINGE Y LA TRAQUEA CON EL PULMON</t>
  </si>
  <si>
    <t>T272</t>
  </si>
  <si>
    <t>QUEMADURA DE OTRAS PARTES DE LAS VIAS RESPIRATORIAS</t>
  </si>
  <si>
    <t>T273</t>
  </si>
  <si>
    <t>QUEMADURA DE LAS VIAS RESPIRATORIAS, PARTE NO ESPECIFICADA</t>
  </si>
  <si>
    <t>T274</t>
  </si>
  <si>
    <t>CORROSION DE LA LARINGE Y DE LA TRAQUEA</t>
  </si>
  <si>
    <t>T275</t>
  </si>
  <si>
    <t>CORROSION QUE AFECTA LA LARINGE Y LA TRAQUEA CON EL PULMON</t>
  </si>
  <si>
    <t>T276</t>
  </si>
  <si>
    <t>CORROSION DE OTRAS PARTES DE LAS VIAS RESPIRATORIAS</t>
  </si>
  <si>
    <t>T277</t>
  </si>
  <si>
    <t>CORROSION DE LAS VIAS RESPIRATORIAS, PARTE NO ESPECIFICADA</t>
  </si>
  <si>
    <t>T280</t>
  </si>
  <si>
    <t>QUEMADURA DE LA BOCA Y DE LA FARINGE</t>
  </si>
  <si>
    <t>T281</t>
  </si>
  <si>
    <t>QUEMADURA DEL ESOFAGO</t>
  </si>
  <si>
    <t>T282</t>
  </si>
  <si>
    <t>QUEMADURA DE OTRAS PARTES DEL TUBO DIGESTIVO</t>
  </si>
  <si>
    <t>T283</t>
  </si>
  <si>
    <t>QUEMADURA DE ORGANOS GENITOURINARIOS INTERNOS</t>
  </si>
  <si>
    <t>T284</t>
  </si>
  <si>
    <t>QUEMADURA DE OTROS ORGANOS INTERNOS Y DE LOS NO ESPECIFICADOS</t>
  </si>
  <si>
    <t>T285</t>
  </si>
  <si>
    <t>CORROSION DE LA BOCA Y DE LA FARINGE</t>
  </si>
  <si>
    <t>T286</t>
  </si>
  <si>
    <t>CORROSION DEL ESOFAGO</t>
  </si>
  <si>
    <t>T287</t>
  </si>
  <si>
    <t>CORROSION DE OTRAS PARTES DEL TUBO DIGESTIVO</t>
  </si>
  <si>
    <t>T288</t>
  </si>
  <si>
    <t>CORROSION DE ORGANOS GENITOURINARIOS INTERNOS</t>
  </si>
  <si>
    <t>T289</t>
  </si>
  <si>
    <t>CORROSION DE OTROS ORGANOS INTERNOS Y DE LOS NO ESPECIFICADOS</t>
  </si>
  <si>
    <t>T290</t>
  </si>
  <si>
    <t>QUEMADURAS DE MULTIPLES REGIONES, GRADO NO ESPECIFICADO</t>
  </si>
  <si>
    <t>T291</t>
  </si>
  <si>
    <t>QUEMADURAS DE MPLES REG, MENCIONADAS COMO DE NO MAS DE PRIMER GRADO</t>
  </si>
  <si>
    <t>T292</t>
  </si>
  <si>
    <t>QUEMADURAS DE MPLES REG, MENCIONADAS COMO DE NO MAS DE SEGUNDO GRADO</t>
  </si>
  <si>
    <t>T293</t>
  </si>
  <si>
    <t>QUEMADURAS MPLES, CON MENCION AL MENOS DE UNA QUEMADURA TERCER GRADO</t>
  </si>
  <si>
    <t>T294</t>
  </si>
  <si>
    <t>CORROSIONES DE MULTIPLES REGIONES, GRADO NO ESPECIFICADO</t>
  </si>
  <si>
    <t>T295</t>
  </si>
  <si>
    <t>CORROSIONES MULTIPLES, MENCIONADAS COMO DE NO MAS DE PRIMER GRADO</t>
  </si>
  <si>
    <t>T296</t>
  </si>
  <si>
    <t>CORROSIONES MULTIPLES, MENCIONADAS COMO DE NO MAS DE SEGUNDO GRADO</t>
  </si>
  <si>
    <t>T297</t>
  </si>
  <si>
    <t>CORROSIONES MPLES, CON MENCION AL MENOS DE UNA CORROSION TERCER GRADO</t>
  </si>
  <si>
    <t>T300</t>
  </si>
  <si>
    <t>QUEMADURA DE REGION DEL CUERPO Y GRADO NO ESPECIFICADOS</t>
  </si>
  <si>
    <t>T301</t>
  </si>
  <si>
    <t>QUEMADURA DE PRIMER GRADO, REGION DEL CUERPO NO ESPECIFICADA</t>
  </si>
  <si>
    <t>T302</t>
  </si>
  <si>
    <t>QUEMADURA DE SEGUNDO GRADO, REGION DEL CUERPO NO ESPECIFICADA</t>
  </si>
  <si>
    <t>T303</t>
  </si>
  <si>
    <t>QUEMADURA DE TERCER GRADO, REGION DEL CUERPO NO ESPECIFICADA</t>
  </si>
  <si>
    <t>T304</t>
  </si>
  <si>
    <t>CORROSION DE REGION DEL CUERPO Y GRADO NO ESPECIFICADOS</t>
  </si>
  <si>
    <t>T305</t>
  </si>
  <si>
    <t>CORROSION DE PRIMER GRADO, REGION DEL CUERPO NO ESPECIFICADA</t>
  </si>
  <si>
    <t>T306</t>
  </si>
  <si>
    <t>CORROSION DE SEGUNDO GRADO, REGION DEL CUERPO NO ESPECIFICADA</t>
  </si>
  <si>
    <t>T307</t>
  </si>
  <si>
    <t>CORROSION DE TERCER GRADO, REGION DEL CUERPO NO ESPECIFICADA</t>
  </si>
  <si>
    <t>T310</t>
  </si>
  <si>
    <t>QUEMADURAS EN MENOS 10% CUERPO</t>
  </si>
  <si>
    <t>T311</t>
  </si>
  <si>
    <t>QUEMADURAS QUE AFECTAN DEL 10 AL 19% DE LA SUPERFICIE DEL CUERPO</t>
  </si>
  <si>
    <t>T312</t>
  </si>
  <si>
    <t>QUEMADURAS QUE AFECTAN DEL 20 AL 29% DE LA SUPERFICIE DEL CUERPO</t>
  </si>
  <si>
    <t>T313</t>
  </si>
  <si>
    <t>QUEMADURAS QUE AFECTAN DEL 30 AL 39% DE LA SUPERFICIE DEL CUERPO</t>
  </si>
  <si>
    <t>T314</t>
  </si>
  <si>
    <t>QUEMADURAS QUE AFECTAN DEL 40 AL 49% DE LA SUPERFICIE DEL CUERPO</t>
  </si>
  <si>
    <t>T315</t>
  </si>
  <si>
    <t>QUEMADURAS QUE AFECTAN DEL 50 AL 59% DE LA SUPERFICIE DEL CUERPO</t>
  </si>
  <si>
    <t>T316</t>
  </si>
  <si>
    <t>QUEMADURAS QUE AFECTAN DEL 60 AL 69% DE LA SUPERFICIE DEL CUERPO</t>
  </si>
  <si>
    <t>T317</t>
  </si>
  <si>
    <t>QUEMADURAS QUE AFECTAN DEL 70 AL 79% DE LA SUPERFICIE DEL CUERPO</t>
  </si>
  <si>
    <t>T318</t>
  </si>
  <si>
    <t>QUEMADURAS QUE AFECTAN DEL 80 AL 89% DE LA SUPERFICIE DEL CUERPO</t>
  </si>
  <si>
    <t>T319</t>
  </si>
  <si>
    <t>QUEMADURAS QUE AFECTAN EL 90% O MAS DE LA SUPERFICIE DEL CUERPO</t>
  </si>
  <si>
    <t>T320</t>
  </si>
  <si>
    <t>CORROSIONES QUE AFECTAN MENOS DEL 10% DE LA SUPERFICIE DEL CUERPO</t>
  </si>
  <si>
    <t>T321</t>
  </si>
  <si>
    <t>CORROSIONES QUE AFECTAN DEL 10 AL 19% DE LA SUPERFICIE DEL CUERPO</t>
  </si>
  <si>
    <t>T322</t>
  </si>
  <si>
    <t>CORROSIONES QUE AFECTAN DEL 20 AL 29% DE LA SUPERFICIE DEL CUERPO</t>
  </si>
  <si>
    <t>T323</t>
  </si>
  <si>
    <t>CORROSIONES QUE AFECTAN DEL 30 AL 39% DE LA SUPERFICIE DEL CUERPO</t>
  </si>
  <si>
    <t>T324</t>
  </si>
  <si>
    <t>CORROSIONES QUE AFECTAN DEL 40 AL 49% DE LA SUPERFICIE DEL CUERPO</t>
  </si>
  <si>
    <t>T325</t>
  </si>
  <si>
    <t>CORROSIONES QUE AFECTAN DEL 50 AL 59% DE LA SUPERFICIE DEL CUERPO</t>
  </si>
  <si>
    <t>T326</t>
  </si>
  <si>
    <t>CORROSIONES QUE AFECTAN DEL 60 AL 69% DE LA SUPERFICIE DEL CUERPO</t>
  </si>
  <si>
    <t>T327</t>
  </si>
  <si>
    <t>CORROSIONES QUE AFECTAN DEL 70 AL 79% DE LA SUPERFICIE DEL CUERPO</t>
  </si>
  <si>
    <t>T328</t>
  </si>
  <si>
    <t>CORROSIONES QUE AFECTAN DEL 80 AL 89% DE LA SUPERFICIE DEL CUERPO</t>
  </si>
  <si>
    <t>T329</t>
  </si>
  <si>
    <t>CORROSIONES QUE AFECTAN EL 90% O MAS DE LA SUPERFICIE DEL CUERPO</t>
  </si>
  <si>
    <t>T330</t>
  </si>
  <si>
    <t>CONGELAMIENTO SUPERFICIAL DE LA CABEZA</t>
  </si>
  <si>
    <t>T331</t>
  </si>
  <si>
    <t>CONGELAMIENTO SUPERFICIAL DEL CUELLO</t>
  </si>
  <si>
    <t>T332</t>
  </si>
  <si>
    <t>CONGELAMIENTO SUPERFICIAL DEL TORAX</t>
  </si>
  <si>
    <t>T333</t>
  </si>
  <si>
    <t>CONGELAMIENTO SUPERF DE LA PARED ABDOMINAL, REGION LUMBOSACRA Y PELVIS</t>
  </si>
  <si>
    <t>T334</t>
  </si>
  <si>
    <t>CONGELAMIENTO SUPERFICIAL DEL BRAZO</t>
  </si>
  <si>
    <t>T335</t>
  </si>
  <si>
    <t>CONGELAMIENTO SUPERFICIAL DE LA MUÑECA Y DE LA MANO</t>
  </si>
  <si>
    <t>T336</t>
  </si>
  <si>
    <t>CONGELAMIENTO SUPERFICIAL DE LA CADERA Y DEL MUSLO</t>
  </si>
  <si>
    <t>T337</t>
  </si>
  <si>
    <t>CONGELAMIENTO SUPERFICIAL DE LA RODILLA Y DE LA PIERNA</t>
  </si>
  <si>
    <t>T338</t>
  </si>
  <si>
    <t>CONGELAMIENTO SUPERFICIAL DEL TOBILLO Y DEL PIE</t>
  </si>
  <si>
    <t>T339</t>
  </si>
  <si>
    <t>CONGELAMIENTO SUPERFICIAL DE OTROS SITIOS Y DE LOS NO ESPECIFICADOS</t>
  </si>
  <si>
    <t>T340</t>
  </si>
  <si>
    <t>CONGELAMIENTO CON NECROSIS TISULAR DE LA CABEZA</t>
  </si>
  <si>
    <t>T341</t>
  </si>
  <si>
    <t>CONGELAMIENTO CON NECROSIS TISULAR DEL CUELLO</t>
  </si>
  <si>
    <t>T342</t>
  </si>
  <si>
    <t>CONGELAMIENTO CON NECROSIS TISULAR DEL TORAX</t>
  </si>
  <si>
    <t>T343</t>
  </si>
  <si>
    <t>CONGELAMIENTO CON NECROSIS TISULAR PARED ABD, REG LUMBOSACRA Y PELVIS</t>
  </si>
  <si>
    <t>T344</t>
  </si>
  <si>
    <t>CONGELAMIENTO CON NECROSIS TISULAR DEL BRAZO</t>
  </si>
  <si>
    <t>T345</t>
  </si>
  <si>
    <t>CONGELAMIENTO CON NECROSIS TISULAR DE LA MUÑECA Y DE LA MANO</t>
  </si>
  <si>
    <t>T346</t>
  </si>
  <si>
    <t>CONGELAMIENTO CON NECROSIS TISULAR DE LA CADERA Y DEL MUSLO</t>
  </si>
  <si>
    <t>T347</t>
  </si>
  <si>
    <t>CONGELAMIENTO CON NECROSIS TISULAR DE LA RODILLA Y DE LA PIERNA</t>
  </si>
  <si>
    <t>T348</t>
  </si>
  <si>
    <t>CONGELAMIENTO CON NECROSIS TISULAR DEL TOBILLO Y DEL PIE</t>
  </si>
  <si>
    <t>T349</t>
  </si>
  <si>
    <t>CONGELAMIENTO CON NECROSIS TISULAR DE OTROS SITIOS Y DE LOS NO ESPECIF</t>
  </si>
  <si>
    <t>T350</t>
  </si>
  <si>
    <t>CONGELAMIENTO SUPERFICIAL QUE AFECTA MULTIPLES REGIONES DEL CUERPO</t>
  </si>
  <si>
    <t>T351</t>
  </si>
  <si>
    <t>CONGELAMIENTO CON NECROSIS TISULAR QUE AFECTA MULTIPLES REG DEL CUERPO</t>
  </si>
  <si>
    <t>T352</t>
  </si>
  <si>
    <t>CONGELAMIENTO NO ESPECIFICADO DE LA CABEZA Y DEL CUELLO</t>
  </si>
  <si>
    <t>T353</t>
  </si>
  <si>
    <t>CONGELAMIENTO NO ESPEC DE TORAX, ABDOMEN,LA REGION LUMBOSACRA Y PELVIS</t>
  </si>
  <si>
    <t>T354</t>
  </si>
  <si>
    <t>CONGELAMIENTO NO ESPECIFICADO DEL MIEMBRO SUPERIOR</t>
  </si>
  <si>
    <t>T355</t>
  </si>
  <si>
    <t>CONGELAMIENTO NO ESPECIFICADO DEL MIEMBRO INFERIOR</t>
  </si>
  <si>
    <t>T356</t>
  </si>
  <si>
    <t>CONGELAMIENTO NO ESPECIFICADO QUE AFECTA MULTIPLES REGIONES DEL CUERPO</t>
  </si>
  <si>
    <t>T357</t>
  </si>
  <si>
    <t>CONGELAMIENTO NO ESPECIFICADO, DE SITIO NO ESPECIFICADO</t>
  </si>
  <si>
    <t>T360</t>
  </si>
  <si>
    <t>PENICILINAS</t>
  </si>
  <si>
    <t>T361</t>
  </si>
  <si>
    <t>CEFALOSPORINAS Y OTROS ANTIBIOTICOS BETA-LACTAMICOS</t>
  </si>
  <si>
    <t>T362</t>
  </si>
  <si>
    <t>GRUPO DEL CLORAMFENICOL</t>
  </si>
  <si>
    <t>T363</t>
  </si>
  <si>
    <t>MACROLIDOS</t>
  </si>
  <si>
    <t>T364</t>
  </si>
  <si>
    <t>TETRACICLINAS</t>
  </si>
  <si>
    <t>T365</t>
  </si>
  <si>
    <t>AMINOGLUCOSIDOS</t>
  </si>
  <si>
    <t>T366</t>
  </si>
  <si>
    <t>RIFAMICINAS</t>
  </si>
  <si>
    <t>T367</t>
  </si>
  <si>
    <t>ANTIBIOTICOS ANTIMICOTICOS USADOS SISTEMICAMENTE</t>
  </si>
  <si>
    <t>T368</t>
  </si>
  <si>
    <t>OTROS ANTIBIOTICOS SISTEMICOS</t>
  </si>
  <si>
    <t>T369</t>
  </si>
  <si>
    <t>ANTIBIOTICOS SISTEMICOS, NO ESPECIFICADOS</t>
  </si>
  <si>
    <t>T370</t>
  </si>
  <si>
    <t>SULFONAMIDAS</t>
  </si>
  <si>
    <t>T371</t>
  </si>
  <si>
    <t>DROGAS ANTIMICOBACTERIANAS</t>
  </si>
  <si>
    <t>T372</t>
  </si>
  <si>
    <t>ANTIPALUDICOS Y DROGAS DE ACCION CONTRA OTROS PROTOZOARIOS SANGUINEOS</t>
  </si>
  <si>
    <t>T373</t>
  </si>
  <si>
    <t>OTRAS DROGAS ANTIPROTOZOARIAS</t>
  </si>
  <si>
    <t>T374</t>
  </si>
  <si>
    <t>ANTIHELMINTICOS</t>
  </si>
  <si>
    <t>T375</t>
  </si>
  <si>
    <t>DROGAS ANTIVIRALES</t>
  </si>
  <si>
    <t>T378</t>
  </si>
  <si>
    <t>OTROS ANTIINFECCIOSOS Y ANTIPARASITARIOS SISTEMICOS ESPECIFICADOS</t>
  </si>
  <si>
    <t>T379</t>
  </si>
  <si>
    <t>ANTIINFECCIOSOS Y ANTIPARASITARIOS SISTEMICOS, NO ESPECIFICADOS</t>
  </si>
  <si>
    <t>T380</t>
  </si>
  <si>
    <t>GLUCOCORTICOIDES Y ANALOGOS SINTETICOS</t>
  </si>
  <si>
    <t>T381</t>
  </si>
  <si>
    <t>HORMONAS TIROIDEAS Y SUSTITUTOS</t>
  </si>
  <si>
    <t>T382</t>
  </si>
  <si>
    <t>DROGAS ANTITIROIDEAS</t>
  </si>
  <si>
    <t>T383</t>
  </si>
  <si>
    <t>INSULINA Y DROGAS HIPOGLUCEMIANTES ORALES (ANTIDIABETICAS)</t>
  </si>
  <si>
    <t>T384</t>
  </si>
  <si>
    <t>ANTICONCEPTIVOS ORALES</t>
  </si>
  <si>
    <t>T385</t>
  </si>
  <si>
    <t>OTROS ESTROGENOS Y PROGESTOGENOS</t>
  </si>
  <si>
    <t>T386</t>
  </si>
  <si>
    <t>ANTIGONADOTROFINAS, ANTIESTROGENOS Y ANTIANDROGENOS, NO CEOP</t>
  </si>
  <si>
    <t>T387</t>
  </si>
  <si>
    <t>ANDROGENOS Y SUS CONGENERES ANABOLICOS</t>
  </si>
  <si>
    <t>T388</t>
  </si>
  <si>
    <t>OTRAS HORMONAS Y SUSTITUTOS SINTETICOS Y LOS NO ESPECIFICADOS</t>
  </si>
  <si>
    <t>T389</t>
  </si>
  <si>
    <t>OTROS ANTAGONISTAS DE LAS HORMONAS Y LOS NO ESPECIFICADOS</t>
  </si>
  <si>
    <t>T390</t>
  </si>
  <si>
    <t>SALICILATOS</t>
  </si>
  <si>
    <t>T391</t>
  </si>
  <si>
    <t>DERIVADOS DEL PARAAMINOFENOL</t>
  </si>
  <si>
    <t>T392</t>
  </si>
  <si>
    <t>DERIVADOS DE LA PIRAZOLONA</t>
  </si>
  <si>
    <t>T393</t>
  </si>
  <si>
    <t>OTRAS DROGAS ANTIINFLAMATORIAS NO ESTEROIDEAS (DAINE)</t>
  </si>
  <si>
    <t>T394</t>
  </si>
  <si>
    <t>ANTIRREUMATICOS, NO CLASIFICADOS EN OTRA PARTE</t>
  </si>
  <si>
    <t>T398</t>
  </si>
  <si>
    <t>OTROS ANALGESICOS NO NARCOTICOS Y ANTIPIRETICOS, NO CEOP</t>
  </si>
  <si>
    <t>T399</t>
  </si>
  <si>
    <t>ANALGESICOS NO NARCOTICOS, ANTIPIRETICOS Y ANTIRREUMATICOS, NO ESPECIF</t>
  </si>
  <si>
    <t>T400</t>
  </si>
  <si>
    <t>OPIO</t>
  </si>
  <si>
    <t>T401</t>
  </si>
  <si>
    <t>HEROINA</t>
  </si>
  <si>
    <t>T402</t>
  </si>
  <si>
    <t>OTROS OPIACEOS</t>
  </si>
  <si>
    <t>T403</t>
  </si>
  <si>
    <t>METADONA</t>
  </si>
  <si>
    <t>T404</t>
  </si>
  <si>
    <t>OTROS NARCOTICOS SINTETICOS</t>
  </si>
  <si>
    <t>T405</t>
  </si>
  <si>
    <t>COCAINA</t>
  </si>
  <si>
    <t>T406</t>
  </si>
  <si>
    <t>OTROS NARCOTICOS Y LOS NO ESPECIFICADOS</t>
  </si>
  <si>
    <t>T407</t>
  </si>
  <si>
    <t>CANNABIS (DERIVADOS)</t>
  </si>
  <si>
    <t>T408</t>
  </si>
  <si>
    <t>ACIDO LISERGICO (LSD)</t>
  </si>
  <si>
    <t>T409</t>
  </si>
  <si>
    <t>OTROS PSICODISLEPTICOS Y LOS NO ESPECIFICADOS (ALUCINOGENOS)</t>
  </si>
  <si>
    <t>T410</t>
  </si>
  <si>
    <t>ANESTESICOS POR INHALACION</t>
  </si>
  <si>
    <t>T411</t>
  </si>
  <si>
    <t>ANESTESICOS INTRAVENOSOS</t>
  </si>
  <si>
    <t>T412</t>
  </si>
  <si>
    <t>OTROS ANESTESICOS GENERALES Y LOS NO ESPECIFICADOS</t>
  </si>
  <si>
    <t>T413</t>
  </si>
  <si>
    <t>ANESTESICOS LOCALES</t>
  </si>
  <si>
    <t>T414</t>
  </si>
  <si>
    <t>ANESTESICOS, NO ESPECIFICADOS</t>
  </si>
  <si>
    <t>T415</t>
  </si>
  <si>
    <t>GASES TERAPEUTICOS</t>
  </si>
  <si>
    <t>T420</t>
  </si>
  <si>
    <t>DERIVADOS DE LA HIDANTOINA</t>
  </si>
  <si>
    <t>T421</t>
  </si>
  <si>
    <t>IMINOSTILBENOS</t>
  </si>
  <si>
    <t>T422</t>
  </si>
  <si>
    <t>SUCCINAMIDAS Y DERIVADOS DE LA OXAZOLIDINA</t>
  </si>
  <si>
    <t>T423</t>
  </si>
  <si>
    <t>BARBITURICOS</t>
  </si>
  <si>
    <t>T424</t>
  </si>
  <si>
    <t>BENZODIAZEPINAS</t>
  </si>
  <si>
    <t>T425</t>
  </si>
  <si>
    <t>ANTIEPILEPTICOS MIXTOS, NO CLASIFICADOS EN OTRA PARTE</t>
  </si>
  <si>
    <t>T426</t>
  </si>
  <si>
    <t>OTROS ANTIEPILEPTICOS Y DROGAS HIPNOTICO-SEDANTES</t>
  </si>
  <si>
    <t>T427</t>
  </si>
  <si>
    <t>ANTIEPILEPTICOS Y DROGAS HIPNOTICO-SEDANTES, NO ESPECIFICADOS</t>
  </si>
  <si>
    <t>T428</t>
  </si>
  <si>
    <t>DROGAS ANTIPARKINSONIANAS Y OTROS DEPRESORES DEL TONO MUSCULAR CENTRAL</t>
  </si>
  <si>
    <t>T430</t>
  </si>
  <si>
    <t>ANTIDEPRESIVOS TRICICLICOS Y TETRACICLICOS</t>
  </si>
  <si>
    <t>T431</t>
  </si>
  <si>
    <t>ANTIDEPRESIVOS INHIBIDORES DE LA MONOAMINOXIDASA</t>
  </si>
  <si>
    <t>T432</t>
  </si>
  <si>
    <t>OTROS ANTIDEPRESIVOS Y LOS NO ESPECIFICADOS</t>
  </si>
  <si>
    <t>T433</t>
  </si>
  <si>
    <t>ANTIPSICOTICOS Y NEUROLEPTICOS FENOTIACINICOS</t>
  </si>
  <si>
    <t>T434</t>
  </si>
  <si>
    <t>BUTIROFENONA Y NEUROLEPTICOS TIOXANTENICOS</t>
  </si>
  <si>
    <t>T435</t>
  </si>
  <si>
    <t>OTROS ANTIPSICOTICOS Y NEUROLEPTICOS Y LOS NO ESPECIFICADOS</t>
  </si>
  <si>
    <t>T436</t>
  </si>
  <si>
    <t>PSICOESTIMULANTES CON ABUSO POTENCIAL</t>
  </si>
  <si>
    <t>T438</t>
  </si>
  <si>
    <t>OTRAS DROGAS PSICOTROPICAS, NO CLASIFICADAS EN OTRA PARTE</t>
  </si>
  <si>
    <t>T439</t>
  </si>
  <si>
    <t>DROGA PSICOTROPICA, NO ESPECIFICADA</t>
  </si>
  <si>
    <t>T440</t>
  </si>
  <si>
    <t>AGENTES ANTICOLINESTERASA</t>
  </si>
  <si>
    <t>T441</t>
  </si>
  <si>
    <t>OTROS PARASIMPATICOMIMETICOS (COLINERGICOS)</t>
  </si>
  <si>
    <t>T442</t>
  </si>
  <si>
    <t>DROGAS BLOQUEADORAS GANGLIONARES, NO CLASIFICADAS EN OTRA PARTE</t>
  </si>
  <si>
    <t>T443</t>
  </si>
  <si>
    <t>OTR PARASIMPATICOL(ANTICOLINERGICOS ANTIMUSCARINICOS)ESPASMOL, NO CEOP</t>
  </si>
  <si>
    <t>T444</t>
  </si>
  <si>
    <t>AGONISTAS, PREDOMINANTEMENTE ALFA-ADRENERGICOS, NO CEOP</t>
  </si>
  <si>
    <t>T445</t>
  </si>
  <si>
    <t>AGONISTAS, PREDOMINANTEMENTE BETA-ADRENERGICOS, NO CEOP</t>
  </si>
  <si>
    <t>T446</t>
  </si>
  <si>
    <t>ANTAGONISTAS ALFA-ADRENERGICOS, NO CLASIFICADOS EN OTRA PARTE</t>
  </si>
  <si>
    <t>T447</t>
  </si>
  <si>
    <t>ANTAGONISTAS BETA-ADRENERGICOS, NO CLASIFICADOS EN OTRA PARTE</t>
  </si>
  <si>
    <t>T448</t>
  </si>
  <si>
    <t>AGENTES ACCION CENTRAL Y BLOQUEADORES NEURONALES ADRENERGICOS, NO CEOP</t>
  </si>
  <si>
    <t>T449</t>
  </si>
  <si>
    <t>OTRAS DROGAS Y NO ESPEC QUE AFECTAN PRINC EL SISTEMA NERVIOSO AUTONOMO</t>
  </si>
  <si>
    <t>T450</t>
  </si>
  <si>
    <t>DROGAS ANTIALERGICAS Y ANTIEMETICAS</t>
  </si>
  <si>
    <t>T451</t>
  </si>
  <si>
    <t>DROGAS ANTINEOPLASICAS E INMUNOSUPRESORAS</t>
  </si>
  <si>
    <t>T452</t>
  </si>
  <si>
    <t>VITAMINAS, NO CLASIFICADAS EN OTRA PARTE</t>
  </si>
  <si>
    <t>T453</t>
  </si>
  <si>
    <t>ENZIMAS, NO CLASIFICADAS EN OTRA PARTE</t>
  </si>
  <si>
    <t>T454</t>
  </si>
  <si>
    <t>HIERRO Y SUS COMPUESTOS</t>
  </si>
  <si>
    <t>T455</t>
  </si>
  <si>
    <t>ANTICOAGULANTES</t>
  </si>
  <si>
    <t>T456</t>
  </si>
  <si>
    <t>DROGAS QUE AFECTAN LA FIBRINOLISIS</t>
  </si>
  <si>
    <t>T457</t>
  </si>
  <si>
    <t>ANTAGONISTAS DE ANTICOAGULANTES, VITAMINA K Y OTROS COAGULANTES</t>
  </si>
  <si>
    <t>T458</t>
  </si>
  <si>
    <t>OTROS AGENTES PRINCIPALMENTE SISTEMICOS Y HEMATOLOGICOS</t>
  </si>
  <si>
    <t>T459</t>
  </si>
  <si>
    <t>AGENTES PRINCIPALMENTE SISTEMICOS Y HEMATOLOGICOS, NO ESPECIFICADOS</t>
  </si>
  <si>
    <t>T460</t>
  </si>
  <si>
    <t>GLUCOSIDOS CARDIOTONICOS Y MEDICAMENTOS DE ACCION SIMILAR</t>
  </si>
  <si>
    <t>T461</t>
  </si>
  <si>
    <t>BLOQUEADORES DEL CANAL DEL CALCIO</t>
  </si>
  <si>
    <t>T462</t>
  </si>
  <si>
    <t>OTRAS DROGAS ANTIARRITMICAS, NO CLASIFICADAS EN OTRA PARTE</t>
  </si>
  <si>
    <t>T463</t>
  </si>
  <si>
    <t>VASODILATADORES CORONARIOS, NO CLASIFICADOS EN OTRA PARTE</t>
  </si>
  <si>
    <t>T464</t>
  </si>
  <si>
    <t>INHIBIDORES DE LA ENZIMA CONVERTIDORA DE LA ANGIOTENSINA</t>
  </si>
  <si>
    <t>T465</t>
  </si>
  <si>
    <t>OTRAS DROGAS ANTIHIPERTENSIVAS, NO CLASIFICADAS EN OTRA PARTE</t>
  </si>
  <si>
    <t>T466</t>
  </si>
  <si>
    <t>DROGAS ANTILIPEMICAS Y ANTIARTERIOSCLEROTICAS</t>
  </si>
  <si>
    <t>T467</t>
  </si>
  <si>
    <t>VASODILATADORES PERIFERICOS</t>
  </si>
  <si>
    <t>T468</t>
  </si>
  <si>
    <t>DROGAS ANTIVARICOSAS, INCLUSIVE AGENTES ESCLEROSANTES</t>
  </si>
  <si>
    <t>T469</t>
  </si>
  <si>
    <t>OTROS AGENTES Y NO ESPEC QUE AFECTAN PRINC EL SISTEMA CARDIOVASCULAR</t>
  </si>
  <si>
    <t>T470</t>
  </si>
  <si>
    <t>ANTAGONISTAS DEL RECEPTOR H2 DE HISTAMINA</t>
  </si>
  <si>
    <t>T471</t>
  </si>
  <si>
    <t>OTRAS DROGAS ANTIACIDAS Y QUE INHIBEN LA SECRECION GASTRICA</t>
  </si>
  <si>
    <t>T472</t>
  </si>
  <si>
    <t>LAXANTES ESTIMULANTES</t>
  </si>
  <si>
    <t>T473</t>
  </si>
  <si>
    <t>LAXANTES SALINOS Y OSMOTICOS</t>
  </si>
  <si>
    <t>T474</t>
  </si>
  <si>
    <t>OTROS LAXANTES</t>
  </si>
  <si>
    <t>T475</t>
  </si>
  <si>
    <t>DIGESTIVOS</t>
  </si>
  <si>
    <t>T476</t>
  </si>
  <si>
    <t>DROGAS ANTIDIARREICAS</t>
  </si>
  <si>
    <t>T477</t>
  </si>
  <si>
    <t>EMETICOS</t>
  </si>
  <si>
    <t>T478</t>
  </si>
  <si>
    <t>OTROS AGENTES QUE AFECTAN PRINCIPALMENTE EL SISTEMA GASTROINTESTINAL</t>
  </si>
  <si>
    <t>T479</t>
  </si>
  <si>
    <t>AGENTES NO ESPECIFICADOS QUE AFECTAN PRINC EL SISTEMA GASTROINTESTINAL</t>
  </si>
  <si>
    <t>T480</t>
  </si>
  <si>
    <t>DROGAS OXITOCICAS</t>
  </si>
  <si>
    <t>T481</t>
  </si>
  <si>
    <t>RELAJANTES MUSCULOESQUELETICOS [AGENTES BLOQUEADORES NEUROMUSCULARES]</t>
  </si>
  <si>
    <t>T482</t>
  </si>
  <si>
    <t>OTROS MEDICAMENTOS Y NO ESPEC DE ACCION PRINCIPAL SOBRE LOS MUSCULOS</t>
  </si>
  <si>
    <t>T483</t>
  </si>
  <si>
    <t>ANTITUSIGENOS</t>
  </si>
  <si>
    <t>T484</t>
  </si>
  <si>
    <t>EXPECTORANTES</t>
  </si>
  <si>
    <t>T485</t>
  </si>
  <si>
    <t>DROGAS CONTRA EL CATARRO COMUN</t>
  </si>
  <si>
    <t>T486</t>
  </si>
  <si>
    <t>ANTIASMATICOS, NO CLASIFICADOS EN OTRA PARTE</t>
  </si>
  <si>
    <t>T487</t>
  </si>
  <si>
    <t>OTROS AGENTES Y NO ESPEC DE ACCION PRINCIPAL EN SISTEMA RESPIRATORIO</t>
  </si>
  <si>
    <t>T490</t>
  </si>
  <si>
    <t>DROGAS LOCALES ANTIMICOTICAS, ANTIINFECC Y ANTIINFLAMATORIAS, NO CEOP</t>
  </si>
  <si>
    <t>T491</t>
  </si>
  <si>
    <t>ANTIPRURITICOS</t>
  </si>
  <si>
    <t>T492</t>
  </si>
  <si>
    <t>ASTRINGENTES Y DETERGENTES LOCALES</t>
  </si>
  <si>
    <t>T493</t>
  </si>
  <si>
    <t>EMOLIENTES, DEMULCENTES Y PROTECTORES</t>
  </si>
  <si>
    <t>T494</t>
  </si>
  <si>
    <t>QUERATOLITICOS QUERATOPLASTICOS DROG, OTR PREPARACIONES TRATAM CABELLO</t>
  </si>
  <si>
    <t>T495</t>
  </si>
  <si>
    <t>DROGAS Y PREPARACIONES OFTALMOLOGICAS</t>
  </si>
  <si>
    <t>T496</t>
  </si>
  <si>
    <t>DROGAS Y PREPARACIONES OTORRINOLARINGOLOGICAS</t>
  </si>
  <si>
    <t>T497</t>
  </si>
  <si>
    <t>DROGAS DENTALES, APLICADAS TOPICAMENTE</t>
  </si>
  <si>
    <t>T498</t>
  </si>
  <si>
    <t>OTROS AGENTES TOPICOS</t>
  </si>
  <si>
    <t>T499</t>
  </si>
  <si>
    <t>AGENTES TOPICOS, NO ESPECIFICADOS</t>
  </si>
  <si>
    <t>T500</t>
  </si>
  <si>
    <t>MINERALOCORTICOIDES Y SUS ANTAGONISTAS</t>
  </si>
  <si>
    <t>T501</t>
  </si>
  <si>
    <t>DIURETICOS DEL ASA (DINTEL ALTO)</t>
  </si>
  <si>
    <t>T502</t>
  </si>
  <si>
    <t>INHIBIDORES ANHIDRASA DE ACIDO CARBONICO, BENZOTIAZIDAS OTR DIURETICOS</t>
  </si>
  <si>
    <t>T503</t>
  </si>
  <si>
    <t>AGENTES DEL EQUILIBRIO HIDROLITICO, ELECTROLITICO Y CALORICO</t>
  </si>
  <si>
    <t>T504</t>
  </si>
  <si>
    <t>DROGAS QUE AFECTAN EL METABOLISMO DEL ACIDO URICO</t>
  </si>
  <si>
    <t>T505</t>
  </si>
  <si>
    <t>DEPRESORES DEL APETITO</t>
  </si>
  <si>
    <t>T506</t>
  </si>
  <si>
    <t>ANTIDOTOS Y AGENTES QUELANTES, NO CLASIFICADOS EN OTRA PARTE</t>
  </si>
  <si>
    <t>T507</t>
  </si>
  <si>
    <t>ANALEPTICOS Y ANTAGONISTAS DEL OPIO</t>
  </si>
  <si>
    <t>T508</t>
  </si>
  <si>
    <t>AGENTES DIAGNOSTICOS</t>
  </si>
  <si>
    <t>T509</t>
  </si>
  <si>
    <t>OTRAS DROGAS Y SUSTANCIAS BIOLOGICAS, Y LAS NO ESPECIFICADAS</t>
  </si>
  <si>
    <t>T510</t>
  </si>
  <si>
    <t>ETANOL</t>
  </si>
  <si>
    <t>T511</t>
  </si>
  <si>
    <t>METANOL</t>
  </si>
  <si>
    <t>T512</t>
  </si>
  <si>
    <t>PROPANOL-2</t>
  </si>
  <si>
    <t>T513</t>
  </si>
  <si>
    <t>LICOR DE ALCOHOL INSUFICIENTEMENTE DESTILADO</t>
  </si>
  <si>
    <t>T518</t>
  </si>
  <si>
    <t>OTROS ALCOHOLES</t>
  </si>
  <si>
    <t>T519</t>
  </si>
  <si>
    <t>ALCOHOL, NO ESPECIFICADO</t>
  </si>
  <si>
    <t>T520</t>
  </si>
  <si>
    <t>PRODUCTOS DEL PETROLEO</t>
  </si>
  <si>
    <t>T521</t>
  </si>
  <si>
    <t>BENCENO</t>
  </si>
  <si>
    <t>T522</t>
  </si>
  <si>
    <t>HOMOLOGOS DEL BENCENO</t>
  </si>
  <si>
    <t>T523</t>
  </si>
  <si>
    <t>GLICOLES</t>
  </si>
  <si>
    <t>T524</t>
  </si>
  <si>
    <t>CETONAS</t>
  </si>
  <si>
    <t>T528</t>
  </si>
  <si>
    <t>OTROS DISOLVENTES ORGANICOS</t>
  </si>
  <si>
    <t>T529</t>
  </si>
  <si>
    <t>DISOLVENTES ORGANICOS, NO ESPECIFICADOS</t>
  </si>
  <si>
    <t>T530</t>
  </si>
  <si>
    <t>TETRACLORURO DE CARBONO</t>
  </si>
  <si>
    <t>T531</t>
  </si>
  <si>
    <t>CLOROFORMO</t>
  </si>
  <si>
    <t>T532</t>
  </si>
  <si>
    <t>TRICLOROETILENO</t>
  </si>
  <si>
    <t>T533</t>
  </si>
  <si>
    <t>TETRACLOROETILENO</t>
  </si>
  <si>
    <t>T534</t>
  </si>
  <si>
    <t>DICLOROETANO</t>
  </si>
  <si>
    <t>T535</t>
  </si>
  <si>
    <t>CLOROFLUOROCARBUROS</t>
  </si>
  <si>
    <t>T536</t>
  </si>
  <si>
    <t>OTROS DERIVADOS HALOGENADOS DE HIDROCARBUROS ALIFATICOS</t>
  </si>
  <si>
    <t>T537</t>
  </si>
  <si>
    <t>OTROS DERIVADOS HALOGENADOS DE HIDROCARBUROS AROMATICOS</t>
  </si>
  <si>
    <t>T539</t>
  </si>
  <si>
    <t>DERIVADOS HALOGENADOS DE HIDROCARBUROS ALIFATICOS AROMATICOS, NO ESPEC</t>
  </si>
  <si>
    <t>T540</t>
  </si>
  <si>
    <t>FENOL Y HOMOLOGOS DEL FENOL</t>
  </si>
  <si>
    <t>T541</t>
  </si>
  <si>
    <t>OTROS COMPUESTOS ORGANICOS CORROSIVOS</t>
  </si>
  <si>
    <t>T542</t>
  </si>
  <si>
    <t>ACIDOS CORROSIVOS Y SUSTANCIAS ACIDAS SIMILARES</t>
  </si>
  <si>
    <t>T543</t>
  </si>
  <si>
    <t>ALCALIS CAUSTICOS Y SUSTANCIAS ALCALINAS SIMILARES</t>
  </si>
  <si>
    <t>T549</t>
  </si>
  <si>
    <t>EFECTO TOXICO DE SUSTANCIA CORROSIVA, NO ESPECIFICADA</t>
  </si>
  <si>
    <t>T55X</t>
  </si>
  <si>
    <t>EFECTO TOXICO DE DETERGENTES Y JABONES</t>
  </si>
  <si>
    <t>T560</t>
  </si>
  <si>
    <t>PLOMO Y SUS COMPUESTOS</t>
  </si>
  <si>
    <t>T561</t>
  </si>
  <si>
    <t>MERCURIO Y SUS COMPUESTOS</t>
  </si>
  <si>
    <t>T562</t>
  </si>
  <si>
    <t>CROMO Y SUS COMPUESTOS</t>
  </si>
  <si>
    <t>T563</t>
  </si>
  <si>
    <t>CADMIO Y SUS COMPUESTOS</t>
  </si>
  <si>
    <t>T564</t>
  </si>
  <si>
    <t>COBRE Y SUS COMPUESTOS</t>
  </si>
  <si>
    <t>T565</t>
  </si>
  <si>
    <t>ZINC Y SUS COMPUESTOS</t>
  </si>
  <si>
    <t>T566</t>
  </si>
  <si>
    <t>ESTAÑO Y SUS COMPUESTOS</t>
  </si>
  <si>
    <t>T567</t>
  </si>
  <si>
    <t>BERILIO Y SUS COMPUESTOS</t>
  </si>
  <si>
    <t>T568</t>
  </si>
  <si>
    <t>OTROS METALES</t>
  </si>
  <si>
    <t>T569</t>
  </si>
  <si>
    <t>METAL, NO ESPECIFICADO</t>
  </si>
  <si>
    <t>T570</t>
  </si>
  <si>
    <t>ARSENICO Y SUS COMPUESTOS</t>
  </si>
  <si>
    <t>T571</t>
  </si>
  <si>
    <t>FOSFORO Y SUS COMPUESTOS</t>
  </si>
  <si>
    <t>T572</t>
  </si>
  <si>
    <t>MANGANESO Y SUS COMPUESTOS</t>
  </si>
  <si>
    <t>T573</t>
  </si>
  <si>
    <t>ACIDO CIANHIDRICO</t>
  </si>
  <si>
    <t>T578</t>
  </si>
  <si>
    <t>OTRAS SUSTANCIAS INORGANICAS, ESPECIFICADAS</t>
  </si>
  <si>
    <t>T579</t>
  </si>
  <si>
    <t>SUSTANCIA INORGANICA, NO ESPECIFICADA</t>
  </si>
  <si>
    <t>T58X</t>
  </si>
  <si>
    <t>EFECTO TOXICO DEL MONOXIDO DE CARBONO</t>
  </si>
  <si>
    <t>T590</t>
  </si>
  <si>
    <t>OXIDOS DE NITROGENO</t>
  </si>
  <si>
    <t>T591</t>
  </si>
  <si>
    <t>DIOXIDO DE SULFURO</t>
  </si>
  <si>
    <t>T592</t>
  </si>
  <si>
    <t>FORMALDEHIDO</t>
  </si>
  <si>
    <t>T593</t>
  </si>
  <si>
    <t>GAS LACRIMOGENO</t>
  </si>
  <si>
    <t>T594</t>
  </si>
  <si>
    <t>CLORO GASEOSO</t>
  </si>
  <si>
    <t>T595</t>
  </si>
  <si>
    <t>GAS DE FLUOR Y FLUORURO DE HIDROGENO</t>
  </si>
  <si>
    <t>T596</t>
  </si>
  <si>
    <t>SULFURO DE HIDROGENO</t>
  </si>
  <si>
    <t>T597</t>
  </si>
  <si>
    <t>DIOXIDO DE CARBONO</t>
  </si>
  <si>
    <t>T598</t>
  </si>
  <si>
    <t>OTROS GASES, HUMOS Y VAPORES ESPECIFICADOS</t>
  </si>
  <si>
    <t>T599</t>
  </si>
  <si>
    <t>GASES, HUMOS Y VAPORES NO ESPECIFICADOS</t>
  </si>
  <si>
    <t>T600</t>
  </si>
  <si>
    <t>INSECTICIDAS ORGANOFOSFORADOS Y CARBAMATOS</t>
  </si>
  <si>
    <t>T601</t>
  </si>
  <si>
    <t>INSECTICIDAS HALOGENADOS</t>
  </si>
  <si>
    <t>T602</t>
  </si>
  <si>
    <t>OTROS INSECTICIDAS</t>
  </si>
  <si>
    <t>T603</t>
  </si>
  <si>
    <t>HERBICIDAS Y FUNGICIDAS</t>
  </si>
  <si>
    <t>T604</t>
  </si>
  <si>
    <t>RODENTICIDAS</t>
  </si>
  <si>
    <t>T608</t>
  </si>
  <si>
    <t>OTROS PLAGUICIDAS</t>
  </si>
  <si>
    <t>T609</t>
  </si>
  <si>
    <t>PLAGUICIDA, NO ESPECIFICADO</t>
  </si>
  <si>
    <t>T610</t>
  </si>
  <si>
    <t>ENVENENAMIENTO CIGUATERO POR PESCADO</t>
  </si>
  <si>
    <t>T611</t>
  </si>
  <si>
    <t>ENVENENAMIENTO ESCOMBROIDEO POR PESCADO</t>
  </si>
  <si>
    <t>T612</t>
  </si>
  <si>
    <t>OTROS ENVENENAMIENTOS POR PESCADOS Y MARISCOS</t>
  </si>
  <si>
    <t>T618</t>
  </si>
  <si>
    <t>EFECTO TOXICO DE OTROS ALIMENTOS MARINOS</t>
  </si>
  <si>
    <t>T619</t>
  </si>
  <si>
    <t>EFECTO TOXICO DE ALIMENTOS MARINOS NO ESPECIFICADOS</t>
  </si>
  <si>
    <t>T620</t>
  </si>
  <si>
    <t>HONGOS INGERIDOS</t>
  </si>
  <si>
    <t>T621</t>
  </si>
  <si>
    <t>BAYAS INGERIDAS</t>
  </si>
  <si>
    <t>T622</t>
  </si>
  <si>
    <t>OTRA(S) (PARTES DE) PLANTA(S) INGERIDA(S)</t>
  </si>
  <si>
    <t>T628</t>
  </si>
  <si>
    <t>OTRAS SUSTANCIAS NOCIVAS ESPECIFICADAS INGERIDAS COMO ALIMENTO</t>
  </si>
  <si>
    <t>T629</t>
  </si>
  <si>
    <t>SUSTANCIA NOCIVA INGERIDA COMO ALIMENTO, NO ESPECIFICADA</t>
  </si>
  <si>
    <t>T630</t>
  </si>
  <si>
    <t>VENENO DE SERPIENTE</t>
  </si>
  <si>
    <t>T631</t>
  </si>
  <si>
    <t>VENENO DE OTROS REPTILES</t>
  </si>
  <si>
    <t>T632</t>
  </si>
  <si>
    <t>VENENO DE ESCORPION</t>
  </si>
  <si>
    <t>T633</t>
  </si>
  <si>
    <t>VENENO DE ARAÑAS</t>
  </si>
  <si>
    <t>T634</t>
  </si>
  <si>
    <t>VENENO DE OTROS ARTROPODOS</t>
  </si>
  <si>
    <t>T635</t>
  </si>
  <si>
    <t>EFECTO TOXICO DEL CONTACTO CON PECES</t>
  </si>
  <si>
    <t>T636</t>
  </si>
  <si>
    <t>EFECTO TOXICO DEL CONTACTO CON OTROS ANIMALES MARINOS</t>
  </si>
  <si>
    <t>T638</t>
  </si>
  <si>
    <t>EFECTOS TOXICOS DEL CONTACTO CON OTROS ANIMALES VENENOSOS</t>
  </si>
  <si>
    <t>T639</t>
  </si>
  <si>
    <t>EFECTO TOXICO DEL CONTACTO CON ANIMAL VENENOSO NO ESPECIFICADO</t>
  </si>
  <si>
    <t>T64X</t>
  </si>
  <si>
    <t>EFECTO TOXICO AFLATOXINA Y OTR MICOTOXINAS CONTAMINANTES DE ALIMENTOS</t>
  </si>
  <si>
    <t>T650</t>
  </si>
  <si>
    <t>CIANURO</t>
  </si>
  <si>
    <t>T651</t>
  </si>
  <si>
    <t>ESTRICNINA Y SUS SALES</t>
  </si>
  <si>
    <t>T652</t>
  </si>
  <si>
    <t>TABACO Y NICOTINA</t>
  </si>
  <si>
    <t>T653</t>
  </si>
  <si>
    <t>NITRODERIVADOS Y AMINODERIVADOS DEL BENCENO Y SUS HOMOLOGOS</t>
  </si>
  <si>
    <t>T654</t>
  </si>
  <si>
    <t>BISULFURO DE CARBONO</t>
  </si>
  <si>
    <t>T655</t>
  </si>
  <si>
    <t>NITROGLICERINA Y OTROS ACIDOS Y ESTERES NITRICOS</t>
  </si>
  <si>
    <t>T656</t>
  </si>
  <si>
    <t>PINTURAS Y COLORANTES, NO CLASIFICADOS EN OTRA PARTE</t>
  </si>
  <si>
    <t>T658</t>
  </si>
  <si>
    <t>EFECTOS TOXICOS DE OTRAS SUSTANCIAS ESPECIFICADAS</t>
  </si>
  <si>
    <t>T659</t>
  </si>
  <si>
    <t>EFECTO TOXICO DE SUSTANCIA NO ESPECIFICADA</t>
  </si>
  <si>
    <t>T66X</t>
  </si>
  <si>
    <t>EFECTOS NO ESPECIFICADOS DE LA RADIACION</t>
  </si>
  <si>
    <t>T670</t>
  </si>
  <si>
    <t>GOLPE DE CALOR E INSOLACION</t>
  </si>
  <si>
    <t>T671</t>
  </si>
  <si>
    <t>SINCOPE POR CALOR</t>
  </si>
  <si>
    <t>T672</t>
  </si>
  <si>
    <t>CALAMBRE POR CALOR</t>
  </si>
  <si>
    <t>T673</t>
  </si>
  <si>
    <t>AGOTAMIENTO POR CALOR, ANHIDROTICO</t>
  </si>
  <si>
    <t>T674</t>
  </si>
  <si>
    <t>AGOTAMIENTO POR CALOR DEBIDO A DEPLECION DE SAL</t>
  </si>
  <si>
    <t>T675</t>
  </si>
  <si>
    <t>AGOTAMIENTO POR CALOR, NO ESPECIFICADO</t>
  </si>
  <si>
    <t>T676</t>
  </si>
  <si>
    <t>FATIGA POR CALOR, TRANSITORIA</t>
  </si>
  <si>
    <t>T677</t>
  </si>
  <si>
    <t>EDEMA POR CALOR</t>
  </si>
  <si>
    <t>T678</t>
  </si>
  <si>
    <t>OTROS EFECTOS DEL CALOR Y DE LA LUZ</t>
  </si>
  <si>
    <t>T679</t>
  </si>
  <si>
    <t>EFECTO DEL CALOR Y DE LA LUZ, NO ESPECIFICADO</t>
  </si>
  <si>
    <t>T68X</t>
  </si>
  <si>
    <t>HIPOTERMIA</t>
  </si>
  <si>
    <t>T690</t>
  </si>
  <si>
    <t>MANO Y PIE DE INMERSION</t>
  </si>
  <si>
    <t>T691</t>
  </si>
  <si>
    <t>SABAÑON(ES)</t>
  </si>
  <si>
    <t>T698</t>
  </si>
  <si>
    <t>OTROS EFECTOS ESPECIFICADOS DE LA REDUCCION DE LA TEMPERATURA</t>
  </si>
  <si>
    <t>T699</t>
  </si>
  <si>
    <t>EFECTO DE LA REDUCCION DE LA TEMPERATURA, NO ESPECIFICADO</t>
  </si>
  <si>
    <t>T700</t>
  </si>
  <si>
    <t>BAROTRAUMA OTITICO</t>
  </si>
  <si>
    <t>T701</t>
  </si>
  <si>
    <t>BAROTRAUMA SINUSAL</t>
  </si>
  <si>
    <t>T702</t>
  </si>
  <si>
    <t>OTROS EFECTOS Y LOS NO ESPECIFICADOS DE LA GRAN ALTITUD</t>
  </si>
  <si>
    <t>T703</t>
  </si>
  <si>
    <t>ENFERMEDAD POR DESCOMPRESION (DE LOS CAJONES SUMERGIDOS)</t>
  </si>
  <si>
    <t>T704</t>
  </si>
  <si>
    <t>EFECTOS DE LIQUIDOS CON ALTA PRESION</t>
  </si>
  <si>
    <t>T708</t>
  </si>
  <si>
    <t>OTROS EFECTOS DE LA PRESION DEL AIRE Y DEL AGUA</t>
  </si>
  <si>
    <t>T709</t>
  </si>
  <si>
    <t>EFECTO DE LA PRESION DEL AIRE Y DEL AGUA, NO ESPECIFICADO</t>
  </si>
  <si>
    <t>T71X</t>
  </si>
  <si>
    <t>T730</t>
  </si>
  <si>
    <t>EFECTOS DEL HAMBRE</t>
  </si>
  <si>
    <t>T731</t>
  </si>
  <si>
    <t>EFECTOS DE LA SED</t>
  </si>
  <si>
    <t>T732</t>
  </si>
  <si>
    <t>AGOTAMIENTO DEBIDO A EXPOSICION A LA INTEMPERIE</t>
  </si>
  <si>
    <t>T733</t>
  </si>
  <si>
    <t>AGOTAMIENTO DEBIDO A ESFUERZO EXCESIVO</t>
  </si>
  <si>
    <t>T738</t>
  </si>
  <si>
    <t>OTROS EFECTOS DE PRIVACION</t>
  </si>
  <si>
    <t>T739</t>
  </si>
  <si>
    <t>EFECTOS DE PRIVACION, NO ESPECIFICADOS</t>
  </si>
  <si>
    <t>T740</t>
  </si>
  <si>
    <t>NEGLIGENCIA O ABANDONO</t>
  </si>
  <si>
    <t>T741</t>
  </si>
  <si>
    <t>ABUSO FISICO</t>
  </si>
  <si>
    <t>T742</t>
  </si>
  <si>
    <t>ABUSO SEXUAL</t>
  </si>
  <si>
    <t>T743</t>
  </si>
  <si>
    <t>ABUSO PSICOLOGICO</t>
  </si>
  <si>
    <t>T748</t>
  </si>
  <si>
    <t>OTROS SINDROMES DEL MALTRATO</t>
  </si>
  <si>
    <t>T749</t>
  </si>
  <si>
    <t>SINDROME DEL MALTRATO, NO ESPECIFICADO</t>
  </si>
  <si>
    <t>T750</t>
  </si>
  <si>
    <t>EFECTOS DEL RAYO</t>
  </si>
  <si>
    <t>T751</t>
  </si>
  <si>
    <t>AHOGAMIENTO Y SUMERSION NO MORTAL</t>
  </si>
  <si>
    <t>T752</t>
  </si>
  <si>
    <t>EFECTOS DE LA VIBRACION</t>
  </si>
  <si>
    <t>T753</t>
  </si>
  <si>
    <t>MAL DEL MOVIMIENTO</t>
  </si>
  <si>
    <t>T754</t>
  </si>
  <si>
    <t>EFECTOS DE LA CORRIENTE ELECTRICA</t>
  </si>
  <si>
    <t>T758</t>
  </si>
  <si>
    <t>OTROS EFECTOS ESPECIFICADOS DE CAUSAS EXTERNAS</t>
  </si>
  <si>
    <t>T780</t>
  </si>
  <si>
    <t>CHOQUE ANAFILACTICO DEBIDO A REACCION ADVERSA A ALIMENTOS</t>
  </si>
  <si>
    <t>T781</t>
  </si>
  <si>
    <t>OTRA REACCION ADVERSA A ALIMENTOS, NO CLASIFICADA EN OTRA PARTE</t>
  </si>
  <si>
    <t>T782</t>
  </si>
  <si>
    <t>CHOQUE ANAFILACTICO, NO ESPECIFICADO</t>
  </si>
  <si>
    <t>T783</t>
  </si>
  <si>
    <t>EDEMA ANGIONEUROTICO</t>
  </si>
  <si>
    <t>T784</t>
  </si>
  <si>
    <t>ALERGIA NO ESPECIFICADA</t>
  </si>
  <si>
    <t>T788</t>
  </si>
  <si>
    <t>OTROS EFECTOS ADVERSOS, NO CLASIFICADOS EN OTRA PARTE</t>
  </si>
  <si>
    <t>T789</t>
  </si>
  <si>
    <t>EFECTO ADVERSO NO ESPECIFICADO</t>
  </si>
  <si>
    <t>T790</t>
  </si>
  <si>
    <t>EMBOLIA GASEOSA (TRAUMATICA)</t>
  </si>
  <si>
    <t>T791</t>
  </si>
  <si>
    <t>EMBOLIA GRASA (TRAUMATICA)</t>
  </si>
  <si>
    <t>T792</t>
  </si>
  <si>
    <t>HEMORRAGIA TRAUMATICA SECUNDARIA Y RECURRENTE</t>
  </si>
  <si>
    <t>T793</t>
  </si>
  <si>
    <t>INFECCION POSTRAUMATICA DE HERIDA, NO CLASIFICADA EN OTRA PARTE</t>
  </si>
  <si>
    <t>T794</t>
  </si>
  <si>
    <t>CHOQUE TRAUMATICO</t>
  </si>
  <si>
    <t>T795</t>
  </si>
  <si>
    <t>ANURIA TRAUMATICA</t>
  </si>
  <si>
    <t>T796</t>
  </si>
  <si>
    <t>ISQUEMIA TRAUMATICA DE MUSCULO</t>
  </si>
  <si>
    <t>T797</t>
  </si>
  <si>
    <t>ENFISEMA SUBCUTANEO TRAUMATICO</t>
  </si>
  <si>
    <t>T798</t>
  </si>
  <si>
    <t>OTRAS COMPLICACIONES PRECOCES DE LOS TRAUMATISMOS</t>
  </si>
  <si>
    <t>T799</t>
  </si>
  <si>
    <t>COMPLICACIONES PRECOCES NO ESPECIFICADAS DE LOS TRAUMATISMOS</t>
  </si>
  <si>
    <t>T800</t>
  </si>
  <si>
    <t>EMBOLIA GASEOSA CONSEC A INFUSION, TRANSFUSION E INYECCION TERAPEUTICA</t>
  </si>
  <si>
    <t>T801</t>
  </si>
  <si>
    <t>COMPL VASCULARES CONSEC A INFUSION, TRANSFUSION INYECCION TERAPEUTICA</t>
  </si>
  <si>
    <t>T802</t>
  </si>
  <si>
    <t>INFECCIONES CONSECUTIVAS A INFUSION, TRANSFUSION INYECCION TERAPEUTICA</t>
  </si>
  <si>
    <t>T803</t>
  </si>
  <si>
    <t>REACCION DE INCOMPATIBILIDAD AL GRUPO ABO</t>
  </si>
  <si>
    <t>T804</t>
  </si>
  <si>
    <t>REACCION DE INCOMPATIBILIDAD A RH</t>
  </si>
  <si>
    <t>T805</t>
  </si>
  <si>
    <t>CHOQUE ANAFILACTICO DEBIDO A SUERO</t>
  </si>
  <si>
    <t>T806</t>
  </si>
  <si>
    <t>OTRAS REACCIONES AL SUERO</t>
  </si>
  <si>
    <t>T808</t>
  </si>
  <si>
    <t>OTRAS COMPL CONSEC A INFUSION, TRANSFUSION, E INYECCION TERAPEUTICA</t>
  </si>
  <si>
    <t>T809</t>
  </si>
  <si>
    <t>COMPL NO ESPEC CONSEC A INFUSION, TRANSFUSION E INYECCION TERAPEUTICA</t>
  </si>
  <si>
    <t>T810</t>
  </si>
  <si>
    <t>HEMORRAGIA Y HEMATOMA QUE COMPLICAN UN PROCEDIMIENTO, NO CEOP</t>
  </si>
  <si>
    <t>T811</t>
  </si>
  <si>
    <t>CHOQUE DURANTE O RESULTANTE DE UN PROCEDIMIENTO, NO CEOP</t>
  </si>
  <si>
    <t>T812</t>
  </si>
  <si>
    <t>PUNCION O LACERACION ACCIDENTAL DURANTE UN PROCEDIMIENTO, NO CEOP</t>
  </si>
  <si>
    <t>T813</t>
  </si>
  <si>
    <t>DESGARRO DE HERIDA OPERATORIA, NO CLASIFICADO EN OTRA PARTE</t>
  </si>
  <si>
    <t>T814</t>
  </si>
  <si>
    <t>INFECCION CONSECUTIVA A PROCEDIMIENTO, NO CLASIFICADA EN OTRA PARTE</t>
  </si>
  <si>
    <t>T815</t>
  </si>
  <si>
    <t>CUERPO EXTRAÑO ACC EN CAV CORPORAL O HERIDA OPERATORIA CONSC PROCEDIM</t>
  </si>
  <si>
    <t>T816</t>
  </si>
  <si>
    <t>REACCION AGUDA A SUSTANCIA EXTRAÑA DEJADA ACC DURANTE UN PROCEDIMIENTO</t>
  </si>
  <si>
    <t>T817</t>
  </si>
  <si>
    <t>COMPLICACIONES VASCULARES CONSECUTIVAS A PROCEDIMIENTO, NO CEOP</t>
  </si>
  <si>
    <t>T818</t>
  </si>
  <si>
    <t>OTRAS COMPLICACIONES DE PROCEDIMIENTOS, NO CLASIFICADAS EN OTRA PARTE</t>
  </si>
  <si>
    <t>T819</t>
  </si>
  <si>
    <t>COMPLICACION DE PROCEDIMIENTOS, NO ESPECIFICADA</t>
  </si>
  <si>
    <t>T820</t>
  </si>
  <si>
    <t>COMPLICACION MECANICA DE PROTESIS DE VALVULA CARDIACA</t>
  </si>
  <si>
    <t>T821</t>
  </si>
  <si>
    <t>COMPLICACION MECANICA DE DISPOSITIVO ELECTRONICO CARDIACO</t>
  </si>
  <si>
    <t>T822</t>
  </si>
  <si>
    <t>COMPLICACION MECANICA DERIVACION ARTERIA CORONARIA E INJERTO VALVULAR</t>
  </si>
  <si>
    <t>T823</t>
  </si>
  <si>
    <t>COMPLICACION MECANICA DE OTROS INJERTOS VASCULARES</t>
  </si>
  <si>
    <t>T824</t>
  </si>
  <si>
    <t>COMPLICACION MECANICA DE CATETER PARA DIALISIS VASCULAR</t>
  </si>
  <si>
    <t>T825</t>
  </si>
  <si>
    <t>COMPLICACION MECANICA DE OTR DISPOSITIVOS E IMPLANTES CARDIOVASCULARES</t>
  </si>
  <si>
    <t>T826</t>
  </si>
  <si>
    <t>INFECCION Y REACCION INFLAMATORIA POR PROTESIS DE VALVULA CARDIACA</t>
  </si>
  <si>
    <t>T827</t>
  </si>
  <si>
    <t>INF REACC INFLAMAT P OTR DISPOSIT IMPLANTES INJERTOS CARDIOVASCULARES</t>
  </si>
  <si>
    <t>T828</t>
  </si>
  <si>
    <t>OTR COMPL DE DISPOSIT PROTESICOS, IMPLANTES, INJERTOS CARDIOVASCULARES</t>
  </si>
  <si>
    <t>T829</t>
  </si>
  <si>
    <t>COMPL NO ESPEC DE DISPOSIT PROTESICO, IMPLANTE, INJERTO CARDIOVASCULAR</t>
  </si>
  <si>
    <t>T830</t>
  </si>
  <si>
    <t>COMPLICACION MECANICA DE CATETER URINARIO (FIJO)</t>
  </si>
  <si>
    <t>T831</t>
  </si>
  <si>
    <t>COMPLICACION MECANICA DE OTROS DISPOSITIVOS E IMPLANTES URINARIOS</t>
  </si>
  <si>
    <t>T832</t>
  </si>
  <si>
    <t>COMPLICACION MECANICA DE INJERTO EN ORGANO URINARIO</t>
  </si>
  <si>
    <t>T833</t>
  </si>
  <si>
    <t>COMPLICACION MECANICA DE DISPOSITIVO ANTICONCEPTIVO INTRAUTERINO</t>
  </si>
  <si>
    <t>T834</t>
  </si>
  <si>
    <t>COMPL MECANICA DE OTR DISPOSIT, IMPLANTES, INJERTOS EN TRACTO GENITAL</t>
  </si>
  <si>
    <t>T835</t>
  </si>
  <si>
    <t>INF REACC INFLAMAT P DISPOSIT PROTESICO, IMPLANTE, INJERTO SIST URINAR</t>
  </si>
  <si>
    <t>T836</t>
  </si>
  <si>
    <t>INF REACC INFLAMAT P DISPOSIT PROTESICO, IMPLANTE INJERTO TRACTO GENIT</t>
  </si>
  <si>
    <t>T838</t>
  </si>
  <si>
    <t>OTR COMPL DE DISPOSIT PROTESICOS, IMPLANTES E INJERTOS GENITOURINARIOS</t>
  </si>
  <si>
    <t>T839</t>
  </si>
  <si>
    <t>COMPL NO ESPEC DE DISPOSIT PROTESICO, IMPLANTE, INJERTO GENITOURINARIO</t>
  </si>
  <si>
    <t>T840</t>
  </si>
  <si>
    <t>COMPLICACION MECANICA DE PROTESIS ARTICULAR INTERNA</t>
  </si>
  <si>
    <t>T841</t>
  </si>
  <si>
    <t>COMPL MECANICA DE DISPOSITIVO FIJACION INTERNA DE HUESOS DE UN MIEMBRO</t>
  </si>
  <si>
    <t>T842</t>
  </si>
  <si>
    <t>COMPLICACION MECANICA DE DISPOSITIVO DE FIJACION INTERNA DE OTR HUESOS</t>
  </si>
  <si>
    <t>T843</t>
  </si>
  <si>
    <t>COMPLICACION MECANICA DE OTR DISPOSITIVOS OSEOS, IMPLANTES E INJERTOS</t>
  </si>
  <si>
    <t>T844</t>
  </si>
  <si>
    <t>COMPL MECANICA DISPOSIT PROTESICO IMPLANTES INJERTO ORTOPEDICO INTERNO</t>
  </si>
  <si>
    <t>T845</t>
  </si>
  <si>
    <t>INFECCION Y REACCION INFLAMATORIA DEBIDAS A PROTESIS ARTICULAR INTERNA</t>
  </si>
  <si>
    <t>T846</t>
  </si>
  <si>
    <t>INF REACC INFLAMATORIA POR DISPOSIT FIJACION INTERNA (CUALQUIER SITIO)</t>
  </si>
  <si>
    <t>T847</t>
  </si>
  <si>
    <t>INF REACC INFLAMAT OTR DISPOSIT PROTESI IMPLANTE INJERTO ORTOPEDIA INT</t>
  </si>
  <si>
    <t>T848</t>
  </si>
  <si>
    <t>OTR COMPL DE DISPOSIT PROTESICOS, IMPLANTES E INJERTOS ORTOPEDICOS INT</t>
  </si>
  <si>
    <t>T849</t>
  </si>
  <si>
    <t>COMPL NO ESPEC DE DISPOSIT PROTESICO, IMPLANTES INJERTO ORTOPEDICO INT</t>
  </si>
  <si>
    <t>T850</t>
  </si>
  <si>
    <t>COMPL MECANICA DE DERIVACION (ANASTOMOTICA) VENTRICULAR INTRACRANEAL</t>
  </si>
  <si>
    <t>T851</t>
  </si>
  <si>
    <t>COMPL MECANICA DE IMPLANTE ESTIMULADOR ELECTRONICO DE SISTEMA NERVIOSO</t>
  </si>
  <si>
    <t>T852</t>
  </si>
  <si>
    <t>COMPLICACION MECANICA DE LENTES INTRAOCULARES</t>
  </si>
  <si>
    <t>T853</t>
  </si>
  <si>
    <t>COMPL MECANICA DE OTR DISPOSIT PROTESICO, IMPLANTES, INJERTOS OCULARES</t>
  </si>
  <si>
    <t>T854</t>
  </si>
  <si>
    <t>COMPLICACION MECANICA DE PROTESIS E IMPLANTE DE MAMA</t>
  </si>
  <si>
    <t>T855</t>
  </si>
  <si>
    <t>COMPL MECANICA DISPOSIT PROTESICO, IMPLANTE, INJERTO GASTROINTESTINAL</t>
  </si>
  <si>
    <t>T856</t>
  </si>
  <si>
    <t>COMPL MECANICA DE OTR DISPOSIT PROTESICO, IMPLANTE, INJERTOS INT ESPEC</t>
  </si>
  <si>
    <t>T857</t>
  </si>
  <si>
    <t>INF REACC INFLAMAT POR OTROS DISPOSIT PROTESICO, IMPLANTE, INJERTO INT</t>
  </si>
  <si>
    <t>T858</t>
  </si>
  <si>
    <t>OTR COMPL DE DISPOSITIVOS PROTESICO, IMPLANTE E INJERTO INT, NO CEOP</t>
  </si>
  <si>
    <t>T859</t>
  </si>
  <si>
    <t>COMPLICACION NO ESPEC DE DISPOSITIVO PROTESICO, IMPLANTE E INJERTO INT</t>
  </si>
  <si>
    <t>T860</t>
  </si>
  <si>
    <t>RECHAZO DE TRASPLANTE DE MEDULA OSEA</t>
  </si>
  <si>
    <t>T861</t>
  </si>
  <si>
    <t>FALLA Y RECHAZO DE TRASPLANTE DE RIÑON</t>
  </si>
  <si>
    <t>T862</t>
  </si>
  <si>
    <t>FALLA Y RECHAZO DE TRASPLANTE DE CORAZON</t>
  </si>
  <si>
    <t>T863</t>
  </si>
  <si>
    <t>FALLA Y RECHAZO DE TRASPLANTE DE PULMON-CORAZON</t>
  </si>
  <si>
    <t>T864</t>
  </si>
  <si>
    <t>FALLA Y RECHAZO DE TRASPLANTE DE HIGADO</t>
  </si>
  <si>
    <t>T868</t>
  </si>
  <si>
    <t>FALLA Y RECHAZO DE OTROS ORGANOS Y TEJIDOS TRASPLANTADOS</t>
  </si>
  <si>
    <t>T869</t>
  </si>
  <si>
    <t>FALLA Y RECHAZO DE TRASPLANTE DE ORGANO Y TEJIDO NO ESPECIFICADO</t>
  </si>
  <si>
    <t>T870</t>
  </si>
  <si>
    <t>COMPLICACIONES DE LA REINSERCION (DE PARTE) DE EXTREMIDAD SUPERIOR</t>
  </si>
  <si>
    <t>T871</t>
  </si>
  <si>
    <t>COMPLICACIONES DE LA REINSERCION (DE PARTE) DE EXTREMIDAD INFERIOR</t>
  </si>
  <si>
    <t>T872</t>
  </si>
  <si>
    <t>COMPLICACIONES DE OTRAS PARTES DEL CUERPO REINSERTADAS</t>
  </si>
  <si>
    <t>T873</t>
  </si>
  <si>
    <t>NEUROMA DE MUÑON DE AMPUTACION</t>
  </si>
  <si>
    <t>T874</t>
  </si>
  <si>
    <t>INFECCION DE MUÑON DE AMPUTACION</t>
  </si>
  <si>
    <t>T875</t>
  </si>
  <si>
    <t>NECROSIS DE MUÑON DE AMPUTACION</t>
  </si>
  <si>
    <t>T876</t>
  </si>
  <si>
    <t>OTRAS COMPLICACIONES Y LAS NO ESPECIFICADAS DE MUÑON DE AMPUTACION</t>
  </si>
  <si>
    <t>T880</t>
  </si>
  <si>
    <t>INFECCION CONSECUTIVA A INMUNIZACION</t>
  </si>
  <si>
    <t>T881</t>
  </si>
  <si>
    <t>OTRAS COMPLICACIONES CONSECUTIVAS A INMUNIZACION, NO CEOP</t>
  </si>
  <si>
    <t>T882</t>
  </si>
  <si>
    <t>CHOQUE DEBIDO A LA ANESTESIA</t>
  </si>
  <si>
    <t>T883</t>
  </si>
  <si>
    <t>HIPERTERMIA MALIGNA DEBIDA A LA ANESTESIA</t>
  </si>
  <si>
    <t>T884</t>
  </si>
  <si>
    <t>FALLA O DIFICULTAD DE LA INTUBACION</t>
  </si>
  <si>
    <t>T885</t>
  </si>
  <si>
    <t>OTRAS COMPLICACIONES DE LA ANESTESIA</t>
  </si>
  <si>
    <t>T886</t>
  </si>
  <si>
    <t>CHOQUE ANAFILACTICO EFECTO ADVERSO DROGA O MED CORRECTO ADMINIST BIEN</t>
  </si>
  <si>
    <t>T887</t>
  </si>
  <si>
    <t>EFECTO ADVERSO NO ESPECIFICADO DE DROGA O MEDICAMENTO</t>
  </si>
  <si>
    <t>T888</t>
  </si>
  <si>
    <t>OTRAS COMPLICACIONES ESPEC DE LA ATENCION MEDICA Y QUIRURGICA, NO CEOP</t>
  </si>
  <si>
    <t>T889</t>
  </si>
  <si>
    <t>COMPLICACIONES NO ESPECIFICADAS DE LA ATENCION MEDICA Y QUIRURGICA</t>
  </si>
  <si>
    <t>T900</t>
  </si>
  <si>
    <t>SECUELAS DE TRAUMATISMO SUPERFICIAL DE LA CABEZA</t>
  </si>
  <si>
    <t>T901</t>
  </si>
  <si>
    <t>SECUELAS DE HERIDA DE LA CABEZA</t>
  </si>
  <si>
    <t>T902</t>
  </si>
  <si>
    <t>SECUELAS DE FRACTURA DEL CRANEO Y DE HUESOS FACIALES</t>
  </si>
  <si>
    <t>T903</t>
  </si>
  <si>
    <t>SECUELAS DE TRAUMATISMO DE NERVIOS CRANEALES</t>
  </si>
  <si>
    <t>T904</t>
  </si>
  <si>
    <t>SECUELAS DE TRAUMATISMO DEL OJO Y DE LA ORBITA</t>
  </si>
  <si>
    <t>T905</t>
  </si>
  <si>
    <t>SECUELAS DE TRAUMATISMO INTRACRANEAL</t>
  </si>
  <si>
    <t>T908</t>
  </si>
  <si>
    <t>SECUELAS DE OTROS TRAUMATISMOS ESPECIFICADOS DE LA CABEZA</t>
  </si>
  <si>
    <t>T909</t>
  </si>
  <si>
    <t>SECUELAS DE TRAUMATISMO NO ESPECIFICADO DE LA CABEZA</t>
  </si>
  <si>
    <t>T910</t>
  </si>
  <si>
    <t>SECUELAS DE TRAUMATISMO SUPERFICIAL Y DE HERIDAS DEL CUELLO Y TRONCO</t>
  </si>
  <si>
    <t>T911</t>
  </si>
  <si>
    <t>SECUELAS DE FRACTURA DE LA COLUMNA VERTEBRAL</t>
  </si>
  <si>
    <t>T912</t>
  </si>
  <si>
    <t>SECUELAS DE OTRA FRACTURA DEL TORAX Y DE LA PELVIS</t>
  </si>
  <si>
    <t>T913</t>
  </si>
  <si>
    <t>SECUELAS DE TRAUMATISMO DE LA MEDULA ESPINAL</t>
  </si>
  <si>
    <t>T914</t>
  </si>
  <si>
    <t>SECUELAS DE TRAUMATISMO DE ORGANOS INTRATORACICOS</t>
  </si>
  <si>
    <t>T915</t>
  </si>
  <si>
    <t>SECUELAS DE TRAUMATISMO DE ORGANOS INTRAABDOMINALES Y PELVICOS</t>
  </si>
  <si>
    <t>T918</t>
  </si>
  <si>
    <t>SECUELAS DE OTROS TRAUMATISMOS ESPECIFICADOS DEL CUELLO Y DEL TRONCO</t>
  </si>
  <si>
    <t>T919</t>
  </si>
  <si>
    <t>SECUELAS DE TRAUMATISMO NO ESPECIFICADO DEL CUELLO Y DEL TRONCO</t>
  </si>
  <si>
    <t>T920</t>
  </si>
  <si>
    <t>SECUELAS DE HERIDA DE MIEMBRO SUPERIOR</t>
  </si>
  <si>
    <t>T921</t>
  </si>
  <si>
    <t>SECUELAS DE FRACTURA DEL BRAZO</t>
  </si>
  <si>
    <t>T922</t>
  </si>
  <si>
    <t>SECUELAS DE FRACTURA DE LA MUÑECA Y DE LA MANO</t>
  </si>
  <si>
    <t>T923</t>
  </si>
  <si>
    <t>SECUELAS DE LUXACION, TORCEDURA Y ESGUINCE DE MIEMBRO SUPERIOR</t>
  </si>
  <si>
    <t>T924</t>
  </si>
  <si>
    <t>SECUELAS DE TRAUMATISMO DE NERVIO DE MIEMBRO SUPERIOR</t>
  </si>
  <si>
    <t>T925</t>
  </si>
  <si>
    <t>SECUELAS DE TRAUMATISMO DE TENDON Y MUSCULO DE MIEMBRO SUPERIOR</t>
  </si>
  <si>
    <t>T926</t>
  </si>
  <si>
    <t>SECUELAS DE APLASTAMIENTO Y AMPUTACION TRAUMATICAS DE MIEMBRO SUPERIOR</t>
  </si>
  <si>
    <t>T928</t>
  </si>
  <si>
    <t>SECUELAS DE OTROS TRAUMATISMOS ESPECIFICADOS DE MIEMBRO SUPERIOR</t>
  </si>
  <si>
    <t>T929</t>
  </si>
  <si>
    <t>SECUELAS DE TRAUMATISMO NO ESPECIFICADO DE MIEMBRO SUPERIOR</t>
  </si>
  <si>
    <t>T930</t>
  </si>
  <si>
    <t>SECUELAS DE HERIDA DE MIEMBRO INFERIOR</t>
  </si>
  <si>
    <t>T931</t>
  </si>
  <si>
    <t>SECUELAS DE FRACTURA DEL FEMUR</t>
  </si>
  <si>
    <t>T932</t>
  </si>
  <si>
    <t>SECUELAS DE OTRAS FRACTURAS DE MIEMBRO INFERIOR</t>
  </si>
  <si>
    <t>T933</t>
  </si>
  <si>
    <t>SECUELAS DE LUXACION, TORCEDURA Y ESGUINCE DE MIEMBRO INFERIOR</t>
  </si>
  <si>
    <t>T934</t>
  </si>
  <si>
    <t>SECUELAS DE TRAUMATISMO DE NERVIO DE MIEMBRO INFERIOR</t>
  </si>
  <si>
    <t>T935</t>
  </si>
  <si>
    <t>SECUELAS DE TRAUMATISMO DE TENDON Y MUSCULO DE MIEMBRO INFERIOR</t>
  </si>
  <si>
    <t>T936</t>
  </si>
  <si>
    <t>SECUELAS DE APLASTAMIENTO Y AMPUTACION TRAUMATICAS DE MIEMBRO INFERIOR</t>
  </si>
  <si>
    <t>T938</t>
  </si>
  <si>
    <t>SECUELAS DE OTROS TRAUMATISMOS ESPECIFICADOS DE MIEMBRO INFERIOR</t>
  </si>
  <si>
    <t>T939</t>
  </si>
  <si>
    <t>SECUELAS DE TRAUMATISMO NO ESPECIFICADO DE MIEMBRO INFERIOR</t>
  </si>
  <si>
    <t>T940</t>
  </si>
  <si>
    <t>SECUELAS DE TRAUMATISMOS QUE AFECTAN MULTIPLES REGIONES DEL CUERPO</t>
  </si>
  <si>
    <t>T941</t>
  </si>
  <si>
    <t>SECUELAS DE TRAUMATISMOS DE REGIONES NO ESPECIFICADAS DEL CUERPO</t>
  </si>
  <si>
    <t>T950</t>
  </si>
  <si>
    <t>SECUELAS DE QUEMADURA, CORROSION Y CONGELAMIENTO DE LA CABEZA Y CUELLO</t>
  </si>
  <si>
    <t>T951</t>
  </si>
  <si>
    <t>SECUELAS DE QUEMADURA, CORROSION Y CONGELAMIENTO DEL TRONCO</t>
  </si>
  <si>
    <t>T952</t>
  </si>
  <si>
    <t>SECUELAS DE QUEMADURA, CORROSION Y CONGELAMIENTO DE MIEMBRO SUPERIOR</t>
  </si>
  <si>
    <t>T953</t>
  </si>
  <si>
    <t>SECUELAS DE QUEMADURA, CORROSION Y CONGELAMIENTO DE MIEMBRO INFERIOR</t>
  </si>
  <si>
    <t>T954</t>
  </si>
  <si>
    <t>SECUELAS QUEMADURA Y CORROSION CLASIF EXTENSION SUPERF CUERPO AFECTADA</t>
  </si>
  <si>
    <t>T958</t>
  </si>
  <si>
    <t>SECUELAS DE OTRAS QUEMADURAS, CORROSIONES Y CONGELAMIENTOS ESPECIF</t>
  </si>
  <si>
    <t>T959</t>
  </si>
  <si>
    <t>SECUELAS DE QUEMADURA, CORROSION Y CONGELAMIENTO NO ESPECIFICADOS</t>
  </si>
  <si>
    <t>T96X</t>
  </si>
  <si>
    <t>SECUELAS DE ENVENENAMIENTOS POR DROGAS, MEDICAMENTOS Y SUST BIOLOGICAS</t>
  </si>
  <si>
    <t>T97X</t>
  </si>
  <si>
    <t>SECUELAS DE EFECTOS TOXICOS DE SUST DE PROCEDENCIA PRINC NO MEDICINAL</t>
  </si>
  <si>
    <t>T980</t>
  </si>
  <si>
    <t>SECUELAS DE EFECTOS DE CUERPOS EXTRAÑOS PENETRAN ORIFICIOS NATURALES</t>
  </si>
  <si>
    <t>T981</t>
  </si>
  <si>
    <t>SECUELAS DE OTROS EFECTOS Y LOS NO ESPECIFICADOS DE CAUSAS EXTERNAS</t>
  </si>
  <si>
    <t>T982</t>
  </si>
  <si>
    <t>SECUELAS DE CIERTAS COMPLICACIONES PRECOCES DE LOS TRAUMATISMOS</t>
  </si>
  <si>
    <t>T983</t>
  </si>
  <si>
    <t>SECUELAS DE COMPLICACIONES DE LA ATENCION MEDICA Y QUIRURGICA, NO CEOP</t>
  </si>
  <si>
    <t>Z21X</t>
  </si>
  <si>
    <t>ESTADO INFECCION ASINTOMATICA POR VIRUS INMUNODEFICIENCIA HUMANA (VIH)</t>
  </si>
  <si>
    <t>Z354</t>
  </si>
  <si>
    <t>SUPERVISION DE EMBARAZO CON GRAN MULTIPARIDAD</t>
  </si>
  <si>
    <t>Z355</t>
  </si>
  <si>
    <t>SUPERVISION DE PRIMIGESTA AÑOSA</t>
  </si>
  <si>
    <t>Z356</t>
  </si>
  <si>
    <t>SUPERVISION DE PRIMIGESTA MUY JOVEN</t>
  </si>
  <si>
    <t>Z711</t>
  </si>
  <si>
    <t>PERSONA QUE TEME ESTAR ENFERMA, A QUIEN NO SE HACE DIAGNOSTICO</t>
  </si>
  <si>
    <t>Z890</t>
  </si>
  <si>
    <t>AUSENCIA ADQUIRIDA DE DEDO(S), (INCLUIDO EL PULGAR), UNILATERAL</t>
  </si>
  <si>
    <t>Z891</t>
  </si>
  <si>
    <t>AUSENCIA ADQUIRIDA DE MANO Y MUÑECA</t>
  </si>
  <si>
    <t>Z892</t>
  </si>
  <si>
    <t>AUSENCIA ADQUIRIDA DE MIEMBRO SUPERIOR POR ARRIBA DE LA MUÑECA</t>
  </si>
  <si>
    <t>Z893</t>
  </si>
  <si>
    <t>AUSENCIA ADQUIRIDA DE AMBOS MIEMBROS SUPERIORES (CUALQUIER NIVEL)</t>
  </si>
  <si>
    <t>Z894</t>
  </si>
  <si>
    <t>AUSENCIA ADQUIRIDA DE PIE Y TOBILLO</t>
  </si>
  <si>
    <t>Z895</t>
  </si>
  <si>
    <t>AUSENCIA ADQUIRIDA DE PIERNA A NIVEL DE O DEBAJO DE LA RODILLA</t>
  </si>
  <si>
    <t>Z896</t>
  </si>
  <si>
    <t>AUSENCIA ADQUIRIDA DE PIERNA POR ARRIBA DE LA RODILLA</t>
  </si>
  <si>
    <t>Z897</t>
  </si>
  <si>
    <t>AUSENCIA ADQUIRIDA AMBOS MMII (CUALQUIER NIVEL, EXCEP DEDOS PIE SOLO)</t>
  </si>
  <si>
    <t>Z898</t>
  </si>
  <si>
    <t>AUSENCIA ADQUIRIDA MIEMBROS SUPERIORES E INFERIORES (CUALQUIER NIVEL)</t>
  </si>
  <si>
    <t>Z899</t>
  </si>
  <si>
    <t>AUSENCIA ADQUIRIDA DE MIEMBROS NO ESPECIFICADOS</t>
  </si>
  <si>
    <t>Z900</t>
  </si>
  <si>
    <t>AUSENCIA ADQUIRIDA DE PARTE DE LA CABEZA Y DEL CUELLO</t>
  </si>
  <si>
    <t>Z901</t>
  </si>
  <si>
    <t>AUSENCIA ADQUIRIDA DE MAMA(S)</t>
  </si>
  <si>
    <t>Z902</t>
  </si>
  <si>
    <t>AUSENCIA ADQUIRIDA (DE PARTE) DEL PULMON</t>
  </si>
  <si>
    <t>Z903</t>
  </si>
  <si>
    <t>AUSENCIA ADQUIRIDA DE PARTE DEL ESTOMAGO</t>
  </si>
  <si>
    <t>Z904</t>
  </si>
  <si>
    <t>AUSENCIA ADQUIRIDA DE OTRAS PARTES DEL TUBO DIGESTIVO</t>
  </si>
  <si>
    <t>Z905</t>
  </si>
  <si>
    <t>AUSENCIA ADQUIRIDA DE RIÑON</t>
  </si>
  <si>
    <t>Z906</t>
  </si>
  <si>
    <t>AUSENCIA ADQUIRIDA DE OTRAS PARTES DE LAS VIAS URINARIAS</t>
  </si>
  <si>
    <t>Z907</t>
  </si>
  <si>
    <t>AUSENCIA ADQUIRIDA DE ORGANO(S) GENITAL(ES)</t>
  </si>
  <si>
    <t>Z908</t>
  </si>
  <si>
    <t>AUSENCIA ADQUIRIDA DE OTROS ORGANOS</t>
  </si>
  <si>
    <t>Z914</t>
  </si>
  <si>
    <t>HISTORIA PERSONAL DE TRAUMA PSICOLOGICO, NO CLASIFICADO EN OTRA PARTE</t>
  </si>
  <si>
    <t>Z915</t>
  </si>
  <si>
    <t>HISTORIA PERSONAL DE LESION AUTOINFLIGIDA INTENCIONALMENTE</t>
  </si>
  <si>
    <t>X400</t>
  </si>
  <si>
    <t>ENV ACC EXPOSICION ANALGESICO NO NARCOT ANTIPIRET ANTIRREUMAT, VIVIEND</t>
  </si>
  <si>
    <t>X401</t>
  </si>
  <si>
    <t>ENV ACC EXPOSICION ANALGESICO NO NARCOT ANTIPIRET ANTIRREUMAT, I RESID</t>
  </si>
  <si>
    <t>X402</t>
  </si>
  <si>
    <t>ENV ACC EXPOSICION ANALG NO NARCOT ANTIPIRET ANTIRREUMAT, ESC INST AAP</t>
  </si>
  <si>
    <t>X403</t>
  </si>
  <si>
    <t>ENV ACC EXPOSICION ANALG NO NARCOT ANTIPIRET ANTIRREUMAT, A DEP ATLET</t>
  </si>
  <si>
    <t>X404</t>
  </si>
  <si>
    <t>ENV ACC EXPOSICION ANALG NO NARCOT ANTIPIRET ANTIRREUMAT, CALLE CARRET</t>
  </si>
  <si>
    <t>X405</t>
  </si>
  <si>
    <t>ENV ACC EXPOSICION ANALG NO NARCOT ANTIPIRET ANTIRREMAT, COMERC A SERV</t>
  </si>
  <si>
    <t>X406</t>
  </si>
  <si>
    <t>ENV ACC EXPOSICION ANALG NO NARCOT ANTIPIRET ANTIRREMAT INDUSTR CONSTR</t>
  </si>
  <si>
    <t>X407</t>
  </si>
  <si>
    <t>ENV ACC EXPOSICION ANALG NO NARCOTICOS, ANTIPIRET ANTIRREMAT EN GRANJA</t>
  </si>
  <si>
    <t>X408</t>
  </si>
  <si>
    <t>ENV ACC EXPOSICION ANALG NO NARCOTICO ANTIPIRET ANTIRREMAT LUGAR ESPEC</t>
  </si>
  <si>
    <t>X409</t>
  </si>
  <si>
    <t>ENV ACC EXPOSICION ANALGES NO NARCOTICO ANTIPIRET ANTIRREMAT LUGAR SAI</t>
  </si>
  <si>
    <t>X410</t>
  </si>
  <si>
    <t>ENV ACC DROG ANTIEPILEP SEDANTE HIPNOT ANTIPARKINSON PSICOTROP SAI VIV</t>
  </si>
  <si>
    <t>X411</t>
  </si>
  <si>
    <t>ENV ACC DROGA ANTIEPILEP SEDANTE HIPNOT ANTIPARK PSICOTROP SAI I RESID</t>
  </si>
  <si>
    <t>X412</t>
  </si>
  <si>
    <t>ENV ACC DROG ANTIEPILEP SEDANTE HIPNOT ANTIPARK PSICOTROP SAI ESC IAA</t>
  </si>
  <si>
    <t>X413</t>
  </si>
  <si>
    <t>ENV ACC DROG ANTIEPILEP SEDANTE HIPNOT ANTIPARK PSICOTROP SAI ADEP ATL</t>
  </si>
  <si>
    <t>X414</t>
  </si>
  <si>
    <t>ENV ACC DROG ANTIEPILEP SEDANTE HIPTNOT ANTIPARK PSICOTROP SAI C, CTRA</t>
  </si>
  <si>
    <t>X415</t>
  </si>
  <si>
    <t>ENV ACC DROG ANTIEPILEP SEDANT HIPNOT ANTIPARK PSICOTROP SAI COMERC AS</t>
  </si>
  <si>
    <t>X416</t>
  </si>
  <si>
    <t>ENV ACC DROG ANTIEPILEP SEDAN HIPNOT ANTIPARK PSICOTROP SAI A IND CONS</t>
  </si>
  <si>
    <t>X417</t>
  </si>
  <si>
    <t>ENV ACC DROG ANTIEPILEP SEDANTES HIPNOT ANTIPARK PSICOTROP SAI GRANJA</t>
  </si>
  <si>
    <t>X418</t>
  </si>
  <si>
    <t>ENV ACC DROG ANTIEPILEP SEDAN HIPNOT ANTIPARK PSICOTROP SAI LUGAR ESPE</t>
  </si>
  <si>
    <t>X419</t>
  </si>
  <si>
    <t>ENV ACC DROG ANTIEPILEP SEDAN HIPNOT ANTIPARK PSICOTROP SAI LUGAR SAI</t>
  </si>
  <si>
    <t>X420</t>
  </si>
  <si>
    <t>ENV ACC EXPO, NARCOTICOS Y PSICODISLEPTICOS (ALUCINOGENOS) SAI EN VIV</t>
  </si>
  <si>
    <t>X421</t>
  </si>
  <si>
    <t>ENV ACC EXPO NARCOTICOS PSICODISLEPTICOS (ALUCINOGENOS) SAI INST RESID</t>
  </si>
  <si>
    <t>X422</t>
  </si>
  <si>
    <t>ENV ACC EXPO NARCOTICOS Y PSICODISLEPTICOS (ALUCINOG) SAI ESC INST AAP</t>
  </si>
  <si>
    <t>X423</t>
  </si>
  <si>
    <t>ENV ACC EXPO NARCOTICOS PSICODISLEPTICOS (ALUCINOG) SAI AREA DEP ATLET</t>
  </si>
  <si>
    <t>X424</t>
  </si>
  <si>
    <t>ENV ACC EXPO NARCOTICOS Y PSICODISLEPTICOS (ALUCINOG) SAI CALLE Y CTRA</t>
  </si>
  <si>
    <t>X425</t>
  </si>
  <si>
    <t>ENV ACC EXPO NARCOTICOS PSICODISLEPTICOS (ALUCINOG) SAI COMERC A SERV</t>
  </si>
  <si>
    <t>X426</t>
  </si>
  <si>
    <t>ENV ACC EXPO NARCOTICOS PSICODISLEPTICOS (ALUCINOG) SAI A INDUSTR CONS</t>
  </si>
  <si>
    <t>X427</t>
  </si>
  <si>
    <t>ENV ACC EXPO NARCOTICOS PSICODISLEPTICOS (ALUCINOGENOS), SAI EN GRANJA</t>
  </si>
  <si>
    <t>X428</t>
  </si>
  <si>
    <t>ENV ACC EXPO NARCOTICOS Y PSICODISLEPTICOS (ALUCINOG) SAI, LUGAR ESPEC</t>
  </si>
  <si>
    <t>X429</t>
  </si>
  <si>
    <t>ENV ACC EXPO NARCOTICOS PSICODISLEPTICOS (ALUCINOGENOS) SAI, LUGAR SAI</t>
  </si>
  <si>
    <t>X430</t>
  </si>
  <si>
    <t>ENV ACC EXPO OTR DROGAS QUE ACTUAN EN SISTEMA NERVIOSO AUTONOMO EN VIV</t>
  </si>
  <si>
    <t>X431</t>
  </si>
  <si>
    <t>ENV ACC EXPO OTRAS DROGAS ACTUAN EN SIST NERVIOSO AUTONO EN INST RESID</t>
  </si>
  <si>
    <t>X432</t>
  </si>
  <si>
    <t>ENV ACC EXPO OTRAS DROGAS ACTUAN EN SNA EN ESCUELAS OTRAS INST Y AAP</t>
  </si>
  <si>
    <t>X433</t>
  </si>
  <si>
    <t>ENV ACC EXPO OTRAS DROGAS QUE ACTUAN EN EL SNA EN AREAS DEPOT Y ATLET</t>
  </si>
  <si>
    <t>X434</t>
  </si>
  <si>
    <t>ENV ACC EXPO OTRAS DROGAS QUE ACTUAN EN EL SNA EN CALLES Y CARRETERAS</t>
  </si>
  <si>
    <t>X435</t>
  </si>
  <si>
    <t>ENV ACC EXPO OTRAS DROGAS QUE ACTUAN EN SNA EN COMERCIO Y A SERVICIO</t>
  </si>
  <si>
    <t>X436</t>
  </si>
  <si>
    <t>ENV ACC EXPO OTRAS DROGAS QUE ACTUAN EN SNA, EN AREA INDUSTR Y CONSTR</t>
  </si>
  <si>
    <t>X437</t>
  </si>
  <si>
    <t>ENV ACC EXPO A OTRAS DROGAS QUE ACTUAN EN EL SNA, EN GRANJA</t>
  </si>
  <si>
    <t>X438</t>
  </si>
  <si>
    <t>ENV ACC EXPO A OTRAS DROGAS QUE ACTUAN EN EL SNA EN OTRO LUGAR ESPECIF</t>
  </si>
  <si>
    <t>X439</t>
  </si>
  <si>
    <t>ENV ACC EXPO A OTRAS DROGAS QUE ACTUAN EN EL SNA EN LUGAR NO ESPECIF</t>
  </si>
  <si>
    <t>X440</t>
  </si>
  <si>
    <t>ENV ACC EXPO A OTRAS DROGAS, MEDICAMENTOS SUST BIOLOGICAS Y SAI EN VIV</t>
  </si>
  <si>
    <t>X441</t>
  </si>
  <si>
    <t>ENV ACC EXPO A OTRAS DROGAS MEDICAMENTOS SUST BIOLOG SAI EN INST RESID</t>
  </si>
  <si>
    <t>X442</t>
  </si>
  <si>
    <t>ENV ACC EXPO OTRAS DROGAS MEDICAMENTOS SUST BIOLOG SAI EN ESC INST AAP</t>
  </si>
  <si>
    <t>X443</t>
  </si>
  <si>
    <t>ENV ACC EXPO OTRAS DROGAS MEDICAMENTOS SUST BIOLOG SAI EN A DEP ATLET</t>
  </si>
  <si>
    <t>X444</t>
  </si>
  <si>
    <t>ENV ACC EXPO OTRAS DROGAS MEDICAMENTOS SUST BIOLOG SAI EN CALLES CTRAS</t>
  </si>
  <si>
    <t>X445</t>
  </si>
  <si>
    <t>ENV ACC EXPO OTRAS DROGAS MEDICAMENTOS SUST BIOLOG SAI COMERC A SERV</t>
  </si>
  <si>
    <t>X446</t>
  </si>
  <si>
    <t>ENV ACC EXPO OTRAS DROGAS MEDICAMENTOS SUST BIOLOG SAI A INDUSTR CONS</t>
  </si>
  <si>
    <t>X447</t>
  </si>
  <si>
    <t>ENV ACC EXPO OTRAS DROGAS, MEDICAMENTOS SUST BIOLOGICAS SAI EN GRANJA</t>
  </si>
  <si>
    <t>X448</t>
  </si>
  <si>
    <t>ENV ACC EXPO OTRAS DROGAS MEDICAMENTOS SUST BIOLOG SAI EN LUGAR ESPEC</t>
  </si>
  <si>
    <t>X449</t>
  </si>
  <si>
    <t>ENV ACC EXPO OTRAS DROGAS, MEDICAMENTOS SUST BIOLOG SAI, EN LUGAR SAI</t>
  </si>
  <si>
    <t>X450</t>
  </si>
  <si>
    <t>ENVENENAMIENTO ACCIDENTAL POR, Y EXPOSICION AL ALCOHOL, EN VIVIENDA</t>
  </si>
  <si>
    <t>X451</t>
  </si>
  <si>
    <t>ENVENENAMIENTO ACCIDENTAL POR, Y EXPOSICION AL ALCOHOL, EN INST RESID</t>
  </si>
  <si>
    <t>X452</t>
  </si>
  <si>
    <t>ENV ACCIDENTAL POR, Y EXPOSICION AL ALCOHOL, EN ESC, OTRAS INST Y AAP</t>
  </si>
  <si>
    <t>X453</t>
  </si>
  <si>
    <t>ENVENENAMIENTO ACCIDENTAL POR, Y EXPOSICION AL ALCOHOL AREAS DEP ATLET</t>
  </si>
  <si>
    <t>X454</t>
  </si>
  <si>
    <t>ENVENENAMIENTO ACCIDENTAL POR, Y EXPOSICION AL ALCOHOL EN CALLES CRTAS</t>
  </si>
  <si>
    <t>X455</t>
  </si>
  <si>
    <t>ENVENENAMIENTO ACCIDENTAL POR Y EXPOSICION AL ALCOHOL EN COMERC A SERV</t>
  </si>
  <si>
    <t>X456</t>
  </si>
  <si>
    <t>ENV ACCIDENTAL POR, Y EXPOSICION AL ALCOHOL, EN AREA INDUSTR Y CONSTR</t>
  </si>
  <si>
    <t>X457</t>
  </si>
  <si>
    <t>ENVENENAMIENTO ACCIDENTAL POR, Y EXPOSICION AL ALCOHOL, EN GRANJA</t>
  </si>
  <si>
    <t>X458</t>
  </si>
  <si>
    <t>ENV ACCIDENTAL POR, Y EXPOSICION AL ALCOHOL, EN OTRO LUGAR ESPECIF</t>
  </si>
  <si>
    <t>X459</t>
  </si>
  <si>
    <t>ENVENENAMIENTO ACCIDENTAL POR, Y EXPOSICION AL ALCOHOL, EN LUGAR SAI</t>
  </si>
  <si>
    <t>X460</t>
  </si>
  <si>
    <t>ENV ACC EXPO DISOLV ORGANICO HIDROCARBURO HALOGENO Y SUS VAPORES VIV</t>
  </si>
  <si>
    <t>X461</t>
  </si>
  <si>
    <t>ENV ACC EXPO DISOLV ORGANICO, HIDROCARBURO HALOGENO, SU VAPOR I RESID</t>
  </si>
  <si>
    <t>X462</t>
  </si>
  <si>
    <t>ENV ACC EXPO DISOLV ORGANICO, HIDROC HALOGENO, SU VAPOR ESC INST AAP</t>
  </si>
  <si>
    <t>X463</t>
  </si>
  <si>
    <t>ENV ACC EXPO DISOLV ORGANICOS HIDROC HALOGENOS SU VAPOR EN A DEP ATLET</t>
  </si>
  <si>
    <t>X464</t>
  </si>
  <si>
    <t>ENV ACC EXPO DISOLV ORGANICOS HIDROC HALOGENO, SU VAPOR CALLES Y CTRAS</t>
  </si>
  <si>
    <t>X465</t>
  </si>
  <si>
    <t>ENV ACC EXPO DISOLV ORGANICO HIDROC HALOGENO SU VAPOR EN COMERC A SERV</t>
  </si>
  <si>
    <t>X466</t>
  </si>
  <si>
    <t>ENV ACC EXPO DISOLV ORGANICO HIDROC HALOGENO SU VAPOR A INDUSTR CONSTR</t>
  </si>
  <si>
    <t>X467</t>
  </si>
  <si>
    <t>ENV ACC EXPO DISOLV ORGANICOS HIDROCARBURO HALOGENO SU VAPOR EN GRANJA</t>
  </si>
  <si>
    <t>X468</t>
  </si>
  <si>
    <t>ENV ACC  EXPO DISOLV ORGANICO HIDROC HALOGENO, SU VAPOR EN LUGAR ESPEC</t>
  </si>
  <si>
    <t>X469</t>
  </si>
  <si>
    <t>ENV ACC EXPO DISOLV ORGANICOS, HIDROC HALOGENOS Y SUS VAPORES EN SAI</t>
  </si>
  <si>
    <t>X470</t>
  </si>
  <si>
    <t>ENVENENAMIENTO ACC POR, Y EXPOSICION A OTROS GASES Y VAPORES, EN VIV</t>
  </si>
  <si>
    <t>X471</t>
  </si>
  <si>
    <t>ENVENENAMIENTO ACC POR, Y EXPO A OTROS GASES Y VAPORES, EN INST RESID</t>
  </si>
  <si>
    <t>X472</t>
  </si>
  <si>
    <t>ENV ACC POR, Y EXPO A OTROS GASES Y VAPORES, EN ESC, OTRAS INST Y AAP</t>
  </si>
  <si>
    <t>X473</t>
  </si>
  <si>
    <t>ENVENENAMIENTO ACC POR, Y EXPO A OTROS GASES, VAPORES EN A DEP Y ATLET</t>
  </si>
  <si>
    <t>X474</t>
  </si>
  <si>
    <t>ENVENENAMIENTO ACC POR, Y EXPO A OTROS GASES Y VAPORES EN CALLES CTRAS</t>
  </si>
  <si>
    <t>X475</t>
  </si>
  <si>
    <t>ENVENENAMIENTO ACC POR, Y EXPO A OTROS GASES, VAPORES EN COMERC A SERV</t>
  </si>
  <si>
    <t>X476</t>
  </si>
  <si>
    <t>ENVENENAMIENTO ACC EXPO A OTROS GASES Y VAPORES, EN A INDUSTR Y CONSTR</t>
  </si>
  <si>
    <t>X477</t>
  </si>
  <si>
    <t>ENVENENAMIENTO ACC POR, Y EXPOSICION A OTROS GASES Y VAPORES EN GRANJA</t>
  </si>
  <si>
    <t>X478</t>
  </si>
  <si>
    <t>ENVENENAMIENTO ACC POR, Y EXPO A OTROS GASES Y VAPORES, EN LUGAR ESPEC</t>
  </si>
  <si>
    <t>X479</t>
  </si>
  <si>
    <t>ENVENENAMIENTO ACC POR, Y EXPO A OTROS GASES Y VAPORES, EN LUGAR SAI</t>
  </si>
  <si>
    <t>X480</t>
  </si>
  <si>
    <t>ENVENENAMIENTO ACCIDENTAL POR, Y EXPOSICION A PLAGUICIDAS, EN VIVIENDA</t>
  </si>
  <si>
    <t>X481</t>
  </si>
  <si>
    <t>ENVENENAMIENTO ACCIDENTAL POR Y EXPOSICION A PLAGUICIDAS EN INST RESID</t>
  </si>
  <si>
    <t>X482</t>
  </si>
  <si>
    <t>ENVENENAMIENTO ACC POR, Y EXPO PLAGUICIDAS, EN ESC, OTRAS INST Y AAP</t>
  </si>
  <si>
    <t>X483</t>
  </si>
  <si>
    <t>ENVENENAMIENTO ACC POR, Y EXPO A PLAGUICIDAS, EN AREAS DE DEP Y ATLET</t>
  </si>
  <si>
    <t>X484</t>
  </si>
  <si>
    <t>ENVENENAMIENTO ACC POR, Y EXPOSICION A PLAGUICIDAS, EN CALLES Y CTRAS</t>
  </si>
  <si>
    <t>X485</t>
  </si>
  <si>
    <t>ENVENENAMIENTO ACC POR, Y EXPO A PLAGUICIDAS, EN COMERCIOS Y A SERV</t>
  </si>
  <si>
    <t>X486</t>
  </si>
  <si>
    <t>ENVENENAMIENTO ACC POR, Y EXPO A PLAGUICIDAS, EN AREA INDUSTR Y CONSTR</t>
  </si>
  <si>
    <t>X487</t>
  </si>
  <si>
    <t>ENVENENAMIENTO ACCIDENTAL POR, Y EXPOSICION A PLAGUICIDAS, EN GRANJA</t>
  </si>
  <si>
    <t>X488</t>
  </si>
  <si>
    <t>ENVENENAMIENTO ACC POR, Y EXPOSICION A PLAGUICIDAS EN OTRO LUGAR ESPEC</t>
  </si>
  <si>
    <t>X489</t>
  </si>
  <si>
    <t>ENVENENAMIENTO ACCIDENTAL POR, Y EXPOSICION A PLAGUICIDAS EN LUGAR SAI</t>
  </si>
  <si>
    <t>X490</t>
  </si>
  <si>
    <t>ENV ACC POR, Y EXPO A OTROS PRODUCTOS QUIMICOS SUST NOC Y SAI EN VIV</t>
  </si>
  <si>
    <t>X491</t>
  </si>
  <si>
    <t>ENV ACC POR, Y EXPO A OTROS PROD QUIMICOS Y SUST NOC SAI EN INST RESID</t>
  </si>
  <si>
    <t>X492</t>
  </si>
  <si>
    <t>ENV ACC POR Y EXPO A OTROS PROD QUIMICOS SUST NOC SAI EN ESC INST, AAP</t>
  </si>
  <si>
    <t>X493</t>
  </si>
  <si>
    <t>ENV ACC POR, Y EXPO A OTROS PROD QUIMICOS SUST NOC SAI EN A DEP ATLET</t>
  </si>
  <si>
    <t>X494</t>
  </si>
  <si>
    <t>ENV ACC POR, Y EXPO A OTROS PROD QUIMICOS SUST NOC SAI EN CALLES CTRAS</t>
  </si>
  <si>
    <t>X495</t>
  </si>
  <si>
    <t>ENV ACC POR Y EXPO A OTROS PROD QUIMICOS SUST NOC SAI EN COMERC A SERV</t>
  </si>
  <si>
    <t>X496</t>
  </si>
  <si>
    <t>ENV ACC EXPO A OTROS PROD QUIMICOS SUST NOC SAI EN A INDUSTR Y CONSTR</t>
  </si>
  <si>
    <t>X497</t>
  </si>
  <si>
    <t>ENV ACC POR, Y EXPO A OTROS PROD QUIMICOS SUST NOCIVAS Y SAI EN GRANJA</t>
  </si>
  <si>
    <t>X498</t>
  </si>
  <si>
    <t>ENV ACC POR Y EXPO A OTROS PROD QUIMICOS SUST NOC Y SAI EN LUGAR ESPEC</t>
  </si>
  <si>
    <t>X499</t>
  </si>
  <si>
    <t>ENV ACC POR Y EXPO A OTROS PROD QUIMICOS Y SUST NOC Y SAI EN LUGAR SAI</t>
  </si>
  <si>
    <t>Y100</t>
  </si>
  <si>
    <t>ENV ANALG NO NARCOT ANTIPIRET ANTIRREMAT INTENCION INDETERMINADA, VIV</t>
  </si>
  <si>
    <t>Y101</t>
  </si>
  <si>
    <t>ENV ANALG NO NARCOT ANTIPIRET ANTIRREMAT INTECION INDETERMINADA IRESI</t>
  </si>
  <si>
    <t>Y102</t>
  </si>
  <si>
    <t>ENV ANALG NO NARCOT ANTIPIRET ANTIRREUMAT INTENCION INDET ESC INST AAP</t>
  </si>
  <si>
    <t>Y103</t>
  </si>
  <si>
    <t>ENV ANALG NO NARCOT ANTIPIRET ANTIRREMAT INTENCION INDETER A DEP ATLET</t>
  </si>
  <si>
    <t>Y104</t>
  </si>
  <si>
    <t>ENV ANALG NO NARCOT ANTIPIRET ANIRREUMAT INTENCION INDETER CALLE CTRAS</t>
  </si>
  <si>
    <t>Y105</t>
  </si>
  <si>
    <t>ENV ANALG NO NARCOT ANTIPIRET ANTIRREUMAT INTENCION INDETER COMERC AS</t>
  </si>
  <si>
    <t>Y106</t>
  </si>
  <si>
    <t>ENV ANALG NO NARCOT ANTIPIRET ANTIRREMAT INTENCION INDETER A IND CONS</t>
  </si>
  <si>
    <t>Y107</t>
  </si>
  <si>
    <t>ENV ANALG NO NARCOT ANTIPIRET ANTIRREMAT INTENCION INDETER EN GRANJA</t>
  </si>
  <si>
    <t>Y108</t>
  </si>
  <si>
    <t>ENV ANALG NO NARCOT ANTIPIRET ANTIRREMAT INTENCION INDETER LUGAR ESPEC</t>
  </si>
  <si>
    <t>Y109</t>
  </si>
  <si>
    <t>ENV ANALG NO NARCOT ANTIPIRET ANTIRREMAT INTENCION INDETERM LUGAR SAI</t>
  </si>
  <si>
    <t>Y110</t>
  </si>
  <si>
    <t>ENV DROG ANTIEPILEP SEDAN HIPNOT ANTIPARK PSICOTROP SAI INT IND VIV</t>
  </si>
  <si>
    <t>Y111</t>
  </si>
  <si>
    <t>ENV DROG ANTIEPILEP SEDAN HIPNOT ANTIPARK PSICOTROP SAI INT IND I RESD</t>
  </si>
  <si>
    <t>Y112</t>
  </si>
  <si>
    <t>ENV DROG ANTIEPILEP HIPNOT ANTIPARK PSICOTR SAI INT IND ESC INST AAP</t>
  </si>
  <si>
    <t>Y113</t>
  </si>
  <si>
    <t>ENV DROG ANTIEPILEP HIPNOT ANTIPARK PSICOTROP SAI INT IND A DEP ATLET</t>
  </si>
  <si>
    <t>Y114</t>
  </si>
  <si>
    <t>ENV DROG ANTIEPILEP SDT HIPNOT ANTIPARK PSICOTR SAI INT IND CALLE CTRA</t>
  </si>
  <si>
    <t>Y115</t>
  </si>
  <si>
    <t>ENV DROG ANTIEPILEP SEDA HIPNOT ANTIPARK PSICOTR SAI INT IND COMERC AS</t>
  </si>
  <si>
    <t>Y116</t>
  </si>
  <si>
    <t>ENV DROG ANTIEPILEP SDT HIPNOT ANTIPARK PSICOTR SAI INT IND A IND CONS</t>
  </si>
  <si>
    <t>Y117</t>
  </si>
  <si>
    <t>ENV DROG ANTIEPILEP SEDANTE HIPNOT ANTIPARK PSICOTR SAI INT IND GRAJA</t>
  </si>
  <si>
    <t>Y118</t>
  </si>
  <si>
    <t>ENV DROG ANTIEPILEP SEDA HIPNOT ANTIPARK PSICOTR SAI INT IND LUG ESPEC</t>
  </si>
  <si>
    <t>Y119</t>
  </si>
  <si>
    <t>ENV DROG ANTIEPILEP SEDAN HIPNONT ANTIPARK PSICOTR SAI INT IND LUG SAI</t>
  </si>
  <si>
    <t>Y120</t>
  </si>
  <si>
    <t>ENV EXPO NARCOT PSICODISLEPTICOS (ALUCINOG) SAI INTENCION INDETER VIV</t>
  </si>
  <si>
    <t>Y121</t>
  </si>
  <si>
    <t>ENV NARCOT PSICODISLEPTICO (ALUCINOG) SAI INTENCION INDETER INST RESID</t>
  </si>
  <si>
    <t>Y122</t>
  </si>
  <si>
    <t>ENV NARCOTICO PSICODISLEPTICOS (ALUCINOG) SAI INT INDETER ESC INST AAP</t>
  </si>
  <si>
    <t>Y123</t>
  </si>
  <si>
    <t>ENV NARCOTICO PSICODISLEPTICOS (ALUCINOG) SAI INT INDETER A DEP ATLET</t>
  </si>
  <si>
    <t>Y124</t>
  </si>
  <si>
    <t>ENV NARCOTICOS PSICODISLEPTICOS (ALUCINOG) SAI INT INDETER CALLES CRTA</t>
  </si>
  <si>
    <t>Y125</t>
  </si>
  <si>
    <t>ENV NARCOTICOS PSICODISLEPTICOS (ALUCINOG) SAI INT INDETER COMERC AS</t>
  </si>
  <si>
    <t>Y126</t>
  </si>
  <si>
    <t>ENV NARCOTICOS PSICODISLEPTICO (ALUCINOG) SAI INT IND A INDUSTR CONSTR</t>
  </si>
  <si>
    <t>Y127</t>
  </si>
  <si>
    <t>ENV NARCOTICOS PSICODISLEPTICOS (ALUCINOGENOS) SAI INT INDETER GRANJA</t>
  </si>
  <si>
    <t>Y128</t>
  </si>
  <si>
    <t>ENV NARCOTICOS PSICODISLEPTICOS (ALUCINOG) SAI INT INDETER LUGAR ESPEC</t>
  </si>
  <si>
    <t>Y129</t>
  </si>
  <si>
    <t>ENV NARCOTICOS PSICODISLEPTICOS (ALUCINOG) SAI INT INDETER LUGAR SAI</t>
  </si>
  <si>
    <t>Y130</t>
  </si>
  <si>
    <t>ENV EXPO A OTRAS DROGAS QUE ACTUAN EN EL SNA DE INTENCION INDETER VIV</t>
  </si>
  <si>
    <t>Y131</t>
  </si>
  <si>
    <t>ENV EXPO A OTRAS DROGAS QUE ACTUAN EN EL SNA INT INDETER INST RESID</t>
  </si>
  <si>
    <t>Y132</t>
  </si>
  <si>
    <t>ENV EXPO A OTRAS DROGAS QUE ACTUAN EN EL SNA INT INDETER ESC INST AAP</t>
  </si>
  <si>
    <t>Y133</t>
  </si>
  <si>
    <t>ENV EXPO A OTRAS DROGAS QUE ACTUAN EN SNA INT INDETER AREA DEP ATLET</t>
  </si>
  <si>
    <t>Y134</t>
  </si>
  <si>
    <t>ENV EXPO A OTRAS DROGAS QUE ACTUAN EN SNA DE INT INDETER CALLES CTRAS</t>
  </si>
  <si>
    <t>Y135</t>
  </si>
  <si>
    <t>ENV EXPO A OTRAS DROGAS QUE ACTUAN EN SNA INT INDETER COMERCIO A SERV</t>
  </si>
  <si>
    <t>Y136</t>
  </si>
  <si>
    <t>ENV EXPO A OTRAS DROGAS QUE ACTUAN EN SNA INT INDETER A INDUSTR CONSTR</t>
  </si>
  <si>
    <t>Y137</t>
  </si>
  <si>
    <t>ENV EXPO A OTRAS DROGAS QUE ACTUAN EN SNA DE INTENCION INDETER GRANJA</t>
  </si>
  <si>
    <t>Y138</t>
  </si>
  <si>
    <t>ENV EXPO A OTRAS DROGAS QUE ACTUAN EN EL SNA INT INDETER OTR LUG ESPEC</t>
  </si>
  <si>
    <t>Y139</t>
  </si>
  <si>
    <t>ENV EXPO A OTRAS DROGAS QUE ACTUAN EN EL SNA INTENCION INDETER LUG SAI</t>
  </si>
  <si>
    <t>Y140</t>
  </si>
  <si>
    <t>ENV EXPO A OTRAS DROGAS MEDICAMENTOS SUST BIOLOG SAI INT INDETER VIV</t>
  </si>
  <si>
    <t>Y141</t>
  </si>
  <si>
    <t>ENV EXPO A OTR DROGAS MEDICAMENTOS SUST BIOLOG SAI INT INDETER I RESID</t>
  </si>
  <si>
    <t>Y142</t>
  </si>
  <si>
    <t>ENV EXPO OTR DROGAS MEDICAMENTOS SUST BIOLOG SAI INT IND ESC INST AAP</t>
  </si>
  <si>
    <t>Y143</t>
  </si>
  <si>
    <t>ENV EXPO OTRAS DROGAS MEDICAMENTOS SUST BIOLOG SAI INT IND A DEP ATLE</t>
  </si>
  <si>
    <t>Y144</t>
  </si>
  <si>
    <t>ENV EXPO A OTR DROGAS MEDICAMENTOS SUST BIOLOG INT INDETER CALLES CTRA</t>
  </si>
  <si>
    <t>Y145</t>
  </si>
  <si>
    <t>ENV EXPO A OTRAS DROGAS MEDICAMENTOS SUST BIOLOG INT INDETER COMERC AS</t>
  </si>
  <si>
    <t>Y146</t>
  </si>
  <si>
    <t>ENV EXPO A OTR DROGAS MED SUST BIOLOG SAI INT INDETER A INDUSTR CONSTR</t>
  </si>
  <si>
    <t>Y147</t>
  </si>
  <si>
    <t>ENV EXPO A OTR DROGAS MEDICAMENTOS SUST BIOLOG SAI INT INDETER GRANJA</t>
  </si>
  <si>
    <t>Y148</t>
  </si>
  <si>
    <t>ENV EXPO A OTRAS DROGAS MED SUST BIOLOG SAI INT INDETER OTRO LUG ESPEC</t>
  </si>
  <si>
    <t>Y149</t>
  </si>
  <si>
    <t>ENV EXPO A OTRAS DROGAS MEDICAMENTOS SUST BIOLOG INT INDETER LUGAR SAI</t>
  </si>
  <si>
    <t>Y150</t>
  </si>
  <si>
    <t>ENV POR, Y EXPOSICION AL ALCOHOL, DE INTENCION INDETERMINADA EN VIV</t>
  </si>
  <si>
    <t>Y151</t>
  </si>
  <si>
    <t>ENV POR, Y EXPOSICION AL ALCOHOL DE INTENCION INDETERMINADA INST RESID</t>
  </si>
  <si>
    <t>Y152</t>
  </si>
  <si>
    <t>ENV POR, Y EXPO AL ALCOHOL DE INTENCION INDETERMINADA ESC OTR INST AAP</t>
  </si>
  <si>
    <t>Y153</t>
  </si>
  <si>
    <t>ENV POR, Y EXPO AL ALCOHOL, DE INTENCION  INDETERMINADA AREA DEP ATLET</t>
  </si>
  <si>
    <t>Y154</t>
  </si>
  <si>
    <t>ENV POR, Y EXPO AL ALCOHOL, DE INTENCION INDETERMINADA EN CALLES CTRAS</t>
  </si>
  <si>
    <t>Y155</t>
  </si>
  <si>
    <t>ENV POR, Y EXPO AL ALCOHOL, DE INTENCION INDETERMINADA COMERCIO A SERV</t>
  </si>
  <si>
    <t>Y156</t>
  </si>
  <si>
    <t>ENV POR, Y EXPO AL ALCOHOL DE INTENCION INDETERMINADA A INDUSTR CONSTR</t>
  </si>
  <si>
    <t>Y157</t>
  </si>
  <si>
    <t>ENV POR, Y EXPOSICION AL ALCOHOL, DE INTENCION INDETERMINADA EN GRANJA</t>
  </si>
  <si>
    <t>Y158</t>
  </si>
  <si>
    <t>ENV POR, Y EXPO AL ALCOHOL, DE INTENCION INDETERMINADA EN OTRO LUGAR</t>
  </si>
  <si>
    <t>Y159</t>
  </si>
  <si>
    <t>ENV POR, Y EXPO AL ALCOHOL, DE INTENCION  INDETERMINADA EN LUGAR SAI</t>
  </si>
  <si>
    <t>Y160</t>
  </si>
  <si>
    <t>ENV EXPO A DISOLV ORGANICOS HIDROC HALOG Y SUS VAPORES INT INDETER VIV</t>
  </si>
  <si>
    <t>Y161</t>
  </si>
  <si>
    <t>ENV EXPO A DISOLV ORGANICOS HIDROC HALOG SU VAPOR INT INDETER I RESID</t>
  </si>
  <si>
    <t>Y162</t>
  </si>
  <si>
    <t>ENV EXPO A DISOLV ORGANICOS HIDROC HALOG SU VAPOR INT IND ESC INST AAP</t>
  </si>
  <si>
    <t>Y163</t>
  </si>
  <si>
    <t>ENV EXPO A DISOLV ORGANICOS HIDROC HALOG SU VAPOR INT IND A DEP ATLET</t>
  </si>
  <si>
    <t>Y164</t>
  </si>
  <si>
    <t>ENV EXPO A DISOLV ORGANICOS HIDROC HALOG SU VAPOR INT INDET CALLE CTRA</t>
  </si>
  <si>
    <t>Y165</t>
  </si>
  <si>
    <t>ENV EXPO A DISOLV ORGANICOS HIDROC HALOG SUS VAPORES INT IND COMERC AS</t>
  </si>
  <si>
    <t>Y166</t>
  </si>
  <si>
    <t>ENV EXPO A DISOLV ORGANICOS HIDROC HALOG SU VAPOR INT IND A IND CONSTR</t>
  </si>
  <si>
    <t>Y167</t>
  </si>
  <si>
    <t>ENV EXPO DISOLV ORGANICOS HIDROC HALOG Y SU VAPOR INT INDETER GRANJA</t>
  </si>
  <si>
    <t>Y168</t>
  </si>
  <si>
    <t>ENV EXPO DISOLV ORGANICOS HIDROC HALOG SU VAPOR INT INDETER LUG ESPEC</t>
  </si>
  <si>
    <t>Y169</t>
  </si>
  <si>
    <t>ENV EXPO DISOLV ORGANICOS HIDROC HALOG SU VAPOR INT INDETER LUGAR SAI</t>
  </si>
  <si>
    <t>Y170</t>
  </si>
  <si>
    <t>ENV POR, Y EXPOSICION A OTROS GASES VAPORES INTENCION INDETER VIVIENDA</t>
  </si>
  <si>
    <t>Y171</t>
  </si>
  <si>
    <t>ENV POR, Y EXPO A OTROS GASES VAPORES INTENCION INDETER INST RESID</t>
  </si>
  <si>
    <t>Y172</t>
  </si>
  <si>
    <t>ENV POR, Y EXPO A OTROS GASES VAPORES INTENCION INDETER ESC INST AAP</t>
  </si>
  <si>
    <t>Y173</t>
  </si>
  <si>
    <t>ENV POR, Y EXPO A OTROS GASES VAPORES INTENCION INDETER AREA DEP ATLET</t>
  </si>
  <si>
    <t>Y174</t>
  </si>
  <si>
    <t>ENV POR, Y EXPO A OTROS GASES VAPORES INTENCION INDETER CALLES CTRAS</t>
  </si>
  <si>
    <t>Y175</t>
  </si>
  <si>
    <t>ENV POR, Y EXPO A OTROS GASES VAPORES INTENCION INDETER COMERC A SERV</t>
  </si>
  <si>
    <t>Y176</t>
  </si>
  <si>
    <t>ENV POR, Y EXPO A OTR GASES VAPORES INTENCION INDETER A INDUSTR CONSTR</t>
  </si>
  <si>
    <t>Y177</t>
  </si>
  <si>
    <t>ENV POR, Y EXPO A OTROS GASES Y VAPORES, DE INTENCION INDETER GRANJA</t>
  </si>
  <si>
    <t>Y178</t>
  </si>
  <si>
    <t>ENV POR, Y EXPO A OTROS GASES VAPORES INTENCION INDETER OTRO LUG ESPEC</t>
  </si>
  <si>
    <t>Y179</t>
  </si>
  <si>
    <t>ENV POR, Y EXPO A OTROS GASES VAPORES INTENCION INDETER EN LUGAR SAI</t>
  </si>
  <si>
    <t>Y180</t>
  </si>
  <si>
    <t>ENV POR, Y EXPOSICION A PLAGUICIDAS, DE INTENCION INDETERMINADA VIV</t>
  </si>
  <si>
    <t>Y181</t>
  </si>
  <si>
    <t>ENV POR, Y EXPOSICION A PLAGUICIDAS, DE INTENCION INDETER INST RESID</t>
  </si>
  <si>
    <t>Y182</t>
  </si>
  <si>
    <t>ENV POR, Y EXPO A PLAGUICIDAS INTENCION INDETER ESC OTRAS INST AAP</t>
  </si>
  <si>
    <t>Y183</t>
  </si>
  <si>
    <t>ENV POR, Y EXPO A PLAGUICIDAS, DE INTENCION INDETER AREAS DEP ATLET</t>
  </si>
  <si>
    <t>Y184</t>
  </si>
  <si>
    <t>ENV POR, Y EXPOSICION A PLAGUICIDAS, DE INTENCION INDETER CALLES CTRAS</t>
  </si>
  <si>
    <t>Y185</t>
  </si>
  <si>
    <t>ENV POR, Y EXPO A PLAGUICIDAS INTENCION INDETER COMERCIO AREA SERVICIO</t>
  </si>
  <si>
    <t>Y186</t>
  </si>
  <si>
    <t>ENV POR, Y EXPO A PLAGUICIDAS INTENCION INDETER AREA INDUSTR CONSTR</t>
  </si>
  <si>
    <t>Y187</t>
  </si>
  <si>
    <t>ENV POR, Y EXPOSICION A PLAGUICIDAS, DE INTENCION INDETERMINADA GRANJA</t>
  </si>
  <si>
    <t>Y188</t>
  </si>
  <si>
    <t>ENV POR, Y EXPO A PLAGUICIDAS INTENCION INDETER EN OTRO LUGAR ESPEC</t>
  </si>
  <si>
    <t>Y189</t>
  </si>
  <si>
    <t>ENV POR, Y EXPOSICION A PLAGUICIDAS INTENCION INDETER EN LUGAR SAI</t>
  </si>
  <si>
    <t>Y190</t>
  </si>
  <si>
    <t>ENV POR, Y EXPO A OTROS PROD QUIMICOS SUST NOCIVAS SAI INT INDETER VIV</t>
  </si>
  <si>
    <t>Y191</t>
  </si>
  <si>
    <t>ENV POR, Y EXPO A OTROS PROD QUIMICOS SUST NOC SAI INT INDETER I RESID</t>
  </si>
  <si>
    <t>Y192</t>
  </si>
  <si>
    <t>ENV EXPO A OTROS PROD QUIMICOS SUST NOC Y SAI INT INDETER ESC INST AAP</t>
  </si>
  <si>
    <t>Y193</t>
  </si>
  <si>
    <t>ENV EXPO A OTROS PROD QUIMICOS SUST NOC Y SAI INT INDETER A DEP ATLET</t>
  </si>
  <si>
    <t>Y194</t>
  </si>
  <si>
    <t>ENV EXPO A OTROS PROD QUIMICOS SUST NOC SAI INT INDETER CALLES CTRAS</t>
  </si>
  <si>
    <t>Y195</t>
  </si>
  <si>
    <t>ENV EXPO A OTROS PROD QUIMICOS SUST NOC SAI INT INDETER COMERC A SERV</t>
  </si>
  <si>
    <t>Y196</t>
  </si>
  <si>
    <t>ENV EXPO A OTR PROD QUIMICOS SUST NOC SAI INT INDETER A INDUSTR CONSTR</t>
  </si>
  <si>
    <t>Y197</t>
  </si>
  <si>
    <t>ENV EXPO A OTROS PROD QUIMICOS SUST NOC Y SAI INTENCION INDETER GRANJA</t>
  </si>
  <si>
    <t>Y198</t>
  </si>
  <si>
    <t>ENV EXPO A OTROS PROD QUIMICOS SUST NOC SAI INT INDETER OTRO LUG ESPEC</t>
  </si>
  <si>
    <t>Y199</t>
  </si>
  <si>
    <t>ENV EXPO A OTROS PROD QUIMICOS SUST NOC SAI INTENCION INDETER LUG SAI</t>
  </si>
  <si>
    <t>Y400</t>
  </si>
  <si>
    <t>EFECTOS ADVERSOS DE PENICILINAS</t>
  </si>
  <si>
    <t>Y401</t>
  </si>
  <si>
    <t>EFECTOS ADVERSOS DE CEFALOSPORINAS Y OTR ANTIBIOTICOS BETA-LACTAMICOS</t>
  </si>
  <si>
    <t>Y402</t>
  </si>
  <si>
    <t>EFECTOS ADVERSOS DEL GRUPO DE CLORAMFENICOL</t>
  </si>
  <si>
    <t>Y403</t>
  </si>
  <si>
    <t>EFECTOS ADVERSOS DE LOS MACROLIDOS</t>
  </si>
  <si>
    <t>Y404</t>
  </si>
  <si>
    <t>EFECTOS ADVERSOS DE TETRACICLINAS</t>
  </si>
  <si>
    <t>Y405</t>
  </si>
  <si>
    <t>EFECTOS ADVERSOS DE AMINOGLUCOSIDOS</t>
  </si>
  <si>
    <t>Y406</t>
  </si>
  <si>
    <t>EFECTOS ADVERSOS DE RIFAMICINAS</t>
  </si>
  <si>
    <t>Y407</t>
  </si>
  <si>
    <t>EFECTOS ADVERSOS DE ANTIBIOTICOS ANTIMICOTICOS USADOS SISTEMICAMENTE</t>
  </si>
  <si>
    <t>Y408</t>
  </si>
  <si>
    <t>EFECTOS ADVERSOS DE OTROS ANTIBIOTICOS SISTEMICOS</t>
  </si>
  <si>
    <t>Y409</t>
  </si>
  <si>
    <t>EFECTOS ADVERSOS DE ANTIBIOTICO SISTEMICO NO ESPECIFICADO</t>
  </si>
  <si>
    <t>Y410</t>
  </si>
  <si>
    <t>EFECTOS ADVERSOS DE SULFONAMIDAS</t>
  </si>
  <si>
    <t>Y411</t>
  </si>
  <si>
    <t>EFECTOS ADVERSOS DE DROGAS ANTIMICOBACTERIANAS</t>
  </si>
  <si>
    <t>Y412</t>
  </si>
  <si>
    <t>EFECTOS ADVER DROG ANTIPALUDICAS AGENTES ACTUAN EN PROTOZOARIOS SANGRE</t>
  </si>
  <si>
    <t>Y413</t>
  </si>
  <si>
    <t>EFECTOS ADVERSOS DE OTRAS DROGAS ANTIPROTOZOARIAS</t>
  </si>
  <si>
    <t>Y414</t>
  </si>
  <si>
    <t>EFECTOS ADVERSOS DE ANTIHELMINTICOS</t>
  </si>
  <si>
    <t>Y415</t>
  </si>
  <si>
    <t>EFECTOS ADVERSOS DE DROGAS ANTIVIRALES</t>
  </si>
  <si>
    <t>Y418</t>
  </si>
  <si>
    <t>EFECTOS ADVER DE OTR ANTIINFECCIOSOS ANTIPARASITARIOS SISTEMICOS ESPEC</t>
  </si>
  <si>
    <t>Y419</t>
  </si>
  <si>
    <t>EFECTOS ADVERSOS DE ANTIINFECCIOSOS Y ANTIPARASITARIOS SISTEMICOS SAI</t>
  </si>
  <si>
    <t>Y420</t>
  </si>
  <si>
    <t>EFECTOS ADVERSOS DE GLUCOCORTICOIDES Y ANALOGOS SINTETICOS</t>
  </si>
  <si>
    <t>Y421</t>
  </si>
  <si>
    <t>EFECTOS ADVERSOS DE HORMONAS TIROIDEAS Y SUSTITUTOS</t>
  </si>
  <si>
    <t>Y422</t>
  </si>
  <si>
    <t>EFECTOS ADVERSOS DE DROGAS ANTITIROIDEAS</t>
  </si>
  <si>
    <t>Y423</t>
  </si>
  <si>
    <t>EFECTOS ADVER DROG HIPOGLUCEMIANTES ORALES E INSULINA (ANTIDIABETICAS)</t>
  </si>
  <si>
    <t>Y424</t>
  </si>
  <si>
    <t>EFECTOS ADVERSOS DE ANTICONCEPTIVOS ORALES</t>
  </si>
  <si>
    <t>Y425</t>
  </si>
  <si>
    <t>EFECTOS ADVERSOS DE OTROS ESTROGENOS Y PROGESTAGENOS</t>
  </si>
  <si>
    <t>Y426</t>
  </si>
  <si>
    <t>EFECTOS ADVER ANTIGONADOTROPINAS, ANTIESTROGENOS Y ANTIANDROGENOS, SAI</t>
  </si>
  <si>
    <t>Y427</t>
  </si>
  <si>
    <t>EFECTOS ADVERSOS DE ANDROGENOS Y CONGENERES ANABOLICOS</t>
  </si>
  <si>
    <t>Y428</t>
  </si>
  <si>
    <t>EFECTOS ADVERSOS DE OTRAS HORMONAS Y SUS SUSTITUTOS SINTETICOS, Y SAI</t>
  </si>
  <si>
    <t>Y429</t>
  </si>
  <si>
    <t>EFECTOS ADVERSOS DE OTRAS HORMONAS ANTAGONISTAS, Y LAS NO ESPEC</t>
  </si>
  <si>
    <t>Y430</t>
  </si>
  <si>
    <t>EFECTOS ADVERSOS DE ANTIALERGICOS Y ANTIEMETICOS</t>
  </si>
  <si>
    <t>Y431</t>
  </si>
  <si>
    <t>EFECTOS ADVERSOS DE ANTIMETABOLITOS ANTINEOPLASICOS</t>
  </si>
  <si>
    <t>Y432</t>
  </si>
  <si>
    <t>EFECTOS ADVERSOS DE PRODUCTOS NATURALES ANTINEOPLASICOS</t>
  </si>
  <si>
    <t>Y433</t>
  </si>
  <si>
    <t>EFECTOS ADVERSOS DE OTRAS DROGAS ANTINEOPLASICAS</t>
  </si>
  <si>
    <t>Y434</t>
  </si>
  <si>
    <t>EFECTOS ADVERSOS DE AGENTES INMUNOSUPRESORES</t>
  </si>
  <si>
    <t>Y435</t>
  </si>
  <si>
    <t>EFECTOS ADVERSOS DE AGENTES ACIDIFICANTES Y ALCALINIZANTES</t>
  </si>
  <si>
    <t>Y436</t>
  </si>
  <si>
    <t>EFECTOS ADVERSOS DE ENZIMAS NO CLASIFICADAS EN OTRA PARTE</t>
  </si>
  <si>
    <t>Y438</t>
  </si>
  <si>
    <t>EFECTOS ADVERSOS DE OTROS AGENTES SISTEMICOS PRIMARIOS NO CEOP</t>
  </si>
  <si>
    <t>Y439</t>
  </si>
  <si>
    <t>EFECTOS ADVERSOS DE AGENTE SISTEMICO PRIMARIO NO ESPECIFICADO</t>
  </si>
  <si>
    <t>Y440</t>
  </si>
  <si>
    <t>EFECTO ADVER PREPARADA HIERRO OTR PREPARADOS CONTRA ANEMIA HIPOCROMICA</t>
  </si>
  <si>
    <t>Y441</t>
  </si>
  <si>
    <t>EFECTO ADVER VIT B12 AC FOLICO PREPARADOS CONTRA ANEMIA MEGALOBLASTICA</t>
  </si>
  <si>
    <t>Y442</t>
  </si>
  <si>
    <t>EFECTOS ADVERSOS DE ANTICOAGULANTES</t>
  </si>
  <si>
    <t>Y443</t>
  </si>
  <si>
    <t>EFECTOS ADVERSO ANTAGONISTAS ANTICOAGULANTES VIT K Y OTROS COAGULANTES</t>
  </si>
  <si>
    <t>Y444</t>
  </si>
  <si>
    <t>EFECTO ADVER DROG ANTITROMBOTICAS (INHIBIDORAS AGREGACION PLAQUETARIA)</t>
  </si>
  <si>
    <t>Y445</t>
  </si>
  <si>
    <t>EFECTOS ADVERSOS DE DROGAS TROMBOLITICAS</t>
  </si>
  <si>
    <t>Y446</t>
  </si>
  <si>
    <t>EFECTOS ADVERSOS DE SANGRE NATURAL Y PRODUCTOS SANGUINEOS</t>
  </si>
  <si>
    <t>Y447</t>
  </si>
  <si>
    <t>EFECTOS ADVERSOS DE LOS SUSTITUTOS DEL PLASMA</t>
  </si>
  <si>
    <t>Y449</t>
  </si>
  <si>
    <t>EFECTOS ADVER OTROS AGENTES AFECTAN LOS CONSTITUYENTES DE SANGRE Y SAI</t>
  </si>
  <si>
    <t>Y450</t>
  </si>
  <si>
    <t>EFECTOS ADVERSOS DE OPIACEOS Y ANALGESICOS RELACIONADOS</t>
  </si>
  <si>
    <t>Y451</t>
  </si>
  <si>
    <t>EFECTOS ADVERSOS DE SALICILATOS</t>
  </si>
  <si>
    <t>Y452</t>
  </si>
  <si>
    <t>EFECTOS ADVERSOS DE DERIVADOS DEL ACIDO PROPIONICO</t>
  </si>
  <si>
    <t>Y453</t>
  </si>
  <si>
    <t>EFECTOS ADVERSOS OTRAS DROGAS ANTIINFLAMATORIAS NO ESTEROIDES (DAINE)</t>
  </si>
  <si>
    <t>Y454</t>
  </si>
  <si>
    <t>EFECTOS ADVERSOS DE LOS ANTIRREUMATICOS</t>
  </si>
  <si>
    <t>Y455</t>
  </si>
  <si>
    <t>EFECTOS ADVERSOS DE LOS DERIVADOS DEL 4-AMINOFENOL</t>
  </si>
  <si>
    <t>Y458</t>
  </si>
  <si>
    <t>EFECTOS ADVERSOS DE OTROS ANALGESICOS Y ANTIPIRETICOS</t>
  </si>
  <si>
    <t>Y459</t>
  </si>
  <si>
    <t>EFECTOS ADVER DROGAS ANALGESICAS, ANTIPIRETICAS, ANTIINFLAMATORIAS SAI</t>
  </si>
  <si>
    <t>Y460</t>
  </si>
  <si>
    <t>EFECTOS ADVERSOS DE SUCCINAMIDAS</t>
  </si>
  <si>
    <t>Y461</t>
  </si>
  <si>
    <t>EFECTOS ADVERSOS DE OXAZOLIDINADIONAS</t>
  </si>
  <si>
    <t>Y462</t>
  </si>
  <si>
    <t>EFECTOS ADVERSOS DE DERIVADOS DE LA HIDANTOINA</t>
  </si>
  <si>
    <t>Y463</t>
  </si>
  <si>
    <t>EFECTOS ADVERSOS DE DESOXIBARBITURICOS</t>
  </si>
  <si>
    <t>Y464</t>
  </si>
  <si>
    <t>EFECTOS ADVERSOS DE IMINOESTILBENOS</t>
  </si>
  <si>
    <t>Y465</t>
  </si>
  <si>
    <t>EFECTOS ADVERSOS DEL ACIDO VALPROICO</t>
  </si>
  <si>
    <t>Y466</t>
  </si>
  <si>
    <t>EFECTOS ADVERSOS DE OTROS ANTIEPILEPTICOS, Y LOS NO ESPECIFICADOS</t>
  </si>
  <si>
    <t>Y467</t>
  </si>
  <si>
    <t>EFECTOS ADVERSOS DE DROGAS ANTIPARKINSONIANAS</t>
  </si>
  <si>
    <t>Y468</t>
  </si>
  <si>
    <t>EFECTOS ADVERSOS DE DROGAS ANTIESPASTICAS</t>
  </si>
  <si>
    <t>Y470</t>
  </si>
  <si>
    <t>EFECTOS ADVERSOS DE BARBITURICOS, NO CLASIFICADOS EN OTRA PARTE</t>
  </si>
  <si>
    <t>Y471</t>
  </si>
  <si>
    <t>EFECTOS ADVERSOS DE BENZODIAZEPINAS</t>
  </si>
  <si>
    <t>Y472</t>
  </si>
  <si>
    <t>EFECTOS ADVERSOS DE DERIVADOS CLORALES</t>
  </si>
  <si>
    <t>Y473</t>
  </si>
  <si>
    <t>EFECTOS ADVERSOS DE PARALDEHIDO</t>
  </si>
  <si>
    <t>Y474</t>
  </si>
  <si>
    <t>EFECTOS ADVERSOS DE COMPUESTOS DEL BROMO</t>
  </si>
  <si>
    <t>Y475</t>
  </si>
  <si>
    <t>EFECTOS ADVERSOS DE MEZCLAS SEDANTES E HIPNOTICAS, NO CEOP</t>
  </si>
  <si>
    <t>Y478</t>
  </si>
  <si>
    <t>EFECTOS ADVERSOS DE OTRAS DROGAS SEDANTES, HIPNOTICAS Y ANSIOLITICAS</t>
  </si>
  <si>
    <t>Y479</t>
  </si>
  <si>
    <t>EFECTOS ADVERSOS DE DROGAS SEDANTES, HIPNOTICAS Y ANSIOLITICAS SAI</t>
  </si>
  <si>
    <t>Y480</t>
  </si>
  <si>
    <t>EFECTOS ADVERSOS DE GASES ANESTESICOS POR INHALACION</t>
  </si>
  <si>
    <t>Y481</t>
  </si>
  <si>
    <t>EFECTOS ADVERSOS DE GASES ANESTESICOS PARENTERALES</t>
  </si>
  <si>
    <t>Y482</t>
  </si>
  <si>
    <t>EFECTOS ADVERSOS DE OTROS GASES ANESTESICOS GENERALES, Y LOS SAI</t>
  </si>
  <si>
    <t>Y483</t>
  </si>
  <si>
    <t>EFECTOS ADVERSOS DE GASES ANESTESICOS LOCALES</t>
  </si>
  <si>
    <t>Y484</t>
  </si>
  <si>
    <t>EFECTOS ADVERSOS DE ANESTESICOS NO ESPECIFICADOS</t>
  </si>
  <si>
    <t>Y485</t>
  </si>
  <si>
    <t>EFECTOS ADVERSOS DE GASES TERAPEUTICOS</t>
  </si>
  <si>
    <t>Y490</t>
  </si>
  <si>
    <t>EFECTOS ADVERSOS DE ANTIDEPRESIVOS TRICICLICOS Y TETRACICLICOS</t>
  </si>
  <si>
    <t>Y491</t>
  </si>
  <si>
    <t>EFECTOS ADVERSOS DE ANTIDEPRESIVOS INHIBIDORES DE LA MONOAMINOOXIDASA</t>
  </si>
  <si>
    <t>Y492</t>
  </si>
  <si>
    <t>EFECTOS ADVERSOS DE OTROS ANTIDEPRESIVOS, Y LOS NO ESPECIFICADOS</t>
  </si>
  <si>
    <t>Y493</t>
  </si>
  <si>
    <t>EFECTOS ADVERSOS DE ANTIPSICOTICOS Y NEUROLEPTICOS FENOTIAZINICOS</t>
  </si>
  <si>
    <t>Y494</t>
  </si>
  <si>
    <t>EFECTOS ADVERSOS DE NEUROLEPTICOS DE LA BUTIROFENONA Y TIOXANTINA</t>
  </si>
  <si>
    <t>Y495</t>
  </si>
  <si>
    <t>EFECTOS ADVERSOS DE OTROS ANTIPSICOTICOS Y NEUROLEPTICOS</t>
  </si>
  <si>
    <t>Y496</t>
  </si>
  <si>
    <t>EFECTOS ADVERSOS DE PSICODISLEPTICOS [ALUCINOGENOS]</t>
  </si>
  <si>
    <t>Y497</t>
  </si>
  <si>
    <t>EFECTOS ADVERSOS DE PSICOESTIMULANTES CON ABUSO POTENCIAL</t>
  </si>
  <si>
    <t>Y498</t>
  </si>
  <si>
    <t>EFECTOS ADVERSOS DE OTRAS DROGAS PSICOTROPICAS, NO CEOP</t>
  </si>
  <si>
    <t>Y499</t>
  </si>
  <si>
    <t>EFECTOS ADVERSOS DE DROGAS PSICOTROPICAS NO ESPECIFICADAS</t>
  </si>
  <si>
    <t>Y500</t>
  </si>
  <si>
    <t>EFECTOS ADVERSOS DE ANALEPTICOS</t>
  </si>
  <si>
    <t>Y501</t>
  </si>
  <si>
    <t>EFECTOS ADVERSOS DE ANTAGONISTAS DE OPIACEOS</t>
  </si>
  <si>
    <t>Y502</t>
  </si>
  <si>
    <t>EFECTOS ADVERSOS DE METILXANTINAS, NO CLASIFICADAS EN OTRA PARTE</t>
  </si>
  <si>
    <t>Y508</t>
  </si>
  <si>
    <t>EFECTOS ADVERSOS DE OTROS ESTIMULANTES DEL SISTEMA NERVIOSO CENTRAL</t>
  </si>
  <si>
    <t>Y509</t>
  </si>
  <si>
    <t>EFECTOS ADVERSOS DE ESTIMULANTE NO ESPEC DEL SISTEMA NERVIOSO CENTRAL</t>
  </si>
  <si>
    <t>Y510</t>
  </si>
  <si>
    <t>EFECTOS ADVERSOS DE AGENTES ANTICOLINESTERASA</t>
  </si>
  <si>
    <t>Y511</t>
  </si>
  <si>
    <t>EFECTOS ADVERSOS DE OTROS PARASIMPATICOMIMETICOS (COLINERGICOS)</t>
  </si>
  <si>
    <t>Y512</t>
  </si>
  <si>
    <t>EFECTOS ADVERSOS DE DROGAS BLOQUEADORAS GANGLIONARES, NO CEOP</t>
  </si>
  <si>
    <t>Y513</t>
  </si>
  <si>
    <t>EFEC ADVER PARASIMPATICOLITICO ANTICOLINERGICO ANTIMUSCARINICO NO CEOP</t>
  </si>
  <si>
    <t>Y514</t>
  </si>
  <si>
    <t>EFEC ADVER AGONISTA (ESTIMULANTES) PREDOMINA ALFA ADRENERGICOS NO CEOP</t>
  </si>
  <si>
    <t>Y515</t>
  </si>
  <si>
    <t>EFEC ADVER AGONISTAS (ESTIMULANTES) PREDOMINA BETA ADRENERGICO NO CEOP</t>
  </si>
  <si>
    <t>Y516</t>
  </si>
  <si>
    <t>EFECTOS ADVER ANTAGONISTAS (BLOQUEADORES) ALFA-ADRENERGICOS, NO CEOP</t>
  </si>
  <si>
    <t>Y517</t>
  </si>
  <si>
    <t>EFECTOS ADVERSOS ANTAGONISTAS (BLOQUEADORES) BETA-ADRENERGICOS NO CEOP</t>
  </si>
  <si>
    <t>Y518</t>
  </si>
  <si>
    <t>EFEC ADVER AGENTES BLOQUEO NEUROADRENERGICO ACTUA CENTRALMENTE NO CEOP</t>
  </si>
  <si>
    <t>Y519</t>
  </si>
  <si>
    <t>EFECTOS ADVERSOS DE OTRAS DROGAS QUE AFECTAN PRIMARIAMENTE EL SNA, SAI</t>
  </si>
  <si>
    <t>Y520</t>
  </si>
  <si>
    <t>EFECTOS ADVERSOS GLUCOSIDOS CARDIOTONICOS Y DROGAS DE ACCION SIMILAR</t>
  </si>
  <si>
    <t>Y521</t>
  </si>
  <si>
    <t>EFECTOS ADVERSOS DE BLOQUEADORES DEL CANAL DEL CALCIO</t>
  </si>
  <si>
    <t>Y522</t>
  </si>
  <si>
    <t>EFECTOS ADVERSOS DE OTRAS DROGAS ANTIARRITMICAS, NO CEOP</t>
  </si>
  <si>
    <t>Y523</t>
  </si>
  <si>
    <t>EFECTOS ADVERSOS DE VASODILATADORES CORONARIOS, NO CEOP</t>
  </si>
  <si>
    <t>Y524</t>
  </si>
  <si>
    <t>EFECTOS ADVERSOS INHIBIDORES DE LA ENZIMA CONVERTIDORA DE ANGIOTENSINA</t>
  </si>
  <si>
    <t>Y525</t>
  </si>
  <si>
    <t>EFECTOS ADVERSOS DE OTRAS DROGAS ANTIHIPERTENSIVAS, NO CEOP</t>
  </si>
  <si>
    <t>Y526</t>
  </si>
  <si>
    <t>EFECTOS ADVERSOS DROGAS ANTIHIPERLIPIDEMICAS Y ANTIARTERIOSCLEROTICAS</t>
  </si>
  <si>
    <t>Y527</t>
  </si>
  <si>
    <t>EFECTOS ADVERSOS DE VASODILATADORES PERIFERICOS</t>
  </si>
  <si>
    <t>Y528</t>
  </si>
  <si>
    <t>EFECTOS ADVERSOS DROGAS ANTIVARICOSAS, INCLUSIVE AGENTES ESCLEROSANTES</t>
  </si>
  <si>
    <t>Y529</t>
  </si>
  <si>
    <t>EFECTO ADVER OTR AGENTES AFECTAN PRIMARIAMENTE SIST CARDIOVASCULAR SAI</t>
  </si>
  <si>
    <t>Y530</t>
  </si>
  <si>
    <t>EFECTOS ADVERSOS DE BLOQUEADORES DE LOS RECEPTORES H2 DE HISTAMINA</t>
  </si>
  <si>
    <t>Y531</t>
  </si>
  <si>
    <t>EFECTOS ADVER OTRAS DROGAS ANTIACIDAS E INHIBIDORAS SECRECION GASTRICA</t>
  </si>
  <si>
    <t>Y532</t>
  </si>
  <si>
    <t>EFECTOS ADVERSOS DE LAXANTES ESTIMULANTES</t>
  </si>
  <si>
    <t>Y533</t>
  </si>
  <si>
    <t>EFECTOS ADVERSOS DE LAXANTES SALINOS Y OSMOTICOS</t>
  </si>
  <si>
    <t>Y534</t>
  </si>
  <si>
    <t>EFECTOS ADVERSOS DE OTROS LAXANTES</t>
  </si>
  <si>
    <t>Y535</t>
  </si>
  <si>
    <t>EFECTOS ADVERSOS DE DIGESTIVOS</t>
  </si>
  <si>
    <t>Y536</t>
  </si>
  <si>
    <t>EFECTOS ADVERSOS DE DROGAS ANTIDIARREICAS</t>
  </si>
  <si>
    <t>Y537</t>
  </si>
  <si>
    <t>EFECTOS ADVERSOS DE EMETICOS</t>
  </si>
  <si>
    <t>Y538</t>
  </si>
  <si>
    <t>EFECTOS ADVER OTR AGENTES AFECTAN PRIMARIAMENTE SIST GASTROINTESTINAL</t>
  </si>
  <si>
    <t>Y539</t>
  </si>
  <si>
    <t>EFECTOS ADVERSOS DE AGENTES QUE AFECTAN SISTEMA GASTROINTESTINAL, SAI</t>
  </si>
  <si>
    <t>Y540</t>
  </si>
  <si>
    <t>EFECTOS ADVERSOS DE MINERALOCORTICOIDES</t>
  </si>
  <si>
    <t>Y541</t>
  </si>
  <si>
    <t>EFEC ADVER BLOQUEADORES MINERALOCORTICOIDES (ANTAGONISTAS ALDOSTERONA)</t>
  </si>
  <si>
    <t>Y542</t>
  </si>
  <si>
    <t>EFECTOS ADVERSOS DE LOS INHIBIDORES DE LA ANHIDRASA CARBONICA</t>
  </si>
  <si>
    <t>Y543</t>
  </si>
  <si>
    <t>EFECTOS ADVERSOS DE LOS DERIVADOS DE LA BENZOTIADIAZINA</t>
  </si>
  <si>
    <t>Y544</t>
  </si>
  <si>
    <t>EFECTOS ADVERSOS DE DIURETICOS DE ASA ("HIGH-CEILING")</t>
  </si>
  <si>
    <t>Y545</t>
  </si>
  <si>
    <t>EFECTOS ADVERSOS DE OTROS DIURETICOS</t>
  </si>
  <si>
    <t>Y546</t>
  </si>
  <si>
    <t>EFECTOS ADVERSOS DE AGENTES ELECTROLITICOS, CALORICOS Y DEL EQ HIDRICO</t>
  </si>
  <si>
    <t>Y547</t>
  </si>
  <si>
    <t>EFECTOS ADVERSOS DE AGENTES QUE AFECTAN LA CALCIFICACION</t>
  </si>
  <si>
    <t>Y548</t>
  </si>
  <si>
    <t>EFECTOS ADVERSOS DE AGENTES QUE AFECTAN EL METABOLISMO DEL ACIDO URICO</t>
  </si>
  <si>
    <t>Y549</t>
  </si>
  <si>
    <t>EFECTOS ADVERSOS DE SALES MINERALES, NO CLASIFICADAS EN OTRA PARTE</t>
  </si>
  <si>
    <t>Y550</t>
  </si>
  <si>
    <t>EFECTOS ADVERSOS DE DROGAS OXITOCICAS</t>
  </si>
  <si>
    <t>Y551</t>
  </si>
  <si>
    <t>EFEC ADVER RELAJANTES MUSC ESTRIADOS (AGENTES BLOQUEADORES NEUROMUSC)</t>
  </si>
  <si>
    <t>Y552</t>
  </si>
  <si>
    <t>EFECTOS ADVERSOS OTROS AGENTES ACTUAN PRINC SOBRE LOS MUSCULOS Y SAI</t>
  </si>
  <si>
    <t>Y553</t>
  </si>
  <si>
    <t>EFECTOS ADVERSOS DE ANTITUSIGENOS</t>
  </si>
  <si>
    <t>Y554</t>
  </si>
  <si>
    <t>EFECTOS ADVERSOS DE EXPECTORANTES</t>
  </si>
  <si>
    <t>Y555</t>
  </si>
  <si>
    <t>EFECTOS ADVERSOS DE DROGAS CONTRA EL RESFRIADO COMUN</t>
  </si>
  <si>
    <t>Y556</t>
  </si>
  <si>
    <t>EFECTOS ADVERSOS DE ANTIASMATICOS, NO CLASIFICADOS EN OTRA PARTE</t>
  </si>
  <si>
    <t>Y557</t>
  </si>
  <si>
    <t>EFECTOS ADVERSOS DE OTROS AGENTES ACTUAN PRINC SIST RESPIRATORIO Y SAI</t>
  </si>
  <si>
    <t>Y560</t>
  </si>
  <si>
    <t>EFEC ADVER DROG ANTIMICOTICAS ANTIINFECC ANTIINFLAM USO LOCAL NO CEOP</t>
  </si>
  <si>
    <t>Y561</t>
  </si>
  <si>
    <t>EFECTOS ADVERSOS DE ANTIPRURIGINOSOS</t>
  </si>
  <si>
    <t>Y562</t>
  </si>
  <si>
    <t>EFECTOS ADVERSOS DE ASTRINGENTES Y DETERGENTES LOCALES</t>
  </si>
  <si>
    <t>Y563</t>
  </si>
  <si>
    <t>EFECTOS ADVERSOS DE EMOLIENTES, DEMULCENTES Y PROTECTORES</t>
  </si>
  <si>
    <t>Y564</t>
  </si>
  <si>
    <t>EFEC ADVER DROG PREPARADOS QUERATOLIT QUERATOPLAST OTR TRATAM CABELLO</t>
  </si>
  <si>
    <t>Y565</t>
  </si>
  <si>
    <t>EFECTOS ADVERSOS DE DROGAS Y PREPARADOS OFTALMOLOGICOS</t>
  </si>
  <si>
    <t>Y566</t>
  </si>
  <si>
    <t>EFECTOS ADVERSOS DE DROGAS Y PREPARADOS OTORRINOLARINGOLOGICOS</t>
  </si>
  <si>
    <t>Y567</t>
  </si>
  <si>
    <t>EFECTOS ADVERSOS DE DROGAS DENTALES, DE APLICACION TOPICA</t>
  </si>
  <si>
    <t>Y568</t>
  </si>
  <si>
    <t>EFECTOS ADVERSOS DE OTROS AGENTES TOPICOS</t>
  </si>
  <si>
    <t>Y569</t>
  </si>
  <si>
    <t>EFECTOS ADVERSOS DE OTROS AGENTES TOPICOS NO ESPECIFICADOS</t>
  </si>
  <si>
    <t>Y570</t>
  </si>
  <si>
    <t>EFECTOS ADVERSOS DE DEPRESORES DEL APETITO [ANOREXICOS]</t>
  </si>
  <si>
    <t>Y571</t>
  </si>
  <si>
    <t>EFECTOS ADVERSOS DE DROGAS LIPOTROPICAS</t>
  </si>
  <si>
    <t>Y572</t>
  </si>
  <si>
    <t>EFECTOS ADVERSOS DE ANTIDOTOS Y AGENTES QUELANTES, NO CEOP</t>
  </si>
  <si>
    <t>Y573</t>
  </si>
  <si>
    <t>EFECTOS ADVERSOS DE DISUASIVOS DEL ALCOHOL</t>
  </si>
  <si>
    <t>Y574</t>
  </si>
  <si>
    <t>EFECTOS ADVERSOS DE EXCIPIENTES FARMACEUTICOS</t>
  </si>
  <si>
    <t>Y575</t>
  </si>
  <si>
    <t>EFECTOS ADVERSOS DE MEDIOS DE CONTRASTE PARA RAYOS X</t>
  </si>
  <si>
    <t>Y576</t>
  </si>
  <si>
    <t>EFECTOS ADVERSOS DE OTROS AGENTES DIAGNOSTICOS</t>
  </si>
  <si>
    <t>Y577</t>
  </si>
  <si>
    <t>EFECTOS ADVERSOS DE VITAMINAS, NO CLASIFICADAS EN OTRA PARTE</t>
  </si>
  <si>
    <t>Y578</t>
  </si>
  <si>
    <t>EFECTOS ADVERSOS DE OTRAS DROGAS Y MEDICAMENTOS</t>
  </si>
  <si>
    <t>Y579</t>
  </si>
  <si>
    <t>EFECTOS ADVERSOS DE DROGAS O MEDICAMENTOS NO ESPECIFICADOS</t>
  </si>
  <si>
    <t>Y580</t>
  </si>
  <si>
    <t>EFECTOS ADVERSOS DE LA VACUNA BCG</t>
  </si>
  <si>
    <t>Y581</t>
  </si>
  <si>
    <t>EFECTOS ADVERSOS DE LA VACUNA TIFOIDEA Y PARATIFOIDEA</t>
  </si>
  <si>
    <t>Y582</t>
  </si>
  <si>
    <t>EFECTOS ADVERSOS DE LA VACUNA CONTRA EL COLERA</t>
  </si>
  <si>
    <t>Y583</t>
  </si>
  <si>
    <t>EFECTOS ADVERSOS DE LA VACUNA CONTRA LA PESTE</t>
  </si>
  <si>
    <t>Y584</t>
  </si>
  <si>
    <t>EFECTOS ADVERSOS DE LA VACUNA CONTRA EL TETANOS</t>
  </si>
  <si>
    <t>Y585</t>
  </si>
  <si>
    <t>EFECTOS ADVERSOS DE LA VACUNA CONTRA LA DIFTERIA</t>
  </si>
  <si>
    <t>Y586</t>
  </si>
  <si>
    <t>EFEC ADVER VACUNA CONTRA TOS FERINA COMBINACIONES COMPONENTE PERTUSIS</t>
  </si>
  <si>
    <t>Y588</t>
  </si>
  <si>
    <t>EFEC ADVER VACUNA BACTERIANA MIXTA EXC COMBINACION COMPONENTE PERTUSIS</t>
  </si>
  <si>
    <t>Y589</t>
  </si>
  <si>
    <t>EFECTOS ADVERSOS DE OTRAS VACUNAS BACTERIANAS, Y LAS NO ESPECIFICADAS</t>
  </si>
  <si>
    <t>Y590</t>
  </si>
  <si>
    <t>EFECTOS ADVERSOS DE VACUNAS VIRALES</t>
  </si>
  <si>
    <t>Y591</t>
  </si>
  <si>
    <t>EFECTOS ADVERSOS DE VACUNAS CONTRA RICKETTSIAS</t>
  </si>
  <si>
    <t>Y592</t>
  </si>
  <si>
    <t>EFECTOS ADVERSOS DE VACUNAS ANTIPROTOZOARIAS</t>
  </si>
  <si>
    <t>Y593</t>
  </si>
  <si>
    <t>EFECTOS ADVERSOS DE LA INMUNOGLOBULINA</t>
  </si>
  <si>
    <t>Y598</t>
  </si>
  <si>
    <t>EFECTOS ADVERSOS DE OTRAS VACUNAS Y SUSTANCIAS BIOLOGICAS ESPECIF</t>
  </si>
  <si>
    <t>Y599</t>
  </si>
  <si>
    <t>EFECTOS ADVERSOS DE VACUNAS O SUSTANCIAS BIOLOGICAS NO ESPECIFICADAS</t>
  </si>
  <si>
    <t>Z302</t>
  </si>
  <si>
    <t>ESTERILIZACION</t>
  </si>
  <si>
    <t>Y640</t>
  </si>
  <si>
    <t>MEDICAMENTO O SUSTANCIA BIOLOGICA CONTAMINADO EN INFUSION TRANSFUSION</t>
  </si>
  <si>
    <t>Y641</t>
  </si>
  <si>
    <t>MEDICAMENTO SUST BIOLOG CONTAMINADO INYECTADO USADO PARA INMUNIZACION</t>
  </si>
  <si>
    <t>Y648</t>
  </si>
  <si>
    <t>MEDICAMENTO O SUST BIOLOGICA CONTAMINADO ADMINISTRADO POR OTROS MEDIOS</t>
  </si>
  <si>
    <t>Y649</t>
  </si>
  <si>
    <t>MEDICAMENTO O SUST BIOLOG CONTAMINADO, ADMINISTRADO POR MEDIOS NO SAI</t>
  </si>
  <si>
    <t>Y650</t>
  </si>
  <si>
    <t>SANGRE INCOMPATIBLE USADA EN TRANSFUSION</t>
  </si>
  <si>
    <t>Y651</t>
  </si>
  <si>
    <t>LIQUIDO ERRONEO USADO EN INFUSION</t>
  </si>
  <si>
    <t>Y652</t>
  </si>
  <si>
    <t>FALLA EN LA SUTURA O LIGADURA DURANTE OPERACION QUIRURGICA</t>
  </si>
  <si>
    <t>Y653</t>
  </si>
  <si>
    <t>TUBO ENDOTRAQUEAL COLOCADO ERRONEAMENTE EN PROCEDIMIENTO ANESTESICO</t>
  </si>
  <si>
    <t>Y654</t>
  </si>
  <si>
    <t>FALLA EN LA INTRODUCCION O REMOCION DE OTRO TUBO O INSTRUMENTO</t>
  </si>
  <si>
    <t>Y655</t>
  </si>
  <si>
    <t>REALIZACION DE UNA OPERACION INADECUADA</t>
  </si>
  <si>
    <t>Y658</t>
  </si>
  <si>
    <t>OTROS INCIDENTES ESPECIFICADOS DURANTE LA ATENCION MEDICA Y QUIRURGICA</t>
  </si>
  <si>
    <t>Y66X</t>
  </si>
  <si>
    <t>NO ADMINISTRACION DE LA ATENCION MEDICA Y QUIRURGICA</t>
  </si>
  <si>
    <t>Y69X</t>
  </si>
  <si>
    <t>INCIDENTES NO ESPECIFICADOS DURANTE LA ATENCION MEDICA Y QUIRURGICA</t>
  </si>
  <si>
    <t>Y700</t>
  </si>
  <si>
    <t>DISPOSIT ANESTESIOLOGIA ASOC INCIDENTES ADVER DISPOSIT DIAGN MONTOREO</t>
  </si>
  <si>
    <t>Y701</t>
  </si>
  <si>
    <t>DISPOSIT ANESTESIOL ASOC INCIDENTE ADVER DISPOST TERAP NO QUIR REHABIL</t>
  </si>
  <si>
    <t>Y702</t>
  </si>
  <si>
    <t>DISP ANESTESIOL ASOC INCIDENT ADVER DISPOSIT PROT IMPL MATER ACCESORIO</t>
  </si>
  <si>
    <t>Y703</t>
  </si>
  <si>
    <t>DISP ANESTESIOL ASOC INCID ADVER INSTRUMENTOS QUIR DISP MATER SUTURAS</t>
  </si>
  <si>
    <t>Y708</t>
  </si>
  <si>
    <t>DISPOSIT ANESTESIOL ASOC INCIDENTES ADVERSOS DISPOSIT DIVERSOS NO CEOP</t>
  </si>
  <si>
    <t>Y710</t>
  </si>
  <si>
    <t>DISPOSIT CARDIOVASCULARES ASOC INCIDENT ADVER DISPOSIT DIAGN MONITORIO</t>
  </si>
  <si>
    <t>Y711</t>
  </si>
  <si>
    <t>DISP CARDIOVASCULARES ASOC INCID ADVER DISP TERAPEUT (NO QUIR) REHABIL</t>
  </si>
  <si>
    <t>Y712</t>
  </si>
  <si>
    <t>DISP CARDIOVASCULARES ASOC INCID ADVER DISP PROT IMPL MATER ACCESORIOS</t>
  </si>
  <si>
    <t>Y713</t>
  </si>
  <si>
    <t>DISP CARDIOVASCULAR ASOC INCIDENT ADVER INSTRUM QUIR DISP MATER SUTURA</t>
  </si>
  <si>
    <t>Y718</t>
  </si>
  <si>
    <t>DISPOSIT CARDIOVASCULAR ASOC INCIDENTE ADVER DISPOSIT DIVERSOS NO CEOP</t>
  </si>
  <si>
    <t>Y720</t>
  </si>
  <si>
    <t>DISP OTORRINOLARINGOLOGICOS ASOC INCIDENTES ADVER DISP DIAGN MONITORIO</t>
  </si>
  <si>
    <t>Y721</t>
  </si>
  <si>
    <t>DISP OTORRINOLARINGOL ASOC INCID ADVERSO DISP TERAPEUT NO QUIR REHABIL</t>
  </si>
  <si>
    <t>Y722</t>
  </si>
  <si>
    <t>DISP OTORRINOLARINGOL ASOC INCID ADVER DISP PROT IMPL MATER ACCESORIOS</t>
  </si>
  <si>
    <t>Y723</t>
  </si>
  <si>
    <t>DISP OTORRINOLARINGOL ASOC INCID ADVER INSTRUM QUIR DISP MATER SUTURAS</t>
  </si>
  <si>
    <t>Y728</t>
  </si>
  <si>
    <t>DISP OTORRINOLARINGOL ASOC INCIDENTES ADVER DISPOSIT DIVERSOS NO CEOP</t>
  </si>
  <si>
    <t>Y730</t>
  </si>
  <si>
    <t>DISP GASTROENTEROLOGIA UROLOGIA ASOC INCID ADVER DISP DIAGN MONITOREO</t>
  </si>
  <si>
    <t>Y731</t>
  </si>
  <si>
    <t>DISP GASTROENTEROL UROLOG ASOC INCID ADVER DISP TERAP NO QUIR REHABIL</t>
  </si>
  <si>
    <t>Y732</t>
  </si>
  <si>
    <t>DISP GASTROENTEROL UROLOG INCID ADVER DISP PROT IMPL MATER ACCESORIOS</t>
  </si>
  <si>
    <t>Y733</t>
  </si>
  <si>
    <t>DISP GASTROENTEROL UROLOG INCID ADVER INSTRUM QUIR DISP MATER SUTURAS</t>
  </si>
  <si>
    <t>Y738</t>
  </si>
  <si>
    <t>DISP GASTROENTEROL UROLOGIA ASOC INCIDENTE ADVER DISP DIVERSOS NO CEOP</t>
  </si>
  <si>
    <t>Y740</t>
  </si>
  <si>
    <t>DISP USO HOSPITAL GENERAL PERSONAL INCIDEN ADVER DISP DIAGN MONITOREO</t>
  </si>
  <si>
    <t>Y741</t>
  </si>
  <si>
    <t>DISP USO HOSPITAL GENERAL PERS INCID ADVER DISP TERAP NO QUIR REHABIL</t>
  </si>
  <si>
    <t>Y742</t>
  </si>
  <si>
    <t>DISP HOSPITAL GENERAL PERS INCID ADVER DISP PROT IMPL MATER ACCESORIOS</t>
  </si>
  <si>
    <t>Y743</t>
  </si>
  <si>
    <t>DISP HOSPITAL GENERAL PERS INCID ADVER INSTRUM QUIR DISP MATER SUTURAS</t>
  </si>
  <si>
    <t>Y748</t>
  </si>
  <si>
    <t>DISP USO HOSPITAL GENERAL PERSONAL INCID ADVER DISP DIVERSOS NO CEOP</t>
  </si>
  <si>
    <t>Y750</t>
  </si>
  <si>
    <t>DISP NEUROLOGICOS ASOC INCIDENTES ADVERSOS, DISPOSIT DIAGN MONITOREO</t>
  </si>
  <si>
    <t>Y751</t>
  </si>
  <si>
    <t>DISP NEUROLOGICOS ASOC INCIDENTES ADVERSOS DISP TERAP NO QUIR REHABIL</t>
  </si>
  <si>
    <t>Y752</t>
  </si>
  <si>
    <t>DISP NEUROLOG ASOC INCIDEN ADVER DISP PROT OTR IMPLANT MATER ACCESORIO</t>
  </si>
  <si>
    <t>Y753</t>
  </si>
  <si>
    <t>DISP NEUROLOGICO ASOC INCIDENTES ADVER INSTRUM QUIR DISP MATER SUTURAS</t>
  </si>
  <si>
    <t>Y758</t>
  </si>
  <si>
    <t>DISPOSIT NEUROLOGICOS ASOCIADOS INCIDENTES ADVERSOS DISPOSIT NO CEOP</t>
  </si>
  <si>
    <t>Y760</t>
  </si>
  <si>
    <t>DISP GINECOLOG OBSTETRICOS ASOC INCIDENTES ADVER DISP DIAGN MONITOREO</t>
  </si>
  <si>
    <t>Y761</t>
  </si>
  <si>
    <t>DISP GINECOLOG OBSTETRICOS ASOC INCID ADVER DISP TERAP NO QUIR REHABIL</t>
  </si>
  <si>
    <t>Y762</t>
  </si>
  <si>
    <t>DISP GINECOLOG OBSTETRICOS INCID ADVER DISP PROT IMPL MATER ACCESORIOS</t>
  </si>
  <si>
    <t>Y763</t>
  </si>
  <si>
    <t>DISP GINECOLOG OBSTETRICOS INCID ADVER INSTRUM QUIR DISP MATER SUTURAS</t>
  </si>
  <si>
    <t>Y768</t>
  </si>
  <si>
    <t>DISP GINECOLOGICO OBSTETRICOS ASOC INCIDENTES ADVER DISP DIVER NO CEOP</t>
  </si>
  <si>
    <t>Y770</t>
  </si>
  <si>
    <t>DISPOSIT OFTALMICOS ASOC INCIDENTES ADVERSOS DISPOSIT DIAGN MONITOREO</t>
  </si>
  <si>
    <t>Y771</t>
  </si>
  <si>
    <t>DISPOST OFTALMICOS ASOC INCIDENTE ADVER DISPOSIT TERAP NO QUIR REHABIL</t>
  </si>
  <si>
    <t>Y772</t>
  </si>
  <si>
    <t>DISP OFTALMICOS ASOC INCIDENTES ADVER DISP PROT IMPL MATER ACCESORIOS</t>
  </si>
  <si>
    <t>Y773</t>
  </si>
  <si>
    <t>DISP OFTALMICOS ASOC INCIDENTES ADVER INSTRUM QUIR DISP MATER SUTURAS</t>
  </si>
  <si>
    <t>Y778</t>
  </si>
  <si>
    <t>DISPOSIT OFTALMICOS ASOC INCIDENTES ADVERSOS DISPOSIT DIVERSOS NO CEOP</t>
  </si>
  <si>
    <t>Y780</t>
  </si>
  <si>
    <t>APARATOS RADIOLOGICOS ASOC INCIDENTE ADVER DISPOSITIVO DIAGN MONITOREO</t>
  </si>
  <si>
    <t>Y781</t>
  </si>
  <si>
    <t>APARATOS RADIOLOGICOS ASOC INCIDENTES ADVER DISP TERAP NO QUIR REHABIL</t>
  </si>
  <si>
    <t>Y782</t>
  </si>
  <si>
    <t>APARATOS RADIOLOGICOS ASOC INCID ADVER DISP PROT IMPL MATER ACCESORIOS</t>
  </si>
  <si>
    <t>Y783</t>
  </si>
  <si>
    <t>APARATOS RADIOLOGICOS ASOC INCID ADVER INSTRUM QUIR DISP MATER SUTURAS</t>
  </si>
  <si>
    <t>Y788</t>
  </si>
  <si>
    <t>APARATOS RADIOLOGICOS ASOC INCIDENTES ADVERSOS DISPOSITIVOS NO CEOP</t>
  </si>
  <si>
    <t>Y790</t>
  </si>
  <si>
    <t>DISPOSIT ORTOPEDICOS ASOC INCIDENTES ADVERSOS DISPOSIT DIAGN MONITOREO</t>
  </si>
  <si>
    <t>Y791</t>
  </si>
  <si>
    <t>DISP ORTOPEDICOS ASOC INCIDENTES ADVERSOS DISP TERAP NO QUIR REHABIL</t>
  </si>
  <si>
    <t>Y792</t>
  </si>
  <si>
    <t>DISP ORTOPEDICOS ASOC INCIDENTES ADVER DISP PROT IMPL MATER ACCESORIOS</t>
  </si>
  <si>
    <t>Y793</t>
  </si>
  <si>
    <t>DISP ORTOPEDICOS ASOC INCIDENTES ADVER INSTRUM QUIR DISP MATER SUTURAS</t>
  </si>
  <si>
    <t>Y798</t>
  </si>
  <si>
    <t>DISPOSIT ORTOPEDICOS ASOC INCIDENTES ADVERSO DISPOSIT DIVERSOS NO CEOP</t>
  </si>
  <si>
    <t>Y800</t>
  </si>
  <si>
    <t>APARATOS MEDICINA FISICA ASOC INCIDENTES ADVERSOS DISP DIAGN MONITOREO</t>
  </si>
  <si>
    <t>Y801</t>
  </si>
  <si>
    <t>APARATOS MEDICINA FISICA ASOC INCIDEN ADVER DISP TERAP NO QUIR REHABIL</t>
  </si>
  <si>
    <t>Y802</t>
  </si>
  <si>
    <t>AP MEDICINA FISICA ASOC INCIDENTE ADVER DISP PROT IMPL MATER ACCESORIO</t>
  </si>
  <si>
    <t>Y803</t>
  </si>
  <si>
    <t>AP MEDICINA FISICA ASOC INCIDEN ADVER INSTRUM QUIR DISP MATER SUTURAS</t>
  </si>
  <si>
    <t>Y808</t>
  </si>
  <si>
    <t>APARATOS MEDICINA FISICA ASOC INCIDENTES ADVERSO DISP DIVERSOS NO CEOP</t>
  </si>
  <si>
    <t>Y810</t>
  </si>
  <si>
    <t>DISP CIRUGIA GENERAL PLASTICA ASOC INCIDEN ADVER DISP DIAGN MONITOREO</t>
  </si>
  <si>
    <t>Y811</t>
  </si>
  <si>
    <t>DISP CIRUGIA GENERAL PLASTICA INCIDEN ADVER DISP TERAP NO QUIR REHABIL</t>
  </si>
  <si>
    <t>Y812</t>
  </si>
  <si>
    <t>DISP CIRUG GENERAL PLASTICA INCID ADVER DISP PROT IMPL MATER ACCESORIO</t>
  </si>
  <si>
    <t>Y813</t>
  </si>
  <si>
    <t>DISP CIRUG GENERAL PLASTICA INCID ADVER INSTRUM QUIR DISP MATER SUTURA</t>
  </si>
  <si>
    <t>Y818</t>
  </si>
  <si>
    <t>DISP CIRUGIA GENERAL PLASTICA ASOC INCIDEN ADVER DISP DIVERSOS NO CEOP</t>
  </si>
  <si>
    <t>Y820</t>
  </si>
  <si>
    <t>OTROS DISP MEDICOS Y LOS SAI ASOC INCIDENTE ADVER DISP DIAGN MONITORIO</t>
  </si>
  <si>
    <t>Y821</t>
  </si>
  <si>
    <t>OTR DISP MEDICOS LOS SAI ASOC INCIDEN ADVER DISP TERAP NO QUIR REHABIL</t>
  </si>
  <si>
    <t>Y822</t>
  </si>
  <si>
    <t>OTR DISP MEDICOS LOS SAI INCIDEN ADVER DISP PROT IMPL MATER ACCESORIO</t>
  </si>
  <si>
    <t>Y823</t>
  </si>
  <si>
    <t>OTR DISP MEDICOS LOS SAI INCIDENTE ADVER INSTR QUIR DISP MATER SUTURAS</t>
  </si>
  <si>
    <t>Y828</t>
  </si>
  <si>
    <t>OTROS DISP MEDICOS LOS SAI ASOC INCIDENTES ADVER DISP DIVEROS NO CEOP</t>
  </si>
  <si>
    <t>Y830</t>
  </si>
  <si>
    <t>OPERACION QUIRURGICA CON TRASPLANTE DE UN ORGANO COMPLETO</t>
  </si>
  <si>
    <t>Y831</t>
  </si>
  <si>
    <t>OPERACION QUIRURGICA CON IMPLANTE DE UN DISPOSITIVO ARTIFICIAL INTERNO</t>
  </si>
  <si>
    <t>Y832</t>
  </si>
  <si>
    <t>OPERACION QUIRURGICA CON ANASTOMOSIS, DERIVACION O INJERTO</t>
  </si>
  <si>
    <t>Y833</t>
  </si>
  <si>
    <t>OPERACION QUIRURGICA CON FORMACION DE ESTOMA EXTERNO</t>
  </si>
  <si>
    <t>Y834</t>
  </si>
  <si>
    <t>OTRA CIRUGIA RECONSTRUCTIVA</t>
  </si>
  <si>
    <t>Y835</t>
  </si>
  <si>
    <t>AMPUTACION DE MIEMBRO(S)</t>
  </si>
  <si>
    <t>Y836</t>
  </si>
  <si>
    <t>REMOCION DE OTRO ORGANO (PARCIAL) (TOTAL)</t>
  </si>
  <si>
    <t>Y838</t>
  </si>
  <si>
    <t>OTROS PROCEDIMIENTOS QUIRURGICOS</t>
  </si>
  <si>
    <t>Y839</t>
  </si>
  <si>
    <t>PROCEDIMIENTO QUIRURGICO NO ESPECIFICADO</t>
  </si>
  <si>
    <t>Y840</t>
  </si>
  <si>
    <t>CATETERIZACION CARDIACA</t>
  </si>
  <si>
    <t>Y841</t>
  </si>
  <si>
    <t>DIALISIS RENAL</t>
  </si>
  <si>
    <t>Y842</t>
  </si>
  <si>
    <t>PROCEDIMIENTO RADIOLOGICO Y RADIOTERAPIA</t>
  </si>
  <si>
    <t>Y843</t>
  </si>
  <si>
    <t>TERAPIA POR CHOQUE</t>
  </si>
  <si>
    <t>Y844</t>
  </si>
  <si>
    <t>ASPIRACION DE LIQUIDOS</t>
  </si>
  <si>
    <t>Y845</t>
  </si>
  <si>
    <t>INSERCION DE SONDA GASTRICA O DUODENAL</t>
  </si>
  <si>
    <t>Y846</t>
  </si>
  <si>
    <t>CATETERIZACION URINARIA</t>
  </si>
  <si>
    <t>Y847</t>
  </si>
  <si>
    <t>MUESTRA DE SANGRE</t>
  </si>
  <si>
    <t>Y848</t>
  </si>
  <si>
    <t>OTROS PROCEDIMIENTOS MEDICOS</t>
  </si>
  <si>
    <t>Y849</t>
  </si>
  <si>
    <t>PROCEDIMIENTO MEDICO NO ESPECIFICADO</t>
  </si>
  <si>
    <t>Y850</t>
  </si>
  <si>
    <t>SECUELAS DE ACCIDENTE DE VEHICULO DE MOTOR</t>
  </si>
  <si>
    <t>Y859</t>
  </si>
  <si>
    <t>SECUELAS DE OTROS ACCIDENTES DE TRANSPORTE, Y LOS NO ESPECIFICADOS</t>
  </si>
  <si>
    <t>Y86X</t>
  </si>
  <si>
    <t>SECUELAS DE OTROS ACCIDENTES</t>
  </si>
  <si>
    <t>Y870</t>
  </si>
  <si>
    <t>SECUELAS DE LESIONES AUTOINFLIGIDAS</t>
  </si>
  <si>
    <t>Y871</t>
  </si>
  <si>
    <t>SECUELAS DE AGRESIONES</t>
  </si>
  <si>
    <t>Y872</t>
  </si>
  <si>
    <t>SECUELAS DE EVENTOS DE INTENCION NO DETERMINADA</t>
  </si>
  <si>
    <t>Y880</t>
  </si>
  <si>
    <t>SECUELAS EFECTOS ADVER POR DROGAS MEDICAMENTOS SUST BIOLOG USO TERAP</t>
  </si>
  <si>
    <t>Y881</t>
  </si>
  <si>
    <t>SECUELAS INCIDENTES OCURRIDOS AL PACIENTE EN PROCEDIM MEDICOS Y QUIR</t>
  </si>
  <si>
    <t>Y882</t>
  </si>
  <si>
    <t>SECUELAS INCIDENTES ADVER ASOC DISPOSITIVOS MEDICOS EN USO DIAGN TERAP</t>
  </si>
  <si>
    <t>Y883</t>
  </si>
  <si>
    <t>SECUELAS PROCEDIM MEDICOS QUIR REACC ANOR PACIENTE COMPL POST NO INCID</t>
  </si>
  <si>
    <t>Y890</t>
  </si>
  <si>
    <t>SECUELAS DE INTERVENCION LEGAL</t>
  </si>
  <si>
    <t>Y891</t>
  </si>
  <si>
    <t>SECUELAS DE OPERACIONES DE GUERRA</t>
  </si>
  <si>
    <t>Y899</t>
  </si>
  <si>
    <t>SECUELAS DE CAUSA EXTERNA NO ESPECIFICADA</t>
  </si>
  <si>
    <t>Y900</t>
  </si>
  <si>
    <t>NIVEL DE ALCOHOL EN LA SANGRE MENOR DE 20 MG/100 ML</t>
  </si>
  <si>
    <t>Y901</t>
  </si>
  <si>
    <t>NIVEL DE ALCOHOL EN LA SANGRE DE 20 A 39 MG/100 ML</t>
  </si>
  <si>
    <t>Y902</t>
  </si>
  <si>
    <t>NIVEL DE ALCOHOL EN LA SANGRE DE 40 A 59 MG/100 ML</t>
  </si>
  <si>
    <t>Y903</t>
  </si>
  <si>
    <t>NIVEL DE ALCOHOL EN LA SANGRE DE 60 A 79 MG/100 ML</t>
  </si>
  <si>
    <t>Y904</t>
  </si>
  <si>
    <t>NIVEL DE ALCOHOL EN LA SANGRE DE 80 A 99 MG/100 ML</t>
  </si>
  <si>
    <t>Y905</t>
  </si>
  <si>
    <t>NIVEL DE ALCOHOL EN LA SANGRE DE 100 A 119 MG/100 ML</t>
  </si>
  <si>
    <t>Y906</t>
  </si>
  <si>
    <t>NIVEL DE ALCOHOL EN LA SANGRE DE 120 A 199 MG/100 ML</t>
  </si>
  <si>
    <t>Y907</t>
  </si>
  <si>
    <t>NIVEL DE ALCOHOL EN LA SANGRE DE 200 A 239 MG/100 ML</t>
  </si>
  <si>
    <t>Y908</t>
  </si>
  <si>
    <t>NIVEL DE ALCOHOL EN LA SANGRE DE 240 MG/100 ML O MAS</t>
  </si>
  <si>
    <t>Y909</t>
  </si>
  <si>
    <t>PRESENCIA DE ALCOHOL EN LA SANGRE, NIVEL NO ESPECIFICADO</t>
  </si>
  <si>
    <t>Y910</t>
  </si>
  <si>
    <t>INTOXICACION ALCOHOLICA LEVE</t>
  </si>
  <si>
    <t>Y911</t>
  </si>
  <si>
    <t>INTOXICACION ALCOHOLICA MODERADA</t>
  </si>
  <si>
    <t>Y912</t>
  </si>
  <si>
    <t>INTOXICACION ALCOHOLICA SEVERA</t>
  </si>
  <si>
    <t>Y913</t>
  </si>
  <si>
    <t>INTOXICACION ALCOHOLICA MUY SEVERA</t>
  </si>
  <si>
    <t>Y919</t>
  </si>
  <si>
    <t>ALCOHOLISMO, NIVEL DE INTOXICACION NO ESPECIFICADO</t>
  </si>
  <si>
    <t>Y95X</t>
  </si>
  <si>
    <t>AFECCION NOSOCOMIAL</t>
  </si>
  <si>
    <t>Y96X</t>
  </si>
  <si>
    <t>AFECCION RELACIONADA CON EL TRABAJO</t>
  </si>
  <si>
    <t>Y97X</t>
  </si>
  <si>
    <t>AFECCION RELACIONADA CON LA CONTAMINACION AMBIENTAL</t>
  </si>
  <si>
    <t>Y98X</t>
  </si>
  <si>
    <t>AFECCION RELACIONADA CON EL ESTILO DE VIDA</t>
  </si>
  <si>
    <t>Z000</t>
  </si>
  <si>
    <t>EXAMEN MEDICO GENERAL</t>
  </si>
  <si>
    <t>Z001</t>
  </si>
  <si>
    <t>CONTROL DE SALUD DE RUTINA DEL NIÑO</t>
  </si>
  <si>
    <t>Z002</t>
  </si>
  <si>
    <t>EXAMEN DURANTE EL PERIODO DE CRECIMIENTO RAPIDO EN LA INFANCIA</t>
  </si>
  <si>
    <t>Z003</t>
  </si>
  <si>
    <t>EXAMEN DEL ESTADO DE DESARROLLO DEL ADOLESCENTE</t>
  </si>
  <si>
    <t>Z004</t>
  </si>
  <si>
    <t>EXAMEN PSIQUIATRICO GENERAL, NO CLASIFICADO EN OTRA PARTE</t>
  </si>
  <si>
    <t>Z005</t>
  </si>
  <si>
    <t>EXAMEN DE DONANTE POTENCIAL DE ORGANO O TEJIDO</t>
  </si>
  <si>
    <t>Z006</t>
  </si>
  <si>
    <t>EXAMEN COMPARACION CONTROL NORMALES EN PROGRAMA INVESTIGACION CLINICA</t>
  </si>
  <si>
    <t>Z008</t>
  </si>
  <si>
    <t>OTROS EXAMENES GENERALES</t>
  </si>
  <si>
    <t>Z010</t>
  </si>
  <si>
    <t>EXAMEN DE OJOS Y DE LA VISION</t>
  </si>
  <si>
    <t>Z011</t>
  </si>
  <si>
    <t>EXAMEN DE OIDOS Y DE LA AUDICION</t>
  </si>
  <si>
    <t>Z012</t>
  </si>
  <si>
    <t>EXAMEN ODONTOLOGICO</t>
  </si>
  <si>
    <t>Z013</t>
  </si>
  <si>
    <t>EXAMEN DE LA PRESION SANGUINEA</t>
  </si>
  <si>
    <t>Z014</t>
  </si>
  <si>
    <t>EXAMEN GINECOLOGICO (GENERAL) (DE RUTINA)</t>
  </si>
  <si>
    <t>Z015</t>
  </si>
  <si>
    <t>PRUEBAS DE SENSIBILIZACION Y DIAGNOSTICO CUTANEO</t>
  </si>
  <si>
    <t>Z016</t>
  </si>
  <si>
    <t>EXAMEN RADIOLOGICO, NO CLASIFICADO EN OTRA PARTE</t>
  </si>
  <si>
    <t>Z017</t>
  </si>
  <si>
    <t>EXAMEN DE LABORATORIO</t>
  </si>
  <si>
    <t>Z018</t>
  </si>
  <si>
    <t>OTROS EXAMENES ESPECIALES ESPECIFICADOS</t>
  </si>
  <si>
    <t>Z019</t>
  </si>
  <si>
    <t>EXAMEN ESPECIAL NO ESPECIFICADO</t>
  </si>
  <si>
    <t>Z020</t>
  </si>
  <si>
    <t>EXAMEN PARA ADMISION A INSTITUCIONES EDUCATIVAS</t>
  </si>
  <si>
    <t>Z021</t>
  </si>
  <si>
    <t>EXAMEN PREEMPLEO</t>
  </si>
  <si>
    <t>Z022</t>
  </si>
  <si>
    <t>EXAMEN PARA ADMISION A INSTITUCIONES RESIDENCIALES</t>
  </si>
  <si>
    <t>Z023</t>
  </si>
  <si>
    <t>EXAMEN PARA RECLUTAMIENTO EN LAS FUERZAS ARMADAS</t>
  </si>
  <si>
    <t>Z024</t>
  </si>
  <si>
    <t>EXAMEN PARA OBTENCION DE LICENCIA DE CONDUCIR</t>
  </si>
  <si>
    <t>Z025</t>
  </si>
  <si>
    <t>EXAMEN PARA PARTICIPACION EN COMPETENCIAS DEPORTIVAS</t>
  </si>
  <si>
    <t>Z026</t>
  </si>
  <si>
    <t>EXAMEN PARA FINES DE SEGUROS</t>
  </si>
  <si>
    <t>Z027</t>
  </si>
  <si>
    <t>EXTENSION DE CERTIFICADO MEDICO</t>
  </si>
  <si>
    <t>Z028</t>
  </si>
  <si>
    <t>OTROS EXAMENES PARA FINES ADMINISTRATIVOS</t>
  </si>
  <si>
    <t>Z029</t>
  </si>
  <si>
    <t>EXAMEN PARA FINES ADMINISTRATIVOS, NO ESPECIFICADO</t>
  </si>
  <si>
    <t>Z030</t>
  </si>
  <si>
    <t>OBSERVACION POR SOSPECHA DE TUBERCULOSIS</t>
  </si>
  <si>
    <t>Z031</t>
  </si>
  <si>
    <t>OBSERVACION POR SOSPECHA DE TUMOR MALIGNO</t>
  </si>
  <si>
    <t>Z032</t>
  </si>
  <si>
    <t>OBSERVACION POR SOSPECHA DE TRASTORNO MENTAL Y DEL COMPORTAMIENTO</t>
  </si>
  <si>
    <t>Z033</t>
  </si>
  <si>
    <t>OBSERVACION POR SOSPECHA DE TRASTORNO DEL SISTEMA NERVIOSO</t>
  </si>
  <si>
    <t>Z034</t>
  </si>
  <si>
    <t>OBSERVACION POR SOSPECHA DE INFARTO DE MIOCARDIO</t>
  </si>
  <si>
    <t>Z035</t>
  </si>
  <si>
    <t>OBSERVACION POR SOSPECHA DE OTRAS ENFERMEDADES CARDIOVASCULARES</t>
  </si>
  <si>
    <t>Z036</t>
  </si>
  <si>
    <t>OBSERVACION POR SOSPECHA DE EFECTOS TOXICOS DE SUSTANCIAS INGERIDAS</t>
  </si>
  <si>
    <t>Z038</t>
  </si>
  <si>
    <t>OBSERVACION POR SOSPECHA DE OTRAS ENFERMEDADES Y AFECCIONES</t>
  </si>
  <si>
    <t>Z039</t>
  </si>
  <si>
    <t>OBSERVACION POR SOSPECHA DE ENFERMEDAD O AFECCION NO ESPECIFICADA</t>
  </si>
  <si>
    <t>Z110</t>
  </si>
  <si>
    <t>EXAMEN DE PESQUISA ESPECIAL PARA ENFERMEDADES INFECCIOSAS INTESTINALES</t>
  </si>
  <si>
    <t>Z111</t>
  </si>
  <si>
    <t>EXAMEN DE PESQUISA ESPECIAL PARA TUBERCULOSIS RESPIRATORIA</t>
  </si>
  <si>
    <t>Z112</t>
  </si>
  <si>
    <t>EXAMEN DE PESQUISA ESPECIAL PARA OTRAS ENFERMEDADES BACTERIANAS</t>
  </si>
  <si>
    <t>Z113</t>
  </si>
  <si>
    <t>EXAMEN PESQUISA ESPECIAL PARA INFECC TRANSMISION PREDOMINANTE SEXUAL</t>
  </si>
  <si>
    <t>Z114</t>
  </si>
  <si>
    <t>EXAMEN PESQUISA ESPECIAL PARA VIRUS DE INMUNODEFICIENCIA HUMANA (VIH)</t>
  </si>
  <si>
    <t>Z115</t>
  </si>
  <si>
    <t>EXAMEN DE PESQUISA ESPECIAL PARA OTRAS ENFERMEDADES VIRALES</t>
  </si>
  <si>
    <t>Z116</t>
  </si>
  <si>
    <t>EXAMEN PESQUISA ESPECIAL PARA OTRAS ENF POR PROTOZOARIOS HELMINTOS</t>
  </si>
  <si>
    <t>Z118</t>
  </si>
  <si>
    <t>EXAMEN PESQUISA ESPECIAL PARA OTRAS ENF INFECCIOSAS PARASITARIAS ESPEC</t>
  </si>
  <si>
    <t>Z119</t>
  </si>
  <si>
    <t>EXAMEN PESQUISA ESPECIAL PARA ENFERMEDAD INFECCIOSAS PARASITARIAS SAI</t>
  </si>
  <si>
    <t>Z120</t>
  </si>
  <si>
    <t>EXAMEN DE PESQUISA ESPECIAL PARA TUMOR DE ESTOMAGO</t>
  </si>
  <si>
    <t>Z121</t>
  </si>
  <si>
    <t>EXAMEN DE PESQUISA ESPECIAL PARA TUMOR DEL INTESTINO</t>
  </si>
  <si>
    <t>Z122</t>
  </si>
  <si>
    <t>EXAMEN DE PESQUISA ESPECIAL PARA TUMORES DE ORGANOS RESPIRATORIOS</t>
  </si>
  <si>
    <t>Z123</t>
  </si>
  <si>
    <t>EXAMEN DE PESQUISA ESPECIAL PARA TUMOR DE LA MAMA</t>
  </si>
  <si>
    <t>Z124</t>
  </si>
  <si>
    <t>EXAMEN DE PESQUISA ESPECIAL PARA TUMOR DEL CUELLO UTERINO</t>
  </si>
  <si>
    <t>Z125</t>
  </si>
  <si>
    <t>EXAMEN DE PESQUISA ESPECIAL PARA TUMOR DE LA PROSTATA</t>
  </si>
  <si>
    <t>Z126</t>
  </si>
  <si>
    <t>EXAMEN DE PESQUISA ESPECIAL PARA TUMOR DE LA VEJIGA</t>
  </si>
  <si>
    <t>Z128</t>
  </si>
  <si>
    <t>EXAMEN DE PESQUISA ESPECIAL PARA TUMORES DE OTROS SITIOS</t>
  </si>
  <si>
    <t>Z129</t>
  </si>
  <si>
    <t>EXAMEN DE PESQUISA ESPECIAL PARA TUMOR DE SITIO NO ESPECIFICADO</t>
  </si>
  <si>
    <t>Z130</t>
  </si>
  <si>
    <t>EXAMEN PESQUISA ENF SANGRE ORGANO HEMATOPOY TRANST MECANISMO INMUNIDA</t>
  </si>
  <si>
    <t>Z131</t>
  </si>
  <si>
    <t>EXAMEN DE PESQUISA ESPECIAL PARA DIABETES MELLITUS</t>
  </si>
  <si>
    <t>Z132</t>
  </si>
  <si>
    <t>EXAMEN DE PESQUISA ESPECIAL PARA TRASTORNOS DE LA NUTRICION</t>
  </si>
  <si>
    <t>Z133</t>
  </si>
  <si>
    <t>EXAMEN PESQUISA ESPECIAL PARA TRASTORNOS MENTALES Y DEL COMPORTAMIENTO</t>
  </si>
  <si>
    <t>Z134</t>
  </si>
  <si>
    <t>EXAMEN PESQUISA ESPECIAL PARA CIERTOS TRASTORNOS DE DESARROLLO EN NIÑO</t>
  </si>
  <si>
    <t>Z135</t>
  </si>
  <si>
    <t>EXAMEN DE PESQUISA ESPECIAL PARA TRASTORNOS DEL OJO Y DEL OIDO</t>
  </si>
  <si>
    <t>Z136</t>
  </si>
  <si>
    <t>EXAMEN DE PESQUISA ESPECIAL PARA TRASTORNOS CARDIOVASCULARES</t>
  </si>
  <si>
    <t>Z137</t>
  </si>
  <si>
    <t>EXAMEN PESQUISA MALFORMACION CONGENITA DEFORMIDADES ANOM CROMOSOMICAS</t>
  </si>
  <si>
    <t>Z138</t>
  </si>
  <si>
    <t>EXAMEN DE PESQUISA ESPECIAL PARA OTRAS ENFERMEDADES Y TRASTORNOS ESPEC</t>
  </si>
  <si>
    <t>Z139</t>
  </si>
  <si>
    <t>EXAMEN DE PESQUISA ESPECIAL, NO ESPECIFICADO</t>
  </si>
  <si>
    <t>Z220</t>
  </si>
  <si>
    <t>PORTADOR DE FIEBRE TIFOIDEA</t>
  </si>
  <si>
    <t>Z221</t>
  </si>
  <si>
    <t>PORTADOR DE OTRAS ENFERMEDADES INFECCIOSAS INTESTINALES</t>
  </si>
  <si>
    <t>Z222</t>
  </si>
  <si>
    <t>PORTADOR DE DIFTERIA</t>
  </si>
  <si>
    <t>Z223</t>
  </si>
  <si>
    <t>PORTADOR DE OTRAS ENFERMEDADES BACTERIANAS ESPECIFICADAS</t>
  </si>
  <si>
    <t>Z224</t>
  </si>
  <si>
    <t>PORTADOR ENFERMEDADES INFECC CON MODO TRANSMISION PREDOMINANTE SEXUAL</t>
  </si>
  <si>
    <t>Z225</t>
  </si>
  <si>
    <t>PORTADOR DE HEPATITIS VIRAL</t>
  </si>
  <si>
    <t>Z226</t>
  </si>
  <si>
    <t>PORTADOR DE ENF INFECCIOSA VIRUS HUMANO T-LINFOTROPICO TIPO 1 (VHTL-1)</t>
  </si>
  <si>
    <t>Z228</t>
  </si>
  <si>
    <t>PORTADOR DE OTRAS ENFERMEDADES INFECCIOSAS</t>
  </si>
  <si>
    <t>Z229</t>
  </si>
  <si>
    <t>PORTADOR DE ENFERMEDAD INFECCIOSA NO ESPECIFICADA</t>
  </si>
  <si>
    <t>Z290</t>
  </si>
  <si>
    <t>AISLAMIENTO</t>
  </si>
  <si>
    <t>Z291</t>
  </si>
  <si>
    <t>INMUNOTERAPIA PROFILACTICA</t>
  </si>
  <si>
    <t>Z292</t>
  </si>
  <si>
    <t>OTRA QUIMIOTERAPIA PROFILACTICA</t>
  </si>
  <si>
    <t>Z298</t>
  </si>
  <si>
    <t>OTRAS MEDIDAS PROFILATICAS ESPECIFICADAS</t>
  </si>
  <si>
    <t>Z299</t>
  </si>
  <si>
    <t>MEDIDA PROFILACTICA NO ESPECIFICADA</t>
  </si>
  <si>
    <t>Z300</t>
  </si>
  <si>
    <t>CONSEJO Y ASESORAMIENTO GENERAL SOBRE LA ANTICONCEPCION</t>
  </si>
  <si>
    <t>Z301</t>
  </si>
  <si>
    <t>INSERCION DE DISPOSITIVO ANTICONCEPTIVO (INTRAUTERINO)</t>
  </si>
  <si>
    <t>Z303</t>
  </si>
  <si>
    <t>EXTRACCION MENSTRUAL</t>
  </si>
  <si>
    <t>Z304</t>
  </si>
  <si>
    <t>SUPERVISION DEL USO DE DROGAS ANTICONCEPTIVAS</t>
  </si>
  <si>
    <t>Z305</t>
  </si>
  <si>
    <t>SUPERVISION DEL USO DE DISPOSITIVO ANTICONCEPTIVO (INTRAUTERINO)</t>
  </si>
  <si>
    <t>Z308</t>
  </si>
  <si>
    <t>OTRAS ATENCIONES ESPECIFICADAS PARA LA ANTICONCEPCION</t>
  </si>
  <si>
    <t>Z309</t>
  </si>
  <si>
    <t>ASISTENCIA PARA LA ANTICONCEPCION, NO ESPECIFICADA</t>
  </si>
  <si>
    <t>Z310</t>
  </si>
  <si>
    <t>TUBOPLASTIA O VASOPLASTIA POSTERIOR A ESTERILIZACION</t>
  </si>
  <si>
    <t>Z311</t>
  </si>
  <si>
    <t>INSEMINACION ARTIFICIAL</t>
  </si>
  <si>
    <t>Z312</t>
  </si>
  <si>
    <t>FECUNDACION IN VITRO</t>
  </si>
  <si>
    <t>Z313</t>
  </si>
  <si>
    <t>OTROS METODOS DE ATENCION PARA LA FECUNDACION</t>
  </si>
  <si>
    <t>Z314</t>
  </si>
  <si>
    <t>INVESTIGACION Y PRUEBA PARA LA PROCREACION</t>
  </si>
  <si>
    <t>Z315</t>
  </si>
  <si>
    <t>ASESORAMIENTO GENETICO</t>
  </si>
  <si>
    <t>Z316</t>
  </si>
  <si>
    <t>CONSEJO Y ASESORAMIENTO GENERAL SOBRE LA PROCREACION</t>
  </si>
  <si>
    <t>Z318</t>
  </si>
  <si>
    <t>OTRA ATENCION ESPECIFICADA PARA LA PROCREACION</t>
  </si>
  <si>
    <t>Z319</t>
  </si>
  <si>
    <t>ATENCION NO ESPECIFICADA RELACIONADA CON LA PROCREACION</t>
  </si>
  <si>
    <t>Z320</t>
  </si>
  <si>
    <t>EMBARAZO (AUN) NO CONFIRMADO</t>
  </si>
  <si>
    <t>Z321</t>
  </si>
  <si>
    <t>EMBARAZO CONFIRMADO</t>
  </si>
  <si>
    <t>Z33X</t>
  </si>
  <si>
    <t>ESTADO DE EMBARAZO, INCIDENTAL</t>
  </si>
  <si>
    <t>Z340</t>
  </si>
  <si>
    <t>SUPERVISION DE PRIMER EMBARAZO NORMAL</t>
  </si>
  <si>
    <t>Z348</t>
  </si>
  <si>
    <t>SUPERVISION DE OTROS EMBARAZOS NORMALES</t>
  </si>
  <si>
    <t>Z349</t>
  </si>
  <si>
    <t>SUPERVISION DE EMBARAZO NORMAL NO ESPECIFICADO</t>
  </si>
  <si>
    <t>Z350</t>
  </si>
  <si>
    <t>SUPERVISION DE EMBARAZO CON HISTORIA DE ESTERILIDAD</t>
  </si>
  <si>
    <t>Z351</t>
  </si>
  <si>
    <t>SUPERVISION DE EMBARAZO CON HISTORIA DE ABORTO</t>
  </si>
  <si>
    <t>Z352</t>
  </si>
  <si>
    <t>SUPERVISION EMBARAZO OTRO RIESGO EN HISTORIA OBSTETRICA O REPRODUCTIVA</t>
  </si>
  <si>
    <t>Z353</t>
  </si>
  <si>
    <t>SUPERVISION DE EMBARAZO CON HISTORIA DE INSUFICIENTE ATENCION PRENATAL</t>
  </si>
  <si>
    <t>Z357</t>
  </si>
  <si>
    <t>SUPERVISION DE EMBARAZO DE ALTO RIESGO DEBIDO A PROBLEMAS SOCIALES</t>
  </si>
  <si>
    <t>Z358</t>
  </si>
  <si>
    <t>SUPERVISION DE OTROS EMBARAZOS DE ALTO RIESGO</t>
  </si>
  <si>
    <t>Z359</t>
  </si>
  <si>
    <t>SUPERVISION DE EMBARAZO DE ALTO RIESGO, SIN OTRA ESPECIFICACION</t>
  </si>
  <si>
    <t>Z360</t>
  </si>
  <si>
    <t>PESQUISA PRENATAL PARA ANOMALIAS CROMOSOMICAS</t>
  </si>
  <si>
    <t>Z361</t>
  </si>
  <si>
    <t>PESQUISA PRENATAL PARA MEDIR NIVELES ELEVADOS DE ALFAFETOPROTEINAS</t>
  </si>
  <si>
    <t>Z362</t>
  </si>
  <si>
    <t>OTRAS PESQUISAS PRENATALES BASADAS EN AMNIOCENTESIS</t>
  </si>
  <si>
    <t>Z363</t>
  </si>
  <si>
    <t>PESQUISA PRENATAL MALFORMACIONES USANDO ULTRASONIDO OTR METODOS FISICO</t>
  </si>
  <si>
    <t>Z364</t>
  </si>
  <si>
    <t>PESQUISA PRENATAL RETARDO CRECIM FETAL USANDO ULTRASONIDO METODO FISIC</t>
  </si>
  <si>
    <t>Z365</t>
  </si>
  <si>
    <t>PESQUISA PRENATAL PARA ISOINMUNIZACION</t>
  </si>
  <si>
    <t>Z368</t>
  </si>
  <si>
    <t>OTRAS PESQUISAS PRENATALES ESPECIFICAS</t>
  </si>
  <si>
    <t>Z369</t>
  </si>
  <si>
    <t>PESQUISA PRENATAL, SIN OTRA ESPECIFICACION</t>
  </si>
  <si>
    <t>Z370</t>
  </si>
  <si>
    <t>NACIDO VIVO, UNICO</t>
  </si>
  <si>
    <t>Z371</t>
  </si>
  <si>
    <t>NACIDO MUERTO, UNICO</t>
  </si>
  <si>
    <t>Z372</t>
  </si>
  <si>
    <t>GEMELOS, AMBOS NACIDOS VIVOS</t>
  </si>
  <si>
    <t>Z373</t>
  </si>
  <si>
    <t>GEMELOS, UN NACIDO VIVO Y UN NACIDO MUERTO</t>
  </si>
  <si>
    <t>Z374</t>
  </si>
  <si>
    <t>GEMELOS, AMBOS NACIDOS MUERTOS</t>
  </si>
  <si>
    <t>Z375</t>
  </si>
  <si>
    <t>OTROS NACIMIENTOS MULTIPLES, TODOS NACIDOS VIVOS</t>
  </si>
  <si>
    <t>Z376</t>
  </si>
  <si>
    <t>OTROS NACIMIENTOS MULTIPLES, ALGUNOS NACIDOS VIVOS</t>
  </si>
  <si>
    <t>Z377</t>
  </si>
  <si>
    <t>OTROS NACIMIENTOS MULTIPLES, TODOS NACIDOS MUERTOS</t>
  </si>
  <si>
    <t>Z379</t>
  </si>
  <si>
    <t>PRODUCTO DEL PARTO NO ESPECIFICADO</t>
  </si>
  <si>
    <t>Z380</t>
  </si>
  <si>
    <t>PRODUCTO UNICO, NACIDO EN HOSPITAL</t>
  </si>
  <si>
    <t>Z381</t>
  </si>
  <si>
    <t>PRODUCTO UNICO, NACIDO FUERA DE HOSPITAL</t>
  </si>
  <si>
    <t>Z382</t>
  </si>
  <si>
    <t>PRODUCTO UNICO, LUGAR DE NACIMIENTO NO ESPECIFICADO</t>
  </si>
  <si>
    <t>Z383</t>
  </si>
  <si>
    <t>GEMELOS, NACIDOS EN HOSPITAL</t>
  </si>
  <si>
    <t>Z384</t>
  </si>
  <si>
    <t>GEMELOS, NACIDOS FUERA DE HOSPITAL</t>
  </si>
  <si>
    <t>Z385</t>
  </si>
  <si>
    <t>GEMELOS, LUGAR DE NACIMIENTO NO ESPECIFICADO</t>
  </si>
  <si>
    <t>Z386</t>
  </si>
  <si>
    <t>OTROS NACIMIENTOS MULTIPLES, EN HOSPITAL</t>
  </si>
  <si>
    <t>Z387</t>
  </si>
  <si>
    <t>OTROS NACIMIENTOS MULTIPLES, FUERA DEL HOSPITAL</t>
  </si>
  <si>
    <t>Z388</t>
  </si>
  <si>
    <t>OTROS NACIMIENTOS MULTIPLES, LUGAR DE NACIMIENTO NO ESPECIFICADO</t>
  </si>
  <si>
    <t>Z390</t>
  </si>
  <si>
    <t>ATENCION Y EXAMEN INMEDIATAMENTE DESPUES DEL PARTO</t>
  </si>
  <si>
    <t>Z391</t>
  </si>
  <si>
    <t>ATENCION Y EXAMEN DE MADRE EN PERIODO DE LACTANCIA</t>
  </si>
  <si>
    <t>Z392</t>
  </si>
  <si>
    <t>SEGUIMIENTO POSTPARTO, DE RUTINA</t>
  </si>
  <si>
    <t>Z400</t>
  </si>
  <si>
    <t>CIRUGIA PROFILACTICA POR FACTORES DE RIESGO RELAC CON TUMORES MALIGNOS</t>
  </si>
  <si>
    <t>Z408</t>
  </si>
  <si>
    <t>OTRA CIRUGIA PROFILACTICA</t>
  </si>
  <si>
    <t>Z409</t>
  </si>
  <si>
    <t>CIRUGIA PROFILACTICA NO ESPECIFICADA</t>
  </si>
  <si>
    <t>Z410</t>
  </si>
  <si>
    <t>TRASPLANTE DE PELO</t>
  </si>
  <si>
    <t>Z411</t>
  </si>
  <si>
    <t>OTRAS CIRUGIAS PLASTICAS POR RAZONES ESTETICAS</t>
  </si>
  <si>
    <t>Z412</t>
  </si>
  <si>
    <t>CIRCUNCISION RITUAL O DE RUTINA</t>
  </si>
  <si>
    <t>Z413</t>
  </si>
  <si>
    <t>PERFORACION DE LA OREJA</t>
  </si>
  <si>
    <t>Z418</t>
  </si>
  <si>
    <t>OTR PROCEDIM PARA OTROS PROPOSITOS QUE NO SEAN MEJORAR EL ESTADO SALUD</t>
  </si>
  <si>
    <t>Z419</t>
  </si>
  <si>
    <t>PROCEDIM SAI PARA OTROS PROPOSITOS QUE NO SEAN MEJORAR EL ESTADO SALUD</t>
  </si>
  <si>
    <t>Z420</t>
  </si>
  <si>
    <t>CUIDADOS POSTERIORES A LA CIRUGIA PLASTICA DE LA CABEZA Y DEL CUELLO</t>
  </si>
  <si>
    <t>Z421</t>
  </si>
  <si>
    <t>CUIDADOS POSTERIORES A LA CIRUGIA PLASTICA DE LA MAMA</t>
  </si>
  <si>
    <t>Z422</t>
  </si>
  <si>
    <t>CUIDADOS POST A LA CIRUGIA PLASTICA DE OTRAS PARTES ESPEC DEL TRONCO</t>
  </si>
  <si>
    <t>Z423</t>
  </si>
  <si>
    <t>CUIDADOS POSTERIORES A LA CIRUGIA PLASTICA DE EXTREMIDADES SUPERIORES</t>
  </si>
  <si>
    <t>Z424</t>
  </si>
  <si>
    <t>CUIDADOS POSTERIORES A LA CIRUGIA PLASTICA DE EXTREMIDADES INFERIORES</t>
  </si>
  <si>
    <t>Z428</t>
  </si>
  <si>
    <t>CUIDADOS POST A LA CIRUGIA PLASTICA DE OTRAS PARTES ESPEC DEL CUERPO</t>
  </si>
  <si>
    <t>Z429</t>
  </si>
  <si>
    <t>CUIDADOS POSTERIORES A LA CIRUGIA PLASTICA NO ESPECIFICADA</t>
  </si>
  <si>
    <t>Z430</t>
  </si>
  <si>
    <t>ATENCION DE TRAQUEOSTOMIA</t>
  </si>
  <si>
    <t>Z431</t>
  </si>
  <si>
    <t>ATENCION DE GASTROSTOMIA</t>
  </si>
  <si>
    <t>Z432</t>
  </si>
  <si>
    <t>ATENCION DE ILEOSTOMIA</t>
  </si>
  <si>
    <t>Z433</t>
  </si>
  <si>
    <t>ATENCION DE COLOSTOMIA</t>
  </si>
  <si>
    <t>Z434</t>
  </si>
  <si>
    <t>ATENCION DE OTROS ORIFICIOS ARTIFICIALES DE LAS VIAS DIGESTIVAS</t>
  </si>
  <si>
    <t>Z435</t>
  </si>
  <si>
    <t>ATENCION DE CISTOSTOMIA</t>
  </si>
  <si>
    <t>Z436</t>
  </si>
  <si>
    <t>ATENCION DE OTROS ORIFICIOS ARTIFICIALES DE LAS VIAS URINARIAS</t>
  </si>
  <si>
    <t>Z437</t>
  </si>
  <si>
    <t>ATENCION DE VAGINA ARTIFICIAL</t>
  </si>
  <si>
    <t>Z438</t>
  </si>
  <si>
    <t>ATENCION DE OTROS ORIFICIOS ARTIFICIALES</t>
  </si>
  <si>
    <t>Z439</t>
  </si>
  <si>
    <t>ATENCION DE ORIFICIO ARTIFICIAL NO ESPECIFICADO</t>
  </si>
  <si>
    <t>Z440</t>
  </si>
  <si>
    <t>PRUEBA Y AJUSTE DE BRAZO ARTIFICIAL (COMPLETO) (PARCIAL)</t>
  </si>
  <si>
    <t>Z441</t>
  </si>
  <si>
    <t>PRUEBA Y AJUSTE DE PIERNA ARTIFICIAL (COMPLETA) (PARCIAL)</t>
  </si>
  <si>
    <t>Z442</t>
  </si>
  <si>
    <t>PRUEBA Y AJUSTE DE OJO ARTIFICIAL</t>
  </si>
  <si>
    <t>Z443</t>
  </si>
  <si>
    <t>PRUEBA Y AJUSTE DE PROTESIS MAMARIA EXTERNA</t>
  </si>
  <si>
    <t>Z448</t>
  </si>
  <si>
    <t>PRUEBA Y AJUSTE DE OTROS DISPOSITIVOS PROTESICOS EXTERNOS</t>
  </si>
  <si>
    <t>Z449</t>
  </si>
  <si>
    <t>PRUEBA Y AJUSTE DE DISPOSITIVO PROTESICO EXTERNO NO ESPECIFICADO</t>
  </si>
  <si>
    <t>Z450</t>
  </si>
  <si>
    <t>ASISTENCIA Y AJUSTE DE MARCAPASO CARDIACO</t>
  </si>
  <si>
    <t>Z451</t>
  </si>
  <si>
    <t>ASISTENCIA Y AJUSTE DE BOMBA DE INFUSION</t>
  </si>
  <si>
    <t>Z452</t>
  </si>
  <si>
    <t>ASISTENCIA Y AJUSTE DE DISPOSITIVOS DE ACCESO VASCULAR</t>
  </si>
  <si>
    <t>Z453</t>
  </si>
  <si>
    <t>ASISTENCIA Y AJUSTE DE DISPOSITIVO AUDITIVO IMPLANTADO</t>
  </si>
  <si>
    <t>Z458</t>
  </si>
  <si>
    <t>ASISTENCIA Y AJUSTE DE OTROS DISPOSITIVOS IMPLANTADOS</t>
  </si>
  <si>
    <t>Z459</t>
  </si>
  <si>
    <t>ASISTENCIA Y AJUSTE DE DISPOSITIVO IMPLANTADO NO ESPECIFICADO</t>
  </si>
  <si>
    <t>Z460</t>
  </si>
  <si>
    <t>PRUEBA Y AJUSTE DE ANTEOJOS Y LENTES DE CONTACTO</t>
  </si>
  <si>
    <t>Z461</t>
  </si>
  <si>
    <t>PRUEBA Y AJUSTE DE AUDIFONOS</t>
  </si>
  <si>
    <t>Z462</t>
  </si>
  <si>
    <t>PRUEBA AJUSTE DE OTROS DISPOSIT RELAC CON SN Y LOS SENTIDOS ESPECIALES</t>
  </si>
  <si>
    <t>Z463</t>
  </si>
  <si>
    <t>PRUEBA Y AJUSTE DE PROTESIS DENTAL</t>
  </si>
  <si>
    <t>Z464</t>
  </si>
  <si>
    <t>PRUEBA Y AJUSTE DE DISPOSITIVO ORTODONCICO</t>
  </si>
  <si>
    <t>Z465</t>
  </si>
  <si>
    <t>PRUEBA Y AJUSTE DE ILEOSTOMIA U OTRO DISPOSITIVO INTESTINAL</t>
  </si>
  <si>
    <t>Z466</t>
  </si>
  <si>
    <t>PRUEBA Y AJUSTE DE DISPOSITIVO URINARIO</t>
  </si>
  <si>
    <t>Z467</t>
  </si>
  <si>
    <t>PRUEBA Y AJUSTE DE DISPOSITIVO ORTOPEDICO</t>
  </si>
  <si>
    <t>Z468</t>
  </si>
  <si>
    <t>PRUEBA Y AJUSTE DE OTROS DISPOSITIVOS ESPECIFICADOS</t>
  </si>
  <si>
    <t>Z469</t>
  </si>
  <si>
    <t>PRUEBA Y AJUSTE DE DISPOSITIVO NO ESPECIFICADO</t>
  </si>
  <si>
    <t>Z470</t>
  </si>
  <si>
    <t>CUIDADOS POST EXTRACCION PLACA U OTRO DISPOSIT FIJACION INTERNA EN FX</t>
  </si>
  <si>
    <t>Z478</t>
  </si>
  <si>
    <t>OTROS CUIDADOS ESPECIFICADOS POSTERIORES A LA ORTOPEDIA</t>
  </si>
  <si>
    <t>Z479</t>
  </si>
  <si>
    <t>CUIDADO POSTERIOR A LA ORTOPEDIA, NO ESPECIFICADO</t>
  </si>
  <si>
    <t>Z480</t>
  </si>
  <si>
    <t>ATENCION DE LOS APOSITOS Y SUTURAS</t>
  </si>
  <si>
    <t>Z488</t>
  </si>
  <si>
    <t>OTROS CUIDADOS ESPECIFICADOS POSTERIORES A LA CIRUGIA</t>
  </si>
  <si>
    <t>Z489</t>
  </si>
  <si>
    <t>CUIDADO POSTERIOR A LA CIRUGIA, NO ESPECIFICADO</t>
  </si>
  <si>
    <t>Z490</t>
  </si>
  <si>
    <t>CUIDADOS PREPARATORIOS PARA DIALISIS</t>
  </si>
  <si>
    <t>Z491</t>
  </si>
  <si>
    <t>DIALISIS EXTRACORPOREA</t>
  </si>
  <si>
    <t>Z492</t>
  </si>
  <si>
    <t>OTRAS DIALISIS</t>
  </si>
  <si>
    <t>Z500</t>
  </si>
  <si>
    <t>REHABILITACION CARDIACA</t>
  </si>
  <si>
    <t>Z501</t>
  </si>
  <si>
    <t>OTRAS TERAPIAS FISICAS</t>
  </si>
  <si>
    <t>Z502</t>
  </si>
  <si>
    <t>REHABILITACION DEL ALCOHOLICO</t>
  </si>
  <si>
    <t>Z503</t>
  </si>
  <si>
    <t>REHABILITACION DEL DROGADICTO</t>
  </si>
  <si>
    <t>Z504</t>
  </si>
  <si>
    <t>PSICOTERAPIA, NO CLASIFICADA EN OTRA PARTE</t>
  </si>
  <si>
    <t>Z505</t>
  </si>
  <si>
    <t>TERAPIA DEL LENGUAJE</t>
  </si>
  <si>
    <t>Z506</t>
  </si>
  <si>
    <t>ADIESTRAMIENTO ORTOPTICO</t>
  </si>
  <si>
    <t>Z507</t>
  </si>
  <si>
    <t>TERAPIA OCUPACIONAL Y REHABILITACION VOCACIONAL, NO CEOP</t>
  </si>
  <si>
    <t>Z508</t>
  </si>
  <si>
    <t>ATENCION POR OTROS PROCEDIMIENTOS DE REHABILITACION</t>
  </si>
  <si>
    <t>Z509</t>
  </si>
  <si>
    <t>ATENCION POR PROCEDIMIENTO DE REHABILITACION, NO ESPECIFICADA</t>
  </si>
  <si>
    <t>Z510</t>
  </si>
  <si>
    <t>SESION DE RADIOTERAPIA</t>
  </si>
  <si>
    <t>Z511</t>
  </si>
  <si>
    <t>SESION DE QUIMIOTERAPIA POR TUMOR</t>
  </si>
  <si>
    <t>Z512</t>
  </si>
  <si>
    <t>OTRA QUIMIOTERAPIA</t>
  </si>
  <si>
    <t>Z513</t>
  </si>
  <si>
    <t>TRANSFUSION DE SANGRE, SIN DIAGNOSTICO INFORMADO</t>
  </si>
  <si>
    <t>Z514</t>
  </si>
  <si>
    <t>ATENCION PREPARATORIA PARA TRATAMIENTO SUBSECUENTE, NO CEOP</t>
  </si>
  <si>
    <t>Z515</t>
  </si>
  <si>
    <t>ATENCION PALIATIVA</t>
  </si>
  <si>
    <t>Z516</t>
  </si>
  <si>
    <t>DESENSIBILIZACION A ALERGENOS</t>
  </si>
  <si>
    <t>Z518</t>
  </si>
  <si>
    <t>OTRAS ATENCIONES MEDICAS ESPECIFICADAS</t>
  </si>
  <si>
    <t>Z519</t>
  </si>
  <si>
    <t>ATENCION MEDICA, NO ESPECIFICADA</t>
  </si>
  <si>
    <t>Z520</t>
  </si>
  <si>
    <t>DONANTE DE SANGRE</t>
  </si>
  <si>
    <t>Z521</t>
  </si>
  <si>
    <t>DONANTE DE PIEL</t>
  </si>
  <si>
    <t>Z522</t>
  </si>
  <si>
    <t>DONANTE DE HUESO</t>
  </si>
  <si>
    <t>Z523</t>
  </si>
  <si>
    <t>DONANTE DE MEDULA OSEA</t>
  </si>
  <si>
    <t>Z524</t>
  </si>
  <si>
    <t>DONANTE DE RIÑON</t>
  </si>
  <si>
    <t>Z525</t>
  </si>
  <si>
    <t>DONANTE DE CORNEA</t>
  </si>
  <si>
    <t>Z528</t>
  </si>
  <si>
    <t>DONANTE DE OTROS ORGANOS O TEJIDOS</t>
  </si>
  <si>
    <t>Z529</t>
  </si>
  <si>
    <t>DONANTE DE ORGANO O TEJIDO NO ESPECIFICADO</t>
  </si>
  <si>
    <t>Z540</t>
  </si>
  <si>
    <t>CONVALECENCIA CONSECUTIVA A CIRUGIA</t>
  </si>
  <si>
    <t>Z541</t>
  </si>
  <si>
    <t>CONVALECENCIA CONSECUTIVA A RADIOTERAPIA</t>
  </si>
  <si>
    <t>Z542</t>
  </si>
  <si>
    <t>CONVALECENCIA CONSECUTIVA A QUIMIOTERAPIA</t>
  </si>
  <si>
    <t>Z543</t>
  </si>
  <si>
    <t>CONVALECENCIA CONSECUTIVA A PSICOTERAPIA</t>
  </si>
  <si>
    <t>Z544</t>
  </si>
  <si>
    <t>CONVALECENCIA CONSECUTIVA A TRATAMIENTO DE FRACTURA</t>
  </si>
  <si>
    <t>Z547</t>
  </si>
  <si>
    <t>CONVALECENCIA CONSECUTIVA A TRATAMIENTO COMBINADO</t>
  </si>
  <si>
    <t>Z548</t>
  </si>
  <si>
    <t>CONVALECENCIA CONSECUTIVA A OTROS TRATAMIENTOS</t>
  </si>
  <si>
    <t>Z549</t>
  </si>
  <si>
    <t>CONVALECENCIA CONSECUTIVA A TRATAMIENTO NO ESPECIFICADO</t>
  </si>
  <si>
    <t>Z700</t>
  </si>
  <si>
    <t>CONSULTA RELACIONADA CON LA ACTITUD SEXUAL</t>
  </si>
  <si>
    <t>Z701</t>
  </si>
  <si>
    <t>CONSULTA RELACIONADA CON LA ORIENTACION Y CONDUCTA SEXUAL DEL PACIENTE</t>
  </si>
  <si>
    <t>Z702</t>
  </si>
  <si>
    <t>CONSULTA RELAC CON ORIENTACION CONDUCTA SEXUAL DE UNA TERCERA PERSONA</t>
  </si>
  <si>
    <t>Z703</t>
  </si>
  <si>
    <t>CONSULTA RELAC PREOCUPAC COMBINADA ACTITUD CONDUCTA ORIENTACION SEXUAL</t>
  </si>
  <si>
    <t>Z708</t>
  </si>
  <si>
    <t>OTRAS CONSULTAS SEXUALES ESPECIFICAS</t>
  </si>
  <si>
    <t>Z709</t>
  </si>
  <si>
    <t>CONSULTA SEXUAL, NO ESPECIFICADA</t>
  </si>
  <si>
    <t>Z710</t>
  </si>
  <si>
    <t>PERSONA QUE CONSULTA EN NOMBRE DE OTRA PERSONA</t>
  </si>
  <si>
    <t>Z930</t>
  </si>
  <si>
    <t>TRAQUEOSTOMIA</t>
  </si>
  <si>
    <t>Z931</t>
  </si>
  <si>
    <t>GASTROSTOMIA</t>
  </si>
  <si>
    <t>Z932</t>
  </si>
  <si>
    <t>ILEOSTOMIA</t>
  </si>
  <si>
    <t>Z933</t>
  </si>
  <si>
    <t>COLOSTOMIA</t>
  </si>
  <si>
    <t>Z934</t>
  </si>
  <si>
    <t>OTROS ORIFICIOS ARTIFICIALES DEL TUBO GASTROINTESTINAL</t>
  </si>
  <si>
    <t>Z935</t>
  </si>
  <si>
    <t>CISTOSTOMIA</t>
  </si>
  <si>
    <t>Z936</t>
  </si>
  <si>
    <t>OTROS ORIFICIOS ARTIFICIALES DE LAS VIAS URINARIAS</t>
  </si>
  <si>
    <t>Z938</t>
  </si>
  <si>
    <t>OTRAS ABERTURAS ARTIFICIALES</t>
  </si>
  <si>
    <t>Z939</t>
  </si>
  <si>
    <t>ABERTURA ARTIFICIAL, NO ESPECIFICADA</t>
  </si>
  <si>
    <t>Z940</t>
  </si>
  <si>
    <t>TRASPLANTE DE RIÑON</t>
  </si>
  <si>
    <t>Z941</t>
  </si>
  <si>
    <t>TRASPLANTE DE CORAZON</t>
  </si>
  <si>
    <t>Z942</t>
  </si>
  <si>
    <t>TRASPLANTE DE PULMON</t>
  </si>
  <si>
    <t>Z943</t>
  </si>
  <si>
    <t>TRASPLANTE DE CORAZON Y PULMONES</t>
  </si>
  <si>
    <t>Z944</t>
  </si>
  <si>
    <t>TRASPLANTE DE HIGADO</t>
  </si>
  <si>
    <t>Z945</t>
  </si>
  <si>
    <t>TRASPLANTE DE PIEL</t>
  </si>
  <si>
    <t>Z946</t>
  </si>
  <si>
    <t>TRASPLANTE DE HUESO</t>
  </si>
  <si>
    <t>Z947</t>
  </si>
  <si>
    <t>TRASPLANTE DE CORNEA</t>
  </si>
  <si>
    <t>Z948</t>
  </si>
  <si>
    <t>OTROS ORGANOS Y TEJIDOS TRASPLANTADOS</t>
  </si>
  <si>
    <t>Z959</t>
  </si>
  <si>
    <t>PRESENCIA DE INJERTOS E IMPLANTES CARDIOVASCULARES NO ESPECIFICADOS</t>
  </si>
  <si>
    <t>Z949</t>
  </si>
  <si>
    <t>ORGANO O TEJIDO TRASPLANTADO NO ESPECIFICADO</t>
  </si>
  <si>
    <t>Z980</t>
  </si>
  <si>
    <t>ESTADO DE DERIVACION INTESTINAL O ANASTOMOSIS</t>
  </si>
  <si>
    <t>Z981</t>
  </si>
  <si>
    <t>ESTADO DE ARTRODESIS</t>
  </si>
  <si>
    <t>Z982</t>
  </si>
  <si>
    <t>PRESENCIA DE DISPOSITIVO PARA DRENAJE DE LIQUIDO CEFALORRAQUIDEO</t>
  </si>
  <si>
    <t>Z988</t>
  </si>
  <si>
    <t>OTROS ESTADOS POSTQUIRURGICOS ESPECIFICADOS</t>
  </si>
  <si>
    <t>Z990</t>
  </si>
  <si>
    <t>DEPENDENCIA DE ASPIRADOR</t>
  </si>
  <si>
    <t>Z991</t>
  </si>
  <si>
    <t>DEPENDENCIA DE RESPIRADOR</t>
  </si>
  <si>
    <t>Z992</t>
  </si>
  <si>
    <t>DEPENDENCIA DE DIALISIS RENAL</t>
  </si>
  <si>
    <t>Z993</t>
  </si>
  <si>
    <t>DEPENDENCIA DE SILLA DE RUEDAS</t>
  </si>
  <si>
    <t>Z998</t>
  </si>
  <si>
    <t>DEPENDENCIA DE OTRAS MAQUINAS Y DISPOSITIVOS CAPACITANTES</t>
  </si>
  <si>
    <t>Z999</t>
  </si>
  <si>
    <t>DEPENDENCIA DE MAQUINA Y DISPOSITIVO CAPACITANTE, NO ESPECIFICADA</t>
  </si>
  <si>
    <t>Z950</t>
  </si>
  <si>
    <t>PRESENCIA DE MARCAPASO CARDIACO</t>
  </si>
  <si>
    <t>Z951</t>
  </si>
  <si>
    <t>PRESENCIA DE DERIVACION AORTOCORONARIA</t>
  </si>
  <si>
    <t>Z952</t>
  </si>
  <si>
    <t>PRESENCIA DE VALVULA CARDIACA PROTESICA</t>
  </si>
  <si>
    <t>Z953</t>
  </si>
  <si>
    <t>PRESENCIA DE VALVULA CARDIACA XENOGENICA</t>
  </si>
  <si>
    <t>Z954</t>
  </si>
  <si>
    <t>PRESENCIA DE OTROS REEMPLAZOS DE VALVULA CARDIACA</t>
  </si>
  <si>
    <t>Z955</t>
  </si>
  <si>
    <t>PRESENCIA DE ANGIOPLASTIA, INJERTOS Y PROTESIS CARDIOVASCULARES</t>
  </si>
  <si>
    <t>Z958</t>
  </si>
  <si>
    <t>PRESENCIA DE OTROS INJERTOS Y PROTESIS CARDIOVASCULARES</t>
  </si>
  <si>
    <t>Z960</t>
  </si>
  <si>
    <t>PRESENCIA DE IMPLANTE UROGENITAL</t>
  </si>
  <si>
    <t>Z961</t>
  </si>
  <si>
    <t>PRESENCIA DE LENTES INTRAOCULARES</t>
  </si>
  <si>
    <t>Z962</t>
  </si>
  <si>
    <t>PRESENCIA DE IMPLANTES OTICOS Y AUDITIVOS</t>
  </si>
  <si>
    <t>Z963</t>
  </si>
  <si>
    <t>PRESENCIA DE LARINGE ARTIFICIAL</t>
  </si>
  <si>
    <t>Z964</t>
  </si>
  <si>
    <t>PRESENCIA DE IMPLANTES ENDOCRINOS</t>
  </si>
  <si>
    <t>Z965</t>
  </si>
  <si>
    <t>PRESENCIA DE IMPLANTES DE RAIZ DE DIENTE Y DE MANDIBULA</t>
  </si>
  <si>
    <t>Z966</t>
  </si>
  <si>
    <t>PRESENCIA DE IMPLANTE ORTOPEDICO ARTICULAR</t>
  </si>
  <si>
    <t>Z967</t>
  </si>
  <si>
    <t>PRESENCIA DE OTROS IMPLANTES DE TENDONES Y HUESOS</t>
  </si>
  <si>
    <t>Z968</t>
  </si>
  <si>
    <t>PRESENCIA DE OTROS IMPLANTES FUNCIONALES ESPECIFICADOS</t>
  </si>
  <si>
    <t>Z969</t>
  </si>
  <si>
    <t>PRESENCIA DE IMPLANTES FUNCIONALES NO ESPECIFICADOS</t>
  </si>
  <si>
    <t>Z970</t>
  </si>
  <si>
    <t>PRESENCIA DE OJO ARTIFICIAL</t>
  </si>
  <si>
    <t>Z971</t>
  </si>
  <si>
    <t>PRESENCIA DE MIEMBRO ARTIFICIAL (COMPLETO) (PARCIAL)</t>
  </si>
  <si>
    <t>Z972</t>
  </si>
  <si>
    <t>PRESENCIA DE DISPOSITIVO PROTESICO DENTAL (COMPLETO) (PARCIAL)</t>
  </si>
  <si>
    <t>Z973</t>
  </si>
  <si>
    <t>PRESENCIA DE ANTEOJOS Y LENTES DE CONTACTO</t>
  </si>
  <si>
    <t>Z974</t>
  </si>
  <si>
    <t>PRESENCIA DE AUDIFONO EXTERNO</t>
  </si>
  <si>
    <t>Z975</t>
  </si>
  <si>
    <t>PRESENCIA DE DISPOSITIVO ANTICONCEPTIVO (INTRAUTERINO)</t>
  </si>
  <si>
    <t>Z978</t>
  </si>
  <si>
    <t>PRESENCIA DE OTROS DISPOSITIVOS ESPECIFICADOS</t>
  </si>
  <si>
    <t>DESCRIPCIÓN</t>
  </si>
  <si>
    <t>MARZO</t>
  </si>
  <si>
    <t>ABRIL</t>
  </si>
  <si>
    <t>MAYO</t>
  </si>
  <si>
    <t>JUNIO</t>
  </si>
  <si>
    <t>JULIO</t>
  </si>
  <si>
    <t>AGOSTO</t>
  </si>
  <si>
    <t>SEPTIEMBRE</t>
  </si>
  <si>
    <t>OCTUBRE</t>
  </si>
  <si>
    <t>NOVIEMBRE</t>
  </si>
  <si>
    <t>DICIEMBRE</t>
  </si>
  <si>
    <t xml:space="preserve">No. de Empleados </t>
  </si>
  <si>
    <t>Horas Hombre Trabajadas Totales - HHTT</t>
  </si>
  <si>
    <t>Tasa Global de ausentismo</t>
  </si>
  <si>
    <t>Indice de Frecuencia Ausentismo</t>
  </si>
  <si>
    <t>Indice de General de Ausentismo</t>
  </si>
  <si>
    <t>Total de días de Incapacidad EG - AC</t>
  </si>
  <si>
    <t>ANALISIS DE INDICADORES</t>
  </si>
  <si>
    <t>Nombre del Empleado</t>
  </si>
  <si>
    <t>Tipo de Contrato</t>
  </si>
  <si>
    <t>Incapacidad</t>
  </si>
  <si>
    <t>Nro. Dias Incapacidad</t>
  </si>
  <si>
    <t>Fecha Inicio</t>
  </si>
  <si>
    <t>Fecha Fin</t>
  </si>
  <si>
    <t>Descripción DX</t>
  </si>
  <si>
    <t>TOTAL</t>
  </si>
  <si>
    <t>Indice de Severidad Ausentismo</t>
  </si>
  <si>
    <t>No. de Personas Fallecidas por EG - AC</t>
  </si>
  <si>
    <t>Tasa de Mortalidad  por EG - AC</t>
  </si>
  <si>
    <t>Número de casos reportados de Enfermedad Laboral</t>
  </si>
  <si>
    <t>Número de casos existentes (antiguios) de Enfermedad Laboral</t>
  </si>
  <si>
    <t>Total de días de incapacidad de Enfermedad Laboral</t>
  </si>
  <si>
    <t>Incidencia por Enfermedad Laboral</t>
  </si>
  <si>
    <t>Prevalencia por Enfermedad Laboral</t>
  </si>
  <si>
    <t>Severidad por Enfermedad Laboral</t>
  </si>
  <si>
    <t>Mes</t>
  </si>
  <si>
    <t>Año</t>
  </si>
  <si>
    <t xml:space="preserve">Febrero: </t>
  </si>
  <si>
    <t>Marzo:</t>
  </si>
  <si>
    <t>Abril:</t>
  </si>
  <si>
    <t>Mayo:</t>
  </si>
  <si>
    <t>Junio:</t>
  </si>
  <si>
    <t>Julio:</t>
  </si>
  <si>
    <t>Agosto:</t>
  </si>
  <si>
    <t>Septiembre:</t>
  </si>
  <si>
    <t>Octubre:</t>
  </si>
  <si>
    <t>Noviembre:</t>
  </si>
  <si>
    <t>Diciembre:</t>
  </si>
  <si>
    <t>Tasa de Mortalidad por EG - AC</t>
  </si>
  <si>
    <t>Ausentismo por Cauda medica</t>
  </si>
  <si>
    <t>Número de Personal Incapacitado en el periodo por Incapacidad Común (EG -AC)</t>
  </si>
  <si>
    <t>Número de Personal Incapacitado en el periodo por Incapacidad laboral (AT)</t>
  </si>
  <si>
    <t>Ausentismo por causa medica</t>
  </si>
  <si>
    <t>Fecha de incapacidad</t>
  </si>
  <si>
    <t>Cedula</t>
  </si>
  <si>
    <t>Contrato / Cliente</t>
  </si>
  <si>
    <t>Genero</t>
  </si>
  <si>
    <t>Ciudad de Agencia</t>
  </si>
  <si>
    <t>Entidad salud que cubre la atención</t>
  </si>
  <si>
    <t>Cargo</t>
  </si>
  <si>
    <t>fecha de ingreso a la empresa</t>
  </si>
  <si>
    <t>MEDELLIN</t>
  </si>
  <si>
    <t>Masculino</t>
  </si>
  <si>
    <t>Inc. Enfermedad general</t>
  </si>
  <si>
    <t>Total de días de Incapacidad AT</t>
  </si>
  <si>
    <t>Tasa Global de ausentismo Enfermedad General o Accidente Común</t>
  </si>
  <si>
    <t>Tasa Global de ausentismo (EG+AC+AT+EL)</t>
  </si>
  <si>
    <t xml:space="preserve">Enero: </t>
  </si>
  <si>
    <t>EPS SURA</t>
  </si>
  <si>
    <t>TERCEROS</t>
  </si>
  <si>
    <t>U072</t>
  </si>
  <si>
    <t>U073</t>
  </si>
  <si>
    <t>U071</t>
  </si>
  <si>
    <t>COVID-19 (virus identificado)</t>
  </si>
  <si>
    <t>Z208</t>
  </si>
  <si>
    <t>Contacto con y exposición a otras enfermedades transmisibles</t>
  </si>
  <si>
    <t>COVID-19 (virus no identificado)</t>
  </si>
  <si>
    <t>Uso de emergencia de U07.3</t>
  </si>
  <si>
    <t>Número de casos aprobados por la ARL como Enfermedad Laboral</t>
  </si>
  <si>
    <t>N18.5</t>
  </si>
  <si>
    <t>ENFERMEDAD RENAL CRONICA</t>
  </si>
  <si>
    <t>Peligros asociados al ausentismo</t>
  </si>
  <si>
    <t>JOHN FREDY CASTAÑEDA BEDOYA</t>
  </si>
  <si>
    <t>Conductor</t>
  </si>
  <si>
    <t>FLOTA PROPIA</t>
  </si>
  <si>
    <t>WILSON ANIBAL GARCIA ROJAS</t>
  </si>
  <si>
    <t>LUIS ANGEL PATIÑO AGUDELO</t>
  </si>
  <si>
    <t>NUEVA EPS</t>
  </si>
  <si>
    <t>ANGELITA REINOSA VILLA</t>
  </si>
  <si>
    <t>YULIANA SERNA OCAMPO</t>
  </si>
  <si>
    <t>ERNESTO DE JESUS TANGARIFE TABARES</t>
  </si>
  <si>
    <t>SALUD TOTAL</t>
  </si>
  <si>
    <t>PEREIRA</t>
  </si>
  <si>
    <t>WILSON DE JESUS BURITICA BUITRAGO</t>
  </si>
  <si>
    <t>SAVIA SALUD</t>
  </si>
  <si>
    <t>JORGE ELIECER OROZCO OSSA</t>
  </si>
  <si>
    <t>COOMEVA EPS</t>
  </si>
  <si>
    <t>ANDRES MAURICIO ZAPATA GIRALDO</t>
  </si>
  <si>
    <t>Coodinadora de Operaciones Manizales</t>
  </si>
  <si>
    <t xml:space="preserve">Servicios Generales </t>
  </si>
  <si>
    <t>PRORROGA</t>
  </si>
  <si>
    <t>Virus</t>
  </si>
  <si>
    <t>HENRY DE JESUS HIDALGO MENDEZ</t>
  </si>
  <si>
    <t>JARDIN BOTANICO</t>
  </si>
  <si>
    <t>GUILLERMO ALONSO URIBE RIVERA</t>
  </si>
  <si>
    <t>EPM</t>
  </si>
  <si>
    <t>GIOVANY RESTREPO ROLDAN</t>
  </si>
  <si>
    <t>LILIANA ISABEL OROZCO OSSA</t>
  </si>
  <si>
    <t>Femenino</t>
  </si>
  <si>
    <t>JIMY EDISON DURANGO OSORIO</t>
  </si>
  <si>
    <t>DANIEL DARIO RODRIGUEZ SALCEDO</t>
  </si>
  <si>
    <t>JHON FREDY HERNANDEZ TEJADA</t>
  </si>
  <si>
    <t>GILDARDO ANTONIO CANO MONTOYA</t>
  </si>
  <si>
    <t>MEDIMAS</t>
  </si>
  <si>
    <t>ARMENIA</t>
  </si>
  <si>
    <t>JUAN CAMILO GOMEZ TORO</t>
  </si>
  <si>
    <t>Director Talento humano</t>
  </si>
  <si>
    <t>CARLOS HUMBERTO MUÑOZ CANO</t>
  </si>
  <si>
    <t>ARGOS</t>
  </si>
  <si>
    <t>BERTHA EDITH PALMERA ALVAREZ</t>
  </si>
  <si>
    <t>REINALDO ANTONIO RAMIREZ MANCO</t>
  </si>
  <si>
    <t>GABRIEL ANGEL MURIEL PEREZ</t>
  </si>
  <si>
    <t>DINAMICA SURA</t>
  </si>
  <si>
    <t>FREDY ALBERTO ROMERO FLOREZ</t>
  </si>
  <si>
    <t>ARL BOLIVAR</t>
  </si>
  <si>
    <t>UT MEJIA ACEVEDO</t>
  </si>
  <si>
    <t>Inc. Accidente laboral</t>
  </si>
  <si>
    <t>ALEJANDRO HUMBERTO IBARRA GOMEZ</t>
  </si>
  <si>
    <t>SAG</t>
  </si>
  <si>
    <t>ANDERSON FERNANDO OSORIO ALVAREZ</t>
  </si>
  <si>
    <t>MARIA CRISTINA CAÑOLA RAMIREZ</t>
  </si>
  <si>
    <t>Auxilir gestión documental</t>
  </si>
  <si>
    <t>K648</t>
  </si>
  <si>
    <t>JHON ALEXANDER LOPEZ HERRERA</t>
  </si>
  <si>
    <t>S.O.S</t>
  </si>
  <si>
    <t>TIGO</t>
  </si>
  <si>
    <t>FABIO ALBERTO ZAPATA GARCES</t>
  </si>
  <si>
    <t>JHON DARIO GONZALEZ VASQUEZ</t>
  </si>
  <si>
    <t>ALEJANDRA FAISURI BOTERO PESCADOR</t>
  </si>
  <si>
    <t>Coordinadora Integral operaciones</t>
  </si>
  <si>
    <t>GUILLERMO DUQUE ORTIZ</t>
  </si>
  <si>
    <t>EPS SANITAS</t>
  </si>
  <si>
    <t>EDINSSON CARVAJAL COCOMA</t>
  </si>
  <si>
    <t>ISAGEN</t>
  </si>
  <si>
    <t>IBAGUE</t>
  </si>
  <si>
    <t>JUAN DAVID RUIZ CEBALLOS</t>
  </si>
  <si>
    <t>INGETEC</t>
  </si>
  <si>
    <t>EDWIN ARLEX GONZALEZ MAZO</t>
  </si>
  <si>
    <t>WALTER ALBEIRO ZAPATA ALVAREZ</t>
  </si>
  <si>
    <t>RODRIGO ANTONIO BETANCUR BETANCUR</t>
  </si>
  <si>
    <t>NOLBERTO CIFUENTES ORREGO</t>
  </si>
  <si>
    <t>M529</t>
  </si>
  <si>
    <t>BIVIANA LUCIA VALNECIA MANRIQUE</t>
  </si>
  <si>
    <t>Analista de nomina</t>
  </si>
  <si>
    <t>JAVIER ANTONIO MUÑOZ CARDONA</t>
  </si>
  <si>
    <t>HAROL HERNAN FLOREZ RENDON</t>
  </si>
  <si>
    <t>SEBASTIAN GARCIA SEPULVEDA</t>
  </si>
  <si>
    <t>CARLOS FERNANDO JAIMES RAMOS</t>
  </si>
  <si>
    <t>Sistemas informaticos</t>
  </si>
  <si>
    <t>ALEJANDRO RODRIGUEZ RODRIGUEZ</t>
  </si>
  <si>
    <t>BRANDON STEW FIGUEROA MOSQUERA</t>
  </si>
  <si>
    <t>Auxiliar de Operaciones</t>
  </si>
  <si>
    <t>28/3/0201</t>
  </si>
  <si>
    <t>Otras hemorroides especificadas</t>
  </si>
  <si>
    <t>ENFERMEDADES CLINICAS SIN ESPECIFICAR</t>
  </si>
  <si>
    <t>No. De días progamados de trabajo (No. Empleados * días mes laborados base)</t>
  </si>
  <si>
    <t>DAVID ALEXANDER BARRERA CANO</t>
  </si>
  <si>
    <t>RUBEN DARIO BUITRAGO OCAMPO</t>
  </si>
  <si>
    <t>RIONEGRO</t>
  </si>
  <si>
    <t>JULIO ANGEL CORDOBA QUINTO</t>
  </si>
  <si>
    <t>LUIS CARLOS RICO MEDRANO</t>
  </si>
  <si>
    <t>WILLIAN DE JESUS SALAZAR SALAZAR</t>
  </si>
  <si>
    <t>CARLOS ALBERTO ALVAREZ ALVAREZ</t>
  </si>
  <si>
    <t>GUSTAVO ADOLFO MONTOYA ZAPATA</t>
  </si>
  <si>
    <t>MIGUEL ANGEL VELEZ POSADA</t>
  </si>
  <si>
    <t>JUAN DE DIOS ESCOBAR TORRES</t>
  </si>
  <si>
    <t>Ingeniero Sistemas</t>
  </si>
  <si>
    <t>ANA MARIA  LOPEZ AGUDELO</t>
  </si>
  <si>
    <t>Analista de Talento humano</t>
  </si>
  <si>
    <t>MARIA SANTOS PALACIO ROMAÑA</t>
  </si>
  <si>
    <t>LUIS FERNANDO BOTERO NARANJO</t>
  </si>
  <si>
    <t>LISANDO ANDREY CANO BUSTAMANTE</t>
  </si>
  <si>
    <t>ANGEL MIRO CANO GARCIA</t>
  </si>
  <si>
    <t>COMFENALCO</t>
  </si>
  <si>
    <t>CALI</t>
  </si>
  <si>
    <t>04/30/2021</t>
  </si>
  <si>
    <t>JOSE ALEJANDRO CESPEDES ARAQUE</t>
  </si>
  <si>
    <t>HECTOR MARIO LOPEZ ECHEVERRY</t>
  </si>
  <si>
    <t>FUNDACION EPM</t>
  </si>
  <si>
    <t>JOHAN STIVEN LOTERO GIRALDO</t>
  </si>
  <si>
    <t>JOSE PASCUAL NAVARRO GANDIA</t>
  </si>
  <si>
    <t>CHEC</t>
  </si>
  <si>
    <t>IVAN ALIRIO RIOS SANCHEZ</t>
  </si>
  <si>
    <t>JEISON SANCHEZ ALCALDE</t>
  </si>
  <si>
    <t>WILMAR SEPULVEDA MUÑOZ</t>
  </si>
  <si>
    <t>FRANCINE LORENA ACOSTA GOMEZ</t>
  </si>
  <si>
    <t>LISANDRO ANDREY CANO BUSTAMANTE</t>
  </si>
  <si>
    <t>CARLOS ALBERTO CARMONA HERNANDEZ</t>
  </si>
  <si>
    <t>LUIS EDUARDO CUARTAS GAVIRIA</t>
  </si>
  <si>
    <t>JUAN CARLOS MONCADA ORREGO</t>
  </si>
  <si>
    <t>JAIRO ALBERTO MONTOYA RENDON</t>
  </si>
  <si>
    <t>LUIS CARLOS OLAYA  MORALES</t>
  </si>
  <si>
    <t>ERMIS ARVEY ROJO CARMONA</t>
  </si>
  <si>
    <t>HUGO ARMANDO SUAREZ CORTES</t>
  </si>
  <si>
    <t>WILMAR AGUDELO BEDOYA</t>
  </si>
  <si>
    <t>RICARDO BAENA SAUCEDO</t>
  </si>
  <si>
    <t>JEIMAR ALONSO BUITRAGO GOMEZ</t>
  </si>
  <si>
    <t>MARIA CRISTINA ECHAVARRIA PRESIGA</t>
  </si>
  <si>
    <t>MARLON GIRALDO HERRERA</t>
  </si>
  <si>
    <t>HERNAN ALONSO HINCAPIE BETANCUR</t>
  </si>
  <si>
    <t>DARLEY LOPEZ MARTINEZ</t>
  </si>
  <si>
    <t>FREDY LONDOÑO MONTOYA</t>
  </si>
  <si>
    <t>YOJANA LOPEZ VALENCIA</t>
  </si>
  <si>
    <t>JOSE WILLIAN MARIN MARIN</t>
  </si>
  <si>
    <t>JULIAN AUGUSTO MOSQUERA ROJAS</t>
  </si>
  <si>
    <t>JHON STIVEN RODRIGUEZ OTALVARO</t>
  </si>
  <si>
    <t>MARTIN ALONSO RODRIGUEZ VASCO</t>
  </si>
  <si>
    <t>RUBIER ANTONIO SANCHEZ GALVIS</t>
  </si>
  <si>
    <t>LUIS FELIPE SEGURO PINO</t>
  </si>
  <si>
    <t>JAVIER ARMANDO ALFONSO RESTREPO</t>
  </si>
  <si>
    <t>RODOLFO ATEHORTUA BLANDON</t>
  </si>
  <si>
    <t>YUNIER ATEHORTUA ZAPATA</t>
  </si>
  <si>
    <t>VALENTINA BENITEZ FLOREZ</t>
  </si>
  <si>
    <t>CARLOS ALVEIRO CARMONA</t>
  </si>
  <si>
    <t>JUAN CARLOS CUERVO CALVO</t>
  </si>
  <si>
    <t>JUAN CAMILO FRANCO OROZCO</t>
  </si>
  <si>
    <t>ANA MARIA GALLO MONTOYA</t>
  </si>
  <si>
    <t>DIEGO LEON GRISALES ORTIZ</t>
  </si>
  <si>
    <t>JULIO CESAR LONDOÑO HINCAPIE</t>
  </si>
  <si>
    <t>HUGO ALEXANDER MEJIA NUÑEZ</t>
  </si>
  <si>
    <t>OSCAR DE JESUS MEJIA OCAMPO</t>
  </si>
  <si>
    <t>ANDREW MEJIA POSADA</t>
  </si>
  <si>
    <t>PAULA ANDREA OLARTE TORRES</t>
  </si>
  <si>
    <t>WILDER PARDO PAMPLONA</t>
  </si>
  <si>
    <t>CARLOS RUBEN PEDRAZA VILLA</t>
  </si>
  <si>
    <t>JAIME ZARATE BERNAL</t>
  </si>
  <si>
    <t>CARLOS ALBERTO AREVALO CASADIEGO</t>
  </si>
  <si>
    <t>CAMILA CHAVARRIA RAMIREZ</t>
  </si>
  <si>
    <t>JUAN DAVID DURANGO LOPEZ</t>
  </si>
  <si>
    <t>BRANDON STEVEN FIGUEROA MOSQUERA</t>
  </si>
  <si>
    <t>VICTOR ALFONSO GUZMAN GIRALDO</t>
  </si>
  <si>
    <t xml:space="preserve">DEIBER ALEXIS HENAO PUERTA </t>
  </si>
  <si>
    <t>ERIKA CRISTINA HERRERA MANRIQUE</t>
  </si>
  <si>
    <t xml:space="preserve">BAYRON HOYOS ZAPATA </t>
  </si>
  <si>
    <t xml:space="preserve">JONATAN ANDRES LOPEZ JARAMILLO </t>
  </si>
  <si>
    <t>YULIANA ANDREA MESA MONTOYA</t>
  </si>
  <si>
    <t>LEIDY VIVIANA PRECIADO ORTEGA</t>
  </si>
  <si>
    <t>YULY ANDREA QUIROZ USUGA</t>
  </si>
  <si>
    <t>EDWAR FABIAN SAENZ GUTIERREZ</t>
  </si>
  <si>
    <t>MANIZALES</t>
  </si>
  <si>
    <t>26/6/0201</t>
  </si>
  <si>
    <t>W544</t>
  </si>
  <si>
    <t>06/26/2021</t>
  </si>
  <si>
    <t>ADMINISTRATIVOS</t>
  </si>
  <si>
    <t>Responsable SST Isagen</t>
  </si>
  <si>
    <t>Auxiliar contable</t>
  </si>
  <si>
    <t>Control de tráfico</t>
  </si>
  <si>
    <t>Coordinador de operaciones</t>
  </si>
  <si>
    <t>Líder Soluciones empresariales</t>
  </si>
  <si>
    <t>Auxiliar de talento humano</t>
  </si>
  <si>
    <t>Auxiliar Juridica - Abogada</t>
  </si>
  <si>
    <t>Profesional de impuestos</t>
  </si>
  <si>
    <t>Coordinadora de Talento humano</t>
  </si>
  <si>
    <t>Gerente de Talento humano</t>
  </si>
  <si>
    <t>ADMINISTRATIVOS EMPRESTUR</t>
  </si>
  <si>
    <t xml:space="preserve"> RODRIGO DE JESUS HERNANDEZ FRANCO</t>
  </si>
  <si>
    <t>MORDEDURA O ATAQUE DE PERRO, EN CALLES Y CARRETERAS</t>
  </si>
  <si>
    <t>09/072021</t>
  </si>
  <si>
    <t>SERGIO ESPINOSA AVILA</t>
  </si>
  <si>
    <t>JUAN ESTEBAN AGUDELO MEJIA</t>
  </si>
  <si>
    <t>ANTONIO JOSE CASTRO RIOS</t>
  </si>
  <si>
    <t>LUIS BENJAMIN CORDOBA VALENCIA</t>
  </si>
  <si>
    <t>ELKIN JAVIER CORREA ALVAREZ</t>
  </si>
  <si>
    <t>JHON JAIRO DUQUE GARCIA</t>
  </si>
  <si>
    <t>LEONARDO ALBERTO FLOREZ ARENAS</t>
  </si>
  <si>
    <t xml:space="preserve">SEBASTIAN GOMEZ VARGAS </t>
  </si>
  <si>
    <t>DEIBER ALEXIS HENAO PUERTA</t>
  </si>
  <si>
    <t>DIEGO FERNANDO OSPINA GOMEZ</t>
  </si>
  <si>
    <t>21/072021</t>
  </si>
  <si>
    <t>DARIO DE JESUS PUERTA ORTIZ</t>
  </si>
  <si>
    <t>ARCADIO DE JESUS CANO ZAPATA</t>
  </si>
  <si>
    <t>COMPENSAR</t>
  </si>
  <si>
    <t>JUAN JOSE ECHEVERRI ECHEVERRI</t>
  </si>
  <si>
    <t>JUAN DAVID GIRALDO OSORIO</t>
  </si>
  <si>
    <t>Licencia Paternidad</t>
  </si>
  <si>
    <t>JOHN FREDY OROZCO LONDOÑO</t>
  </si>
  <si>
    <t xml:space="preserve">JEFERSON ARLEY PATIÑO GAVIRIA </t>
  </si>
  <si>
    <t>EIDER ANDRES SALAZAR MARTINEZ</t>
  </si>
  <si>
    <t>FREIDER ALBE SEPULVEDA MORALES</t>
  </si>
  <si>
    <t>HECTOR FELIPE ROLDAN ARROYAVE</t>
  </si>
  <si>
    <t xml:space="preserve"> DIEGO LEON ARANGO HENAO</t>
  </si>
  <si>
    <t xml:space="preserve">JAIME ZARATE BERNAL </t>
  </si>
  <si>
    <t xml:space="preserve">NOLBERTO CIFUENTES ORREGO </t>
  </si>
  <si>
    <t>OSCAR JAVIER HERNANDEZ LOPEZ</t>
  </si>
  <si>
    <t>WILFER GRANADOS ARENAS</t>
  </si>
  <si>
    <t>HENRY ALEJANDRO MEJIA ORTIZ</t>
  </si>
  <si>
    <t>ISABEL CRISTINA PARRA CORREA</t>
  </si>
  <si>
    <t>MAURICIO RUIZ ACOSTA</t>
  </si>
  <si>
    <t>LUIS ALEJANDRO VILLAMIL FRANCO</t>
  </si>
  <si>
    <t>JOSE ALBERTO ECHEVERRI URIBE</t>
  </si>
  <si>
    <t>MARIO ALBERTO HERNANDEZ ACEVEDO</t>
  </si>
  <si>
    <t>ORFIDIA HURTADO AGUIRRE</t>
  </si>
  <si>
    <t>MATEO NEIRA ARCILA</t>
  </si>
  <si>
    <t>WALTER DE JESUS PALACIO PULGARIN</t>
  </si>
  <si>
    <t>NATHALIA AMADOR MOLINA</t>
  </si>
  <si>
    <t>JOHN JAROL SANCHEZ GUTIERREZ</t>
  </si>
  <si>
    <t>Tesorera</t>
  </si>
  <si>
    <t>MINCIVIL</t>
  </si>
  <si>
    <t>U099</t>
  </si>
  <si>
    <t>ROSA ELENA AGUDELO AGUDELO</t>
  </si>
  <si>
    <t>Coordinadora de operaciones ISAGEN MIEL</t>
  </si>
  <si>
    <t>Analista Contable</t>
  </si>
  <si>
    <t>EMTELCO ARMENIA</t>
  </si>
  <si>
    <t>EMTELCO CALI</t>
  </si>
  <si>
    <t>EMTELCO MEDELLIN</t>
  </si>
  <si>
    <t>EMTELCO PEREIRA</t>
  </si>
  <si>
    <t>EMTELCO RIONEGRO</t>
  </si>
  <si>
    <t>CORPORACIÓN AYUDA HUMANITARIA</t>
  </si>
  <si>
    <t>JORGE WILSON BARRIENTOS</t>
  </si>
  <si>
    <t>JUAN CAMILO MONTOYA OBANDO</t>
  </si>
  <si>
    <t>DAIRON ALBERTO VALENCIA ORREGO</t>
  </si>
  <si>
    <t>ALFREDO DE JE ARANGO ECHEVERRI</t>
  </si>
  <si>
    <t xml:space="preserve"> OSCAR JAVIER ARISTIZABAL ORTIZ</t>
  </si>
  <si>
    <t xml:space="preserve"> JUAN BAUTISTA CARDENAS MONTOYA</t>
  </si>
  <si>
    <t xml:space="preserve"> JORGE ELIECER CASTAÑO ALZATE</t>
  </si>
  <si>
    <t xml:space="preserve">JOSE DAVID GALLO MONTOYA </t>
  </si>
  <si>
    <t xml:space="preserve">EDISON DE MONTOYA SALDARRIAGA </t>
  </si>
  <si>
    <t>JHON JAIRO MONTOYA TORRES</t>
  </si>
  <si>
    <t xml:space="preserve">MAURICIO MUÑOZ GARCES </t>
  </si>
  <si>
    <t>LUIS ALBERTO NOREÑA GONZALEZ</t>
  </si>
  <si>
    <t>MARIA CONSUELO SALAZAR CRUZ</t>
  </si>
  <si>
    <t>JEIRSON DANIEL TABORDA GUARUMO</t>
  </si>
  <si>
    <t>BIVIANA LUCIA VALENCIA MANRIQUE</t>
  </si>
  <si>
    <t>CESAR AUGUSTO ZULUAGA CASTAÑO</t>
  </si>
  <si>
    <t>V01</t>
  </si>
  <si>
    <t>PEATON LESIONADO POR COLISION CON VEHICULO DE PEDAL</t>
  </si>
  <si>
    <t>V010</t>
  </si>
  <si>
    <t>PEATON LESIONADO POR COLISION CON VEHICULO PEDAL, ACCIDENTE NO DE TRANSITO</t>
  </si>
  <si>
    <t>V011</t>
  </si>
  <si>
    <t>PEATON LESIONADO POR COLISION CON VEHICULO DE PEDAL, ACCIDENTE DE TRANSITO</t>
  </si>
  <si>
    <t>V019</t>
  </si>
  <si>
    <t>PEATON LESIONADO POR COLISION CON VEHICULO DE PEDAL, SIN ESPECIFICACION</t>
  </si>
  <si>
    <t>V02</t>
  </si>
  <si>
    <t>PEATON LESIONADO POR COLISION CON VEHICULO MOTOR DE DOS O TRES RUEDAS</t>
  </si>
  <si>
    <t>V020</t>
  </si>
  <si>
    <t>PEATON LESIONADO POR COLISION CON VEHICULO MOTOR DOS O TRES RUEDAS, ACCIDENTE NO TRANSITO</t>
  </si>
  <si>
    <t>V021</t>
  </si>
  <si>
    <t>PEATON LESIONADO POR COLISION CON VEHICULO MOTOR DOS O TRES RUEDAS, ACCIDENTE DE TRANSITO</t>
  </si>
  <si>
    <t>V029</t>
  </si>
  <si>
    <t>PEATON LESIONADO POR COLISION CON VEHICULO MOTOR DOS TRES RUEDAS, SIN ESPECIFICACION</t>
  </si>
  <si>
    <t>V03</t>
  </si>
  <si>
    <t>PEATON LESIONADO POR COLISION CON AUTOMOVIL, CAMIONETA O FURGONETA</t>
  </si>
  <si>
    <t>V030</t>
  </si>
  <si>
    <t>PEATON LESIONADO POR COLISION CON AUTOMOVIL, CAMIONETA O FURGONETA, ACCIDENTE NO TRANSITO</t>
  </si>
  <si>
    <t>V031</t>
  </si>
  <si>
    <t>PEATON LESIONADO POR COLISION CON AUTOMOVIL, CAMIONETA O FURGONETA, ACCIDENTE DE TRANSITO</t>
  </si>
  <si>
    <t>V039</t>
  </si>
  <si>
    <t>PEATON LESIONADO POR COLISION CON AUTOMOVIL, CAMIONETA O FURGONETA, SIN ESPECIFICACION</t>
  </si>
  <si>
    <t>V04</t>
  </si>
  <si>
    <t>PEATON LESIONADO POR COLISION CON VEHICULO DE TRANSPORTE PESADO O AUTOBUS</t>
  </si>
  <si>
    <t>V040</t>
  </si>
  <si>
    <t>PEATON LESIONADO POR COLISION CON VEHICULO DE TRANSPORTE PESADO O AUTOBUS, ACCIDENTE NO DE TRANSITO</t>
  </si>
  <si>
    <t>V041</t>
  </si>
  <si>
    <t>PEATON LESIONADO POR COLISION CON VEHICULO DE TRANSPORTE PESADO O AUTOBUS, ACCIDENTE TRANSITO</t>
  </si>
  <si>
    <t>V049</t>
  </si>
  <si>
    <t>PEATON LESIONADO POR COLISION CON VEHICULO DE TRANSPORTE PESADO O AUTOBUS, SIN ESPECIFICACION</t>
  </si>
  <si>
    <t>V05</t>
  </si>
  <si>
    <t>PEATON LESIONADO POR COLISION CON TREN O VEHICULO DE RIELES</t>
  </si>
  <si>
    <t>V050</t>
  </si>
  <si>
    <t>PEATON LESIONADO POR COLISION CON TREN O VEHICULO DE RIELES, ACCIDENTE NO TRANSITO</t>
  </si>
  <si>
    <t>V051</t>
  </si>
  <si>
    <t>PEATON LESIONADO POR COLISION CON TREN O VEHICULO DE RIELES, ACCIDENTE TRANSITO</t>
  </si>
  <si>
    <t>V059</t>
  </si>
  <si>
    <t>PEATON LESIONADO POR COLISION CON TREN O VEHICULO DE RIELES, SIN ESPECIFICACION</t>
  </si>
  <si>
    <t>V06</t>
  </si>
  <si>
    <t>PEATON LESIONADO POR COLISION CON OTROS VEHICULOS SIN MOTOR</t>
  </si>
  <si>
    <t>V060</t>
  </si>
  <si>
    <t>PEATON LESIONADO POR COLISION CON OTROS VEHICULOS SIN MOTOR, ACCIDENTE NO TRANSITO</t>
  </si>
  <si>
    <t>V061</t>
  </si>
  <si>
    <t>PEATON LESIONADO POR COLISION CON OTROS VEHICULOS SIN MOTOR, ACCIDENTE TRANSITO</t>
  </si>
  <si>
    <t>V069</t>
  </si>
  <si>
    <t>PEATON LESIONADO POR COLISION CON OTROS VEHICULOS SIN MOTOR, SIN ESPECIFICACION</t>
  </si>
  <si>
    <t>V09</t>
  </si>
  <si>
    <t>PEATON LESIONADO EN OTROS ACCIDENTES DE TRANSPORTE, Y EN LOS NO ESPECIFICADOS</t>
  </si>
  <si>
    <t>V090</t>
  </si>
  <si>
    <t>PEATON LESIONADO EN ACCIDENTE NO DE TRANSITO QUE INVOLUCRA OTROS VEHICULOS DE MOTOR, SIN ESPECIFICACION</t>
  </si>
  <si>
    <t>V091</t>
  </si>
  <si>
    <t>PEATON LESIONADO EN ACCIDENTE NO DE TRANSITO NO ESPECIFICADO</t>
  </si>
  <si>
    <t>V092</t>
  </si>
  <si>
    <t>PEATON LESIONADO EN ACCIDENTE DE TRANSITO QUE INVOLUCRA OTROS VEHICULOS DE MOTOR, SIN ESPECIFICACION</t>
  </si>
  <si>
    <t>V093</t>
  </si>
  <si>
    <t>PEATON LESIONADO EN ACCIDENTE DE TRANSITO NO ESPECIFICADO</t>
  </si>
  <si>
    <t>V099</t>
  </si>
  <si>
    <t>PEATON LESIONADO EN ACCIDENTE DE TRANSPORTE NO ESPECIFICADO</t>
  </si>
  <si>
    <t>V10</t>
  </si>
  <si>
    <t>CICLISTA LESIONADO POR COLISION CON PEATON O ANIMAL</t>
  </si>
  <si>
    <t>V100</t>
  </si>
  <si>
    <t>CICLISTA LESIONADO POR COLISION CON PEATON O ANIMAL, CONDUCTOR LESIONADO ACCCIDENTE NO DE TRANSITO</t>
  </si>
  <si>
    <t>V101</t>
  </si>
  <si>
    <t>CICLISTA LESIONADO POR COLISION CON PEATON O ANIMAL, PASAJERO LESIONADO ACCIDENTE NO DE TRANSITO</t>
  </si>
  <si>
    <t>V102</t>
  </si>
  <si>
    <t>CICLISTA LESIONADO POR COLISION CON PEATON O ANIMAL, CICLISTA SIN ESPECIFICACION, LESIONADO ACCIDENTE NO DE TRANSITO</t>
  </si>
  <si>
    <t>V103</t>
  </si>
  <si>
    <t>CICLISTA LESIONADO POR COLISION CON PEATON O ANIMAL, PERSONA LESIONADA AL SUBIR O BAJAR DE VEHICULO</t>
  </si>
  <si>
    <t>V104</t>
  </si>
  <si>
    <t>CICLISTA LESIONADO POR COLISION CON PEATON O ANIMAL, CONDUCTOR LESIONADO ACCIENTE DE TRANSITO</t>
  </si>
  <si>
    <t>V105</t>
  </si>
  <si>
    <t>CICLISTA LESIONADO POR COLISION CON PEATON O ANIMAL, PASAJERO LESIONADO ACCIDENTE DE TRANSITO</t>
  </si>
  <si>
    <t>V109</t>
  </si>
  <si>
    <t>CICLISTA LESIONADO POR COLISION CON PEATON O ANIMAL, CICLISTA SIN ESPECIFICACION, LESIONADO ACCIDENTE DE TRANSITO</t>
  </si>
  <si>
    <t>V11</t>
  </si>
  <si>
    <t>CICLISTA LESIONADO POR COLISION CON OTRO CICLISTA</t>
  </si>
  <si>
    <t>V110</t>
  </si>
  <si>
    <t>CICLISTA LESIONADO POR COLISION CON OTRO CICLISTA, CONDUCTOR LESIONADO ACCIDENTE NO DE TRANSITO</t>
  </si>
  <si>
    <t>V111</t>
  </si>
  <si>
    <t>CICLISTA LESIONADO POR COLISION CON OTRO CICLISTA, PASAJERO LESIONADO ACCIDENTE NO DE TRANSITO</t>
  </si>
  <si>
    <t>V112</t>
  </si>
  <si>
    <t>CICLISTA LESIONADO POR COLISION CON OTRO CICLISTA, CICLISTA SIN ESPECIFICACION, LESIONADO ACCIDENTE NO DE TRANSITO</t>
  </si>
  <si>
    <t>V113</t>
  </si>
  <si>
    <t>CICLISTA LESIONADO POR COLISION CON OTRO CICLISTA, PERSONA LESIONADA AL SUBIR O BAJAR DEL VEHICULO</t>
  </si>
  <si>
    <t>V114</t>
  </si>
  <si>
    <t>CICLISTA LESIONADO POR COLISION CON OTRO CICLISTA, CONDUCTOR LESIONADO ACCIDENTE DE TRANSITO</t>
  </si>
  <si>
    <t>V115</t>
  </si>
  <si>
    <t>CICLISTA LESIONADO POR COLISION CON OTRO CICLISTA, PASAJERO LESIONADO ACCIDENTE DE TRANSITO</t>
  </si>
  <si>
    <t>V119</t>
  </si>
  <si>
    <t>CICLISTA LESIONADO POR COLISION CON OTRO CICLISTA, CICLISTA SIN ESPECIFICACION, LESIONADO ACCIDENTE DE TRANSITO</t>
  </si>
  <si>
    <t>V12</t>
  </si>
  <si>
    <t>CICLISTA LESIONADO POR COLISION CON VEHICULO MOTOR DOS O TRES RUEDAS</t>
  </si>
  <si>
    <t>V120</t>
  </si>
  <si>
    <t>CICLISTA LESIONADO POR COLISION CON VEHICULO MOTOR DOS O TRES RUEDAS, CONDUCTOR LESIONADO ACCIDENTE NO DE TRANSITO</t>
  </si>
  <si>
    <t>V121</t>
  </si>
  <si>
    <t>CICLISTA LESIONADO POR COLISION CON VEHICULO MOTOR DOS O TRES RUEDAS, PASAJERO LESIONADO ACCIDENTE NO DE TRANSITO</t>
  </si>
  <si>
    <t>V122</t>
  </si>
  <si>
    <t>CICLISTA LESIONADO POR COLISION CON VEHICULO MOTOR DOS O TRES RUEDAS, CICLISTA SIN ESPECIFICACION, LESIONADO ACCIDENTE NO DE TRANSITO</t>
  </si>
  <si>
    <t>V123</t>
  </si>
  <si>
    <t>CICLISTA LESIONADO POR COLISION CON VEHICULO MOTOR DOS O TRES RUEDA, PERSONA LESIONADA AL SUBIR O BAJAR DEL VEHICULO</t>
  </si>
  <si>
    <t>V124</t>
  </si>
  <si>
    <t>CICLISTA LESIONADO POR COLISION CON VEHICULO MOTOR DOS O TRES RUEDAS, CONDUCTOR LESIONADO ACCIDENTE DE TRANSITO</t>
  </si>
  <si>
    <t>V125</t>
  </si>
  <si>
    <t>CICLISTA LESIONADO POR COLISION CON VEHICULO MOTOR DOS O TRES RUEDAS, PASAJERO LESIONADO ACCIDENTE DE TRANSITO</t>
  </si>
  <si>
    <t>V129</t>
  </si>
  <si>
    <t>CICLISTA LESIONADO POR COLISION CON VEHICULO MOTOR DOS O TRES RUEDAS, CICLISTA SIN ESPECIFICCION, LESIONADO ACCIDENTE DE TRANSITO</t>
  </si>
  <si>
    <t>V13</t>
  </si>
  <si>
    <t>CICLISTA LESIONADO POR COLISION CON AUTOMOVIL, CAMIONETA O FURGONETA</t>
  </si>
  <si>
    <t>V130</t>
  </si>
  <si>
    <t>CICLISTA LESIONADO POR COLISION CON AUTOMOVIL, CAMIONETA O FURGONETA, CONDUCTOR LESIONADO ACCIDENTE NO DE TRANSITO</t>
  </si>
  <si>
    <t>V131</t>
  </si>
  <si>
    <t>CICLISTA LESIONADO POR COLISION CON AUTOMOVIL, CAMIONETA O FURGONETA, PASAJERO LESIONADO ACCIDENTE NO DE TRANSITO</t>
  </si>
  <si>
    <t>V132</t>
  </si>
  <si>
    <t>CICLISTA LESIONADO POR COLISION CON AUTOMOVIL, CAMIONETA O FURGONETA, CICLISTA SIN ESPECIFICACION, LESIONADO ACCIDENTE NO DE TRANSITO</t>
  </si>
  <si>
    <t>V133</t>
  </si>
  <si>
    <t>CICLISTA LESIONADO POR COLISION CON AUTOMOVIL, CAMIONETA O FURGONETA, PERSOAN LESIONADA AL SUBIR O BAJAR DEL VEHICULO</t>
  </si>
  <si>
    <t>V134</t>
  </si>
  <si>
    <t>CICLISTA LESIONADO POR COLISION CON AUTOMOVIL, CAMIONETA O FURGONETA, CONDUCTOR LESIONADO ACCIDENTE DE TRANSITO</t>
  </si>
  <si>
    <t>V135</t>
  </si>
  <si>
    <t>CICLISTA LESIONADO POR COLISION CON AUTOMOVIL, CAMIONETA O FURGONETA, PASAJERO LESIONADO ACCIDENTE DE TRANSITO</t>
  </si>
  <si>
    <t>V139</t>
  </si>
  <si>
    <t>CICLISTA LESIONADO POR COLISION CON AUTOMOVIL, CAMIONETA O FURGONETA, CICLISTAS SIN ESPECIFICACION, LESIONADO ACCIDENTE DE TRANSITO</t>
  </si>
  <si>
    <t>V14</t>
  </si>
  <si>
    <t>CICLISTA LESIONADO POR COLISION CON VEHICULO TRANSPORTE PESADO O AUTOBUS</t>
  </si>
  <si>
    <t>V140</t>
  </si>
  <si>
    <t>CICLISTA LESIONADO POR COLISION CON VEHICULO TRANSPORTE PESADO O AUTOBUS, CONDUCTOR LESIONADO ACCIDENTE NO DE TRANSITO</t>
  </si>
  <si>
    <t>V141</t>
  </si>
  <si>
    <t>CICLISTA LESIONADO POR COLISION CON VEHICULO TRANSPORTE PESADO O AUTOBUS, PASAJERO LESIONADO ACCIDENTE NO DE TRANSITO</t>
  </si>
  <si>
    <t>V142</t>
  </si>
  <si>
    <t>CICLISTA LESIONADO POR COLISION CON VEHICULO TRANSPORTE PESADO O AUTOBUS, CICLISTA SIN ESPECIFICACION, LESIONADO ACCIDENTE NO DE TRANSITO</t>
  </si>
  <si>
    <t>V143</t>
  </si>
  <si>
    <t>CICLISTA LESIONADO POR COLISION CON VEHICULO TRANSPORTE PESADO O AUTOBUS, PERSONA LESIONADA AL SUBIR O BAJAR DEL VEHICULO</t>
  </si>
  <si>
    <t>V144</t>
  </si>
  <si>
    <t>CICLISTA LESIONADO POR COLISION CON VEHICULO TRANSPORTE PESADO O AUTOBUS, CONDUCTOR LESIONADO ACCIDENTE DE TRANSITO</t>
  </si>
  <si>
    <t>V145</t>
  </si>
  <si>
    <t>CICLISTA LESIONADO POR COLISION CON VEHICULO TRANSPORTE PESADO O AUTOBUS, PASAJERO LESIONADO ACCIDENTE DE TRANSITO</t>
  </si>
  <si>
    <t>V149</t>
  </si>
  <si>
    <t>CICLISTA LESIONADO POR COLISION CON VEHICULO TRANSPORTE PESADO O AUTOBUS, CICLISTA SIN ESPECIFICACION, LESIONADO ACCIDENTE DE TRANSITO</t>
  </si>
  <si>
    <t>V15</t>
  </si>
  <si>
    <t>CICLISTA LESIONADO POR COLISION CON TREN O VEHICULO DE RIELES</t>
  </si>
  <si>
    <t>V150</t>
  </si>
  <si>
    <t>CICLISTA LESIONADO POR COLISION CON TREN O VEHICULO DE RIELES, CONDUCTOR LESIONADO ACCIDENTE NO DE TRANSITO</t>
  </si>
  <si>
    <t>V151</t>
  </si>
  <si>
    <t>CICLISTA LESIONADO POR COLISION CON TREN O VEHICULO DE RIELES, PASAJERO LESIONADO ACCIDENTE NO DE TRANSITO</t>
  </si>
  <si>
    <t>V152</t>
  </si>
  <si>
    <t>CICLISTA LESIONADO POR COLISION CON TREN O VEHICULO DE RIELES, CICLISTA SIN ESPECIFICACION, LESIONADO ACCIDENTE NO DE TRANSITO</t>
  </si>
  <si>
    <t>V153</t>
  </si>
  <si>
    <t>CICLISTA LESIONADO POR COLISION CON TREN O VEHICULO DE RIELES, PERSONA LESIONADA AL SUBIR O BAJAR DEL VEHICULO</t>
  </si>
  <si>
    <t>V154</t>
  </si>
  <si>
    <t>CICLISTA LESIONADO POR COLISION CON TREN O VEHICULO DE RIELES, CONDUCTOR LESIONADO ACCIDENTE DE TRANSITO</t>
  </si>
  <si>
    <t>V155</t>
  </si>
  <si>
    <t>CICLISTA LESIONADO POR COLISION CON TREN O VEHICULO DE RIELES, PASAJERO LESIONADO ACCIDENTE DE TRANSITO</t>
  </si>
  <si>
    <t>V159</t>
  </si>
  <si>
    <t>CICLISTA LESIONADO POR COLISION CON TREN O VEHICULO DE RIELES, CICLIST SIN ESPECIFICACION, LESIONADO ACCIDENTE DE TRANSITO</t>
  </si>
  <si>
    <t>V16</t>
  </si>
  <si>
    <t>CICLISTA LESIONADO POR COLISION CON OTROS VEHICULOS SIN MOTOR</t>
  </si>
  <si>
    <t>V160</t>
  </si>
  <si>
    <t>CICLISTA LESIONADO POR COLISION CON OTROS VEHICULOS SIN MOTOR, CONDUCTOR LESIONADO ACCIDENTE NO DE TRANSITO</t>
  </si>
  <si>
    <t>V161</t>
  </si>
  <si>
    <t>CICLISTA LESIONADO POR COLISION CON OTROS VEHICULOS SIN MOTOR, PASAJERO LESIONADO ACCIDENTE NO DE TRANSITO</t>
  </si>
  <si>
    <t>V162</t>
  </si>
  <si>
    <t>CICLISTA LESIONADO POR COLISION CON OTROS VEHICULOS SIN MOTOR, CICLIST SIN ESPECIFICACION, LESIONADO ACCIDENTE NO DE TRANSITO</t>
  </si>
  <si>
    <t>V163</t>
  </si>
  <si>
    <t>CICLISTA LESIONADO POR COLISION CON OTROS VEHICULOS SIN MOTOR, PERSONA LESIONADA AL SUBIR O BAJAR DEL VEHICULO</t>
  </si>
  <si>
    <t>V164</t>
  </si>
  <si>
    <t>CICLISTA LESIONADO POR COLISION CON OTROS VEHICULOS SIN MOTOR, CONDUCTOR LESIONADO ACCIDENTE DE TRANSITO</t>
  </si>
  <si>
    <t>V165</t>
  </si>
  <si>
    <t>CICLISTA LESIONADO POR COLISION CON OTROS VEHICULOS SIN MOTOR, PASAJERO LESIONADO ACCIDENTE DE TRANSITO</t>
  </si>
  <si>
    <t>V169</t>
  </si>
  <si>
    <t>CICLISTA LESIONADO POR COLISION CON OTROS VEHICULOS SIN MOTOR, CICLISTA SIN ESPECIFICACION, LESIONADO ACCIDENTE DE TRANSITO</t>
  </si>
  <si>
    <t>V17</t>
  </si>
  <si>
    <t>CICLISTA LESIONADO POR COLISION CON OBJETO ESTACIONADO O FIJO</t>
  </si>
  <si>
    <t>V170</t>
  </si>
  <si>
    <t>CICLISTA LESIONADO POR COLISION CON OBJETO ESTACIONADO O FIJO, CONDUCTOR LESIONADO ACCIDENTE NO DE TRANSITO</t>
  </si>
  <si>
    <t>V171</t>
  </si>
  <si>
    <t>CICLISTA LESIONADO POR COLISION CON OBJETO ESTACIONADO O FIJO, PASAJERO LESIONADO ACCIDENTE NO DE TRANSITO</t>
  </si>
  <si>
    <t>V172</t>
  </si>
  <si>
    <t>CICLISTA LESIONADO POR COLISION CON OBJETO ESTACIONADO O FIJO, CICLISTA SIN ESPECIFICACION, LESIONADO ACCIDENTE NO DE TRANSITO</t>
  </si>
  <si>
    <t>V173</t>
  </si>
  <si>
    <t>CICLISTA LESIONADO POR COLISION CON OBJETO ESTACIONADO O FIJO, PERSONA LESIONADA AL SUBIR O BAJAR DEL VEHICULO</t>
  </si>
  <si>
    <t>V174</t>
  </si>
  <si>
    <t>CICLISTA LESIONADO POR COLISION CON OBJETO ESTACIONADO O FIJO, CONDUCTOR LESIONADO ACCIDENTE DE TRANSITO</t>
  </si>
  <si>
    <t>V175</t>
  </si>
  <si>
    <t>CICLISTA LESIONADO POR COLISION CON OBJETO ESTACIONADO O FIJO, PASAJERO LESIONADO ACCIDENTE DE TRANSITO</t>
  </si>
  <si>
    <t>V179</t>
  </si>
  <si>
    <t>CICLISTA LESIONADO POR COLISION CON OBJETO ESTACIONADO O FIJO, CICLISTA SIN ESPECIFICACION, LESIONADO ACCIDENTE DE TRANSITO</t>
  </si>
  <si>
    <t>V18</t>
  </si>
  <si>
    <t>CICLISTA LESIONADO EN ACCIDENTE DE TRANSPORTE SIN COLISION</t>
  </si>
  <si>
    <t>V180</t>
  </si>
  <si>
    <t>CICLISTA LESIONADO EN ACCIDENTE DE TRANSPORTE SIN COLISION, CONDUCTOR LESIONADO ACCIDENTE NO DE TRANSITO</t>
  </si>
  <si>
    <t>V181</t>
  </si>
  <si>
    <t>CICLISTA LESIONADO EN ACCIDENTE DE TRANSPORTE SIN COLISION, PASAJERO LESIONADO ACCIDENTE NO DE TRANSITO</t>
  </si>
  <si>
    <t>V182</t>
  </si>
  <si>
    <t>CICLISTA LESIONADO EN ACCIDENTE DE TRANSPORTE SIN COLISION, CICLISTA SIN ESPECIFICACION, LESIONADO ACCIDENTE NO DE TRANSITO</t>
  </si>
  <si>
    <t>V183</t>
  </si>
  <si>
    <t>CICLISTA LESIONADO EN ACCIDENTE DE TRANSPORTE SIN COLISION, PERSONA LESIONADA AL SUBIR O BAJAR DEL VEHICULO</t>
  </si>
  <si>
    <t>V184</t>
  </si>
  <si>
    <t>CICLISTA LESIONADO EN ACCIDENTE DE TRANSPORTE SIN COLISION, CONDUCTOR LESIONADO ACCIDENTE DE TRANSITO</t>
  </si>
  <si>
    <t>V185</t>
  </si>
  <si>
    <t>CICLISTA LESIONADO EN ACCIDENTE DE TRANSPORTE SIN COLISION, PASAJERO LESIONADO ACCIDENTE DE TRANSITO</t>
  </si>
  <si>
    <t>V189</t>
  </si>
  <si>
    <t>CICLISTA LESIONADO EN ACCIDENTE DE TRANSPORTE SIN COLISION, CICLISTA SIN ESPECIFICACION, LESIONADO ACCIDENTE DE TRANSITO</t>
  </si>
  <si>
    <t>V19</t>
  </si>
  <si>
    <t>CICLISTA LESIONADO EN OTROS ACCIDENTES DE TRANSPORTE Y EN LOS NO ESPECIFICADOS</t>
  </si>
  <si>
    <t>V190</t>
  </si>
  <si>
    <t>CONDUCTOR DE VEHICULO DE PEDAL LESIONADO POR COLISION CON OTROS VEHICULOS DE MOTOR Y LOS NO ESPECIFICADOS, ACCIDENTE NO DE TRANSITO</t>
  </si>
  <si>
    <t>V191</t>
  </si>
  <si>
    <t>PASAJERO DE VEHICULO DE PEDAL LESIONADO POR COLISION CON OTROS VEHICULOS DE MOTOR Y LOS NO ESPECIFICADOS, ACCIDENTE NO DE TRANSITO</t>
  </si>
  <si>
    <t>V192</t>
  </si>
  <si>
    <t>CICLISTA NO ESPECIFICADO LESIONADO POR COLISION CON OTROS VEHICULOS DE MOTOR Y LOS NO ESPECIFICADOS, ACCIDENTE NO DE TRANSITO</t>
  </si>
  <si>
    <t>V193</t>
  </si>
  <si>
    <t>CICLISTA (CUALQUIERA) LESIONADO EN ACCIDENTE NO DE TRANSITO, NO ESPECIFICADO</t>
  </si>
  <si>
    <t>V194</t>
  </si>
  <si>
    <t>CONDUCTOR DE VEHICULO DE PEDAL LESIONADO POR COLISION CON OTROS VEHICULOS DE MOTOR, Y LOS NO ESPECIFICADOS, ACCIDENTE DE TRANSITO</t>
  </si>
  <si>
    <t>V195</t>
  </si>
  <si>
    <t>PASAJERO DE VEHICULO DE PEDAL LESIONADO POR COLISION CON OTROS VEHICULOS DE MOTOR, Y LOS NO ESPECIFICADOS, ACCIDENTE DE TRANSITO</t>
  </si>
  <si>
    <t>V196</t>
  </si>
  <si>
    <t>CICLISTA NO ESPECIFICADO LESIONDO POR COLISION CON OTROS VEHICULOS DE MOTOR, Y LOS NO ESPECIFICADOS, ACCIDENTE DE TRANSITO</t>
  </si>
  <si>
    <t>V198</t>
  </si>
  <si>
    <t>CICLISTA (CUALQUIERA) LESIONADO EN OTROS ACCIDENTES DE TRANSPORTE ESPECIFICADOS</t>
  </si>
  <si>
    <t>V199</t>
  </si>
  <si>
    <t>CICLISTA (CUALQUIERA) LESIONADO EN ACCIDENTE DE TRANSITO NO ESPECIFICADO</t>
  </si>
  <si>
    <t>V20</t>
  </si>
  <si>
    <t>MOTOCICLISTA LESIONADO POR COLISION CON PEATON O ANIMAL</t>
  </si>
  <si>
    <t>V200</t>
  </si>
  <si>
    <t>MOTOCICLISTA LESIONADO POR COLISION CON PEATON O ANIMAL, CONDUCTOR LESIONADO ACCIDENTE NO DE TRANSITO</t>
  </si>
  <si>
    <t>V201</t>
  </si>
  <si>
    <t>MOTOCICLISTA LESIONADO POR COLISION CON PEATON O ANIMAL, PASAJERO LESIONADO ACCIDENTE NO DE TRANSITO</t>
  </si>
  <si>
    <t>V202</t>
  </si>
  <si>
    <t>MOTOCICLISTA LESIONADO POR COLISION CON PEATON O ANIMAL, MOTOCICLISTA SIN ESPECIFICACION, LESIONADO ACCIDENTE NO DE TRANSITO</t>
  </si>
  <si>
    <t>V203</t>
  </si>
  <si>
    <t>MOTOCICLISTA LESIONADO POR COLISION CON PEATON O ANIMAL, PERSONA LESIONADA AL SUBIR O BAJAR DEL VEHICULO</t>
  </si>
  <si>
    <t>V204</t>
  </si>
  <si>
    <t>MOTOCICLISTA LESIONADO POR COLISION CON PEATON O ANIMAL, CONDUCTOR LESIONADO ACCIDENTE DE TRANSITO</t>
  </si>
  <si>
    <t>V205</t>
  </si>
  <si>
    <t>MOTOCICLISTA LESIONADO POR COLISION CON PEATON O ANIMAL, PASAJERO LESIONADO ACCIDENTE DE TRANSITO</t>
  </si>
  <si>
    <t>V209</t>
  </si>
  <si>
    <t>MOTOCICLISTA LESIONADO POR COLISION CON PEATON O ANIMAL, MOTOCICLISTA SIN ESPECIFICACION, LESIONADO ACCIDENTE DE TRANSITO</t>
  </si>
  <si>
    <t>V21</t>
  </si>
  <si>
    <t>MOTOCICLISTA LESIONADO POR COLISION CON VEHICULO DE PEDAL</t>
  </si>
  <si>
    <t>V210</t>
  </si>
  <si>
    <t>MOTOCICLISTA LESIONADO POR COLISION CON VEHICULO DE PEDAL, CONDUCTOR LESIONADO ACCIDENTE NO DE TRANSITO</t>
  </si>
  <si>
    <t>V211</t>
  </si>
  <si>
    <t>MOTOCICLISTA LESIONADO POR COLISION CON VEHICULO DE PEDAL, PASAJERO LESIONADO ACCIDENTE NO DE TRANSITO</t>
  </si>
  <si>
    <t>V212</t>
  </si>
  <si>
    <t>MOTOCICLISTA LESIONADO POR COLISION CON VEHICULO DE PEDAL, MOTOCICLISTA SIN ESPECIFICACION, LESIONADO ACCIDENTE NO DE TRANSITO</t>
  </si>
  <si>
    <t>V213</t>
  </si>
  <si>
    <t>MOTOCICLISTA LESIONADO POR COLISION CON VEHICULO DE PEDAL, PERSONA LESIONADA AL SUBIR O BAJAR DEL VEHICULO</t>
  </si>
  <si>
    <t>V214</t>
  </si>
  <si>
    <t>MOTOCICLISTA LESIONADO POR COLISION CON VEHICULO DE PEDAL, CONDUCTOR LESIONADO ACCIDENTE DE TRANSITO</t>
  </si>
  <si>
    <t>V215</t>
  </si>
  <si>
    <t>MOTOCICLISTA LESIONADO POR COLISION CON VEHICULO DE PEDAL, PASAJERO LESIONADO ACCIDENTE DE TRANSITO</t>
  </si>
  <si>
    <t>V219</t>
  </si>
  <si>
    <t>MOTOCICLISTA LESIONADO POR COLISION CON VEHICULO DE PEDAL, MOTOCICLISTA SIN ESPECIFICACION, LESIONADO ACCIDENTE DE TRANSITO</t>
  </si>
  <si>
    <t>V22</t>
  </si>
  <si>
    <t>MOTOCICLISTA LESIONADO POR COLISION CON VEHICULO MOTOR DE DOS O TRES RUEDAS</t>
  </si>
  <si>
    <t>V220</t>
  </si>
  <si>
    <t>MOTOCICLISTA LESIONADO POR COLISION CON VEHICULO MOTOR DE DOS O TRES RUEDAS, CONDUCTOR LESIONADO ACCIDENTE NO DE TRANSITO</t>
  </si>
  <si>
    <t>V221</t>
  </si>
  <si>
    <t>MOTOCICLISTA LESIONADO POR COLISION CON VEHICULO MOTOR DE DOS O TRES RUEDAS, PASAJERO LESIONADO ACCIDENTE NO DE TRANSITO</t>
  </si>
  <si>
    <t>V222</t>
  </si>
  <si>
    <t>MOTOCICLISTA LESIONADO POR COLISION CON VEHICULO MOTOR DE DOS O TRES RUEDAS, MOTOCICLISTA SIN ESPECIFICACION, LESIONADO ACCIDENTE NO DE TRANSITO</t>
  </si>
  <si>
    <t>V223</t>
  </si>
  <si>
    <t>MOTOCICLISTA LESIONADO POR COLISION CON VEHICULO MOTOR DE DOS O TRES RUEDAS, PERSONA LESIONADA AL SUBIR O BAJAR DEL VEHICULO</t>
  </si>
  <si>
    <t>V224</t>
  </si>
  <si>
    <t>MOTOCICLISTA LESIONADO POR COLISION CON VEHICULO MOTOR DE DOS O TRES RUEDAS, CONDUCTOR LESIONADO ACCIDENTE DE TRANSITO</t>
  </si>
  <si>
    <t>V225</t>
  </si>
  <si>
    <t>MOTOCICLISTA LESIONADO POR COLISION CON VEHICULO MOTOR DE DOS O TRES RUEDAS, PASAJERO LESIONADO ACCIDENTE DE TRANSITO</t>
  </si>
  <si>
    <t>V229</t>
  </si>
  <si>
    <t>MOTOCICLISTA LESIONADO POR COLISION CON VEHICULO MOTOR DE DOS O TRES RUEDAS, MOTOCICLISTA SIN ESPECIFICACION, LESIONADO ACCIDENTE DE TRANSITO</t>
  </si>
  <si>
    <t>V23</t>
  </si>
  <si>
    <t>MOTOCICLISTA LESIONADO POR COLISION CON AUTO, CAMIONETA O FURGONETA</t>
  </si>
  <si>
    <t>V230</t>
  </si>
  <si>
    <t>MOTOCICLISTA LESIONADO POR COLISION CON AUTO, CAMIONETA O FURGONETA, CONDUCTOR LESIONADO ACCIDENTE NO DE TRANSITO</t>
  </si>
  <si>
    <t>V231</t>
  </si>
  <si>
    <t>MOTOCICLISTA LESIONADO POR COLISION CON AUTO, CAMIONETA O FURGONETA, PASAJERO LESIONADO ACCIDENTE NO DE TRANSITO</t>
  </si>
  <si>
    <t>V232</t>
  </si>
  <si>
    <t>MOTOCICLISTA LESIONADO POR COLISION CON AUTO, CAMIONETA O FURGONETA, MOTOCICLISTA SIN ESPECIFICACION, LESIONADO ACCIDENTE NO DE TRANSITO</t>
  </si>
  <si>
    <t>V233</t>
  </si>
  <si>
    <t>MOTOCICLISTA LESIONADO POR COLISION CON AUTO, CAMIONETA O FURGONETA, PERSONA LESIONADA AL SUBIR O BAJAR DEL VEHICULO</t>
  </si>
  <si>
    <t>V234</t>
  </si>
  <si>
    <t>MOTOCICLISTA LESIONADO POR COLISION CON AUTO, CAMIONETA O FURGONETA, CONDUCTOR LESIONADO ACCIDENTE DE TRANSITO</t>
  </si>
  <si>
    <t>V235</t>
  </si>
  <si>
    <t>MOTOCICLISTA LESIONADO POR COLISION CON AUTO, CAMIONETA O FURGONETA, PASAJERO LESIONADO ACCIDENTE DE TRANSITO</t>
  </si>
  <si>
    <t>V239</t>
  </si>
  <si>
    <t>MOTOCICLISTA LESIONADO POR COLISION CON AUTO, CAMIONETA O FURGONETA, MOTOCICLISTA SIN ESPECIFICACION, LESIONADO ACCIDENTE DE TRANSITO</t>
  </si>
  <si>
    <t>V24</t>
  </si>
  <si>
    <t>MOTOCICLISTA LESIONADO POR COLISION CON VEHICULO DE TRANSPORTE PESADO O AUTOBUS</t>
  </si>
  <si>
    <t>V240</t>
  </si>
  <si>
    <t>MOTOCICLISTA LESIONADO POR COLISION CON VEHICULO DE TRANSPORTE PESADO O AUTOBUS, CONDUCTOR LESIONADO ACCIDENTE NO DE TRANSITO</t>
  </si>
  <si>
    <t>V241</t>
  </si>
  <si>
    <t>MOTOCICLISTA LESIONADO POR COLISION CON VEHICULO DE TRANSPORTE PESADO O AUTOBUS, PASAJERO LESIONADO ACCIDENTE NO DE TRANSITO</t>
  </si>
  <si>
    <t>V242</t>
  </si>
  <si>
    <t>MOTOCICLISTA LESIONADO POR COLISION CON VEHICULO DE TRANSPORTE PESADO O AUTOBUS, MOTOCICLISTA SIN ESPECIFICACION, LESIONADO ACCIDENTE NO DE TRANSITO</t>
  </si>
  <si>
    <t>V243</t>
  </si>
  <si>
    <t>MOTOCICLISTA LESIONADO POR COLISION CON VEHICULO DE TRANSPORTE PESADO O AUTOBUS, PERSONA LESIONADA AL SUBIR O BAJAR DEL VEHICULO</t>
  </si>
  <si>
    <t>V244</t>
  </si>
  <si>
    <t>MOTOCICLISTA LESIONADO POR COLISION CON VEHICULO DE TRANSPORTE PESADO O AUTOBUS, CONDUCTOR LESIONADO ACCIDENTE DE TRANSITO</t>
  </si>
  <si>
    <t>V245</t>
  </si>
  <si>
    <t>MOTOCICLISTA LESIONADO POR COLISION CON VEHICULO DE TRANSPORTE PESADO O AUTOBUS, PASAJERO LESIONADO ACCIDENTE DE TRANSITO</t>
  </si>
  <si>
    <t>V249</t>
  </si>
  <si>
    <t>MOTOCICLISTA LESIONADO POR COLISION CON VEHICULO DE TRANSPORTE PESADO O AUTOBUS, MOTOCICLISTA SIN ESPECIFICACION, LESIONADO ACCIDENTE DE TRANSITO</t>
  </si>
  <si>
    <t>V25</t>
  </si>
  <si>
    <t>MOTOCICLISTA LESIONADO POR COLISION CON TREN O VEHICULO DE RIELES</t>
  </si>
  <si>
    <t>V250</t>
  </si>
  <si>
    <t>MOTOCICLISTA LESIONADO POR COLISION CON TREN O VEHICULO DE RIELES, CONDUCTOR LESIONADO ACCIDENTE NO DE TRANSITO</t>
  </si>
  <si>
    <t>V251</t>
  </si>
  <si>
    <t>MOTOCICLISTA LESIONADO POR COLISION CON TREN O VEHICULO DE RIELES, PASAJERO LESIONADO ACCIDENTE NO DE TRANSITO</t>
  </si>
  <si>
    <t>V252</t>
  </si>
  <si>
    <t>MOTOCICLISTA LESIONADO POR COLISION CON TREN O VEHICULO DE RIELES, MOTOCICLISTA SIN ESPECIFICACION, LESIONADO ACCIDENTE NO DE TRANSITO</t>
  </si>
  <si>
    <t>V253</t>
  </si>
  <si>
    <t>MOTOCICLISTA LESIONADO POR COLISION CON TREN O VEHICULO DE RIELES, PERSONA LESIONADA AL SUBIR O BAJAR DEL VEHICULO</t>
  </si>
  <si>
    <t>V254</t>
  </si>
  <si>
    <t>MOTOCICLISTA LESIONADO POR COLISION CON TREN O VEHICULO DE RIELES, CONDUCTOR LESIONADO ACCIDENTE DE TRANSITO</t>
  </si>
  <si>
    <t>V255</t>
  </si>
  <si>
    <t>MOTOCICLISTA LESIONADO POR COLISION CON TREN O VEHICULO DE RIELES, PASAJERO LESIONADO ACCIDENTE DE TRANSITO</t>
  </si>
  <si>
    <t>V259</t>
  </si>
  <si>
    <t>MOTOCICLISTA LESIONADO POR COLISION CON TREN O VEHICULO DE RIELES, MOTOCICLISTA SIN ESPECIFICACION, LESIONADO ACCIDENTE DE TRANSITO</t>
  </si>
  <si>
    <t>V26</t>
  </si>
  <si>
    <t>MOTOCICLISTA LESIONADO POR COLISION CON OTROS VEHICULOS SIN MOTOR</t>
  </si>
  <si>
    <t>V260</t>
  </si>
  <si>
    <t>MOTOCICLISTA LESIONADO POR COLISION CON OTROS VEHICULOS SIN MOTOR, CONDUCTOR LESIONADO ACCIDENTE NO DE TRANSITO</t>
  </si>
  <si>
    <t>V261</t>
  </si>
  <si>
    <t>MOTOCICLISTA LESIONADO POR COLISION CON OTROS VEHICULOS SIN MOTOR, PASAJERO LESIONADO ACCIDENTE NO DE TRANSITO</t>
  </si>
  <si>
    <t>V262</t>
  </si>
  <si>
    <t>MOTOCICLISTA LESIONADO POR COLISION CON OTROS VEHICULOS SIN MOTOR, MOTOCICLISTA SIN ESPECIFICACION, LESIONADO ACCIDENTE NO DE TRANSITO</t>
  </si>
  <si>
    <t>V263</t>
  </si>
  <si>
    <t>MOTOCICLISTA LESIONADO POR COLISION CON OTROS VEHICULOS SIN MOTOR, PERSONA LESIONADA AL SUBIR O BAJAR DEL VEHICULO</t>
  </si>
  <si>
    <t>V264</t>
  </si>
  <si>
    <t>MOTOCICLISTA LESIONADO POR COLISION CON OTROS VEHICULOS SIN MOTOR, CONDUCTOR LESIONADO ACCIDENTE DE TRANSITO</t>
  </si>
  <si>
    <t>V265</t>
  </si>
  <si>
    <t>MOTOCICLISTA LESIONADO POR COLISION CON OTROS VEHICULOS SIN MOTOR, PASAJERO LESIONADO ACCIDENTE DE TRANSITO</t>
  </si>
  <si>
    <t>V269</t>
  </si>
  <si>
    <t>MOTOCICLISTA LESIONADO POR COLISION CON OTROS VEHICULOS SIN MOTOR, MOTOTOCICLISTA SIN ESPECIFICACION, LESIONADO ACCIDENTE DE TRANSITO</t>
  </si>
  <si>
    <t>V27</t>
  </si>
  <si>
    <t>MOTOCICLISTA LESIONADO POR COLISION CON OBJETO FIJO O ESTACIONADO</t>
  </si>
  <si>
    <t>V270</t>
  </si>
  <si>
    <t>MOTOCICLISTA LESIONADO POR COLISION CON OBJETO FIJO O ESTACIONADO, CONDUCTOR LESIONADO ACCIDENTE NO DE TRANSITO</t>
  </si>
  <si>
    <t>V271</t>
  </si>
  <si>
    <t>MOTOCICLISTA LESIONADO POR COLISION CON OBJETO FIJO O ESTACIONADO, PASAJERO LESIONADO ACCIDENTE NO DE TRANSITO</t>
  </si>
  <si>
    <t>V272</t>
  </si>
  <si>
    <t>MOTOCICLISTA LESIONADO POR COLISION CON OBJETO FIJO O ESTACIONADO, MOTOCICLISTA SIN ESPECIFICACION, LESIONADO ACCIDENTE NO DE TRANSITO</t>
  </si>
  <si>
    <t>V273</t>
  </si>
  <si>
    <t>MOTOCICLISTA LESIONADO POR COLISION CON OBJETO FIJO O ESTACIONADO, PERSONA LESIONADA AL SUBIR O BAJAR DEL VEHICULO</t>
  </si>
  <si>
    <t>V274</t>
  </si>
  <si>
    <t>MOTOCICLISTA LESIONADO POR COLISION CON OBJETO FIJO O ESTACIONADO, CONDUCTOR LESIONADO ACCIDENTE DE TRANSITO</t>
  </si>
  <si>
    <t>V275</t>
  </si>
  <si>
    <t>MOTOCICLISTA LESIONADO POR COLISION CON OBJETO FIJO O ESTACIONADO, PASAJERO LESIONADO ACCIDENTE DE TRANSITO</t>
  </si>
  <si>
    <t>V279</t>
  </si>
  <si>
    <t>MOTOCICLISTA LESIONADO POR COLISION CON OBJETO FIJO O ESTACIONADO, MOTOCICLISTA SIN ESPECIFICACION, LESIONADO ACCIDENTE DE TRANSITO</t>
  </si>
  <si>
    <t>V28</t>
  </si>
  <si>
    <t>MOTOCICLISTA LESIONADO EN ACCIDENTE DE TRANSPORTE SIN COLISION</t>
  </si>
  <si>
    <t>V280</t>
  </si>
  <si>
    <t>MOTOCICLISTA LESIONADO EN ACCIDENTE DE TRANSPORTE SIN COLISION, CONDUCTOR LESIONADO ACCIDENTE NO DE TRANSITO</t>
  </si>
  <si>
    <t>V281</t>
  </si>
  <si>
    <t>MOTOCICLISTA LESIONADO EN ACCIDENTE DE TRANSPORTE SIN COLISION, PASAJERO LESIONADO ACCIDENTE NO DE TRANSITO</t>
  </si>
  <si>
    <t>V282</t>
  </si>
  <si>
    <t>MOTOCICLISTA LESIONADO EN ACCIDENTE DE TRANSPORTE SIN COLISION, MOTOCICLISTA NO ESPECIFICADO, LESIONADO ACCIDENTE NO DE TRANSITO</t>
  </si>
  <si>
    <t>V283</t>
  </si>
  <si>
    <t>MOTOCICLISTA LESIONADO EN ACCIDENTE DE TRANSPORTE SIN COLISION, PERSONA LESIONADA AL SUBIR O BAJAR DEL VEHICULO</t>
  </si>
  <si>
    <t>V284</t>
  </si>
  <si>
    <t>MOTOCICLISTA LESIONADO EN ACCIDENTE DE TRANSPORTE SIN COLISION, CONDUCTOR LESIONADO ACCIDENTE DE TRANSITO</t>
  </si>
  <si>
    <t>V285</t>
  </si>
  <si>
    <t>MOTOCICLISTA LESIONADO EN ACCIDENTE DE TRANSPORTE SIN COLISION, PASAJERO LESIONADO ACCIDENTE DE TRANSITO</t>
  </si>
  <si>
    <t>V289</t>
  </si>
  <si>
    <t>MOTOCICLISTA LESIONADO EN ACCIDENTE DE TRANSPORTE SIN COLISION, MOTOCICLISTA SIN ESPECIFICACION, LESIONADO ACCIDENTE DE TRANSITO</t>
  </si>
  <si>
    <t>V29</t>
  </si>
  <si>
    <t>MOTOCICLISTA LESIONADO EN OTROS ACCIDENTES DE TRANSPORTE Y EN LOS NO ESPECIFICADOS</t>
  </si>
  <si>
    <t>V290</t>
  </si>
  <si>
    <t>CONDUCTOR DE MOTOCICLETA LESIONADO POR COLISION CON OTROS VEHICULOS DE MOTOR, Y CON LOS NO ESPECIFICADOS, EN ACCIDENTE NO DE TRANSITO</t>
  </si>
  <si>
    <t>V291</t>
  </si>
  <si>
    <t>PASAJERO DE MOTOCICLETA LESIONADO POR COLISION CON OTROS VEHICULOS DE MOTOR, Y CON LOS NO ESPECIFICADOS, EN ACCIDENTE NO DE TRANSITOPASAJERO MOTOCICLETA LES, COLIS OTROS VEHIC M, Y SAI, ACC NO TRANSI</t>
  </si>
  <si>
    <t>V292</t>
  </si>
  <si>
    <t>MOTOCICLISTA NO ESPECIFICADO LESIONADO POR COLISION CON OTROS VEHICULOS DE MOTOR, Y CON LOS NO ESPECIFICADOSS, EN ACCIDENTE NO DE TRANSITO</t>
  </si>
  <si>
    <t>V293</t>
  </si>
  <si>
    <t>MOTOCICLISTA (CUALQUIERA) LESIONADO EN ACCIDENTE NO DE TRANSITO, NO ESPECIFICADO</t>
  </si>
  <si>
    <t>V294</t>
  </si>
  <si>
    <t>CONDUCTOR DE MOTOCICLETA LESIONADO POR COLISION CON OTROS VEHICULOS DE MOTOR, Y CON LOS NO ESPECIFICADOS, EN ACCIDENTE DE TRANSITO</t>
  </si>
  <si>
    <t>V295</t>
  </si>
  <si>
    <t>PASAJERO DE MOTOCICLETA LESIONADO POR COLISION CON OTROS VEHICULOS DE MOTOR, Y CON LOS NO ESPECIFICADOS, EN ACCIDENTE DE TRANSITO</t>
  </si>
  <si>
    <t>V296</t>
  </si>
  <si>
    <t>MOTOCICLISTA NO ESPECIFICADO LESIONADO POR COLISION CON OTROS VEHICULOS DE MOTOR, Y CON LOS NO ESPECIFICADOSS, EN ACCIDENTE DE TRANSITO</t>
  </si>
  <si>
    <t>V298</t>
  </si>
  <si>
    <t>MOTOCICLISTA (CUALQUIERA) LESIONADO EN OTROS ACCIDENTES DE TRANSPORTE ESPECIFICADOS</t>
  </si>
  <si>
    <t>V299</t>
  </si>
  <si>
    <t>MOTOCICLISTA (CUALQUIERA) LESIONADO EN ACCIDENTE DE TRANSITO NO ESPECIFICADO</t>
  </si>
  <si>
    <t>V30</t>
  </si>
  <si>
    <t>OCUPANTE DE VEHICULO MOTOR DE TRES RUEDAS LESIONADO POR COLISION CON PEATON O ANIMAL</t>
  </si>
  <si>
    <t>V300</t>
  </si>
  <si>
    <t>OCUPANTE DE VEHICULO MOTOR DE TRES RUEDAS LESIONADO POR COLISION CON PEATON O ANIMAL, CONDUCTOR LESIONADO ACCIDENTE NO DE TRANSITO</t>
  </si>
  <si>
    <t>V301</t>
  </si>
  <si>
    <t>OCUPANTE DE VEHICULO MOTOR DE TRES RUEDAS LESIONADO POR COLISION CON PEATON O ANIMAL, PASAJERO LESIONADO ACCIDENTE NO DE TRANSITO</t>
  </si>
  <si>
    <t>V302</t>
  </si>
  <si>
    <t>OCUPANTE DE VEHICULO MOTOR DE TRES RUEDAS LESIONADO POR COLISION CON PEATON O ANIMAL, PERSONA QUE VIAJA FUERA VEHICULO LESIONADA ACCIDENTE NO DE TRANSITO</t>
  </si>
  <si>
    <t>V303</t>
  </si>
  <si>
    <t>OCUPANTE DE VEHICULO MOTOR DE TRES RUEDAS LESIONADO POR COLISION CON PEATON O ANIMALoCUPANTE NO ESPECIFICADO, LESIONADO ACCIDENTE NO DE TRANSITO</t>
  </si>
  <si>
    <t>V304</t>
  </si>
  <si>
    <t>OCUPANTE DE VEHICULO MOTOR DE TRES RUEDAS LESIONADO POR COLISION CON PEATON O ANIMAL, PERSONA LESIONADA AL SUBIR O BAJAR DEL VEHICULO</t>
  </si>
  <si>
    <t>V305</t>
  </si>
  <si>
    <t>OCUPANTE DE VEHICULO MOTOR DE TRES RUEDAS LESIONADO POR COLISION CON PEATON O ANIMAL, CONDUCTOR LESIONADO ACCIDENTE DE TRANSITO</t>
  </si>
  <si>
    <t>V306</t>
  </si>
  <si>
    <t>OCUPANTE DE VEHICULO MOTOR DE TRES RUEDAS LESIONADO POR COLISION CON PEATON O ANIMAL, PASAJERO LESIONADO ACCIDENTE DE TRANSITO</t>
  </si>
  <si>
    <t>V307</t>
  </si>
  <si>
    <t>OCUPANTE DE VEHICULO MOTOR DE TRES RUEDAS LESIONADO POR COLISION CON PEATON O ANIMAL, PERSONA QUE VIAJA FUERA DE VEHICULO LESIONADA ACCIDENTE DE TRANSITO</t>
  </si>
  <si>
    <t>V309</t>
  </si>
  <si>
    <t>OCUPANTE DE VEHICULO MOTOR DE TRES RUEDAS LESIONADO POR COLISION CON PEATON O ANIMAL, OCUPANTE SIN ESPECIFICACION, LESIONADO ACCIDENTE DE TRANSITO</t>
  </si>
  <si>
    <t>V31</t>
  </si>
  <si>
    <t>OCUPANTE DE VEHICULO MOTOR DE TRES RUEDAS LESIONADO POR COLISION CON VEHICULO DE PEDAL</t>
  </si>
  <si>
    <t>V310</t>
  </si>
  <si>
    <t>OCUPANTE DE VEHICULO MOTOR DE TRES RUEDAS LESIONADO POR COLISION CON VEHICULO DE PEDAL, CONDUCTOR LESIONADO ACCIDENTE NO DE TRANSITO</t>
  </si>
  <si>
    <t>V311</t>
  </si>
  <si>
    <t>OCUPANTE DE VEHICULO MOTOR DE TRES RUEDAS LESIONADO POR COLISION CON VEHICULO DE PEDAL, PASAJERO LESIONADO ACCIDENTE NO DE TRANSITO</t>
  </si>
  <si>
    <t>V312</t>
  </si>
  <si>
    <t>OCUPANTE DE VEHICULO MOTOR DE TRES RUEDAS LESIONADO POR COLISION CON VEHICULO DE PEDAL, PERSONA QUE VIAJA FUERA VEHICULO LESIONADA ACCIDENTE NO DE TRANSITO</t>
  </si>
  <si>
    <t>V313</t>
  </si>
  <si>
    <t>OCUPANTE DE VEHICULO MOTOR DE TRES RUEDAS LESIONADO POR COLISION CON VEHICULO DE PEDAL, OCUPANTE NO ESPECIFICADO, LESIONADO ACCIDENTE NO DE TRANSITO</t>
  </si>
  <si>
    <t>V314</t>
  </si>
  <si>
    <t>OCUPANTE DE VEHICULO MOTOR DE TRES RUEDAS LESIONADO POR COLISION CON VEHICULO DE PEDAL, PERSONA LESIONADA AL SUBIR O BAJAR DEL VEHICULO</t>
  </si>
  <si>
    <t>V315</t>
  </si>
  <si>
    <t>OCUPANTE DE VEHICULO MOTOR DE TRES RUEDAS LESIONADO POR COLISION CON VEHICULO DE PEDAL, CONDUCTOR LESIONADO ACCIDENTE DE TRANSITO</t>
  </si>
  <si>
    <t>V316</t>
  </si>
  <si>
    <t>OCUPANTE DE VEHICULO MOTOR DE TRES RUEDAS LESIONADO POR COLISION CON VEHICULO DE PEDAL, PASAJERO LESIONADO ACCIDENTE DE TRANSITO</t>
  </si>
  <si>
    <t>V317</t>
  </si>
  <si>
    <t>OCUPANTE DE VEHICULO MOTOR DE TRES RUEDAS LESIONADO POR COLISION CON VEHICULO DE PEDAL, PERSONA QUE VIAJA FUERA VEHICULO LESIONADA ACCIDENTE DE TRANSITO</t>
  </si>
  <si>
    <t>V319</t>
  </si>
  <si>
    <t>OCUPANTE DE VEHICULO MOTOR DE TRES RUEDAS LESIONADO POR COLISION CON VEHICULO DE PEDAL, OCUPANTE NO ESPECIFICADO, LESIONADO ACCIDENTE DE TRANSITO</t>
  </si>
  <si>
    <t>V32</t>
  </si>
  <si>
    <t>OCUPANTE DE VEHICULO MOTOR DE TRES RUEDAS LESIONADO POR COLISION CON OTRO VEHICULO MOTOR DE TRES RUEDAS</t>
  </si>
  <si>
    <t>V320</t>
  </si>
  <si>
    <t>OCUPANTE DE VEHICULO MOTOR DE TRES RUEDAS LESIONADO POR COLISION CON OTRO VEHICULO MOTOR DE TRES RUEDAS, CONDUCTOR LESIONADO ACCIDENTE NO DE TRANSITO</t>
  </si>
  <si>
    <t>V321</t>
  </si>
  <si>
    <t>OCUPANTE DE VEHICULO MOTOR DE TRES RUEDAS LESIONADO POR COLISION CON OTRO VEHICULO MOTOR DE TRES RUEDAS, PASAJERO LESIONADO ACCIDENTE NO DE TRANSITO</t>
  </si>
  <si>
    <t>V322</t>
  </si>
  <si>
    <t>OCUPANTE DE VEHICULO MOTOR DE TRES RUEDAS LESIONADO POR COLISION CON OTRO VEHICULO MOTOR DE TRES RUEDAS, PERSONA QUE VIAJA FUERA VEHICULO LESIONADA ACCIDENTE NO DE TRANSITO</t>
  </si>
  <si>
    <t>V323</t>
  </si>
  <si>
    <t>OCUPANTE DE VEHICULO MOTOR DE TRES RUEDAS LESIONADO POR COLISION CON OTRO VEHICULO MOTOR DE TRES RUEDAS, OCUPANTE SIN ESPECIFICACION, LESIONADO ACCIDENTE NO DE TRANSITO</t>
  </si>
  <si>
    <t>V324</t>
  </si>
  <si>
    <t>OCUPANTE DE VEHICULO MOTOR DE TRES RUEDAS LESIONADO POR COLISION CON OTRO VEHICULO MOTOR DE TRES RUEDAS, PERSONA LESIONADA AL SUBIR O BAJAR DEL VEHICULO</t>
  </si>
  <si>
    <t>V325</t>
  </si>
  <si>
    <t>OCUPANTE DE VEHICULO MOTOR DE TRES RUEDAS LESIONADO POR COLISION CON OTRO VEHICULO MOTOR DE TRES RUEDAS, CONDUCTOR LESIONADO ACCIDENTE DE TRANSITO</t>
  </si>
  <si>
    <t>V326</t>
  </si>
  <si>
    <t>OCUPANTE DE VEHICULO MOTOR DE TRES RUEDAS LESIONADO POR COLISION CON OTRO VEHICULO MOTOR DE TRES RUEDAS, PASAJERO LESIONADO ACCIDENTE DE TRANSITO</t>
  </si>
  <si>
    <t>V327</t>
  </si>
  <si>
    <t>OCUPANTE DE VEHICULO MOTOR DE TRES RUEDAS LESIONADO POR COLISION CON OTRO VEHICULO MOTOR DE TRES RUEDAS, PERSONA QUE VIAJA FUERA VEHICULO LESIONADA ACCIDENTE DE TRANSITO</t>
  </si>
  <si>
    <t>V329</t>
  </si>
  <si>
    <t>OCUPANTE DE VEHICULO MOTOR DE TRES RUEDAS LESIONADO POR COLISION CON OTRO VEHICULO MOTOR DE TRES RUEDAS, OCUPANTE SIN ESPECIFIACION, LESIONADO ACCIENTE DE TRANSITO</t>
  </si>
  <si>
    <t>V33</t>
  </si>
  <si>
    <t>OCUPANTE DE VEHICULO MOTOR DE TRES RUEDAS LESIONADO POR COLISION CON AUTOMOVIL, CAMIONETA O FURGONETA</t>
  </si>
  <si>
    <t>V330</t>
  </si>
  <si>
    <t>OCUPANTE DE VEHICULO MOTOR DE TRES RUEDAS LESIONADO POR COLISION CON AUTOMOVIL, CAMIONETA O FURGONETA, CONDUCTOR LESIONADO ACCIDENTE NO DE TRANSITO</t>
  </si>
  <si>
    <t>V331</t>
  </si>
  <si>
    <t>OCUPANTE DE VEHICULO MOTOR DE TRES RUEDAS LESIONADO POR COLISION CON AUTOMOVIL, CAMIONETA O FURGONETA, PASAJERO LESIONADO ACCIDENTE NO DE TRANSITO</t>
  </si>
  <si>
    <t>V332</t>
  </si>
  <si>
    <t>OCUPANTE DE VEHICULO MOTOR DE TRES RUEDAS LESIONADO POR COLISION CON AUTOMOVIL, CAMIONETA O FURGONETA, PERSONA QUE VIAJA FUERA VEHICULO LESIONADA ACCIDENTE NO DE TRANSITO</t>
  </si>
  <si>
    <t>V333</t>
  </si>
  <si>
    <t>OCUPANTE DE VEHICULO MOTOR DE TRES RUEDAS LESIONADO POR COLISION CON AUTOMOVIL, CAMIONETA O FURGONETA, OCUPANTE SIN ESPECIFICACION, LESIONADO ACCIDENTE NO DE TRANSITO</t>
  </si>
  <si>
    <t>V334</t>
  </si>
  <si>
    <t>OCUPANTE DE VEHICULO MOTOR DE TRES RUEDAS LESIONADO POR COLISION CON AUTOMOVIL, CAMIONETA O FURGONETA, PERSONA LESIONADA AL SUBIR O BAJAR DEL VEHICULO</t>
  </si>
  <si>
    <t>V335</t>
  </si>
  <si>
    <t>OCUPANTE DE VEHICULO MOTOR DE TRES RUEDAS LESIONADO POR COLISION CON AUTOMOVIL, CAMIONETA O FURGONETA, CONDUCTOR LESIONADO ACCIDENTE DE TRANSITO</t>
  </si>
  <si>
    <t>V336</t>
  </si>
  <si>
    <t>OCUPANTE DE VEHICULO MOTOR DE TRES RUEDAS LESIONADO POR COLISION CON AUTOMOVIL, CAMIONETA O FURGONETA, PASAJERO LESIONADO ACCIDENTE DE TRANSITO</t>
  </si>
  <si>
    <t>V337</t>
  </si>
  <si>
    <t>OCUPANTE DE VEHICULO MOTOR DE TRES RUEDAS LESIONADO POR COLISION CON AUTOMOVIL, CAMIONETA O FURGONETA, PERSONA QUE VIAJA FUERA VEHICULO LESIONADA ACCIDENTE DE TRANSITO</t>
  </si>
  <si>
    <t>V339</t>
  </si>
  <si>
    <t>OCUPANTE DE VEHICULO MOTOR DE TRES RUEDAS LESIONADO POR COLISION CON AUTOMOVIL, CAMIONETA O FURGONETA, OCUPANTE SIN ESPECIFICACION, LESIONADO ACCIDENTE DE TRANSITO</t>
  </si>
  <si>
    <t>V34</t>
  </si>
  <si>
    <t>OCUPANTE DE VEHICULO MOTOR DE TRES RUEDAS LESIONADO POR COLISION CON VEHICULO TRANSPORTE PESADO O AUTOBUS</t>
  </si>
  <si>
    <t>V340</t>
  </si>
  <si>
    <t>OCUPANTE DE VEHICULO MOTOR DE TRES RUEDAS LESIONADO POR COLISION CON VEHICULO TRANSPORTE PESADO O AUTOBUS, CONDUCTOR LESIONADO ACCIDENTE NO DE TRANSITO</t>
  </si>
  <si>
    <t>V341</t>
  </si>
  <si>
    <t>OCUPANTE DE VEHICULO MOTOR DE TRES RUEDAS LESIONADO POR COLISION CON VEHICULO TRANSPORTE PESADO O AUTOBUS, PASAJERO LESIONADO ACCIDENTE NO DE TRANSITO</t>
  </si>
  <si>
    <t>V342</t>
  </si>
  <si>
    <t>OCUPANTE DE VEHICULO MOTOR DE TRES RUEDAS LESIONADO POR COLISION CON VEHICULO TRANSPORTE PESADO O AUTOBUS, PERSONA QUE VIAJA FUERA VEHIUCLO LESIONADA ACCIDENTE NO DE TRANSITO</t>
  </si>
  <si>
    <t>V343</t>
  </si>
  <si>
    <t>OCUPANTE DE VEHICULO MOTOR DE TRES RUEDAS LESIONADO POR COLISION CON VEHICULO TRANSPORTE PESADO O AUTOBUS, OCUPANTE SIN ESPECIFICACION, LESIONADO ACCIDENTE NO DE TRANSITO</t>
  </si>
  <si>
    <t>V344</t>
  </si>
  <si>
    <t>OCUPANTE DE VEHICULO MOTOR DE TRES RUEDAS LESIONADO POR COLISION CON VEHICULO TRANSPORTE PESADO O AUTOBUS, PERSONA LESIONADA AL SUBIR O BAJAR DEL VEHICULO</t>
  </si>
  <si>
    <t>V345</t>
  </si>
  <si>
    <t>OCUPANTE DE VEHICULO MOTOR DE TRES RUEDAS LESIONADO POR COLISION CON VEHICULO TRANSPORTE PESADO O AUTOBUS, CONDUCTOR LESIONADO ACCIDENTE DE TRANSITO</t>
  </si>
  <si>
    <t>V346</t>
  </si>
  <si>
    <t>OCUPANTE DE VEHICULO MOTOR DE TRES RUEDAS LESIONADO POR COLISION CON VEHICULO TRANSPORTE PESADO O AUTOBUS, PASAJERO LESIONADO ACCIDENTE DE TRANSITO</t>
  </si>
  <si>
    <t>V347</t>
  </si>
  <si>
    <t>OCUPANTE DE VEHICULO MOTOR DE TRES RUEDAS LESIONADO POR COLISION CON VEHICULO TRANSPORTE PESADO O AUTOBUS, PERSONA QUE VIAJA FUERA VEHICULO LESIONADA ACCIDENTE DE TRANSITO</t>
  </si>
  <si>
    <t>V349</t>
  </si>
  <si>
    <t>OCUPANTE DE VEHICULO MOTOR DE TRES RUEDAS LESIONADO POR COLISION CON VEHICULO TRANSPORTE PESADO O AUTOBUS, OCUPANTE SIN ESPECIFICACION, LESIONADO ACCIDENTE DE TRANSITO</t>
  </si>
  <si>
    <t>V35</t>
  </si>
  <si>
    <t>OCUPANTE DE VEHICULO MOTOR DE TRES RUEDAS LESIONADO POR COLISION CON TREN O VEHICULO DE RIELES</t>
  </si>
  <si>
    <t>V350</t>
  </si>
  <si>
    <t>OCUPANTE DE VEHICULO MOTOR DE TRES RUEDAS LESIONADO POR COLISION CON TREN O VEHICULO DE RIELES, CONDUCTOR LESIONADO ACCIDENTE NO DE TRANSITO</t>
  </si>
  <si>
    <t>V351</t>
  </si>
  <si>
    <t>OCUPANTE DE VEHICULO MOTOR DE TRES RUEDAS LESIONADO POR COLISION CON TREN O VEHICULO DE RIELES, PASAJERO LESIONADO ACCIDENTE NO DE TRANSITO</t>
  </si>
  <si>
    <t>V352</t>
  </si>
  <si>
    <t>OCUPANTE DE VEHICULO MOTOR DE TRES RUEDAS LESIONADO POR COLISION CON TREN O VEHICULO DE RIELES, PERSONA QUE VIAJA FUERA VEHICULO LESIONADA ACCIDENTE NO DE TRANSITO</t>
  </si>
  <si>
    <t>V353</t>
  </si>
  <si>
    <t>OCUPANTE DE VEHICULO MOTOR DE TRES RUEDAS LESIONADO POR COLISION CON TREN O VEHICULO DE RIELES, OCUPANTE SIN ESPECIFICACION, LESIONADO ACCIDENTE NO DE TRANSITO</t>
  </si>
  <si>
    <t>V354</t>
  </si>
  <si>
    <t>OCUPANTE DE VEHICULO MOTOR DE TRES RUEDAS LESIONADO POR COLISION CON TREN O VEHICULO DE RIELES, PERSONA LESIONADA AL SUBIR O BAJAR DEL VEHICULO</t>
  </si>
  <si>
    <t>V355</t>
  </si>
  <si>
    <t>OCUPANTE DE VEHICULO MOTOR DE TRES RUEDAS LESIONADO POR COLISION CON TREN O VEHICULO DE RIELES, CONDUCTOR LESIONADO ACCIDENTE DE TRANSITO</t>
  </si>
  <si>
    <t>V356</t>
  </si>
  <si>
    <t>OCUPANTE DE VEHICULO MOTOR DE TRES RUEDAS LESIONADO POR COLISION CON TREN O VEHICULO DE RIELES, PASAJERO LESIONADO ACCIDENTE DE TRANSITO</t>
  </si>
  <si>
    <t>V357</t>
  </si>
  <si>
    <t>OCUPANTE DE VEHICULO MOTOR DE TRES RUEDAS LESIONADO POR COLISION CON TREN O VEHICULO DE RIELES, PERSONA QUE VIAJA FUERA VEHICULO LESIONADA ACCIDENTE DE TRANSITO</t>
  </si>
  <si>
    <t>V359</t>
  </si>
  <si>
    <t>OCUPANTE DE VEHICULO MOTOR DE TRES RUEDAS LESIONADO POR COLISION CON TREN O VEHICULO DE RIELES, OCUPANTE SIN ESPECIFICACION, LESIONADO ACCIDENTE DE TRANSITO</t>
  </si>
  <si>
    <t>V36</t>
  </si>
  <si>
    <t>OCUPANTE DE VEHICULO MOTOR DE TRES RUEDAS LESIONADO POR COLISION CON OTROS VEHICULOS SIN MOTOR</t>
  </si>
  <si>
    <t>V360</t>
  </si>
  <si>
    <t>OCUPANTE DE VEHICULO MOTOR DE TRES RUEDAS LESIONADO POR COLISION CON OTROS VEHICULOS SIN MOTOR, CONDUCTOR LESIONADO ACCIDENTE NO DE TRANSITO</t>
  </si>
  <si>
    <t>V361</t>
  </si>
  <si>
    <t>OCUPANTE DE VEHICULO MOTOR DE TRES RUEDAS LESIONADO POR COLISION CON OTROS VEHICULOS SIN MOTOR, PASAJERO LESIONADO ACCIDENTE NO DE TRANSITO</t>
  </si>
  <si>
    <t>V362</t>
  </si>
  <si>
    <t>OCUPANTE DE VEHICULO MOTOR DE TRES RUEDAS LESIONADO POR COLISION CON OTROS VEHICULOS SIN MOTOR, PERSONA QUE VIAJA FUERA VEHICULO LESIONADA ACCIDENTE NO DE TRANSITO</t>
  </si>
  <si>
    <t>V363</t>
  </si>
  <si>
    <t>OCUPANTE DE VEHICULO MOTOR DE TRES RUEDAS LESIONADO POR COLISION CON OTROS VEHICULOS SIN MOTOR, OCUPANTE SIN ESPECIFICACION, LESIONADO ACCIDENTE NO DE TRANSITO</t>
  </si>
  <si>
    <t>V364</t>
  </si>
  <si>
    <t>OCUPANTE DE VEHICULO MOTOR DE TRES RUEDAS LESIONADO POR COLISION CON OTROS VEHICULOS SIN MOTOR, PERSONA LESIONADA AL SUBIR O BAJAR DEL VEHICULO</t>
  </si>
  <si>
    <t>V365</t>
  </si>
  <si>
    <t>OCUPANTE DE VEHICULO MOTOR DE TRES RUEDAS LESIONADO POR COLISION CON OTROS VEHICULOS SIN MOTOR, CONDUCTOR LESIONADO ACCIDENTE DE TRANSITO</t>
  </si>
  <si>
    <t>V366</t>
  </si>
  <si>
    <t>OCUPANTE DE VEHICULO MOTOR DE TRES RUEDAS LESIONADO POR COLISION CON OTROS VEHICULOS SIN MOTOR, PASAJERO LESIONADO ACCIDENTE DE TRANSITO</t>
  </si>
  <si>
    <t>V367</t>
  </si>
  <si>
    <t>OCUPANTE DE VEHICULO MOTOR DE TRES RUEDAS LESIONADO POR COLISION CON OTROS VEHICULOS SIN MOTOR, PERSONA QUE VIAJA FUERA VEHICULO LESIONADA ACCIDENTE DE TRANSITO</t>
  </si>
  <si>
    <t>V369</t>
  </si>
  <si>
    <t>OCUPANTE DE VEHICULO MOTOR DE TRES RUEDAS LESIONADO POR COLISION CON OTROS VEHICULOS SIN MOTOR, OCUPANTE SIN ESPECIFICACION, LESIONADO ACCIDENTE DE TRANSITO</t>
  </si>
  <si>
    <t>V37</t>
  </si>
  <si>
    <t>OCUPANTE DE VEHICULO MOTOR DE TRES RUEDAS LESIONADO POR COLISION CON OBJETO FIJO O ESTACIONADO</t>
  </si>
  <si>
    <t>V370</t>
  </si>
  <si>
    <t>OCUPANTE DE VEHICULO MOTOR DE TRES RUEDAS LESIONADO POR COLISION CON OBJETO FIJO O ESTACIONADO, CONDUCTOR LESIONADO ACCIDENTE NO DE TRANSITO</t>
  </si>
  <si>
    <t>V371</t>
  </si>
  <si>
    <t>OCUPANTE DE VEHICULO MOTOR DE TRES RUEDAS LESIONADO POR COLISION CON OBJETO FIJO O ESTACIONADO, PASAJERO LESIONADO ACCIDENTE NO DE TRANSITO</t>
  </si>
  <si>
    <t>V372</t>
  </si>
  <si>
    <t>OCUPANTE DE VEHICULO MOTOR DE TRES RUEDAS LESIONADO POR COLISION CON OBJETO FIJO O ESTACIONADO, PERSONA QUE VIAJA FUERA VEHICULO LESIONADA ACCIDENTE NO DE TRANSITO</t>
  </si>
  <si>
    <t>V373</t>
  </si>
  <si>
    <t>OCUPANTE DE VEHICULO MOTOR DE TRES RUEDAS LESIONADO POR COLISION CON OBJETO FIJO O ESTACIONADO, OCUPANTE SIN ESPECIFICACION, LESIONADO ACCIDENTE NO DE TRANSITO</t>
  </si>
  <si>
    <t>V374</t>
  </si>
  <si>
    <t>OCUPANTE DE VEHICULO MOTOR DE TRES RUEDAS LESIONADO POR COLISION CON OBJETO FIJO O ESTACIONADO, PERSONA LESIONADA AL SUBIR O BAJAR DEL VEHICULO</t>
  </si>
  <si>
    <t>V375</t>
  </si>
  <si>
    <t>OCUPANTE DE VEHICULO MOTOR DE TRES RUEDAS LESIONADO POR COLISION CON OBJETO FIJO O ESTACIONADO, CONDUCTOR LESIONADO ACCIDENTE DE TRANSITO</t>
  </si>
  <si>
    <t>V376</t>
  </si>
  <si>
    <t>OCUPANTE DE VEHICULO MOTOR DE TRES RUEDAS LESIONADO POR COLISION CON OBJETO FIJO O ESTACIONADO, PASAJERO LESIONADO ACCIDENTE DE TRANSITO</t>
  </si>
  <si>
    <t>V377</t>
  </si>
  <si>
    <t>OCUPANTE DE VEHICULO MOTOR DE TRES RUEDAS LESIONADO POR COLISION CON OBJETO FIJO O ESTACIONADO, PERSONA QUE VIAJA FUERA VEHICULO LEIONADA ACCIDENTE DE TRANSITO</t>
  </si>
  <si>
    <t>V379</t>
  </si>
  <si>
    <t>OCUPANTE DE VEHICULO MOTOR DE TRES RUEDAS LESIONADO POR COLISION CON OBJETO FIJO O ESTACIONADO, OCUPANTE SIN ESPECIFICACION, LESIONADO ACCIDENTE DE TRANSITO</t>
  </si>
  <si>
    <t>V38</t>
  </si>
  <si>
    <t>OCUPANTE DE VEHICULO MOTOR DE TRES RUEDAS LESIONADO EN ACCIDENTE DE TRANSPORTE SIN COLISION</t>
  </si>
  <si>
    <t>V380</t>
  </si>
  <si>
    <t>OCUPANTE DE VEHICULO MOTOR DE TRES RUEDAS LESIONADO EN ACCIDENTE DE TRANSPORTE SIN COLISION, CONDUCTOR LESIONADO ACCIDENTE NO DE TRANSITO</t>
  </si>
  <si>
    <t>V381</t>
  </si>
  <si>
    <t>OCUPANTE DE VEHICULO MOTOR DE TRES RUEDAS LESIONADO EN ACCIDENTE DE TRANSPORTE SIN COLISION, PASAJERO LESIONADO ACCIDENTE NO DE TRANSITO</t>
  </si>
  <si>
    <t>V382</t>
  </si>
  <si>
    <t>OCUPANTE DE VEHICULO MOTOR DE TRES RUEDAS LESIONADO EN ACCIDENTE DE TRANSPORTE SIN COLISION, PERSONA QUE VIAJA FUERA VEHICULO LESIONADA ACCIDENTE NO DE TRANSITO</t>
  </si>
  <si>
    <t>V383</t>
  </si>
  <si>
    <t>OCUPANTE DE VEHICULO MOTOR DE TRES RUEDAS LESIONADO EN ACCIDENTE DE TRANSPORTE SIN COLISION, OCUPANTE SIN ESPECIFICACION, LESIONADO ACCIDENTE NO DE TRANSITO</t>
  </si>
  <si>
    <t>V384</t>
  </si>
  <si>
    <t>OCUPANTE DE VEHICULO MOTOR DE TRES RUEDAS LESIONADO EN ACCIDENTE DE TRANSPORTE SIN COLISION, PERSONA LESIONADA AL SUBIR O BAJAR DEL VEHICULO</t>
  </si>
  <si>
    <t>V385</t>
  </si>
  <si>
    <t>OCUPANTE DE VEHICULO MOTOR DE TRES RUEDAS LESIONADO EN ACCIDENTE DE TRANSPORTE SIN COLISION, CONDUCTOR LESIONADO ACCIDENTE DE TRANSITO</t>
  </si>
  <si>
    <t>V386</t>
  </si>
  <si>
    <t>OCUPANTE DE VEHICULO MOTOR DE TRES RUEDAS LESIONADO EN ACCIDENTE DE TRANSPORTE SIN COLISION, PASAJERO LESIONADO ACCIDENTE DE TRANSITO</t>
  </si>
  <si>
    <t>V387</t>
  </si>
  <si>
    <t>OCUPANTE DE VEHICULO MOTOR DE TRES RUEDAS LESIONADO EN ACCIDENTE DE TRANSPORTE SIN COLISION, PERSONA QUE VIAJA FUERA VEHICULO LESIONADA ACCIDENTE DE TRANSITO</t>
  </si>
  <si>
    <t>V389</t>
  </si>
  <si>
    <t>OCUPANTE DE VEHICULO MOTOR DE TRES RUEDAS LESIONADO EN ACCIDENTE DE TRANSPORTE SIN COLISION, OCUPANTE SIN ESPECIFICACION, LESIONADO ACCIDENTE DE TRANSITO</t>
  </si>
  <si>
    <t>V39</t>
  </si>
  <si>
    <t>OCUPANTE DE VEHICULO MOTOR DE TRES RUEDAS LESIONADO EN OTROS ACCIDENTES DE TRANSPORTE, Y EN LOS NO ESPECIFICADOS</t>
  </si>
  <si>
    <t>V390</t>
  </si>
  <si>
    <t>CONDUCTOR DE VEHICULO MOTOR DE TRES RUEDAS LESIONADO POR COLISION CON OTROS VEHICULOS DE MOTOR Y LOS NO ESPECIFICADOS, EN ACCIDENTE NO DE TRANSITO</t>
  </si>
  <si>
    <t>V391</t>
  </si>
  <si>
    <t>PASAJERO DE VEHICULO MOTOR DE TRES RUEDAS LESIONADO POR COLISION CON OTROS VEHICULOS DE MOTOR Y LOS NO ESPECIFICADOS, EN ACCIDENTE NO DE TRANSITO</t>
  </si>
  <si>
    <t>V392</t>
  </si>
  <si>
    <t>OCUPANTE NO ESPECIFICADO DE VEHICULO MOTOR DE TRES RUEDAS LESIONADO POR COLISION CON OTROS VEHICULOS DE MOTOR Y LOS NO ESPECIFICADOS, EN ACCIDENTE NO DE TRANSITO</t>
  </si>
  <si>
    <t>V393</t>
  </si>
  <si>
    <t>OCUPANTE (CUALQUIERA) DE VEHICULO MOTOR DE TRES RUEDAS LESIONADO EN ACCIDENTE NO DE TRANSITO NO ESPECIFICADO</t>
  </si>
  <si>
    <t>V394</t>
  </si>
  <si>
    <t>CONDUCTOR DE VEHICULO MOTOR DE TRES RUEDAS LESIONADO POR COLISION CON OTROS VEHICULOS DE MOTOR Y LOS NO ESPECIFICADOS, EN ACCIDENTE DE TRANSITO</t>
  </si>
  <si>
    <t>V395</t>
  </si>
  <si>
    <t>PASAJERO DE VEHICULO MOTOR DE TRES RUEDAS LESIONADO POR COLISION CON OTROS VEHICULOS DE MOTOR Y LOS NO ESPECIFICADOS, EN ACCIDENTE DE TRANSITO</t>
  </si>
  <si>
    <t>V396</t>
  </si>
  <si>
    <t>OCUPANTE SIN ESPECIFICACION DE VEHICULO MOTOR DE TRES RUEDAS LESIONADO POR COLISION CON OTROS VEHICULOS DE MOTOR Y LOS NO ESPECIFICADOS, EN ACCIDENTE DE TRANSITO</t>
  </si>
  <si>
    <t>V398</t>
  </si>
  <si>
    <t>OCUPANTE (CUALQUIERA) DE VEHICULO MOTOR DE TRES RUEDAS LESIONADO EN OTROS ACCIDENTES DE TRANSPORTE ESPECIFICADOS</t>
  </si>
  <si>
    <t>V399</t>
  </si>
  <si>
    <t>OCUPANTE (CUALQUIERA) DE VEHICULO MOTOR DE TRES RUEDAS LESIONADO EN ACCIDENTE DE TRANSITO NO ESPECIFICADO</t>
  </si>
  <si>
    <t>V40</t>
  </si>
  <si>
    <t>OCUPANTE DE AUTOMOVIL LESIONADO POR COLISION CON PEATON O ANIMAL</t>
  </si>
  <si>
    <t>V400</t>
  </si>
  <si>
    <t>OCUPANTE DE AUTOMOVIL LESIONADO POR COLISION CON PEATON O ANIMAL, CONDUCTOR LESIONADO ACCIDENTE NO DE TRANSITO</t>
  </si>
  <si>
    <t>V401</t>
  </si>
  <si>
    <t>OCUPANTE DE AUTOMOVIL LESIONADO POR COLISION CON PEATON O ANIMAL, PASAJERO LESIONADO ACCIDENTE NO DE TRANSITO</t>
  </si>
  <si>
    <t>V402</t>
  </si>
  <si>
    <t>OCUPANTE DE AUTOMOVIL LESIONADO POR COLISION CON PEATON O ANIMAL, PERSONA QUE VIAJA FUERA VEHICULO LESIONADO ACCIDENTE NO DE TRANSITO</t>
  </si>
  <si>
    <t>V403</t>
  </si>
  <si>
    <t>OCUPANTE DE AUTOMOVIL LESIONADO POR COLISION CON PEATON O ANIMAL, OCUPANTE SIN ESPECIFICACION, LESIONADO ACCIDENTE NO DE TRANSITO</t>
  </si>
  <si>
    <t>V404</t>
  </si>
  <si>
    <t>OCUPANTE DE AUTOMOVIL LESIONADO POR COLISION CON PEATON O ANIMAL, PERSONA LESIONADA AL SUBIR O BAJAR DEL VEHICULO</t>
  </si>
  <si>
    <t>V405</t>
  </si>
  <si>
    <t>OCUPANTE DE AUTOMOVIL LESIONADO POR COLISION CON PEATON O ANIMAL, CONDUCTOR LESIONADO ACCIDENTE DE TRANSITO</t>
  </si>
  <si>
    <t>V406</t>
  </si>
  <si>
    <t>OCUPANTE DE AUTOMOVIL LESIONADO POR COLISION CON PEATON O ANIMAL, PASAJERO LESIONADO ACCIDENTE DE TRANSITO</t>
  </si>
  <si>
    <t>V407</t>
  </si>
  <si>
    <t>OCUPANTE DE AUTOMOVIL LESIONADO POR COLISION CON PEATON O ANIMAL, PERSONA QUE VIAJA FUERA VEHICULO LESIONADA ACCIDENTE DE TRANSITO</t>
  </si>
  <si>
    <t>V409</t>
  </si>
  <si>
    <t>OCUPANTE DE AUTOMOVIL LESIONADO POR COLISION CON PEATON O ANIMAL, OCUPANTE SIN ESPECIFICACION, LESIONADO ACCIDENTE DE TRANSITO</t>
  </si>
  <si>
    <t>V41</t>
  </si>
  <si>
    <t>OCUPANTE DE AUTOMOVIL LESIONADO POR COLISION CON VEHICULO DE PEDAL</t>
  </si>
  <si>
    <t>V410</t>
  </si>
  <si>
    <t>OCUPANTE DE AUTOMOVIL LESIONADO POR COLISION CON VEHICULO DE PEDAL, CONDUCTOR LESIONADO ACCIDENTE NO DE TRANSITO</t>
  </si>
  <si>
    <t>V411</t>
  </si>
  <si>
    <t>OCUPANTE DE AUTOMOVIL LESIONADO POR COLISION CON VEHICULO DE PEDAL, PASAJERO LESIONADO ACCIDENTE NO DE TRANSITO</t>
  </si>
  <si>
    <t>V412</t>
  </si>
  <si>
    <t>OCUPANTE DE AUTOMOVIL LESIONADO POR COLISION CON VEHICULO DE PEDAL, PERSONA QUE VIAJA FUERA VEHICULO LESIONADA ACCIDENTE NO DE TRANSITO</t>
  </si>
  <si>
    <t>V413</t>
  </si>
  <si>
    <t>OCUPANTE DE AUTOMOVIL LESIONADO POR COLISION CON VEHICULO DE PEDAL, OCUPANTE SIN ESPECIFICACION, LESIONADO ACCIDENTE NO DE TRANSITO</t>
  </si>
  <si>
    <t>V414</t>
  </si>
  <si>
    <t>OCUPANTE DE AUTOMOVIL LESIONADO POR COLISION CON VEHICULO DE PEDAL, PERSONA LESIONAD AL SUBIR O BAJAR DEL VEHICULO</t>
  </si>
  <si>
    <t>V415</t>
  </si>
  <si>
    <t>OCUPANTE DE AUTOMOVIL LESIONADO POR COLISION CON VEHICULO DE PEDAL, CONDUCTOR LESIONADO ACCIDENTE DE TRANSITO</t>
  </si>
  <si>
    <t>V416</t>
  </si>
  <si>
    <t>OCUPANTE DE AUTOMOVIL LESIONADO POR COLISION CON VEHICULO DE PEDAL, PASAJERO LESIONADO ACCIDENTE DE TRANSITO</t>
  </si>
  <si>
    <t>V417</t>
  </si>
  <si>
    <t>OCUPANTE DE AUTOMOVIL LESIONADO POR COLISION CON VEHICULO DE PEDAL, PERSONA QUE VIAJA FUERA VEHICULO LESIONADA ACCIDENTE DE TRANSITO</t>
  </si>
  <si>
    <t>V419</t>
  </si>
  <si>
    <t>OCUPANTE DE AUTOMOVIL LESIONADO POR COLISION CON VEHICULO DE PEDAL, OCUPANTE SIN ESPECIFICACION, LESIONADO ACCIDENTE DE TRANSITO</t>
  </si>
  <si>
    <t>V42</t>
  </si>
  <si>
    <t>OCUPANTE DE AUTOMOVIL LESIONADO POR COLISION CON VEHICULO DE MOTOR DE DOS O TRES RUEDAS</t>
  </si>
  <si>
    <t>V420</t>
  </si>
  <si>
    <t>OCUPANTE DE AUTOMOVIL LESIONADO POR COLISION CON VEHICULO DE MOTOR DE DOS O TRES RUEDAS, CONDUCTOR LESIONADO ACCIDENTE NO DE TRANSITO</t>
  </si>
  <si>
    <t>V421</t>
  </si>
  <si>
    <t>OCUPANTE DE AUTOMOVIL LESIONADO POR COLISION CON VEHICULO DE MOTOR DE DOS O TRES RUEDAS, PASAJERO LESIONADO ACCIDENTE NO DE TRANSITO</t>
  </si>
  <si>
    <t>V422</t>
  </si>
  <si>
    <t>OCUPANTE DE AUTOMOVIL LESIONADO POR COLISION CON VEHICULO DE MOTOR DE DOS O TRES RUEDAS, PERSONA QUE VIAJA FUERA VEHICULO LESIONADA ACCIDENTE NO DE TRANSITO</t>
  </si>
  <si>
    <t>V423</t>
  </si>
  <si>
    <t>OCUPANTE DE AUTOMOVIL LESIONADO POR COLISION CON VEHICULO DE MOTOR DE DOS O TRES RUEDAS, OCUPANTE SIN ESPECIFICACION, LESIONADO ACCIDENTE NO DE TRANSITO</t>
  </si>
  <si>
    <t>V424</t>
  </si>
  <si>
    <t>OCUPANTE DE AUTOMOVIL LESIONADO POR COLISION CON VEHICULO DE MOTOR DE DOS O TRES RUEDAS, PERSONA LESIONADA AL SUBIR O BAJAR DEL VEHICULO</t>
  </si>
  <si>
    <t>V425</t>
  </si>
  <si>
    <t>OCUPANTE DE AUTOMOVIL LESIONADO POR COLISION CON VEHICULO DE MOTOR DE DOS O TRES RUEDAS, CONDUCTOR LESIONADO ACCIDENTE DE TRANSITO</t>
  </si>
  <si>
    <t>V426</t>
  </si>
  <si>
    <t>OCUPANTE DE AUTOMOVIL LESIONADO POR COLISION CON VEHICULO DE MOTOR DE DOS O TRES RUEDAS, PASAJERO LESIONADO ACCIDENTE DE TRANSITO</t>
  </si>
  <si>
    <t>V427</t>
  </si>
  <si>
    <t>OCUPANTE DE AUTOMOVIL LESIONADO POR COLISION CON VEHICULO DE MOTOR DE DOS O TRES RUEDAS, PERSONA QUE VIAJA FUERA VEHICULO LESIONADO ACCIDENTE DE TRANSITO</t>
  </si>
  <si>
    <t>V429</t>
  </si>
  <si>
    <t>OCUPANTE DE AUTOMOVIL LESIONADO POR COLISION CON VEHICULO DE MOTOR DE DOS O TRES RUEDAS, OCUPANTE SIN ESPECIFICACION, LESIONADO ACCIDENTE DE TRANSITO</t>
  </si>
  <si>
    <t>V43</t>
  </si>
  <si>
    <t>OCUPANTE DE AUTOMOVIL LESIONADO POR COLISION CON OTRO AUTOMOVIL, CAMIONETA O FURGONETA</t>
  </si>
  <si>
    <t>V430</t>
  </si>
  <si>
    <t>OCUPANTE DE AUTOMOVIL LESIONADO POR COLISION CON OTRO AUTOMOVIL, CAMIONETA O FURGONETA, CONDUCTOR LESIONADO ACCIDENTE NO DE TRANSITO</t>
  </si>
  <si>
    <t>V431</t>
  </si>
  <si>
    <t>OCUPANTE DE AUTOMOVIL LESIONADO POR COLISION CON OTRO AUTOMOVIL, CAMIONETA O FURGONETA, PASAJERO LESIONADO ACCIDENTE NO DE TRANSITO</t>
  </si>
  <si>
    <t>V432</t>
  </si>
  <si>
    <t>OCUPANTE DE AUTOMOVIL LESIONADO POR COLISION CON OTRO AUTOMOVIL, CAMIONETA O FURGONETA, PERSONA QUE VIAJA FUERA VEHICULO LESIONADA ACCIDENTE NO DE TRANSITO</t>
  </si>
  <si>
    <t>V433</t>
  </si>
  <si>
    <t>OCUPANTE DE AUTOMOVIL LESIONADO POR COLISION CON OTRO AUTOMOVIL, CAMIONETA O FURGONETA, OCUPANTE SIN ESPECIFICACION, LESIONADO ACCIDENTE NO DE TRANSITO</t>
  </si>
  <si>
    <t>V434</t>
  </si>
  <si>
    <t>OCUPANTE DE AUTOMOVIL LESIONADO POR COLISION CON OTRO AUTOMOVIL, CAMIONETA O FURGONETA, PERSONA LESIONADA AL SUBIR O BAJAR DEL VEHICULO</t>
  </si>
  <si>
    <t>V435</t>
  </si>
  <si>
    <t>OCUPANTE DE AUTOMOVIL LESIONADO POR COLISION CON OTRO AUTOMOVIL, CAMIONETA O FURGONETA, CONDUCTOR LESIONADO ACCIDENTE DE TRANSITO</t>
  </si>
  <si>
    <t>V436</t>
  </si>
  <si>
    <t>OCUPANTE DE AUTOMOVIL LESIONADO POR COLISION CON OTRO AUTOMOVIL, CAMIONETA O FURGONETA, PASAJERO LESIONADO ACCIDENTE DE TRANSITO</t>
  </si>
  <si>
    <t>V437</t>
  </si>
  <si>
    <t>OCUPANTE DE AUTOMOVIL LESIONADO POR COLISION CON OTRO AUTOMOVIL, CAMIONETA O FURGONETA, PERSONA QUE VIAJA FUERA VEHICULO LESIONADA ACCIDENTE DE TRANSITO</t>
  </si>
  <si>
    <t>V439</t>
  </si>
  <si>
    <t>OCUPANTE DE AUTOMOVIL LESIONADO POR COLISION CON OTRO AUTOMOVIL, CAMIONETA O FURGONETA, OCUPANTE SIN ESPECIFICACION, LESIONADO ACCIDENTE DE TRANSITO</t>
  </si>
  <si>
    <t>V44</t>
  </si>
  <si>
    <t>OCUPANTE DE AUTOMOVIL LESIONADO POR COLISION CON VEHICULO DE TRANSPORTE PESADO O AUTOBUS</t>
  </si>
  <si>
    <t>V440</t>
  </si>
  <si>
    <t>OCUPANTE DE AUTOMOVIL LESIONADO POR COLISION CON VEHICULO DE TRANSPORTE PESADO O AUTOBUS, CONDUCTOR LESIONADO ACCIDENTE NO DE TRANSITO</t>
  </si>
  <si>
    <t>V441</t>
  </si>
  <si>
    <t>OCUPANTE DE AUTOMOVIL LESIONADO POR COLISION CON VEHICULO DE TRANSPORTE PESADO O AUTOBUS, PASAJERO LESIONADO ACCIDENTE NO DE TRANSITO</t>
  </si>
  <si>
    <t>V442</t>
  </si>
  <si>
    <t>OCUPANTE DE AUTOMOVIL LESIONADO POR COLISION CON VEHICULO DE TRANSPORTE PESADO O AUTOBUS, PERSONA QUE VIAJA FUERA VEHICULO LESIONADA ACCIDENTE NO DE TRANSITO</t>
  </si>
  <si>
    <t>V443</t>
  </si>
  <si>
    <t>OCUPANTE DE AUTOMOVIL LESIONADO POR COLISION CON VEHICULO DE TRANSPORTE PESADO O AUTOBUS, OCUPANTE SIN ESPECIFICACION, LESIONADO ACCIDENTE NO DE TRANSITO</t>
  </si>
  <si>
    <t>V444</t>
  </si>
  <si>
    <t>OCUPANTE DE AUTOMOVIL LESIONADO POR COLISION CON VEHICULO DE TRANSPORTE PESADO O AUTOBUS, PERSONA LESIONADA AL SUBIR O BAJAR DEL VEHICULO</t>
  </si>
  <si>
    <t>V445</t>
  </si>
  <si>
    <t>OCUPANTE DE AUTOMOVIL LESIONADO POR COLISION CON VEHICULO DE TRANSPORTE PESADO O AUTOBUS, CONDUCTOR LESIONADO ACCIDENTE DE TRANSITO</t>
  </si>
  <si>
    <t>V446</t>
  </si>
  <si>
    <t>OCUPANTE DE AUTOMOVIL LESIONADO POR COLISION CON VEHICULO DE TRANSPORTE PESADO O AUTOBUS, PASAJERO LESIONADO ACCIDENTE DE TRANSITO</t>
  </si>
  <si>
    <t>V447</t>
  </si>
  <si>
    <t>OCUPANTE DE AUTOMOVIL LESIONADO POR COLISION CON VEHICULO DE TRANSPORTE PESADO O AUTOBUS, PERSONA QUE VIAJA FUERA VEHICULO LESIONADA ACCIDENTE DE TRANSITO</t>
  </si>
  <si>
    <t>V449</t>
  </si>
  <si>
    <t>OCUPANTE DE AUTOMOVIL LESIONADO POR COLISION CON VEHICULO DE TRANSPORTE PESADO O AUTOBUS, OCUPANTE SIN ESPECIFICACION, LESIONADO ACCIDENTE DE TRANSITO</t>
  </si>
  <si>
    <t>V45</t>
  </si>
  <si>
    <t>OCUPANTE DE AUTOMOVIL LESIONADO POR COLISION CON TREN O VEHICULO DE RIELES</t>
  </si>
  <si>
    <t>V450</t>
  </si>
  <si>
    <t>OCUPANTE DE AUTOMOVIL LESIONADO POR COLISION CON TREN O VEHICULO DE RIELES, CONDUCTOR LESIONADO ACCIDENTE NO DE TRANSITO</t>
  </si>
  <si>
    <t>V451</t>
  </si>
  <si>
    <t>OCUPANTE DE AUTOMOVIL LESIONADO POR COLISION CON TREN O VEHICULO DE RIELES, PASAJERO LESIONADO ACCIDENTE NO DE TRANSITO</t>
  </si>
  <si>
    <t>V452</t>
  </si>
  <si>
    <t>OCUPANTE DE AUTOMOVIL LESIONADO POR COLISION CON TREN O VEHICULO DE RIELES, PERSONA QUE VIAJA FUERA VEHICULO LESIONADA ACCIDENTE NO DE TRANSITO</t>
  </si>
  <si>
    <t>V453</t>
  </si>
  <si>
    <t>OCUPANTE DE AUTOMOVIL LESIONADO POR COLISION CON TREN O VEHICULO DE RIELES, OCUPANTE SIN ESPECIFICACION, LESIONADO ACCIDENTE NO DE TRANSITO</t>
  </si>
  <si>
    <t>V454</t>
  </si>
  <si>
    <t>OCUPANTE DE AUTOMOVIL LESIONADO POR COLISION CON TREN O VEHICULO DE RIELES, PERSONA LESIONADA AL SUBIR O BAJAR DEL VEHICULO</t>
  </si>
  <si>
    <t>V455</t>
  </si>
  <si>
    <t>OCUPANTE DE AUTOMOVIL LESIONADO POR COLISION CON TREN O VEHICULO DE RIELES, CONDUCTOR LESIONADO ACCIDENTE DE TRANSITO</t>
  </si>
  <si>
    <t>V456</t>
  </si>
  <si>
    <t>OCUPANTE DE AUTOMOVIL LESIONADO POR COLISION CON TREN O VEHICULO DE RIELES, PASAJERO LESIONADO ACCIDENTE DE TRANSITO</t>
  </si>
  <si>
    <t>V457</t>
  </si>
  <si>
    <t>OCUPANTE DE AUTOMOVIL LESIONADO POR COLISION CON TREN O VEHICULO DE RIELES, PERSONA QUE VIAJA FUERA VEHICULO LESIONADA ACCIDENTE DE TRANSITO</t>
  </si>
  <si>
    <t>V459</t>
  </si>
  <si>
    <t>OCUPANTE DE AUTOMOVIL LESIONADO POR COLISION CON TREN O VEHICULO DE RIELES, OCUPANTE SIN ESPECIFICACION, LESIONADO ACCIDENTE DE TRANSITO</t>
  </si>
  <si>
    <t>V46</t>
  </si>
  <si>
    <t>OCUPANTE DE AUTOMOVIL LESIONADO POR COLISION CON OTROS VEHICULOS SIN MOTOR</t>
  </si>
  <si>
    <t>V460</t>
  </si>
  <si>
    <t>OCUPANTE DE AUTOMOVIL LESIONADO POR COLISION CON OTROS VEHICULOS SIN MOTOR, CONDUCTOR LESIONADO ACCIDENTE NO DE TRANSITO</t>
  </si>
  <si>
    <t>V461</t>
  </si>
  <si>
    <t>OCUPANTE DE AUTOMOVIL LESIONADO POR COLISION CON OTROS VEHICULOS SIN MOTOR, PASAJERO LESIONADO ACCIDENTE NO DE TRANSITO</t>
  </si>
  <si>
    <t>V462</t>
  </si>
  <si>
    <t>OCUPANTE DE AUTOMOVIL LESIONADO POR COLISION CON OTROS VEHICULOS SIN MOTOR, PERSONA QUE VIAJA FUERA VEHICULO LESIONADA ACCIDENTE NO DE TRANSITO</t>
  </si>
  <si>
    <t>V463</t>
  </si>
  <si>
    <t>OCUPANTE DE AUTOMOVIL LESIONADO POR COLISION CON OTROS VEHICULOS SIN MOTOR, OCUPANTE SIN ESPECIFICACION, LESIONADO ACCIDENTE NO DE TRANSITO</t>
  </si>
  <si>
    <t>V464</t>
  </si>
  <si>
    <t>OCUPANTE DE AUTOMOVIL LESIONADO POR COLISION CON OTROS VEHICULOS SIN MOTOR, PERSONA LESIONADA AL SUBIR O BAJAR DEL VEHICULO</t>
  </si>
  <si>
    <t>V465</t>
  </si>
  <si>
    <t>OCUPANTE DE AUTOMOVIL LESIONADO POR COLISION CON OTROS VEHICULOS SIN MOTOR, CONDUCTOR LESIONADO ACCIDENTE DE TRANSITO</t>
  </si>
  <si>
    <t>V466</t>
  </si>
  <si>
    <t>OCUPANTE DE AUTOMOVIL LESIONADO POR COLISION CON OTROS VEHICULOS SIN MOTOR, PASAJERO LESIONADO ACCIDENTE DE TRANSITO</t>
  </si>
  <si>
    <t>V467</t>
  </si>
  <si>
    <t>OCUPANTE DE AUTOMOVIL LESIONADO POR COLISION CON OTROS VEHICULOS SIN MOTOR, PERSONA QUE VIAJA FUERA VEHICULO LESIONADA ACCIDENTE DE TRANSITO</t>
  </si>
  <si>
    <t>V469</t>
  </si>
  <si>
    <t>OCUPANTE DE AUTOMOVIL LESIONADO POR COLISION CON OTROS VEHICULOS SIN MOTOR, OCUPANTE SIN ESPECIFICACION, LESIONADO ACCIDENTE DE TRANSITO</t>
  </si>
  <si>
    <t>V47</t>
  </si>
  <si>
    <t>OCUPANTE DE AUTOMOVIL LESIONADO POR COLISION CON OBJETO FIJO O ESTACIONADO</t>
  </si>
  <si>
    <t>V470</t>
  </si>
  <si>
    <t>OCUPANTE DE AUTOMOVIL LESIONADO POR COLISION CON OBJETO FIJO O ESTACIONADO, CONDUCTOR LESIONADO ACCIDENTE NO DE TRANSITO</t>
  </si>
  <si>
    <t>V471</t>
  </si>
  <si>
    <t>OCUPANTE DE AUTOMOVIL LESIONADO POR COLISION CON OBJETO FIJO O ESTACIONADO, PASAJERO LESIONADO ACCIDENTE NO DE TRANSITO</t>
  </si>
  <si>
    <t>V472</t>
  </si>
  <si>
    <t>OCUPANTE DE AUTOMOVIL LESIONADO POR COLISION CON OBJETO FIJO O ESTACIONADO, PERSONA QUE VIAJA FUERA VEHICULO LESIONADA ACCIDENTE NO DE TRANSITO</t>
  </si>
  <si>
    <t>V473</t>
  </si>
  <si>
    <t>OCUPANTE DE AUTOMOVIL LESIONADO POR COLISION CON OBJETO FIJO O ESTACIONADO, OCUPANTE SIN ESPECIFICACION, LESIONADO ACCIDENTE NO DE TRANSITO</t>
  </si>
  <si>
    <t>V474</t>
  </si>
  <si>
    <t>OCUPANTE DE AUTOMOVIL LESIONADO POR COLISION CON OBJETO FIJO O ESTACIONADO, PERSONA LESIONADA AL SUBIR O BAJAR DEL VEHICULO</t>
  </si>
  <si>
    <t>V475</t>
  </si>
  <si>
    <t>OCUPANTE DE AUTOMOVIL LESIONADO POR COLISION CON OBJETO FIJO O ESTACIONADO, CONDUCTOR LESIONADO ACCIDENTE DE TRANSITO</t>
  </si>
  <si>
    <t>V476</t>
  </si>
  <si>
    <t>OCUPANTE DE AUTOMOVIL LESIONADO POR COLISION CON OBJETO FIJO O ESTACIONADO, PASAJERO LESIONADO ACCIDENTE DE TRANSITO</t>
  </si>
  <si>
    <t>V477</t>
  </si>
  <si>
    <t>OCUPANTE DE AUTOMOVIL LESIONADO POR COLISION CON OBJETO FIJO O ESTACIONADO, PERSONA QUE VIAJA FUERA VEHICULO LESIONADA ACCIDENTE DE TRANSITO</t>
  </si>
  <si>
    <t>V479</t>
  </si>
  <si>
    <t>OCUPANTE DE AUTOMOVIL LESIONADO POR COLISION CON OBJETO FIJO O ESTACIONADO, OCUPANTE SIN ESPECIFICACION, LESIONADO ACCIDENTE DE TRANSITO</t>
  </si>
  <si>
    <t>V48</t>
  </si>
  <si>
    <t>OCUPANTE DE AUTOMOVIL LESIONADO EN ACCIDENTE DE TRANSPORTE SIN COLISION</t>
  </si>
  <si>
    <t>V480</t>
  </si>
  <si>
    <t>OCUPANTE DE AUTOMOVIL LESIONADO EN ACCIDENTE DE TRANSPORTE SIN COLISION, CONDUCTOR LESIONADO ACCIDENTE NO DE TRANSITO</t>
  </si>
  <si>
    <t>V481</t>
  </si>
  <si>
    <t>OCUPANTE DE AUTOMOVIL LESIONADO EN ACCIDENTE DE TRANSPORTE SIN COLISION, PASAJERO LESIONADO ACCIDENTE NO DE TRANSITO</t>
  </si>
  <si>
    <t>V482</t>
  </si>
  <si>
    <t>OCUPANTE DE AUTOMOVIL LESIONADO EN ACCIDENTE DE TRANSPORTE SIN COLISION, PERSONA QUE VIAJA FUERA VEHICULO LESIONADA ACCIDENTE NO DE TRANSITO</t>
  </si>
  <si>
    <t>V483</t>
  </si>
  <si>
    <t>OCUPANTE DE AUTOMOVIL LESIONADO EN ACCIDENTE DE TRANSPORTE SIN COLISION, OCUPANTE SIN ESPECIFICACION, LESIONADO ACCIDENTE NO DE TRANSITO</t>
  </si>
  <si>
    <t>V484</t>
  </si>
  <si>
    <t>OCUPANTE DE AUTOMOVIL LESIONADO EN ACCIDENTE DE TRANSPORTE SIN COLISION, PERSONA LESIONADA AL SUBIR O BAJAR DEL VEHICULO</t>
  </si>
  <si>
    <t>V485</t>
  </si>
  <si>
    <t>OCUPANTE DE AUTOMOVIL LESIONADO EN ACCIDENTE DE TRANSPORTE SIN COLISION, CONDUCTOR LESIONADO ACCIDENTE DE TRANSITO</t>
  </si>
  <si>
    <t>V486</t>
  </si>
  <si>
    <t>OCUPANTE DE AUTOMOVIL LESIONADO EN ACCIDENTE DE TRANSPORTE SIN COLISION, PASAJERO LESIONADO ACCIDENTE DE TRANSITO</t>
  </si>
  <si>
    <t>V487</t>
  </si>
  <si>
    <t>OCUPANTE DE AUTOMOVIL LESIONADO EN ACCIDENTE DE TRANSPORTE SIN COLISION, PERSONA QUE VIAJA FUERA VEHICULO LESIONADA ACCIDENTE DE TRANSITO</t>
  </si>
  <si>
    <t>V489</t>
  </si>
  <si>
    <t>OCUPANTE DE AUTOMOVIL LESIONADO EN ACCIDENTE DE TRANSPORTE SIN COLISION, OCUPANTE SIN ESPECIFICACION, LESIONADO ACCIDENTE DE TRANSITO</t>
  </si>
  <si>
    <t>V49</t>
  </si>
  <si>
    <t>OCUPANTE DE AUTOMOVIL LESIONADO EN OTROS ACCIDENTES DE TRANSPORTE, Y EN LOS NO ESPECIFICADOS</t>
  </si>
  <si>
    <t>V490</t>
  </si>
  <si>
    <t>CONDUCTOR DE AUTOMOVIL LESIONADO POR COLISION CON OTROS VEHICULOS DE MOTOR, Y CON LOS NO ESPECIFICADOS, EN ACCIDENTE NO DE TRANSITO</t>
  </si>
  <si>
    <t>V491</t>
  </si>
  <si>
    <t>PASAJERO DE AUTOMOVIL LESIONADO POR COLISION CON OTROS VEHICULOS DE MOTOR, Y CON LOS NO ESPECIFICADOS, EN ACCIDENTE NO DE TRANSITO</t>
  </si>
  <si>
    <t>V492</t>
  </si>
  <si>
    <t>OCUPANTE NO ESPECIFICADO DE AUTOMOVIL LESIONADO POR COLISION CON OTROS VEHICULOS DE MOTOR, Y CON LOS NO ESPECIFICADOS, EN ACCIDENTE NO DE TRANSITO</t>
  </si>
  <si>
    <t>V493</t>
  </si>
  <si>
    <t>OCUPANTE (CUALQUIERA) DE AUTOMOVIL LESIONADO EN ACCIDENTE NO DE TRANSITO, NO ESPECIFICADO</t>
  </si>
  <si>
    <t>V494</t>
  </si>
  <si>
    <t>CONDUCTOR DE AUTOMOVIL LESIONADO POR COLISION CON OTROS VEHICULOS DE MOTOR, Y CON LOS NO ESPECIFICADOS, EN ACCIDENTE DE TRANSITO</t>
  </si>
  <si>
    <t>V495</t>
  </si>
  <si>
    <t>PASAJERO DE AUTOMOVIL LESIONADO POR COLISION CON OTROS VEHICULOS DE MOTOR, Y CON LOS NO ESPECIFICADOS, EN ACCIDENTE DE TRANSITO</t>
  </si>
  <si>
    <t>V496</t>
  </si>
  <si>
    <t>OCUPANTE SIN ESPECIFICACION DE AUTOMOVIL LESIONADO POR COLISION CON OTROS VEHICULOS DE MOTOR, Y CON LOS NO ESPECIFICADOS, EN ACCIDENTE DE TRANSITO</t>
  </si>
  <si>
    <t>V498</t>
  </si>
  <si>
    <t>OCUPANTE (CUALQUIERA) DE AUTOMOVIL LESIONADO EN OTROS ACCIDENTES DE TRANSPORTE ESPECIFICADOS</t>
  </si>
  <si>
    <t>V499</t>
  </si>
  <si>
    <t>OCUPANTE (CUALQUIERA) DE AUTOMOVIL LESIONADO EN ACCIDENTE DE TRANSITO NO ESPECIFICADO</t>
  </si>
  <si>
    <t>V50</t>
  </si>
  <si>
    <t>OCUPANTE DE CAMIONETA O FURGONETA LESIONADO POR COLISION CON PEATON O ANIMAL</t>
  </si>
  <si>
    <t>V500</t>
  </si>
  <si>
    <t>OCUPANTE DE CAMIONETA O FURGONETA LESIONADO POR COLISION CON PEATON O ANIMAL, CONDUCTOR LESIONADO ACCIDENTE NO DE TRANSITO</t>
  </si>
  <si>
    <t>V501</t>
  </si>
  <si>
    <t>OCUPANTE DE CAMIONETA O FURGONETA LESIONADO POR COLISION CON PEATON O ANIMAL, PASAJERO LESIONADO ACCIDENTE NO DE TRANSITO</t>
  </si>
  <si>
    <t>V502</t>
  </si>
  <si>
    <t>OCUPANTE DE CAMIONETA O FURGONETA LESIONADO POR COLISION CON PEATON O ANIMAL, PERSONA QUE VIAJA FUERA VEHICULO LESIONADA ACCIDENTE NO DE TRANSITO</t>
  </si>
  <si>
    <t>V503</t>
  </si>
  <si>
    <t>OCUPANTE DE CAMIONETA O FURGONETA LESIONADO POR COLISION CON PEATON O ANIMAL, OCUPANTE SIN ESPECIFICACION, LESIONADO ACCIDENTE NO DE TRANSITO</t>
  </si>
  <si>
    <t>V504</t>
  </si>
  <si>
    <t>OCUPANTE DE CAMIONETA O FURGONETA LESIONADO POR COLISION CON PEATON O ANIMAL, PERSONA LESIONADA AL SUBIR O BAJAR DEL VEHICULO</t>
  </si>
  <si>
    <t>V505</t>
  </si>
  <si>
    <t>OCUPANTE DE CAMIONETA O FURGONETA LESIONADO POR COLISION CON PEATON O ANIMAL, CONDUCTOR LESIONADO ACCIDENTE DE TRANSITO</t>
  </si>
  <si>
    <t>V506</t>
  </si>
  <si>
    <t>OCUPANTE DE CAMIONETA O FURGONETA LESIONADO POR COLISION CON PEATON O ANIMAL, PASAJERO LESIONADO ACCIDENTE DE TRANSITO</t>
  </si>
  <si>
    <t>V507</t>
  </si>
  <si>
    <t>OCUPANTE DE CAMIONETA O FURGONETA LESIONADO POR COLISION CON PEATON O ANIMAL, PERSONA QUE VIAJA FUERA VEHICULO LESIONADA ACCIDENTE DE TRANSITO</t>
  </si>
  <si>
    <t>V509</t>
  </si>
  <si>
    <t>OCUPANTE DE CAMIONETA O FURGONETA LESIONADO POR COLISION CON PEATON O ANIMAL, OCUPANTE SIN ESPECIFICACION, LESIONADO ACCIDENTE DE TRANSITO</t>
  </si>
  <si>
    <t>V51</t>
  </si>
  <si>
    <t>OCUPANTE DE CAMIONETA O FURGONETA LESIONADO POR COLISION CON VEHICULO DE PEDAL</t>
  </si>
  <si>
    <t>V510</t>
  </si>
  <si>
    <t>OCUPANTE DE CAMIONETA O FURGONETA LESIONADO POR COLISION CON VEHICULO DE PEDAL, CONDUCTOR LESIONADO ACCIDENTE NO DE TRANSITO</t>
  </si>
  <si>
    <t>V511</t>
  </si>
  <si>
    <t>OCUPANTE DE CAMIONETA O FURGONETA LESIONADO POR COLISION CON VEHICULO DE PEDAL, PASAJERO LESIONADO ACCIDENTE NO DE TRANSITO</t>
  </si>
  <si>
    <t>V512</t>
  </si>
  <si>
    <t>OCUPANTE DE CAMIONETA O FURGONETA LESIONADO POR COLISION CON VEHICULO DE PEDAL, PERSONA QUE VIAJA FUERA VEHICULO LESIONADA ACCIDENTE NO DE TRANSITO</t>
  </si>
  <si>
    <t>V513</t>
  </si>
  <si>
    <t>OCUPANTE DE CAMIONETA O FURGONETA LESIONADO POR COLISION CON VEHICULO DE PEDAL, OCUPANTE SIN ESPECIFICACION, LESIONADO ACCIDENTE NO DE TRANSITO</t>
  </si>
  <si>
    <t>V514</t>
  </si>
  <si>
    <t>OCUPANTE DE CAMIONETA O FURGONETA LESIONADO POR COLISION CON VEHICULO DE PEDAL, PERSONA LESIONADA AL SUBIR O BAJAR DEL VEHICULO</t>
  </si>
  <si>
    <t>V515</t>
  </si>
  <si>
    <t>OCUPANTE DE CAMIONETA O FURGONETA LESIONADO POR COLISION CON VEHICULO DE PEDAL, CONDUCTOR LESIONADO ACCIDENTE DE TRANSITO</t>
  </si>
  <si>
    <t>V516</t>
  </si>
  <si>
    <t>OCUPANTE DE CAMIONETA O FURGONETA LESIONADO POR COLISION CON VEHICULO DE PEDAL, PASAJERO LESIONADO ACCIDENTE DE TRANSITO</t>
  </si>
  <si>
    <t>V517</t>
  </si>
  <si>
    <t>OCUPANTE DE CAMIONETA O FURGONETA LESIONADO POR COLISION CON VEHICULO DE PEDAL, PERSONA QUE VIAJA FUERA VEHICULO LESIONADA ACCIDENTE DE TRANSITO</t>
  </si>
  <si>
    <t>V519</t>
  </si>
  <si>
    <t>OCUPANTE DE CAMIONETA O FURGONETA LESIONADO POR COLISION CON VEHICULO DE PEDAL, OCUPANTE SIN ESPECIFICACION, LESIONADO ACCIDENTE DE TRANSITO</t>
  </si>
  <si>
    <t>V52</t>
  </si>
  <si>
    <t>OCUPANTE DE CAMIONETA O FURGONETA LESIONADO POR COLISION CON VEHICULO MOTOR DE DOS O TRES RUEDAS</t>
  </si>
  <si>
    <t>V520</t>
  </si>
  <si>
    <t>OCUPANTE DE CAMIONETA O FURGONETA LESIONADO POR COLISION CON VEHICULO MOTOR DE DOS O TRES RUEDAS, CONDUCTOR LESIONADO ACCIDENTE NO DE TRANSITO</t>
  </si>
  <si>
    <t>V521</t>
  </si>
  <si>
    <t>OCUPANTE DE CAMIONETA O FURGONETA LESIONADO POR COLISION CON VEHICULO MOTOR DE DOS O TRES RUEDAS, PASAJERO LESIONADO ACCIDENTE NO DE TRANSITO</t>
  </si>
  <si>
    <t>V522</t>
  </si>
  <si>
    <t>OCUPANTE DE CAMIONETA O FURGONETA LESIONADO POR COLISION CON VEHICULO MOTOR DE DOS O TRES RUEDAS, PERSONA QUE VIAJA FUERA VEHICULO LESIONADA ACCIDENTE NO DE TRANSITO</t>
  </si>
  <si>
    <t>V523</t>
  </si>
  <si>
    <t>OCUPANTE DE CAMIONETA O FURGONETA LESIONADO POR COLISION CON VEHICULO MOTOR DE DOS O TRES RUEDAS, OCUPANTE SIN ESPECIFICACION, LESIONADO ACCIDENTE NO DE TRANSITO</t>
  </si>
  <si>
    <t>V524</t>
  </si>
  <si>
    <t>OCUPANTE DE CAMIONETA O FURGONETA LESIONADO POR COLISION CON VEHICULO MOTOR DE DOS O TRES RUEDAS, PERSONA LESIONADA AL SUBIR O BAJAR DEL VEHICULO</t>
  </si>
  <si>
    <t>V525</t>
  </si>
  <si>
    <t>OCUPANTE DE CAMIONETA O FURGONETA LESIONADO POR COLISION CON VEHICULO MOTOR DE DOS O TRES RUEDAS, CONDUCTOR LESIONADO ACCIDENTE DE TRANSITO</t>
  </si>
  <si>
    <t>V526</t>
  </si>
  <si>
    <t>OCUPANTE DE CAMIONETA O FURGONETA LESIONADO POR COLISION CON VEHICULO MOTOR DE DOS O TRES RUEDAS, PASAJERO LESIONADO ACCIDENTE DE TRANSITO</t>
  </si>
  <si>
    <t>V527</t>
  </si>
  <si>
    <t>OCUPANTE DE CAMIONETA O FURGONETA LESIONADO POR COLISION CON VEHICULO MOTOR DE DOS O TRES RUEDAS, PERSONA QUE VIAJA FUERA VEHICULO LESIONADA ACCIDENTE DE TRANSITO</t>
  </si>
  <si>
    <t>V529</t>
  </si>
  <si>
    <t>OCUPANTE DE CAMIONETA O FURGONETA LESIONADO POR COLISION CON VEHICULO MOTOR DE DOS O TRES RUEDAS, OCUPANTE SIN ESPECIFICACION, LESIONADO ACCIDENTE DE TRANSITO</t>
  </si>
  <si>
    <t>V53</t>
  </si>
  <si>
    <t>OCUPANTE DE CAMIONETA O FURGONETA LESIONADO POR COLISION CON AUTOMOVIL, CAMIONETA O FURGONETA</t>
  </si>
  <si>
    <t>V530</t>
  </si>
  <si>
    <t>OCUPANTE DE CAMIONETA O FURGONETA LESIONADO POR COLISION CON AUTOMOVIL, CAMIONETA O FURGONETA, CONDUCTOR LESIONADO ACCIDENTE NO DE TRANSITO</t>
  </si>
  <si>
    <t>V531</t>
  </si>
  <si>
    <t>OCUPANTE DE CAMIONETA O FURGONETA LESIONADO POR COLISION CON AUTOMOVIL, CAMIONETA O FURGONETA, PASAJERO LESIONADO ACCIDENTE NO DE TRANSITO</t>
  </si>
  <si>
    <t>V532</t>
  </si>
  <si>
    <t>OCUPANTE DE CAMIONETA O FURGONETA LESIONADO POR COLISION CON AUTOMOVIL, CAMIONETA O FURGONETA, PERSONA QUE VIAJA FUERA VEHICULO LESIONADA ACCIDENTE NO DE TRANSITO</t>
  </si>
  <si>
    <t>V533</t>
  </si>
  <si>
    <t>OCUPANTE DE CAMIONETA O FURGONETA LESIONADO POR COLISION CON AUTOMOVIL, CAMIONETA O FURGONETA, OCUPANTE SIN ESPECIFICACION, LESIONADO ACCIDENTE NO DE TRANSITO</t>
  </si>
  <si>
    <t>V534</t>
  </si>
  <si>
    <t>OCUPANTE DE CAMIONETA O FURGONETA LESIONADO POR COLISION CON AUTOMOVIL, CAMIONETA O FURGONETA, PERSONA LESIONADA AL SUBIR O BAJAR DEL VEHICULO</t>
  </si>
  <si>
    <t>V535</t>
  </si>
  <si>
    <t>OCUPANTE DE CAMIONETA O FURGONETA LESIONADO POR COLISION CON AUTOMOVIL, CAMIONETA O FURGONETA, CONDUCTOR LESIONADO ACCIDENTE DE TRANSITO</t>
  </si>
  <si>
    <t>V536</t>
  </si>
  <si>
    <t>OCUPANTE DE CAMIONETA O FURGONETA LESIONADO POR COLISION CON AUTOMOVIL, CAMIONETA O FURGONETA, PASAJERO LESIONADO ACCIDENTE DE TRANSITO</t>
  </si>
  <si>
    <t>V537</t>
  </si>
  <si>
    <t>OCUPANTE DE CAMIONETA O FURGONETA LESIONADO POR COLISION CON AUTOMOVIL, CAMIONETA O FURGONETA, PERSONA QUE VIAJA FUERA VEHICULO LESIONADA ACCIDENTE DE TRANSITO</t>
  </si>
  <si>
    <t>V539</t>
  </si>
  <si>
    <t>OCUPANTE DE CAMIONETA O FURGONETA LESIONADO POR COLISION CON AUTOMOVIL, CAMIONETA O FURGONETA, OCUPANTE SIN ESPECIFICACION, LESIONADO ACCIDENTE DE TRANSITO</t>
  </si>
  <si>
    <t>V54</t>
  </si>
  <si>
    <t>OCUPANTE DE CAMIONETA O FURGONETA LESIONADO POR COLISION CON VEHICULO DE TRANSPORTE PESADO O AUTOBUS</t>
  </si>
  <si>
    <t>V540</t>
  </si>
  <si>
    <t>OCUPANTE DE CAMIONETA O FURGONETA LESIONADO POR COLISION CON VEHICULO DE TRANSPORTE PESADO O AUTOBUS, CONDUCTOR LESIONADO ACCIDENTE NO DE TRANSITO</t>
  </si>
  <si>
    <t>V541</t>
  </si>
  <si>
    <t>OCUPANTE DE CAMIONETA O FURGONETA LESIONADO POR COLISION CON VEHICULO DE TRANSPORTE PESADO O AUTOBUS, PASAJERO LESIONADO ACCIDENTE NO DE TRANSITO</t>
  </si>
  <si>
    <t>V542</t>
  </si>
  <si>
    <t>OCUPANTE DE CAMIONETA O FURGONETA LESIONADO POR COLISION CON VEHICULO DE TRANSPORTE PESADO O AUTOBUS, PERSONA QUE VIAJA FUERA VEHICULO LESIONADA ACCIDENTE NO DE TRANSITO</t>
  </si>
  <si>
    <t>V543</t>
  </si>
  <si>
    <t>OCUPANTE DE CAMIONETA O FURGONETA LESIONADO POR COLISION CON VEHICULO DE TRANSPORTE PESADO O AUTOBUS, OCUPANTE SIN ESPECIFICACION, LESIONADO ACCIDENTE NO DE TRANSITO</t>
  </si>
  <si>
    <t>V544</t>
  </si>
  <si>
    <t>OCUPANTE DE CAMIONETA O FURGONETA LESIONADO POR COLISION CON VEHICULO DE TRANSPORTE PESADO O AUTOBUS, PERSONA LESIONADA AL SUBIR O BAJAR DEL VEHICULO</t>
  </si>
  <si>
    <t>V545</t>
  </si>
  <si>
    <t>OCUPANTE DE CAMIONETA O FURGONETA LESIONADO POR COLISION CON VEHICULO DE TRANSPORTE PESADO O AUTOBUS, CONDUCTOR LESIONADO ACCIDENTE DE TRANSITO</t>
  </si>
  <si>
    <t>V546</t>
  </si>
  <si>
    <t>OCUPANTE DE CAMIONETA O FURGONETA LESIONADO POR COLISION CON VEHICULO DE TRANSPORTE PESADO O AUTOBUS, PASAJERO LESIONADO ACCIDENTE DE TRANSITO</t>
  </si>
  <si>
    <t>V547</t>
  </si>
  <si>
    <t>OCUPANTE DE CAMIONETA O FURGONETA LESIONADO POR COLISION CON VEHICULO DE TRANSPORTE PESADO O AUTOBUS, PERSONA QUE VIAJA FUERA VEHICULO LESIONADA ACCIDENTE DE TRANSITO</t>
  </si>
  <si>
    <t>V549</t>
  </si>
  <si>
    <t>OCUPANTE DE CAMIONETA O FURGONETA LESIONADO POR COLISION CON VEHICULO DE TRANSPORTE PESADO O AUTOBUS, OCUPANTE SIN ESPECIFICACION, LESIONADO ACCIDENTE DE TRANSITO</t>
  </si>
  <si>
    <t>V55</t>
  </si>
  <si>
    <t>OCUPANTE DE CAMIONETA O FURGONETA LESIONADO POR COLISION CON TREN O VEHICULO DE RIELES</t>
  </si>
  <si>
    <t>V550</t>
  </si>
  <si>
    <t>OCUPANTE DE CAMIONETA O FURGONETA LESIONADO POR COLISION CON TREN O VEHICULO DE RIELES, CONDUCTOR LESIONADO ACCIDENTE NO DE TRANSITO</t>
  </si>
  <si>
    <t>V551</t>
  </si>
  <si>
    <t>OCUPANTE DE CAMIONETA O FURGONETA LESIONADO POR COLISION CON TREN O VEHICULO DE RIELES, PASAJERO LESIONADO ACCIDENTE NO DE TRANSITO</t>
  </si>
  <si>
    <t>V552</t>
  </si>
  <si>
    <t>OCUPANTE DE CAMIONETA O FURGONETA LESIONADO POR COLISION CON TREN O VEHICULO DE RIELES, PERSONA QUE VIAJA FUERA VEHICULO LESIONADA ACCIDENTE NO DE TRANSITO</t>
  </si>
  <si>
    <t>V553</t>
  </si>
  <si>
    <t>OCUPANTE DE CAMIONETA O FURGONETA LESIONADO POR COLISION CON TREN O VEHICULO DE RIELES, OCUPANTE SIN ESPECIFICAION, LESIONADO ACCIDENTE NO DE TRANSITO</t>
  </si>
  <si>
    <t>V554</t>
  </si>
  <si>
    <t>OCUPANTE DE CAMIONETA O FURGONETA LESIONADO POR COLISION CON TREN O VEHICULO DE RIELES, PERSONA LESIONADA AL SUBIR O BAJAR DEL VEHICULO</t>
  </si>
  <si>
    <t>V555</t>
  </si>
  <si>
    <t>OCUPANTE DE CAMIONETA O FURGONETA LESIONADO POR COLISION CON TREN O VEHICULO DE RIELES, CONDUCTOR LESIONADO ACCIDENTE DE TRANSITO</t>
  </si>
  <si>
    <t>V556</t>
  </si>
  <si>
    <t>OCUPANTE DE CAMIONETA O FURGONETA LESIONADO POR COLISION CON TREN O VEHICULO DE RIELES, PASAJERO LESIONADO ACCIDENTE DE TRANSITO</t>
  </si>
  <si>
    <t>V557</t>
  </si>
  <si>
    <t>OCUPANTE DE CAMIONETA O FURGONETA LESIONADO POR COLISION CON TREN O VEHICULO DE RIELES, PERSONA QUE VIAJA FUERA VEHICULO LESIONADA ACCIDENTE DE TRANSITO</t>
  </si>
  <si>
    <t>V559</t>
  </si>
  <si>
    <t>OCUPANTE DE CAMIONETA O FURGONETA LESIONADO POR COLISION CON TREN O VEHICULO DE RIELES, OCUPANTE SIN ESPECIFICACION, LESIONADO ACCIDENTE DE TRANSITO</t>
  </si>
  <si>
    <t>V56</t>
  </si>
  <si>
    <t>OCUPANTE DE CAMIONETA O FURGONETA LESIONADO POR COLISION CON OTROS VEHICULOS SIN MOTOR</t>
  </si>
  <si>
    <t>V560</t>
  </si>
  <si>
    <t>OCUPANTE DE CAMIONETA O FURGONETA LESIONADO POR COLISION CON OTROS VEHICULOS SIN MOTOR, CONDUCTOR LESIONADO ACCIDENTE NO DE TRANSITO</t>
  </si>
  <si>
    <t>V561</t>
  </si>
  <si>
    <t>OCUPANTE DE CAMIONETA O FURGONETA LESIONADO POR COLISION CON OTROS VEHICULOS SIN MOTOR, PASAJ LESIONADO ACCIDENTE NO DE TRANSITO</t>
  </si>
  <si>
    <t>V562</t>
  </si>
  <si>
    <t>OCUPANTE DE CAMIONETA O FURGONETA LESIONADO POR COLISION CON OTROS VEHICULOS SIN MOTOR, PERSONA QUE VIAJA FUERA VEHICULO LESIONADA ACCIDENTE NO DE TRANSITO</t>
  </si>
  <si>
    <t>V563</t>
  </si>
  <si>
    <t>OCUPANTE DE CAMIONETA O FURGONETA LESIONADO POR COLISION CON OTROS VEHICULOS SIN MOTOR, OCUPANTE SIN ESPECIFICACION, LESIONADO ACCIDENTE NO DE TRANSITO</t>
  </si>
  <si>
    <t>V564</t>
  </si>
  <si>
    <t>OCUPANTE DE CAMIONETA O FURGONETA LESIONADO POR COLISION CON OTROS VEHICULOS SIN MOTOR, PERSONA LESIONADA AL SUBIR O BAJAR DEL VEHICULO</t>
  </si>
  <si>
    <t>V565</t>
  </si>
  <si>
    <t>OCUPANTE DE CAMIONETA O FURGONETA LESIONADO POR COLISION CON OTROS VEHICULOS SIN MOTOR, CONDUCTOR LESIONADO ACCIDENTE DE TRANSITO</t>
  </si>
  <si>
    <t>V566</t>
  </si>
  <si>
    <t>OCUPANTE DE CAMIONETA O FURGONETA LESIONADO POR COLISION CON OTROS VEHICULOS SIN MOTOR, PASAJERO LESIONADO ACCIDENTE DE TRANSITO</t>
  </si>
  <si>
    <t>V567</t>
  </si>
  <si>
    <t>OCUPANTE DE CAMIONETA O FURGONETA LESIONADO POR COLISION CON OTROS VEHICULOS SIN MOTOR, PERSONA QUE VIAJA FUERA VEHICULO LESIONADA ACCIDENTE DE TRANSITO</t>
  </si>
  <si>
    <t>V569</t>
  </si>
  <si>
    <t>OCUPANTE DE CAMIONETA O FURGONETA LESIONADO POR COLISION CON OTROS VEHICULOS SIN MOTOR, OCUPANTE SIN DEFINICION, LESIONADO ACCIDENTE DE TRANSITO</t>
  </si>
  <si>
    <t>V57</t>
  </si>
  <si>
    <t>OCUPANTE DE CAMIONETA O FURGONETA LESIONADO POR COLISION CON OBJETO FIJO O ESTACIONADO</t>
  </si>
  <si>
    <t>V570</t>
  </si>
  <si>
    <t>OCUPANTE DE CAMIONETA O FURGONETA LESIONADO POR COLISION CON OBJETO FIJO O ESTACIONADO, CONDUCTOR LESIONADO ACCIDENTE NO DE TRANSITO</t>
  </si>
  <si>
    <t>V571</t>
  </si>
  <si>
    <t>OCUPANTE DE CAMIONETA O FURGONETA LESIONADO POR COLISION CON OBJETO FIJO O ESTACIONADO, PASAJERO LESIONADO ACCIDENTE NO DE TRANSITO</t>
  </si>
  <si>
    <t>V572</t>
  </si>
  <si>
    <t>OCUPANTE DE CAMIONETA O FURGONETA LESIONADO POR COLISION CON OBJETO FIJO O ESTACIONADO, PERSONA QUE VIAJA FUERA VEHICULO LESIONADA ACCIDENTE NO DE TRANSITO</t>
  </si>
  <si>
    <t>V573</t>
  </si>
  <si>
    <t>OCUPANTE DE CAMIONETA O FURGONETA LESIONADO POR COLISION CON OBJETO FIJO O ESTACIONADO, OCUPANTE SIN ESPECIFICACION, LESIONADO ACCIDENTE NO DE TRANSITO</t>
  </si>
  <si>
    <t>V574</t>
  </si>
  <si>
    <t>OCUPANTE DE CAMIONETA O FURGONETA LESIONADO POR COLISION CON OBJETO FIJO O ESTACIONADO, PERSONA LESIONADA AL SUBIR O BAJAR DEL VEHICULO</t>
  </si>
  <si>
    <t>V575</t>
  </si>
  <si>
    <t>OCUPANTE DE CAMIONETA O FURGONETA LESIONADO POR COLISION CON OBJETO FIJO O ESTACIONADO, CONDUCTOR LESIONADO ACCIDENTE DE TRANSITO</t>
  </si>
  <si>
    <t>V576</t>
  </si>
  <si>
    <t>OCUPANTE DE CAMIONETA O FURGONETA LESIONADO POR COLISION CON OBJETO FIJO O ESTACIONADO, PASAJERO LESIONADO ACCIDENTE DE TRANSITO</t>
  </si>
  <si>
    <t>V577</t>
  </si>
  <si>
    <t>OCUPANTE DE CAMIONETA O FURGONETA LESIONADO POR COLISION CON OBJETO FIJO O ESTACIONADO, PERSONA QUE VIAJA FUERA VEHICULO LESIONADA ACCIDENTE DE TRANSITO</t>
  </si>
  <si>
    <t>V579</t>
  </si>
  <si>
    <t>OCUPANTE DE CAMIONETA O FURGONETA LESIONADO POR COLISION CON OBJETO FIJO O ESTACIONADO, OCUPANTE SIN ESPECIFICACION, LESIONADO ACCIDENTE DE TRANSITO</t>
  </si>
  <si>
    <t>V58</t>
  </si>
  <si>
    <t>OCUPANTE DE CAMIONETA O FURGONETA LESIONADO EN ACCIDENTE DE TRANSPORTE SIN COLISION</t>
  </si>
  <si>
    <t>V580</t>
  </si>
  <si>
    <t>OCUPANTE DE CAMIONETA O FURGONETA LESIONADO EN ACCIDENTE DE TRANSPORTE SIN COLISION, CONDUCTOR LESIONADO ACCIDENTE NO DE TRANSITO</t>
  </si>
  <si>
    <t>V581</t>
  </si>
  <si>
    <t>OCUPANTE DE CAMIONETA O FURGONETA LESIONADO EN ACCIDENTE DE TRANSPORTE SIN COLISION, PASAJERO LESIONADO ACCIDENTE NO DE TRANSITO</t>
  </si>
  <si>
    <t>V582</t>
  </si>
  <si>
    <t>OCUPANTE DE CAMIONETA O FURGONETA LESIONADO EN ACCIDENTE DE TRANSPORTE SIN COLISION, PERSONA QUE VIAJA FUERA VEHICULO LESIONADA ACCIDENTE NO DE TRANSITO</t>
  </si>
  <si>
    <t>V583</t>
  </si>
  <si>
    <t>OCUPANTE DE CAMIONETA O FURGONETA LESIONADO EN ACCIDENTE DE TRANSPORTE SIN COLISION, OCUPANTE SIN ESPECIFICACION, LESIONADO ACCIDENTE NO DE TRANSITO</t>
  </si>
  <si>
    <t>V584</t>
  </si>
  <si>
    <t>OCUPANTE DE CAMIONETA O FURGONETA LESIONADO EN ACCIDENTE DE TRANSPORTE SIN COLISION, PERSONA LESIONADA AL SUBIR O BAJAR DEL VEHICULO</t>
  </si>
  <si>
    <t>V585</t>
  </si>
  <si>
    <t>OCUPANTE DE CAMIONETA O FURGONETA LESIONADO EN ACCIDENTE DE TRANSPORTE SIN COLISION, CONDUCTOR LESIONADO ACCIDENTE DE TRANSITO</t>
  </si>
  <si>
    <t>V586</t>
  </si>
  <si>
    <t>OCUPANTE DE CAMIONETA O FURGONETA LESIONADO EN ACCIDENTE DE TRANSPORTE SIN COLISION, PASAJERO LESIONADO ACCIDENTE DE TRANSITO</t>
  </si>
  <si>
    <t>V587</t>
  </si>
  <si>
    <t>OCUPANTE DE CAMIONETA O FURGONETA LESIONADO EN ACCIDENTE DE TRANSPORTE SIN COLISION, PERSONA QUE VIAJA FUERA VEHICULO LESIONADA ACCIDENTE DE TRANSITO</t>
  </si>
  <si>
    <t>V589</t>
  </si>
  <si>
    <t>OCUPANTE DE CAMIONETA O FURGONETA LESIONADO EN ACCIDENTE DE TRANSPORTE SIN COLISION, OCUPANTE SIN ESPECIFICACION, LESIONADO ACCIDENTE DE TRANSITO</t>
  </si>
  <si>
    <t>V59</t>
  </si>
  <si>
    <t>OCUPANTE DE CAMIONETA O FURGONETA LESIONADO EN OTROS ACCIDENTES DE TRANSPORTE Y EN LOS NO ESPECIFICADOS</t>
  </si>
  <si>
    <t>V590</t>
  </si>
  <si>
    <t>CONDUCTOR DE CAMIONETA O FURGONETA LESIONADO POR COLISION CON OTROS VEHICULOS DE MOTOR Y LOS NO ESPECIFICADOS, EN ACCIDENTE NO DE TRANSITO</t>
  </si>
  <si>
    <t>V591</t>
  </si>
  <si>
    <t>PASAJERO DE CAMIONETA O FURGONETA LESIONADO POR COLISION CON OTROS VEHICULOS DE MOTOR Y LOS NO ESPECIFICADOS, EN ACCIDENTE NO DE TRANSITO</t>
  </si>
  <si>
    <t>V592</t>
  </si>
  <si>
    <t>OCUPANTE SIN ESPECIFICACION DE CAMIONETA O FURGONETA LESIONADO POR COLISION CON OTROS VEHICULOS DE MOTOR Y LOS NO ESPECIFICADOS, EN ACCIDENTE NO DE TRANSITO</t>
  </si>
  <si>
    <t>V593</t>
  </si>
  <si>
    <t>OCUPANTE (CUALQUIERA) DE CAMIONETA O FURGONETA LESIONADO EN ACCIDENTE DE TRANSITO, NO ESPECIFICADO</t>
  </si>
  <si>
    <t>V594</t>
  </si>
  <si>
    <t>CONDUCTOR DE CAMIONETA O FURGONETA LESIONADO POR COLISION CON OTROS VEHICULOS DE MOTOR Y LOS NO ESPECIFICADOS, EN ACCIDENTE DE TRANSITO</t>
  </si>
  <si>
    <t>V595</t>
  </si>
  <si>
    <t>PASAJERO DE CAMIONETA O FURGONETA LESIONADO POR COLISION CON OTROS VEHICULOS DE MOTOR Y LOS NO ESPECIFICADOS, EN ACCIDENTE DE TRANSITO</t>
  </si>
  <si>
    <t>V596</t>
  </si>
  <si>
    <t>OCUPANTE SIN ESPECIFIACION DE CAMIONETA O FURGONETA LESIONADO POR COLISION CON OTROS VEHICULOS DE MOTOR Y LOS NO ESPECIFICADOS, EN ACCIDENTE DE TRANSITO</t>
  </si>
  <si>
    <t>V598</t>
  </si>
  <si>
    <t>OCUPANTE (CUALQUIERA) DE CAMIONETA O FURGONETA LESIONADO EN OTROS ACCIDENTES DE TRANSPORTE ESPECIFICADOS</t>
  </si>
  <si>
    <t>V599</t>
  </si>
  <si>
    <t>OCUPANTE (CUALQUIERA) DE CAMIONETA O FURGONETA LESIONADO EN ACCIDENTE DE TRANSPORTE NO ESPECIFICADO</t>
  </si>
  <si>
    <t>V60</t>
  </si>
  <si>
    <t>OCUPANTE DE VEHICULO DE TRANSPORTE PESADO LESIONADO POR COLISION CON PEATON O ANIMAL</t>
  </si>
  <si>
    <t>V600</t>
  </si>
  <si>
    <t>OCUPANTE DE VEHICULO DE TRANSPORTE PESADO LESIONADO POR COLISION CON PEATON O ANIMAL, CONDUCTOR LESIONADO ACCIDENTE NO DE TRANSITO</t>
  </si>
  <si>
    <t>V601</t>
  </si>
  <si>
    <t>OCUPANTE DE VEHICULO DE TRANSPORTE PESADO LESIONADO POR COLISION CON PEATON O ANIMAL, PASAJERO LESIONADO ACCIDENTE NO DE TRANSITO</t>
  </si>
  <si>
    <t>V602</t>
  </si>
  <si>
    <t>OCUPANTE DE VEHICULO DE TRANSPORTE PESADO LESIONADO POR COLISION CON PEATON O ANIMAL, PERSONA QUE VIAJA FUERA VEHICULO LESIONADA ACCIDENTE NO DE TRANSITO</t>
  </si>
  <si>
    <t>V603</t>
  </si>
  <si>
    <t>OCUPANTE DE VEHICULO DE TRANSPORTE PESADO LESIONADO POR COLISION CON PEATON O ANIMAL, OCUPANTE SIN ESPECIFICACION, LESIONADO ACCIDENTE NO DE TRANSITO</t>
  </si>
  <si>
    <t>V604</t>
  </si>
  <si>
    <t>OCUPANTE DE VEHICULO DE TRANSPORTE PESADO LESIONADO POR COLISION CON PEATON O ANIMAL, PERSONA LESIONADA AL SUBIR O BAJAR DEL VEHICULO</t>
  </si>
  <si>
    <t>V605</t>
  </si>
  <si>
    <t>OCUPANTE DE VEHICULO DE TRANSPORTE PESADO LESIONADO POR COLISION CON PEATON O ANIMAL, CONDUCTOR LESIONADO ACCIDENTE DE TRANSITO</t>
  </si>
  <si>
    <t>V606</t>
  </si>
  <si>
    <t>OCUPANTE DE VEHICULO DE TRANSPORTE PESADO LESIONADO POR COLISION CON PEATON O ANIMAL, PASAJERO LESIONADO ACCIDENTE DE TRANSITO</t>
  </si>
  <si>
    <t>V607</t>
  </si>
  <si>
    <t>OCUPANTE DE VEHICULO DE TRANSPORTE PESADO LESIONADO POR COLISION CON PEATON O ANIMAL, PERSONA QUE VIAJA FUERA VEHICULO LESIONADA ACCIDENTE DE TRANSITO</t>
  </si>
  <si>
    <t>V609</t>
  </si>
  <si>
    <t>OCUPANTE DE VEHICULO DE TRANSPORTE PESADO LESIONADO POR COLISION CON PEATON O ANIMAL, OCUPANTE SIN ESPECIFICACION, LESIONADO ACCIDENTE DE TRANSITO</t>
  </si>
  <si>
    <t>V61</t>
  </si>
  <si>
    <t>OCUPANTE DE VEHICULO DE TRANSPORTE PESADO LESIONADO POR COLISION CON VEHICULO DE PEDAL</t>
  </si>
  <si>
    <t>V610</t>
  </si>
  <si>
    <t>OCUPANTE DE VEHICULO DE TRANSPORTE PESADO LESIONADO POR COLISION CON VEHICULO DE PEDAL, CONDUCTOR LESIONADO ACCIDENTE NO DE TRANSITO</t>
  </si>
  <si>
    <t>V611</t>
  </si>
  <si>
    <t>OCUPANTE DE VEHICULO DE TRANSPORTE PESADO LESIONADO POR COLISION CON VEHICULO DE PEDAL, PASAJERO LESIONADO ACCIDENTE NO DE TRANSITO</t>
  </si>
  <si>
    <t>V612</t>
  </si>
  <si>
    <t>OCUPANTE DE VEHICULO DE TRANSPORTE PESADO LESIONADO POR COLISION CON VEHICULO DE PEDAL, PERSONA QUE VIAJA FUERA VEHICULO LESIONADA ACCIDENTE NO DE TRANSITO</t>
  </si>
  <si>
    <t>V613</t>
  </si>
  <si>
    <t>OCUPANTE DE VEHICULO DE TRANSPORTE PESADO LESIONADO POR COLISION CON VEHICULO DE PEDAL, OCUPANTE SIN ESPECIFICACION, LESIONADO ACCIDENTE NO DE TRANSITO</t>
  </si>
  <si>
    <t>V614</t>
  </si>
  <si>
    <t>OCUPANTE DE VEHICULO DE TRANSPORTE PESADO LESIONADO POR COLISION CON VEHICULO DE PEDAL, PERSONA LESIONADA AL SUBIR O BAJAR DEL VEHICULO</t>
  </si>
  <si>
    <t>V615</t>
  </si>
  <si>
    <t>OCUPANTE DE VEHICULO DE TRANSPORTE PESADO LESIONADO POR COLISION CON VEHICULO DE PEDAL, CONDUCTOR LESIONADO ACCIDENTE DE TRANSITO</t>
  </si>
  <si>
    <t>V616</t>
  </si>
  <si>
    <t>OCUPANTE DE VEHICULO DE TRANSPORTE PESADO LESIONADO POR COLISION CON VEHICULO DE PEDAL, PASAJERO LESIONADO ACCIDENTE DE TRANSITO</t>
  </si>
  <si>
    <t>V617</t>
  </si>
  <si>
    <t>OCUPANTE DE VEHICULO DE TRANSPORTE PESADO LESIONADO POR COLISION CON VEHICULO DE PEDAL, PERSONA QUE VIAJA FUERA VEHICULO LESIONADA ACCIDENTE DE TRANSITO</t>
  </si>
  <si>
    <t>V619</t>
  </si>
  <si>
    <t>OCUPANTE DE VEHICULO DE TRANSPORTE PESADO LESIONADO POR COLISION CON VEHICULO DE PEDAL, OCUPANTE SIN ESPECIFICACION, LESIONADO ACCIDENTE DE TRANSITO</t>
  </si>
  <si>
    <t>V62</t>
  </si>
  <si>
    <t>OCUPANTE DE VEHICULO DE TRANSPORTE PESADO LESIONADO POR COLISION CON VEHICULO DE MOTOR DE DOS O TRES RUEDAS</t>
  </si>
  <si>
    <t>V620</t>
  </si>
  <si>
    <t>OCUPANTE DE VEHICULO DE TRANSPORTE PESADO LESIONADO POR COLISION CON VEHICULO DE MOTOR DE DOS O TRES RUEDAS, CONDUCTOR LESIONADO ACCIDENTE NO DE TRANSITO</t>
  </si>
  <si>
    <t>V621</t>
  </si>
  <si>
    <t>OCUPANTE DE VEHICULO DE TRANSPORTE PESADO LESIONADO POR COLISION CON VEHICULO DE MOTOR DE DOS O TRES RUEDAS, PASAJERO LESIONADO ACCIDENTE NO DE TRANSITO</t>
  </si>
  <si>
    <t>V622</t>
  </si>
  <si>
    <t>OCUPANTE DE VEHICULO DE TRANSPORTE PESADO LESIONADO POR COLISION CON VEHICULO DE MOTOR DE DOS O TRES RUEDAS, PERSONA QUE VIAJA FUERA VEHICULO LESIONADA ACCIDENTE NO DE TRANSITO</t>
  </si>
  <si>
    <t>V623</t>
  </si>
  <si>
    <t>OCUPANTE DE VEHICULO DE TRANSPORTE PESADO LESIONADO POR COLISION CON VEHICULO DE MOTOR DE DOS O TRES RUEDAS, OCUPANTE SIN ESPECIFICACION, LESIONADO ACCIDENTE NO DE TRANSITO</t>
  </si>
  <si>
    <t>V624</t>
  </si>
  <si>
    <t>OCUPANTE DE VEHICULO DE TRANSPORTE PESADO LESIONADO POR COLISION CON VEHICULO DE MOTOR DE DOS O TRES RUEDAS, PERSONA LESIONADA AL SUBIR O BAJAR DEL VEHICULO</t>
  </si>
  <si>
    <t>V625</t>
  </si>
  <si>
    <t>OCUPANTE DE VEHICULO DE TRANSPORTE PESADO LESIONADO POR COLISION CON VEHICULO DE MOTOR DE DOS O TRES RUEDAS, CONDUCTOR LESIONADO ACCIDENTE DE TRANSITO</t>
  </si>
  <si>
    <t>V626</t>
  </si>
  <si>
    <t>OCUPANTE DE VEHICULO DE TRANSPORTE PESADO LESIONADO POR COLISION CON VEHICULO DE MOTOR DE DOS O TRES RUEDAS, PASAJERO LESIONADO ACCIDENTE DE TRANSITO</t>
  </si>
  <si>
    <t>V627</t>
  </si>
  <si>
    <t>OCUPANTE DE VEHICULO DE TRANSPORTE PESADO LESIONADO POR COLISION CON VEHICULO DE MOTOR DE DOS O TRES RUEDAS, PERSONA QUE VIAJA FUERA VEHICULO LESIONADA ACCIDENTE DE TRANSITO</t>
  </si>
  <si>
    <t>V629</t>
  </si>
  <si>
    <t>OCUPANTE DE VEHICULO DE TRANSPORTE PESADO LESIONADO POR COLISION CON VEHICULO DE MOTOR DE DOS O TRES RUEDAS, OCUPANTE SIN ESPECIFICACION, LESIONADO ACCIDENTE DE TRANSITO</t>
  </si>
  <si>
    <t>V63</t>
  </si>
  <si>
    <t>OCUPANTE DE VEHICULO DE TRANSPORTE PESADO LESIONADO POR COLISION CON AUTOMOVIL, CAMIONETA O FURGONETA</t>
  </si>
  <si>
    <t>V630</t>
  </si>
  <si>
    <t>OCUPANTE DE VEHICULO DE TRANSPORTE PESADO LESIONADO POR COLISION CON AUTOMOVIL, CAMIONETA O FURGONETA, CONDUCTOR LESIONADO ACCIDENTE NO DE TRANSITO</t>
  </si>
  <si>
    <t>V631</t>
  </si>
  <si>
    <t>OCUPANTE DE VEHICULO DE TRANSPORTE PESADO LESIONADO POR COLISION CON AUTOMOVIL, CAMIONETA O FURGONETA, PASAJERO LESIONADO ACCIDENTE NO DE TRANSITO</t>
  </si>
  <si>
    <t>V632</t>
  </si>
  <si>
    <t>OCUPANTE DE VEHICULO DE TRANSPORTE PESADO LESIONADO POR COLISION CON AUTOMOVIL, CAMIONETA O FURGONETA, PERSONA QUE VIAJA FUERA VEHICULO LESIONADA ACCIDENTE NO DE TRANSITO</t>
  </si>
  <si>
    <t>V633</t>
  </si>
  <si>
    <t>OCUPANTE DE VEHICULO DE TRANSPORTE PESADO LESIONADO POR COLISION CON AUTOMOVIL, CAMIONETA O FURGONETA, OCUPANTE SIN ESPECIFICACION, LESIONADO ACCIDENTE NO DE TRANSITO</t>
  </si>
  <si>
    <t>V634</t>
  </si>
  <si>
    <t>OCUPANTE DE VEHICULO DE TRANSPORTE PESADO LESIONADO POR COLISION CON AUTOMOVIL, CAMIONETA O FURGONETA, PERSONA LESIONADA AL SUBIR O BAJAR DEL VEHICULO</t>
  </si>
  <si>
    <t>V635</t>
  </si>
  <si>
    <t>OCUPANTE DE VEHICULO DE TRANSPORTE PESADO LESIONADO POR COLISION CON AUTOMOVIL, CAMIONETA O FURGONETA, CONDUCTOR LESIONADO ACCIDENTE DE TRANSITO</t>
  </si>
  <si>
    <t>V636</t>
  </si>
  <si>
    <t>OCUPANTE DE VEHICULO DE TRANSPORTE PESADO LESIONADO POR COLISION CON AUTOMOVIL, CAMIONETA O FURGONETA, PASAJERO LESIONADO ACCIDENTE DE TRANSITO</t>
  </si>
  <si>
    <t>V637</t>
  </si>
  <si>
    <t>OCUPANTE DE VEHICULO DE TRANSPORTE PESADO LESIONADO POR COLISION CON AUTOMOVIL, CAMIONETA O FURGONETA, PERSONA QUE VIAJA FUERA VEHICULO LESIONADA ACCIDENTE DE TRANSITO</t>
  </si>
  <si>
    <t>V639</t>
  </si>
  <si>
    <t>OCUPANTE DE VEHICULO DE TRANSPORTE PESADO LESIONADO POR COLISION CON AUTOMOVIL, CAMIONETA O FURGONETA, OCUPANTE SIN ESPECIFICACION, LESIONADO ACCIDENTE DE TRANSITO</t>
  </si>
  <si>
    <t>V64</t>
  </si>
  <si>
    <t>OCUPANTE DE VEHICULO DE TRANSPORTE PESADO LESIONADO POR COLISION CON OTRO VEHICULO TRANSPORTE PESADO O AUTOBUS</t>
  </si>
  <si>
    <t>V640</t>
  </si>
  <si>
    <t>OCUPANTE DE VEHICULO DE TRANSPORTE PESADO LESIONADO POR COLISION CON OTRO VEHICULO TRANSPORTE PESADO O AUTOBUS, CONDUCTOR LESIONADO ACCIDENTE NO DE TRANSITO</t>
  </si>
  <si>
    <t>V641</t>
  </si>
  <si>
    <t>OCUPANTE DE VEHICULO DE TRANSPORTE PESADO LESIONADO POR COLISION CON OTRO VEHICULO TRANSPORTE PESADO O AUTOBUS, PASAJERO LESIONADO ACICDENTE NO DE TRANSITO</t>
  </si>
  <si>
    <t>V642</t>
  </si>
  <si>
    <t>OCUPANTE DE VEHICULO DE TRANSPORTE PESADO LESIONADO POR COLISION CON OTRO VEHICULO TRANSPORTE PESADO O AUTOBUS, PERSONA QUE VIAJA FUERA VEHICULO LESIONADA ACCIDENTE NO DE TRANSITO</t>
  </si>
  <si>
    <t>V643</t>
  </si>
  <si>
    <t>OCUPANTE DE VEHICULO DE TRANSPORTE PESADO LESIONADO POR COLISION CON OTRO VEHICULO TRANSPORTE PESADO O AUTOBUS, OCUPANTE SIN ESPECIFICACION, LESIONADO ACCIDENTE NO DE TRANSITO</t>
  </si>
  <si>
    <t>V644</t>
  </si>
  <si>
    <t>OCUPANTE DE VEHICULO DE TRANSPORTE PESADO LESIONADO POR COLISION CON OTRO VEHICULO TRANSPORTE PESADO O AUTOBUS, PERSONA LESIONADA AL SUBIR O BAJAR DEL VEHICULO</t>
  </si>
  <si>
    <t>V645</t>
  </si>
  <si>
    <t>OCUPANTE DE VEHICULO DE TRANSPORTE PESADO LESIONADO POR COLISION CON OTRO VEHICULO TRANSPORTE PESADO O AUTOBUS, CONDUCTOR LESIONADO ACCIDENTE DE TRANSITO</t>
  </si>
  <si>
    <t>V646</t>
  </si>
  <si>
    <t>OCUPANTE DE VEHICULO DE TRANSPORTE PESADO LESIONADO POR COLISION CON OTRO VEHICULO TRANSPORTE PESADO O AUTOBUS, PASAJERO LESIONADO ACCIDENTE DE TRANSITO</t>
  </si>
  <si>
    <t>V647</t>
  </si>
  <si>
    <t>OCUPANTE DE VEHICULO DE TRANSPORTE PESADO LESIONADO POR COLISION CON OTRO VEHICULO TRANSPORTE PESADO O AUTOBUS, PERSONA QUE VIAJA FUERA VEHICULO LESIONADA ACCIDENTE DE TRANSITO</t>
  </si>
  <si>
    <t>V649</t>
  </si>
  <si>
    <t>OCUPANTE DE VEHICULO DE TRANSPORTE PESADO LESIONADO POR COLISION CON OTRO VEHICULO TRANSPORTE PESADO O AUTOBUS, OCUPANTE SIN ESPECIFICACION, LESIONADO ACCIDENTE DE TRANSITO</t>
  </si>
  <si>
    <t>V65</t>
  </si>
  <si>
    <t>OCUPANTE DE VEHICULO DE TRANSPORTE PESADO LESIONADO POR COLISION CON TREN O VEHICULO DE RIELES</t>
  </si>
  <si>
    <t>V650</t>
  </si>
  <si>
    <t>OCUPANTE DE VEHICULO DE TRANSPORTE PESADO LESIONADO POR COLISION CON TREN O VEHICULO DE RIELES, CONDUCTOR LESIONADO ACCIDENTE NO DE TRANSITO</t>
  </si>
  <si>
    <t>V651</t>
  </si>
  <si>
    <t>OCUPANTE DE VEHICULO DE TRANSPORTE PESADO LESIONADO POR COLISION CON TREN O VEHICULO DE RIELES, PASAJERO LESIONADO ACCIDENTE NO DE TRANSITO</t>
  </si>
  <si>
    <t>V652</t>
  </si>
  <si>
    <t>OCUPANTE DE VEHICULO DE TRANSPORTE PESADO LESIONADO POR COLISION CON TREN O VEHICULO DE RIELES, PERSONA QUE VIAJA FUERA VEHICULO LESIONADA ACCIDENTE NO DE TRANSITO</t>
  </si>
  <si>
    <t>V653</t>
  </si>
  <si>
    <t>OCUPANTE DE VEHICULO DE TRANSPORTE PESADO LESIONADO POR COLISION CON TREN O VEHICULO DE RIELES, OCUPANTE SIN ESPECIFICACION, LESIONADO ACCIDENTE NO DE TRANSITO</t>
  </si>
  <si>
    <t>V654</t>
  </si>
  <si>
    <t>OCUPANTE DE VEHICULO DE TRANSPORTE PESADO LESIONADO POR COLISION CON TREN O VEHICULO DE RIELES, PERSONA LESIONADA AL SUBIR O BAJAR DEL VEHICULO</t>
  </si>
  <si>
    <t>V655</t>
  </si>
  <si>
    <t>OCUPANTE DE VEHICULO DE TRANSPORTE PESADO LESIONADO POR COLISION CON TREN O VEHICULO DE RIELES, CONDUCTOR LESIONADO ACCIDENTE DE TRANSITO</t>
  </si>
  <si>
    <t>V656</t>
  </si>
  <si>
    <t>OCUPANTE DE VEHICULO DE TRANSPORTE PESADO LESIONADO POR COLISION CON TREN O VEHICULO DE RIELES, PASAJERO LESIONADO ACCIDENTE DE TRANSITO</t>
  </si>
  <si>
    <t>V657</t>
  </si>
  <si>
    <t>OCUPANTE DE VEHICULO DE TRANSPORTE PESADO LESIONADO POR COLISION CON TREN O VEHICULO DE RIELES, PERSONA QUE VIAJA FUERA VEHICULO LESIONADA ACCIDENTE DE TRANSITO</t>
  </si>
  <si>
    <t>V659</t>
  </si>
  <si>
    <t>OCUPANTE DE VEHICULO DE TRANSPORTE PESADO LESIONADO POR COLISION CON TREN O VEHICULO DE RIELES, OCUP SIN ESPECIFICACION, LESIONADO ACCIDENTE DE TRANSITO</t>
  </si>
  <si>
    <t>V66</t>
  </si>
  <si>
    <t>OCUPANTE DE VEHICULO DE TRANSPORTE PESADO LESIONADO POR COLISION CON OTROS VEHICULOS SIN MOTOR</t>
  </si>
  <si>
    <t>V660</t>
  </si>
  <si>
    <t>OCUPANTE DE VEHICULO DE TRANSPORTE PESADO LESIONADO POR COLISION CON OTROS VEHICULOS SIN MOTOR, CONDUCTOR LESIONADO ACCIDENTE NO DE TRANSITO</t>
  </si>
  <si>
    <t>V661</t>
  </si>
  <si>
    <t>OCUPANTE DE VEHICULO DE TRANSPORTE PESADO LESIONADO POR COLISION CON OTROS VEHICULOS SIN MOTOR, PASAJERO LESIONADO ACCIDENTE NO DE TRANSITO</t>
  </si>
  <si>
    <t>V662</t>
  </si>
  <si>
    <t>OCUPANTE DE VEHICULO DE TRANSPORTE PESADO LESIONADO POR COLISION CON OTROS VEHICULOS SIN MOTOR, PERSONA QUE VIAJA FUERA VEHICULO LESIONADA ACCIDENTE NO DE TRANSITO</t>
  </si>
  <si>
    <t>V663</t>
  </si>
  <si>
    <t>OCUPANTE DE VEHICULO DE TRANSPORTE PESADO LESIONADO POR COLISION CON OTROS VEHICULOS SIN MOTOR, OCUPANTE SIN ESPECIFICACION, LESIONADO ACCIDENTE NO DE TRANSITO</t>
  </si>
  <si>
    <t>V664</t>
  </si>
  <si>
    <t>OCUPANTE DE VEHICULO DE TRANSPORTE PESADO LESIONADO POR COLISION CON OTROS VEHICULOS SIN MOTOR, PERSONA LESIONADA AL SUBIR O BAJAR DEL VEHICULO</t>
  </si>
  <si>
    <t>V665</t>
  </si>
  <si>
    <t>OCUPANTE DE VEHICULO DE TRANSPORTE PESADO LESIONADO POR COLISION CON OTROS VEHICULOS SIN MOTOR, CONDUCTOR LESIONADO ACCIDENTE DE TRANSITO</t>
  </si>
  <si>
    <t>V666</t>
  </si>
  <si>
    <t>OCUPANTE DE VEHICULO DE TRANSPORTE PESADO LESIONADO POR COLISION CON OTROS VEHICULOS SIN MOTOR, PASAJERO LESIONADO ACCIDENTE DE TRANSITO</t>
  </si>
  <si>
    <t>V667</t>
  </si>
  <si>
    <t>OCUPANTE DE VEHICULO DE TRANSPORTE PESADO LESIONADO POR COLISION CON OTROS VEHICULOS SIN MOTOR, PERSONA QUE VIAJA FUERA VEHICULO LESIONADA ACCIDENTE DE TRANSITO</t>
  </si>
  <si>
    <t>V669</t>
  </si>
  <si>
    <t>OCUPANTE DE VEHICULO DE TRANSPORTE PESADO LESIONADO POR COLISION CON OTROS VEHICULOS SIN MOTOR, OCUPANTE SIN ESPECIFICACION, LESIONADO ACCIDENTE DE TRANSITO</t>
  </si>
  <si>
    <t>V67</t>
  </si>
  <si>
    <t>OCUPANTE DE VEHICULO DE TRANSPORTE PESADO LESIONADO POR COLISION CON OBJETO FIJO O ESTACIONADO</t>
  </si>
  <si>
    <t>V670</t>
  </si>
  <si>
    <t>OCUPANTE DE VEHICULO DE TRANSPORTE PESADO LESIONADO POR COLISION CON OBJETO FIJO O ESTACIONADO, CONDUCTOR LESIONADO ACCIDENTE NO DE TRANSITO</t>
  </si>
  <si>
    <t>V671</t>
  </si>
  <si>
    <t>OCUPANTE DE VEHICULO DE TRANSPORTE PESADO LESIONADO POR COLISION CON OBJETO FIJO O ESTACIONADO, PASAJERO LESIONADO ACCIDENTE NO DE TRANSITO</t>
  </si>
  <si>
    <t>V672</t>
  </si>
  <si>
    <t>OCUPANTE DE VEHICULO DE TRANSPORTE PESADO LESIONADO POR COLISION CON OBJETO FIJO O ESTACIONADO, PERSONA QUE VIAJA FUERA VEHICULO NO DE TRANSITO</t>
  </si>
  <si>
    <t>V673</t>
  </si>
  <si>
    <t>OCUPANTE DE VEHICULO DE TRANSPORTE PESADO LESIONADO POR COLISION CON OBJETO FIJO O ESTACIONADO, OCUPANTE SIN ESPECIFICACION, LESIONADO ACCIDENTE NO DE TRANSITO</t>
  </si>
  <si>
    <t>V674</t>
  </si>
  <si>
    <t>OCUPANTE DE VEHICULO DE TRANSPORTE PESADO LESIONADO POR COLISION CON OBJETO FIJO O ESTACIONADO, PERSONA LESIONADA AL SUBIR O BAJAR DEL VEHICULO</t>
  </si>
  <si>
    <t>V675</t>
  </si>
  <si>
    <t>OCUPANTE DE VEHICULO DE TRANSPORTE PESADO LESIONADO POR COLISION CON OBJETO FIJO O ESTACIONADO, CONDUCTOR LESIONADO ACCIDENTE DE TRANSITO</t>
  </si>
  <si>
    <t>V676</t>
  </si>
  <si>
    <t>OCUPANTE DE VEHICULO DE TRANSPORTE PESADO LESIONADO POR COLISION CON OBJETO FIJO O ESTACIONADO, PASAJERO LESIONADO ACCIDENTE DE TRANSITO</t>
  </si>
  <si>
    <t>V677</t>
  </si>
  <si>
    <t>OCUPANTE DE VEHICULO DE TRANSPORTE PESADO LESIONADO POR COLISION CON OBJETO FIJO O ESTACIONADO, PERSONA QUE VIAJA FUERA VEHICULO LESIONADA ACCIDENTE DE TRANSITO</t>
  </si>
  <si>
    <t>V679</t>
  </si>
  <si>
    <t>OCUPANTE DE VEHICULO DE TRANSPORTE PESADO LESIONADO POR COLISION CON OBJETO FIJO O ESTACIONADO, OCUPANTE SIN ESPECIFICACION, LESIONADO ACCIDENTE DE TRANSITO</t>
  </si>
  <si>
    <t>V68</t>
  </si>
  <si>
    <t>OCUPANTE DE VEHICULO DE TRANSPORTE PESADO LESIONADO POR ACCIDENTE DE TRANSPORTE SIN COLISION</t>
  </si>
  <si>
    <t>V680</t>
  </si>
  <si>
    <t>OCUPANTE DE VEHICULO DE TRANSPORTE PESADO LESIONADO POR ACCIDENTE DE TRANSPORTE SIN COLISION, CONDUCTOR LESIONADO ACCIDENTE NO DE TRANSITO</t>
  </si>
  <si>
    <t>V681</t>
  </si>
  <si>
    <t>OCUPANTE DE VEHICULO DE TRANSPORTE PESADO LESIONADO POR ACCIDENTE DE TRANSPORTE SIN COLISION, PASAJERO LESIONADO ACCIDENTE NO DE TRANSITO</t>
  </si>
  <si>
    <t>V682</t>
  </si>
  <si>
    <t>OCUPANTE DE VEHICULO DE TRANSPORTE PESADO LESIONADO POR ACCIDENTE DE TRANSPORTE SIN COLISION, PERSONA QUE VIAJA FUERA VEHICULO LESIONADA ACCIDENTE NO DE TRANSITO</t>
  </si>
  <si>
    <t>V683</t>
  </si>
  <si>
    <t>OCUPANTE DE VEHICULO DE TRANSPORTE PESADO LESIONADO POR ACCIDENTE DE TRANSPORTE SIN COLISION, OCUPANTE SIN ESPECIFICACION, LESIONADO ACCIDENTE NO DE TRANSITO</t>
  </si>
  <si>
    <t>V684</t>
  </si>
  <si>
    <t>OCUPANTE DE VEHICULO DE TRANSPORTE PESADO LESIONADO POR ACCIDENTE DE TRANSPORTE SIN COLISION, PERSONA LESIONADA AL SUBIR O BAJAR DEL VEHICULO</t>
  </si>
  <si>
    <t>V685</t>
  </si>
  <si>
    <t>OCUPANTE DE VEHICULO DE TRANSPORTE PESADO LESIONADO POR ACCIDENTE DE TRANSPORTE SIN COLISION, CONDUCTOR LESIONADO ACCIDENTE DE TRANSITO</t>
  </si>
  <si>
    <t>V686</t>
  </si>
  <si>
    <t>OCUPANTE DE VEHICULO DE TRANSPORTE PESADO LESIONADO POR ACCIDENTE DE TRANSPORTE SIN COLISION, PASAJERO LESIONADO ACCIDENTE DE TRANSITO</t>
  </si>
  <si>
    <t>V687</t>
  </si>
  <si>
    <t>OCUPANTE DE VEHICULO DE TRANSPORTE PESADO LESIONADO POR ACCIDENTE DE TRANSPORTE SIN COLISION, PERSONA QUE VIAJA FUERA VEHICULO LESIONADA ACCIDENTE DE TRANSITO</t>
  </si>
  <si>
    <t>V689</t>
  </si>
  <si>
    <t>OCUPANTE DE VEHICULO DE TRANSPORTE PESADO LESIONADO POR ACCIDENTE DE TRANSPORTE SIN COLISION, OCUPANTE SIN ESPECIFICACION, LESIONADO ACCIDENTE DE TRANSITO</t>
  </si>
  <si>
    <t>V69</t>
  </si>
  <si>
    <t>OCUPANTE DE VEHICULO DE TRANSPORTE PESADO LESIONADO EN OTROS ACCIDENTES DE TRANSPORTE, Y EN LOS NO ESPECIFICADOS</t>
  </si>
  <si>
    <t>V690</t>
  </si>
  <si>
    <t>CONDUCTOR DE VEHICULO DE TRANSPORTE PESADO LESIONADO POR COLISION CON OTROS VEHICULOS DE MOTOR, Y CON LOS NO ESPECIFICADOS, EN ACCIDENTE NO DE TRANSITO</t>
  </si>
  <si>
    <t>V691</t>
  </si>
  <si>
    <t>PASAJERO DE VEHICULO DE TRANSPORTE PESADO LESIONADO POR COLISION CON OTROS VEHICULOS DE MOTOR, Y CON LOS NO ESPECIFICADOS, EN ACCIDENTE NO DE TRANSITO</t>
  </si>
  <si>
    <t>V692</t>
  </si>
  <si>
    <t>OCUPANTE SIN ESPECIFICACION DE VEHICULO DE TRANSPORTE PESADO LESIONADO POR COLISION CON OTROS VEHICULOS DE MOTOR, Y CON LOS NO ESPECIFICADOS, EN ACCIDENTE NO DE TRANSITO</t>
  </si>
  <si>
    <t>V693</t>
  </si>
  <si>
    <t>OCUPANTE (CUALQUIERA) DE VEHICULO DE TRANSPORTE PESADO LESIONADO ACCIDENTE NO DE TRANSITO, NO ESPECIFICADO</t>
  </si>
  <si>
    <t>V694</t>
  </si>
  <si>
    <t>CONDUCTOR DE VEHICULO DE TRANSPORTE PESADO LESIONADO POR COLISION CON OTROS VEHICULOS DE MOTOR, Y CON LOS NO ESPECIFICADOS, EN ACCIDENTE DE TRANSITO</t>
  </si>
  <si>
    <t>V695</t>
  </si>
  <si>
    <t>PASAJERO DE VEHICULO DE TRANSPORTE PESADO LESIONADO POR COLISION CON OTROS VEHICULOS DE MOTOR, Y CON LOS NO ESPECIFICADOS, EN ACCIDENTE DE TRANSITO</t>
  </si>
  <si>
    <t>V696</t>
  </si>
  <si>
    <t>OCUPANTE SIN ESPECIFICACION DE VEHICULO DE TRANSPORTE PESADO LESIONADO POR COLISION CON OTROS VEHICULOS DE MOTOR, Y CON LOS NO ESPECIFICADOS, EN ACCIDENTE DE TRANSITO</t>
  </si>
  <si>
    <t>V698</t>
  </si>
  <si>
    <t>OCUPANTE (CUALQUIERA) DE VEHICULO DE TRANSPORTE PESADO LESIONADO EN OTROS ACCIDENTES DE TRANSP ESPECIFICADOS</t>
  </si>
  <si>
    <t>V699</t>
  </si>
  <si>
    <t>OCUPANTE (CUALQUIERA) DE VEHICULO DE TRANSPORTE PESADO LESIONADO EN ACCIDENTE DE TRANSITO NO ESPECIFICADO</t>
  </si>
  <si>
    <t>V70</t>
  </si>
  <si>
    <t>OCUPANTE DE AUTOBUS LESIONADO POR COLISION CON PEATON O ANIMAL</t>
  </si>
  <si>
    <t>V700</t>
  </si>
  <si>
    <t>OCUPANTE DE AUTOBUS LESIONADO POR COLISION CON PEATON O ANIMAL, CONDUCTOR LESIONADO ACCIDENTE NO DE TRANSITO</t>
  </si>
  <si>
    <t>V701</t>
  </si>
  <si>
    <t>OCUPANTE DE AUTOBUS LESIONADO POR COLISION CON PEATON O ANIMAL, PASAJERO LESIONADO ACCIDENTE NO DE TRANSITO</t>
  </si>
  <si>
    <t>V702</t>
  </si>
  <si>
    <t>OCUPANTE DE AUTOBUS LESIONADO POR COLISION CON PEATON O ANIMAL, PERSONA QUE VIAJA FUERA VEHICULO LESIONADA ACCIDENTE NO DE TRANSITO</t>
  </si>
  <si>
    <t>V703</t>
  </si>
  <si>
    <t>OCUPANTE DE AUTOBUS LESIONADO POR COLISION CON PEATON O ANIMAL, OCUPANTE SIN ESPECIFICACION, LESIONADO ACCIDENTE NO DE TRANSITO</t>
  </si>
  <si>
    <t>V704</t>
  </si>
  <si>
    <t>OCUPANTE DE AUTOBUS LESIONADO POR COLISION CON PEATON O ANIMAL, PERSONA LESIONADA AL SUBIR O BAJAR DEL VEHICULO</t>
  </si>
  <si>
    <t>V705</t>
  </si>
  <si>
    <t>OCUPANTE DE AUTOBUS LESIONADO POR COLISION CON PEATON O ANIMAL, CONDUCTOR LESIONADO ACCIDENTE DE TRANSITO</t>
  </si>
  <si>
    <t>V706</t>
  </si>
  <si>
    <t>OCUPANTE DE AUTOBUS LESIONADO POR COLISION CON PEATON O ANIMAL, PASAJERO LESIONADO ACCIDENTE DE TRANSITO</t>
  </si>
  <si>
    <t>V707</t>
  </si>
  <si>
    <t>OCUPANTE DE AUTOBUS LESIONADO POR COLISION CON PEATON O ANIMAL, PERSONA QUE VIAJA FUERA VEHICULO LESIONADA ACCIDENTE DE TRANSITO</t>
  </si>
  <si>
    <t>V709</t>
  </si>
  <si>
    <t>OCUPANTE DE AUTOBUS LESIONADO POR COLISION CON PEATON O ANIMAL, OCUPANTE SIN ESPECIFICACION, LESIONADO ACCIDENTE DE TRANSITO</t>
  </si>
  <si>
    <t>V71</t>
  </si>
  <si>
    <t>OCUPANTE DE AUTOBUS LESIONADO POR COLISION CON VEHICULO DE PEDAL</t>
  </si>
  <si>
    <t>V710</t>
  </si>
  <si>
    <t>OCUPANTE DE AUTOBUS LESIONADO POR COLISION CON VEHICULO DE PEDAL, CONDUCTOR LESIONADO ACCIDENTE NO DE TRANSITO</t>
  </si>
  <si>
    <t>V711</t>
  </si>
  <si>
    <t>OCUPANTE DE AUTOBUS LESIONADO POR COLISION CON VEHICULO DE PEDAL, PASAJERO LESIONADO ACCIDENTE NO DE TRANSITO</t>
  </si>
  <si>
    <t>V712</t>
  </si>
  <si>
    <t>OCUPANTE DE AUTOBUS LESIONADO POR COLISION CON VEHICULO DE PEDAL, PERSONA QUE VIAJA FUERA VEHICULO LESIONADA ACCIDENTE NO DE TRANSITO</t>
  </si>
  <si>
    <t>V713</t>
  </si>
  <si>
    <t>OCUPANTE DE AUTOBUS LESIONADO POR COLISION CON VEHICULO DE PEDAL, OCUPANTE SIN ESPECIFICACION, LESIONADO ACCIDENTE NO DE TRANSITO</t>
  </si>
  <si>
    <t>V714</t>
  </si>
  <si>
    <t>OCUPANTE DE AUTOBUS LESIONADO POR COLISION CON VEHICULO DE PEDAL, PERSONA LESIONADA AL SUBIR O BAJAR DEL VEHICULO</t>
  </si>
  <si>
    <t>V715</t>
  </si>
  <si>
    <t>OCUPANTE DE AUTOBUS LESIONADO POR COLISION CON VEHICULO DE PEDAL, CONDUCTOR LESIONADO ACCIDENTE DE TRANSITO</t>
  </si>
  <si>
    <t>V716</t>
  </si>
  <si>
    <t>OCUPANTE DE AUTOBUS LESIONADO POR COLISION CON VEHICULO DE PEDAL, PASAJERO LESIONADO ACCIDENTE DE TRANSITO</t>
  </si>
  <si>
    <t>V717</t>
  </si>
  <si>
    <t>OCUPANTE DE AUTOBUS LESIONADO POR COLISION CON VEHICULO DE PEDAL, PERSONA QUE VIAJA FUERA VEHICULO LESIONADA ACCIDENTE DE TRANSITO</t>
  </si>
  <si>
    <t>V719</t>
  </si>
  <si>
    <t>OCUPANTE DE AUTOBUS LESIONADO POR COLISION CON VEHICULO DE PEDAL, OCUPANTE SIN ESPECIFICACION, LESIONADO ACCIDENTE DE TRANSITO</t>
  </si>
  <si>
    <t>V72</t>
  </si>
  <si>
    <t>OCUPANTE DE AUTOBUS LESIONADO POR COLISION CON VEHICULO DE MOTOR DE DOS O TRES RUEDAS</t>
  </si>
  <si>
    <t>V720</t>
  </si>
  <si>
    <t>OCUPANTE DE AUTOBUS LESIONADO POR COLISION CON VEHICULO DE MOTOR DE DOS O TRES RUEDAS, CONDUCTOR LESIONADO ACCIDENTE NO DE TRANSITO</t>
  </si>
  <si>
    <t>V721</t>
  </si>
  <si>
    <t>OCUPANTE DE AUTOBUS LESIONADO POR COLISION CON VEHICULO DE MOTOR DE DOS O TRES RUEDAS, PASAJERO LESIONADO ACCIDENTE NO DE TRANSITO</t>
  </si>
  <si>
    <t>V722</t>
  </si>
  <si>
    <t>OCUPANTE DE AUTOBUS LESIONADO POR COLISION CON VEHICULO DE MOTOR DE DOS O TRES RUEDAS, PERSONA QUE VIAJA FUERA VEHICULO LESIONADA ACCIDENTE NO DE TRANSITO</t>
  </si>
  <si>
    <t>V723</t>
  </si>
  <si>
    <t>OCUPANTE DE AUTOBUS LESIONADO POR COLISION CON VEHICULO DE MOTOR DE DOS O TRES RUEDAS, OCUPANTE SIN ESPECIFICACION, LESIONADO ACCIDENTE NO DE TRANSITO</t>
  </si>
  <si>
    <t>V724</t>
  </si>
  <si>
    <t>OCUPANTE DE AUTOBUS LESIONADO POR COLISION CON VEHICULO DE MOTOR DE DOS O TRES RUEDAS, PERSONA LESIONADA AL SUBIR O BAJAR DEL VEHICULO</t>
  </si>
  <si>
    <t>V725</t>
  </si>
  <si>
    <t>OCUPANTE DE AUTOBUS LESIONADO POR COLISION CON VEHICULO DE MOTOR DE DOS O TRES RUEDAS, CONDUCTOR LESIONADO ACCIDENTE DE TRANSITO</t>
  </si>
  <si>
    <t>V726</t>
  </si>
  <si>
    <t>OCUPANTE DE AUTOBUS LESIONADO POR COLISION CON VEHICULO DE MOTOR DE DOS O TRES RUEDAS, PASAJERO LESIONADO ACCIDENTE DE TRANSITO</t>
  </si>
  <si>
    <t>V727</t>
  </si>
  <si>
    <t>OCUPANTE DE AUTOBUS LESIONADO POR COLISION CON VEHICULO DE MOTOR DE DOS O TRES RUEDAS, PERSONA QUE VIAJA FUERA VEHICULO LESIONADA ACCIDENTE DE TRANSITO</t>
  </si>
  <si>
    <t>V729</t>
  </si>
  <si>
    <t>OCUPANTE DE AUTOBUS LESIONADO POR COLISION CON VEHICULO DE MOTOR DE DOS O TRES RUEDAS, OCUPANTE SIN ESPECIFICACION, LESIONADO ACCIDENTE DE TRANSITO</t>
  </si>
  <si>
    <t>V73</t>
  </si>
  <si>
    <t>OCUPANTE DE AUTOBUS LESIONADO POR COLISION CON AUTOMOVIL, CAMIONETA O FURGONETA</t>
  </si>
  <si>
    <t>V730</t>
  </si>
  <si>
    <t>OCUPANTE DE AUTOBUS LESIONADO POR COLISION CON AUTOMOVIL, CAMIONETA O FURGONETA, CONDUCTOR LESIONADO ACCIDENTE NO DE TRANSITO</t>
  </si>
  <si>
    <t>V731</t>
  </si>
  <si>
    <t>OCUPANTE DE AUTOBUS LESIONADO POR COLISION CON AUTOMOVIL, CAMIONETA O FURGONETA, PASAJERO LESIONADO ACCIDENTE NO DE TRANSITO</t>
  </si>
  <si>
    <t>V732</t>
  </si>
  <si>
    <t>OCUPANTE DE AUTOBUS LESIONADO POR COLISION CON AUTOMOVIL, CAMIONETA O FURGONETA, PERSONA QUE VIAJA FUERA VEHICULO LESIONADA ACCIDENTE NO DE TRANSITO</t>
  </si>
  <si>
    <t>V733</t>
  </si>
  <si>
    <t>OCUPANTE DE AUTOBUS LESIONADO POR COLISION CON AUTOMOVIL, CAMIONETA O FURGONETA, OCUPANTE SIN ESPECIFICACION, LESIONADO ACCIDENTE NO DE TRANSITO</t>
  </si>
  <si>
    <t>V734</t>
  </si>
  <si>
    <t>OCUPANTE DE AUTOBUS LESIONADO POR COLISION CON AUTOMOVIL, CAMIONETA O FURGONETA, PERSONA LESIONADA AL SUBIR O BAJAR DEL VEHICULO</t>
  </si>
  <si>
    <t>V735</t>
  </si>
  <si>
    <t>OCUPANTE DE AUTOBUS LESIONADO POR COLISION CON AUTOMOVIL, CAMIONETA O FURGONETA, CONDUCTOR LESIONADO ACCIDENTE DE TRANSITO</t>
  </si>
  <si>
    <t>V736</t>
  </si>
  <si>
    <t>OCUPANTE DE AUTOBUS LESIONADO POR COLISION CON AUTOMOVIL, CAMIONETA O FURGONETA, PASAJERO LESIONADO ACCIDENTEDE TRANSITO</t>
  </si>
  <si>
    <t>V737</t>
  </si>
  <si>
    <t>OCUPANTE DE AUTOBUS LESIONADO POR COLISION CON AUTOMOVIL, CAMIONETA O FURGONETA, PERSONA QUE VIAJA FUERA VEHICULO LESIONADO ACCIDENTE DE TRANSITO</t>
  </si>
  <si>
    <t>V739</t>
  </si>
  <si>
    <t>OCUPANTE DE AUTOBUS LESIONADO POR COLISION CON AUTOMOVIL, CAMIONETA O FURGONETA, OCUPANTE SIN ESPECIFICACION, LESIONADO ACCIDENTE DE TRANSITO</t>
  </si>
  <si>
    <t>V74</t>
  </si>
  <si>
    <t>OCUPANTE DE AUTOBUS LESIONADO POR COLISION CON VEHICULO DE TRANSPORTE PESADO O AUTOBUS</t>
  </si>
  <si>
    <t>V740</t>
  </si>
  <si>
    <t>OCUPANTE DE AUTOBUS LESIONADO POR COLISION CON VEHICULO DE TRANSPORTE PESADO O AUTOBUS, CONDUCTOR LESIONADO ACCIDENTE NO DE TRANSITO</t>
  </si>
  <si>
    <t>V741</t>
  </si>
  <si>
    <t>OCUPANTE DE AUTOBUS LESIONADO POR COLISION CON VEHICULO DE TRANSPORTE PESADO O AUTOBUS, PASAJERO LESIONADO ACCIDENTE NO DE TRANSITO</t>
  </si>
  <si>
    <t>V742</t>
  </si>
  <si>
    <t>OCUPANTE DE AUTOBUS LESIONADO POR COLISION CON VEHICULO DE TRANSPORTE PESADO O AUTOBUS, PERSONA QUE VIAJA FUERA VEHICULO LESIONADA ACCIDENTE NO DE TRANSITO</t>
  </si>
  <si>
    <t>V743</t>
  </si>
  <si>
    <t>OCUPANTE DE AUTOBUS LESIONADO POR COLISION CON VEHICULO DE TRANSPORTE PESADO O AUTOBUS, OCUPANTE SIN ESPECIFICACION, LESIONADO ACCIDENTE NO DE TRANSITO</t>
  </si>
  <si>
    <t>V744</t>
  </si>
  <si>
    <t>OCUPANTE DE AUTOBUS LESIONADO POR COLISION CON VEHICULO DE TRANSPORTE PESADO O AUTOBUS, PERSONA LESIONADA AL SUBIR O BAJAR DEL VEHICULO</t>
  </si>
  <si>
    <t>V745</t>
  </si>
  <si>
    <t>OCUPANTE DE AUTOBUS LESIONADO POR COLISION CON VEHICULO DE TRANSPORTE PESADO O AUTOBUS, CONDUCTOR LESIONADO ACCIDENTE DE TRANSITO</t>
  </si>
  <si>
    <t>V746</t>
  </si>
  <si>
    <t>OCUPANTE DE AUTOBUS LESIONADO POR COLISION CON VEHICULO DE TRANSPORTE PESADO O AUTOBUS, PASAJERO LESIONADO ACCIDENTE DE TRANSITO</t>
  </si>
  <si>
    <t>V747</t>
  </si>
  <si>
    <t>OCUPANTE DE AUTOBUS LESIONADO POR COLISION CON VEHICULO DE TRANSPORTE PESADO O AUTOBUS, PERSONA QUE VIAJA FUERA VEHICULO LESIONADA ACCIDENTE DE TRANSITO</t>
  </si>
  <si>
    <t>V749</t>
  </si>
  <si>
    <t>OCUPANTE DE AUTOBUS LESIONADO POR COLISION CON VEHICULO DE TRANSPORTE PESADO O AUTOBUS, OCUPANTE SIN ESPECIFICACION, LESIONADO ACCIDENTE DE TRANSITO</t>
  </si>
  <si>
    <t>V75</t>
  </si>
  <si>
    <t>OCUPANTE DE AUTOBUS LESIONADO POR COLISION CON TREN O VEHICULO DE RIELES</t>
  </si>
  <si>
    <t>V750</t>
  </si>
  <si>
    <t>OCUPANTE DE AUTOBUS LESIONADO POR COLISION CON TREN O VEHICULO DE RIELES, CONDUCTOR LESIONADO ACCIDENTE NO DE TRANSITO</t>
  </si>
  <si>
    <t>V751</t>
  </si>
  <si>
    <t>OCUPANTE DE AUTOBUS LESIONADO POR COLISION CON TREN O VEHICULO DE RIELES, PASAJERO LESIONADO ACCIDENTE NO DE TRANSITO</t>
  </si>
  <si>
    <t>V752</t>
  </si>
  <si>
    <t>OCUPANTE DE AUTOBUS LESIONADO POR COLISION CON TREN O VEHICULO DE RIELES, PERSONA QUE VIAJA FUERA VEHICULO LESIONADA ACCIDENTE NO DE TRANSITO</t>
  </si>
  <si>
    <t>V753</t>
  </si>
  <si>
    <t>OCUPANTE DE AUTOBUS LESIONADO POR COLISION CON TREN O VEHICULO DE RIELES, OCUPANTE SIN ESPECIFICACION, LESIONADO ACCIDENTE NO DE TRANSITO</t>
  </si>
  <si>
    <t>V754</t>
  </si>
  <si>
    <t>OCUPANTE DE AUTOBUS LESIONADO POR COLISION CON TREN O VEHICULO DE RIELES, PERSONA LESIONADA AL SUBIR O BAJAR DEL VEHICULO</t>
  </si>
  <si>
    <t>V755</t>
  </si>
  <si>
    <t>OCUPANTE DE AUTOBUS LESIONADO POR COLISION CON TREN O VEHICULO DE RIELES, CONDUCTOR LESIONADO ACCIDENTE DE TRANSITO</t>
  </si>
  <si>
    <t>V756</t>
  </si>
  <si>
    <t>OCUPANTE DE AUTOBUS LESIONADO POR COLISION CON TREN O VEHICULO DE RIELES, PASAJERO LESIONADO ACCIDENTE DE TRANSITO</t>
  </si>
  <si>
    <t>V757</t>
  </si>
  <si>
    <t>OCUPANTE DE AUTOBUS LESIONADO POR COLISION CON TREN O VEHICULO DE RIELES, PERSONA QUE VIAJA FUERA VEHICULO LESIONADO ACCIDENTE DE TRANSITO</t>
  </si>
  <si>
    <t>V759</t>
  </si>
  <si>
    <t>OCUPANTE DE AUTOBUS LESIONADO POR COLISION CON TREN O VEHICULO DE RIELES, OCUPANTE SIN ESPECIFICACION, LESIONADO ACCIDENTE DE TRANSITO</t>
  </si>
  <si>
    <t>V76</t>
  </si>
  <si>
    <t>OCUPANTE DE AUTOBUS LESIONADO POR COLISION CON OTROS VEHICULOS SIN MOTOR</t>
  </si>
  <si>
    <t>V760</t>
  </si>
  <si>
    <t>OCUPANTE DE AUTOBUS LESIONADO POR COLISION CON OTROS VEHICULOS SIN MOTOR, CONDUCTOR LESIONADO ACCIDENTE NO DE TRANSITO</t>
  </si>
  <si>
    <t>V761</t>
  </si>
  <si>
    <t>OCUPANTE DE AUTOBUS LESIONADO POR COLISION CON OTROS VEHICULOS SIN MOTOR, PASAJERO LESIONADO ACCIDENTE NO DE TRANSITO</t>
  </si>
  <si>
    <t>V762</t>
  </si>
  <si>
    <t>OCUPANTE DE AUTOBUS LESIONADO POR COLISION CON OTROS VEHICULOS SIN MOTOR, PERSONA QUE VIAJA FUERA VEHICULO LESIONADA ACCIDENTE NO DE TRANSITO</t>
  </si>
  <si>
    <t>V763</t>
  </si>
  <si>
    <t>OCUPANTE DE AUTOBUS LESIONADO POR COLISION CON OTROS VEHICULOS SIN MOTOR, OCUPANTE SIN ESPECIFICACION, LESIONADO ACCIDENTE NO DE TRANSITO</t>
  </si>
  <si>
    <t>V764</t>
  </si>
  <si>
    <t>OCUPANTE DE AUTOBUS LESIONADO POR COLISION CON OTROS VEHICULOS SIN MOTOR, PERSONA LESIONADA AL SUBIR O BAJAR DEL VEHICULO</t>
  </si>
  <si>
    <t>V765</t>
  </si>
  <si>
    <t>OCUPANTE DE AUTOBUS LESIONADO POR COLISION CON OTROS VEHICULOS SIN MOTOR, CONDUCTOR LESIONADO ACCIDENTE DE TRANSITO</t>
  </si>
  <si>
    <t>V766</t>
  </si>
  <si>
    <t>OCUPANTE DE AUTOBUS LESIONADO POR COLISION CON OTROS VEHICULOS SIN MOTOR, PASAJERO LESIONADO ACCIDENTE DE TRANSITO</t>
  </si>
  <si>
    <t>V767</t>
  </si>
  <si>
    <t>OCUPANTE DE AUTOBUS LESIONADO POR COLISION CON OTROS VEHICULOS SIN MOTOR, PERSONA QUE VIAJA FUERA VEHICULO LESIONADA ACCIDENTE DE TRANSITO</t>
  </si>
  <si>
    <t>V769</t>
  </si>
  <si>
    <t>OCUPANTE DE AUTOBUS LESIONADO POR COLISION CON OTROS VEHICULOS SIN MOTOR, OCUPANTE SIN ESPECIFICACION, LESIONADO ACCIDENTE DE TRANSITO</t>
  </si>
  <si>
    <t>V77</t>
  </si>
  <si>
    <t>OCUPANTE DE AUTOBUS LESIONADO POR COLISION CON OBJETO FIJO O ESTACIONADO</t>
  </si>
  <si>
    <t>V770</t>
  </si>
  <si>
    <t>OCUPANTE DE AUTOBUS LESIONADO POR COLISION CON OBJETO FIJO O ESTACIONADO, CONDUCTOR LESIONADO ACCIDENTE NO DE TRANSITO</t>
  </si>
  <si>
    <t>V771</t>
  </si>
  <si>
    <t>OCUPANTE DE AUTOBUS LESIONADO POR COLISION CON OBJETO FIJO O ESTACIONADO, PASAJERO LESIONADO ACCIDENTE NO DE TRANSITO</t>
  </si>
  <si>
    <t>V772</t>
  </si>
  <si>
    <t>OCUPANTE DE AUTOBUS LESIONADO POR COLISION CON OBJETO FIJO O ESTACIONADO, PERSONA QUE VIAJA FUERA VEHICULO LESIONADO ACCIDENTE NO DE TRANSITO</t>
  </si>
  <si>
    <t>V773</t>
  </si>
  <si>
    <t>OCUPANTE DE AUTOBUS LESIONADO POR COLISION CON OBJETO FIJO O ESTACIONADO, OCUPANTE SIN ESPECIFICACION, LESIONADO ACCIDENTE NO DE TRANSITO</t>
  </si>
  <si>
    <t>V774</t>
  </si>
  <si>
    <t>OCUPANTE DE AUTOBUS LESIONADO POR COLISION CON OBJETO FIJO O ESTACIONADO, PERSONA LESIONADA AL SUBIR O BAJAR DEL VEHICULO</t>
  </si>
  <si>
    <t>V775</t>
  </si>
  <si>
    <t>OCUPANTE DE AUTOBUS LESIONADO POR COLISION CON OBJETO FIJO O ESTACIONADO, CONDUCTOR LESIONADO ACCIDENTE DE TRANSITO</t>
  </si>
  <si>
    <t>V776</t>
  </si>
  <si>
    <t>OCUPANTE DE AUTOBUS LESIONADO POR COLISION CON OBJETO FIJO O ESTACIONADO, PASAJERO LESIONADO ACCIDENTE DE TRANSITO</t>
  </si>
  <si>
    <t>V777</t>
  </si>
  <si>
    <t>OCUPANTE DE AUTOBUS LESIONADO POR COLISION CON OBJETO FIJO O ESTACIONADO, PERSONA QUE VIAJA FUERA VEHICULO LESIONADA ACCIDENTE DE TRANSITO</t>
  </si>
  <si>
    <t>V779</t>
  </si>
  <si>
    <t>OCUPANTE DE AUTOBUS LESIONADO POR COLISION CON OBJETO FIJO O ESTACIONADO, OCUPANTE SIN ESPECIFICACION, LESIONADO ACCIDENTE DE TRANSITO</t>
  </si>
  <si>
    <t>V78</t>
  </si>
  <si>
    <t>OCUPANTE DE AUTOBUS LESIONADO EN ACCIDENTE DE TRANSPORTE SIN COLISION</t>
  </si>
  <si>
    <t>V780</t>
  </si>
  <si>
    <t>OCUPANTE DE AUTOBUS LESIONADO EN ACCIDENTE DE TRANSPORTE SIN COLISION, CONDUCTOR LESIONADO ACCIDENTE NO DE TRANSITO</t>
  </si>
  <si>
    <t>V781</t>
  </si>
  <si>
    <t>OCUPANTE DE AUTOBUS LESIONADO EN ACCIDENTE DE TRANSPORTE SIN COLISION, PASAJERO LESIONADO ACCIDENTE NO DE TRANSITO</t>
  </si>
  <si>
    <t>V782</t>
  </si>
  <si>
    <t>OCUPANTE DE AUTOBUS LESIONADO EN ACCIDENTE DE TRANSPORTE SIN COLISION, PERSONA QUE VIAJA FUERA VEHICULO LESIONADA ACCIDENTE NO DE TRANSITO</t>
  </si>
  <si>
    <t>V783</t>
  </si>
  <si>
    <t>OCUPANTE DE AUTOBUS LESIONADO EN ACCIDENTE DE TRANSPORTE SIN COLISION, OCUPANTE SIN ESPECIFICACION, LESIONADO ACCIDENTE NO DE TRANSITO</t>
  </si>
  <si>
    <t>V784</t>
  </si>
  <si>
    <t>OCUPANTE DE AUTOBUS LESIONADO EN ACCIDENTE DE TRANSPORTE SIN COLISION, PERSONA LESIONADA AL SUBIR O BAJAR DEL VEHICULO</t>
  </si>
  <si>
    <t>V785</t>
  </si>
  <si>
    <t>OCUPANTE DE AUTOBUS LESIONADO EN ACCIDENTE DE TRANSPORTE SIN COLISION, CONDUCTOR LESIONADO ACCIDENTE DE TRANSITO</t>
  </si>
  <si>
    <t>V786</t>
  </si>
  <si>
    <t>OCUPANTE DE AUTOBUS LESIONADO EN ACCIDENTE DE TRANSPORTE SIN COLISION, PASAJERO LESIONADO ACCIDENTE DE TRANSITO</t>
  </si>
  <si>
    <t>V787</t>
  </si>
  <si>
    <t>OCUPANTE DE AUTOBUS LESIONADO EN ACCIDENTE DE TRANSPORTE SIN COLISION, PERSONA QUE VIAJA FUERA VEHICULO LESIONADA ACCIDENTE DE TRANSITO</t>
  </si>
  <si>
    <t>V789</t>
  </si>
  <si>
    <t>OCUPANTE DE AUTOBUS LESIONADO EN ACCIDENTE DE TRANSPORTE SIN COLISION, OCUPANTE SIN ESPECIFICACION, LESIONADO ACCIDENTE DE TRANSITO</t>
  </si>
  <si>
    <t>V79</t>
  </si>
  <si>
    <t>OCUPANTE DE AUTOBUS LESIONADO EN OTROS ACCIDENTES DE TRANSPORTE, Y EN LOS NO ESPECIFICADOS</t>
  </si>
  <si>
    <t>V790</t>
  </si>
  <si>
    <t>CONDUCTOR DE AUTOBUS LESIONADO POR COLISION CON OTROS VEHICULOS MOTOR, Y LOS NO ESPECIFICADOS, EN ACCIDENTE NO DE TRANSITO</t>
  </si>
  <si>
    <t>V791</t>
  </si>
  <si>
    <t>PASAJERO DE AUTOBUS LESIONADO POR COLISION CON OTROS VEHICULOS MOTOR, Y LOS NO ESPECIFICADOS, EN ACCIDENTE NO DE TRANSITO</t>
  </si>
  <si>
    <t>V792</t>
  </si>
  <si>
    <t>OCUPANTE NO ESPECIFICADO DE AUTOBUS LESIONADO POR COLISION CON OTROS VEHICULOS MOTOR, Y LOS NO ESPECIFICADOS, EN ACCIDENTE NO DE TRANSITO</t>
  </si>
  <si>
    <t>V793</t>
  </si>
  <si>
    <t>OCUPANTE (CUALQUIERA) DE AUTOBUS LESIONADO EN ACCIDENTE NO DE TRANSITO, SIN ESPECIFICACION</t>
  </si>
  <si>
    <t>V794</t>
  </si>
  <si>
    <t>CONDUCTOR DE AUTOBUS LESIONADO POR COLISION CON OTROS VEHICULOS MOTOR, Y LOS NO ESPECIFICADOS, EN ACCIDENTE DE TRANSITO</t>
  </si>
  <si>
    <t>V795</t>
  </si>
  <si>
    <t>PASAJERO DE AUTOBUS LESIONADO POR COLISION CON OTROS VEHICULOS MOTOR, Y LOS NO ESPECIFICADOS, EN ACCIDENTE DE TRANSITO</t>
  </si>
  <si>
    <t>V796</t>
  </si>
  <si>
    <t>OCUPANTE SIN ESPECIFICACION DE AUTOBUS LESIONADO POR COLISION CON OTROS VEHICULOS MOTOR, Y LOS NO ESPECIFICADOS, EN ACCIDENTE DE TRANSITO</t>
  </si>
  <si>
    <t>V798</t>
  </si>
  <si>
    <t>OCUPANTE (CUALQUIERA) DE AUTOBUS LESIONADO EN OTROS ACCIDENTES DE TRANSPORTE ESPECIFICADOS</t>
  </si>
  <si>
    <t>V799</t>
  </si>
  <si>
    <t>OCUPANTE (CUALQUIERA) DE AUTOBUS LESIONADO EN ACCIDENTE DE TRANSITO NO ESPECIFICADO</t>
  </si>
  <si>
    <t>V80</t>
  </si>
  <si>
    <t>JINETE U OCUPANTE DE VEHICULO DE TRACCION ANIMAL LESIONADO EN ACCIDENTE DE TRANSPORTE</t>
  </si>
  <si>
    <t>V800</t>
  </si>
  <si>
    <t>JINETE U OCUPANTE DE VEHICULO DE TRACCION ANIMAL LESIONADO POR CAIDA(O DESPEDIDO) DEL ANIMAL O DEL VEHICULO DE TRACCION ANIMAL EN ACCIDENTE SIN COLISION</t>
  </si>
  <si>
    <t>V801</t>
  </si>
  <si>
    <t>JINETE U OCUPANTE DE VEHICULO DE TRACCION ANIMAL LESIONADO POR COLISION CON PEATON O ANIMAL</t>
  </si>
  <si>
    <t>V802</t>
  </si>
  <si>
    <t>JINETE U OCUPANTE DE VEHICULO DE TRACCION ANIMAL LESIONADO POR COLISION CON VEHICULO DE PEDAL</t>
  </si>
  <si>
    <t>V803</t>
  </si>
  <si>
    <t>JINETE U OCUPANTE DE VEHICULO DE TRACCION ANIMAL LESIONADO POR COLISION CON VEHICULO MOTOR DE DOS O TRES RUEDAS</t>
  </si>
  <si>
    <t>V804</t>
  </si>
  <si>
    <t>JINETE U OCUPANTE DE VEHICULO DE TRACCION ANIMAL LESIONADO POR COLISION CON AUTOMOVIL, CAMIONETA O FURGONETA, VEHICULO TRANSPORTE PESADO, O AUTOBUS</t>
  </si>
  <si>
    <t>V805</t>
  </si>
  <si>
    <t>JINETE U OCUPANTE DE VEHICULO DE TRACCION ANIMAL LESIONADO POR COLISION CON OTROS VEHICULOS MOTOR ESPECIFICADOS</t>
  </si>
  <si>
    <t>V806</t>
  </si>
  <si>
    <t>JINETE U OCUPANTE DE VEHICULO DE TRACCION ANIMAL LESIONADO POR COLISION CON TREN O VEHICULO DE RIELES</t>
  </si>
  <si>
    <t>V807</t>
  </si>
  <si>
    <t>JINETE U OCUPANTE DE VEHICULO DE TRACCION ANIMAL LESIONADO POR COLISION CON OTROS VEHICULOS SIN MOTOR</t>
  </si>
  <si>
    <t>V808</t>
  </si>
  <si>
    <t>JINETE U OCUPANTE DE VEHICULO DE TRACCION ANIMAL LESIONADO POR COLISION CON OBJETO FIJO O ESTACIONADO</t>
  </si>
  <si>
    <t>V809</t>
  </si>
  <si>
    <t>JINETE U OCUPANTE DE VEHICULO DE TRACCION ANIMAL LESIONADO EN OTROS ACCIDENTES TRANSPORTE, Y EN LOS NO ESPECIFICADOS</t>
  </si>
  <si>
    <t>V81</t>
  </si>
  <si>
    <t>OCUPANTE DE TREN O VEHICULO DE RIELES LESIONADO EN ACCIDENTE DE TRANSPORTE</t>
  </si>
  <si>
    <t>V810</t>
  </si>
  <si>
    <t>OCUPANTE DE TREN O VEHICULO DE RIELES LESIONADO POR COLISION CON VEHICULO MOTOR, EN ACCIDENTE NO DE TRANSITO</t>
  </si>
  <si>
    <t>V811</t>
  </si>
  <si>
    <t>OCUPANTE DE TREN O VEHICULO DE RIELES LESIONADO POR COLISION CON VEHICULO MOTOR, EN ACCIDENTE DE TRANSITO</t>
  </si>
  <si>
    <t>V812</t>
  </si>
  <si>
    <t>OCUPANTE DE TREN O VEHICULO DE RIELES LESIONADO POR COLISION CON, O GOLPEADO POR VAGON</t>
  </si>
  <si>
    <t>V813</t>
  </si>
  <si>
    <t>OCUPANTE DE TREN O VEHICULO DE RIELES LESIONADO POR COLISION CON OTROS OBJETOS</t>
  </si>
  <si>
    <t>V814</t>
  </si>
  <si>
    <t>PERSONA LESIONADA AL SUBIR O BAJAR DEL TREN O VEHICULO DE RIELES</t>
  </si>
  <si>
    <t>V815</t>
  </si>
  <si>
    <t>OCUPANTE DE TREN O VEHICULO DE RIELES LESIONADA POR CAIDA DENTRO TREN O VEHICULO DE RIELES</t>
  </si>
  <si>
    <t>V816</t>
  </si>
  <si>
    <t>OCUPANTE DE TREN O VEHICULO DE RIELES LESIONADO POR CAIDA DESDE TREN O VEHICULO DE RIELES</t>
  </si>
  <si>
    <t>V817</t>
  </si>
  <si>
    <t>OCUPANTE DE TREN O VEHICULO DE RIELES LESIONADO EN DESCARRILAMIENTO SIN COLISION ANTERIOR</t>
  </si>
  <si>
    <t>V818</t>
  </si>
  <si>
    <t>OCUPANTE DE TREN O VEHICULO DE RIELES LESIONADO EN OTROS ACCIDENTE FERROVIARIOS ESPECIFICADOS</t>
  </si>
  <si>
    <t>V819</t>
  </si>
  <si>
    <t>OCUPANTE DE TREN O VEHICULO DE RIELES LESIONADO EN ACCIDENTE FERROVIARIO NO ESPECIFICADO</t>
  </si>
  <si>
    <t>V82</t>
  </si>
  <si>
    <t>OCUPANTE DE TRANVIA LESIONADO EN ACCIDENTE DE TRANSPORTE</t>
  </si>
  <si>
    <t>V820</t>
  </si>
  <si>
    <t>OCUPANTE DE TRANVIA LESIONADO POR COLISION CON VEHICULO MOTOR EN ACCIDENTE NO DE TRANSITO</t>
  </si>
  <si>
    <t>V821</t>
  </si>
  <si>
    <t>OCUPANTE DE TRANVIA LESIONADO POR COLISION CON VEHICULO MOTOR EN ACCIDENTE DE TRANSITO</t>
  </si>
  <si>
    <t>V822</t>
  </si>
  <si>
    <t>OCUPANTE DE TRANVIA LESIONADO POR COLISION CON, O GOLPEADO POR VAGON</t>
  </si>
  <si>
    <t>V823</t>
  </si>
  <si>
    <t>OCUPANTE DE TRANVIA LESIONADO POR COLISION CON OTROS OBJETOS</t>
  </si>
  <si>
    <t>V824</t>
  </si>
  <si>
    <t>PERSONA LESIONADA AL SUBIR O BAJAR DEL TRANVIA</t>
  </si>
  <si>
    <t>V825</t>
  </si>
  <si>
    <t>OCUPANTE DE TRANVIA LESIONADO POR CAIDA DENTRO DEL TRANVIA</t>
  </si>
  <si>
    <t>V826</t>
  </si>
  <si>
    <t>OCUPANTE DE TRANVIA LESIONADO POR CAIDA DESDE EL TRANVIA</t>
  </si>
  <si>
    <t>V827</t>
  </si>
  <si>
    <t>OCUPANTE DE TRANVIA LESIONADO POR DESCARRILAMIENTO, SIN COLISION ANTERIOR</t>
  </si>
  <si>
    <t>V828</t>
  </si>
  <si>
    <t>OCUPANTE DE TRANVIA LESIONADO EN OTROS ACCIDENTES DE TRANSPORTE, ESPECIFICADOS</t>
  </si>
  <si>
    <t>V829</t>
  </si>
  <si>
    <t>OCUPANTE DE TRANVIA LESIONADO EN ACCIDENTE DE TRANSITO NO ESPECIFICADO</t>
  </si>
  <si>
    <t>V83</t>
  </si>
  <si>
    <t>OCUPANTE VEHICULO ESPECIAL (DE MOTOR) PARA USO PRINCIPALMENTE EN PLANTAS INDUSTRIALES LESIONADO EN ACCIDENTE DE TRANSPORTE</t>
  </si>
  <si>
    <t>V830</t>
  </si>
  <si>
    <t>CONDUCTOR DE VEHICULO INDUSTRIAL ESPECIAL LESIONADO EN ACCIDENTE DE TRANSITO</t>
  </si>
  <si>
    <t>V831</t>
  </si>
  <si>
    <t>PASAJERO DE VEHICULO INDUSTRIAL ESPECIAL LESIONADO EN ACCIDENTE DE TRASITO</t>
  </si>
  <si>
    <t>V832</t>
  </si>
  <si>
    <t>PERSONA QUE VIAJA FUERA VEHICULO INDUSTRIAL ESPECIAL LESIONADA EN ACCIDENTE DE TRANSITO</t>
  </si>
  <si>
    <t>V833</t>
  </si>
  <si>
    <t>OCUPANTE NO ESPECIFICADO DE VEHICULO INDUSTRIAL ESPECIAL LESIONADO EN ACCIDENTE DE TRANSITO</t>
  </si>
  <si>
    <t>V834</t>
  </si>
  <si>
    <t>PERSONA LESIONADA AL SUBIR O BAJAR DEL VEHICULO INDUSTRIAL ESPECIAL</t>
  </si>
  <si>
    <t>V835</t>
  </si>
  <si>
    <t>CONDUCTOR DE VEHICULO INDUSTRIAL ESPECIAL LESIONADO EN ACCIDENTE NO DE TRANSITO</t>
  </si>
  <si>
    <t>V836</t>
  </si>
  <si>
    <t>PASAJERO DE VEHICULO INDUSTRIAL ESPECIAL LESIONADO EN ACCIDENTE NO DE TRANSITO</t>
  </si>
  <si>
    <t>V837</t>
  </si>
  <si>
    <t>PERSONA QUE VIAJA FUERA VEHICULO INDUSTRIAL ESPECIAL LESIONADO EN ACCIDENTE NO DE TRANSITO</t>
  </si>
  <si>
    <t>V839</t>
  </si>
  <si>
    <t>OCUPANTE NO ESPECIFICADO DE VEHICULO INDUSTRIAL ESPECIAL LESIONADO EN ACCIDENTE NO DE TRANSITO</t>
  </si>
  <si>
    <t>V84</t>
  </si>
  <si>
    <t>OCUPANTE DE VEHICULO ESPECIAL (MOTOR) PARA USO PRINCIPALMENTE EN AGRICULTURA LESIONADO EN ACCIDENTE DE TRANSPORTE</t>
  </si>
  <si>
    <t>V840</t>
  </si>
  <si>
    <t>CONDUCTOR DE VEHICULO AGRICOLA ESPECIAL LESIONADO EN ACCIDENTE DE TRANSITO</t>
  </si>
  <si>
    <t>V841</t>
  </si>
  <si>
    <t>PASAJERO DE VEHICULO AGRICOLA ESPECIAL LESIONADO EN ACCIDENTE DE TRANSITO</t>
  </si>
  <si>
    <t>V842</t>
  </si>
  <si>
    <t>PERSONA QUE VIAJA FUERA VEHICULO AGRICOLA ESPECIAL LESIONADO ACCIDENTE DE TRANSITO</t>
  </si>
  <si>
    <t>V843</t>
  </si>
  <si>
    <t>OCUPANTE NO ESPECIFICADO DE VEHICULO AGRICOLA ESPECIAL LESIONADO EN ACCIDENTE DE TRANSITO</t>
  </si>
  <si>
    <t>V844</t>
  </si>
  <si>
    <t>PERSONA LESIONADA AL SUBIR O BAJAR DEL VEHICULO AGRICOLA ESPECIAL</t>
  </si>
  <si>
    <t>V845</t>
  </si>
  <si>
    <t>CONDUCTOR DE VEHICULO AGRICOLA ESPECIAL LESIONADO EN ACCIDENTE NO DE TRANSITO</t>
  </si>
  <si>
    <t>V846</t>
  </si>
  <si>
    <t>PASAJERO DE VEHICULO AGRICOLA ESPECIAL LESIONADO EN ACCIDENTE NO DE TRANSITO</t>
  </si>
  <si>
    <t>V847</t>
  </si>
  <si>
    <t>PERSONA QUE VIAJA FUERA VEHICULO AGRICOLA ESPECIAL LESIONADO ACCIDENTE NO DE TRANSITO</t>
  </si>
  <si>
    <t>V849</t>
  </si>
  <si>
    <t>OCUPANTE NO ESPECIFICADO DE VEHICULO AGRICOLA ESPECIAL LESIONADO ACCIDENTE NO DE TRANSITO</t>
  </si>
  <si>
    <t>V85</t>
  </si>
  <si>
    <t>OCUPANTE DE VEHICULO ESPECIAL (MOTOR) PARA CONSTRUCCION LESIONADO EN ACCIDENTE DE TRANSPORTE</t>
  </si>
  <si>
    <t>V850</t>
  </si>
  <si>
    <t>CONDUCTOR DE VEHICULO ESPECIAL PARA CONSTRUCCION LESIONADO ACCIDENTE DE TRANSITO</t>
  </si>
  <si>
    <t>V851</t>
  </si>
  <si>
    <t>PASAJERO DE VEHICULO ESPECIAL PARA CONSTRUCCION LESIONADO ACCIDENTE DE TRANSITO</t>
  </si>
  <si>
    <t>V852</t>
  </si>
  <si>
    <t>PERSONA VIAJA FUERA VEHICULO ESPECIAL PARA CONSTRUCCION LESIONADO ACCIDENTE DE TRANSITO</t>
  </si>
  <si>
    <t>V853</t>
  </si>
  <si>
    <t>OCUPANTE NO ESPECIFICADO DE VEHICULO ESPECIAL PARA CONSTRUCCION LESIONADO ACCIDENTE DE TRANSITO</t>
  </si>
  <si>
    <t>V854</t>
  </si>
  <si>
    <t>PERSONA LESIONADA AL SUBIR O BAJAR DEL VEHICULO ESPECIAL PARA CONSTRUCION</t>
  </si>
  <si>
    <t>V855</t>
  </si>
  <si>
    <t>CONDUCTOR DE VEHICULO ESPECIAL PARA CONSTRUCCION LESIONADO ACCIDENTE NO DE TRANSITO</t>
  </si>
  <si>
    <t>V856</t>
  </si>
  <si>
    <t>PASAJERO DE VEHICULO ESPECIAL PARA CONSTRUCCION LESIONADO ACCIDENTE NO DE TRANSITO</t>
  </si>
  <si>
    <t>V857</t>
  </si>
  <si>
    <t>PERSONA QUE VIAJA FUERA VEHICULO ESPECIAL PARA CONSTRUCCION LESIONADO ACCIDENTE NO DE TRANSITO</t>
  </si>
  <si>
    <t>V859</t>
  </si>
  <si>
    <t>OCUPANTE NO ESPECIFICADO DE VEHICULO ESPECIAL PARA CONSTRUCCION LESIONADO ACCIDENTE NO DE TRANSITO</t>
  </si>
  <si>
    <t>V86</t>
  </si>
  <si>
    <t>OCUPANTE DE VEHICULO ESPECIAL PARA TODO TERRENO O DE OTRO VEHICULO DE MOTOR PARA USO FUERA DE LA CARRETERA LESIONADO EN ACCIDENTE DE TRANSPORTE</t>
  </si>
  <si>
    <t>V860</t>
  </si>
  <si>
    <t>CONDUCTOR DE VEHICULO ESPECIAL PARA TODO TERRENO O DE OTRO VEHICULO DE MOTOR PARA USO FUERA DE CARRETERA LESIONADO ACCIDENTE DE TRANSITO</t>
  </si>
  <si>
    <t>V861</t>
  </si>
  <si>
    <t>PASAJERO DE VEHICULO ESPECIAL PARA TODO TERRENO O DE OTRO VEHICULO DE MOTOR PARA USO FUERA DE CARRETERA LESIONADO ACCIDENTE DE TRANSITO</t>
  </si>
  <si>
    <t>V862</t>
  </si>
  <si>
    <t>PERSONA QUE VIAJA FUERAE VEHICULO ESPECIAL PARA TODO TERRENO O DE OTRO VEHICULO DE MOTOR PARA USO FUERA DE CARRETERA LESIONADO ACCIDENTE DE TRANSITO</t>
  </si>
  <si>
    <t>V863</t>
  </si>
  <si>
    <t>OCUPANTE SIN ESPECIFICACION DE VEHICULO ESPECIAL PARA TODO TERRENO O DE OTRO VEHICULO DE MOTOR PARA USO FUERA DE CARRETERA LESIONADO ACCIDENTE DE TRANSITO</t>
  </si>
  <si>
    <t>V864</t>
  </si>
  <si>
    <t>PERSONA LESIONADA EN ACCIDENTE DE TRANSITO AL SUBIR O BAJAR DE VEHICULO TODO TERRENO O DE OTRO VEHICULO MOTOR PARA USO FUERA DE CARRETERA</t>
  </si>
  <si>
    <t>V865</t>
  </si>
  <si>
    <t>CONDUCTOR DE VEHICULO ESPECIAL PARA TODO TERRENO O DE OTRO VEHICULO DE MOTOR PARA USO FUERA DE CARRETERA LESIONADO ACCIDENTE NO DE TRANSITO</t>
  </si>
  <si>
    <t>V866</t>
  </si>
  <si>
    <t>PASAJERO DE VEHICULO ESPECIAL PARA TODO TERRENO O DE OTRO VEHICULO DE MOTOR PARA USO FUERA DE CARRETERA LESIONADO ACCIDENTE NO DE TRANSITO</t>
  </si>
  <si>
    <t>V867</t>
  </si>
  <si>
    <t>PERSONA QUE VIAJA FUERA DE VEHICULO ESPECIAL PARA TODO TERRENO O DE OTRO VEHICULO DE MOTOR PARA USO FUERA DE CARRETERA LESIONADO ACCIDENTE NO DE TRANSITO</t>
  </si>
  <si>
    <t>V869</t>
  </si>
  <si>
    <t>OCUPANTE SIN ESPECIFICACION DE VEHICULO ESPECIAL PARA TODO TERRENO O DE OTRO VEHICULO DE MOTOR PARA USO FUERA DE CARRETERA LESIONADO ACCIDENTE NO DE TRANSITO</t>
  </si>
  <si>
    <t>V87</t>
  </si>
  <si>
    <t>ACCIDENTE DE TRANSITO DE TIPO ESPECIFICADO, PERO DONDE SE DESCONOCE EL MODO DE TRANSPORTE DE LA VICTIMA</t>
  </si>
  <si>
    <t>V870</t>
  </si>
  <si>
    <t>PERSONA LESIONADA POR COLISION ENTRE AUTOMOVIL Y VEHICULO MOTOR DOS O TRES RUEDAS (TRANSITO)</t>
  </si>
  <si>
    <t>V871</t>
  </si>
  <si>
    <t>PERSONA LESIONADA POR COLISION ENTRE OTROS VEHICULOS MOTOR Y VEHICULO MOTOR DOS O TRES RUEDAS (TRANSITO)</t>
  </si>
  <si>
    <t>V872</t>
  </si>
  <si>
    <t>PERSONA LESIONADA POR COLISION ENTRE AUTOMOVIL Y CAMIONETA O FURGONETA (TRANSITO)</t>
  </si>
  <si>
    <t>V873</t>
  </si>
  <si>
    <t>PERSONA LESIONADA POR COLISION ENTRE AUTOMOVIL Y AUTOBUS (TRANSITO)</t>
  </si>
  <si>
    <t>V874</t>
  </si>
  <si>
    <t>PERSONA LESIONADA POR COLISION ENTRE AUTOMOVIL Y VEHICULO DE TRANSPORTE PESADO (TRANSITO)</t>
  </si>
  <si>
    <t>V875</t>
  </si>
  <si>
    <t>PERSONA LESIONADA POR COLISION ENTRE VEHICULO TRANSPORTE PESADO Y AUTOBUSBUS (TRANSITO)</t>
  </si>
  <si>
    <t>V876</t>
  </si>
  <si>
    <t>PERSONA LESIONADA POR COLISION ENTRE TREN O VEHICULO DE RIELES Y AUTOMOVIL (TRANSITO)</t>
  </si>
  <si>
    <t>V877</t>
  </si>
  <si>
    <t>PERSONA LESIONADA POR COLISION ENTRE OTROS VEHICULOS DE MOTOR ESPECIFICADOS (TRANSITO)</t>
  </si>
  <si>
    <t>V878</t>
  </si>
  <si>
    <t>PERSONA LESIONADA EN OTROS ACCIDENTES ESPECIFICADOS DE TRANSPORTE DE VEHICULO MOTOR SIN COLISION (TRANSITO)</t>
  </si>
  <si>
    <t>V879</t>
  </si>
  <si>
    <t>PERSONA LESIONADA EN OTROS ACCIDENTES ESPECIFICADOS DE TRANSPORTE DE VEHICULOS SIN MOTOR (CON COLISION) (SIN COLISION) (TRANSITO)</t>
  </si>
  <si>
    <t>V88</t>
  </si>
  <si>
    <t>ACCIDENTE NO DE TRANSITO DE TIPO ESPECIFICADO, PERO SE DESCONOCE MODO TRANSPORTE DE LA VICTIMA</t>
  </si>
  <si>
    <t>V880</t>
  </si>
  <si>
    <t>PERSONA LESIONADA POR COLISION ENTRE AUTOMOVIL Y VEHICULO MOTOR DOS O TRES RUEDAS, NO DE TRANSITO</t>
  </si>
  <si>
    <t>V881</t>
  </si>
  <si>
    <t>PERSONA LESIONADA POR COLISION ENTRE OTROS VEHICULOS MOTOR Y VEHICULO MOTOR DOS O TRES RUEDAS, NO DE TRANSITO</t>
  </si>
  <si>
    <t>V882</t>
  </si>
  <si>
    <t>PERSONA LESIONADA POR COLISION ENTRE AUTOMOVIL Y CAMIONETA O FURGONETA, NO DE TRANSITO</t>
  </si>
  <si>
    <t>V883</t>
  </si>
  <si>
    <t>PERSONA LESIONADA POR COLISION ENTRE AUTOMOVIL Y AUTOBUS, NO DE TRANSITO</t>
  </si>
  <si>
    <t>V884</t>
  </si>
  <si>
    <t>PERSONA LESIONADA POR COLISION ENTRE AUTOMOVIL Y VEHICULO DE TRANSPORTE PESADO, NO DE TRANSITO</t>
  </si>
  <si>
    <t>V885</t>
  </si>
  <si>
    <t>PERSONA LESIONADA POR COLISION ENTRE VEHICULO DE TRANSPORTE PESADO Y AUTOBUS, NO DE TRANSITO</t>
  </si>
  <si>
    <t>V886</t>
  </si>
  <si>
    <t>PERSONA LESIONADA POR COLISION ENTRE TREN O VEHICULO DE RIELES Y AUTOMOVIL, NO DE TRANSITO</t>
  </si>
  <si>
    <t>V887</t>
  </si>
  <si>
    <t>PERSONA LESIONADA POR COLISION ENTRE OTROS VEHICULOS MOTOR ESPECIFICADOS, NO DE TRANSITO</t>
  </si>
  <si>
    <t>V888</t>
  </si>
  <si>
    <t>PERSONA LESIONADA EN OTROS ACCIDENTES ESPECIFICADOS DE TRANSPORTE DE VEHICULOS MOTOR, SIN COLISION, NO DE TRANSITO</t>
  </si>
  <si>
    <t>V889</t>
  </si>
  <si>
    <t>PERSONA LESIONADA EN OTROS ACCIDENTES ESPECIFICADOS DE TRANSPORTE DE VEHICULOS SIN MOTOR (CON COLISION) (SIN COLISION), NO DE TRANSITO</t>
  </si>
  <si>
    <t>V89</t>
  </si>
  <si>
    <t>ACCIDENTE DE VEHICULO DE MOTOR O SIN MOTOR, TIPO DE VEHICULO NO ESPECIFICADO</t>
  </si>
  <si>
    <t>V890</t>
  </si>
  <si>
    <t>PERSONA LESIONADA EN ACCIDENTE NO DE TRANSITO, DE VEHICULO DE MOTOR NO ESPECIFICADO</t>
  </si>
  <si>
    <t>V891</t>
  </si>
  <si>
    <t>PERSONA LESIONADA EN ACCIDENTE NO DE TRANSITO, DE VEHICULO SIN MOTOR NO ESPECIFICDO</t>
  </si>
  <si>
    <t>V892</t>
  </si>
  <si>
    <t>PERSONA LESIONADA EN ACCIDENTE DE TRANSITO, DE VEHICULO DE MOTOR NO ESPECIFIFICADO</t>
  </si>
  <si>
    <t>V893</t>
  </si>
  <si>
    <t>PERSONA LESIONADA EN ACCIDENTE DE TRANSITO, DE VEHICULO SIN MOTOR NO ESPECIFICADO</t>
  </si>
  <si>
    <t>V899</t>
  </si>
  <si>
    <t>PERSONA LESIONADA EN ACCIDENTE DE VEHICULO NO ESPECIFICADO</t>
  </si>
  <si>
    <t>V90</t>
  </si>
  <si>
    <t>ACCIDENTE DE EMBARCACION QUE CAUSA AHOGAMIENTO Y SUMERSION</t>
  </si>
  <si>
    <t>V900</t>
  </si>
  <si>
    <t>ACCIDENTE DE EMBARCACION QUE CAUSA AHOGAMIENTO Y SUMERSION, BARCO MERCANTE</t>
  </si>
  <si>
    <t>V901</t>
  </si>
  <si>
    <t>ACCIDENTE DE EMBARCACION QUE CAUSA AHOGAMIENTO Y SUMERSION, BARCO DE PASAJEROS</t>
  </si>
  <si>
    <t>V902</t>
  </si>
  <si>
    <t>ACCIDENTE DE EMBARCACION QUE CAUSA AHOGAMIENTO Y SUMERSION, BOTE DE PESCA</t>
  </si>
  <si>
    <t>V903</t>
  </si>
  <si>
    <t>ACCIDENTE DE EMBARCACION QUE CAUSA AHOGAMIENTO Y SUMERSION, OTRO VEHICULO ACUATICO DE MOTOR</t>
  </si>
  <si>
    <t>V904</t>
  </si>
  <si>
    <t>ACCIDENTE DE EMBARCACION QUE CAUSA AHOGAMIENTO Y SUMERSION, VELERO</t>
  </si>
  <si>
    <t>V905</t>
  </si>
  <si>
    <t>ACCIDENTE DE EMBARCACION QUE CAUSA AHOGAMIENTO Y SUMERSION, CANOA O KAYAK</t>
  </si>
  <si>
    <t>V906</t>
  </si>
  <si>
    <t>ACCIDENTE DE EMBARCACION QUE CAUSA AHOGAMIENTO Y SUMERSION, BALSA INFLABLE (SIN MOTOR)</t>
  </si>
  <si>
    <t>V907</t>
  </si>
  <si>
    <t>ACCIDENTE DE EMBARCACION QUE CAUSA AHOGAMIENTO Y SUMERSION, ESQUI ACUATICO</t>
  </si>
  <si>
    <t>V908</t>
  </si>
  <si>
    <t>ACCIDENTE DE EMBARCACION QUE CAUSA AHOGAMIENTO Y SUMERSION, OTRO VEHICULO ACUATICO SIN MOTOR</t>
  </si>
  <si>
    <t>V909</t>
  </si>
  <si>
    <t>ACCIDENTE DE EMBARCACION QUE CAUSA AHOGAMIENTO Y SUMERSION, VEHICULO ACUATICO NO ESPECIFICADO</t>
  </si>
  <si>
    <t>V91</t>
  </si>
  <si>
    <t>ACCIDENTE DE EMBARCACION QUE CAUSA OTROS TIPOS DE TRAUMATISMO</t>
  </si>
  <si>
    <t>V910</t>
  </si>
  <si>
    <t>ACCIDENTE DE EMBARCACION QUE CAUSA OTROS TIPOS DE TRAUMATISMO, BARCO MERCANTE</t>
  </si>
  <si>
    <t>V911</t>
  </si>
  <si>
    <t>ACCIDENTE DE EMBARCACION QUE CAUSA OTROS TIPOS DE TRAUMATISMO, BARCO DE PASAJEROS</t>
  </si>
  <si>
    <t>V912</t>
  </si>
  <si>
    <t>ACCIDENTE DE EMBARCACION QUE CAUSA OTROS TIPOS DE TRAUMATISMO, BOTE DE PESCA</t>
  </si>
  <si>
    <t>V913</t>
  </si>
  <si>
    <t>ACCIDENTE DE EMBARCACION QUE CAUSA OTROS TIPOS DE TRAUMATISMO, OTRO VEHICULO ACUATICO DE MOTOR</t>
  </si>
  <si>
    <t>V914</t>
  </si>
  <si>
    <t>ACCIDENTE DE EMBARCACION QUE CAUSA OTROS TIPOS DE TRAUMATISMO, VELERO</t>
  </si>
  <si>
    <t>V915</t>
  </si>
  <si>
    <t>ACCIDENTE DE EMBARCACION QUE CAUSA OTROS TIPOS DE TRAUMATISMO, CANOA O KAYAK</t>
  </si>
  <si>
    <t>V916</t>
  </si>
  <si>
    <t>ACCIDENTE DE EMBARCACION QUE CAUSA OTROS TIPOS DE TRAUMATISMO, BALSA INFLAMABLE (SIN MOTOR)</t>
  </si>
  <si>
    <t>V917</t>
  </si>
  <si>
    <t>ACCIDENTE DE EMBARCACION QUE CAUSA OTROS TIPOS DE TRAUMATISMO, ESQUI ACUATICO</t>
  </si>
  <si>
    <t>V918</t>
  </si>
  <si>
    <t>ACCIDENTE DE EMBARCACION QUE CAUSA OTROS TIPOS DE TRAUMATISMO, OTRO VEHICULO ACUATICO SIN MOTOR</t>
  </si>
  <si>
    <t>V919</t>
  </si>
  <si>
    <t>ACCIDENTE DE EMBARCACION QUE CAUSA OTROS TIPOS DE TRAUMATISMO, VEHICULO ACUATICO NO ESPECIFICADO</t>
  </si>
  <si>
    <t>V92</t>
  </si>
  <si>
    <t>AHOGAMIENTO Y SUMERSION RELACIONADOS CON TRANSPORTE POR AGUA, SIN ACCIDENTE A LA EMBARCACION</t>
  </si>
  <si>
    <t>V920</t>
  </si>
  <si>
    <t>AHOGAMIENTO Y SUMERSION RELACIONADOS CON TRANSPORTE POR AGUA, SIN ACCIDENTE A LA EMBARCACION, BARCO MERCANTE</t>
  </si>
  <si>
    <t>V921</t>
  </si>
  <si>
    <t>AHOGAMIENTO Y SUMERSION RELACIONADOS CON TRANSPORTE POR AGUA, SIN ACCIDENTE A LA EMBARCACION, BARCO PASAJEROS</t>
  </si>
  <si>
    <t>V922</t>
  </si>
  <si>
    <t>AHOGAMIENTO Y SUMERSION RELACIONADOS CON TRANSPORTE POR AGUA, SIN ACCIDENTE A LA EMBARCACION, BOTE DE PESCA</t>
  </si>
  <si>
    <t>V923</t>
  </si>
  <si>
    <t>AHOGAMIENTO Y SUMERSION RELACIONADOS CON TRANSPORTE POR AGUA, SIN ACCIDENTE A LA EMBARCACION, OTRO VEHICULO ACUATICO MOTOR</t>
  </si>
  <si>
    <t>V924</t>
  </si>
  <si>
    <t>AHOGAMIENTO Y SUMERSION RELACIONADOS CON TRANSPORTE POR AGUA, SIN ACCIDENTE A LA EMBARCACION, VELERO</t>
  </si>
  <si>
    <t>V925</t>
  </si>
  <si>
    <t>AHOGAMIENTO Y SUMERSION RELACIONADOS CON TRANSPORTE POR AGUA, SIN ACCIDENTE A LA EMBARCACION, CANOA O KAYAK</t>
  </si>
  <si>
    <t>V926</t>
  </si>
  <si>
    <t>AHOGAMIENTO Y SUMERSION RELACIONADOS CON TRANSPORTE POR AGUA, SIN ACCIDENTE A LA EMBARCACION, BALSA INFLABLE (SIN MOTOR)</t>
  </si>
  <si>
    <t>V927</t>
  </si>
  <si>
    <t>AHOGAMIENTO Y SUMERSION RELACIONADOS CON TRANSPORTE POR AGUA, SIN ACCIDENTE A LA EMBARCACION, ESQUI ACUATICO</t>
  </si>
  <si>
    <t>V928</t>
  </si>
  <si>
    <t>AHOGAMIENTO Y SUMERSION RELACIONADOS CON TRANSPORTE POR AGUA, SIN ACCIDENTE A LA EMBARCACION, OTRO VEHICULO ACUATICO SIN MOTOR</t>
  </si>
  <si>
    <t>V929</t>
  </si>
  <si>
    <t>AHOGAMIENTO Y SUMERSION RELACIONADOS CON TRANSPORTE POR AGUA, SIN ACCIDENTE A LA EMBARCACION, VEHICULO ACUATICO NO ESPECIFICADO</t>
  </si>
  <si>
    <t>V93</t>
  </si>
  <si>
    <t>ACCIDENTE EN UNA EMBARCACION, SIN ACCIDENTE A LA EMBARCACION, QUE CAUSA AHOGAMIENTO O SUMERSION</t>
  </si>
  <si>
    <t>V930</t>
  </si>
  <si>
    <t>ACCIDENTE EN UNA EMBARCACION, SIN ACCIDENTE A LA EMBARCACION, QUE CAUSA AHOGAMIENTO O SUMERSION, BARCO MERCATE</t>
  </si>
  <si>
    <t>V931</t>
  </si>
  <si>
    <t>ACCIDENTE EN UNA EMBARCACION, SIN ACCIDENTE A LA EMBARCACION, QUE CAUSA AHOGAMIENTO O SUMERSION, BARCO PASAJEROS</t>
  </si>
  <si>
    <t>V932</t>
  </si>
  <si>
    <t>ACCIDENTE EN UNA EMBARCACION, SIN ACCIDENTE A LA EMBARCACION, QUE CAUSA AHOGAMIENTO O SUMERSION, BOTE DE PESCA</t>
  </si>
  <si>
    <t>V933</t>
  </si>
  <si>
    <t>ACCIDENTE EN UNA EMBARCACION, SIN ACCIDENTE A LA EMBARCACION, QUE CAUSA AHOGAMIENTO O SUMERSION, OTRO VEHICULO ACUATICO DE MOTOR</t>
  </si>
  <si>
    <t>V934</t>
  </si>
  <si>
    <t>ACCIDENTE EN UNA EMBARCACION, SIN ACCIDENTE A LA EMBARCACION, QUE CAUSA AHOGAMIENTO O SUMERSION, VELERO</t>
  </si>
  <si>
    <t>V935</t>
  </si>
  <si>
    <t>ACCIDENTE EN UNA EMBARCACION, SIN ACCIDENTE A LA EMBARCACION, QUE CAUSA AHOGAMIENTO O SUMERSION, CANOA O KAYAK</t>
  </si>
  <si>
    <t>V936</t>
  </si>
  <si>
    <t>ACCIDENTE EN UNA EMBARCACION, SIN ACCIDENTE A LA EMBARCACION, QUE CAUSA AHOGAMIENTO O SUMERSION, BALSA INFLABLE (SIN MOTOR)</t>
  </si>
  <si>
    <t>V937</t>
  </si>
  <si>
    <t>ACCIDENTE EN UNA EMBARCACION, SIN ACCIDENTE A LA EMBARCACION, QUE CAUSA AHOGAMIENTO O SUMERSION, ESQUI ACUATICO</t>
  </si>
  <si>
    <t>V938</t>
  </si>
  <si>
    <t>ACCIDENTE EN UNA EMBARCACION, SIN ACCIDENTE A LA EMBARCACION, QUE CAUSA AHOGAMIENTO O SUMERSION, OTRO VEHICULO ACUATICO SIN MOTOR</t>
  </si>
  <si>
    <t>V939</t>
  </si>
  <si>
    <t>ACCIDENTE EN UNA EMBARCACION, SIN ACCIDENTE A LA EMBARCACION, QUE CAUSA AHOGAMIENTO O SUMERSION, VEHICULO ACUATICO NO ESPECIFICADO</t>
  </si>
  <si>
    <t>V94</t>
  </si>
  <si>
    <t>OTROS ACCIDENTES DE TRANSPORTE POR AGUA, Y LOS NO ESPECIFICADOS</t>
  </si>
  <si>
    <t>V940</t>
  </si>
  <si>
    <t>OTROS ACCIDENTES DE TRANSPORTE POR AGUA, Y LOS NO ESPECIFICADOS, BARCO MERCANTE</t>
  </si>
  <si>
    <t>V941</t>
  </si>
  <si>
    <t>OTROS ACCIDENTES DE TRANSPORTE POR AGUA, Y LOS NO ESPECIFICADOS, BARCO DE PASAJEROS</t>
  </si>
  <si>
    <t>V942</t>
  </si>
  <si>
    <t>OTROS ACCIDENTES DE TRANSPORTE POR AGUA, Y LOS NO ESPECIFICADOS, BOTE DE PESCA</t>
  </si>
  <si>
    <t>V943</t>
  </si>
  <si>
    <t>OTROS ACCIDENTES DE TRANSPORTE POR AGUA, Y LOS NO ESPECIFICADOS, OTRO VEHICULO ACUATICO MOTOR</t>
  </si>
  <si>
    <t>V944</t>
  </si>
  <si>
    <t>OTROS ACCIDENTES DE TRANSPORTE POR AGUA, Y LOS NO ESPECIFICADOS, VELERO</t>
  </si>
  <si>
    <t>V945</t>
  </si>
  <si>
    <t>OTROS ACCIDENTES DE TRANSPORTE POR AGUA, Y LOS NO ESPECIFICADOS, CANOA O KAYAK</t>
  </si>
  <si>
    <t>V946</t>
  </si>
  <si>
    <t>OTROS ACCIDENTES DE TRANSPORTE POR AGUA, Y LOS NO ESPECIFICADOS, BALSA INFLABLE (SIN MOTOR)</t>
  </si>
  <si>
    <t>V947</t>
  </si>
  <si>
    <t>OTROS ACCIDENTES DE TRANSPORTE POR AGUA, Y LOS NO ESPECIFICADOS, ESQUI ACUATICO</t>
  </si>
  <si>
    <t>V948</t>
  </si>
  <si>
    <t>OTROS ACCIDENTES DE TRANSPORTE POR AGUA, Y LOS NO ESPECIFICADOS, OTRO VEHICULO ACUATICO SIN MOTOR</t>
  </si>
  <si>
    <t>V949</t>
  </si>
  <si>
    <t>OTROS ACCIDENTES DE TRANSPORTE POR AGUA, Y LOS NO ESPECIFICADOS, VEHICULO ACUATICO NO ESPECIFICADO</t>
  </si>
  <si>
    <t>V95</t>
  </si>
  <si>
    <t>ACCIDENTE DE AERONAVE DE MOTOR, CON OCUPANTE LESIONADO</t>
  </si>
  <si>
    <t>V950</t>
  </si>
  <si>
    <t>ACCIDENTE DE HELICOPTERO CON OCUPANTE LESIONADO</t>
  </si>
  <si>
    <t>V951</t>
  </si>
  <si>
    <t>ACCIDENTE DE PLANEADOR ULTRA LIVIANO, MICRO LIVIANO O MOTORIZADO, CON OCUPANTE LESIONADO</t>
  </si>
  <si>
    <t>V952</t>
  </si>
  <si>
    <t>ACCIDENTE DE OTROS VEHICULOS AEREOS DE ALAS FIJAS, PRIVADOS, CON OCUPANTE LESIONADO</t>
  </si>
  <si>
    <t>V953</t>
  </si>
  <si>
    <t>ACCIDENTE DE VEHICULO AEREO DE ALAS FIJAS, COMERCIAL, CON OCUPANTE LESIONADO</t>
  </si>
  <si>
    <t>V954</t>
  </si>
  <si>
    <t>ACCIDENTE DE NAVE ESPACIAL, CON OCUPANTE LESIONADO</t>
  </si>
  <si>
    <t>V958</t>
  </si>
  <si>
    <t>ACCIDENTE DE OTRAS AERONAVES, CON OCUPANTE LESIONADO</t>
  </si>
  <si>
    <t>V959</t>
  </si>
  <si>
    <t>ACCIDENTE DE AERONAVE NO ESPECIFICADA, CON OCUPANTE LESIONADO</t>
  </si>
  <si>
    <t>V96</t>
  </si>
  <si>
    <t>ACCIDENTE DE AERONAVE SIN MOTOR, CON OCUPANTE LESIONADO</t>
  </si>
  <si>
    <t>V960</t>
  </si>
  <si>
    <t>ACCIDENTE DE GLOBO AEROSTATICO, CON OCUPANTE LESIONADO</t>
  </si>
  <si>
    <t>V961</t>
  </si>
  <si>
    <t>ACCIDENTE DE ALA DELTA, CON OCUPANTE LESIONADO</t>
  </si>
  <si>
    <t>V962</t>
  </si>
  <si>
    <t>ACCIDENTE DE PLANEADOR (SIN MOTOR), CON OCUPANTE LESIONADO</t>
  </si>
  <si>
    <t>V968</t>
  </si>
  <si>
    <t>ACCIDENTE DE OTRAS AERONAVES SIN MOTOR, CON OCUPANTE LESIONADO</t>
  </si>
  <si>
    <t>V969</t>
  </si>
  <si>
    <t>ACCIDENTE DE AERONAVE SIN MOTOR NO ESPECIFICADA, CON OCUPANTE LESIONADO</t>
  </si>
  <si>
    <t>V97</t>
  </si>
  <si>
    <t>OTROS ACCIDENTES DE TRANSPORTE AEREO ESPECIFICADOS</t>
  </si>
  <si>
    <t>V970</t>
  </si>
  <si>
    <t>OCUPANTE DE AERONAVE LESIONADO EN OTROS ACCIDENTES ESPECIFICDOS DE TRANSPORTE AEREO</t>
  </si>
  <si>
    <t>V971</t>
  </si>
  <si>
    <t>PERSONA LESIONADA AL SUBIR O BAJAR DE UNA AERONAVE</t>
  </si>
  <si>
    <t>V972</t>
  </si>
  <si>
    <t>PARACAIDISTA LESIONADO EN ACCIDENTE DE TRANSPORTE AEREO</t>
  </si>
  <si>
    <t>V973</t>
  </si>
  <si>
    <t>PERSONA EN TIERRA LESIONADA POR ACCIDENTE DE TRANSPORTE AEREO</t>
  </si>
  <si>
    <t>V978</t>
  </si>
  <si>
    <t>OTROS ACCIDENTES DE TRANSPORTE AEREO, NO CLASIFICADOS EN OTRA PARTE</t>
  </si>
  <si>
    <t>V98</t>
  </si>
  <si>
    <t>OTROS ACCIDENTES DE TRANSPORTE ESPECIFICADOS</t>
  </si>
  <si>
    <t>V99</t>
  </si>
  <si>
    <t>ACCIDENTE DE TRANSPORTE NO ESPECIFICADO</t>
  </si>
  <si>
    <t>W00</t>
  </si>
  <si>
    <t>CAIDA EN EL MISMO NIVEL POR HIELO O NIEVE</t>
  </si>
  <si>
    <t>W000</t>
  </si>
  <si>
    <t>CAIDA EN EL MISMO NIVEL POR HIELO O NIEVE, EN VIVIENDA</t>
  </si>
  <si>
    <t>W001</t>
  </si>
  <si>
    <t>CAIDA EN EL MISMO NIVEL POR HIELO O NIEVE, EN INSTITUCION RESIDENCIAL</t>
  </si>
  <si>
    <t>W002</t>
  </si>
  <si>
    <t>CAIDA EN EL MISMO NIVEL POR HIELO O NIEVE, EN ESCUELAS Y OTRAS INSTUCIONES O AREAS DE LA ADMINISTRACION PUBLICA</t>
  </si>
  <si>
    <t>W003</t>
  </si>
  <si>
    <t>CAIDA EN EL MISMO NIVEL POR HIELO O NIEVE, EN AREAS DE DEPORTE Y ATLETISMO</t>
  </si>
  <si>
    <t>W004</t>
  </si>
  <si>
    <t>CAIDA EN EL MISMO NIVEL POR HIELO O NIEVE, EN CALLES Y CARRETERAS</t>
  </si>
  <si>
    <t>W005</t>
  </si>
  <si>
    <t>CAIDA EN EL MISMO NIVEL POR HIELO O NIEVE, EN COMERCIO Y AREA SERVICIOS</t>
  </si>
  <si>
    <t>W006</t>
  </si>
  <si>
    <t>CAIDA EN EL MISMO NIVEL POR HIELO O NIEVE, EN AREA INDUSTRIAL Y CONSTRUCCION</t>
  </si>
  <si>
    <t>W007</t>
  </si>
  <si>
    <t>CAIDA EN EL MISMO NIVEL POR HIELO O NIEVE, EN GRANJA</t>
  </si>
  <si>
    <t>W008</t>
  </si>
  <si>
    <t>CAIDA EN EL MISMO NIVEL POR HIELO O NIEVE, EN OTRO LUGAR ESPECIFICADO</t>
  </si>
  <si>
    <t>W009</t>
  </si>
  <si>
    <t>CAIDA EN EL MISMO NIVEL POR HIELO O NIEVE, EN LUGAR NO ESPECIFICADO</t>
  </si>
  <si>
    <t>W01</t>
  </si>
  <si>
    <t>CAIDA EN EL MISMO NIVEL POR DESPLAZAMIENTO, TROPEZON Y TRASPIE</t>
  </si>
  <si>
    <t>W010</t>
  </si>
  <si>
    <t>CAIDA EN EL MISMO NIVEL POR DESLIZAMIENTO, TROPEZON Y TRASPIE, EN VIVIENDA</t>
  </si>
  <si>
    <t>W011</t>
  </si>
  <si>
    <t>CAIDA EN EL MISMO NIVEL POR DESLIZAMIENTO, TROPEZON Y TRASPIE, EN INSTITUCION RESIDENCIAL</t>
  </si>
  <si>
    <t>W012</t>
  </si>
  <si>
    <t>CAIDA EN EL MISMO NIVEL POR DESLIZAMIENTO, TROPEZON Y TRASPIE, EN ESCUELAS Y OTRAS INSTITUCIONES Y AREAS DE LA ADMINISTRACION PUBLICA</t>
  </si>
  <si>
    <t>W013</t>
  </si>
  <si>
    <t>CAIDA EN EL MISMO NIVEL POR DESLIZAMIENTO, TROPEZON Y TRASPIE, EN AREAS DE DEPORTE Y ATLETISMO</t>
  </si>
  <si>
    <t>W014</t>
  </si>
  <si>
    <t>CAIDA EN EL MISMO NIVEL POR DESLIZAMIENTO, TROPEZON Y TRASPIE, EN CALLES Y CARRETERAS</t>
  </si>
  <si>
    <t>W015</t>
  </si>
  <si>
    <t>CAIDA EN EL MISMO NIVEL POR DESLIZAMIENTO, TROPEZON Y TRASPIE, EN COMERCIO Y AREA SERVICIOS</t>
  </si>
  <si>
    <t>W016</t>
  </si>
  <si>
    <t>CAIDA EN EL MISMO NIVEL POR DESLIZAMIENTO, TROPEZON Y TRASPIE, EN AREA INDUSTRIAL Y CONSTRUCCION</t>
  </si>
  <si>
    <t>W017</t>
  </si>
  <si>
    <t>CAIDA EN EL MISMO NIVEL POR DESLIZAMIENTO, TROPEZON Y TRASPIE, EN GRANJA</t>
  </si>
  <si>
    <t>W018</t>
  </si>
  <si>
    <t>CAIDA EN EL MISMO NIVEL POR DESLIZAMIENTO, TROPEZON Y TRASPIE, EN OTRO LUGAR ESPECIFICADO</t>
  </si>
  <si>
    <t>W019</t>
  </si>
  <si>
    <t>CAIDA EN EL MISMO NIVEL POR DESLIZAMIENTO, TROPEZON Y TRASPIE, EN LUGAR NO ESPECIFICADO</t>
  </si>
  <si>
    <t>W02</t>
  </si>
  <si>
    <t>CAIDA POR PATINES PARA HIELO, ESQUIS, PATINES DE RUEDAS O PATINETA</t>
  </si>
  <si>
    <t>W020</t>
  </si>
  <si>
    <t>CAIDA POR PATINES PARA HIELO, ESQUIS, PATINES DE RUEDAS O PATINETA , EN VIVIENDA</t>
  </si>
  <si>
    <t>W021</t>
  </si>
  <si>
    <t>CAIDA POR PATINES PARA HIELO, ESQUIS, PATINES DE RUEDAS O PATINETA , EN INSTITUCION RESIDENCIAL</t>
  </si>
  <si>
    <t>W022</t>
  </si>
  <si>
    <t>CAIDA POR PATINES PARA HIELO, ESQUIS, PATINES DE RUEDAS O PATINETA , EN ESCUELAS Y OTRAS INSTITUCIONES Y AREAS DE LA ADMINISTRACION PUBLICA</t>
  </si>
  <si>
    <t>W023</t>
  </si>
  <si>
    <t>CAIDA POR PATINES PARA HIELO, ESQUIS, PATINES DE RUEDAS O PATINETA , EN AREAS DE DEPORTE Y ATLETISMO</t>
  </si>
  <si>
    <t>W024</t>
  </si>
  <si>
    <t>CAIDA POR PATINES PARA HIELO, ESQUIS, PATINES DE RUEDAS O PATINETA , EN CALLES Y CARRETERAS</t>
  </si>
  <si>
    <t>W025</t>
  </si>
  <si>
    <t>CAIDA POR PATINES PARA HIELO, ESQUIS, PATINES DE RUEDAS O PATINETA , EN COMERCIO Y AREA SERVICIOS</t>
  </si>
  <si>
    <t>W026</t>
  </si>
  <si>
    <t>CAIDA POR PATINES PARA HIELO, ESQUIS, PATINES DE RUEDAS O PATINETA , EN AREA INDUSTRIAL Y CONSTRUCCION</t>
  </si>
  <si>
    <t>W027</t>
  </si>
  <si>
    <t>CAIDA POR PATINES PARA HIELO, ESQUIS, PATINES DE RUEDAS O PATINETA , EN GRANJA</t>
  </si>
  <si>
    <t>W028</t>
  </si>
  <si>
    <t>CAIDA POR PATINES PARA HIELO, ESQUIS, PATINES DE RUEDAS O PATINETA , EN OTRO LUGAR ESPECIFICADO</t>
  </si>
  <si>
    <t>W029</t>
  </si>
  <si>
    <t>CAIDA POR PATINES PARA HIELO, ESQUIS, PATINES DE RUEDAS O PATINETA , EN LUGAR NO ESPECIFICADO</t>
  </si>
  <si>
    <t>W03</t>
  </si>
  <si>
    <t>OTRAS CAIDAS EN EL MISMO NIVEL POR COLISION CON O POR EMPUJON DE OTRA PERSONA</t>
  </si>
  <si>
    <t>W030</t>
  </si>
  <si>
    <t>OTRAS CAIDAS EN EL MISMO NIVEL POR COLISION CON O POR EMPUJON DE OTRA PERSONA, EN VIVIENDA</t>
  </si>
  <si>
    <t>W031</t>
  </si>
  <si>
    <t>OTRAS CAIDAS EN EL MISMO NIVEL POR COLISION CON O POR EMPUJON DE OTRA PERSONA, EN INSTITUCION RESIDENCIAL</t>
  </si>
  <si>
    <t>W032</t>
  </si>
  <si>
    <t>OTRAS CAIDAS EN EL MISMO NIVEL POR COLISION CON O POR EMPUJON DE OTRA PERSONA, EN ESCUELAS Y OTRAS INSTITUCIONES Y ARERAS DE LA ADMINISTRACION PUBLICA</t>
  </si>
  <si>
    <t>W033</t>
  </si>
  <si>
    <t>OTRAS CAIDAS EN EL MISMO NIVEL POR COLISION CON O POR EMPUJON DE OTRA PERSONA, EN AREAS DE DEPORTE Y ATLETISMO</t>
  </si>
  <si>
    <t>W034</t>
  </si>
  <si>
    <t>OTRAS CAIDAS EN EL MISMO NIVEL POR COLISION CON O POR EMPUJON DE OTRA PERSONA, EN CALLES Y CARRETERAS</t>
  </si>
  <si>
    <t>W035</t>
  </si>
  <si>
    <t>OTRAS CAIDAS EN EL MISMO NIVEL POR COLISION CON O POR EMPUJON DE OTRA PERSONA, EN COMERCIO Y AREAS SERVICIOS</t>
  </si>
  <si>
    <t>W036</t>
  </si>
  <si>
    <t>OTRAS CAIDAS EN EL MISMO NIVEL POR COLISION CON O POR EMPUJON DE OTRA PERSONA, AREA INDUSTRIAL Y CONSTRUCCION</t>
  </si>
  <si>
    <t>W037</t>
  </si>
  <si>
    <t>OTRAS CAIDAS EN EL MISMO NIVEL POR COLISION CON O POR EMPUJON DE OTRA PERSONA, EN GRANJA</t>
  </si>
  <si>
    <t>W038</t>
  </si>
  <si>
    <t>OTRAS CAIDAS EN EL MISMO NIVEL POR COLISION CON O POR EMPUJON DE OTRA PERSONA, EN OTRO LUGAR ESPECIFICADO</t>
  </si>
  <si>
    <t>W039</t>
  </si>
  <si>
    <t>OTRAS CAIDAS EN EL MISMO NIVEL POR COLISION CON O POR EMPUJON DE OTRA PERSONA, EN LUGAR NO ESPECIFICADO</t>
  </si>
  <si>
    <t>W04</t>
  </si>
  <si>
    <t>CAIDA AL SER TRASLADADO O SOSTENIDO POR OTRAS PERSONAS</t>
  </si>
  <si>
    <t>W040</t>
  </si>
  <si>
    <t>CAIDA AL SER TRASLADADO O SOSTENIDO POR OTRAS PERSONAS, EN VIVIENDA</t>
  </si>
  <si>
    <t>W041</t>
  </si>
  <si>
    <t>CAIDA AL SER TRASLADADO O SOSTENIDO POR OTRAS PERSONAS, EN INSTITUCION RESIDENCIAL</t>
  </si>
  <si>
    <t>W042</t>
  </si>
  <si>
    <t>CAIDA AL SER TRASLADADO O SOSTENIDO POR OTRAS PERSONAS, EN ESCUELAS Y OTRAS INSTUCIONES Y AREAS DE ADMINISTRACIONES PUBLICAS</t>
  </si>
  <si>
    <t>W043</t>
  </si>
  <si>
    <t>CAIDA AL SER TRASLADADO O SOSTENIDO POR OTRAS PERSONAS, EN AREAS DE DEPORTE Y ATLETISMO</t>
  </si>
  <si>
    <t>W044</t>
  </si>
  <si>
    <t>CAIDA AL SER TRASLADADO O SOSTENIDO POR OTRAS PERSONAS, EN CALLES Y CARRETERAS</t>
  </si>
  <si>
    <t>W045</t>
  </si>
  <si>
    <t>CAIDA AL SER TRASLADADO O SOSTENIDO POR OTRAS PERSONAS, EN COMERCIO Y AREA SERVICIOS</t>
  </si>
  <si>
    <t>W046</t>
  </si>
  <si>
    <t>CAIDA AL SER TRASLADADO O SOSTENIDO POR OTRAS PERSONASCAIDA AL SER TRASLADADO O SOSTENIDO POR OTRAS PERSONAS, EN AREA INDUSTRIAL Y CONSTRUCCION</t>
  </si>
  <si>
    <t>W047</t>
  </si>
  <si>
    <t>CAIDA AL SER TRASLADADO O SOSTENIDO POR OTRAS PERSONAS, EN GRANJA</t>
  </si>
  <si>
    <t>W048</t>
  </si>
  <si>
    <t>CAIDA AL SER TRASLADADO O SOSTENIDO POR OTRAS PERSONAS, EN OTRO LUGAR ESPECIFICADO</t>
  </si>
  <si>
    <t>W049</t>
  </si>
  <si>
    <t>CAIDA AL SER TRASLADADO O SOSTENIDO POR OTRAS PERSONAS, EN LUGAR NO ESPECIFICADO</t>
  </si>
  <si>
    <t>W05</t>
  </si>
  <si>
    <t>CAIDA QUE IMPLICA SILLA DE RUEDAS</t>
  </si>
  <si>
    <t>W050</t>
  </si>
  <si>
    <t>CAIDA QUE IMPLICA SILLA DE RUEDAS, EN VIVIENDA</t>
  </si>
  <si>
    <t>W051</t>
  </si>
  <si>
    <t>CAIDA QUE IMPLICA SILLA DE RUEDAS, EN INSTITUCION RESIDENCIAL</t>
  </si>
  <si>
    <t>W052</t>
  </si>
  <si>
    <t>CAIDA QUE IMPLICA SILLA DE RUEDAS, EN ESCUELAS Y OTRAS INSTITUCIONES Y AREAS DE LA ADMINISTRACION PUBLICA</t>
  </si>
  <si>
    <t>W053</t>
  </si>
  <si>
    <t>CAIDA QUE IMPLICA SILLA DE RUEDAS, EN AREAS DE DEPORTE Y ATLETISMO</t>
  </si>
  <si>
    <t>W054</t>
  </si>
  <si>
    <t>CAIDA QUE IMPLICA SILLA DE RUEDAS, EN CALLES Y CARRETERAS</t>
  </si>
  <si>
    <t>W055</t>
  </si>
  <si>
    <t>CAIDA QUE IMPLICA SILLA DE RUEDAS, EN COMERCIO Y AREA DE SERVICIOS</t>
  </si>
  <si>
    <t>W056</t>
  </si>
  <si>
    <t>CAIDA QUE IMPLICA SILLA DE RUEDAS, EN AREA INDUSTRIAL Y DE LA CONSTRUCCION</t>
  </si>
  <si>
    <t>W057</t>
  </si>
  <si>
    <t>CAIDA QUE IMPLICA SILLA DE RUEDAS, EN GRANJA</t>
  </si>
  <si>
    <t>W058</t>
  </si>
  <si>
    <t>CAIDA QUE IMPLICA SILLA DE RUEDAS, EN OTRO LUGAR ESPECIFICADO</t>
  </si>
  <si>
    <t>W059</t>
  </si>
  <si>
    <t>CAIDA QUE IMPLICA SILLA DE RUEDAS, EN LUGAR NO ESPECIFICADO</t>
  </si>
  <si>
    <t>W06</t>
  </si>
  <si>
    <t>CAIDA QUE IMPLICA CAMA</t>
  </si>
  <si>
    <t>W060</t>
  </si>
  <si>
    <t>CAIDA QUE IMPLICA CAMA, EN VIVIENDA</t>
  </si>
  <si>
    <t>W061</t>
  </si>
  <si>
    <t>CAIDA QUE IMPLICA CAMA, EN INSTITUCION RESIDENCIAL</t>
  </si>
  <si>
    <t>W062</t>
  </si>
  <si>
    <t>CAIDA QUE IMPLICA CAMA, EN ESCUELAS Y OTRAS INSTITUCIONES Y AREAS DE ADMINISTRACIONES PUBLICAS</t>
  </si>
  <si>
    <t>W063</t>
  </si>
  <si>
    <t>CAIDA QUE IMPLICA CAMA, EN AREAS DE DEPORTE Y ATLETISMO</t>
  </si>
  <si>
    <t>W064</t>
  </si>
  <si>
    <t>CAIDA QUE IMPLICA CAMA, EN CALLES Y CARRETERAS</t>
  </si>
  <si>
    <t>W065</t>
  </si>
  <si>
    <t>CAIDA QUE IMPLICA CAMA, EN COMERCIO Y AREA DE SERVICIOS</t>
  </si>
  <si>
    <t>W066</t>
  </si>
  <si>
    <t>CAIDA QUE IMPLICA CAMA, EN AREA INDUSTRIAL Y DE LA CONSTRUCCION</t>
  </si>
  <si>
    <t>W067</t>
  </si>
  <si>
    <t>CAIDA QUE IMPLICA CAMA, EN GRANJA</t>
  </si>
  <si>
    <t>W068</t>
  </si>
  <si>
    <t>CAIDA QUE IMPLICA CAMA, EN OTRO LUGAR ESPECIFICADO</t>
  </si>
  <si>
    <t>W069</t>
  </si>
  <si>
    <t>CAIDA QUE IMPLICA CAMA, EN LUGAR NO ESPECIFICADO</t>
  </si>
  <si>
    <t>W07</t>
  </si>
  <si>
    <t>CAIDA QUE IMPLICA SILLA</t>
  </si>
  <si>
    <t>W070</t>
  </si>
  <si>
    <t>CAIDA QUE IMPLICA SILLA, EN VIVIENDA</t>
  </si>
  <si>
    <t>W071</t>
  </si>
  <si>
    <t>CAIDA QUE IMPLICA SILLA, EN INSTITUCION RESIDENCIAL</t>
  </si>
  <si>
    <t>W072</t>
  </si>
  <si>
    <t>CAIDA QUE IMPLICA SILLA, EN ESCUELAS Y OTRAS INSTITUCIONES Y AREAS DE LA ADMINISTRACION PUBLICA</t>
  </si>
  <si>
    <t>W073</t>
  </si>
  <si>
    <t>CAIDA QUE IMPLICA SILLA, EN AREAS DE DEPORTE Y ATLETISMO</t>
  </si>
  <si>
    <t>W074</t>
  </si>
  <si>
    <t>CAIDA QUE IMPLICA SILLA, EN CALLES Y CARRETERAS</t>
  </si>
  <si>
    <t>W075</t>
  </si>
  <si>
    <t>CAIDA QUE IMPLICA SILLA, EN COMERCIO Y AREA DE SERVICIOS</t>
  </si>
  <si>
    <t>W076</t>
  </si>
  <si>
    <t>CAIDA QUE IMPLICA SILLA, EN AREA INDUSTRIAL Y DE LA CONSTRUCCION</t>
  </si>
  <si>
    <t>W077</t>
  </si>
  <si>
    <t>CAIDA QUE IMPLICA SILLA, EN GRANJA</t>
  </si>
  <si>
    <t>W078</t>
  </si>
  <si>
    <t>CAIDA QUE IMPLICA SILLA, EN OTRO LUGAR ESPECIFICADO</t>
  </si>
  <si>
    <t>W079</t>
  </si>
  <si>
    <t>CAIDA QUE IMPLICA SILLA, EN LUGAR NO ESPECIFICADO</t>
  </si>
  <si>
    <t>W08</t>
  </si>
  <si>
    <t>CAIDA QUE IMPLICA OTRO MUEBLE</t>
  </si>
  <si>
    <t>W080</t>
  </si>
  <si>
    <t>CAIDA QUE IMPLICA OTRO MUEBLE, EN VIVIENDA</t>
  </si>
  <si>
    <t>W081</t>
  </si>
  <si>
    <t>CAIDA QUE IMPLICA OTRO MUEBLE, EN INSTITUCION RESIDENCIAL</t>
  </si>
  <si>
    <t>W082</t>
  </si>
  <si>
    <t>CAIDA QUE IMPLICA OTRO MUEBLE, EN ESCUELAS Y OTRAS INSTITUCIONES Y AREAS DE ADMINISTRACIONES PUBLICAS</t>
  </si>
  <si>
    <t>W083</t>
  </si>
  <si>
    <t>CAIDA QUE IMPLICA OTRO MUEBLE, EN AREAS DE DEPORTE Y ATLETISMO</t>
  </si>
  <si>
    <t>W084</t>
  </si>
  <si>
    <t>CAIDA QUE IMPLICA OTRO MUEBLE, EN CALLES Y CARRETERAS</t>
  </si>
  <si>
    <t>W085</t>
  </si>
  <si>
    <t>CAIDA QUE IMPLICA OTRO MUEBLE, EN COMERCIO Y AREA DE SERVICIOS</t>
  </si>
  <si>
    <t>W086</t>
  </si>
  <si>
    <t>CAIDA QUE IMPLICA OTRO MUEBLE, EN AREA INDUSTRIAL Y DE LA CONSTRUCCION</t>
  </si>
  <si>
    <t>W087</t>
  </si>
  <si>
    <t>CAIDA QUE IMPLICA OTRO MUEBLE, EN GRANJA</t>
  </si>
  <si>
    <t>W088</t>
  </si>
  <si>
    <t>CAIDA QUE IMPLICA OTRO MUEBLE, EN OTRO LUGAR ESPECIFICADO</t>
  </si>
  <si>
    <t>W089</t>
  </si>
  <si>
    <t>CAIDA QUE IMPLICA OTRO MUEBLE, EN LUGAR NO ESPECIFICADO</t>
  </si>
  <si>
    <t>W09</t>
  </si>
  <si>
    <t>CAIDA QUE IMPLICA EQUIPOS PARA JUEGOS INFANTILES</t>
  </si>
  <si>
    <t>W090</t>
  </si>
  <si>
    <t>CAIDA QUE IMPLICA EQUIPOS PARA JUEGOS INFANTILES, EN VIVIENDA</t>
  </si>
  <si>
    <t>W091</t>
  </si>
  <si>
    <t>CAIDA QUE IMPLICA EQUIPOS PARA JUEGOS INFANTILES, EN INSTITUCION RESIDENCIAL</t>
  </si>
  <si>
    <t>W092</t>
  </si>
  <si>
    <t>CAIDA QUE IMPLICA EQUIPOS PARA JUEGOS INFANTILES, EN ESCUELAS Y OTRAS INSTITUCIONES Y AREAS DE ADMINISTRACION PUBLICA</t>
  </si>
  <si>
    <t>W093</t>
  </si>
  <si>
    <t>CAIDA QUE IMPLICA EQUIPOS PARA JUEGOS INFANTILES, EN AREAS DEPORTE Y ATLETISMO</t>
  </si>
  <si>
    <t>W094</t>
  </si>
  <si>
    <t>CAIDA QUE IMPLICA EQUIPOS PARA JUEGOS INFANTILES, EN CALLES Y CARRETERAS</t>
  </si>
  <si>
    <t>W095</t>
  </si>
  <si>
    <t>CAIDA QUE IMPLICA EQUIPOS PARA JUEGOS INFANTILES, EN COMERCIO Y AREA SERVICIOS</t>
  </si>
  <si>
    <t>W096</t>
  </si>
  <si>
    <t>CAIDA QUE IMPLICA EQUIPOS PARA JUEGOS INFANTILES, EN AREA INDUSTRIAL Y CONSTRUCCION</t>
  </si>
  <si>
    <t>W097</t>
  </si>
  <si>
    <t>CAIDA QUE IMPLICA EQUIPOS PARA JUEGOS INFANTILES, EN GRANJA</t>
  </si>
  <si>
    <t>W098</t>
  </si>
  <si>
    <t>CAIDA QUE IMPLICA EQUIPOS PARA JUEGOS INFANTILES, EN OTRO LUGAR ESPECIFICADO</t>
  </si>
  <si>
    <t>W099</t>
  </si>
  <si>
    <t>CAIDA QUE IMPLICA EQUIPOS PARA JUEGOS INFANTILES, EN LUGAR NO ESPECIFICADO</t>
  </si>
  <si>
    <t>W10</t>
  </si>
  <si>
    <t>CAIDA EN O DESDE ESCALERA O ESCALONES</t>
  </si>
  <si>
    <t>W100</t>
  </si>
  <si>
    <t>CAIDA EN O DESDE ESCALERA Y ESCALONES, EN VIVIENDA</t>
  </si>
  <si>
    <t>W101</t>
  </si>
  <si>
    <t>CAIDA EN O DESDE ESCALERA Y ESCALONES, EN INSTITUCION RESIDENCIAL</t>
  </si>
  <si>
    <t>W102</t>
  </si>
  <si>
    <t>CAIDA EN O DESDE ESCALERA Y ESCALONES, EN ESCUELAS Y OTRAS INSTUCIONES Y AREAS DE ADMINISTRACION PUBLICA</t>
  </si>
  <si>
    <t>W103</t>
  </si>
  <si>
    <t>CAIDA EN O DESDE ESCALERA Y ESCALONES, EN AREAS DE DEPORTE Y ATLETISMO</t>
  </si>
  <si>
    <t>W104</t>
  </si>
  <si>
    <t>CAIDA EN O DESDE ESCALERA Y ESCALONES, EN CALLES Y CARRETERAS</t>
  </si>
  <si>
    <t>W105</t>
  </si>
  <si>
    <t>CAIDA EN O DESDE ESCALERA Y ESCALONES, EN COMERCIO Y AREA DE SERVICIOS</t>
  </si>
  <si>
    <t>W106</t>
  </si>
  <si>
    <t>CAIDA EN O DESDE ESCALERA Y ESCALONES, EN AREA INDUSTRIAL Y CONSTRUCCION</t>
  </si>
  <si>
    <t>W107</t>
  </si>
  <si>
    <t>CAIDA EN O DESDE ESCALERA Y ESCALONES, EN GRANJA</t>
  </si>
  <si>
    <t>W108</t>
  </si>
  <si>
    <t>CAIDA EN O DESDE ESCALERA Y ESCALONES, EN OTRO LUGAR ESPECIFICADO</t>
  </si>
  <si>
    <t>W109</t>
  </si>
  <si>
    <t>CAIDA EN O DESDE ESCALERA Y ESCALONES, EN LUGAR NO ESPECIFICADO</t>
  </si>
  <si>
    <t>W11</t>
  </si>
  <si>
    <t>CAIDA EN O DESDE ESCALERAS MANUALES</t>
  </si>
  <si>
    <t>W110</t>
  </si>
  <si>
    <t>CAIDA EN O DESDE ESCALERAS MANUALES, EN VIVIENDA</t>
  </si>
  <si>
    <t>W111</t>
  </si>
  <si>
    <t>CAIDA EN O DESDE ESCALERAS MANUALES, EN INSTITUCION RESIDENCIAL</t>
  </si>
  <si>
    <t>W112</t>
  </si>
  <si>
    <t>CAIDA EN O DESDE ESCALERAS MANUALES, EN ESCUELAS Y OTRAS INSTUCIONES Y AREAS DE ADMINISTRACION PUBLICA</t>
  </si>
  <si>
    <t>W113</t>
  </si>
  <si>
    <t>CAIDA EN O DESDE ESCALERAS MANUALES, EN AREAS DE DEPORTE Y ATLETISMO</t>
  </si>
  <si>
    <t>W114</t>
  </si>
  <si>
    <t>CAIDA EN O DESDE ESCALERAS MANUALES, EN CALLES Y CARRETERAS</t>
  </si>
  <si>
    <t>W115</t>
  </si>
  <si>
    <t>CAIDA EN O DESDE ESCALERAS MANUALES, EN COMERCIO Y AREA DE SERVICIOS</t>
  </si>
  <si>
    <t>W116</t>
  </si>
  <si>
    <t>CAIDA EN O DESDE ESCALERAS MANUALES, EN AREA INDUSTRIAL Y CONSTRUCCION</t>
  </si>
  <si>
    <t>W117</t>
  </si>
  <si>
    <t>CAIDA EN O DESDE ESCALERAS MANUALES, EN GRANJA</t>
  </si>
  <si>
    <t>W118</t>
  </si>
  <si>
    <t>CAIDA EN O DESDE ESCALERAS MANUALES, EN OTRO LUGAR ESPECIFICADO</t>
  </si>
  <si>
    <t>W119</t>
  </si>
  <si>
    <t>CAIDA EN O DESDE ESCALERAS MANUALES, EN LUGAR NO ESPECIFICADO</t>
  </si>
  <si>
    <t>W12</t>
  </si>
  <si>
    <t>CAIDA EN O DESDE ANDAMIO</t>
  </si>
  <si>
    <t>W120</t>
  </si>
  <si>
    <t>CAIDA EN O DESDE ANDAMIO, EN VIVIENDA</t>
  </si>
  <si>
    <t>W121</t>
  </si>
  <si>
    <t>CAIDA EN O DESDE ANDAMIO, EN INSTITUCION RESIDENCIAL</t>
  </si>
  <si>
    <t>W122</t>
  </si>
  <si>
    <t>CAIDA EN O DESDE ANDAMIO, EN ESCUELAS Y OTRAS INSTUCIONES Y AREAS DE ADMINISTRACION PUBLICA</t>
  </si>
  <si>
    <t>W123</t>
  </si>
  <si>
    <t>CAIDA EN O DESDE ANDAMIO, EN AREAS DE DEPORTE Y ATLETISMO</t>
  </si>
  <si>
    <t>W124</t>
  </si>
  <si>
    <t>CAIDA EN O DESDE ANDAMIO, EN CALLES Y CARRETERAS</t>
  </si>
  <si>
    <t>W125</t>
  </si>
  <si>
    <t>CAIDA EN O DESDE ANDAMIO, EN COMERCIO Y AREA DE SERVICIOS</t>
  </si>
  <si>
    <t>W126</t>
  </si>
  <si>
    <t>CAIDA EN O DESDE ANDAMIO, EN AREA INDUSTRIAL Y DE LA CONSTRUCCION</t>
  </si>
  <si>
    <t>W127</t>
  </si>
  <si>
    <t>CAIDA EN O DESDE ANDAMIO, EN GRANJA</t>
  </si>
  <si>
    <t>W128</t>
  </si>
  <si>
    <t>CAIDA EN O DESDE ANDAMIO, EN OTRO LUGAR ESPECIFICADO</t>
  </si>
  <si>
    <t>W129</t>
  </si>
  <si>
    <t>CAIDA EN O DESDE ANDAMIO, EN LUGAR NO ESPECIFICADO</t>
  </si>
  <si>
    <t>W13</t>
  </si>
  <si>
    <t>CAIDA DESDE, FUERA O A TRAVES DE UN EDIFICIO U OTRA CONSTRUCCION</t>
  </si>
  <si>
    <t>W130</t>
  </si>
  <si>
    <t>CAIDA DESDE, FUERA O A TRAVES DE UN EDIFICIO U OTRA CONSTRUCCION, EN VIVIENDA</t>
  </si>
  <si>
    <t>W131</t>
  </si>
  <si>
    <t>CAIDA DESDE, FUERA O A TRAVES DE UN EDIFICIO U OTRA CONSTRUCCION, EN INSTITUCION RESIDENCIAL</t>
  </si>
  <si>
    <t>W132</t>
  </si>
  <si>
    <t>CAIDA DESDE, FUERA O A TRAVES DE UN EDIFICIO U OTRA CONSTRUCCION, EN ESCUELAS Y OTRAS INSTITUCIONES Y AREAS DE ADMINISTRACION PUBLICA</t>
  </si>
  <si>
    <t>W133</t>
  </si>
  <si>
    <t>CAIDA DESDE, FUERA O A TRAVES DE UN EDIFICIO U OTRA CONSTRUCCION, AREAS DEPORTE Y ATLETISMO</t>
  </si>
  <si>
    <t>W134</t>
  </si>
  <si>
    <t>CAIDA DESDE, FUERA O A TRAVES DE UN EDIFICIO U OTRA CONSTRUCCION, EN CALLES Y CARRETERAS</t>
  </si>
  <si>
    <t>W135</t>
  </si>
  <si>
    <t>CAIDA DESDE, FUERA O A TRAVES DE UN EDIFICIO U OTRA CONSTRUCCION, EN COMERCIO Y AREA SERVICIOS</t>
  </si>
  <si>
    <t>W136</t>
  </si>
  <si>
    <t>CAIDA DESDE, FUERA O A TRAVES DE UN EDIFICIO U OTRA CONSTRUCCION, EN AREA INDUSTRIAL Y CONSTRUCCION</t>
  </si>
  <si>
    <t>W137</t>
  </si>
  <si>
    <t>CAIDA DESDE, FUERA O A TRAVES DE UN EDIFICIO U OTRA CONSTRUCCION, EN GRANJA</t>
  </si>
  <si>
    <t>W138</t>
  </si>
  <si>
    <t>CAIDA DESDE, FUERA O A TRAVES DE UN EDIFICIO U OTRA CONSTRUCCION, EN OTRO LUGAR ESPECIFICADO</t>
  </si>
  <si>
    <t>W139</t>
  </si>
  <si>
    <t>CAIDA DESDE, FUERA O A TRAVES DE UN EDIFICIO U OTRA CONSTRUCCION, EN LUGAR NO ESPECIFICADO</t>
  </si>
  <si>
    <t>W14</t>
  </si>
  <si>
    <t>CAIDA DESDE UN ARBOL</t>
  </si>
  <si>
    <t>W140</t>
  </si>
  <si>
    <t>CAIDA DESDE UN ARBOL, EN VIVIENDA</t>
  </si>
  <si>
    <t>W141</t>
  </si>
  <si>
    <t>CAIDA DESDE UN ARBOL, EN INSTITUCION RESIDENCIAL</t>
  </si>
  <si>
    <t>W142</t>
  </si>
  <si>
    <t>CAIDA DESDE UN ARBOL, EN ESCUELAS Y OTRAS INSTITUCIONES Y AREAS DE ADMINISTRACION PUBLICA</t>
  </si>
  <si>
    <t>W143</t>
  </si>
  <si>
    <t>CAIDA DESDE UN ARBOL, EN AREAS DE DEPORTE Y ATLETISMO</t>
  </si>
  <si>
    <t>W144</t>
  </si>
  <si>
    <t>CAIDA DESDE UN ARBOL, EN CALLES Y CARRETERAS</t>
  </si>
  <si>
    <t>W145</t>
  </si>
  <si>
    <t>CAIDA DESDE UN ARBOL, EN COMERCIO Y AREA DE SERVICIOS</t>
  </si>
  <si>
    <t>W146</t>
  </si>
  <si>
    <t>CAIDA DESDE UN ARBOL, EN AREA INDUSTRIAL Y DE LA CONSTRUCCION</t>
  </si>
  <si>
    <t>W147</t>
  </si>
  <si>
    <t>CAIDA DESDE UN ARBOL, EN GRANJA</t>
  </si>
  <si>
    <t>W148</t>
  </si>
  <si>
    <t>CAIDA DESDE UN ARBOL, EN OTRO LUGAR ESPECIFICADO</t>
  </si>
  <si>
    <t>W149</t>
  </si>
  <si>
    <t>CAIDA DESDE UN ARBOL, EN LUGAR NO ESPECIFICADO</t>
  </si>
  <si>
    <t>W15</t>
  </si>
  <si>
    <t>CAIDA DESDE PE—ASCO</t>
  </si>
  <si>
    <t>W150</t>
  </si>
  <si>
    <t>CAIDA DESDE PE—ASCO, EN VIVIENDA</t>
  </si>
  <si>
    <t>W151</t>
  </si>
  <si>
    <t>CAIDA DESDE PE—ASCO, EN INSTITUCION RESIDENCIAL</t>
  </si>
  <si>
    <t>W152</t>
  </si>
  <si>
    <t>CAIDA DESDE PE—ASCO, EN ESCUELAS Y OTRAS INSTITUCIONES Y AREAS DE ADMINISTRACION PUBLICA</t>
  </si>
  <si>
    <t>W153</t>
  </si>
  <si>
    <t>CAIDA DESDE PE—ASCO, EN AREAS DE DEPORTE Y ATLETISMO</t>
  </si>
  <si>
    <t>W154</t>
  </si>
  <si>
    <t>CAIDA DESDE PE—ASCO, EN CALLES Y CARRETERAS</t>
  </si>
  <si>
    <t>W155</t>
  </si>
  <si>
    <t>CAIDA DESDE PE—ASCO, EN COMERCIO Y AREA DE SERVICIOS</t>
  </si>
  <si>
    <t>W156</t>
  </si>
  <si>
    <t>CAIDA DESDE PE—ASCO, EN AREA INDUSTRIAL Y DE LA CONSTRUCCION</t>
  </si>
  <si>
    <t>W157</t>
  </si>
  <si>
    <t>CAIDA DESDE PE—ASCO, EN GRANJA</t>
  </si>
  <si>
    <t>W158</t>
  </si>
  <si>
    <t>CAIDA DESDE PE—ASCO, EN OTRO LUGAR ESPECIFICADO</t>
  </si>
  <si>
    <t>W159</t>
  </si>
  <si>
    <t>CAIDA DESDE PE—ASCO, EN LUGAR NO ESPECIFICADO</t>
  </si>
  <si>
    <t>W16</t>
  </si>
  <si>
    <t>SALTO O ZAMBULLIDA DENTRO DEL AGUA QUE CAUSA OTRO TRAUMATISMO SIN SUMERSION O AHOGAMIENTO</t>
  </si>
  <si>
    <t>W160</t>
  </si>
  <si>
    <t>SALTO O ZAMBULLIDA DENTRO DEL AGUA QUE CAUSA OTRO TRAUMATISMO SIN SUMERSION O AHOGAMIENTO, EN VIVIENDA</t>
  </si>
  <si>
    <t>W161</t>
  </si>
  <si>
    <t>SALTO O ZAMBULLIDA DENTRO DEL AGUA QUE CAUSA OTRO TRAUMATISMO SIN SUMERSION O AHOGAMIENTO, EN INSTITUCION RESIDENCIAL</t>
  </si>
  <si>
    <t>W162</t>
  </si>
  <si>
    <t>SALTO O ZAMBULLIDA DENTRO DEL AGUA QUE CAUSA OTRO TRAUMATISMO SIN SUMERSION O AHOGAMIENTO, EN ESCUELAS Y OTRAS INSTITUCIONES Y AREAS DE ADMINISTRACION PUBLICA</t>
  </si>
  <si>
    <t>W163</t>
  </si>
  <si>
    <t>SALTO O ZAMBULLIDA DENTRO DEL AGUA QUE CAUSA OTRO TRAUMATISMO SIN SUMERSION O AHOGAMIENTO, EN AREA DE DEPORTE Y ATLETISMO</t>
  </si>
  <si>
    <t>W164</t>
  </si>
  <si>
    <t>SALTO O ZAMBULLIDA DENTRO DEL AGUA QUE CAUSA OTRO TRAUMATISMO SIN SUMERSION O AHOGAMIENTO, EN CALLES Y CARRETERAS</t>
  </si>
  <si>
    <t>W165</t>
  </si>
  <si>
    <t>SALTO O ZAMBULLIDA DENTRO DEL AGUA QUE CAUSA OTRO TRAUMATISMO SIN SUMERSION O AHOGAMIENTO, EN COMERCIO Y AREA SERVICIOS</t>
  </si>
  <si>
    <t>W166</t>
  </si>
  <si>
    <t>SALTO O ZAMBULLIDA DENTRO DEL AGUA QUE CAUSA OTRO TRAUMATISMO SIN SUMERSION O AHOGAMIENTO, EN AREAS INDUSTRIAL Y CONSTRUCCION</t>
  </si>
  <si>
    <t>W167</t>
  </si>
  <si>
    <t>SALTO O ZAMBULLIDA DENTRO DEL AGUA QUE CAUSA OTRO TRAUMATISMO SIN SUMERSION O AHOGAMIENTO, EN GRANJA</t>
  </si>
  <si>
    <t>W168</t>
  </si>
  <si>
    <t>SALTO O ZAMBULLIDA DENTRO DEL AGUA QUE CAUSA OTRO TRAUMATISMO SIN SUMERSION O AHOGAMIENTO, EN OTRO LUGAR ESPECIFICADO</t>
  </si>
  <si>
    <t>W169</t>
  </si>
  <si>
    <t>SALTO O ZAMBULLIDA DENTRO DEL AGUA QUE CAUSA OTRO TRAUMATISMO SIN SUMERSION O AHOGAMIENTO, EN LUGAR NO ESPECIFICADO</t>
  </si>
  <si>
    <t>W17</t>
  </si>
  <si>
    <t>OTRAS CAIDAS DE UN NIVEL A OTRO</t>
  </si>
  <si>
    <t>W170</t>
  </si>
  <si>
    <t>OTRAS CAIDAS DE UN NIVEL A OTRO, EN VIVIENDA</t>
  </si>
  <si>
    <t>W171</t>
  </si>
  <si>
    <t>OTRAS CAIDAS DE UN NIVEL A OTRO, EN INSTITUCION RESIDENCIAL</t>
  </si>
  <si>
    <t>W172</t>
  </si>
  <si>
    <t>OTRAS CAIDAS DE UN NIVEL A OTRO, EN ESCUELAS Y OTRAS INSTITUCIONES Y AREAS DE ADMINISTRACION PUBLICA</t>
  </si>
  <si>
    <t>W173</t>
  </si>
  <si>
    <t>OTRAS CAIDAS DE UN NIVEL A OTRO, EN AREAS DE DEPORTE Y ATLETISMO</t>
  </si>
  <si>
    <t>W174</t>
  </si>
  <si>
    <t>OTRAS CAIDAS DE UN NIVEL A OTRO, EN CALLES Y CARRETERAS</t>
  </si>
  <si>
    <t>W175</t>
  </si>
  <si>
    <t>OTRAS CAIDAS DE UN NIVEL A OTRO, EN COMERCIO Y AREA DE SERVICIOS</t>
  </si>
  <si>
    <t>W176</t>
  </si>
  <si>
    <t>OTRAS CAIDAS DE UN NIVEL A OTRO, EN AREA INDUSTRIAL Y DE CONSTRUCCION</t>
  </si>
  <si>
    <t>W177</t>
  </si>
  <si>
    <t>OTRAS CAIDAS DE UN NIVEL A OTRO, EN GRANJA</t>
  </si>
  <si>
    <t>W178</t>
  </si>
  <si>
    <t>OTRAS CAIDAS DE UN NIVEL A OTRO, EN OTRO LUGAR ESPECIFICADO</t>
  </si>
  <si>
    <t>W179</t>
  </si>
  <si>
    <t>OTRAS CAIDAS DE UN NIVEL A OTRO, EN LUGAR NO ESPECIFICADO</t>
  </si>
  <si>
    <t>W18</t>
  </si>
  <si>
    <t>OTRAS CAIDAS EN EL MISMO NIVEL</t>
  </si>
  <si>
    <t>W180</t>
  </si>
  <si>
    <t>OTRAS CAIDAS EN EL MISMO NIVEL, EN VIVIENDA</t>
  </si>
  <si>
    <t>W181</t>
  </si>
  <si>
    <t>OTRAS CAIDAS EN EL MISMO NIVEL, EN INSTITUCION RESIDENCIAL</t>
  </si>
  <si>
    <t>W182</t>
  </si>
  <si>
    <t>OTRAS CAIDAS EN EL MISMO NIVEL, EN ESCUELAS Y OTRAS INSTITUCIONES Y AREAS DE ADMINISTRACION PUBLICA</t>
  </si>
  <si>
    <t>W183</t>
  </si>
  <si>
    <t>OTRAS CAIDAS EN EL MISMO NIVEL, EN AREAS DE DEPORTE Y ATLETISMO</t>
  </si>
  <si>
    <t>W184</t>
  </si>
  <si>
    <t>OTRAS CAIDAS EN EL MISMO NIVEL, EN CALLES Y CARRETERAS</t>
  </si>
  <si>
    <t>W185</t>
  </si>
  <si>
    <t>OTRAS CAIDAS EN EL MISMO NIVEL, EN COMERCIO Y AREA DE SERVICIOS</t>
  </si>
  <si>
    <t>W186</t>
  </si>
  <si>
    <t>OTRAS CAIDAS EN EL MISMO NIVEL, EN AREA INDUSTRIAL Y DE CONSTRUCCION</t>
  </si>
  <si>
    <t>W187</t>
  </si>
  <si>
    <t>OTRAS CAIDAS EN EL MISMO NIVEL, EN GRANJA</t>
  </si>
  <si>
    <t>W188</t>
  </si>
  <si>
    <t>OTRAS CAIDAS EN EL MISMO NIVEL, EN OTRO LUGAR ESPECIFICADO</t>
  </si>
  <si>
    <t>W189</t>
  </si>
  <si>
    <t>OTRAS CAIDAS EN EL MISMO NIVEL, EN LUGAR NO ESPECIFICADO</t>
  </si>
  <si>
    <t>W19</t>
  </si>
  <si>
    <t>CAIDA NO ESPECIFICADA</t>
  </si>
  <si>
    <t>W190</t>
  </si>
  <si>
    <t>CAIDA NO ESPECIFICADA, EN VIVIENDA</t>
  </si>
  <si>
    <t>W191</t>
  </si>
  <si>
    <t>CAIDA NO ESPECIFICADA, EN INSTITUCION RESIDENCIAL</t>
  </si>
  <si>
    <t>W192</t>
  </si>
  <si>
    <t>CAIDA NO ESPECIFICADA, EN ESCUELAS Y OTRAS INSTITUCIONES Y AREAS DE ADMINISTRACIONES PUBLICAS</t>
  </si>
  <si>
    <t>W193</t>
  </si>
  <si>
    <t>CAIDA NO ESPECIFICADA, EN AREAS DE DEPORTE Y ATLETISMO</t>
  </si>
  <si>
    <t>W194</t>
  </si>
  <si>
    <t>CAIDA NO ESPECIFICADA, EN CALLES Y CARRETERAS</t>
  </si>
  <si>
    <t>W195</t>
  </si>
  <si>
    <t>CAIDA NO ESPECIFICADA, EN COMERCIO Y AREA DE SERVICIOS</t>
  </si>
  <si>
    <t>W196</t>
  </si>
  <si>
    <t>CAIDA NO ESPECIFICADA, EN AREA INDUSTRIAL Y DE LA CONSTRUCCION</t>
  </si>
  <si>
    <t>W197</t>
  </si>
  <si>
    <t>CAIDA NO ESPECIFICADA, EN GRANJA</t>
  </si>
  <si>
    <t>W198</t>
  </si>
  <si>
    <t>CAIDA NO ESPECIFICADA, EN OTRO LUGAR ESPECIFICADO</t>
  </si>
  <si>
    <t>W199</t>
  </si>
  <si>
    <t>CAIDA NO ESPECIFICADA, EN LUGAR NO ESPECIFICADO</t>
  </si>
  <si>
    <t>W20</t>
  </si>
  <si>
    <t>GOLPE POR OBJETO ARROJADO, PROYECTADO O QUE CAE</t>
  </si>
  <si>
    <t>W200</t>
  </si>
  <si>
    <t>GOLPE POR OBJETO ARROJADO, PROYECTADO O QUE CAE, EN VIVIENDA</t>
  </si>
  <si>
    <t>W201</t>
  </si>
  <si>
    <t>GOLPE POR OBJETO ARROJADO, PROYECTADO O QUE CAE, EN INSTITUCION RESIDENCIAL</t>
  </si>
  <si>
    <t>W202</t>
  </si>
  <si>
    <t>GOLPE POR OBJETO ARROJADO, PROYECTADO O QUE CAE, EN ESCUELAS Y OTRAS INSTITUCIONES Y AREAS DE ADMINISTRACION PUBLICA</t>
  </si>
  <si>
    <t>W203</t>
  </si>
  <si>
    <t>GOLPE POR OBJETO ARROJADO, PROYECTADO O QUE CAE, EN AREAS DEPORTE Y ATLETISMO</t>
  </si>
  <si>
    <t>W204</t>
  </si>
  <si>
    <t>GOLPE POR OBJETO ARROJADO, PROYECTADO O QUE CAE, EN CALLES Y CARRETERAS</t>
  </si>
  <si>
    <t>W205</t>
  </si>
  <si>
    <t>GOLPE POR OBJETO ARROJADO, PROYECTADO O QUE CAE, EN COMERCIO Y AREA SERVICIOS</t>
  </si>
  <si>
    <t>W206</t>
  </si>
  <si>
    <t>GOLPE POR OBJETO ARROJADO, PROYECTADO O QUE CAE, EN AREA INDUSTRIAL Y CONSTRUCCION</t>
  </si>
  <si>
    <t>W207</t>
  </si>
  <si>
    <t>GOLPE POR OBJETO ARROJADO, PROYECTADO O QUE CAE, EN GRANJA</t>
  </si>
  <si>
    <t>W208</t>
  </si>
  <si>
    <t>GOLPE POR OBJETO ARROJADO, PROYECTADO O QUE CAE, EN OTRO LUGAR ESPECIFICADO</t>
  </si>
  <si>
    <t>W209</t>
  </si>
  <si>
    <t>GOLPE POR OBJETO ARROJADO, PROYECTADO O QUE CAE, EN LUGAR NO ESPECIFICADO</t>
  </si>
  <si>
    <t>W21</t>
  </si>
  <si>
    <t>GOLPE CONTRA O GOLPEADO POR EQUIPO PARA DEPORTES</t>
  </si>
  <si>
    <t>W210</t>
  </si>
  <si>
    <t>GOLPE CONTRA O GOLPEADO POR EQUIPO PARA DEPORTES, EN  VIVIENDA</t>
  </si>
  <si>
    <t>W211</t>
  </si>
  <si>
    <t>GOLPE CONTRA O GOLPEADO POR EQUIPO PARA DEPORTES, EN INSTITUCION RESIDENCIAL</t>
  </si>
  <si>
    <t>W212</t>
  </si>
  <si>
    <t>GOLPE CONTRA O GOLPEADO POR EQUIPO PARA DEPORTES, EN ESCUELAS Y OTRAS INSTITUCIONES Y AREA DE ADMINISTRACION PUBLICA</t>
  </si>
  <si>
    <t>W213</t>
  </si>
  <si>
    <t>GOLPE CONTRA O GOLPEADO POR EQUIPO PARA DEPORTES, EN AREAS DEPORTE Y ATLETISMO</t>
  </si>
  <si>
    <t>W214</t>
  </si>
  <si>
    <t>GOLPE CONTRA O GOLPEADO POR EQUIPO PARA DEPORTES, EN CALLES Y CARRETERAS</t>
  </si>
  <si>
    <t>W215</t>
  </si>
  <si>
    <t>GOLPE CONTRA O GOLPEADO POR EQUIPO PARA DEPORTES, EN COMERCIO Y AREA SERVICIOS</t>
  </si>
  <si>
    <t>W216</t>
  </si>
  <si>
    <t>GOLPE CONTRA O GOLPEADO POR EQUIPO PARA DEPORTES, EN AREA INDUSTRIAL Y CONSTRUCCION</t>
  </si>
  <si>
    <t>W217</t>
  </si>
  <si>
    <t>GOLPE CONTRA O GOLPEADO POR EQUIPO PARA DEPORTES, EN GRANJA</t>
  </si>
  <si>
    <t>W218</t>
  </si>
  <si>
    <t>GOLPE CONTRA O GOLPEADO POR EQUIPO PARA DEPORTES, EN OTRO LUGAR ESPECIFICADO</t>
  </si>
  <si>
    <t>W219</t>
  </si>
  <si>
    <t>GOLPE CONTRA O GOLPEADO POR EQUIPO PARA DEPORTES, EN LUGAR NO ESPECIFICADO</t>
  </si>
  <si>
    <t>W22</t>
  </si>
  <si>
    <t>GOLPE CONTRA O GOLPEADO POR OTROS OBJETOS</t>
  </si>
  <si>
    <t>W220</t>
  </si>
  <si>
    <t>GOLPE CONTRA O GOLPEADO POR OTROS OBJETOS, EN VIVIENDA</t>
  </si>
  <si>
    <t>W221</t>
  </si>
  <si>
    <t>GOLPE CONTRA O GOLPEADO POR OTROS OBJETOS, EN INSTITUCION RESIDENCIAL</t>
  </si>
  <si>
    <t>W222</t>
  </si>
  <si>
    <t>GOLPE CONTRA O GOLPEADO POR OTROS OBJETOS, EN ESCUELAS Y OTRAS INSTITUCIONES Y AREAS DE ADMINISTRACION PUBLICA</t>
  </si>
  <si>
    <t>W223</t>
  </si>
  <si>
    <t>GOLPE CONTRA O GOLPEADO POR OTROS OBJETOS, EN AREAS DE DEPORTE Y ATLETISMO</t>
  </si>
  <si>
    <t>W224</t>
  </si>
  <si>
    <t>GOLPE CONTRA O GOLPEADO POR OTROS OBJETOS, EN CALLES Y CARRETERAS</t>
  </si>
  <si>
    <t>W225</t>
  </si>
  <si>
    <t>GOLPE CONTRA O GOLPEADO POR OTROS OBJETOS, EN COMERCIO Y AREA SERVICIOS</t>
  </si>
  <si>
    <t>W226</t>
  </si>
  <si>
    <t>GOLPE CONTRA O GOLPEADO POR OTROS OBJETOS, EN AREA INDUSTRIAL Y CONSTRUCCION</t>
  </si>
  <si>
    <t>W227</t>
  </si>
  <si>
    <t>GOLPE CONTRA O GOLPEADO POR OTROS OBJETOS, EN GRANJA</t>
  </si>
  <si>
    <t>W228</t>
  </si>
  <si>
    <t>GOLPE CONTRA O GOLPEADO POR OTROS OBJETOS, EN OTRO LUGAR ESPECIFICADO</t>
  </si>
  <si>
    <t>W229</t>
  </si>
  <si>
    <t>GOLPE CONTRA O GOLPEADO POR OTROS OBJETOS, EN LUGAR NO ESPECIFICADO</t>
  </si>
  <si>
    <t>W23</t>
  </si>
  <si>
    <t>ATRAPADO, APLASTADO, TRABADO O APRETADO EN O ENTRE OBJETOS</t>
  </si>
  <si>
    <t>W230</t>
  </si>
  <si>
    <t>ATRAPADO, APLASTADO, TRABADO O APRETADO EN O ENTRE OBJETOS, EN VIVIENDA</t>
  </si>
  <si>
    <t>W231</t>
  </si>
  <si>
    <t>ATRAPADO, APLASTADO, TRABADO O APRETADO EN O ENTRE OBJETOS, EN INSTITUCION RESDENCIAL</t>
  </si>
  <si>
    <t>W232</t>
  </si>
  <si>
    <t>ATRAPADO, APLASTADO, TRABADO O APRETADO EN O ENTRE OBJETOS, EN ESCUELAS Y OTRAS INSTITUCIONES Y AREAS DE ADMINISTRACION PUBLICA</t>
  </si>
  <si>
    <t>W233</t>
  </si>
  <si>
    <t>ATRAPADO, APLASTADO, TRABADO O APRETADO EN O ENTRE OBJETOS, EN AREA DEPORTE Y ATLETISMO</t>
  </si>
  <si>
    <t>W234</t>
  </si>
  <si>
    <t>ATRAPADO, APLASTADO, TRABADO O APRETADO EN O ENTRE OBJETOS, EN CALLES Y CARRETERAS</t>
  </si>
  <si>
    <t>W235</t>
  </si>
  <si>
    <t>ATRAPADO, APLASTADO, TRABADO O APRETADO EN O ENTRE OBJETOS, EN COMERCIO Y AREA SERVICIOS</t>
  </si>
  <si>
    <t>W236</t>
  </si>
  <si>
    <t>ATRAPADO, APLASTADO, TRABADO O APRETADO EN O ENTRE OBJETOS, EN AREA INDUSTRIAL Y CONSTRUCCION</t>
  </si>
  <si>
    <t>W237</t>
  </si>
  <si>
    <t>ATRAPADO, APLASTADO, TRABADO O APRETADO EN O ENTRE OBJETOS, EN GRANJA</t>
  </si>
  <si>
    <t>W238</t>
  </si>
  <si>
    <t>ATRAPADO, APLASTADO, TRABADO O APRETADO EN O ENTRE OBJETOS, EN OTRO LUGAR ESPECIFICADO</t>
  </si>
  <si>
    <t>W239</t>
  </si>
  <si>
    <t>ATRAPADO, APLASTADO, TRABADO O APRETADO EN O ENTRE OBJETOS, EN LUGAR NO ESPECIFICADO</t>
  </si>
  <si>
    <t>W24</t>
  </si>
  <si>
    <t>CONTACTO TRAUMATICO CON DISPOSITIVOS DE ELEVACION Y TRANSMISION NO CLASIFICADOS EN OTRA PARTE</t>
  </si>
  <si>
    <t>W240</t>
  </si>
  <si>
    <t>CONTACTO TRAUMATICO CON DISPOSITIVOS DE ELEVACION Y TRANSMISION NO CLASIFICADOS EN OTRA PARTE, EN VIVIENDA</t>
  </si>
  <si>
    <t>W241</t>
  </si>
  <si>
    <t>CONTACTO TRAUMATICO CON DISPOSITIVOS DE ELEVACION Y TRANSMISION NO CLASIFICADOS EN OTRA PARTE, EN INSTITUCION RESIDENCIAL</t>
  </si>
  <si>
    <t>W242</t>
  </si>
  <si>
    <t>CONTACTO TRAUMATICO CON DISPOSITIVOS DE ELEVACION Y TRANSMISION NO CLASIFICADOS EN OTRA PARTE, EN ESCUELAS Y OTRAS INSTITUCIONES Y AREAS DE ADMINISTRACION PUBLICA</t>
  </si>
  <si>
    <t>W243</t>
  </si>
  <si>
    <t>CONTACTO TRAUMATICO CON DISPOSITIVOS DE ELEVACION Y TRANSMISION NO CLASIFICADOS EN OTRA PARTE, EN AREAS DEPORTES Y ATLETISMO</t>
  </si>
  <si>
    <t>W244</t>
  </si>
  <si>
    <t>CONTACTO TRAUMATICO CON DISPOSITIVOS DE ELEVACION Y TRANSMISION NO CLASIFICADOS EN OTRA PARTE, EN CALLES Y CARRETERAS</t>
  </si>
  <si>
    <t>W245</t>
  </si>
  <si>
    <t>CONTACTO TRAUMATICO CON DISPOSITIVOS DE ELEVACION Y TRANSMISION NO CLASIFICADOS EN OTRA PARTE, EN COMERCIO Y AREA SERVICIOS</t>
  </si>
  <si>
    <t>W246</t>
  </si>
  <si>
    <t>CONTACTO TRAUMATICO CON DISPOSITIVOS DE ELEVACION Y TRANSMISION NO CLASIFICADOS EN OTRA PARTE, EN AREA INDUSTRIAL Y CONSTRUCCION</t>
  </si>
  <si>
    <t>W247</t>
  </si>
  <si>
    <t>CONTACTO TRAUMATICO CON DISPOSITIVOS DE ELEVACION Y TRANSMISION NO CLASIFICADOS EN OTRA PARTE, EN GRANJA</t>
  </si>
  <si>
    <t>W248</t>
  </si>
  <si>
    <t>CONTACTO TRAUMATICO CON DISPOSITIVOS DE ELEVACION Y TRANSMISION NO CLASIFICADOS EN OTRA PARTE, EN OTRO LUGAR ESPECIFICADO</t>
  </si>
  <si>
    <t>W249</t>
  </si>
  <si>
    <t>CONTACTO TRAUMATICO CON DISPOSITIVOS DE ELEVACION Y TRANSMISION NO CLASIFICADOS EN OTRA PARTE, EN LUGAR NO ESPECIFICADO</t>
  </si>
  <si>
    <t>W25</t>
  </si>
  <si>
    <t>CONTACTO TRAUMATICO CON VIDRIO CORTANTE</t>
  </si>
  <si>
    <t>W250</t>
  </si>
  <si>
    <t>CONTACTO TRAUMATICO CON VIDRIO CORTANTE, EN VIVIENDA</t>
  </si>
  <si>
    <t>W251</t>
  </si>
  <si>
    <t>CONTACTO TRAUMATICO CON VIDRIO CORTANTE, EN INSTITUCION RESIDENCIAL</t>
  </si>
  <si>
    <t>W252</t>
  </si>
  <si>
    <t>CONTACTO TRAUMATICO CON VIDRIO CORTANTE, EN ESCUELAS Y OTRAS INSTITUCIONES Y AREAS DE ADMINISTTRACION PUBLICA</t>
  </si>
  <si>
    <t>W253</t>
  </si>
  <si>
    <t>CONTACTO TRAUMATICO CON VIDRIO CORTANTE, EN AREAS DEPORTE Y ATLETISMO</t>
  </si>
  <si>
    <t>W254</t>
  </si>
  <si>
    <t>CONTACTO TRAUMATICO CON VIDRIO CORTANTE, EN CALLES Y CARRETERAS</t>
  </si>
  <si>
    <t>W255</t>
  </si>
  <si>
    <t>CONTACTO TRAUMATICO CON VIDRIO CORTANTE, EN COMERCIO Y AREA SERVICIOS</t>
  </si>
  <si>
    <t>W256</t>
  </si>
  <si>
    <t>CONTACTO TRAUMATICO CON VIDRIO CORTANTE, EN AREA INDUSTRIAL Y CONSTRUCCION</t>
  </si>
  <si>
    <t>W257</t>
  </si>
  <si>
    <t>CONTACTO TRAUMATICO CON VIDRIO CORTANTE, EN GRANJA</t>
  </si>
  <si>
    <t>W258</t>
  </si>
  <si>
    <t>CONTACTO TRAUMATICO CON VIDRIO CORTANTE, EN OTRO LUGAR ESPECIFICADO</t>
  </si>
  <si>
    <t>W259</t>
  </si>
  <si>
    <t>CONTACTO TRAUMATICO CON VIDRIO CORTANTE, EN LUGAR NO ESPECIFICADO</t>
  </si>
  <si>
    <t>W26</t>
  </si>
  <si>
    <t>CONTACTO TRAUMATICO CON CUCHILLO, ESPADA, DAGA O PU—AL</t>
  </si>
  <si>
    <t>W260</t>
  </si>
  <si>
    <t>CONTACTO TRAUMATICO CON CUCHILLO, ESPADA, DAGA O PU—AL, EN  VIVIENDA</t>
  </si>
  <si>
    <t>W261</t>
  </si>
  <si>
    <t>CONTACTO TRAUMATICO CON CUCHILLO, ESPADA, DAGA O PU—AL, EN INSTITUCION RESIDENCIAL</t>
  </si>
  <si>
    <t>W262</t>
  </si>
  <si>
    <t>CONTACTO TRAUMATICO CON CUCHILLO, ESPADA, DAGA O PU—AL, EN ESCUELAS Y OTRAS INSTITUCIONES Y AREAS DE ADMINISTRACION PUBLICA</t>
  </si>
  <si>
    <t>W263</t>
  </si>
  <si>
    <t>CONTACTO TRAUMATICO CON CUCHILLO, ESPADA, DAGA O PU—AL, EN AREAS DE DEPORTE Y ATLETISMO</t>
  </si>
  <si>
    <t>W264</t>
  </si>
  <si>
    <t>CONTACTO TRAUMATICO CON CUCHILLO, ESPADA, DAGA O PU—AL, EN CALLES Y CARRETERAS</t>
  </si>
  <si>
    <t>W265</t>
  </si>
  <si>
    <t>CONTACTO TRAUMATICO CON CUCHILLO, ESPADA, DAGA O PU—AL, EN COMERCIO Y AREA SERVICIOS</t>
  </si>
  <si>
    <t>W266</t>
  </si>
  <si>
    <t>CONTACTO TRAUMATICO CON CUCHILLO, ESPADA, DAGA O PU—AL, EN AREA INDUSTRIAL Y CONSTRUCCION</t>
  </si>
  <si>
    <t>W267</t>
  </si>
  <si>
    <t>CONTACTO TRAUMATICO CON CUCHILLO, ESPADA, DAGA O PU—AL, EN GRANJA</t>
  </si>
  <si>
    <t>W268</t>
  </si>
  <si>
    <t>CONTACTO TRAUMATICO CON CUCHILLO, ESPADA, DAGA O PU—AL, EN OTRO LUGAR ESPECIFICADO</t>
  </si>
  <si>
    <t>W269</t>
  </si>
  <si>
    <t>CONTACTO TRAUMATICO CON CUCHILLO, ESPADA, DAGA O PU—AL, EN LUGAR NO ESPECIFICADO</t>
  </si>
  <si>
    <t>W27</t>
  </si>
  <si>
    <t>CONTACTO TRAUMATICO CON HERRAMIENTAS MANUALES SIN MOTOR</t>
  </si>
  <si>
    <t>W270</t>
  </si>
  <si>
    <t>CONTACTO TRAUMATICO CON HERRAMIENTAS MANUALES SIN MOTOR, EN VIVIENDA</t>
  </si>
  <si>
    <t>W271</t>
  </si>
  <si>
    <t>CONTACTO TRAUMATICO CON HERRAMIENTAS MANUALES SIN MOTOR, EN INSTITUCION RESIDENCIAL</t>
  </si>
  <si>
    <t>W272</t>
  </si>
  <si>
    <t>CONTACTO TRAUMATICO CON HERRAMIENTAS MANUALES SIN MOTOR, EN ESCUELAS Y OTRAS INSTITUCIONES Y AREAS DE ADMINISTRACION PUBLICA</t>
  </si>
  <si>
    <t>W273</t>
  </si>
  <si>
    <t>CONTACTO TRAUMATICO CON HERRAMIENTAS MANUALES SIN MOTOR, EN AREAS DEPORTE Y ATLETISMO</t>
  </si>
  <si>
    <t>W274</t>
  </si>
  <si>
    <t>CONTACTO TRAUMATICO CON HERRAMIENTAS MANUALES SIN MOTOR, EN CALLES Y CARRETERAS</t>
  </si>
  <si>
    <t>W275</t>
  </si>
  <si>
    <t>CONTACTO TRAUMATICO CON HERRAMIENTAS MANUALES SIN MOTOR, EN COMERCIO Y AREA SERVICIOS</t>
  </si>
  <si>
    <t>W276</t>
  </si>
  <si>
    <t>CONTACTO TRAUMATICO CON HERRAMIENTAS MANUALES SIN MOTOR, EN AREA INDUSTRIAL Y CONSTRUCCION</t>
  </si>
  <si>
    <t>W277</t>
  </si>
  <si>
    <t>CONTACTO TRAUMATICO CON HERRAMIENTAS MANUALES SIN MOTOR, EN GRANJA</t>
  </si>
  <si>
    <t>W278</t>
  </si>
  <si>
    <t>CONTACTO TRAUMATICO CON HERRAMIENTAS MANUALES SIN MOTOR, EN OTRO LUGAR ESPECIFICADO</t>
  </si>
  <si>
    <t>W279</t>
  </si>
  <si>
    <t>CONTACTO TRAUMATICO CON HERRAMIENTAS MANUALES SIN MOTOR, EN LUGAR NO ESPECIFICADO</t>
  </si>
  <si>
    <t>W28</t>
  </si>
  <si>
    <t>CONTACTO TRAUMATICO CON CORTADORA DE CESPED CON MOTOR</t>
  </si>
  <si>
    <t>W280</t>
  </si>
  <si>
    <t>CONTACTO TRAUMATICO CON CORTADORA DE CESPED CON MOTOR, EN VIVIENDA</t>
  </si>
  <si>
    <t>W281</t>
  </si>
  <si>
    <t>CONTACTO TRAUMATICO CON CORTADORA DE CESPED CON MOTOR, EN INSTITUCION RESIDENCIAL</t>
  </si>
  <si>
    <t>W282</t>
  </si>
  <si>
    <t>CONTACTO TRAUMATICO CON CORTADORA DE CESPED CON MOTOR, EN ESCUELAS Y OTRAS INSTITUCIONES Y AREAS DE ADMINISTRACION PUBLICA</t>
  </si>
  <si>
    <t>W283</t>
  </si>
  <si>
    <t>CONTACTO TRAUMATICO CON CORTADORA DE CESPED CON MOTOR, EN AREAS DEPORTE Y ATLETISMO</t>
  </si>
  <si>
    <t>W284</t>
  </si>
  <si>
    <t>CONTACTO TRAUMATICO CON CORTADORA DE CESPED CON MOTOR, EN CALLES Y CARRETERAS</t>
  </si>
  <si>
    <t>W285</t>
  </si>
  <si>
    <t>CONTACTO TRAUMATICO CON CORTADORA DE CESPED CON MOTOR, EN COMERCIO Y AREA SERVICIOS</t>
  </si>
  <si>
    <t>W286</t>
  </si>
  <si>
    <t>CONTACTO TRAUMATICO CON CORTADORA DE CESPED CON MOTOR, EN AREA INDUSTRIAL Y CONSTRUCCION</t>
  </si>
  <si>
    <t>W287</t>
  </si>
  <si>
    <t>CONTACTO TRAUMATICO CON CORTADORA DE CESPED CON MOTOR, EN GRANJA</t>
  </si>
  <si>
    <t>W288</t>
  </si>
  <si>
    <t>CONTACTO TRAUMATICO CON CORTADORA DE CESPED CON MOTOR, EN OTRO LUGAR ESPECIFICADO</t>
  </si>
  <si>
    <t>W289</t>
  </si>
  <si>
    <t>CONTACTO TRAUMATICO CON CORTADORA DE CESPED CON MOTOR, EN LUGAR NO ESPECIFICADO</t>
  </si>
  <si>
    <t>W29</t>
  </si>
  <si>
    <t>CONTACTO TRAUMATICO CON OTRAS HERRAMIENTAS MANUALES Y ARTEFACTOS DEL HOGAR CON MOTOR</t>
  </si>
  <si>
    <t>W290</t>
  </si>
  <si>
    <t>CONTACTO TRAUMATICO CON OTRAS HERRAMIENTAS MANUALES Y ARTEFACTOS DEL HOGAR CON MOTOR, EN VIVIENDA</t>
  </si>
  <si>
    <t>W291</t>
  </si>
  <si>
    <t>CONTACTO TRAUMATICO CON OTRAS HERRAMIENTAS MANUALES Y ARTEFACTOS DEL HOGAR CON MOTOR, EN INSTITUCION RESIDENCIAL</t>
  </si>
  <si>
    <t>W292</t>
  </si>
  <si>
    <t>CONTACTO TRAUMATICO CON OTRAS HERRAMIENTAS MANUALES Y ARTEFACTOS DEL HOGAR CON MOTOR, EN ESCUELAS Y OTRAS INSTITUCIONES Y AREAS DE ADMINISTRACION PUBLICA</t>
  </si>
  <si>
    <t>W293</t>
  </si>
  <si>
    <t>CONTACTO TRAUMATICO CON OTRAS HERRAMIENTAS MANUALES Y ARTEFACTOS DEL HOGAR CON MOTOR, EN AREA DEPORTE Y ATLETISMO</t>
  </si>
  <si>
    <t>W294</t>
  </si>
  <si>
    <t>CONTACTO TRAUMATICO CON OTRAS HERRAMIENTAS MANUALES Y ARTEFACTOS DEL HOGAR CON MOTOR, EN CALLES Y CARRETERAS</t>
  </si>
  <si>
    <t>W295</t>
  </si>
  <si>
    <t>CONTACTO TRAUMATICO CON OTRAS HERRAMIENTAS MANUALES Y ARTEFACTOS DEL HOGAR CON MOTOR, EN COMERC Y AREA SERVICIOS</t>
  </si>
  <si>
    <t>W296</t>
  </si>
  <si>
    <t>CONTACTO TRAUMATICO CON OTRAS HERRAMIENTAS MANUALES Y ARTEFACTOS DEL HOGAR CON MOTOR, EN AREA INDUSTRIAL Y CONSTRUCCION</t>
  </si>
  <si>
    <t>W297</t>
  </si>
  <si>
    <t>CONTACTO TRAUMATICO CON OTRAS HERRAMIENTAS MANUALES Y ARTEFACTOS DEL HOGAR CON MOTOR, EN GRANJA</t>
  </si>
  <si>
    <t>W298</t>
  </si>
  <si>
    <t>CONTACTO TRAUMATICO CON OTRAS HERRAMIENTAS MANUALES Y ARTEFACTOS DEL HOGAR CON MOTOR, EN OTRO LUGAR ESPECIFICADO</t>
  </si>
  <si>
    <t>W299</t>
  </si>
  <si>
    <t>CONTACTO TRAUMATICO CON OTRAS HERRAMIENTAS MANUALES Y ARTEFACTOS DEL HOGAR CON MOTOR, EN LUGAR NO ESPECIFICADO</t>
  </si>
  <si>
    <t>W30</t>
  </si>
  <si>
    <t>CONTACTO TRAUMATICO CON MAQUINARIA AGRICOLA</t>
  </si>
  <si>
    <t>W300</t>
  </si>
  <si>
    <t>CONTACTO TRAUMATICO CON MAQUINARIA AGRICOLA, EN VIVIENDA</t>
  </si>
  <si>
    <t>W301</t>
  </si>
  <si>
    <t>CONTACTO TRAUMATICO CON MAQUINARIA AGRICOLA, EN INSTITUCION RESIDENCIAL</t>
  </si>
  <si>
    <t>W302</t>
  </si>
  <si>
    <t>CONTACTO TRAUMATICO CON MAQUINARIA AGRICOLA, EN ESCUELAS Y OTRAS INSTITUCIONES Y AREAS DE ADMINISTRACION PUBLICA</t>
  </si>
  <si>
    <t>W303</t>
  </si>
  <si>
    <t>CONTACTO TRAUMATICO CON MAQUINARIA AGRICOLA, EN AREAS DEPORTE Y ATLETISMO</t>
  </si>
  <si>
    <t>W304</t>
  </si>
  <si>
    <t>CONTACTO TRAUMATICO CON MAQUINARIA AGRICOLA, EN CALLES Y CARRETERAS</t>
  </si>
  <si>
    <t>W305</t>
  </si>
  <si>
    <t>CONTACTO TRAUMATICO CON MAQUINARIA AGRICOLA, EN COMERCIO Y AREA SERVICIOS</t>
  </si>
  <si>
    <t>W306</t>
  </si>
  <si>
    <t>CONTACTO TRAUMATICO CON MAQUINARIA AGRICOLA, EN AREA INDUSTRIAL Y CONSTRUCCION</t>
  </si>
  <si>
    <t>W307</t>
  </si>
  <si>
    <t>CONTACTO TRAUMATICO CON MAQUINARIA AGRICOLA, EN GRANJA</t>
  </si>
  <si>
    <t>W308</t>
  </si>
  <si>
    <t>CONTACTO TRAUMATICO CON MAQUINARIA AGRICOLA, EN OTRO LUGAR ESPECIFICADO</t>
  </si>
  <si>
    <t>W309</t>
  </si>
  <si>
    <t>CONTACTO TRAUMATICO CON MAQUINARIA AGRICOLA, EN LUGAR NO ESPECIFICADO</t>
  </si>
  <si>
    <t>W31</t>
  </si>
  <si>
    <t>CONTACTO TRAUMATICO CON OTRAS MAQUINARIAS, Y LAS NO ESPECIFICADAS</t>
  </si>
  <si>
    <t>W310</t>
  </si>
  <si>
    <t>CONTACTO TRAUMATICO CON OTRAS MAQUINARIAS, Y LAS NO ESPECIFICADAS, EN VIVIENDA</t>
  </si>
  <si>
    <t>W311</t>
  </si>
  <si>
    <t>CONTACTO TRAUMATICO CON OTRAS MAQUINARIAS, Y LAS NO ESPECIFICADAS, EN INSTITUCION RESIDENCIAL</t>
  </si>
  <si>
    <t>W312</t>
  </si>
  <si>
    <t>CONTACTO TRAUMATICO CON OTRAS MAQUINARIAS, Y LAS NO ESPECIFICADAS, EN ESCUELAS Y OTRAS INSTUCIONES Y AREAS DE LAS ADMINISTRACIONES PUBLICAS</t>
  </si>
  <si>
    <t>W313</t>
  </si>
  <si>
    <t>CONTACTO TRAUMATICO CON OTRAS MAQUINARIAS, Y LAS NO ESPECIFICADAS, EN AREAS DEPORTE Y ATLETISMO</t>
  </si>
  <si>
    <t>W314</t>
  </si>
  <si>
    <t>CONTACTO TRAUMATICO CON OTRAS MAQUINARIAS, Y LAS NO ESPECIFICADAS, EN CALLES Y CARRETERAS</t>
  </si>
  <si>
    <t>W315</t>
  </si>
  <si>
    <t>CONTACTO TRAUMATICO CON OTRAS MAQUINARIAS, Y LAS NO ESPECIFICADAS, EN COMERCIO Y AREA SERVICIOS</t>
  </si>
  <si>
    <t>W316</t>
  </si>
  <si>
    <t>CONTACTO TRAUMATICO CON OTRAS MAQUINARIAS, Y LAS NO ESPECIFICADAS, EN AREA INDUSTRIAL Y CONSTRUCCION</t>
  </si>
  <si>
    <t>W317</t>
  </si>
  <si>
    <t>CONTACTO TRAUMATICO CON OTRAS MAQUINARIAS, Y LAS NO ESPECIFICADAS, EN GRANJA</t>
  </si>
  <si>
    <t>W318</t>
  </si>
  <si>
    <t>CONTACTO TRAUMATICO CON OTRAS MAQUINARIAS, Y LAS NO ESPECIFICADAS, EN OTRO LUGAR ESPECIFICADO</t>
  </si>
  <si>
    <t>W319</t>
  </si>
  <si>
    <t>CONTACTO TRAUMATICO CON OTRAS MAQUINARIAS, Y LAS NO ESPECIFICADAS, EN LUGAR NO ESPECIFICADO</t>
  </si>
  <si>
    <t>W32</t>
  </si>
  <si>
    <t>DISPARO DE ARMA CORTA</t>
  </si>
  <si>
    <t>W320</t>
  </si>
  <si>
    <t>DISPARO DE ARMA CORTA, EN VIVIENDA</t>
  </si>
  <si>
    <t>W321</t>
  </si>
  <si>
    <t>DISPARO DE ARMA CORTA, EN INSTITUCION RESIDENCIAL</t>
  </si>
  <si>
    <t>W322</t>
  </si>
  <si>
    <t>DISPARO DE ARMA CORTA, EN ESCUELAS Y OTRAS INSTITUCIONES Y AREAS DE ADMINISTRACION PUBLICA</t>
  </si>
  <si>
    <t>W323</t>
  </si>
  <si>
    <t>DISPARO DE ARMA CORTA, EN AREAS DE DEPORTE Y ATLETISMO</t>
  </si>
  <si>
    <t>W324</t>
  </si>
  <si>
    <t>DISPARO DE ARMA CORTA, EN CALLES Y CARRETERAS</t>
  </si>
  <si>
    <t>W325</t>
  </si>
  <si>
    <t>DISPARO DE ARMA CORTA, EN COMERCIO Y AREA DE SERVICIOS</t>
  </si>
  <si>
    <t>W326</t>
  </si>
  <si>
    <t>DISPARO DE ARMA CORTA, EN AREA INDUSTRIAL Y DE LA CONSTRUCCION</t>
  </si>
  <si>
    <t>W327</t>
  </si>
  <si>
    <t>DISPARO DE ARMA CORTA, EN GRANJA</t>
  </si>
  <si>
    <t>W328</t>
  </si>
  <si>
    <t>DISPARO DE ARMA CORTA, EN OTRO LUGAR ESPECIFICADO</t>
  </si>
  <si>
    <t>W329</t>
  </si>
  <si>
    <t>DISPARO DE ARMA CORTA, EN LUGAR NO ESPECIFICADO</t>
  </si>
  <si>
    <t>W33</t>
  </si>
  <si>
    <t>DISPARO DE RIFLE, ESCOPETA Y ARMA LARGA</t>
  </si>
  <si>
    <t>W330</t>
  </si>
  <si>
    <t>DISPARO DE RIFLE, ESCOPETA Y ARMA LARGA, EN VIVIENDA</t>
  </si>
  <si>
    <t>W331</t>
  </si>
  <si>
    <t>DISPARO DE RIFLE, ESCOPETA Y ARMA LARGA, EN INSTITUCION RESIDENCIAL</t>
  </si>
  <si>
    <t>W332</t>
  </si>
  <si>
    <t>DISPARO DE RIFLE, ESCOPETA Y ARMA LARGA, EN ESCUELAS Y OTRAS INSTITUCIONES Y AREAS DE ADMINISTRACION PUBLICA</t>
  </si>
  <si>
    <t>W333</t>
  </si>
  <si>
    <t>DISPARO DE RIFLE, ESCOPETA Y ARMA LARGA, EN AREAS DE DEPORTE Y ATLETISMO</t>
  </si>
  <si>
    <t>W334</t>
  </si>
  <si>
    <t>DISPARO DE RIFLE, ESCOPETA Y ARMA LARGA, EN CALLES Y CARRETERAS</t>
  </si>
  <si>
    <t>W335</t>
  </si>
  <si>
    <t>DISPARO DE RIFLE, ESCOPETA Y ARMA LARGA, EN COMERCIO Y AREA SERVICIOS</t>
  </si>
  <si>
    <t>W336</t>
  </si>
  <si>
    <t>DISPARO DE RIFLE, ESCOPETA Y ARMA LARGA, EN AREA INDUSTRIAL Y CONSTRUCCION</t>
  </si>
  <si>
    <t>W337</t>
  </si>
  <si>
    <t>DISPARO DE RIFLE, ESCOPETA Y ARMA LARGA, EN GRANJA</t>
  </si>
  <si>
    <t>W338</t>
  </si>
  <si>
    <t>DISPARO DE RIFLE, ESCOPETA Y ARMA LARGA, EN OTRO LUGAR ESPECIFICADO</t>
  </si>
  <si>
    <t>W339</t>
  </si>
  <si>
    <t>DISPARO DE RIFLE, ESCOPETA Y ARMA LARGA, EN LUGAR NO ESPECIFICADO</t>
  </si>
  <si>
    <t>W34</t>
  </si>
  <si>
    <t>DISPARO DE OTRAS ARMAS DE FUEGO, Y LAS NO ESPECIFICADAS</t>
  </si>
  <si>
    <t>W340</t>
  </si>
  <si>
    <t>DISPARO DE OTRAS ARMAS DE FUEGO, Y LAS NO ESPECIFICADAS, EN VIVIENDA</t>
  </si>
  <si>
    <t>W341</t>
  </si>
  <si>
    <t>DISPARO DE OTRAS ARMAS DE FUEGO, Y LAS NO ESPECIFICADAS, EN INSTITUCION RESIDENCIAL</t>
  </si>
  <si>
    <t>W342</t>
  </si>
  <si>
    <t>DISPARO DE OTRAS ARMAS DE FUEGO, Y LAS NO ESPECIFICADAS, EN ESCUELAS Y OTRAS INSTITUCIONES Y AREAS DE ADMINISTRACION PUBLICA</t>
  </si>
  <si>
    <t>W343</t>
  </si>
  <si>
    <t>DISPARO DE OTRAS ARMAS DE FUEGO, Y LAS NO ESPECIFICADAS, EN AREAS DE DEPORTE Y ATLETISMO</t>
  </si>
  <si>
    <t>W344</t>
  </si>
  <si>
    <t>DISPARO DE OTRAS ARMAS DE FUEGO, Y LAS NO ESPECIFICADAS, EN CALLES Y CARRETERAS</t>
  </si>
  <si>
    <t>W345</t>
  </si>
  <si>
    <t>DISPARO DE OTRAS ARMAS DE FUEGO, Y LAS NO ESPECIFICADAS, EN COMERCIO Y AREA DE SERVICIOS</t>
  </si>
  <si>
    <t>W346</t>
  </si>
  <si>
    <t>DISPARO DE OTRAS ARMAS DE FUEGO, Y LAS NO ESPECIFICADAS, EN AREA INDUSTRIAL Y CONSTRUCCION</t>
  </si>
  <si>
    <t>W347</t>
  </si>
  <si>
    <t>DISPARO DE OTRAS ARMAS DE FUEGO, Y LAS NO ESPECIFICADAS, EN GRANJA</t>
  </si>
  <si>
    <t>W348</t>
  </si>
  <si>
    <t>DISPARO DE OTRAS ARMAS DE FUEGO, Y LAS NO ESPECIFICADAS, EN OTRO LUGAR ESPECIFICADO</t>
  </si>
  <si>
    <t>W349</t>
  </si>
  <si>
    <t>DISPARO DE OTRAS ARMAS DE FUEGO, Y LAS NO ESPECIFICADAS, EN LUGAR NO ESPECIFICADO</t>
  </si>
  <si>
    <t>W35</t>
  </si>
  <si>
    <t>EXPLOSION Y ROTURA DE CALDERA</t>
  </si>
  <si>
    <t>W350</t>
  </si>
  <si>
    <t>EXPLOSION Y ROTURA DE CALDERA, EN VIVIENDA</t>
  </si>
  <si>
    <t>W351</t>
  </si>
  <si>
    <t>EXPLOSION Y ROTURA DE CALDERA, EN INSTITUCION RESIDENCIAL</t>
  </si>
  <si>
    <t>W352</t>
  </si>
  <si>
    <t>EXPLOSION Y ROTURA DE CALDERA, EN ESCUELAS Y OTRAS INSTITUCIONES Y AREAS DE ADMINISTRACION PUBLICA</t>
  </si>
  <si>
    <t>W353</t>
  </si>
  <si>
    <t>EXPLOSION Y ROTURA DE CALDERA, EN AREAS DE DEPORTE Y ATLETISMO</t>
  </si>
  <si>
    <t>W354</t>
  </si>
  <si>
    <t>EXPLOSION Y ROTURA DE CALDERA, EN CALLES Y CARRETERAS</t>
  </si>
  <si>
    <t>W355</t>
  </si>
  <si>
    <t>EXPLOSION Y ROTURA DE CALDERA, EN COMERCIO Y AREA DE SERVICIOS</t>
  </si>
  <si>
    <t>W356</t>
  </si>
  <si>
    <t>EXPLOSION Y ROTURA DE CALDERA, EN AREA INDUSTRIAL Y DE LA CONSTRUCCION</t>
  </si>
  <si>
    <t>W357</t>
  </si>
  <si>
    <t>EXPLOSION Y ROTURA DE CALDERA, EN GRANJA</t>
  </si>
  <si>
    <t>W358</t>
  </si>
  <si>
    <t>EXPLOSION Y ROTURA DE CALDERA, EN OTRO LUGAR ESPECIFICADO</t>
  </si>
  <si>
    <t>W359</t>
  </si>
  <si>
    <t>EXPLOSION Y ROTURA DE CALDERA, EN LUGAR NO ESPECIFICADO</t>
  </si>
  <si>
    <t>W36</t>
  </si>
  <si>
    <t>EXPLOSION Y ROTURA DE CILINDRO CON GAS</t>
  </si>
  <si>
    <t>W360</t>
  </si>
  <si>
    <t>EXPLOSION Y ROTURA DE CILINDRO CON GAS, EN VIVIENDA</t>
  </si>
  <si>
    <t>W361</t>
  </si>
  <si>
    <t>EXPLOSION Y ROTURA DE CILINDRO CON GAS, EN INSTITUCION RESIDENCIAL</t>
  </si>
  <si>
    <t>W362</t>
  </si>
  <si>
    <t>EXPLOSION Y ROTURA DE CILINDRO CON GAS, EN ESCUELAS Y OTRAS INSTUCIONES Y AREAS DE ADMINISTRACION PUBLICA</t>
  </si>
  <si>
    <t>W363</t>
  </si>
  <si>
    <t>EXPLOSION Y ROTURA DE CILINDRO CON GAS, EN AREAS DEPORTE Y ATLETISMO</t>
  </si>
  <si>
    <t>W364</t>
  </si>
  <si>
    <t>EXPLOSION Y ROTURA DE CILINDRO CON GAS, EN CALLES Y CARRETERAS</t>
  </si>
  <si>
    <t>W365</t>
  </si>
  <si>
    <t>EXPLOSION Y ROTURA DE CILINDRO CON GAS, EN COMERCIO Y AREA SERVICIOS</t>
  </si>
  <si>
    <t>W366</t>
  </si>
  <si>
    <t>EXPLOSION Y ROTURA DE CILINDRO CON GAS, EN AREA INDUSTRIAL Y CONSTRUCCION</t>
  </si>
  <si>
    <t>W367</t>
  </si>
  <si>
    <t>EXPLOSION Y ROTURA DE CILINDRO CON GAS, EN GRANJA</t>
  </si>
  <si>
    <t>W368</t>
  </si>
  <si>
    <t>EXPLOSION Y ROTURA DE CILINDRO CON GAS, EN OTRO LUGAR ESPECIFICADO</t>
  </si>
  <si>
    <t>W369</t>
  </si>
  <si>
    <t>EXPLOSION Y ROTURA DE CILINDRO CON GAS, EN LUGAR NO ESPECIFICADO</t>
  </si>
  <si>
    <t>W37</t>
  </si>
  <si>
    <t>EXPLOSION Y ROTURA DE NEUMATICO, TUBO O MANGUERA DE GOMA PRESURIZADA</t>
  </si>
  <si>
    <t>W370</t>
  </si>
  <si>
    <t>EXPLOSION Y ROTURA DE NEUMATICO, TUBO O MANGUERA DE GOMA PRESURIZADA, EN VIVIENDA</t>
  </si>
  <si>
    <t>W371</t>
  </si>
  <si>
    <t>EXPLOSION Y ROTURA DE NEUMATICO, TUBO O MANGUERA DE GOMA PRESURIZADA, EN INSTITUCION RESIDENCIAL</t>
  </si>
  <si>
    <t>W372</t>
  </si>
  <si>
    <t>EXPLOSION Y ROTURA DE NEUMATICO, TUBO O MANGUERA DE GOMA PRESURIZADA, EN ESCUELAS Y OTRAS INSTITUCIONES Y AREAS DE ADMINISTRACIONES PUBLICAS</t>
  </si>
  <si>
    <t>W373</t>
  </si>
  <si>
    <t>EXPLOSION Y ROTURA DE NEUMATICO, TUBO O MANGUERA DE GOMA PRESURIZADA, EN AREAS DEPORTE Y ATLETISMO</t>
  </si>
  <si>
    <t>W374</t>
  </si>
  <si>
    <t>EXPLOSION Y ROTURA DE NEUMATICO, TUBO O MANGUERA DE GOMA PRESURIZADA, EN CALLES Y CARRETERAS</t>
  </si>
  <si>
    <t>W375</t>
  </si>
  <si>
    <t>EXPLOSION Y ROTURA DE NEUMATICO, TUBO O MANGUERA DE GOMA PRESURIZADA, EN COMERCIO Y AREA SERVICIOS</t>
  </si>
  <si>
    <t>W376</t>
  </si>
  <si>
    <t>EXPLOSION Y ROTURA DE NEUMATICO, TUBO O MANGUERA DE GOMA PRESURIZADA, EN AREA INDUSTRIAL Y CONSTRUCCION</t>
  </si>
  <si>
    <t>W377</t>
  </si>
  <si>
    <t>EXPLOSION Y ROTURA DE NEUMATICO, TUBO O MANGUERA DE GOMA PRESURIZADA, EN GRANJA</t>
  </si>
  <si>
    <t>W378</t>
  </si>
  <si>
    <t>EXPLOSION Y ROTURA DE NEUMATICO, TUBO O MANGUERA DE GOMA PRESURIZADA, EN OTRO LUGAR ESPECIFICADO</t>
  </si>
  <si>
    <t>W379</t>
  </si>
  <si>
    <t>EXPLOSION Y ROTURA DE NEUMATICO, TUBO O MANGUERA DE GOMA PRESURIZADA, EN LUGAR NO ESPECIFICADO</t>
  </si>
  <si>
    <t>W38</t>
  </si>
  <si>
    <t>EXPLOSION Y ROTURA DE OTROS DISPOSITIVOS PRESURIZADOS ESPECIFICADOS</t>
  </si>
  <si>
    <t>W380</t>
  </si>
  <si>
    <t>EXPLOSION Y ROTURA DE OTROS DISPOSITIVOS PRESURIZADOS ESPECIFICADOS, EN VIVIENDA</t>
  </si>
  <si>
    <t>W381</t>
  </si>
  <si>
    <t>EXPLOSION Y ROTURA DE OTROS DISPOSITIVOS PRESURIZADOS ESPECIFICADOS, EN INSTUCION RESIDENCIAL</t>
  </si>
  <si>
    <t>W382</t>
  </si>
  <si>
    <t>EXPLOSION Y ROTURA DE OTROS DISPOSITIVOS PRESURIZADOS ESPECIFICADOS, EN ESCUELAS Y OTRAS INSTITUCIONES Y AREAS DE ADMINISTRACION PUBLICA</t>
  </si>
  <si>
    <t>W383</t>
  </si>
  <si>
    <t>EXPLOSION Y ROTURA DE OTROS DISPOSITIVOS PRESURIZADOS ESPECIFICADOS, EN AREA DEPORTE Y ATLETISMO</t>
  </si>
  <si>
    <t>W384</t>
  </si>
  <si>
    <t>EXPLOSION Y ROTURA DE OTROS DISPOSITIVOS PRESURIZADOS ESPECIFICADOS, EN CALLES Y CARRETERAS</t>
  </si>
  <si>
    <t>W385</t>
  </si>
  <si>
    <t>EXPLOSION Y ROTURA DE OTROS DISPOSITIVOS PRESURIZADOS ESPECIFICADOS, EN COMERCIO Y AREA SERVICIOS</t>
  </si>
  <si>
    <t>W386</t>
  </si>
  <si>
    <t>EXPLOSION Y ROTURA DE OTROS DISPOSITIVOS PRESURIZADOS ESPECIFICADOS, EN AREA INDUSTRIAL Y CONSTRUCCION</t>
  </si>
  <si>
    <t>W387</t>
  </si>
  <si>
    <t>EXPLOSION Y ROTURA DE OTROS DISPOSITIVOS PRESURIZADOS ESPECIFICADOS, EN GRANJA</t>
  </si>
  <si>
    <t>W388</t>
  </si>
  <si>
    <t>EXPLOSION Y ROTURA DE OTROS DISPOSITIVOS PRESURIZADOS ESPECIFICADOS, EN OTRO LUGAR ESPECIFICADO</t>
  </si>
  <si>
    <t>W389</t>
  </si>
  <si>
    <t>EXPLOSION Y ROTURA DE OTROS DISPOSITIVOS PRESURIZADOS ESPECIFICADOS, EN LUGAR NO ESPECIFICADO</t>
  </si>
  <si>
    <t>W39</t>
  </si>
  <si>
    <t>EXPLOSION DE FUEGOS ARTIFICIALES</t>
  </si>
  <si>
    <t>W390</t>
  </si>
  <si>
    <t>EXPLOSION DE FUEGOS ARTIFICIALES, EN VIVIENDA</t>
  </si>
  <si>
    <t>W391</t>
  </si>
  <si>
    <t>EXPLOSION DE FUEGOS ARTIFICIALES, EN INSTITUCION RESIDENCIAL</t>
  </si>
  <si>
    <t>W392</t>
  </si>
  <si>
    <t>EXPLOSION DE FUEGOS ARTIFICIALES, EN ESCUELAS Y OTRAS INSTITUCIONES Y AREAS DE ADMINISTRACION PUBLICA</t>
  </si>
  <si>
    <t>W393</t>
  </si>
  <si>
    <t>EXPLOSION DE FUEGOS ARTIFICIALES, EN AREAS DE DEPORTE Y ATLETISMO</t>
  </si>
  <si>
    <t>W394</t>
  </si>
  <si>
    <t>EXPLOSION DE FUEGOS ARTIFICIALES, EN CALLES Y CARRETERAS</t>
  </si>
  <si>
    <t>W395</t>
  </si>
  <si>
    <t>EXPLOSION DE FUEGOS ARTIFICIALES, EN COMERCIO Y AREA DE SERVICIOS</t>
  </si>
  <si>
    <t>W396</t>
  </si>
  <si>
    <t>EXPLOSION DE FUEGOS ARTIFICIALES, EN AREA INDUSTRIAL Y DE LA CONSTRUCCION</t>
  </si>
  <si>
    <t>W397</t>
  </si>
  <si>
    <t>EXPLOSION DE FUEGOS ARTIFICIALES, EN GRANJA</t>
  </si>
  <si>
    <t>W398</t>
  </si>
  <si>
    <t>EXPLOSION DE FUEGOS ARTIFICIALES, EN OTRO LUGAR ESPECIFICADO</t>
  </si>
  <si>
    <t>W399</t>
  </si>
  <si>
    <t>EXPLOSION DE FUEGOS ARTIFICIALES, EN LUGAR NO ESPECIFICADO</t>
  </si>
  <si>
    <t>W40</t>
  </si>
  <si>
    <t>EXPLOSION DE OTROS MATERIALES</t>
  </si>
  <si>
    <t>W400</t>
  </si>
  <si>
    <t>EXPLOSION DE OTROS MATERIALES, EN VIVIENDA</t>
  </si>
  <si>
    <t>W401</t>
  </si>
  <si>
    <t>EXPLOSION DE OTROS MATERIALES, EN INSTITUCION RESIDENCIAL</t>
  </si>
  <si>
    <t>W402</t>
  </si>
  <si>
    <t>EXPLOSION DE OTROS MATERIALES, EN ESCUELAS Y OTRAS INSTITUCIONES Y AREAS DE ADMINISTRACION PUBLICA</t>
  </si>
  <si>
    <t>W403</t>
  </si>
  <si>
    <t>EXPLOSION DE OTROS MATERIALES, EN AREAS DE DEPORTE Y ATLETISMO</t>
  </si>
  <si>
    <t>W404</t>
  </si>
  <si>
    <t>EXPLOSION DE OTROS MATERIALES, EN CALLES Y CARRETERAS</t>
  </si>
  <si>
    <t>W405</t>
  </si>
  <si>
    <t>EXPLOSION DE OTROS MATERIALES, EN COMERCIO Y AREA DE SERVICIOS</t>
  </si>
  <si>
    <t>W406</t>
  </si>
  <si>
    <t>EXPLOSION DE OTROS MATERIALES, EN AREA INDUSTRIAL Y DE LA CONSTRUCCION</t>
  </si>
  <si>
    <t>W407</t>
  </si>
  <si>
    <t>EXPLOSION DE OTROS MATERIALES, EN GRANJA</t>
  </si>
  <si>
    <t>W408</t>
  </si>
  <si>
    <t>EXPLOSION DE OTROS MATERIALES, EN OTRO LUGAR ESPECIFICADO</t>
  </si>
  <si>
    <t>W409</t>
  </si>
  <si>
    <t>EXPLOSION DE OTROS MATERIALES, EN LUGAR NO ESPECIFICADO</t>
  </si>
  <si>
    <t>W41</t>
  </si>
  <si>
    <t>EXPLOSION A CHORRO DE ALTA PRESION</t>
  </si>
  <si>
    <t>W410</t>
  </si>
  <si>
    <t>EXPOSICION A CHORRO DE ALTA PRESION, EN VIVIENDA</t>
  </si>
  <si>
    <t>W411</t>
  </si>
  <si>
    <t>EXPOSICION A CHORRO DE ALTA PRESION, EN INSTITUCION RESIDENCIAL</t>
  </si>
  <si>
    <t>W412</t>
  </si>
  <si>
    <t>EXPOSICION A CHORRO DE ALTA PRESION, EN ESCUELAS Y OTRAS INSTITUCIONES Y AREAS DE ADMINISTRACION PUBLICA</t>
  </si>
  <si>
    <t>W413</t>
  </si>
  <si>
    <t>EXPOSICION A CHORRO DE ALTA PRESION, EN AREAS DE DEPORTE Y ATLETISMO</t>
  </si>
  <si>
    <t>W414</t>
  </si>
  <si>
    <t>EXPOSICION A CHORRO DE ALTA PRESION, EN CALLES Y CARRETERAS</t>
  </si>
  <si>
    <t>W415</t>
  </si>
  <si>
    <t>EXPOSICION A CHORRO DE ALTA PRESION, EN COMERCIO Y AREA DE SERVICIOS</t>
  </si>
  <si>
    <t>W416</t>
  </si>
  <si>
    <t>EXPOSICION A CHORRO DE ALTA PRESION, EN AREA INDUSTRIAL Y DE CONSTRUCCION</t>
  </si>
  <si>
    <t>W417</t>
  </si>
  <si>
    <t>EXPOSICION A CHORRO DE ALTA PRESION, EN GRANJA</t>
  </si>
  <si>
    <t>W418</t>
  </si>
  <si>
    <t>EXPOSICION A CHORRO DE ALTA PRESION, EN OTRO LUGAR ESPECIFICADO</t>
  </si>
  <si>
    <t>W419</t>
  </si>
  <si>
    <t>EXPOSICION A CHORRO DE ALTA PRESION, EN LUGAR NO ESPECIFICADO</t>
  </si>
  <si>
    <t>W42</t>
  </si>
  <si>
    <t>EXPOSICION AL RUIDO</t>
  </si>
  <si>
    <t>W420</t>
  </si>
  <si>
    <t>EXPOSICION AL RUIDO, EN VIVIENDA</t>
  </si>
  <si>
    <t>W421</t>
  </si>
  <si>
    <t>EXPOSICION AL RUIDO, EN INSTITUCION RESIDENCIAL</t>
  </si>
  <si>
    <t>W422</t>
  </si>
  <si>
    <t>EXPOSICION AL RUIDO, EN ESCUELAS Y OTRAS INSTITUCIONES Y AREAS DE ADMINISTRACION PUBLICA</t>
  </si>
  <si>
    <t>W423</t>
  </si>
  <si>
    <t>EXPOSICION AL RUIDO, EN AREAS DE DEPORTE Y ATLETISMO</t>
  </si>
  <si>
    <t>W424</t>
  </si>
  <si>
    <t>EXPOSICION AL RUIDO, EN CALLES Y CARRETERAS</t>
  </si>
  <si>
    <t>W425</t>
  </si>
  <si>
    <t>EXPOSICION AL RUIDO, EN COMERCIO Y AREA DE SERVICIOS</t>
  </si>
  <si>
    <t>W426</t>
  </si>
  <si>
    <t>EXPOSICION AL RUIDO, EN AREA INDUSTRIAL Y DE LA CONSTRUCCION</t>
  </si>
  <si>
    <t>W427</t>
  </si>
  <si>
    <t>EXPOSICION AL RUIDO, EN GRANJA</t>
  </si>
  <si>
    <t>W428</t>
  </si>
  <si>
    <t>EXPOSICION AL RUIDO, EN OTRO LUGAR ESPECIFICADO</t>
  </si>
  <si>
    <t>W429</t>
  </si>
  <si>
    <t>EXPOSICION AL RUIDO, EN LUGAR NO ESPECIFICADO</t>
  </si>
  <si>
    <t>W43</t>
  </si>
  <si>
    <t>EXPLOSION A VIBRACIONES</t>
  </si>
  <si>
    <t>W430</t>
  </si>
  <si>
    <t>EXPOSICION A VIBRACIONES, EN VIVIENDA</t>
  </si>
  <si>
    <t>W431</t>
  </si>
  <si>
    <t>EXPOSICION A VIBRACIONES, EN INSTITUCION RESIDENCIAL</t>
  </si>
  <si>
    <t>W432</t>
  </si>
  <si>
    <t>EXPOSICION A VIBRACIONES, EN ESCUELAS Y OTRAS INSTITUCIONES Y AREAS DE ADMINISTRACION PUBLICA</t>
  </si>
  <si>
    <t>W433</t>
  </si>
  <si>
    <t>EXPOSICION A VIBRACIONES, EN AREAS DE DEPORTE Y ATLETISMO</t>
  </si>
  <si>
    <t>W434</t>
  </si>
  <si>
    <t>EXPOSICION A VIBRACIONES, EN CALLES Y CARRETERAS</t>
  </si>
  <si>
    <t>W435</t>
  </si>
  <si>
    <t>EXPOSICION A VIBRACIONES, EN COMERCIO Y AREA DE SERVICIOS</t>
  </si>
  <si>
    <t>W436</t>
  </si>
  <si>
    <t>EXPOSICION A VIBRACIONES, EN AREA INDUSTRIAL Y DE LA CONSTRUCCION</t>
  </si>
  <si>
    <t>W437</t>
  </si>
  <si>
    <t>EXPOSICION A VIBRACIONES, EN GRANJA</t>
  </si>
  <si>
    <t>W438</t>
  </si>
  <si>
    <t>EXPOSICION A VIBRACIONES, EN OTRO LUGAR ESPECIFICADO</t>
  </si>
  <si>
    <t>W439</t>
  </si>
  <si>
    <t>EXPOSICION A VIBRACIONES, EN LUGAR NO ESPECIFICADO</t>
  </si>
  <si>
    <t>W44</t>
  </si>
  <si>
    <t>CUERPO EXTRA—O QUE PENETRA POR EL OJO U ORIFICIO NATURAL</t>
  </si>
  <si>
    <t>W440</t>
  </si>
  <si>
    <t>CUERPO EXTRA—O QUE PENETRA POR EL OJO U ORIFICIO NATURAL, EN VIVIENDA</t>
  </si>
  <si>
    <t>W441</t>
  </si>
  <si>
    <t>CUERPO EXTRA—O QUE PENETRA POR EL OJO U ORIFICIO NATURAL, EN INSTITUCION RESIDENCIAL</t>
  </si>
  <si>
    <t>W442</t>
  </si>
  <si>
    <t>CUERPO EXTRA—O QUE PENETRA POR EL OJO U ORIFICIO NATURAL, EN ESCUELAS Y OTRAS INSTITUCIONES Y AREAS DE ADMINISTRACION PUBLICA</t>
  </si>
  <si>
    <t>W443</t>
  </si>
  <si>
    <t>CUERPO EXTRA—O QUE PENETRA POR EL OJO U ORIFICIO NATURAL, EN AREAS DEPORTE Y ATLETISMO</t>
  </si>
  <si>
    <t>W444</t>
  </si>
  <si>
    <t>CUERPO EXTRA—O QUE PENETRA POR EL OJO U ORIFICIO NATURAL, EN CALLES Y CARRETERAS</t>
  </si>
  <si>
    <t>W445</t>
  </si>
  <si>
    <t>CUERPO EXTRA—O QUE PENETRA POR EL OJO U ORIFICIO NATURAL, EN COMERCIO Y AREA SERVICIOS</t>
  </si>
  <si>
    <t>W446</t>
  </si>
  <si>
    <t>CUERPO EXTRA—O QUE PENETRA POR EL OJO U ORIFICIO NATURAL, EN AREA INDUSTRIAL Y CONSTRUCCION</t>
  </si>
  <si>
    <t>W447</t>
  </si>
  <si>
    <t>CUERPO EXTRA—O QUE PENETRA POR EL OJO U ORIFICIO NATURAL, EN GRANJA</t>
  </si>
  <si>
    <t>W448</t>
  </si>
  <si>
    <t>CUERPO EXTRA—O QUE PENETRA POR EL OJO U ORIFICIO NATURAL, EN OTRO LUGAR ESPECIFICADO</t>
  </si>
  <si>
    <t>W449</t>
  </si>
  <si>
    <t>CUERPO EXTRA—O QUE PENETRA POR EL OJO U ORIFICIO NATURAL, EN LUGAR NO ESPECIFICADO</t>
  </si>
  <si>
    <t>W45</t>
  </si>
  <si>
    <t>CUERPO EXTRA—O QUE PENETRA A TRAVES DE LA PIEL</t>
  </si>
  <si>
    <t>W450</t>
  </si>
  <si>
    <t>CUERPO EXTRA—O QUE PENETRA A TRAVES DE LA PIEL, EN VIVIENDA</t>
  </si>
  <si>
    <t>W451</t>
  </si>
  <si>
    <t>CUERPO EXTRA—O QUE PENETRA A TRAVES DE LA PIEL, EN INSTITUCION RESIDENCIAL</t>
  </si>
  <si>
    <t>W452</t>
  </si>
  <si>
    <t>CUERPO EXTRA—O QUE PENETRA A TRAVES DE LA PIEL, EN ESCUELAS Y OTRAS INSTITUCIONES Y AREAS DE ADMINISTRACION PUBLICA</t>
  </si>
  <si>
    <t>W453</t>
  </si>
  <si>
    <t>CUERPO EXTRA—O QUE PENETRA A TRAVES DE LA PIEL, EN AREAS DEPORTE Y ATLETISMO</t>
  </si>
  <si>
    <t>W454</t>
  </si>
  <si>
    <t>CUERPO EXTRA—O QUE PENETRA A TRAVES DE LA PIEL, EN CALLES Y CARRETERAS</t>
  </si>
  <si>
    <t>W455</t>
  </si>
  <si>
    <t>CUERPO EXTRA—O QUE PENETRA A TRAVES DE LA PIEL, EN COMERCIO Y AREA SERVICIOS</t>
  </si>
  <si>
    <t>W456</t>
  </si>
  <si>
    <t>CUERPO EXTRA—O QUE PENETRA A TRAVES DE LA PIEL, EN AREA INDUSTRIAL Y DE LA CONSTRUCCION</t>
  </si>
  <si>
    <t>W457</t>
  </si>
  <si>
    <t>CUERPO EXTRA—O QUE PENETRA A TRAVES DE LA PIEL, EN GRANJA</t>
  </si>
  <si>
    <t>W458</t>
  </si>
  <si>
    <t>CUERPO EXTRA—O QUE PENETRA A TRAVES DE LA PIEL, EN OTRO LUGAR ESPECIFICADO</t>
  </si>
  <si>
    <t>W459</t>
  </si>
  <si>
    <t>CUERPO EXTRA—O QUE PENETRA A TRAVES DE LA PIEL, EN LUGAR NO ESPECIFICADO</t>
  </si>
  <si>
    <t>W49</t>
  </si>
  <si>
    <t>EXPOSICION A OTRAS FUERZAS MECANICAS INANIMADAS, Y LAS NO ESPECIFICADAS</t>
  </si>
  <si>
    <t>W490</t>
  </si>
  <si>
    <t>EXPOSICION A OTRAS FUERZAS MECANICAS INANIMADAS, Y LAS NO ESPECIFICADAS, EN VIVIENDA</t>
  </si>
  <si>
    <t>W491</t>
  </si>
  <si>
    <t>EXPOSICION A OTRAS FUERZAS MECANICAS INANIMADAS, Y LAS NO ESPECIFICADAS, EN INSTITUCION RESIDENCIAL</t>
  </si>
  <si>
    <t>W492</t>
  </si>
  <si>
    <t>EXPOSICION A OTRAS FUERZAS MECANICAS INANIMADAS, Y LAS NO ESPECIFICADAS, EN ESCUELAS Y OTRAS INSTITUCIONES Y AREAS DE ADMINISTRACION PUBLICA</t>
  </si>
  <si>
    <t>W493</t>
  </si>
  <si>
    <t>EXPOSICION A OTRAS FUERZAS MECANICAS INANIMADAS, Y LAS NO ESPECIFICADAS, EN AREAS DEPORTE Y ATLETISMO</t>
  </si>
  <si>
    <t>W494</t>
  </si>
  <si>
    <t>EXPOSICION A OTRAS FUERZAS MECANICAS INANIMADAS, Y LAS NO ESPECIFICADAS, EN CALLES Y CARRETERAS</t>
  </si>
  <si>
    <t>W495</t>
  </si>
  <si>
    <t>EXPOSICION A OTRAS FUERZAS MECANICAS INANIMADAS, Y LAS NO ESPECIFICADAS, EN COMERCIO Y AREA SERVICIOS</t>
  </si>
  <si>
    <t>W496</t>
  </si>
  <si>
    <t>EXPOSICION A OTRAS FUERZAS MECANICAS INANIMADAS, Y LAS NO ESPECIFICADAS, EN AREA INDUSTRIAL Y CONSTRUCCION</t>
  </si>
  <si>
    <t>W497</t>
  </si>
  <si>
    <t>EXPOSICION A OTRAS FUERZAS MECANICAS INANIMADAS, Y LAS NO ESPECIFICADAS, EN GRANJA</t>
  </si>
  <si>
    <t>W498</t>
  </si>
  <si>
    <t>EXPOSICION A OTRAS FUERZAS MECANICAS INANIMADAS, Y LAS NO ESPECIFICADAS, EN OTRO LUGAR ESPECIFICADO</t>
  </si>
  <si>
    <t>W499</t>
  </si>
  <si>
    <t>EXPOSICION A OTRAS FUERZAS MECANICAS INANIMADAS, Y LAS NO ESPECIFICADAS, EN LUGAR NO ESPECIFICADO</t>
  </si>
  <si>
    <t>W50</t>
  </si>
  <si>
    <t>APORREO, GOLPE, MORDEDURA, PATADA, RASGU—O, TORCEDURA, INFLINGIDOS POR OTRA PERSONA</t>
  </si>
  <si>
    <t>W500</t>
  </si>
  <si>
    <t>APORREO, GOLPE, MORDEDURA, PATADA, RASGU—O, TORCEDURA, INFLINGIDOS POR OTRA PERSONA, EN VIVIENDA</t>
  </si>
  <si>
    <t>W501</t>
  </si>
  <si>
    <t>APORREO, GOLPE, MORDEDURA, PATADA, RASGU—O, TORCEDURA, INFLINGIDOS POR OTRA PERSONA, EN INSTITUCION RESIDENCIAL</t>
  </si>
  <si>
    <t>W502</t>
  </si>
  <si>
    <t>APORREO, GOLPE, MORDEDURA, PATADA, RASGU—O, TORCEDURA, INFLINGIDOS POR OTRA PERSONA, EN ESCUELAS  Y OTRAS INSTITUCIONES Y AREAS DE ADMINISTRACION PUBLICA</t>
  </si>
  <si>
    <t>W503</t>
  </si>
  <si>
    <t>APORREO, GOLPE, MORDEDURA, PATADA, RASGU—O, TORCEDURA, INFLINGIDOS POR OTRA PERSONA, EN AREAS DEPORTE Y ATLETISMO</t>
  </si>
  <si>
    <t>W504</t>
  </si>
  <si>
    <t>APORREO, GOLPE, MORDEDURA, PATADA, RASGU—O, TORCEDURA, INFLINGIDOS POR OTRA PERSONA, EN CALLES Y CARRETERAS</t>
  </si>
  <si>
    <t>W505</t>
  </si>
  <si>
    <t>APORREO, GOLPE, MORDEDURA, PATADA, RASGU—O, TORCEDURA, INFLINGIDOS POR OTRA PERSONA, EN COMERCIO Y AREA SERVICIOS</t>
  </si>
  <si>
    <t>W506</t>
  </si>
  <si>
    <t>APORREO, GOLPE, MORDEDURA, PATADA, RASGU—O, TORCEDURA, INFLINGIDOS POR OTRA PERSONA, EN AREA INDUSTRIAL Y CONSTRUCCION</t>
  </si>
  <si>
    <t>W507</t>
  </si>
  <si>
    <t>APORREO, GOLPE, MORDEDURA, PATADA, RASGU—O, TORCEDURA, INFLINGIDOS POR OTRA PERSONA, EN GRANJA</t>
  </si>
  <si>
    <t>W508</t>
  </si>
  <si>
    <t>APORREO, GOLPE, MORDEDURA, PATADA, RASGU—O, TORCEDURA, INFLINGIDOS POR OTRA PERSONA, EN LUGAR ESPECIFICADO</t>
  </si>
  <si>
    <t>W509</t>
  </si>
  <si>
    <t>VAPORREO, GOLPE, MORDEDURA, PATADA, RASGU—O, TORCEDURA, INFLINGIDOS POR OTRA PERSONA, EN LUGAR NO ESPECIFICADO</t>
  </si>
  <si>
    <t>W51</t>
  </si>
  <si>
    <t>CHOQUE O EMPELLON CONTRA OTRA PERSONA</t>
  </si>
  <si>
    <t>W510</t>
  </si>
  <si>
    <t>CHOQUE O EMPELLON CONTRA OTRA PERSONA, EN VIVIENDA</t>
  </si>
  <si>
    <t>W511</t>
  </si>
  <si>
    <t>CHOQUE O EMPELLON CONTRA OTRA PERSONA, EN INSTITUCION RESIDENCIAL</t>
  </si>
  <si>
    <t>W512</t>
  </si>
  <si>
    <t>CHOQUE O EMPELLON CONTRA OTRA PERSONA, EN ESCUELAS Y OTRAS INSTITUCIONES Y AREAS ADMINISTRACION PUBLICA</t>
  </si>
  <si>
    <t>W513</t>
  </si>
  <si>
    <t>CHOQUE O EMPELLON CONTRA OTRA PERSONA, EN AREAS DE DEPORTE Y ATLETISMO</t>
  </si>
  <si>
    <t>W514</t>
  </si>
  <si>
    <t>CHOQUE O EMPELLON CONTRA OTRA PERSONA, EN CALLES Y CARRETERAS</t>
  </si>
  <si>
    <t>W515</t>
  </si>
  <si>
    <t>CHOQUE O EMPELLON CONTRA OTRA PERSONA, EN COMERCIO Y AREA DE SERVICIOS</t>
  </si>
  <si>
    <t>W516</t>
  </si>
  <si>
    <t>CHOQUE O EMPELLON CONTRA OTRA PERSONA, EN AREA INDUSTRIAL Y CONSTRUCCION</t>
  </si>
  <si>
    <t>W517</t>
  </si>
  <si>
    <t>CHOQUE O EMPELLON CONTRA OTRA PERSONA, EN GRANJA</t>
  </si>
  <si>
    <t>W518</t>
  </si>
  <si>
    <t>CHOQUE O EMPELLON CONTRA OTRA PERSONA, EN OTRO LUGAR ESPECIFICADO</t>
  </si>
  <si>
    <t>W519</t>
  </si>
  <si>
    <t>CHOQUE O EMPELLON CONTRA OTRA PERSONA, EN LUGAR NO ESPECIFICADO</t>
  </si>
  <si>
    <t>W52</t>
  </si>
  <si>
    <t>PERSONA APLASTADA, EMPUJADA O PISOTEADA POR UNA MULTITUD O ESTAMPIDA HUMANA</t>
  </si>
  <si>
    <t>W520</t>
  </si>
  <si>
    <t>PERSONA APLASTADA, EMPUJADA O PISOTEADA POR UNA MULTITUD O ESTAMPIDA HUMANA, EN VIVIENDA</t>
  </si>
  <si>
    <t>W521</t>
  </si>
  <si>
    <t>PERSONA APLASTADA, EMPUJADA O PISOTEADA POR UNA MULTITUD O ESTAMPIDA HUMANA, EN INSTITUCION RESIDENCIAL</t>
  </si>
  <si>
    <t>W522</t>
  </si>
  <si>
    <t>PERSONA APLASTADA, EMPUJADA O PISOTEADA POR UNA MULTITUD O ESTAMPIDA HUMANA, EN ESCUEALS Y OTRAS INSTITUCIONES Y AREAS DE ADMINISTRACION PUBLICA</t>
  </si>
  <si>
    <t>W523</t>
  </si>
  <si>
    <t>PERSONA APLASTADA, EMPUJADA O PISOTEADA POR UNA MULTITUD O ESTAMPIDA HUMANA, EN AREAS DEPORTE Y ATLETISMO</t>
  </si>
  <si>
    <t>W524</t>
  </si>
  <si>
    <t>PERSONA APLASTADA, EMPUJADA O PISOTEADA POR UNA MULTITUD O ESTAMPIDA HUMANA, EN CALLES Y CARRETERAS</t>
  </si>
  <si>
    <t>W525</t>
  </si>
  <si>
    <t>PERSONA APLASTADA, EMPUJADA O PISOTEADA POR UNA MULTITUD O ESTAMPIDA HUMANA, EN COMERCIO Y AREA SERVICIOS</t>
  </si>
  <si>
    <t>W526</t>
  </si>
  <si>
    <t>PERSONA APLASTADA, EMPUJADA O PISOTEADA POR UNA MULTITUD O ESTAMPIDA HUMANA, EN AREA INDUSTRIAL Y CONSTRUCCION</t>
  </si>
  <si>
    <t>W527</t>
  </si>
  <si>
    <t>PERSONA APLASTADA, EMPUJADA O PISOTEADA POR UNA MULTITUD O ESTAMPIDA HUMANA, EN GRANJA</t>
  </si>
  <si>
    <t>W528</t>
  </si>
  <si>
    <t>PERSONA APLASTADA, EMPUJADA O PISOTEADA POR UNA MULTITUD O ESTAMPIDA HUMANA, EN OTRO LUGAR ESPECIFICADO</t>
  </si>
  <si>
    <t>W529</t>
  </si>
  <si>
    <t>PERSONA APLASTADA, EMPUJADA O PISOTEADA POR UNA MULTITUD O ESTAMPIDA HUMANA, EN LUGAR NO ESPECIFICADO</t>
  </si>
  <si>
    <t>W53</t>
  </si>
  <si>
    <t>MORDEDURA DE RATA</t>
  </si>
  <si>
    <t>W530</t>
  </si>
  <si>
    <t>MORDEDURA DE RATA, EN VIVIENDA</t>
  </si>
  <si>
    <t>W531</t>
  </si>
  <si>
    <t>MORDEDURA DE RATA, EN INSTITUCION RESIDENCIAL</t>
  </si>
  <si>
    <t>W532</t>
  </si>
  <si>
    <t>MORDEDURA DE RATA, EN ESCUELAS Y OTRAS INSTITUCIONES Y AREA DE ADMINISTRACION PUBLICA</t>
  </si>
  <si>
    <t>W533</t>
  </si>
  <si>
    <t>MORDEDURA DE RATA, EN AREAS DE DEPORTE Y ATLETISMO</t>
  </si>
  <si>
    <t>W534</t>
  </si>
  <si>
    <t>MORDEDURA DE RATA, EN CALLES Y CARRETERAS</t>
  </si>
  <si>
    <t>W535</t>
  </si>
  <si>
    <t>MORDEDURA DE RATA, EN COMERCIO Y AREA DE SERVICIOS</t>
  </si>
  <si>
    <t>W536</t>
  </si>
  <si>
    <t>MORDEDURA DE RATA, EN AREA INDUSTRIAL Y DE LA CONSTRUCCION</t>
  </si>
  <si>
    <t>W537</t>
  </si>
  <si>
    <t>MORDEDURA DE RATA, EN GRANJA</t>
  </si>
  <si>
    <t>W538</t>
  </si>
  <si>
    <t>MORDEDURA DE RATA, EN OTRO LUGAR ESPECIFICADO</t>
  </si>
  <si>
    <t>W539</t>
  </si>
  <si>
    <t>MORDEDURA DE RATA, EN LUGAR NO ESPECIFICADO</t>
  </si>
  <si>
    <t>W54</t>
  </si>
  <si>
    <t>MORDEDURA O ATAQUE DE PERRO</t>
  </si>
  <si>
    <t>W540</t>
  </si>
  <si>
    <t>MORDEDURA O ATAQUE DE PERRO, EN VIVIENDA</t>
  </si>
  <si>
    <t>W541</t>
  </si>
  <si>
    <t>MORDEDURA O ATAQUE DE PERRO, EN INSTITUCION RESIDENCIAL</t>
  </si>
  <si>
    <t>W542</t>
  </si>
  <si>
    <t>MORDEDURA O ATAQUE DE PERRO, EN ESCUELAS Y OTRAS INSTITUCIONES Y AREA DE ADMINISTRACION PUBLICA</t>
  </si>
  <si>
    <t>W543</t>
  </si>
  <si>
    <t>MORDEDURA O ATAQUE DE PERRO, EN AREAS DE DEPORTE Y ATLETISMO</t>
  </si>
  <si>
    <t>W545</t>
  </si>
  <si>
    <t>MORDEDURA O ATAQUE DE PERRO, EN COMERCIO Y AREA DE SERVICIOS</t>
  </si>
  <si>
    <t>W546</t>
  </si>
  <si>
    <t>MORDEDURA O ATAQUE DE PERRO, EN AREA INDUSTRIAL Y DE LA CONSTRUCCION</t>
  </si>
  <si>
    <t>W547</t>
  </si>
  <si>
    <t>MORDEDURA O ATAQUE DE PERRO, EN GRANJA</t>
  </si>
  <si>
    <t>W548</t>
  </si>
  <si>
    <t>MORDEDURA O ATAQUE DE PERRO, EN OTRO LUGAR ESPECIFICADO</t>
  </si>
  <si>
    <t>W549</t>
  </si>
  <si>
    <t>MORDEDURA O ATAQUE DE PERRO, EN LUGAR NO ESPECIFICADO</t>
  </si>
  <si>
    <t>W55</t>
  </si>
  <si>
    <t>MORDEDURA O ATAQUE DE OTROS MAMIFEROS</t>
  </si>
  <si>
    <t>W550</t>
  </si>
  <si>
    <t>MORDEDURA O ATAQUE DE OTROS MAMIFEROS, EN VIVIENDA</t>
  </si>
  <si>
    <t>W551</t>
  </si>
  <si>
    <t>MORDEDURA O ATAQUE DE OTROS MAMIFEROS, EN INSTITUCION RESIDENCIAL</t>
  </si>
  <si>
    <t>W552</t>
  </si>
  <si>
    <t>MORDEDURA O ATAQUE DE OTROS MAMIFEROS, EN ESCUELAS Y OTRAS INSTITUCIONES Y AREA DE ADMINISTRACION PUBLICA</t>
  </si>
  <si>
    <t>W553</t>
  </si>
  <si>
    <t>MORDEDURA O ATAQUE DE OTROS MAMIFEROS, EN AREAS DE DEPORTE Y ATLETISMO</t>
  </si>
  <si>
    <t>W554</t>
  </si>
  <si>
    <t>MORDEDURA O ATAQUE DE OTROS MAMIFEROS, EN CALLES Y CARRETERAS</t>
  </si>
  <si>
    <t>W555</t>
  </si>
  <si>
    <t>MORDEDURA O ATAQUE DE OTROS MAMIFEROS, EN COMERCIO Y AREA DE SERVICIOS</t>
  </si>
  <si>
    <t>W556</t>
  </si>
  <si>
    <t>MORDEDURA O ATAQUE DE OTROS MAMIFEROS, EN AREA INDUSTRIAL Y CONSTRUCCION</t>
  </si>
  <si>
    <t>W557</t>
  </si>
  <si>
    <t>MORDEDURA O ATAQUE DE OTROS MAMIFEROS, EN GRANJA</t>
  </si>
  <si>
    <t>W558</t>
  </si>
  <si>
    <t>MORDEDURA O ATAQUE DE OTROS MAMIFEROS, EN OTRO LUGAR ESPECIFICADO</t>
  </si>
  <si>
    <t>W559</t>
  </si>
  <si>
    <t>MORDEDURA O ATAQUE DE OTROS MAMIFEROS, EN LUGAR NO ESPECIFICADO</t>
  </si>
  <si>
    <t>W56</t>
  </si>
  <si>
    <t>CONTACTO TRAUMATICO CON ANIMALES MARINOS</t>
  </si>
  <si>
    <t>W560</t>
  </si>
  <si>
    <t>CONTACTO TRAUMATICO CON ANIMALES MARINOS, EN VIVIENDA</t>
  </si>
  <si>
    <t>W561</t>
  </si>
  <si>
    <t>CONTACTO TRAUMATICO CON ANIMALES MARINOS, EN INSTITUCION RESIDENCIAL</t>
  </si>
  <si>
    <t>W562</t>
  </si>
  <si>
    <t>CONTACTO TRAUMATICO CON ANIMALES MARINOS, EN ESCUELAS Y OTRAS INSTITUCIONES Y AREA DE ADMINISTRACION PUBLICA</t>
  </si>
  <si>
    <t>W563</t>
  </si>
  <si>
    <t>CONTACTO TRAUMATICO CON ANIMALES MARINOS, EN AREAS DE DEPORTE Y ATLET</t>
  </si>
  <si>
    <t>W564</t>
  </si>
  <si>
    <t>CONTACTO TRAUMATICO CON ANIMALES MARINOS, EN CALLES Y CARRETERAS</t>
  </si>
  <si>
    <t>W565</t>
  </si>
  <si>
    <t>CONTACTO TRAUMATICO CON ANIMALES MARINOS, EN COMERCIO Y AREA DE SERVICIOS</t>
  </si>
  <si>
    <t>W566</t>
  </si>
  <si>
    <t>CONTACTO TRAUMATICO CON ANIMALES MARINOS, EN AREA INDUSTRIAL Y CONSTRUCCION</t>
  </si>
  <si>
    <t>W567</t>
  </si>
  <si>
    <t>CONTACTO TRAUMATICO CON ANIMALES MARINOS, EN GRANJA</t>
  </si>
  <si>
    <t>W568</t>
  </si>
  <si>
    <t>CONTACTO TRAUMATICO CON ANIMALES MARINOS, EN OTRO LUGAR ESPECIFICADO</t>
  </si>
  <si>
    <t>W569</t>
  </si>
  <si>
    <t>CONTACTO TRAUMATICO CON ANIMALES MARINOS, EN LUGAR NO ESPECIFICADO</t>
  </si>
  <si>
    <t>W57</t>
  </si>
  <si>
    <t>MORDEDURA O PICADURA DE INSECTOS Y OTROS ARTROPODOS NO VENENOSOS</t>
  </si>
  <si>
    <t>W570</t>
  </si>
  <si>
    <t>MORDEDURA O PICADURA DE INSECTOS Y OTROS ARTROPODOS NO VENENOSOS, EN VIVIENDA</t>
  </si>
  <si>
    <t>W571</t>
  </si>
  <si>
    <t>MORDEDURA O PICADURA DE INSECTOS Y OTROS ARTROPODOS NO VENENOSOS, EN INSTITUCION RESIDDENCIAL</t>
  </si>
  <si>
    <t>W572</t>
  </si>
  <si>
    <t>MORDEDURA O PICADURA DE INSECTOS Y OTROS ARTROPODOS NO VENENOSOS, EN ESCUELAS Y OTRAS INSTITUCIONES Y AREAS DE ADMINISTRACION PUBLICA</t>
  </si>
  <si>
    <t>W573</t>
  </si>
  <si>
    <t>MORDEDURA O PICADURA DE INSECTOS Y OTROS ARTROPODOS NO VENENOSOS, EN AREAS DEPORTE Y ATLETISMO</t>
  </si>
  <si>
    <t>W574</t>
  </si>
  <si>
    <t>MORDEDURA O PICADURA DE INSECTOS Y OTROS ARTROPODOS NO VENENOSOS, EN CALLES Y CARRETERAS</t>
  </si>
  <si>
    <t>W575</t>
  </si>
  <si>
    <t>MORDEDURA O PICADURA DE INSECTOS Y OTROS ARTROPODOS NO VENENOSOS, EN COMERCIO Y AREA SERVICIOS</t>
  </si>
  <si>
    <t>W576</t>
  </si>
  <si>
    <t>MORDEDURA O PICADURA DE INSECTOS Y OTROS ARTROPODOS NO VENENOSOS, EN AREA INDUSTRIAL Y CONSTRUCCION</t>
  </si>
  <si>
    <t>W577</t>
  </si>
  <si>
    <t>MORDEDURA O PICADURA DE INSECTOS Y OTROS ARTROPODOS NO VENENOSOS, EN GRANJA</t>
  </si>
  <si>
    <t>W578</t>
  </si>
  <si>
    <t>MORDEDURA O PICADURA DE INSECTOS Y OTROS ARTROPODOS NO VENENOSOS, EN OTRO LUGAR ESPECIFICADO</t>
  </si>
  <si>
    <t>W579</t>
  </si>
  <si>
    <t>MORDEDURA O PICADURA DE INSECTOS Y OTROS ARTROPODOS NO VENENOSOS, EN LUGAR NO ESPECIFICADO</t>
  </si>
  <si>
    <t>W58</t>
  </si>
  <si>
    <t>MORDEDURA O ATAQUE DE COCODRILO O CAIMAN</t>
  </si>
  <si>
    <t>W580</t>
  </si>
  <si>
    <t>MORDEDURA O ATAQUE DE COCODRILO O CAIMAN, EN VIVIENDA</t>
  </si>
  <si>
    <t>W581</t>
  </si>
  <si>
    <t>MORDEDURA O ATAQUE DE COCODRILO O CAIMAN, EN INSTITUCION RESIDENCIAL</t>
  </si>
  <si>
    <t>W582</t>
  </si>
  <si>
    <t>MORDEDURA O ATAQUE DE COCODRILO O CAIMAN, EN ESCUELAS Y OTRAS INSTITUCIONES Y AREAS DE ADMINISTRACION PUBLICA</t>
  </si>
  <si>
    <t>W583</t>
  </si>
  <si>
    <t>MORDEDURA O ATAQUE DE COCODRILO O CAIMAN, EN AREAS DE DEPORTE Y ATLETISMO</t>
  </si>
  <si>
    <t>W584</t>
  </si>
  <si>
    <t>MORDEDURA O ATAQUE DE COCODRILO O CAIMAN, EN CALLES Y CARRETERAS</t>
  </si>
  <si>
    <t>W585</t>
  </si>
  <si>
    <t>MORDEDURA O ATAQUE DE COCODRILO O CAIMAN, EN COMERCIO Y AREA SERVICIOS</t>
  </si>
  <si>
    <t>W586</t>
  </si>
  <si>
    <t>MORDEDURA O ATAQUE DE COCODRILO O CAIMAN, EN AREA INDUSTRIAL Y CONSTRUCCION</t>
  </si>
  <si>
    <t>W587</t>
  </si>
  <si>
    <t>MORDEDURA O ATAQUE DE COCODRILO O CAIMAN, EN GRANJA</t>
  </si>
  <si>
    <t>W588</t>
  </si>
  <si>
    <t>MORDEDURA O ATAQUE DE COCODRILO O CAIMAN, EN OTRO LUGAR ESPECIFICADO</t>
  </si>
  <si>
    <t>W589</t>
  </si>
  <si>
    <t>MORDEDURA O ATAQUE DE COCODRILO O CAIMAN, EN LUGAR NO ESPECIFICADO</t>
  </si>
  <si>
    <t>W59</t>
  </si>
  <si>
    <t>MORDEDURA O APLASTAMIENTO POR OTROS REPTILES</t>
  </si>
  <si>
    <t>W590</t>
  </si>
  <si>
    <t>MORDEDURA O APLASTAMIENTO POR OTROS REPTILES, EN VIVIENDA</t>
  </si>
  <si>
    <t>W591</t>
  </si>
  <si>
    <t>MORDEDURA O APLASTAMIENTO POR OTROS REPTILES, EN INSTITUCION RESIDENCIAL</t>
  </si>
  <si>
    <t>W592</t>
  </si>
  <si>
    <t>MORDEDURA O APLASTAMIENTO POR OTROS REPTILES, EN ESCUELAS Y OTRAS INSTITUCIONES Y AREAS DE ADMINISTRACION PUBLICA</t>
  </si>
  <si>
    <t>W593</t>
  </si>
  <si>
    <t>MORDEDURA O APLASTAMIENTO POR OTROS REPTILES, EN AREAS DEPORTE Y ATLETISMO</t>
  </si>
  <si>
    <t>W594</t>
  </si>
  <si>
    <t>MORDEDURA O APLASTAMIENTO POR OTROS REPTILES, EN CALLES Y CARRETERAS</t>
  </si>
  <si>
    <t>W595</t>
  </si>
  <si>
    <t>MORDEDURA O APLASTAMIENTO POR OTROS REPTILES, EN COMERCIO Y AREA SERVICIOS</t>
  </si>
  <si>
    <t>W596</t>
  </si>
  <si>
    <t>MORDEDURA O APLASTAMIENTO POR OTROS REPTILES, EN AREA INDUSTRIAL Y CONSTRUCCION</t>
  </si>
  <si>
    <t>W597</t>
  </si>
  <si>
    <t>MORDEDURA O APLASTAMIENTO POR OTROS REPTILES, EN GRANJA</t>
  </si>
  <si>
    <t>W598</t>
  </si>
  <si>
    <t>MORDEDURA O APLASTAMIENTO POR OTROS REPTILES, EN OTRO LUGAR ESPECIFICADO</t>
  </si>
  <si>
    <t>W599</t>
  </si>
  <si>
    <t>MORDEDURA O APLASTAMIENTO POR OTROS REPTILES, EN LUGAR NO ESPECIFICADO</t>
  </si>
  <si>
    <t>W60</t>
  </si>
  <si>
    <t>CONTACTO TRAUMATICO CON AGUIJONES, ESPINAS U HOJAS CORTANTES DE PLANTAS</t>
  </si>
  <si>
    <t>W600</t>
  </si>
  <si>
    <t>CONTACTO TRAUMATICO CON AGUIJONES, ESPINAS U HOJAS CORTANTES DE PLANTAS, EN VIVIENDA</t>
  </si>
  <si>
    <t>W601</t>
  </si>
  <si>
    <t>CONTACTO TRAUMATICO CON AGUIJONES, ESPINAS U HOJAS CORTANTES DE PLANTAS, EN INSTITUCION RESIDENCIAL</t>
  </si>
  <si>
    <t>W602</t>
  </si>
  <si>
    <t>CONTACTO TRAUMATICO CON AGUIJONES, ESPINAS U HOJAS CORTANTES DE PLANTAS, EN ESCUELAS Y OTRAS INSTITUCIONES Y AREAS DE ADMINISTRACION PUBLICA</t>
  </si>
  <si>
    <t>W603</t>
  </si>
  <si>
    <t>CONTACTO TRAUMATICO CON AGUIJONES, ESPINAS U HOJAS CORTANTES DE PLANTAS, EN AREAS DEPORTE Y ATLETISMO</t>
  </si>
  <si>
    <t>W604</t>
  </si>
  <si>
    <t>CONTACTO TRAUMATICO CON AGUIJONES, ESPINAS U HOJAS CORTANTES DE PLANTAS, EN CALLES Y CARRETERAS</t>
  </si>
  <si>
    <t>W605</t>
  </si>
  <si>
    <t>CONTACTO TRAUMATICO CON AGUIJONES, ESPINAS U HOJAS CORTANTES DE PLANTAS, EN COMERCIO Y AREA SERVICIOS</t>
  </si>
  <si>
    <t>W606</t>
  </si>
  <si>
    <t>CONTACTO TRAUMATICO CON AGUIJONES, ESPINAS U HOJAS CORTANTES DE PLANTAS, EN AREA INDUSTRIAL Y CONSTRUCCION</t>
  </si>
  <si>
    <t>W607</t>
  </si>
  <si>
    <t>CONTACTO TRAUMATICO CON AGUIJONES, ESPINAS U HOJAS CORTANTES DE PLANTAS, EN GRANJA</t>
  </si>
  <si>
    <t>W608</t>
  </si>
  <si>
    <t>CONTACTO TRAUMATICO CON AGUIJONES, ESPINAS U HOJAS CORTANTES DE PLANTAS, EN OTRO LUGAR ESPECIFICADO</t>
  </si>
  <si>
    <t>W609</t>
  </si>
  <si>
    <t>CONTACTO TRAUMATICO CON AGUIJONES, ESPINAS U HOJAS CORTANTES DE PLANTAS, EN LUGAR NO ESPECIFICADO</t>
  </si>
  <si>
    <t>W64</t>
  </si>
  <si>
    <t>EXPOSICION A OTRAS FUERZAS MECANICAS ANIMADAS, Y LAS NO ESPECIFICADAS</t>
  </si>
  <si>
    <t>W640</t>
  </si>
  <si>
    <t>EXPOSICION A OTRAS FUERZAS MECANICAS ANIMADAS, Y LAS NO ESPECIFICADAS, EN VIVIENDA</t>
  </si>
  <si>
    <t>W641</t>
  </si>
  <si>
    <t>EXPOSICION A OTRAS FUERZAS MECANICAS ANIMADAS, Y LAS NO ESPECIFICADAS, EN INSTITUCION RESIDENCIAL</t>
  </si>
  <si>
    <t>W642</t>
  </si>
  <si>
    <t>EXPOSICION A OTRAS FUERZAS MECANICAS ANIMADAS, Y LAS NO ESPECIFICADAS, EN ESCUELAS Y OTRAS INSTITUCIONES Y AREAS DE ADMINISTRACION PUBLICA</t>
  </si>
  <si>
    <t>W643</t>
  </si>
  <si>
    <t>EXPOSICION A OTRAS FUERZAS MECANICAS ANIMADAS, Y LAS NO ESPECIFICADAS, EN AREAS DEPORTE Y ATLETISMO</t>
  </si>
  <si>
    <t>W644</t>
  </si>
  <si>
    <t>EXPOSICION A OTRAS FUERZAS MECANICAS ANIMADAS, Y LAS NO ESPECIFICADAS, EN CALLES Y CARRETERAS</t>
  </si>
  <si>
    <t>W645</t>
  </si>
  <si>
    <t>EXPOSICION A OTRAS FUERZAS MECANICAS ANIMADAS, Y LAS NO ESPECIFICADAS, EN COMERCIO Y AREA SERVICIOS</t>
  </si>
  <si>
    <t>W646</t>
  </si>
  <si>
    <t>EXPOSICION A OTRAS FUERZAS MECANICAS ANIMADAS, Y LAS NO ESPECIFICADAS, EN AREA INDUSTRIAL Y CONSTRUCCION</t>
  </si>
  <si>
    <t>W647</t>
  </si>
  <si>
    <t>EXPOSICION A OTRAS FUERZAS MECANICAS ANIMADAS, Y LAS NO ESPECIFICADAS, EN GRANJA</t>
  </si>
  <si>
    <t>W648</t>
  </si>
  <si>
    <t>EXPOSICION A OTRAS FUERZAS MECANICAS ANIMADAS, Y LAS NO ESPECIFICADAS, EN OTRO LUGAR ESPECIFICADO</t>
  </si>
  <si>
    <t>W649</t>
  </si>
  <si>
    <t>EXPOSICION A OTRAS FUERZAS MECANICAS ANIMADAS, Y LAS NO ESPECIFICADAS, EN LUGAR NO ESPECIFICADO</t>
  </si>
  <si>
    <t>W65</t>
  </si>
  <si>
    <t>AHOGAMIENTO Y SUMERSION MIENTRAS SE ESTA EN LA BA—ERA</t>
  </si>
  <si>
    <t>W650</t>
  </si>
  <si>
    <t>AHOGAMIENTO Y SUMERSION MIENTRAS SE ESTA EN LA BA—ERA, EN VIVIENDA</t>
  </si>
  <si>
    <t>W651</t>
  </si>
  <si>
    <t>AHOGAMIENTO Y SUMERSION MIENTRAS SE ESTA EN LA BA—ERA, EN INSTITUCION RESIDENCIAL</t>
  </si>
  <si>
    <t>W652</t>
  </si>
  <si>
    <t>AHOGAMIENTO Y SUMERSION MIENTRAS SE ESTA EN LA BA—ERA, EN ESCUELAS Y OTRAS INSTITUCIONES Y AREAS DE ADMINISTRACION PUBLICA</t>
  </si>
  <si>
    <t>W653</t>
  </si>
  <si>
    <t>AHOGAMIENTO Y SUMERSION MIENTRAS SE ESTA EN LA BA—ERA, EN AREAS DEPORTE Y ATLETISMO</t>
  </si>
  <si>
    <t>W654</t>
  </si>
  <si>
    <t>AHOGAMIENTO Y SUMERSION MIENTRAS SE ESTA EN LA BA—ERA, EN CALLES Y CARRETERAS</t>
  </si>
  <si>
    <t>W655</t>
  </si>
  <si>
    <t>AHOGAMIENTO Y SUMERSION MIENTRAS SE ESTA EN LA BA—ERA, EN COMERCIO Y AREA DE SERVICIOS</t>
  </si>
  <si>
    <t>W656</t>
  </si>
  <si>
    <t>AHOGAMIENTO Y SUMERSION MIENTRAS SE ESTA EN LA BA—ERA, EN AREA INDUSTRIAL Y CONSTRUCCION</t>
  </si>
  <si>
    <t>W657</t>
  </si>
  <si>
    <t>AHOGAMIENTO Y SUMERSION MIENTRAS SE ESTA EN LA BA—ERA, EN GRANJA</t>
  </si>
  <si>
    <t>W658</t>
  </si>
  <si>
    <t>AHOGAMIENTO Y SUMERSION MIENTRAS SE ESTA EN LA BA—ERA, EN OTRO LUGAR ESPECIFICADO</t>
  </si>
  <si>
    <t>W659</t>
  </si>
  <si>
    <t>AHOGAMIENTO Y SUMERSION MIENTRAS SE ESTA EN LA BA—ERA, EN LUGAR NO ESPECIFICADO</t>
  </si>
  <si>
    <t>W66</t>
  </si>
  <si>
    <t>AHOGAMIENTO Y SUMERSION CONSECUTIVOS A CAIDA EN LA BA—ERA</t>
  </si>
  <si>
    <t>W660</t>
  </si>
  <si>
    <t>AHOGAMIENTO Y SUMERSION CONSECUTIVOS A CAIDA EN LA BA—ERA, EN VIVIENDA</t>
  </si>
  <si>
    <t>W661</t>
  </si>
  <si>
    <t>AHOGAMIENTO Y SUMERSION CONSECUTIVOS A CAIDA EN LA BA—ERA, EN INSTITUCION RESIDENCIAL</t>
  </si>
  <si>
    <t>W662</t>
  </si>
  <si>
    <t>AHOGAMIENTO Y SUMERSION CONSECUTIVOS A CAIDA EN LA BA—ERA, EN ESCUELAS Y OTRAS INSTITUCIONES Y AREAS DE ADMINISTRACION PUBLICA</t>
  </si>
  <si>
    <t>W663</t>
  </si>
  <si>
    <t>AHOGAMIENTO Y SUMERSION CONSECUTIVOS A CAIDA EN LA BA—ERA, EN AREAS DEPORTE Y ATLETISMO</t>
  </si>
  <si>
    <t>W664</t>
  </si>
  <si>
    <t>AHOGAMIENTO Y SUMERSION CONSECUTIVOS A CAIDA EN LA BA—ERA, EN CALLES Y CARRETERAS</t>
  </si>
  <si>
    <t>W665</t>
  </si>
  <si>
    <t>AHOGAMIENTO Y SUMERSION CONSECUTIVOS A CAIDA EN LA BA—ERA, EN COMERCIO Y AREA SERVICIOS</t>
  </si>
  <si>
    <t>W666</t>
  </si>
  <si>
    <t>AHOGAMIENTO Y SUMERSION CONSECUTIVOS A CAIDA EN LA BA—ERA, EN AREA INDUSTRIAL Y CONSTRUCCION</t>
  </si>
  <si>
    <t>W667</t>
  </si>
  <si>
    <t>AHOGAMIENTO Y SUMERSION CONSECUTIVOS A CAIDA EN LA BA—ERA, EN GRANJA</t>
  </si>
  <si>
    <t>W668</t>
  </si>
  <si>
    <t>AHOGAMIENTO Y SUMERSION CONSECUTIVOS A CAIDA EN LA BA—ERA, EN OTRO LUGAR ESPECIFICADO</t>
  </si>
  <si>
    <t>W669</t>
  </si>
  <si>
    <t>AHOGAMIENTO Y SUMERSION CONSECUTIVOS A CAIDA EN LA BA—ERA, EN LUGAR NO ESPECIFICADO</t>
  </si>
  <si>
    <t>W67</t>
  </si>
  <si>
    <t>AHOGAMIENTO Y SUMERSION MIENTRAS SE ESTA EN UMA PISCINA</t>
  </si>
  <si>
    <t>W670</t>
  </si>
  <si>
    <t>AHOGAMIENTO Y SUMERSION MIENTRAS SE ESTA EN UMA PISCINA, EN VIVIENDA</t>
  </si>
  <si>
    <t>W671</t>
  </si>
  <si>
    <t>AHOGAMIENTO Y SUMERSION MIENTRAS SE ESTA EN UMA PISCINA, EN INSTITUCION RESIDENCIAL</t>
  </si>
  <si>
    <t>W672</t>
  </si>
  <si>
    <t>AHOGAMIENTO Y SUMERSION MIENTRAS SE ESTA EN UMA PISCINA, EN ESCUELAS Y OTRAS INSTITUCIONES Y AREAS DE ADMINISTRACION PUBLICA</t>
  </si>
  <si>
    <t>W673</t>
  </si>
  <si>
    <t>AHOGAMIENTO Y SUMERSION MIENTRAS SE ESTA EN UMA PISCINA, EN AREAS DEPORTE Y ATLETISMO</t>
  </si>
  <si>
    <t>W674</t>
  </si>
  <si>
    <t>AHOGAMIENTO Y SUMERSION MIENTRAS SE ESTA EN UMA PISCINA, EN CALLES Y CARRETERAS</t>
  </si>
  <si>
    <t>W675</t>
  </si>
  <si>
    <t>AHOGAMIENTO Y SUMERSION MIENTRAS SE ESTA EN UMA PISCINA, EN COMERCIO Y AREA SERVICIOS</t>
  </si>
  <si>
    <t>W676</t>
  </si>
  <si>
    <t>AHOGAMIENTO Y SUMERSION MIENTRAS SE ESTA EN UMA PISCINA, EN AREA INDUSTRIAL Y CONSTRUCCION</t>
  </si>
  <si>
    <t>W677</t>
  </si>
  <si>
    <t>AHOGAMIENTO Y SUMERSION MIENTRAS SE ESTA EN UMA PISCINA, EN GRANJA</t>
  </si>
  <si>
    <t>W678</t>
  </si>
  <si>
    <t>AHOGAMIENTO Y SUMERSION MIENTRAS SE ESTA EN UMA PISCINA, EN OTRO LUGAR ESPECIFICADO</t>
  </si>
  <si>
    <t>W679</t>
  </si>
  <si>
    <t>AHOGAMIENTO Y SUMERSION MIENTRAS SE ESTA EN UMA PISCINA, EN LUGAR NO ESPECIFICADO</t>
  </si>
  <si>
    <t>W68</t>
  </si>
  <si>
    <t>AHOGAMIENTO Y SUMERSION CONSECUTIVOS A CAIDA EN UNA PISCINA</t>
  </si>
  <si>
    <t>W680</t>
  </si>
  <si>
    <t>AHOGAMIENTO Y SUMERSION CONSECUTIVOS A CAIDA EN UNA PISCINA, EN VIVIENDA</t>
  </si>
  <si>
    <t>W681</t>
  </si>
  <si>
    <t>AHOGAMIENTO Y SUMERSION CONSECUTIVOS A CAIDA EN UNA PISCINA, EN INSTITITUCION RESIDENCIAL</t>
  </si>
  <si>
    <t>W682</t>
  </si>
  <si>
    <t>AHOGAMIENTO Y SUMERSION CONSECUTIVOS A CAIDA EN UNA PISCINA, EN ESCUELAS Y OTRAS INSTITUCIONES Y AREA DE ADMINISTRACION PUBLICA</t>
  </si>
  <si>
    <t>W683</t>
  </si>
  <si>
    <t>AHOGAMIENTO Y SUMERSION CONSECUTIVOS A CAIDA EN UNA PISCINA, EN AREAS DEPORTE Y ATLETISMO</t>
  </si>
  <si>
    <t>W684</t>
  </si>
  <si>
    <t>AHOGAMIENTO Y SUMERSION CONSECUTIVOS A CAIDA EN UNA PISCINA, EN CALLES Y CARRETERAS</t>
  </si>
  <si>
    <t>W685</t>
  </si>
  <si>
    <t>AHOGAMIENTO Y SUMERSION CONSECUTIVOS A CAIDA EN UNA PISCINA, EN COMERCIO Y AREA SERVICIOS</t>
  </si>
  <si>
    <t>W686</t>
  </si>
  <si>
    <t>AHOGAMIENTO Y SUMERSION CONSECUTIVOS A CAIDA EN UNA PISCINA, EN AREA INDUSTRIAL Y CONSTRUCCION</t>
  </si>
  <si>
    <t>W687</t>
  </si>
  <si>
    <t>AHOGAMIENTO Y SUMERSION CONSECUTIVOS A CAIDA EN UNA PISCINA, EN GRANJA</t>
  </si>
  <si>
    <t>W688</t>
  </si>
  <si>
    <t>AHOGAMIENTO Y SUMERSION CONSECUTIVOS A CAIDA EN UNA PISCINA, EN OTRO LUGAR ESPECIFICADO</t>
  </si>
  <si>
    <t>W689</t>
  </si>
  <si>
    <t>AHOGAMIENTO Y SUMERSION CONSECUTIVOS A CAIDA EN UNA PISCINA, EN LUGAR NO ESPECIFICADO</t>
  </si>
  <si>
    <t>W69</t>
  </si>
  <si>
    <t>AHOGAMIENTO Y SUMERSION MIENTRAS SE ESTA EN AGUAS NATURALES</t>
  </si>
  <si>
    <t>W690</t>
  </si>
  <si>
    <t>AHOGAMIENTO Y SUMERSION MIENTRAS SE ESTA EN AGUAS NATURALES, EN VIVIENDA</t>
  </si>
  <si>
    <t>W691</t>
  </si>
  <si>
    <t>AHOGAMIENTO Y SUMERSION MIENTRAS SE ESTA EN AGUAS NATURALES, EN INSTITUCION RESIDENCIAL</t>
  </si>
  <si>
    <t>W692</t>
  </si>
  <si>
    <t>AHOGAMIENTO Y SUMERSION MIENTRAS SE ESTA EN AGUAS NATURALES, EN ESCUELAS Y OTRAS INSTITUCIONES Y AREAS DE ADMINISTRACION PUBLICA</t>
  </si>
  <si>
    <t>W693</t>
  </si>
  <si>
    <t>AHOGAMIENTO Y SUMERSION MIENTRAS SE ESTA EN AGUAS NATURALES, EN AREAS DEPORTE Y ATLETISMO</t>
  </si>
  <si>
    <t>W694</t>
  </si>
  <si>
    <t>AHOGAMIENTO Y SUMERSION MIENTRAS SE ESTA EN AGUAS NATURALES, EN CALLES Y CARRETERAS</t>
  </si>
  <si>
    <t>W695</t>
  </si>
  <si>
    <t>AHOGAMIENTO Y SUMERSION MIENTRAS SE ESTA EN AGUAS NATURALES, EN COMERCIO Y AREA SERVICIOS</t>
  </si>
  <si>
    <t>W696</t>
  </si>
  <si>
    <t>AHOGAMIENTO Y SUMERSION MIENTRAS SE ESTA EN AGUAS NATURALES, EN AREA INDUSTRIAL Y CONSTRUCCION</t>
  </si>
  <si>
    <t>W697</t>
  </si>
  <si>
    <t>AHOGAMIENTO Y SUMERSION MIENTRAS SE ESTA EN AGUAS NATURALES, EN GRANJA</t>
  </si>
  <si>
    <t>W698</t>
  </si>
  <si>
    <t>AHOGAMIENTO Y SUMERSION MIENTRAS SE ESTA EN AGUAS NATURALES, EN OTRO LUGAR ESPECIFICADO</t>
  </si>
  <si>
    <t>W699</t>
  </si>
  <si>
    <t>AHOGAMIENTO Y SUMERSION MIENTRAS SE ESTA EN AGUAS NATURALES, EN LUGAR NO ESPECIFICADO</t>
  </si>
  <si>
    <t>W70</t>
  </si>
  <si>
    <t>AHOGAMIENTO Y SUMERSION POSTERIOR A CAIDA EN AGUAS NATURALES</t>
  </si>
  <si>
    <t>W700</t>
  </si>
  <si>
    <t>AHOGAMIENTO Y SUMERSION POSTERIOR A CAIDA EN AGUAS NATURALES, EN VIVIENDA</t>
  </si>
  <si>
    <t>W701</t>
  </si>
  <si>
    <t>AHOGAMIENTO Y SUMERSION POSTERIOR A CAIDA EN AGUAS NATURALES, EN INSTITUCION RESIDENCIAL</t>
  </si>
  <si>
    <t>W702</t>
  </si>
  <si>
    <t>AHOGAMIENTO Y SUMERSION POSTERIOR A CAIDA EN AGUAS NATURALES, EN ESCUELAS Y OTRAS INSTITUCIONES Y AREAS DE ADMINISTRACION PUBLICA</t>
  </si>
  <si>
    <t>W703</t>
  </si>
  <si>
    <t>AHOGAMIENTO Y SUMERSION POSTERIOR A CAIDA EN AGUAS NATURALES, EN AREAS DEPORTE Y ATLETISMO</t>
  </si>
  <si>
    <t>W704</t>
  </si>
  <si>
    <t>AHOGAMIENTO Y SUMERSION POSTERIOR A CAIDA EN AGUAS NATURALES, EN CALLES Y CARRETERAS</t>
  </si>
  <si>
    <t>W705</t>
  </si>
  <si>
    <t>AHOGAMIENTO Y SUMERSION POSTERIOR A CAIDA EN AGUAS NATURALES, EN COMERCIO Y AREA SERVICIOS</t>
  </si>
  <si>
    <t>W706</t>
  </si>
  <si>
    <t>AHOGAMIENTO Y SUMERSION POSTERIOR A CAIDA EN AGUAS NATURALES, EN AREA INDUSTRIAL Y CONSTRUCCION</t>
  </si>
  <si>
    <t>W707</t>
  </si>
  <si>
    <t>AHOGAMIENTO Y SUMERSION POSTERIOR A CAIDA EN AGUAS NATURALES, EN GRANJA</t>
  </si>
  <si>
    <t>W708</t>
  </si>
  <si>
    <t>AHOGAMIENTO Y SUMERSION POSTERIOR A CAIDA EN AGUAS NATURALES, EN OTRO LUGAR ESPECIFICADO</t>
  </si>
  <si>
    <t>W709</t>
  </si>
  <si>
    <t>AHOGAMIENTO Y SUMERSION POSTERIOR A CAIDA EN AGUAS NATURALES, EN LUGAR NO ESPECIFICADO</t>
  </si>
  <si>
    <t>W73</t>
  </si>
  <si>
    <t>OTROS AHOGAMIENTOS Y SUMERSIONES ESPECIFICADOS</t>
  </si>
  <si>
    <t>W730</t>
  </si>
  <si>
    <t>OTROS AHOGAMIENTOS Y SUMERSIONES ESPECIFICADOS, EN VIVIENDA</t>
  </si>
  <si>
    <t>W731</t>
  </si>
  <si>
    <t>OTROS AHOGAMIENTOS Y SUMERSIONES ESPECIFICADOS, EN INSTITUCION RESIDENCIAL</t>
  </si>
  <si>
    <t>W732</t>
  </si>
  <si>
    <t>OTROS AHOGAMIENTOS Y SUMERSIONES ESPECIFICADOS, EN ESCUELAS Y OTRAS INSTITUCIONES Y AREAS DE ADMINISTRACION PUBLICA</t>
  </si>
  <si>
    <t>W733</t>
  </si>
  <si>
    <t>OTROS AHOGAMIENTOS Y SUMERSIONES ESPECIFICADOS, EN AREAS DEPORTE Y ATLETISMO</t>
  </si>
  <si>
    <t>W734</t>
  </si>
  <si>
    <t>OTROS AHOGAMIENTOS Y SUMERSIONES ESPECIFICADOS, EN CALLES Y CARRETERAS</t>
  </si>
  <si>
    <t>W735</t>
  </si>
  <si>
    <t>OTROS AHOGAMIENTOS Y SUMERSIONES ESPECIFICADOS, EN COMERCIO Y AREA SERVICIOS</t>
  </si>
  <si>
    <t>W736</t>
  </si>
  <si>
    <t>OTROS AHOGAMIENTOS Y SUMERSIONES ESPECIFICADOS, EN AREA INDUSTRIAL Y CONSTRUCCION</t>
  </si>
  <si>
    <t>W737</t>
  </si>
  <si>
    <t>OTROS AHOGAMIENTOS Y SUMERSIONES ESPECIFICADOS, EN GRANJA</t>
  </si>
  <si>
    <t>W738</t>
  </si>
  <si>
    <t>OTROS AHOGAMIENTOS Y SUMERSIONES ESPECIFICADOS, EN OTRO LUGAR ESPECIFICADO</t>
  </si>
  <si>
    <t>W739</t>
  </si>
  <si>
    <t>OTROS AHOGAMIENTOS Y SUMERSIONES ESPECIFICADOS, EN LUGAR NO ESPECIFICADO</t>
  </si>
  <si>
    <t>W74</t>
  </si>
  <si>
    <t>AHOGAMIENTO Y SUMERSION NO ESPECIFICADOS</t>
  </si>
  <si>
    <t>W740</t>
  </si>
  <si>
    <t>AHOGAMIENTO Y SUMERSION NO ESPECIFICADOS, EN VIVIENDA</t>
  </si>
  <si>
    <t>W741</t>
  </si>
  <si>
    <t>AHOGAMIENTO Y SUMERSION NO ESPECIFICADOS, EN INSTITUCION RESIDENCIAL</t>
  </si>
  <si>
    <t>W742</t>
  </si>
  <si>
    <t>AHOGAMIENTO Y SUMERSION NO ESPECIFICADOS, EN ESCUELAS Y OTRAS INSTITUCIONES Y AREAS DE ADMINISTRACION PUBLICA</t>
  </si>
  <si>
    <t>W743</t>
  </si>
  <si>
    <t>AHOGAMIENTO Y SUMERSION NO ESPECIFICADOS, EN AREAS DEPORTE Y ATLETISMO</t>
  </si>
  <si>
    <t>W744</t>
  </si>
  <si>
    <t>AHOGAMIENTO Y SUMERSION NO ESPECIFICADOS, EN CALLES Y CARRETERAS</t>
  </si>
  <si>
    <t>W745</t>
  </si>
  <si>
    <t>AHOGAMIENTO Y SUMERSION NO ESPECIFICADOS, EN COMERCIO Y AREA SERVICIOS</t>
  </si>
  <si>
    <t>W746</t>
  </si>
  <si>
    <t>AHOGAMIENTO Y SUMERSION NO ESPECIFICADOS, EN AREA INDUSTRIAL Y DE CONSTRUCCION</t>
  </si>
  <si>
    <t>W747</t>
  </si>
  <si>
    <t>AHOGAMIENTO Y SUMERSION NO ESPECIFICADOS, EN GRANJA</t>
  </si>
  <si>
    <t>W748</t>
  </si>
  <si>
    <t>AHOGAMIENTO Y SUMERSION NO ESPECIFICADOS, EN OTRO LUGAR ESPECIFICADO</t>
  </si>
  <si>
    <t>W749</t>
  </si>
  <si>
    <t>AHOGAMIENTO Y SUMERSION NO ESPECIFICADOS, EN LUGAR NO ESPECIFICADO</t>
  </si>
  <si>
    <t>W75</t>
  </si>
  <si>
    <t>SOFOCACION Y ESTRANGULAMIENTO ACCIDENTAL EN LA CAMA</t>
  </si>
  <si>
    <t>W750</t>
  </si>
  <si>
    <t>SOFOCACION Y ESTRANGULAMIENTO ACCIDENTAL EN LA CAMA, EN VIVIENDA</t>
  </si>
  <si>
    <t>W751</t>
  </si>
  <si>
    <t>SOFOCACION Y ESTRANGULAMIENTO ACCIDENTAL EN LA CAMA, EN INSTITUCION RESIDENCIAL</t>
  </si>
  <si>
    <t>W752</t>
  </si>
  <si>
    <t>SOFOCACION Y ESTRANGULAMIENTO ACCIDENTAL EN LA CAMA, EN ESCUELAS Y OTRAS INSTITUCIONES Y AREAS DE ADMINISTRACION PUBLICA</t>
  </si>
  <si>
    <t>W753</t>
  </si>
  <si>
    <t>SOFOCACION Y ESTRANGULAMIENTO ACCIDENTAL EN LA CAMA, EN AREAS DEPORTE Y ATLETISMO</t>
  </si>
  <si>
    <t>W754</t>
  </si>
  <si>
    <t>SOFOCACION Y ESTRANGULAMIENTO ACCIDENTAL EN LA CAMA, EN CALLES Y CARRETERAS</t>
  </si>
  <si>
    <t>W755</t>
  </si>
  <si>
    <t>SOFOCACION Y ESTRANGULAMIENTO ACCIDENTAL EN LA CAMA, EN COMERCIO Y AREAS SERVICIOS</t>
  </si>
  <si>
    <t>W756</t>
  </si>
  <si>
    <t>SOFOCACION Y ESTRANGULAMIENTO ACCIDENTAL EN LA CAMA, EN AREA INDUSTRIAL Y CONSTRUCCION</t>
  </si>
  <si>
    <t>W757</t>
  </si>
  <si>
    <t>SOFOCACION Y ESTRANGULAMIENTO ACCIDENTAL EN LA CAMA, EN GRANJA</t>
  </si>
  <si>
    <t>W758</t>
  </si>
  <si>
    <t>SOFOCACION Y ESTRANGULAMIENTO ACCIDENTAL EN LA CAMA, EN OTRO LUGAR ESPECIFICADO</t>
  </si>
  <si>
    <t>W759</t>
  </si>
  <si>
    <t>SOFOCACION Y ESTRANGULAMIENTO ACCIDENTAL EN LA CAMA, EN LUGAR NO ESPECIFICADO</t>
  </si>
  <si>
    <t>W76</t>
  </si>
  <si>
    <t>OTROS ESTRANGULAMIENTOS Y AHORCAMIENTOS ACCIDENTALES</t>
  </si>
  <si>
    <t>W760</t>
  </si>
  <si>
    <t>OTROS ESTRANGULAMIENTOS Y AHORCAMIENTOS ACCIDENTALES, EN VIVIENDA</t>
  </si>
  <si>
    <t>W761</t>
  </si>
  <si>
    <t>OTROS ESTRANGULAMIENTOS Y AHORCAMIENTOS ACCIDENTALES, EN INSTITUCION RESIDENCIAL</t>
  </si>
  <si>
    <t>W762</t>
  </si>
  <si>
    <t>OTROS ESTRANGULAMIENTOS Y AHORCAMIENTOS ACCIDENTALES, EN ESCUELAS Y OTRAS INSTITUCIONES Y AREAS DE ADMINISTRACION PUBLICA</t>
  </si>
  <si>
    <t>W763</t>
  </si>
  <si>
    <t>OTROS ESTRANGULAMIENTOS Y AHORCAMIENTOS ACCIDENTALES, EN AREAS DEPORTE Y ATLETISMO</t>
  </si>
  <si>
    <t>W764</t>
  </si>
  <si>
    <t>OTROS ESTRANGULAMIENTOS Y AHORCAMIENTOS ACCIDENTALES, EN CALLES Y CARRETERAS</t>
  </si>
  <si>
    <t>W765</t>
  </si>
  <si>
    <t>OTROS ESTRANGULAMIENTOS Y AHORCAMIENTOS ACCIDENTALES, EN COMERCIO Y AREA SERVICIOS</t>
  </si>
  <si>
    <t>W766</t>
  </si>
  <si>
    <t>OTROS ESTRANGULAMIENTOS Y AHORCAMIENTOS ACCIDENTALES, EN AREA INDUSTRIAL Y CONSTRUCCION</t>
  </si>
  <si>
    <t>W767</t>
  </si>
  <si>
    <t>OTROS ESTRANGULAMIENTOS Y AHORCAMIENTOS ACCIDENTALES, EN GRANJA</t>
  </si>
  <si>
    <t>W768</t>
  </si>
  <si>
    <t>OTROS ESTRANGULAMIENTOS Y AHORCAMIENTOS ACCIDENTALES, EN OTRO LUGAR ESPECIFICADO</t>
  </si>
  <si>
    <t>W769</t>
  </si>
  <si>
    <t>OTROS ESTRANGULAMIENTOS Y AHORCAMIENTOS ACCIDENTALES, EN LUGAR NO ESPECIFICADO</t>
  </si>
  <si>
    <t>W77</t>
  </si>
  <si>
    <t>OBSTRUCCION DE LA RESPIRACION DEBIDA A HUNDIMIENTO, CAIDA DE TIERRA U OTRAS SUSTANCIAS</t>
  </si>
  <si>
    <t>W770</t>
  </si>
  <si>
    <t>OBSTRUCCION DE LA RESPIRACION DEBIDA A HUNDIMIENTO, CAIDA DE TIERRA U OTRAS SUSTANCIAS, EN VIVIENDA</t>
  </si>
  <si>
    <t>W771</t>
  </si>
  <si>
    <t>OBSTRUCCION DE LA RESPIRACION DEBIDA A HUNDIMIENTO, CAIDA DE TIERRA U OTRAS SUSTANCIAS, EN INSTITUCION RESIDENCIAL</t>
  </si>
  <si>
    <t>W772</t>
  </si>
  <si>
    <t>OBSTRUCCION DE LA RESPIRACION DEBIDA A HUNDIMIENTO, CAIDA DE TIERRA U OTRAS SUSTANCIAS, EN ESCUELAS Y OTRAS INSTITUCIONES Y AREAS DE ADMINISTRACION PUBLICA</t>
  </si>
  <si>
    <t>W773</t>
  </si>
  <si>
    <t>OBSTRUCCION DE LA RESPIRACION DEBIDA A HUNDIMIENTO, CAIDA DE TIERRA U OTRAS SUSTANCIAS, EN AREAS DEPORTE Y ATLETISMO</t>
  </si>
  <si>
    <t>W774</t>
  </si>
  <si>
    <t>OBSTRUCCION DE LA RESPIRACION DEBIDA A HUNDIMIENTO, CAIDA DE TIERRA U OTRAS SUSTANCIAS, EN CALLES Y CARRETERAS</t>
  </si>
  <si>
    <t>W775</t>
  </si>
  <si>
    <t>OBSTRUCCION DE LA RESPIRACION DEBIDA A HUNDIMIENTO, CAIDA DE TIERRA U OTRAS SUSTANCIAS, EN COMERCIO Y AREA SERVICIOS</t>
  </si>
  <si>
    <t>W776</t>
  </si>
  <si>
    <t>OBSTRUCCION DE LA RESPIRACION DEBIDA A HUNDIMIENTO, CAIDA DE TIERRA U OTRAS SUSTANCIAS, EN AREA INDUSTRIAL Y CONSTRUCCION</t>
  </si>
  <si>
    <t>W777</t>
  </si>
  <si>
    <t>OBSTRUCCION DE LA RESPIRACION DEBIDA A HUNDIMIENTO, CAIDA DE TIERRA U OTRAS SUSTANCIAS, EN GRANJA</t>
  </si>
  <si>
    <t>W778</t>
  </si>
  <si>
    <t>OBSTRUCCION DE LA RESPIRACION DEBIDA A HUNDIMIENTO, CAIDA DE TIERRA U OTRAS SUSTANCIAS, EN OTRO LUGAR ESPECIFICADO</t>
  </si>
  <si>
    <t>W779</t>
  </si>
  <si>
    <t>OBSTRUCCION DE LA RESPIRACION DEBIDA A HUNDIMIENTO, CAIDA DE TIERRA U OTRAS SUSTANCIAS, EN LUGAR NO ESPECIFICADO</t>
  </si>
  <si>
    <t>W78</t>
  </si>
  <si>
    <t>INHALACION DE CONTENIDOS GASTRICOS</t>
  </si>
  <si>
    <t>W780</t>
  </si>
  <si>
    <t>INHALACION DE CONTENIDOS GASTRICOS, EN VIVIENDA</t>
  </si>
  <si>
    <t>W781</t>
  </si>
  <si>
    <t>INHALACION DE CONTENIDOS GASTRICOS, EN INSTITUCION RESIDENCIAL</t>
  </si>
  <si>
    <t>W782</t>
  </si>
  <si>
    <t>INHALACION DE CONTENIDOS GASTRICOS, EN ESCUELAS Y OTRAS INSTITUCIONES Y AREAS DE ADMINISTRACION PUBLICA</t>
  </si>
  <si>
    <t>W783</t>
  </si>
  <si>
    <t>INHALACION DE CONTENIDOS GASTRICOS, EN AREAS DEPORTE Y ATLETISMO</t>
  </si>
  <si>
    <t>W784</t>
  </si>
  <si>
    <t>INHALACION DE CONTENIDOS GASTRICOS, EN CALLES Y CARRETERAS</t>
  </si>
  <si>
    <t>W785</t>
  </si>
  <si>
    <t>INHALACION DE CONTENIDOS GASTRICOS, EN COMERCIO Y AREA DE SERVICIOS</t>
  </si>
  <si>
    <t>W786</t>
  </si>
  <si>
    <t>INHALACION DE CONTENIDOS GASTRICOS, EN AREA INDUSTRIAL Y CONSTRUCCION</t>
  </si>
  <si>
    <t>W787</t>
  </si>
  <si>
    <t>INHALACION DE CONTENIDOS GASTRICOS, EN GRANJA</t>
  </si>
  <si>
    <t>W788</t>
  </si>
  <si>
    <t>INHALACION DE CONTENIDOS GASTRICOS, EN OTRO LUGAR ESPECIFICADO</t>
  </si>
  <si>
    <t>W789</t>
  </si>
  <si>
    <t>INHALACION DE CONTENIDOS GASTRICOS, EN LUGAR NO ESPECIFICADO</t>
  </si>
  <si>
    <t>W79</t>
  </si>
  <si>
    <t>INHALACION E INGESTION DE ALIMENTO QUE CAUSA OBSTRUCCION VIAS RESPIRATORIAS</t>
  </si>
  <si>
    <t>W790</t>
  </si>
  <si>
    <t>INHALACION E INGESTION DE ALIMENTO QUE CAUSA OBSTRUCCION VIAS RESPIRATORIAS, EN VIVIENDA</t>
  </si>
  <si>
    <t>W791</t>
  </si>
  <si>
    <t>INHALACION E INGESTION DE ALIMENTO QUE CAUSA OBSTRUCCION VIAS RESPIRATORIAS, EN INSTITUCION RESIDENCIAL</t>
  </si>
  <si>
    <t>W792</t>
  </si>
  <si>
    <t>INHALACION E INGESTION DE ALIMENTO QUE CAUSA OBSTRUCCION VIAS RESPIRATORIAS, EN ESCUELAS Y OTRAS INSTITUCIONES Y AREAS DE ADMINISTRACION PUBLICA</t>
  </si>
  <si>
    <t>W793</t>
  </si>
  <si>
    <t>INHALACION E INGESTION DE ALIMENTO QUE CAUSA OBSTRUCCION VIAS RESPIRATORIAS, EN AREAS DEPORTE Y ATLETISMO</t>
  </si>
  <si>
    <t>W794</t>
  </si>
  <si>
    <t>INHALACION E INGESTION DE ALIMENTO QUE CAUSA OBSTRUCCION VIAS RESPIRATORIAS, EN CALLES Y CARRETERAS</t>
  </si>
  <si>
    <t>W795</t>
  </si>
  <si>
    <t>INHALACION E INGESTION DE ALIMENTO QUE CAUSA OBSTRUCCION VIAS RESPIRATORIAS, EN COMERCIO Y AREA SERVICIOS</t>
  </si>
  <si>
    <t>W796</t>
  </si>
  <si>
    <t>INHALACION E INGESTION DE ALIMENTO QUE CAUSA OBSTRUCCION VIAS RESPIRATORIAS, EN AREA INDUSTRIAL Y CONSTRUCCION</t>
  </si>
  <si>
    <t>W797</t>
  </si>
  <si>
    <t>INHALACION E INGESTION DE ALIMENTO QUE CAUSA OBSTRUCCION VIAS RESPIRATORIAS, EN GRANJA</t>
  </si>
  <si>
    <t>W798</t>
  </si>
  <si>
    <t>INHALACION E INGESTION DE ALIMENTO QUE CAUSA OBSTRUCCION VIAS RESPIRATORIAS, EN OTRO LUGAR ESPECIFICADO</t>
  </si>
  <si>
    <t>W799</t>
  </si>
  <si>
    <t>INHALACION E INGESTION DE ALIMENTO QUE CAUSA OBSTRUCCION VIAS RESPIRATORIAS, EN LUGAR NO ESPECIFICADO</t>
  </si>
  <si>
    <t>W80</t>
  </si>
  <si>
    <t>INHALACION E INGESTION DE OTROS OBJETOS QUE CAUSAN OBSTRUCCION VIAS RESPIRATORIAS</t>
  </si>
  <si>
    <t>W800</t>
  </si>
  <si>
    <t>INHALACION E INGESTION DE OTROS OBJETOS QUE CAUSAN OBSTRUCCION VIAS RESPIRATORIAS, EN VIVIENDA</t>
  </si>
  <si>
    <t>W801</t>
  </si>
  <si>
    <t>INHALACION E INGESTION DE OTROS OBJETOS QUE CAUSAN OBSTRUCCION VIAS RESPIRATORIAS, EN INSTITUCION RESIDENCIAL</t>
  </si>
  <si>
    <t>W802</t>
  </si>
  <si>
    <t>INHALACION E INGESTION DE OTROS OBJETOS QUE CAUSAN OBSTRUCCION VIAS RESPIRATORIAS, EN ESCUELAS Y OTRAS INSTITUCIONES Y AREAS DE ADMINISTRACION PUBLICA</t>
  </si>
  <si>
    <t>W803</t>
  </si>
  <si>
    <t>INHALACION E INGESTION DE OTROS OBJETOS QUE CAUSAN OBSTRUCCION VIAS RESPIRATORIAS, EN AREAS DEPORTE Y ATLETISMO</t>
  </si>
  <si>
    <t>W804</t>
  </si>
  <si>
    <t>INHALACION E INGESTION DE OTROS OBJETOS QUE CAUSAN OBSTRUCCION VIAS RESPIRATORIAS, EN CALLES Y CARRETERAS</t>
  </si>
  <si>
    <t>W805</t>
  </si>
  <si>
    <t>INHALACION E INGESTION DE OTROS OBJETOS QUE CAUSAN OBSTRUCCION VIAS RESPIRATORIAS, EN COMERCIO Y AREA SERVICIOS</t>
  </si>
  <si>
    <t>W806</t>
  </si>
  <si>
    <t>INHALACION E INGESTION DE OTROS OBJETOS QUE CAUSAN OBSTRUCCION VIAS RESPIRATORIAS, EN AREA INSDUSTRIAL Y CONSTRUCCION</t>
  </si>
  <si>
    <t>W807</t>
  </si>
  <si>
    <t>INHALACION E INGESTION DE OTROS OBJETOS QUE CAUSAN OBSTRUCCION VIAS RESPIRATORIAS, EN GRANJA</t>
  </si>
  <si>
    <t>W808</t>
  </si>
  <si>
    <t>INHALACION E INGESTION DE OTROS OBJETOS QUE CAUSAN OBSTRUCCION VIAS RESPIRATORIAS, EN OTRO LUGAR ESPECIFICADO</t>
  </si>
  <si>
    <t>W809</t>
  </si>
  <si>
    <t>INHALACION E INGESTION DE OTROS OBJETOS QUE CAUSAN OBSTRUCCION VIAS RESPIRATORIAS, EN LUGAR NO ESPECIFICADO</t>
  </si>
  <si>
    <t>W81</t>
  </si>
  <si>
    <t>CONFINADO O ATRAPADO EN UN AMBIENTE CON BAJO CONTENIDO DE OXIGENO</t>
  </si>
  <si>
    <t>W810</t>
  </si>
  <si>
    <t>CONFINADO O ATRAPADO EN UN AMBIENTE CON BAJO CONTENIDO DE OXIGENO, EN VIVIENDA</t>
  </si>
  <si>
    <t>W811</t>
  </si>
  <si>
    <t>CONFINADO O ATRAPADO EN UN AMBIENTE CON BAJO CONTENIDO DE OXIGENO, EN INSTITUCION RESIDENCIAL</t>
  </si>
  <si>
    <t>W812</t>
  </si>
  <si>
    <t>CONFINADO O ATRAPADO EN UN AMBIENTE CON BAJO CONTENIDO DE OXIGENO, EN ESCUELAS Y OTRAS INSTITUCIONES Y AREAS DE ADMINISTRACION PUBLICA</t>
  </si>
  <si>
    <t>W813</t>
  </si>
  <si>
    <t>CONFINADO O ATRAPADO EN UN AMBIENTE CON BAJO CONTENIDO DE OXIGENO, EN AREAS DEPORTE Y ATLETISMO</t>
  </si>
  <si>
    <t>W814</t>
  </si>
  <si>
    <t>CONFINADO O ATRAPADO EN UN AMBIENTE CON BAJO CONTENIDO DE OXIGENO, EN CALLES Y CARRETERAS</t>
  </si>
  <si>
    <t>W815</t>
  </si>
  <si>
    <t>CONFINADO O ATRAPADO EN UN AMBIENTE CON BAJO CONTENIDO DE OXIGENO, EN COMERCIO Y AREA SERVICIOS</t>
  </si>
  <si>
    <t>W816</t>
  </si>
  <si>
    <t>CONFINADO O ATRAPADO EN UN AMBIENTE CON BAJO CONTENIDO DE OXIGENO, EN AREA INSDUSTRIAL Y CONSTRUCCION</t>
  </si>
  <si>
    <t>W817</t>
  </si>
  <si>
    <t>CONFINADO O ATRAPADO EN UN AMBIENTE CON BAJO CONTENIDO DE OXIGENO, EN GRANJA</t>
  </si>
  <si>
    <t>W818</t>
  </si>
  <si>
    <t>CONFINADO O ATRAPADO EN UN AMBIENTE CON BAJO CONTENIDO DE OXIGENO, EN OTRO LUGAR ESPECIFICADO</t>
  </si>
  <si>
    <t>W819</t>
  </si>
  <si>
    <t>CONFINADO O ATRAPADO EN UN AMBIENTE CON BAJO CONTENIDO DE OXIGENO, EN LUGAR NO ESPECIFICADO</t>
  </si>
  <si>
    <t>W83</t>
  </si>
  <si>
    <t>OTRAS OBSTRUCCIONES ESPECIFICADAS DE LA RESPIRACION</t>
  </si>
  <si>
    <t>W830</t>
  </si>
  <si>
    <t>OTRAS OBSTRUCCIONES ESPECIFICADAS DE LA RESPIRACION, EN VIVIENDA</t>
  </si>
  <si>
    <t>W831</t>
  </si>
  <si>
    <t>OTRAS OBSTRUCCIONES ESPECIFICADAS DE LA RESPIRACION, EN INSTITUCION RESIDENCIAL</t>
  </si>
  <si>
    <t>W832</t>
  </si>
  <si>
    <t>OTRAS OBSTRUCCIONES ESPECIFICADAS DE LA RESPIRACION, EN ESCUELAS Y OTRAS INSTITUCIONES Y AREAS DE ADMINISTRACION PUBLICA</t>
  </si>
  <si>
    <t>W833</t>
  </si>
  <si>
    <t>OTRAS OBSTRUCCIONES ESPECIFICADAS DE LA RESPIRACION, EN AREAS DEPORTE Y ATLETISMO</t>
  </si>
  <si>
    <t>W834</t>
  </si>
  <si>
    <t>OTRAS OBSTRUCCIONES ESPECIFICADAS DE LA RESPIRACION, EN CALLES Y CARRETERAS</t>
  </si>
  <si>
    <t>W835</t>
  </si>
  <si>
    <t>OTRAS OBSTRUCCIONES ESPECIFICADAS DE LA RESPIRACION, EN COMERCIO Y AREA SERVICIOS</t>
  </si>
  <si>
    <t>W836</t>
  </si>
  <si>
    <t>OTRAS OBSTRUCCIONES ESPECIFICADAS DE LA RESPIRACION, EN AREA INDUSTRIAL Y CONSTRUCCION</t>
  </si>
  <si>
    <t>W837</t>
  </si>
  <si>
    <t>OTRAS OBSTRUCCIONES ESPECIFICADAS DE LA RESPIRACION, EN GRANJA</t>
  </si>
  <si>
    <t>W838</t>
  </si>
  <si>
    <t>OTRAS OBSTRUCCIONES ESPECIFICADAS DE LA RESPIRACION, EN OTRO LUGAR ESPECIFICADO</t>
  </si>
  <si>
    <t>W839</t>
  </si>
  <si>
    <t>OTRAS OBSTRUCCIONES ESPECIFICADAS DE LA RESPIRACION, EN LUGAR NO ESPECIFICADO</t>
  </si>
  <si>
    <t>W84</t>
  </si>
  <si>
    <t>OBSTRUCCION NO ESPECIFICADA DE LA RESPIRACION</t>
  </si>
  <si>
    <t>W840</t>
  </si>
  <si>
    <t>OBSTRUCCION NO ESPECIFICADA DE LA RESPIRACION, EN VIVIENDA</t>
  </si>
  <si>
    <t>W841</t>
  </si>
  <si>
    <t>OBSTRUCCION NO ESPECIFICADA DE LA RESPIRACION, EN INSTITUCION RESIDENCIAL</t>
  </si>
  <si>
    <t>W842</t>
  </si>
  <si>
    <t>OBSTRUCCION NO ESPECIFICADA DE LA RESPIRACION, EN ESCUELAS Y OTRAS INSTITUCIONES Y AREAS DE ADMINISTRACION PUBLICA</t>
  </si>
  <si>
    <t>W843</t>
  </si>
  <si>
    <t>OBSTRUCCION NO ESPECIFICADA DE LA RESPIRACION, EN AREAS DEPORTE Y ATLETISMO</t>
  </si>
  <si>
    <t>W844</t>
  </si>
  <si>
    <t>OBSTRUCCION NO ESPECIFICADA DE LA RESPIRACION, EN CALLES Y CARRETERAS</t>
  </si>
  <si>
    <t>W845</t>
  </si>
  <si>
    <t>OBSTRUCCION NO ESPECIFICADA DE LA RESPIRACION, EN COMERCIO Y AREA SERVICIOS</t>
  </si>
  <si>
    <t>W846</t>
  </si>
  <si>
    <t>OBSTRUCCION NO ESPECIFICADA DE LA RESPIRACION, EN AREA INDUSTRIAL Y CONSTRUCCION</t>
  </si>
  <si>
    <t>W847</t>
  </si>
  <si>
    <t>OBSTRUCCION NO ESPECIFICADA DE LA RESPIRACION, EN GRANJA</t>
  </si>
  <si>
    <t>W848</t>
  </si>
  <si>
    <t>OBSTRUCCION NO ESPECIFICADA DE LA RESPIRACION, EN OTRO LUGAR ESPECIFICADO</t>
  </si>
  <si>
    <t>W849</t>
  </si>
  <si>
    <t>OBSTRUCCION NO ESPECIFICADA DE LA RESPIRACION, EN LUGAR NO ESPECIFICADO</t>
  </si>
  <si>
    <t>W85</t>
  </si>
  <si>
    <t>EXPOSICION A LINEAS DE TRANSMISION ELECTRICA</t>
  </si>
  <si>
    <t>W850</t>
  </si>
  <si>
    <t>EXPOSICION A LINEAS DE TRANSMISION ELECTRICA, EN VIVIENDA</t>
  </si>
  <si>
    <t>W851</t>
  </si>
  <si>
    <t>EXPOSICION A LINEAS DE TRANSMISION ELECTRICA, EN INSTITUCION RESIDENCIAL</t>
  </si>
  <si>
    <t>W852</t>
  </si>
  <si>
    <t>EXPOSICION A LINEAS DE TRANSMISION ELECTRICA, EN ESCUELAS Y OTRAS INSTITUCIONES Y AREAS DE ADMINISTRACION PUBLICA</t>
  </si>
  <si>
    <t>W853</t>
  </si>
  <si>
    <t>EXPOSICION A LINEAS DE TRANSMISION ELECTRICA, EN AREAS DEPORTE Y ATLETISMO</t>
  </si>
  <si>
    <t>W854</t>
  </si>
  <si>
    <t>EXPOSICION A LINEAS DE TRANSMISION ELECTRICA, EN CALLES Y CARRETERAS</t>
  </si>
  <si>
    <t>W855</t>
  </si>
  <si>
    <t>EXPOSICION A LINEAS DE TRANSMISION ELECTRICA, EN COMERCIO Y AREA SERVICIOS</t>
  </si>
  <si>
    <t>W856</t>
  </si>
  <si>
    <t>EXPOSICION A LINEAS DE TRANSMISION ELECTRICA, EN AREA INDUSTRIAL Y CONSTRUCCION</t>
  </si>
  <si>
    <t>W857</t>
  </si>
  <si>
    <t>EXPOSICION A LINEAS DE TRANSMISION ELECTRICA, EN GRANJA</t>
  </si>
  <si>
    <t>W858</t>
  </si>
  <si>
    <t>EXPOSICION A LINEAS DE TRANSMISION ELECTRICA, EN OTRO LUGAR ESPECIFICADO</t>
  </si>
  <si>
    <t>W859</t>
  </si>
  <si>
    <t>EXPOSICION A LINEAS DE TRANSMISION ELECTRICA, EN LUGAR NO ESPECIFICADO</t>
  </si>
  <si>
    <t>W86</t>
  </si>
  <si>
    <t>EXPOSICION A OTRAS CORRIENTES ELECTRICAS ESPECIFICADAS</t>
  </si>
  <si>
    <t>W860</t>
  </si>
  <si>
    <t>EXPOSICION A OTRAS CORRIENTES ELECTRICAS ESPECIFICADAS, EN VIVIENDA</t>
  </si>
  <si>
    <t>W861</t>
  </si>
  <si>
    <t>EXPOSICION A OTRAS CORRIENTES ELECTRICAS ESPECIFICADAS, EN INSTITUCION RESIDENCIAL</t>
  </si>
  <si>
    <t>W862</t>
  </si>
  <si>
    <t>EXPOSICION A OTRAS CORRIENTES ELECTRICAS ESPECIFICADAS, EN ESCUELAS Y OTRAS INSTITUCIONES Y AREAS DE ADMINISTRACION PUBLICA</t>
  </si>
  <si>
    <t>W863</t>
  </si>
  <si>
    <t>EXPOSICION A OTRAS CORRIENTES ELECTRICAS ESPECIFICADAS, EN AREAS DEPORTE Y ATLETISMO</t>
  </si>
  <si>
    <t>W864</t>
  </si>
  <si>
    <t>EXPOSICION A OTRAS CORRIENTES ELECTRICAS ESPECIFICADAS, EN CALLES Y CARRETERAS</t>
  </si>
  <si>
    <t>W865</t>
  </si>
  <si>
    <t>EXPOSICION A OTRAS CORRIENTES ELECTRICAS ESPECIFICADAS, EN COMERCIO Y ARREA SERVICIOS</t>
  </si>
  <si>
    <t>W866</t>
  </si>
  <si>
    <t>EXPOSICION A OTRAS CORRIENTES ELECTRICAS ESPECIFICADAS, EN AREA INDUSTRIAL Y CONSTRUCCION</t>
  </si>
  <si>
    <t>W867</t>
  </si>
  <si>
    <t>EXPOSICION A OTRAS CORRIENTES ELECTRICAS ESPECIFICADAS, EN GRANJA</t>
  </si>
  <si>
    <t>W868</t>
  </si>
  <si>
    <t>EXPOSICION A OTRAS CORRIENTES ELECTRICAS ESPECIFICADAS, EN OTRO LUGAR ESPECIFICADO</t>
  </si>
  <si>
    <t>W869</t>
  </si>
  <si>
    <t>EXPOSICION A OTRAS CORRIENTES ELECTRICAS ESPECIFICADAS, EN LUGAR NO ESPECIFICADO</t>
  </si>
  <si>
    <t>W87</t>
  </si>
  <si>
    <t>EXPOSICION A CORRIENTE ELECTRICA NO ESPECIFICADA</t>
  </si>
  <si>
    <t>W870</t>
  </si>
  <si>
    <t>EXPOSICION A CORRIENTE ELECTRICA NO ESPECIFICADA, EN VIVIENDA</t>
  </si>
  <si>
    <t>W871</t>
  </si>
  <si>
    <t>EXPOSICION A CORRIENTE ELECTRICA NO ESPECIFICADA, EN INSTITUCION RESIDENCIAL</t>
  </si>
  <si>
    <t>W872</t>
  </si>
  <si>
    <t>EXPOSICION A CORRIENTE ELECTRICA NO ESPECIFICADA, EN ESCUELAS Y OTRAS INSTITUCIONES Y AREAS DE ADMINISTRACION PUBLICA</t>
  </si>
  <si>
    <t>W873</t>
  </si>
  <si>
    <t>EXPOSICION A CORRIENTE ELECTRICA NO ESPECIFICADA, EN AREAS DEPORTE Y ATLETISMO</t>
  </si>
  <si>
    <t>W874</t>
  </si>
  <si>
    <t>EXPOSICION A CORRIENTE ELECTRICA NO ESPECIFICADA, EN CALLES Y CARRETERAS</t>
  </si>
  <si>
    <t>W875</t>
  </si>
  <si>
    <t>EXPOSICION A CORRIENTE ELECTRICA NO ESPECIFICADA, EN COMERCIO Y AREA SERVICIOS</t>
  </si>
  <si>
    <t>W876</t>
  </si>
  <si>
    <t>EXPOSICION A CORRIENTE ELECTRICA NO ESPECIFICADA, EN AREA INDUSTRIAL Y CONSTRUCCION</t>
  </si>
  <si>
    <t>W877</t>
  </si>
  <si>
    <t>EXPOSICION A CORRIENTE ELECTRICA NO ESPECIFICADA, EN GRANJA</t>
  </si>
  <si>
    <t>W878</t>
  </si>
  <si>
    <t>EXPOSICION A CORRIENTE ELECTRICA NO ESPECIFICADA, EN OTRO LUGAR ESPECIFICADO</t>
  </si>
  <si>
    <t>W879</t>
  </si>
  <si>
    <t>EXPOSICION A CORRIENTE ELECTRICA NO ESPECIFICADA, EN LUGAR NO ESPECIFICADO</t>
  </si>
  <si>
    <t>W88</t>
  </si>
  <si>
    <t>EXPOSICION A RADIACION IONIZANTE</t>
  </si>
  <si>
    <t>W880</t>
  </si>
  <si>
    <t>EXPOSICION A RADIACION IONIZANTE, EN VIVIENDA</t>
  </si>
  <si>
    <t>W881</t>
  </si>
  <si>
    <t>EXPOSICION A RADIACION IONIZANTE, EN INSTITUCION RESIDENCIAL</t>
  </si>
  <si>
    <t>W882</t>
  </si>
  <si>
    <t>EXPOSICION A RADIACION IONIZANTE, EN ESCUELAS Y OTRAS INSTITUCIONES Y AREAS DE ADMINISTRACION PUBLICA</t>
  </si>
  <si>
    <t>W883</t>
  </si>
  <si>
    <t>EXPOSICION A RADIACION IONIZANTE, EN AREAS DEPORTE Y ATLETISMO</t>
  </si>
  <si>
    <t>W884</t>
  </si>
  <si>
    <t>EXPOSICION A RADIACION IONIZANTE, EN CALLES Y CARRETERAS</t>
  </si>
  <si>
    <t>W885</t>
  </si>
  <si>
    <t>EXPOSICION A RADIACION IONIZANTE, EN COMERCIO Y AREA DE SERVICIOS</t>
  </si>
  <si>
    <t>W886</t>
  </si>
  <si>
    <t>EXPOSICION A RADIACION IONIZANTE, EN AREA INDUSTRIAL Y DE CONSTRUCCION</t>
  </si>
  <si>
    <t>W887</t>
  </si>
  <si>
    <t>EXPOSICION A RADIACION IONIZANTE, EN GRANJA</t>
  </si>
  <si>
    <t>W888</t>
  </si>
  <si>
    <t>EXPOSICION A RADIACION IONIZANTE, EN OTRO LUGAR ESPECIFICADO</t>
  </si>
  <si>
    <t>W889</t>
  </si>
  <si>
    <t>EXPOSICION A RADIACION IONIZANTE, EN LUGAR NO ESPECIFICADO</t>
  </si>
  <si>
    <t>W89</t>
  </si>
  <si>
    <t>EXPOSICION A FUENTE DE LUZ VISIBLE Y ULTRAVIOLETA DE ORIGEN ARTIFICIAL</t>
  </si>
  <si>
    <t>W890</t>
  </si>
  <si>
    <t>EXPOSICION A FUENTE DE LUZ VISIBLE Y ULTRAVIOLETA DE ORIGEN ARTIFICIAL, EN VIVIENDA</t>
  </si>
  <si>
    <t>W891</t>
  </si>
  <si>
    <t>EXPOSICION A FUENTE DE LUZ VISIBLE Y ULTRAVIOLETA DE ORIGEN ARTIFICIAL, EN INSTITUCION RESIDDENCIAL</t>
  </si>
  <si>
    <t>W892</t>
  </si>
  <si>
    <t>EXPOSICION A FUENTE DE LUZ VISIBLE Y ULTRAVIOLETA DE ORIGEN ARTIFICIAL, EN ESCUELAS Y OTRAS INSTITUCIONES Y AREAS DE ADMINISTRACION PUBLICA</t>
  </si>
  <si>
    <t>W893</t>
  </si>
  <si>
    <t>EXPOSICION A FUENTE DE LUZ VISIBLE Y ULTRAVIOLETA DE ORIGEN ARTIFICIAL, EN AREAS DEPORTE Y ATLETISMO</t>
  </si>
  <si>
    <t>W894</t>
  </si>
  <si>
    <t>EXPOSICION A FUENTE DE LUZ VISIBLE Y ULTRAVIOLETA DE ORIGEN ARTIFICIAL, EN CALLES Y CARRETERAS</t>
  </si>
  <si>
    <t>W895</t>
  </si>
  <si>
    <t>EXPOSICION A FUENTE DE LUZ VISIBLE Y ULTRAVIOLETA DE ORIGEN ARTIFICIAL, EN COMERCIO Y AREA SERVICIOS</t>
  </si>
  <si>
    <t>W896</t>
  </si>
  <si>
    <t>EXPOSICION A FUENTE DE LUZ VISIBLE Y ULTRAVIOLETA DE ORIGEN ARTIFICIAL, EN AREA INDUSTRIAL Y CONSTRUCCION</t>
  </si>
  <si>
    <t>W897</t>
  </si>
  <si>
    <t>EXPOSICION A FUENTE DE LUZ VISIBLE Y ULTRAVIOLETA DE ORIGEN ARTIFICIAL, EN GRANJA</t>
  </si>
  <si>
    <t>W898</t>
  </si>
  <si>
    <t>EXPOSICION A FUENTE DE LUZ VISIBLE Y ULTRAVIOLETA DE ORIGEN ARTIFICIAL, EN OTRO LUGAR ESPECIFICADO</t>
  </si>
  <si>
    <t>W899</t>
  </si>
  <si>
    <t>EXPOSICION A FUENTE DE LUZ VISIBLE Y ULTRAVIOLETA DE ORIGEN ARTIFICIAL, EN LUGAR NO ESPECIFICADO</t>
  </si>
  <si>
    <t>W90</t>
  </si>
  <si>
    <t>EXPOSICION A OTROS TIPOS DE RADIACION NO IONIZANTE</t>
  </si>
  <si>
    <t>W900</t>
  </si>
  <si>
    <t>EXPOSICION A OTROS TIPOS DE RADIACION NO IONIZANTE, EN VIVIENDA</t>
  </si>
  <si>
    <t>W901</t>
  </si>
  <si>
    <t>EXPOSICION A OTROS TIPOS DE RADIACION NO IONIZANTE, EN INSTITUCION RESIDENCIAL</t>
  </si>
  <si>
    <t>W902</t>
  </si>
  <si>
    <t>EXPOSICION A OTROS TIPOS DE RADIACION NO IONIZANTE, EN ESCUELAS Y OTRAS INSTITUCIONES Y AREAS DE ADMINISTRACION PUBLICA</t>
  </si>
  <si>
    <t>W903</t>
  </si>
  <si>
    <t>EXPOSICION A OTROS TIPOS DE RADIACION NO IONIZANTE, EN AREAS DEPORTE Y ATLETISMO</t>
  </si>
  <si>
    <t>W904</t>
  </si>
  <si>
    <t>EXPOSICION A OTROS TIPOS DE RADIACION NO IONIZANTE, EN CALLES Y CARRETERAS</t>
  </si>
  <si>
    <t>W905</t>
  </si>
  <si>
    <t>EXPOSICION A OTROS TIPOS DE RADIACION NO IONIZANTE, EN COMERCIO Y AREA SERVICIOS</t>
  </si>
  <si>
    <t>W906</t>
  </si>
  <si>
    <t>EXPOSICION A OTROS TIPOS DE RADIACION NO IONIZANTE, EN AREA INDUSTRIAL Y CONSTRUCCION</t>
  </si>
  <si>
    <t>W907</t>
  </si>
  <si>
    <t>EXPOSICION A OTROS TIPOS DE RADIACION NO IONIZANTE, EN GRANJA</t>
  </si>
  <si>
    <t>W908</t>
  </si>
  <si>
    <t>EXPOSICION A OTROS TIPOS DE RADIACION NO IONIZANTE EN OTRO LUGAR ESPECIFICADO</t>
  </si>
  <si>
    <t>W909</t>
  </si>
  <si>
    <t>EXPOSICION A OTROS TIPOS DE RADIACION NO IONIZANTE, EN LUGAR NO ESPECIFICADO</t>
  </si>
  <si>
    <t>W91</t>
  </si>
  <si>
    <t>EXPOSICION A RADIACION DE TIPO NO ESPECIFICADO</t>
  </si>
  <si>
    <t>W910</t>
  </si>
  <si>
    <t>EXPOSICION A RADIACION DE TIPO NO ESPECIFICADO, EN VIVIENDA</t>
  </si>
  <si>
    <t>W911</t>
  </si>
  <si>
    <t>EXPOSICION A RADIACION DE TIPO NO ESPECIFICADO, EN INSTITUCION RESIDENCIAL</t>
  </si>
  <si>
    <t>W912</t>
  </si>
  <si>
    <t>EXPOSICION A RADIACION DE TIPO NO ESPECIFICADO, EN ESCUELAS Y OTRAS INSTITUCIONES Y AREAS DE ADMINISTRACION PUBLICA</t>
  </si>
  <si>
    <t>W913</t>
  </si>
  <si>
    <t>EXPOSICION A RADIACION DE TIPO NO ESPECIFICADO, EN AREAS DEPORTE Y ATLETISMO</t>
  </si>
  <si>
    <t>W914</t>
  </si>
  <si>
    <t>EXPOSICION A RADIACION DE TIPO NO ESPECIFICADO, EN CALLES Y CARRETERAS</t>
  </si>
  <si>
    <t>W915</t>
  </si>
  <si>
    <t>EXPOSICION A RADIACION DE TIPO NO ESPECIFICADO, EN COMERCIO Y AREA SERVICIOS</t>
  </si>
  <si>
    <t>W916</t>
  </si>
  <si>
    <t>EXPOSICION A RADIACION DE TIPO NO ESPECIFICADO, EN AREA INDUSTRIAL Y CONSTRUCCION</t>
  </si>
  <si>
    <t>W917</t>
  </si>
  <si>
    <t>EXPOSICION A RADIACION DE TIPO NO ESPECIFICADO, EN GRANJA</t>
  </si>
  <si>
    <t>W918</t>
  </si>
  <si>
    <t>EXPOSICION A RADIACION DE TIPO NO ESPECIFICADO, EN OTRO LUGAR ESPECIFICADO</t>
  </si>
  <si>
    <t>W919</t>
  </si>
  <si>
    <t>EXPOSICION A RADIACION DE TIPO NO ESPECIFICADO, EN LUGAR NO ESPECIFICADO</t>
  </si>
  <si>
    <t>W92</t>
  </si>
  <si>
    <t>EXPOSICION A CALOR EXCESIVO DE ORIGEN ARTIFICIAL</t>
  </si>
  <si>
    <t>W920</t>
  </si>
  <si>
    <t>EXPOSICION A CALOR EXCESIVO DE ORIGEN ARTIFICIAL, EN VIVIENDA</t>
  </si>
  <si>
    <t>W921</t>
  </si>
  <si>
    <t>EXPOSICION A CALOR EXCESIVO DE ORIGEN ARTIFICIAL, EN INSTITUCION RESIDENCIAL</t>
  </si>
  <si>
    <t>W922</t>
  </si>
  <si>
    <t>EXPOSICION A CALOR EXCESIVO DE ORIGEN ARTIFICIAL, EN ESCUELAS Y OTRAS INSTITUCIONES Y AREAS DE ADMINISTRACION PUBLICA</t>
  </si>
  <si>
    <t>W923</t>
  </si>
  <si>
    <t>EXPOSICION A CALOR EXCESIVO DE ORIGEN ARTIFICIAL, EN AREAS DEPORTE Y ATLETISMO</t>
  </si>
  <si>
    <t>W924</t>
  </si>
  <si>
    <t>EXPOSICION A CALOR EXCESIVO DE ORIGEN ARTIFICIAL, EN CALLES Y CARRETERAS</t>
  </si>
  <si>
    <t>W925</t>
  </si>
  <si>
    <t>EXPOSICION A CALOR EXCESIVO DE ORIGEN ARTIFICIAL, EN COMERCIO Y AREA DE SERVICIOS</t>
  </si>
  <si>
    <t>W926</t>
  </si>
  <si>
    <t>EXPOSICION A CALOR EXCESIVO DE ORIGEN ARTIFICIAL, EN AREA INDUSTRIAL Y CONSTRUCCION</t>
  </si>
  <si>
    <t>W927</t>
  </si>
  <si>
    <t>EXPOSICION A CALOR EXCESIVO DE ORIGEN ARTIFICIAL, EN GRANJA</t>
  </si>
  <si>
    <t>W928</t>
  </si>
  <si>
    <t>EXPOSICION A CALOR EXCESIVO DE ORIGEN ARTIFICIAL, EN OTRO LUGAR ESPECIFICADO</t>
  </si>
  <si>
    <t>W929</t>
  </si>
  <si>
    <t>EXPOSICION A CALOR EXCESIVO DE ORIGEN ARTIFICIAL, EN LUGAR NO ESPECIFICADO</t>
  </si>
  <si>
    <t>W93</t>
  </si>
  <si>
    <t>EXPOSICION A FRIO EXCESIVO DE ORIGEN ARTIFICIAL</t>
  </si>
  <si>
    <t>W930</t>
  </si>
  <si>
    <t>EXPOSICION A FRIO EXCESIVO DE ORIGEN ARTIFICIAL, EN VIVIENDA</t>
  </si>
  <si>
    <t>W931</t>
  </si>
  <si>
    <t>EXPOSICION A FRIO EXCESIVO DE ORIGEN ARTIFICIAL, EN INSTITUCION RESIDENCIAL</t>
  </si>
  <si>
    <t>W932</t>
  </si>
  <si>
    <t>EXPOSICION A FRIO EXCESIVO DE ORIGEN ARTIFICIAL, EN ESCUELAS Y OTRAS INSTITUCIONES Y AREAS DE ADMINISTRACION PUBLICA</t>
  </si>
  <si>
    <t>W933</t>
  </si>
  <si>
    <t>EXPOSICION A FRIO EXCESIVO DE ORIGEN ARTIFICIAL, EN AREAS DEPORTE Y ATLETISMO</t>
  </si>
  <si>
    <t>W934</t>
  </si>
  <si>
    <t>EXPOSICION A FRIO EXCESIVO DE ORIGEN ARTIFICIAL, EN CALLES Y CARRETERAS</t>
  </si>
  <si>
    <t>W935</t>
  </si>
  <si>
    <t>EXPOSICION A FRIO EXCESIVO DE ORIGEN ARTIFICIAL, EN COMERCIO Y AREA SERVICIOS</t>
  </si>
  <si>
    <t>W936</t>
  </si>
  <si>
    <t>EXPOSICION A FRIO EXCESIVO DE ORIGEN ARTIFICIAL, EN AREA INDUSTRIAL Y CONSTRUCCION</t>
  </si>
  <si>
    <t>W937</t>
  </si>
  <si>
    <t>EXPOSICION A FRIO EXCESIVO DE ORIGEN ARTIFICIAL, EN GRANJA</t>
  </si>
  <si>
    <t>W938</t>
  </si>
  <si>
    <t>EXPOSICION A FRIO EXCESIVO DE ORIGEN ARTIFICIAL, EN OTRO LUGAR ESPECIFICADO</t>
  </si>
  <si>
    <t>W939</t>
  </si>
  <si>
    <t>EXPOSICION A FRIO EXCESIVO DE ORIGEN ARTIFICIAL, EN LUGAR NO ESPECIFICADO</t>
  </si>
  <si>
    <t>W94</t>
  </si>
  <si>
    <t>EXPOSICION A PRESION AIRE ALTA Y BAJA Y A CAMBIOS EN LA PRESION DEL AIRE</t>
  </si>
  <si>
    <t>W940</t>
  </si>
  <si>
    <t>EXPOSICION A PRESION AIRE ALTA Y BAJA Y A CAMBIOS EN LA PRESION DEL AIRE, EN VIVIENDA</t>
  </si>
  <si>
    <t>W941</t>
  </si>
  <si>
    <t>EXPOSICION A PRESION AIRE ALTA Y BAJA Y A CAMBIOS EN LA PRESION DEL AIRE, EN INSTITUCION RESIDENCIAL</t>
  </si>
  <si>
    <t>W942</t>
  </si>
  <si>
    <t>EXPOSICION A PRESION AIRE ALTA Y BAJA Y A CAMBIOS EN LA PRESION DEL AIRE, EN ESCUELAS Y OTRAS INSTITUCIONES Y AREAS DE ADMINISTRACION PUBLICA</t>
  </si>
  <si>
    <t>W943</t>
  </si>
  <si>
    <t>EXPOSICION A PRESION AIRE ALTA Y BAJA Y A CAMBIOS EN LA PRESION DEL AIRE, EN AREAS DEPORTE Y ATLETISMO</t>
  </si>
  <si>
    <t>W944</t>
  </si>
  <si>
    <t>EXPOSICION A PRESION AIRE ALTA Y BAJA Y A CAMBIOS EN LA PRESION DEL AIRE, EN CALLES Y CARRETERAS</t>
  </si>
  <si>
    <t>W945</t>
  </si>
  <si>
    <t>EXPOSICION A PRESION AIRE ALTA Y BAJA Y A CAMBIOS EN LA PRESION DEL AIRE, EN COMERCIO Y AREA SERVICIOS</t>
  </si>
  <si>
    <t>W946</t>
  </si>
  <si>
    <t>EXPOSICION A PRESION AIRE ALTA Y BAJA Y A CAMBIOS EN LA PRESION DEL AIRE, EN AREA INDUSTRIAL Y CONSTRUCCION</t>
  </si>
  <si>
    <t>W947</t>
  </si>
  <si>
    <t>EXPOSICION A PRESION AIRE ALTA Y BAJA Y A CAMBIOS EN LA PRESION DEL AIRE, EN GRANJA</t>
  </si>
  <si>
    <t>W948</t>
  </si>
  <si>
    <t>EXPOSICION A PRESION AIRE ALTA Y BAJA Y A CAMBIOS EN LA PRESION DEL AIRE, EN OTRO LUGAR ESPECIFICADO</t>
  </si>
  <si>
    <t>W949</t>
  </si>
  <si>
    <t>EXPOSICION A PRESION AIRE ALTA Y BAJA Y A CAMBIOS EN LA PRESION DEL AIRE, EN LUGAR NO ESPECIFICADO</t>
  </si>
  <si>
    <t>W99</t>
  </si>
  <si>
    <t>EXPOSICION A OTROS FACTORES AMBIENTALES Y A LOS NO ESPECIFICADOS DE ORIGEN ARTIFICIAL</t>
  </si>
  <si>
    <t>W990</t>
  </si>
  <si>
    <t>EXPOSICION A OTROS FACTORES AMBIENTALES Y A LOS NO ESPECIFICADOS DE ORIGEN ARTIFICIAL, EN VIVIENDA</t>
  </si>
  <si>
    <t>W991</t>
  </si>
  <si>
    <t>EXPOSICION A OTROS FACTORES AMBIENTALES Y A LOS NO ESPECIFICADOS DE ORIGEN ARTIFICIAL, EN INSTITUCION RESIDENCIAL</t>
  </si>
  <si>
    <t>W992</t>
  </si>
  <si>
    <t>EXPOSICION A OTROS FACTORES AMBIENTALES Y A LOS NO ESPECIFICADOS DE ORIGEN ARTIFICIAL, EN ESCUELAS Y OTRAS INSTITUCIONES Y AREAS DE ADMINISTRACION PUBLICA</t>
  </si>
  <si>
    <t>W993</t>
  </si>
  <si>
    <t>EXPOSICION A OTROS FACTORES AMBIENTALES Y A LOS NO ESPECIFICADOS DE ORIGEN ARTIFICIAL, EN AREAS DEPORTE Y ATLETISMO</t>
  </si>
  <si>
    <t>W994</t>
  </si>
  <si>
    <t>EXPOSICION A OTROS FACTORES AMBIENTALES Y A LOS NO ESPECIFICADOS DE ORIGEN ARTIFICIAL, EN CALLES Y CARRETERAS</t>
  </si>
  <si>
    <t>W995</t>
  </si>
  <si>
    <t>EXPOSICION A OTROS FACTORES AMBIENTALES Y A LOS NO ESPECIFICADOS DE ORIGEN ARTIFICIAL, EN COMERCIO Y AREA SERVICIOS</t>
  </si>
  <si>
    <t>W996</t>
  </si>
  <si>
    <t>EXPOSICION A OTROS FACTORES AMBIENTALES Y A LOS NO ESPECIFICADOS DE ORIGEN ARTIFICIAL, EN AREA INDUSTRIAL Y CONSTRUCCION</t>
  </si>
  <si>
    <t>W997</t>
  </si>
  <si>
    <t>EXPOSICION A OTROS FACTORES AMBIENTALES Y A LOS NO ESPECIFICADOS DE ORIGEN ARTIFICIAL, EN GRANJA</t>
  </si>
  <si>
    <t>W998</t>
  </si>
  <si>
    <t>EXPOSICION A OTROS FACTORES AMBIENTALES Y A LOS NO ESPECIFICADOS DE ORIGEN ARTIFICIAL, EN OTRO LUGAR ESPECIFICADO</t>
  </si>
  <si>
    <t>W999</t>
  </si>
  <si>
    <t>EXPOSICION A OTROS FACTORES AMBIENTALES Y A LOS NO ESPECIFICADOS DE ORIGEN ARTIFICIAL, EN LUGAR NO ESPECIFICADO</t>
  </si>
  <si>
    <t>X00</t>
  </si>
  <si>
    <t>EXPOSICION A FUEGO NO CONTROLADO EN EDIFICIO U OTRA CONSTRUCCION</t>
  </si>
  <si>
    <t>X000</t>
  </si>
  <si>
    <t>EXPOSICION A FUEGO NO CONTROLADO EN EDIFICIO U OTRA CONSTRUCCION, EN VIVIENDA</t>
  </si>
  <si>
    <t>X001</t>
  </si>
  <si>
    <t>EXPOSICION A FUEGO NO CONTROLADO EN EDIFICIO U OTRA CONSTRUCCION, EN INSTITUCION RESIDENCIAL</t>
  </si>
  <si>
    <t>X002</t>
  </si>
  <si>
    <t>EXPOSICION A FUEGO NO CONTROLADO EN EDIFICIO U OTRA CONSTRUCCION, EN ESCUELAS Y OTRAS INSTITUCIONES Y AREAS DE ADMINISTRACION PUBLICA</t>
  </si>
  <si>
    <t>X003</t>
  </si>
  <si>
    <t>EXPOSICION A FUEGO NO CONTROLADO EN EDIFICIO U OTRA CONSTRUCCION, EN AREAS DEPORTE Y ATLETISMO</t>
  </si>
  <si>
    <t>X004</t>
  </si>
  <si>
    <t>EXPOSICION A FUEGO NO CONTROLADO EN EDIFICIO U OTRA CONSTRUCCION, EN CALLES Y CARRETERAS</t>
  </si>
  <si>
    <t>X005</t>
  </si>
  <si>
    <t>EXPOSICION A FUEGO NO CONTROLADO EN EDIFICIO U OTRA CONSTRUCCION, EN COMERCIO Y AREA SERVICIOS</t>
  </si>
  <si>
    <t>X006</t>
  </si>
  <si>
    <t>EXPOSICION A FUEGO NO CONTROLADO EN EDIFICIO U OTRA CONSTRUCCION, EN AREA INDUSTRIAL Y CONSTRUCCION</t>
  </si>
  <si>
    <t>X007</t>
  </si>
  <si>
    <t>EXPOSICION A FUEGO NO CONTROLADO EN EDIFICIO U OTRA CONSTRUCCION, EN GRANJA</t>
  </si>
  <si>
    <t>X008</t>
  </si>
  <si>
    <t>EXPOSICION A FUEGO NO CONTROLADO EN EDIFICIO U OTRA CONSTRUCCION, EN OTRO LUGAR ESPECIFICADO</t>
  </si>
  <si>
    <t>X009</t>
  </si>
  <si>
    <t>EXPOSICION A FUEGO NO CONTROLADO EN EDIFICIO U OTRA CONSTRUCCION, EN LUGAR NO ESPECIFICADO</t>
  </si>
  <si>
    <t>X01</t>
  </si>
  <si>
    <t>EXPOSICION A FUEGO NO CONTROLADO EN LUGAR QUE NO ES EDIFICIO U OTRA CONSTRUCCION</t>
  </si>
  <si>
    <t>X010</t>
  </si>
  <si>
    <t>EXPOSICION A FUEGO NO CONTROLADO EN LUGAR QUE NO ES EDIFICIO U OTRA CONSTRUCCION, EN VIVIENDA</t>
  </si>
  <si>
    <t>X011</t>
  </si>
  <si>
    <t>EXPOSICION A FUEGO NO CONTROLADO EN LUGAR QUE NO ES EDIFICIO U OTRA CONSTRUCCION, EN INSTITUCION RESIDENCIAL</t>
  </si>
  <si>
    <t>X012</t>
  </si>
  <si>
    <t>EXPOSICION A FUEGO NO CONTROLADO EN LUGAR QUE NO ES EDIFICIO U OTRA CONSTRUCCION, EN ESCUELAS Y OTRAS INSTITUCIONES Y AREAS DE ADMINISTRACION PUBLICA</t>
  </si>
  <si>
    <t>X013</t>
  </si>
  <si>
    <t>EXPOSICION A FUEGO NO CONTROLADO EN LUGAR QUE NO ES EDIFICIO U OTRA CONSTRUCCION, EN AREAS DEPORTE Y ATLETISMO</t>
  </si>
  <si>
    <t>X014</t>
  </si>
  <si>
    <t>EXPOSICION A FUEGO NO CONTROLADO EN LUGAR QUE NO ES EDIFICIO U OTRA CONSTRUCCION, EN CALLES Y CARRETERAS</t>
  </si>
  <si>
    <t>X015</t>
  </si>
  <si>
    <t>EXPOSICION A FUEGO NO CONTROLADO EN LUGAR QUE NO ES EDIFICIO U OTRA CONSTRUCCION, EN COMERCIO Y AREA SERVICIOS</t>
  </si>
  <si>
    <t>X016</t>
  </si>
  <si>
    <t>EXPOSICION A FUEGO NO CONTROLADO EN LUGAR QUE NO ES EDIFICIO U OTRA CONSTRUCCION, EN AREA INDUSTRIAL Y CONSTRUCCION</t>
  </si>
  <si>
    <t>X017</t>
  </si>
  <si>
    <t>EXPOSICION A FUEGO NO CONTROLADO EN LUGAR QUE NO ES EDIFICIO U OTRA CONSTRUCCION, EN GRANJA</t>
  </si>
  <si>
    <t>X018</t>
  </si>
  <si>
    <t>EXPOSICION A FUEGO NO CONTROLADO EN LUGAR QUE NO ES EDIFICIO U OTRA CONSTRUCCION, EN OTRO LUGAR ESPECIFICADO</t>
  </si>
  <si>
    <t>X019</t>
  </si>
  <si>
    <t>EXPOSICION A FUEGO NO CONTROLADO EN LUGAR QUE NO ES EDIFICIO U OTRA CONSTRUCCION, EN LUGAR NO ESPECIFICADO</t>
  </si>
  <si>
    <t>X02</t>
  </si>
  <si>
    <t>EXPOSICION A FUEGO CONTROLADO EN EDIFICIO U OTRA CONSTRUCCION</t>
  </si>
  <si>
    <t>X020</t>
  </si>
  <si>
    <t>EXPOSICION A FUEGO CONTROLADO EN EDIFICIO U OTRA CONSTRUCCION, EN VIVIENDA</t>
  </si>
  <si>
    <t>X021</t>
  </si>
  <si>
    <t>EXPOSICION A FUEGO CONTROLADO EN EDIFICIO U OTRA CONSTRUCCION, EN INSTITUCION RESIDENCIAL</t>
  </si>
  <si>
    <t>X022</t>
  </si>
  <si>
    <t>EXPOSICION A FUEGO CONTROLADO EN EDIFICIO U OTRA CONSTRUCCION, EN ESCUELAS Y OTRAS INSTITUCIONES Y AREAS DE ADMINISTRACION PUBLICA</t>
  </si>
  <si>
    <t>X023</t>
  </si>
  <si>
    <t>EXPOSICION A FUEGO CONTROLADO EN EDIFICIO U OTRA CONSTRUCCION, EN AREAS DEPORTE Y ATLETISMO</t>
  </si>
  <si>
    <t>X024</t>
  </si>
  <si>
    <t>EXPOSICION A FUEGO CONTROLADO EN EDIFICIO U OTRA CONSTRUCCION, EN CALLES Y CARRETERAS</t>
  </si>
  <si>
    <t>X025</t>
  </si>
  <si>
    <t>EXPOSICION A FUEGO CONTROLADO EN EDIFICIO U OTRA CONSTRUCCION, EN COMERCIO Y AREA SERVICIOS</t>
  </si>
  <si>
    <t>X026</t>
  </si>
  <si>
    <t>EXPOSICION A FUEGO CONTROLADO EN EDIFICIO U OTRA CONSTRUCCION, EN AREA INDUSTRIAL Y CONSTRUCCION</t>
  </si>
  <si>
    <t>X027</t>
  </si>
  <si>
    <t>EXPOSICION A FUEGO CONTROLADO EN EDIFICIO U OTRA CONSTRUCCION, EN GRANJA</t>
  </si>
  <si>
    <t>X028</t>
  </si>
  <si>
    <t>EXPOSICION A FUEGO CONTROLADO EN EDIFICIO U OTRA CONSTRUCCION, EN OTRO LUGAR ESPECIFICADO</t>
  </si>
  <si>
    <t>X029</t>
  </si>
  <si>
    <t>EXPOSICION A FUEGO CONTROLADO EN EDIFICIO U OTRA CONSTRUCCION, EN LUGAR NO ESPECIFICADO</t>
  </si>
  <si>
    <t>X03</t>
  </si>
  <si>
    <t>EXPOSICION A FUEGO CONTROLADO EN LUGAR QUE NO ES EDIFICIO U CONSTRUCCION</t>
  </si>
  <si>
    <t>X030</t>
  </si>
  <si>
    <t>EXPOSICION A FUEGO CONTROLADO EN LUGAR QUE NO ES EDIFICIO U CONSTRUCCION, EN VIVIENDA</t>
  </si>
  <si>
    <t>X031</t>
  </si>
  <si>
    <t>EXPOSICION A FUEGO CONTROLADO EN LUGAR QUE NO ES EDIFICIO U CONSTRUCCION, EN INSTITUCION RESIDENCIAL</t>
  </si>
  <si>
    <t>X032</t>
  </si>
  <si>
    <t>EXPOSICION A FUEGO CONTROLADO EN LUGAR QUE NO ES EDIFICIO U CONSTRUCCION, EN ESCUELAS Y OTRAS INSTITUCIONES Y AREAS DE ADMINISTRACION PUBLICA</t>
  </si>
  <si>
    <t>X033</t>
  </si>
  <si>
    <t>EXPOSICION A FUEGO CONTROLADO EN LUGAR QUE NO ES EDIFICIO U CONSTRUCCION, EN AREAS DEPORTE Y ATLETISMO</t>
  </si>
  <si>
    <t>X034</t>
  </si>
  <si>
    <t>EXPOSICION A FUEGO CONTROLADO EN LUGAR QUE NO ES EDIFICIO U CONSTRUCCION, EN CALLES Y CARRETERAS</t>
  </si>
  <si>
    <t>X035</t>
  </si>
  <si>
    <t>EXPOSICION A FUEGO CONTROLADO EN LUGAR QUE NO ES EDIFICIO U CONSTRUCCION, EN COMERCIO Y AREA SERVICIOS</t>
  </si>
  <si>
    <t>X036</t>
  </si>
  <si>
    <t>EXPOSICION A FUEGO CONTROLADO EN LUGAR QUE NO ES EDIFICIO U CONSTRUCCION, EN AREA INDUSTRIAL Y CONSTRUCCION</t>
  </si>
  <si>
    <t>X037</t>
  </si>
  <si>
    <t>EXPOSICION A FUEGO CONTROLADO EN LUGAR QUE NO ES EDIFICIO U CONSTRUCCION, EN GRANJA</t>
  </si>
  <si>
    <t>X038</t>
  </si>
  <si>
    <t>EXPOSICION A FUEGO CONTROLADO EN LUGAR QUE NO ES EDIFICIO U CONSTRUCCION, EN OTRO LUGAR ESPECIFICADO</t>
  </si>
  <si>
    <t>X039</t>
  </si>
  <si>
    <t>EXPOSICION A FUEGO CONTROLADO EN LUGAR QUE NO ES EDIFICIO U CONSTRUCCION, EN LUGAR NO ESPECIFICADO</t>
  </si>
  <si>
    <t>X04</t>
  </si>
  <si>
    <t>EXPOSICION A IGNICION DE MATERIAL ALTAMENTE INFLAMANTE</t>
  </si>
  <si>
    <t>X040</t>
  </si>
  <si>
    <t>EXPOSICION A IGNICION DE MATERIAL ALTAMENTE INFLAMABLE, EN VIVIENDA</t>
  </si>
  <si>
    <t>X041</t>
  </si>
  <si>
    <t>EXPOSICION A IGNICION DE MATERIAL ALTAMENTE INFLAMABLE, EN INSTITUCION RESIDENCIAL</t>
  </si>
  <si>
    <t>X042</t>
  </si>
  <si>
    <t>EXPOSICION A IGNICION DE MATERIAL ALTAMENTE INFLAMABLE, EN ESCUELAS Y OTRAS INSTITUCIONES Y AREAS DE ADMINISTRACION PUBLICA</t>
  </si>
  <si>
    <t>X043</t>
  </si>
  <si>
    <t>EXPOSICION A IGNICION DE MATERIAL ALTAMENTE INFLAMABLE, EN AREAS DEPORTE Y ATLETISMO</t>
  </si>
  <si>
    <t>X044</t>
  </si>
  <si>
    <t>EXPOSICION A IGNICION DE MATERIAL ALTAMENTE INFLAMABLE, EN CALLES Y CARRETERAS</t>
  </si>
  <si>
    <t>X045</t>
  </si>
  <si>
    <t>EXPOSICION A IGNICION DE MATERIAL ALTAMENTE INFLAMABLE, EN COMERCIO Y AREA SERVICIOS</t>
  </si>
  <si>
    <t>X046</t>
  </si>
  <si>
    <t>EXPOSICION A IGNICION DE MATERIAL ALTAMENTE INFLAMABLE, EN AREA INDUSTRIAL Y CONSTRUCCION</t>
  </si>
  <si>
    <t>X047</t>
  </si>
  <si>
    <t>EXPOSICION A IGNICION DE MATERIAL ALTAMENTE INFLAMABLE, EN GRANJA</t>
  </si>
  <si>
    <t>X048</t>
  </si>
  <si>
    <t>EXPOSICION A IGNICION DE MATERIAL ALTAMENTE INFLAMABLE, EN OTRO LUGAR ESPECIFICADO</t>
  </si>
  <si>
    <t>X049</t>
  </si>
  <si>
    <t>EXPOSICION A IGNICION DE MATERIAL ALTAMENTE INFLAMABLE, EN LUGAR NO ESPECIFICADO</t>
  </si>
  <si>
    <t>X05</t>
  </si>
  <si>
    <t>EXPOSICION A IGNICION O FUSION DE ROPAS DE DORMIR</t>
  </si>
  <si>
    <t>X050</t>
  </si>
  <si>
    <t>EXPOSICION A IGNICION O FUSION DE ROPAS DE DORMIR, EN VIVIENDA</t>
  </si>
  <si>
    <t>X051</t>
  </si>
  <si>
    <t>EXPOSICION A IGNICION O FUSION DE ROPAS DE DORMIR, EN INSTITUCION RESIDENCIAL</t>
  </si>
  <si>
    <t>X052</t>
  </si>
  <si>
    <t>EXPOSICION A IGNICION O FUSION DE ROPAS DE DORMIR, EN ESCUELAS Y OTRAS INSTITUCIONES Y AREAS DE ADMINISTRACION PUBLICA</t>
  </si>
  <si>
    <t>X053</t>
  </si>
  <si>
    <t>EXPOSICION A IGNICION O FUSION DE ROPAS DE DORMIR, EN AREAS DEPORTE Y ATLETISMO</t>
  </si>
  <si>
    <t>X054</t>
  </si>
  <si>
    <t>EXPOSICION A IGNICION O FUSION DE ROPAS DE DORMIR, EN CALLES Y CARRETERAS</t>
  </si>
  <si>
    <t>X055</t>
  </si>
  <si>
    <t>EXPOSICION A IGNICION O FUSION DE ROPAS DE DORMIR, EN COMERCIO Y AREA SERVICIOS</t>
  </si>
  <si>
    <t>X056</t>
  </si>
  <si>
    <t>EXPOSICION A IGNICION O FUSION DE ROPAS DE DORMIR, EN AREA INDUSTRIAL Y CONSTRUCCION</t>
  </si>
  <si>
    <t>X057</t>
  </si>
  <si>
    <t>EXPOSICION A IGNICION O FUSION DE ROPAS DE DORMIR, EN GRANJA</t>
  </si>
  <si>
    <t>X058</t>
  </si>
  <si>
    <t>EXPOSICION A IGNICION O FUSION DE ROPAS DE DORMIR, EN OTRO LUGAR ESPECIFICADO</t>
  </si>
  <si>
    <t>X059</t>
  </si>
  <si>
    <t>EXPOSICION A IGNICION O FUSION DE ROPAS DE DORMIR, EN LUGAR NO ESPECIFICADO</t>
  </si>
  <si>
    <t>X06</t>
  </si>
  <si>
    <t>EXPOSICION A IGNICION O FUSION DE OTRAS ROPAS Y ACCESORIOS</t>
  </si>
  <si>
    <t>X060</t>
  </si>
  <si>
    <t>EXPOSICION A IGNICION O FUSION DE OTRAS ROPAS Y ACCESORIOS, EN VIVIENDA</t>
  </si>
  <si>
    <t>X061</t>
  </si>
  <si>
    <t>EXPOSICION A IGNICION O FUSION DE OTRAS ROPAS Y ACCESORIOS, EN INSTITUCION RESIDENCIAL</t>
  </si>
  <si>
    <t>X062</t>
  </si>
  <si>
    <t>EXPOSICION A IGNICION O FUSION DE OTRAS ROPAS Y ACCESORIOS, EN ESCUELAS Y OTRAS INSTITUCIONES Y AREAS DE ADMINISTRACION PUBLICA</t>
  </si>
  <si>
    <t>X063</t>
  </si>
  <si>
    <t>EXPOSICION A IGNICION O FUSION DE OTRAS ROPAS Y ACCESORIOS, EN AREAS DEPORTE Y ATLETISMO</t>
  </si>
  <si>
    <t>X064</t>
  </si>
  <si>
    <t>EXPOSICION A IGNICION O FUSION DE OTRAS ROPAS Y ACCESORIOS, EN CALLES Y CARRETERAS</t>
  </si>
  <si>
    <t>X065</t>
  </si>
  <si>
    <t>EXPOSICION A IGNICION O FUSION DE OTRAS ROPAS Y ACCESORIOS, EN COMERCIO Y AREA SERVICIOS</t>
  </si>
  <si>
    <t>X066</t>
  </si>
  <si>
    <t>EXPOSICION A IGNICION O FUSION DE OTRAS ROPAS Y ACCESORIOS, EN AREA INDUSTRIAL Y CONSTRUCCION</t>
  </si>
  <si>
    <t>X067</t>
  </si>
  <si>
    <t>EXPOSICION A IGNICION O FUSION DE OTRAS ROPAS Y ACCESORIOS, EN GRANJA</t>
  </si>
  <si>
    <t>X068</t>
  </si>
  <si>
    <t>EXPOSICION A IGNICION O FUSION DE OTRAS ROPAS Y ACCESORIOS, EN OTR LUGAR ESPECIFICADO</t>
  </si>
  <si>
    <t>X069</t>
  </si>
  <si>
    <t>EXPOSICION A IGNICION O FUSION DE OTRAS ROPAS Y ACCESORIOS, EN LUGAR NO ESPECIFICADO</t>
  </si>
  <si>
    <t>X08</t>
  </si>
  <si>
    <t>EXPOSICION A OTROS HUMOS, FUEGOS O LLAMAS ESPECIFICADOS</t>
  </si>
  <si>
    <t>X080</t>
  </si>
  <si>
    <t>EXPOSICION A OTROS HUMOS, FUEGOS O LLAMAS ESPECIFICADOS, EN VIVIENDA</t>
  </si>
  <si>
    <t>X081</t>
  </si>
  <si>
    <t>EXPOSICION A OTROS HUMOS, FUEGOS O LLAMAS ESPECIFICADOS, EN INSTITUCION RESIDENCIAL</t>
  </si>
  <si>
    <t>X082</t>
  </si>
  <si>
    <t>EXPOSICION A OTROS HUMOS, FUEGOS O LLAMAS ESPECIFICADOS, EN ESCUELAS Y OTRAS INSTITUCIONES Y AREAS DE ADMINISTRACION PUBLICA</t>
  </si>
  <si>
    <t>X083</t>
  </si>
  <si>
    <t>EXPOSICION A OTROS HUMOS, FUEGOS O LLAMAS ESPECIFICADOS, EN AREAS DEPORTE Y ATLETISMO</t>
  </si>
  <si>
    <t>X084</t>
  </si>
  <si>
    <t>EXPOSICION A OTROS HUMOS, FUEGOS O LLAMAS ESPECIFICADOS, EN CALLES Y CARRETERAS</t>
  </si>
  <si>
    <t>X085</t>
  </si>
  <si>
    <t>EXPOSICION A OTROS HUMOS, FUEGOS O LLAMAS ESPECIFICADOS, EN COMERCIO Y AREA SERVICIOS</t>
  </si>
  <si>
    <t>X086</t>
  </si>
  <si>
    <t>EXPOSICION A OTROS HUMOS, FUEGOS O LLAMAS ESPECIFICADOS, EN AREA INDUSTRIAL Y CONSTRUCCION</t>
  </si>
  <si>
    <t>X087</t>
  </si>
  <si>
    <t>EXPOSICION A OTROS HUMOS, FUEGOS O LLAMAS ESPECIFICADOS, EN GRANJA</t>
  </si>
  <si>
    <t>X088</t>
  </si>
  <si>
    <t>EXPOSICION A OTROS HUMOS, FUEGOS O LLAMAS ESPECIFICADOS, EN OTRO LUGAR ESPECIFICADO</t>
  </si>
  <si>
    <t>X089</t>
  </si>
  <si>
    <t>EXPOSICION A OTROS HUMOS, FUEGOS O LLAMAS ESPECIFICADOS, EN LUGAR NO ESPECIFICADOS</t>
  </si>
  <si>
    <t>X09</t>
  </si>
  <si>
    <t>EXPOSICION A HUMOS, FUEGOS O LLAMAS NO ESPECIFICADOS</t>
  </si>
  <si>
    <t>X090</t>
  </si>
  <si>
    <t>EXPOSICION A HUMOS, FUEGOS O LLAMAS NO ESPECIFICADOS, EN VIVIENDA</t>
  </si>
  <si>
    <t>X091</t>
  </si>
  <si>
    <t>EXPOSICION A HUMOS, FUEGOS O LLAMAS NO ESPECIFICADOS, EN INSTITUCION RESIDENCIAL</t>
  </si>
  <si>
    <t>X092</t>
  </si>
  <si>
    <t>EXPOSICION A HUMOS, FUEGOS O LLAMAS NO ESPECIFICADOS, EN ESCUELAS Y OTRAS INSTITUCIONES Y AREAS DE ADMINISTRACION PUBLICA</t>
  </si>
  <si>
    <t>X093</t>
  </si>
  <si>
    <t>EXPOSICION A HUMOS, FUEGOS O LLAMAS NO ESPECIFICADOS, EN AREAS DEPORTE Y ATLETISMO</t>
  </si>
  <si>
    <t>X094</t>
  </si>
  <si>
    <t>EXPOSICION A HUMOS, FUEGOS O LLAMAS NO ESPECIFICADOS, EN CALLES Y CARRETERAS</t>
  </si>
  <si>
    <t>X095</t>
  </si>
  <si>
    <t>EXPOSICION A HUMOS, FUEGOS O LLAMAS NO ESPECIFICADOS, EN COMERCIO Y AREA SERVICIOS</t>
  </si>
  <si>
    <t>X096</t>
  </si>
  <si>
    <t>EXPOSICION A HUMOS, FUEGOS O LLAMAS NO ESPECIFICADOS, EN AREA INDUSTRIAL Y CONSTRUCCION</t>
  </si>
  <si>
    <t>X097</t>
  </si>
  <si>
    <t>EXPOSICION A HUMOS, FUEGOS O LLAMAS NO ESPECIFICADOS, EN GRANJA</t>
  </si>
  <si>
    <t>X098</t>
  </si>
  <si>
    <t>EXPOSICION A HUMOS, FUEGOS O LLAMAS NO ESPECIFICADOS, EN OTRO LUGAR ESPECIFICADO</t>
  </si>
  <si>
    <t>X099</t>
  </si>
  <si>
    <t>EXPOSICION A HUMOS, FUEGOS O LLAMAS NO ESPECIFICADOS, EN LUGAR NO ESPECIFICADO</t>
  </si>
  <si>
    <t>X10</t>
  </si>
  <si>
    <t>CONTACTO CON BEBIDAS, ALIMENTOS, GRASAS Y ACEITES PARA COCINAR, CALIENTES</t>
  </si>
  <si>
    <t>X100</t>
  </si>
  <si>
    <t>CONTACTO CON BEBIDAS, ALIMENTOS, GRASAS Y ACEITES PARA COCINAR, CALIENTES, EN VIVIENDA</t>
  </si>
  <si>
    <t>X101</t>
  </si>
  <si>
    <t>CONTACTO CON BEBIDAS, ALIMENTOS, GRASAS Y ACEITES PARA COCINAR, CALIENTES, EN INSTITUCION RESIDENCIAL</t>
  </si>
  <si>
    <t>X102</t>
  </si>
  <si>
    <t>CONTACTO CON BEBIDAS, ALIMENTOS, GRASAS Y ACEITES PARA COCINAR, CALIENTES, EN ESCUELAS Y OTRAS INSTITUCIONES Y AREAS DE ADMINISTRACION PUBLICA</t>
  </si>
  <si>
    <t>X103</t>
  </si>
  <si>
    <t>CONTACTO CON BEBIDAS, ALIMENTOS, GRASAS Y ACEITES PARA COCINAR, CALIENTES, EN AREA DEPORTE Y ATLETISMO</t>
  </si>
  <si>
    <t>X104</t>
  </si>
  <si>
    <t>CONTACTO CON BEBIDAS, ALIMENTOS, GRASAS Y ACEITES PARA COCINAR, CALIENTES, EN CALLES Y CARRETERAS</t>
  </si>
  <si>
    <t>X105</t>
  </si>
  <si>
    <t>CONTACTO CON BEBIDAS, ALIMENTOS, GRASAS Y ACEITES PARA COCINAR, CALIENTES, EN COMERCIO Y AREA SERVICIOS</t>
  </si>
  <si>
    <t>X106</t>
  </si>
  <si>
    <t>CONTACTO CON BEBIDAS, ALIMENTOS, GRASAS Y ACEITES PARA COCINAR, CALIENTES, EN AREA INDUSTRIAL Y CONSTRUCCION</t>
  </si>
  <si>
    <t>X107</t>
  </si>
  <si>
    <t>CONTACTO CON BEBIDAS, ALIMENTOS, GRASAS Y ACEITES PARA COCINAR, CALIENTES, EN GRANJA</t>
  </si>
  <si>
    <t>X108</t>
  </si>
  <si>
    <t>CONTACTO CON BEBIDAS, ALIMENTOS, GRASAS Y ACEITES PARA COCINAR, CALIENTES, EN OTRO LUGAR ESPECIFICADO</t>
  </si>
  <si>
    <t>X109</t>
  </si>
  <si>
    <t>CONTACTO CON BEBIDAS, ALIMENTOS, GRASAS Y ACEITES PARA COCINAR, CALIENTES, EN LUGAR NO ESPECIFICADO</t>
  </si>
  <si>
    <t>X11</t>
  </si>
  <si>
    <t>CONTACTO CON AGUA CALIENTE CORRIENTE</t>
  </si>
  <si>
    <t>X110</t>
  </si>
  <si>
    <t>CONTACTO CON AGUA CALIENTE CORRIENTE, EN VIVIENDA</t>
  </si>
  <si>
    <t>X111</t>
  </si>
  <si>
    <t>CONTACTO CON AGUA CALIENTE CORRIENTE, EN INSTITUCION RESIDENCIAL</t>
  </si>
  <si>
    <t>X112</t>
  </si>
  <si>
    <t>CONTACTO CON AGUA CALIENTE CORRIENTE, EN ESCUELAS Y OTRAS INSTITUCIONES Y AREAS DE ADMINISTRACION PUBLICA</t>
  </si>
  <si>
    <t>X113</t>
  </si>
  <si>
    <t>CONTACTO CON AGUA CALIENTE CORRIENTE, EN AREAS DEPORTE Y ATLETISMO</t>
  </si>
  <si>
    <t>X114</t>
  </si>
  <si>
    <t>CONTACTO CON AGUA CALIENTE CORRIENTE, EN CALLES Y CARRETERAS</t>
  </si>
  <si>
    <t>X115</t>
  </si>
  <si>
    <t>CONTACTO CON AGUA CALIENTE CORRIENTE, EN COMERCIO Y AREA SERVICIOS</t>
  </si>
  <si>
    <t>X116</t>
  </si>
  <si>
    <t>CONTACTO CON AGUA CALIENTE CORRIENTE, EN AREA INDUSTRIAL Y CONSTRUCCION</t>
  </si>
  <si>
    <t>X117</t>
  </si>
  <si>
    <t>CONTACTO CON AGUA CALIENTE CORRIENTE, EN GRANJA</t>
  </si>
  <si>
    <t>X118</t>
  </si>
  <si>
    <t>CONTACTO CON AGUA CALIENTE CORRIENTE, EN OTRO LUGAR ESPECIFICADO</t>
  </si>
  <si>
    <t>X119</t>
  </si>
  <si>
    <t>CONTACTO CON AGUA CALIENTE CORRIENTE, EN LUGAR NO ESPECIFICADO</t>
  </si>
  <si>
    <t>X12</t>
  </si>
  <si>
    <t>CONTACTO CON OTROS LIQUIDOS CALIENTES</t>
  </si>
  <si>
    <t>X120</t>
  </si>
  <si>
    <t>CONTACTO CON OTROS LIQUIDOS CALIENTES, EN VIVIENDA</t>
  </si>
  <si>
    <t>X121</t>
  </si>
  <si>
    <t>CONTACTO CON OTROS LIQUIDOS CALIENTES, EN INSTITUCION RESIDENCIAL</t>
  </si>
  <si>
    <t>X122</t>
  </si>
  <si>
    <t>CONTACTO CON OTROS LIQUIDOS CALIENTES, EN ESCUELAS Y OTRAS INSTITUCIONES Y AREAS DE ADMINISTRACION PUBLICA</t>
  </si>
  <si>
    <t>X123</t>
  </si>
  <si>
    <t>CONTACTO CON OTROS LIQUIDOS CALIENTES, EN AREAS DEPORTE Y ATLETISMO</t>
  </si>
  <si>
    <t>X124</t>
  </si>
  <si>
    <t>CONTACTO CON OTROS LIQUIDOS CALIENTES, EN CALLES Y CARRETERAS</t>
  </si>
  <si>
    <t>X125</t>
  </si>
  <si>
    <t>CONTACTO CON OTROS LIQUIDOS CALIENTES, EN COMERCIO Y AREA SERVICIOS</t>
  </si>
  <si>
    <t>X126</t>
  </si>
  <si>
    <t>CONTACTO CON OTROS LIQUIDOS CALIENTES, EN AREA INDUSTRIAL Y CONSTRUCCION</t>
  </si>
  <si>
    <t>X127</t>
  </si>
  <si>
    <t>CONTACTO CON OTROS LIQUIDOS CALIENTES, EN GRANJA</t>
  </si>
  <si>
    <t>X128</t>
  </si>
  <si>
    <t>CONTACTO CON OTROS LIQUIDOS CALIENTES, EN OTRO LUGAR ESPECIFICADO</t>
  </si>
  <si>
    <t>X129</t>
  </si>
  <si>
    <t>CONTACTO CON OTROS LIQUIDOS CALIENTES, EN LUGAR NO ESPECIFICADO</t>
  </si>
  <si>
    <t>X13</t>
  </si>
  <si>
    <t>CONTACTO CON VAPOR DE AGUA Y OTROS VAPORES CALIENTES</t>
  </si>
  <si>
    <t>X130</t>
  </si>
  <si>
    <t>CONTACTO CON VAPOR DE AGUA Y OTROS VAPORES CALIENTES, EN VIVIENDA</t>
  </si>
  <si>
    <t>X131</t>
  </si>
  <si>
    <t>CONTACTO CON VAPOR DE AGUA Y OTROS VAPORES CALIENTES, EN INSTITUCION RESIDENCIAL</t>
  </si>
  <si>
    <t>X132</t>
  </si>
  <si>
    <t>CONTACTO CON VAPOR DE AGUA Y OTROS VAPORES CALIENTES, EN ESCUELAS Y OTRAS INSTITUCIONES Y AREAS DE ADMINISTRACION PUBLICA</t>
  </si>
  <si>
    <t>X133</t>
  </si>
  <si>
    <t>CONTACTO CON VAPOR DE AGUA Y OTROS VAPORES CALIENTES, EN AREAS DEPORTE Y ATLETISMO</t>
  </si>
  <si>
    <t>X134</t>
  </si>
  <si>
    <t>CONTACTO CON VAPOR DE AGUA Y OTROS VAPORES CALIENTES, EN CALLES Y CARRETERAS</t>
  </si>
  <si>
    <t>X135</t>
  </si>
  <si>
    <t>CONTACTO CON VAPOR DE AGUA Y OTROS VAPORES CALIENTES, EN COMERCIO Y AREA SERVICIOS</t>
  </si>
  <si>
    <t>X136</t>
  </si>
  <si>
    <t>CONTACTO CON VAPOR DE AGUA Y OTROS VAPORES CALIENTES, EN AREA INDUSTRIAL Y CONSTRUCCION</t>
  </si>
  <si>
    <t>X137</t>
  </si>
  <si>
    <t>CONTACTO CON VAPOR DE AGUA Y OTROS VAPORES CALIENTES, EN GRANJA</t>
  </si>
  <si>
    <t>X138</t>
  </si>
  <si>
    <t>CONTACTO CON VAPOR DE AGUA Y OTROS VAPORES CALIENTES, EN OTRO LUGAR ESPECIFICADO</t>
  </si>
  <si>
    <t>X139</t>
  </si>
  <si>
    <t>CONTACTO CON VAPOR DE AGUA Y OTROS VAPORES CALIENTES, EN LUGAR NO ESPECIFICADO</t>
  </si>
  <si>
    <t>X14</t>
  </si>
  <si>
    <t>CONTACTO CON AIRE Y GASES CALIENTES</t>
  </si>
  <si>
    <t>X140</t>
  </si>
  <si>
    <t>CONTACTO CON AIRE Y GASES CALIENTES, EN VIVIENDA</t>
  </si>
  <si>
    <t>X141</t>
  </si>
  <si>
    <t>CONTACTO CON AIRE Y GASES CALIENTES, EN INSTITUCION RESIDENCIAL</t>
  </si>
  <si>
    <t>X142</t>
  </si>
  <si>
    <t>CONTACTO CON AIRE Y GASES CALIENTES, EN ESCUELAS Y OTRAS INSTITUCIONES Y AREAS DE ADMINISTRACION PUBLICA</t>
  </si>
  <si>
    <t>X143</t>
  </si>
  <si>
    <t>CONTACTO CON AIRE Y GASES CALIENTES, EN AREAS DEPORTE Y ATLETISMO</t>
  </si>
  <si>
    <t>X144</t>
  </si>
  <si>
    <t>CONTACTO CON AIRE Y GASES CALIENTES, EN CALLES Y CARRETERAS</t>
  </si>
  <si>
    <t>X145</t>
  </si>
  <si>
    <t>CONTACTO CON AIRE Y GASES CALIENTES, EN COMERCIO Y AREA SERVICIOS</t>
  </si>
  <si>
    <t>X146</t>
  </si>
  <si>
    <t>CONTACTO CON AIRE Y GASES CALIENTES, EN AREA INDUSTRIAL Y CONSTRUCCION</t>
  </si>
  <si>
    <t>X147</t>
  </si>
  <si>
    <t>CONTACTO CON AIRE Y GASES CALIENTES, EN GRANJA</t>
  </si>
  <si>
    <t>X148</t>
  </si>
  <si>
    <t>CONTACTO CON AIRE Y GASES CALIENTES, EN OTRO LUGAR ESPECIFICADO</t>
  </si>
  <si>
    <t>X149</t>
  </si>
  <si>
    <t>CONTACTO CON AIRE Y GASES CALIENTES, EN LUGAR NO ESPECIFICADO</t>
  </si>
  <si>
    <t>X15</t>
  </si>
  <si>
    <t>CONTACTO CON UTENSILIOS DOMESTICOS CALIENTES</t>
  </si>
  <si>
    <t>X150</t>
  </si>
  <si>
    <t>CONTACTO CON UTENSILIOS DOMESTICOS CALIENTES, EN VIVIENDA</t>
  </si>
  <si>
    <t>X151</t>
  </si>
  <si>
    <t>CONTACTO CON UTENSILIOS DOMESTICOS CALIENTES, EN INSTITUCION RESIDENCIAL</t>
  </si>
  <si>
    <t>X152</t>
  </si>
  <si>
    <t>CONTACTO CON UTENSILIOS DOMESTICOS CALIENTES, EN ESCUELAS Y OTRAS INSTITUCIONES Y AREAS DE ADMINISTRACION PUBLICA</t>
  </si>
  <si>
    <t>X153</t>
  </si>
  <si>
    <t>CONTACTO CON UTENSILIOS DOMESTICOS CALIENTES, EN AREAS DEPORTE Y ATLETISMO</t>
  </si>
  <si>
    <t>X154</t>
  </si>
  <si>
    <t>CONTACTO CON UTENSILIOS DOMESTICOS CALIENTES, EN CALLES Y CARRETERAS</t>
  </si>
  <si>
    <t>X155</t>
  </si>
  <si>
    <t>CONTACTO CON UTENSILIOS DOMESTICOS CALIENTES, EN COMERCIO Y AREA SERVICIOS</t>
  </si>
  <si>
    <t>X156</t>
  </si>
  <si>
    <t>CONTACTO CON UTENSILIOS DOMESTICOS CALIENTES, EN AREA INDUSTRIAL Y CONSTRUCCION</t>
  </si>
  <si>
    <t>X157</t>
  </si>
  <si>
    <t>CONTACTO CON UTENSILIOS DOMESTICOS CALIENTES, EN GRANJA</t>
  </si>
  <si>
    <t>X158</t>
  </si>
  <si>
    <t>CONTACTO CON UTENSILIOS DOMESTICOS CALIENTES, EN OTRO LUGAR ESPECIFICADO</t>
  </si>
  <si>
    <t>X159</t>
  </si>
  <si>
    <t>CONTACTO CON UTENSILIOS DOMESTICOS CALIENTES, EN LUGAR NO ESPECIFICADO</t>
  </si>
  <si>
    <t>X16</t>
  </si>
  <si>
    <t>CONTACTO CON RADIADORES, CA—ERIAS Y ARTEFACTOS PARA CALEFACCION, CALIENTES</t>
  </si>
  <si>
    <t>X160</t>
  </si>
  <si>
    <t>CONTACTO CON RADIADORES, CA—ERIAS Y ARTEFACTOS PARA CALEFACCION, CALIENTES, EN VIVIENDA</t>
  </si>
  <si>
    <t>X161</t>
  </si>
  <si>
    <t>CONTACTO CON RADIADORES, CA—ERIAS Y ARTEFACTOS PARA CALEFACCION, CALIENTES, EN INSTITUCION RESIDENCIAL</t>
  </si>
  <si>
    <t>X162</t>
  </si>
  <si>
    <t>CONTACTO CON RADIADORES, CA—ERIAS Y ARTEFACTOS PARA CALEFACCION, CALIENTES, EN ESCUELAS Y OTRAS INSTITUCIONES Y AREAS DE ADMINISTRACION PUBLICA</t>
  </si>
  <si>
    <t>X163</t>
  </si>
  <si>
    <t>CONTACTO CON RADIADORES, CA—ERIAS Y ARTEFACTOS PARA CALEFACCION, CALIENTES, EN AREAS DEPORTE Y ATLETISMO</t>
  </si>
  <si>
    <t>X164</t>
  </si>
  <si>
    <t>CONTACTO CON RADIADORES, CA—ERIAS Y ARTEFACTOS PARA CALEFACCION, CALIENTES, EN CALLES Y CARRETERA</t>
  </si>
  <si>
    <t>X165</t>
  </si>
  <si>
    <t>CONTACTO CON RADIADORES, CA—ERIAS Y ARTEFACTOS PARA CALEFACCION, CALIENTES, EN COMERCIO Y AREA SERVICIOS</t>
  </si>
  <si>
    <t>X166</t>
  </si>
  <si>
    <t>CONTACTO CON RADIADORES, CA—ERIAS Y ARTEFACTOS PARA CALEFACCION, CALIENTES, EN AREA INDUSTRIAL Y CONSTRUCCION</t>
  </si>
  <si>
    <t>X167</t>
  </si>
  <si>
    <t>CONTACTO CON RADIADORES, CA—ERIAS Y ARTEFACTOS PARA CALEFACCION, CALIENTES, EN GRANJA</t>
  </si>
  <si>
    <t>X168</t>
  </si>
  <si>
    <t>CONTACTO CON RADIADORES, CA—ERIAS Y ARTEFACTOS PARA CALEFACCION, CALIENTES, EN OTRO LUGAR ESPECIFICADO</t>
  </si>
  <si>
    <t>X169</t>
  </si>
  <si>
    <t>CONTACTO CON RADIADORES, CA—ERIAS Y ARTEFACTOS PARA CALEFACCION, CALIENTES, EN LUGAR NO ESPECIFICADO</t>
  </si>
  <si>
    <t>X17</t>
  </si>
  <si>
    <t>CONTACTO CON MAQUINAS, MOTORES Y HERRAMIENTAS CALIENTES</t>
  </si>
  <si>
    <t>X170</t>
  </si>
  <si>
    <t>CONTACTO CON MAQUINAS, MOTORES Y HERRAMIENTAS CALIENTES, EN VIVIENDA</t>
  </si>
  <si>
    <t>X171</t>
  </si>
  <si>
    <t>CONTACTO CON MAQUINAS, MOTORES Y HERRAMIENTAS CALIENTES, EN INSTITUCION RESIDENCIAL</t>
  </si>
  <si>
    <t>X172</t>
  </si>
  <si>
    <t>CONTACTO CON MAQUINAS, MOTORES Y HERRAMIENTAS CALIENTES, EN ESCUELAS Y OTRAS INSTITUCIONES Y AREAS DE ADMINISTRACION PUBLICA</t>
  </si>
  <si>
    <t>X173</t>
  </si>
  <si>
    <t>CONTACTO CON MAQUINAS, MOTORES Y HERRAMIENTAS CALIENTES, EN AREAS DEPORTE Y ATLETISMO</t>
  </si>
  <si>
    <t>X174</t>
  </si>
  <si>
    <t>CONTACTO CON MAQUINAS, MOTORES Y HERRAMIENTAS CALIENTES, EN CALLES Y CARRETERAS</t>
  </si>
  <si>
    <t>X175</t>
  </si>
  <si>
    <t>CONTACTO CON MAQUINAS, MOTORES Y HERRAMIENTAS CALIENTES, EN COMERCIO Y AREA SERVICIOS</t>
  </si>
  <si>
    <t>X176</t>
  </si>
  <si>
    <t>CONTACTO CON MAQUINAS, MOTORES Y HERRAMIENTAS CALIENTES, EN AREA INDUSTRIAL Y CONSTRUCCION</t>
  </si>
  <si>
    <t>X177</t>
  </si>
  <si>
    <t>CONTACTO CON MAQUINAS, MOTORES Y HERRAMIENTAS CALIENTES, EN GRANJA</t>
  </si>
  <si>
    <t>X178</t>
  </si>
  <si>
    <t>CONTACTO CON MAQUINAS, MOTORES Y HERRAMIENTAS CALIENTES, EN OTRO LUGAR ESPECIFICADO</t>
  </si>
  <si>
    <t>X179</t>
  </si>
  <si>
    <t>CONTACTO CON MAQUINAS, MOTORES Y HERRAMIENTAS CALIENTES, EN LUGAR NO ESPECIFICADO</t>
  </si>
  <si>
    <t>X18</t>
  </si>
  <si>
    <t>CONTACTO CON OTROS METALES CALIENTES</t>
  </si>
  <si>
    <t>X180</t>
  </si>
  <si>
    <t>CONTACTO CON OTROS METALES CALIENTES, EN VIVIENDA</t>
  </si>
  <si>
    <t>X181</t>
  </si>
  <si>
    <t>CONTACTO CON OTROS METALES CALIENTES, EN INSTITUCION RESIDENCIAL</t>
  </si>
  <si>
    <t>X182</t>
  </si>
  <si>
    <t>CONTACTO CON OTROS METALES CALIENTES, EN ESCUELAS Y OTRAS INSTITUCIONES Y AREAS DE ADMINISTRACION PUBLICA</t>
  </si>
  <si>
    <t>X183</t>
  </si>
  <si>
    <t>CONTACTO CON OTROS METALES CALIENTES, EN AREAS DEPORTE Y ATLETISMO</t>
  </si>
  <si>
    <t>X184</t>
  </si>
  <si>
    <t>CONTACTO CON OTROS METALES CALIENTES, EN CALLES Y CARRETERAS</t>
  </si>
  <si>
    <t>X185</t>
  </si>
  <si>
    <t>CONTACTO CON OTROS METALES CALIENTES, EN COMERCIO Y AREA SERVICIOS</t>
  </si>
  <si>
    <t>X186</t>
  </si>
  <si>
    <t>CONTACTO CON OTROS METALES CALIENTES, EN AREA INDUSTRIAL Y CONSTRUCCION</t>
  </si>
  <si>
    <t>X187</t>
  </si>
  <si>
    <t>CONTACTO CON OTROS METALES CALIENTES, EN GRANJA</t>
  </si>
  <si>
    <t>X188</t>
  </si>
  <si>
    <t>CONTACTO CON OTROS METALES CALIENTES, EN OTRO LUGAR ESPECIFICADO</t>
  </si>
  <si>
    <t>X189</t>
  </si>
  <si>
    <t>CONTACTO CON OTROS METALES CALIENTES, EN LUGAR NO ESPECIFICADO</t>
  </si>
  <si>
    <t>X19</t>
  </si>
  <si>
    <t>CONTACTO CON OTRAS SUSTANCIAS CALIENTES Y LAS NO ESPECIFICADAS</t>
  </si>
  <si>
    <t>X190</t>
  </si>
  <si>
    <t>CONTACTO CON OTRAS SUSTANCIAS CALIENTES Y LAS NO ESPECIFICADAS, EN VIVIENDA</t>
  </si>
  <si>
    <t>X191</t>
  </si>
  <si>
    <t>CONTACTO CON OTRAS SUSTANCIAS CALIENTES Y LAS NO ESPECIFICADAS, EN INSTITUCION RESIDENCIAL</t>
  </si>
  <si>
    <t>X192</t>
  </si>
  <si>
    <t>CONTACTO CON OTRAS SUSTANCIAS CALIENTES Y LAS NO ESPECIFICADAS, EN ESCUELAS Y OTRAS INSTITUCIONES Y AREAS DE ADMINISTRACION PUBLICA</t>
  </si>
  <si>
    <t>X193</t>
  </si>
  <si>
    <t>CONTACTO CON OTRAS SUSTANCIAS CALIENTES Y LAS NO ESPECIFICADAS, EN AREAS DEPORTE Y ATLETISMO</t>
  </si>
  <si>
    <t>X194</t>
  </si>
  <si>
    <t>CONTACTO CON OTRAS SUSTANCIAS CALIENTES Y LAS NO ESPECIFICADAS, EN CALLES Y CARRETERAS</t>
  </si>
  <si>
    <t>X195</t>
  </si>
  <si>
    <t>CONTACTO CON OTRAS SUSTANCIAS CALIENTES Y LAS NO ESPECIFICADAS, EN COMERCIO Y AREA SERVICIOS</t>
  </si>
  <si>
    <t>X196</t>
  </si>
  <si>
    <t>CONTACTO CON OTRAS SUSTANCIAS CALIENTES Y LAS NO ESPECIFICADAS, EN AREA INDUSTRIAL Y CONSTRUCCION</t>
  </si>
  <si>
    <t>X197</t>
  </si>
  <si>
    <t>CONTACTO CON OTRAS SUSTANCIAS CALIENTES Y LAS NO ESPECIFICADAS, EN GRANJA</t>
  </si>
  <si>
    <t>X198</t>
  </si>
  <si>
    <t>CONTACTO CON OTRAS SUSTANCIAS CALIENTES Y LAS NO ESPECIFICADAS, EN OTRO LUGAR ESPECIFICADO</t>
  </si>
  <si>
    <t>X199</t>
  </si>
  <si>
    <t>CONTACTO CON OTRAS SUSTANCIAS CALIENTES Y LAS NO ESPECIFICADAS, EN LUGAR NO ESPECIFICADO</t>
  </si>
  <si>
    <t>X20</t>
  </si>
  <si>
    <t>CONTACTO TRAUMATICO CON SERPIENTES Y LAGARTOS VENENOSOS</t>
  </si>
  <si>
    <t>X200</t>
  </si>
  <si>
    <t>CONTACTO TRAUMATICO CON SERPIENTES Y LAGARTOS VENENOSOS, EN VIVIENDA</t>
  </si>
  <si>
    <t>X201</t>
  </si>
  <si>
    <t>CONTACTO TRAUMATICO CON SERPIENTES Y LAGARTOS VENENOSOS, EN INSTITUCION RESIDENCIAL</t>
  </si>
  <si>
    <t>X202</t>
  </si>
  <si>
    <t>CONTACTO TRAUMATICO CON SERPIENTES Y LAGARTOS VENENOSOS, EN ESCUELAS Y OTRAS INSTITUCIONES Y AREAS DE ADMINISTRACION PUBLICA</t>
  </si>
  <si>
    <t>X203</t>
  </si>
  <si>
    <t>CONTACTO TRAUMATICO CON SERPIENTES Y LAGARTOS VENENOSOS, EN AREAS DEPORTE Y ATLETISMO</t>
  </si>
  <si>
    <t>X204</t>
  </si>
  <si>
    <t>CONTACTO TRAUMATICO CON SERPIENTES Y LAGARTOS VENENOSOS, EN CALLES Y CARRETERAS</t>
  </si>
  <si>
    <t>X205</t>
  </si>
  <si>
    <t>CONTACTO TRAUMATICO CON SERPIENTES Y LAGARTOS VENENOSOS, EN COMERCIO Y AREA SERVICIOS</t>
  </si>
  <si>
    <t>X206</t>
  </si>
  <si>
    <t>CONTACTO TRAUMATICO CON SERPIENTES Y LAGARTOS VENENOSOS, EN AREA INDUSTRIAL Y CONSTRUCCION</t>
  </si>
  <si>
    <t>X207</t>
  </si>
  <si>
    <t>CONTACTO TRAUMATICO CON SERPIENTES Y LAGARTOS VENENOSOS, EN GRANJA</t>
  </si>
  <si>
    <t>X208</t>
  </si>
  <si>
    <t>CONTACTO TRAUMATICO CON SERPIENTES Y LAGARTOS VENENOSOS, EN OTRO LUGAR ESPECIFICADO</t>
  </si>
  <si>
    <t>X209</t>
  </si>
  <si>
    <t>CONTACTO TRAUMATICO CON SERPIENTES Y LAGARTOS VENENOSOS, EN LUGAR NO ESPECIFICADO</t>
  </si>
  <si>
    <t>X21</t>
  </si>
  <si>
    <t>CONTACTO TRAUMATICO CON ARA—AS VENENOSAS</t>
  </si>
  <si>
    <t>X210</t>
  </si>
  <si>
    <t>CONTACTO TRAUMATICO CON ARA—AS VENENOSAS, EN VIVIENDA</t>
  </si>
  <si>
    <t>X211</t>
  </si>
  <si>
    <t>CONTACTO TRAUMATICO CON ARA—AS VENENOSAS, EN INSTITUCION RESIDENCIAL</t>
  </si>
  <si>
    <t>X212</t>
  </si>
  <si>
    <t>CONTACTO TRAUMATICO CON ARA—AS VENENOSAS, EN ESCUELAS Y OTRAS INSTITUCIONES Y AREAS DE ADMINISTRACION PUBLICA</t>
  </si>
  <si>
    <t>X213</t>
  </si>
  <si>
    <t>CONTACTO TRAUMATICO CON ARA—AS VENENOSAS, EN AREAS DEPORTE Y ATLETISMO</t>
  </si>
  <si>
    <t>X214</t>
  </si>
  <si>
    <t>CONTACTO TRAUMATICO CON ARA—AS VENENOSAS, EN CALLES Y CARRETERAS</t>
  </si>
  <si>
    <t>X215</t>
  </si>
  <si>
    <t>CONTACTO TRAUMATICO CON ARA—AS VENENOSAS, EN COMERCIO Y AREA SERVICIOS</t>
  </si>
  <si>
    <t>X216</t>
  </si>
  <si>
    <t>CONTACTO TRAUMATICO CON ARA—AS VENENOSAS, EN AREA INDUSTRIAL Y CONSTRUCCION</t>
  </si>
  <si>
    <t>X217</t>
  </si>
  <si>
    <t>CONTACTO TRAUMATICO CON ARA—AS VENENOSAS, EN GRANJA</t>
  </si>
  <si>
    <t>X218</t>
  </si>
  <si>
    <t>CONTACTO TRAUMATICO CON ARA—AS VENENOSAS, EN OTRO LUGAR ESPECIFICADO</t>
  </si>
  <si>
    <t>X219</t>
  </si>
  <si>
    <t>CONTACTO TRAUMATICO CON ARA—AS VENENOSAS, EN LUGAR NO ESPECIFICADO</t>
  </si>
  <si>
    <t>X22</t>
  </si>
  <si>
    <t>CONTACTO TRAUMATICO CON ESCORPION</t>
  </si>
  <si>
    <t>X220</t>
  </si>
  <si>
    <t>CONTACTO TRAUMATICO CON ESCORPION, EN VIVIENDA</t>
  </si>
  <si>
    <t>X221</t>
  </si>
  <si>
    <t>CONTACTO TRAUMATICO CON ESCORPION, EN INSTITUCION RESIDENCIAL</t>
  </si>
  <si>
    <t>X222</t>
  </si>
  <si>
    <t>CONTACTO TRAUMATICO CON ESCORPION, EN ESCUELAS Y OTRAS INSTITUCIONES Y AREAS DE ADMINISTRACION PUBLICA</t>
  </si>
  <si>
    <t>X223</t>
  </si>
  <si>
    <t>CONTACTO TRAUMATICO CON ESCORPION, EN AREAS DEPORTE Y ATLETISMO</t>
  </si>
  <si>
    <t>X224</t>
  </si>
  <si>
    <t>CONTACTO TRAUMATICO CON ESCORPION, EN CALLES Y CARRETERAS</t>
  </si>
  <si>
    <t>X225</t>
  </si>
  <si>
    <t>CONTACTO TRAUMATICO CON ESCORPION, EN COMERCIO Y AREA SERVICIOS</t>
  </si>
  <si>
    <t>X226</t>
  </si>
  <si>
    <t>CONTACTO TRAUMATICO CON ESCORPION, EN AREA INDUSTRIAL Y CONSTRUCCION</t>
  </si>
  <si>
    <t>X227</t>
  </si>
  <si>
    <t>CONTACTO TRAUMATICO CON ESCORPION, EN GRANJA</t>
  </si>
  <si>
    <t>X228</t>
  </si>
  <si>
    <t>CONTACTO TRAUMATICO CON ESCORPION, EN OTRO LUGAR ESPECIFICADO</t>
  </si>
  <si>
    <t>X229</t>
  </si>
  <si>
    <t>CONTACTO TRAUMATICO CON ESCORPION, EN LUGAR NO ESPECIFICADO</t>
  </si>
  <si>
    <t>X23</t>
  </si>
  <si>
    <t>CONTACTO TRAUMATICO CON AVISPONES, AVISPAS Y ABEJAS</t>
  </si>
  <si>
    <t>X230</t>
  </si>
  <si>
    <t>CONTACTO TRAUMATICO CON AVISPONES, AVISPAS Y ABEJAS, EN VIVIENDA</t>
  </si>
  <si>
    <t>X231</t>
  </si>
  <si>
    <t>CONTACTO TRAUMATICO CON AVISPONES, AVISPAS Y ABEJAS, EN INSTITUCION RESIDENCIAL</t>
  </si>
  <si>
    <t>X232</t>
  </si>
  <si>
    <t>CONTACTO TRAUMATICO CON AVISPONES, AVISPAS Y ABEJAS, EN ESCUELAS Y OTRAS INSTITUCIONES Y AREAS DE ADMINISTRACION PUBLICA</t>
  </si>
  <si>
    <t>X233</t>
  </si>
  <si>
    <t>CONTACTO TRAUMATICO CON AVISPONES, AVISPAS Y ABEJAS, EN AREAS DEPORTE Y ATLETISMO</t>
  </si>
  <si>
    <t>X234</t>
  </si>
  <si>
    <t>CONTACTO TRAUMATICO CON AVISPONES, AVISPAS Y ABEJAS, EN CALLES Y CARRETERAS</t>
  </si>
  <si>
    <t>X235</t>
  </si>
  <si>
    <t>CONTACTO TRAUMATICO CON AVISPONES, AVISPAS Y ABEJAS, EN COMERCIO Y AREA SERVICIOS</t>
  </si>
  <si>
    <t>X236</t>
  </si>
  <si>
    <t>CONTACTO TRAUMATICO CON AVISPONES, AVISPAS Y ABEJAS, EN AREA INDUSTRIAL Y CONSTRUCCION</t>
  </si>
  <si>
    <t>X237</t>
  </si>
  <si>
    <t>CONTACTO TRAUMATICO CON AVISPONES, AVISPAS Y ABEJAS, EN GRANJA</t>
  </si>
  <si>
    <t>X238</t>
  </si>
  <si>
    <t>CONTACTO TRAUMATICO CON AVISPONES, AVISPAS Y ABEJAS, EN OTRO LUGAR ESPECIFICADO</t>
  </si>
  <si>
    <t>X239</t>
  </si>
  <si>
    <t>CONTACTO TRAUMATICO CON AVISPONES, AVISPAS Y ABEJAS, EN LUGAR NO ESPECIFICADO</t>
  </si>
  <si>
    <t>X24</t>
  </si>
  <si>
    <t>CONTACTO TRAUMATICO CON CENTIPODOS Y MIRIAPODOS VENENOSOS (TROPICALES)</t>
  </si>
  <si>
    <t>X240</t>
  </si>
  <si>
    <t>CONTACTO TRAUMATICO CON CENTIPODOS Y MIRIAPODOS VENENOSOS (TROPICALES), EN VIVIENDA</t>
  </si>
  <si>
    <t>X241</t>
  </si>
  <si>
    <t>CONTACTO TRAUMATICO CON CENTIPODOS Y MIRIAPODOS VENENOSOS (TROPICALES), EN INSTITUCION RESIDENCIAL</t>
  </si>
  <si>
    <t>X242</t>
  </si>
  <si>
    <t>CONTACTO TRAUMATICO CON CENTIPODOS Y MIRIAPODOS VENENOSOS (TROPICALES), EN ESCUELAS Y OTRAS INSTITUCIONES Y AREAS DE ADMINISTRACION PUBLICA</t>
  </si>
  <si>
    <t>X243</t>
  </si>
  <si>
    <t>CONTACTO TRAUMATICO CON CENTIPODOS Y MIRIAPODOS VENENOSOS (TROPICALES), EN AREAS DEPORTE Y ATLETISMO</t>
  </si>
  <si>
    <t>X244</t>
  </si>
  <si>
    <t>CONTACTO TRAUMATICO CON CENTIPODOS Y MIRIAPODOS VENENOSOS (TROPICALES), EN CALLES Y CARRETERAS</t>
  </si>
  <si>
    <t>X245</t>
  </si>
  <si>
    <t>CONTACTO TRAUMATICO CON CENTIPODOS Y MIRIAPODOS VENENOSOS (TROPICALES), EN COMERCIO Y AREA SERVICIOS</t>
  </si>
  <si>
    <t>X246</t>
  </si>
  <si>
    <t>CONTACTO TRAUMATICO CON CENTIPODOS Y MIRIAPODOS VENENOSOS (TROPICALES), EN AREA INDUSTRIAL Y CONSTRUCCION</t>
  </si>
  <si>
    <t>X247</t>
  </si>
  <si>
    <t>CONTACTO TRAUMATICO CON CENTIPODOS Y MIRIAPODOS VENENOSOS (TROPICALES), EN GRANJA</t>
  </si>
  <si>
    <t>X248</t>
  </si>
  <si>
    <t>CONTACTO TRAUMATICO CON CENTIPODOS Y MIRIAPODOS VENENOSOS (TROPICALES), EN OTRO LUGAR ESPECIFICADO</t>
  </si>
  <si>
    <t>X249</t>
  </si>
  <si>
    <t>CONTACTO TRAUMATICO CON CENTIPODOS Y MIRIAPODOS VENENOSOS (TROPICALES), EN LUGAR NO ESPECIFICADO</t>
  </si>
  <si>
    <t>X25</t>
  </si>
  <si>
    <t>CONTACTO TRAUMATICO CON OTROS ARTROPODOS VENENOSOS ESPECIFICADOS</t>
  </si>
  <si>
    <t>X250</t>
  </si>
  <si>
    <t>CONTACTO TRAUMATICO CON OTROS ARTROPODOS VENENOSOS ESPECIFICADOS, EN VIVIENDA</t>
  </si>
  <si>
    <t>X251</t>
  </si>
  <si>
    <t>CONTACTO TRAUMATICO CON OTROS ARTROPODOS VENENOSOS ESPECIFICADOS, EN INSTITUCION RESIDENCIAL</t>
  </si>
  <si>
    <t>X252</t>
  </si>
  <si>
    <t>CONTACTO TRAUMATICO CON OTROS ARTROPODOS VENENOSOS ESPECIFICADOS, EN ESCUELAS Y OTRAS INSTITUCIONES Y AREAS DE ADMINISTRACION PUBLICA</t>
  </si>
  <si>
    <t>X253</t>
  </si>
  <si>
    <t>CONTACTO TRAUMATICO CON OTROS ARTROPODOS VENENOSOS ESPECIFICADOS, EN AREAS DEPORTE Y ATLETISMO</t>
  </si>
  <si>
    <t>X254</t>
  </si>
  <si>
    <t>CONTACTO TRAUMATICO CON OTROS ARTROPODOS VENENOSOS ESPECIFICADOS, EN CALLES Y CARRETERAS</t>
  </si>
  <si>
    <t>X255</t>
  </si>
  <si>
    <t>CONTACTO TRAUMATICO CON OTROS ARTROPODOS VENENOSOS ESPECIFICADOS, EN COMERCIO Y AREA SERVICIOS</t>
  </si>
  <si>
    <t>X256</t>
  </si>
  <si>
    <t>CONTACTO TRAUMATICO CON OTROS ARTROPODOS VENENOSOS ESPECIFICADOS, EN AREA INDUSTRIAL Y CONSTRUCCION</t>
  </si>
  <si>
    <t>X257</t>
  </si>
  <si>
    <t>CONTACTO TRAUMATICO CON OTROS ARTROPODOS VENENOSOS ESPECIFICADOS, EN GRANJA</t>
  </si>
  <si>
    <t>X258</t>
  </si>
  <si>
    <t>CONTACTO TRAUMATICO CON OTROS ARTROPODOS VENENOSOS ESPECIFICADOS, EN OTRO LUGAR ESPECIFICADO</t>
  </si>
  <si>
    <t>X259</t>
  </si>
  <si>
    <t>CONTACTO TRAUMATICO CON OTROS ARTROPODOS VENENOSOS ESPECIFICADOS, EN LUGAR NO ESPECIFICADO</t>
  </si>
  <si>
    <t>X26</t>
  </si>
  <si>
    <t>CONTACTO TRAUMATICO CON ANIMALES Y PLANTAS MARINAS VENENOSOS</t>
  </si>
  <si>
    <t>X260</t>
  </si>
  <si>
    <t>CONTACTO TRAUMATICO CON ANIMALES Y PLANTAS MARINAS VENENOSOS, EN VIVIENDA</t>
  </si>
  <si>
    <t>X261</t>
  </si>
  <si>
    <t>CONTACTO TRAUMATICO CON ANIMALES Y PLANTAS MARINAS VENENOSOS, EN INSTITUCION RESIDENCIAL</t>
  </si>
  <si>
    <t>X262</t>
  </si>
  <si>
    <t>CONTACTO TRAUMATICO CON ANIMALES Y PLANTAS MARINAS VENENOSOS, EN ESCUELAS Y OTRAS INSTITUCIONES Y AREAS DE ADMINISTRACION PUBLICA</t>
  </si>
  <si>
    <t>X263</t>
  </si>
  <si>
    <t>CONTACTO TRAUMATICO CON ANIMALES Y PLANTAS MARINAS VENENOSOS, EN AREAS DEPORTE Y ATLETISMO</t>
  </si>
  <si>
    <t>X264</t>
  </si>
  <si>
    <t>CONTACTO TRAUMATICO CON ANIMALES Y PLANTAS MARINAS VENENOSOS, EN CALLES Y CARRETERAS</t>
  </si>
  <si>
    <t>X265</t>
  </si>
  <si>
    <t>CONTACTO TRAUMATICO CON ANIMALES Y PLANTAS MARINAS VENENOSOS, EN COMERCIO Y AREA SERVICIOS</t>
  </si>
  <si>
    <t>X266</t>
  </si>
  <si>
    <t>CONTACTO TRAUMATICO CON ANIMALES Y PLANTAS MARINAS VENENOSOS, EN AREA INDUSTRIAL Y CONSTRUCCION</t>
  </si>
  <si>
    <t>X267</t>
  </si>
  <si>
    <t>CONTACTO TRAUMATICO CON ANIMALES Y PLANTAS MARINAS VENENOSOS, EN GRANJA</t>
  </si>
  <si>
    <t>X268</t>
  </si>
  <si>
    <t>CONTACTO TRAUMATICO CON ANIMALES Y PLANTAS MARINAS VENENOSOS, EN OTRO LUGAR ESPECIFICADO</t>
  </si>
  <si>
    <t>X269</t>
  </si>
  <si>
    <t>CONTACTO TRAUMATICO CON ANIMALES Y PLANTAS MARINAS VENENOSOS, EN LUGAR NO ESPECIFICADO</t>
  </si>
  <si>
    <t>X27</t>
  </si>
  <si>
    <t>CONTACTO TRAUMATICO CON OTROS ANIMALES VENENOSOS ESPECIFICADOS</t>
  </si>
  <si>
    <t>X270</t>
  </si>
  <si>
    <t>CONTACTO TRAUMATICO CON OTROS ANIMALES VENENOSOS ESPECIFICADOS, EN VIVIENDA</t>
  </si>
  <si>
    <t>X271</t>
  </si>
  <si>
    <t>CONTACTO TRAUMATICO CON OTROS ANIMALES VENENOSOS ESPECIFICADOS, EN INSTITUCION RESIDENCIAL</t>
  </si>
  <si>
    <t>X272</t>
  </si>
  <si>
    <t>CONTACTO TRAUMATICO CON OTROS ANIMALES VENENOSOS ESPECIFICADOS, EN ESCUELAS Y OTRAS INSTITUCIONES Y AREAS DE ADMINISTRACION PUBLICA</t>
  </si>
  <si>
    <t>X273</t>
  </si>
  <si>
    <t>CONTACTO TRAUMATICO CON OTROS ANIMALES VENENOSOS ESPECIFICADOS, EN AREAS DEPORTE Y ATLETISMO</t>
  </si>
  <si>
    <t>X274</t>
  </si>
  <si>
    <t>CONTACTO TRAUMATICO CON OTROS ANIMALES VENENOSOS ESPECIFICADOS, EN CALLES Y CARRETERAS</t>
  </si>
  <si>
    <t>X275</t>
  </si>
  <si>
    <t>CONTACTO TRAUMATICO CON OTROS ANIMALES VENENOSOS ESPECIFICADOS, EN COMERCIO Y AREA SERVICIOS</t>
  </si>
  <si>
    <t>X276</t>
  </si>
  <si>
    <t>CONTACTO TRAUMATICO CON OTROS ANIMALES VENENOSOS ESPECIFICADOS, EN AREA INDUSTRIAL Y CONSTRUCCION</t>
  </si>
  <si>
    <t>X277</t>
  </si>
  <si>
    <t>CONTACTO TRAUMATICO CON OTROS ANIMALES VENENOSOS ESPECIFICADOS, EN GRANJA</t>
  </si>
  <si>
    <t>X278</t>
  </si>
  <si>
    <t>CONTACTO TRAUMATICO CON OTROS ANIMALES VENENOSOS ESPECIFICADOS, EN OTRO LUGAR ESPECIFICADO</t>
  </si>
  <si>
    <t>X279</t>
  </si>
  <si>
    <t>CONTACTO TRAUMATICO CON OTROS ANIMALES VENENOSOS ESPECIFICADOS, EN LUGAR NO ESPECIFICADO</t>
  </si>
  <si>
    <t>X28</t>
  </si>
  <si>
    <t>CONTACTO TRAUMATICO CON OTRAS PLANTAS VENENOSAS ESPECIFICADAS</t>
  </si>
  <si>
    <t>X280</t>
  </si>
  <si>
    <t>CONTACTO TRAUMATICO CON OTRAS PLANTAS VENENOSAS ESPECIFICADAS, EN VIVIENDA</t>
  </si>
  <si>
    <t>X281</t>
  </si>
  <si>
    <t>CONTACTO TRAUMATICO CON OTRAS PLANTAS VENENOSAS ESPECIFICADAS, EN INSTITUCION RESIDENCIAL</t>
  </si>
  <si>
    <t>X282</t>
  </si>
  <si>
    <t>CONTACTO TRAUMATICO CON OTRAS PLANTAS VENENOSAS ESPECIFICADAS, EN ESCUELAS Y OTRAS INSTITUCIONES Y AREAS DE ADMINISTRACION PUBLICA</t>
  </si>
  <si>
    <t>X283</t>
  </si>
  <si>
    <t>CONTACTO TRAUMATICO CON OTRAS PLANTAS VENENOSAS ESPECIFICADAS, EN AREA DEPORTE Y ATLETISMO</t>
  </si>
  <si>
    <t>X284</t>
  </si>
  <si>
    <t>CONTACTO TRAUMATICO CON OTRAS PLANTAS VENENOSAS ESPECIFICADAS, EN CALLES Y CARRETERAS</t>
  </si>
  <si>
    <t>X285</t>
  </si>
  <si>
    <t>CONTACTO TRAUMATICO CON OTRAS PLANTAS VENENOSAS ESPECIFICADAS, EN COMERCIO Y AREA SERVICIOS</t>
  </si>
  <si>
    <t>X286</t>
  </si>
  <si>
    <t>CONTACTO TRAUMATICO CON OTRAS PLANTAS VENENOSAS ESPECIFICADAS, EN AREA INDUSTRIAL Y CONSTRUCCION</t>
  </si>
  <si>
    <t>X287</t>
  </si>
  <si>
    <t>CONTACTO TRAUMATICO CON OTRAS PLANTAS VENENOSAS ESPECIFICADAS, EN GRANJA</t>
  </si>
  <si>
    <t>X288</t>
  </si>
  <si>
    <t>CONTACTO TRAUMATICO CON OTRAS PLANTAS VENENOSAS ESPECIFICADAS, EN OTRO LUGAR ESPECIFICADO</t>
  </si>
  <si>
    <t>X289</t>
  </si>
  <si>
    <t>CONTACTO TRAUMATICO CON OTRAS PLANTAS VENENOSAS ESPECIFICADAS, EN LUGAR NO ESPECIFICADO</t>
  </si>
  <si>
    <t>X29</t>
  </si>
  <si>
    <t>CONTACTO TRAUMATICO CON ANIMALES Y PLANTAS VENENOSOS NO ESPECIFICADOS</t>
  </si>
  <si>
    <t>X290</t>
  </si>
  <si>
    <t>CONTACTO TRAUMATICO CON ANIMALES Y PLANTAS VENENOSOS NO ESPECIFICADOS, EN VIVIENDA</t>
  </si>
  <si>
    <t>X291</t>
  </si>
  <si>
    <t>CONTACTO TRAUMATICO CON ANIMALES Y PLANTAS VENENOSOS NO ESPECIFICADOS, EN INSTITUCION RESIDENCIAL</t>
  </si>
  <si>
    <t>X292</t>
  </si>
  <si>
    <t>CONTACTO TRAUMATICO CON ANIMALES Y PLANTAS VENENOSOS NO ESPECIFICADOS, EN ESCUELAS Y OTRAS INSTITUCIONES Y AREAS DE ADMINISTRACION PUBLICA</t>
  </si>
  <si>
    <t>X293</t>
  </si>
  <si>
    <t>CONTACTO TRAUMATICO CON ANIMALES Y PLANTAS VENENOSOS NO ESPECIFICADOS, EN AREA DEPORTE Y ATLETISMO</t>
  </si>
  <si>
    <t>X294</t>
  </si>
  <si>
    <t>CONTACTO TRAUMATICO CON ANIMALES Y PLANTAS VENENOSOS NO ESPECIFICADOS, EN CALLES Y CARRETERAS</t>
  </si>
  <si>
    <t>X295</t>
  </si>
  <si>
    <t>CONTACTO TRAUMATICO CON ANIMALES Y PLANTAS VENENOSOS NO ESPECIFICADOS, EN COMERCIO Y AREA SERVICIOS</t>
  </si>
  <si>
    <t>X296</t>
  </si>
  <si>
    <t>CONTACTO TRAUMATICO CON ANIMALES Y PLANTAS VENENOSOS NO ESPECIFICADOS, EN AREA INDUSTRIAL Y CONSTRUCCION</t>
  </si>
  <si>
    <t>X297</t>
  </si>
  <si>
    <t>CONTACTO TRAUMATICO CON ANIMALES Y PLANTAS VENENOSOS NO ESPECIFICADOS, EN GRANJA</t>
  </si>
  <si>
    <t>X298</t>
  </si>
  <si>
    <t>CONTACTO TRAUMATICO CON ANIMALES Y PLANTAS VENENOSOS NO ESPECIFICADOS, EN OTRO LUGAR ESPECIFICADO</t>
  </si>
  <si>
    <t>X299</t>
  </si>
  <si>
    <t>CONTACTO TRAUMATICO CON ANIMALES Y PLANTAS VENENOSOS NO ESPECIFICADOS, EN LUGAR NO ESPECIFICADO</t>
  </si>
  <si>
    <t>X30</t>
  </si>
  <si>
    <t>EXPOSICION AL CALOR NATURAL EXCESIVO</t>
  </si>
  <si>
    <t>X300</t>
  </si>
  <si>
    <t>EXPOSICION AL CALOR NATURAL EXCESIVO, EN VIVIENDA</t>
  </si>
  <si>
    <t>X301</t>
  </si>
  <si>
    <t>EXPOSICION AL CALOR NATURAL EXCESIVO, EN INSTITUCION RESIDENCIAL</t>
  </si>
  <si>
    <t>X302</t>
  </si>
  <si>
    <t>EXPOSICION AL CALOR NATURAL EXCESIVO, EN ESCUELAS Y OTRAS INSTITUCIONES Y AREAS DE ADMINISTRACION PUBLICA</t>
  </si>
  <si>
    <t>X303</t>
  </si>
  <si>
    <t>EXPOSICION AL CALOR NATURAL EXCESIVO, EN AREAS DEPORTE Y ATLETISMO</t>
  </si>
  <si>
    <t>X304</t>
  </si>
  <si>
    <t>EXPOSICION AL CALOR NATURAL EXCESIVO, EN CALLES Y CARRETERAS</t>
  </si>
  <si>
    <t>X305</t>
  </si>
  <si>
    <t>EXPOSICION AL CALOR NATURAL EXCESIVO, EN COMERCIO Y AREA SERVICIOS</t>
  </si>
  <si>
    <t>X306</t>
  </si>
  <si>
    <t>EXPOSICION AL CALOR NATURAL EXCESIVO, EN AREA INDUSTRIAL Y CONSTRUCCION</t>
  </si>
  <si>
    <t>X307</t>
  </si>
  <si>
    <t>EXPOSICION AL CALOR NATURAL EXCESIVO, EN GRANJA</t>
  </si>
  <si>
    <t>X308</t>
  </si>
  <si>
    <t>EXPOSICION AL CALOR NATURAL EXCESIVO, EN OTRO LUGAR ESPECIFICADO</t>
  </si>
  <si>
    <t>X309</t>
  </si>
  <si>
    <t>EXPOSICION AL CALOR NATURAL EXCESIVO, EN LUGAR NO ESPECIFICADO</t>
  </si>
  <si>
    <t>X31</t>
  </si>
  <si>
    <t>EXPOSICION AL FRIO NATURAL EXCESIVO</t>
  </si>
  <si>
    <t>X310</t>
  </si>
  <si>
    <t>EXPOSICION AL FRIO NATURAL EXCESIVO, EN VIVIENDA</t>
  </si>
  <si>
    <t>X311</t>
  </si>
  <si>
    <t>EXPOSICION AL FRIO NATURAL EXCESIVO, EN INSTITUCION RESIDENCIAL</t>
  </si>
  <si>
    <t>X312</t>
  </si>
  <si>
    <t>EXPOSICION AL FRIO NATURAL EXCESIVO, EN ESCUELAS Y OTRAS INSTITUCIONES Y AREAS DE ADMINISTRACION PUBLICA</t>
  </si>
  <si>
    <t>X313</t>
  </si>
  <si>
    <t>EXPOSICION AL FRIO NATURAL EXCESIVO, EN AREAS DEPORTE Y ATLETISMO</t>
  </si>
  <si>
    <t>X314</t>
  </si>
  <si>
    <t>EXPOSICION AL FRIO NATURAL EXCESIVO, EN CALLES Y CARRETERAS</t>
  </si>
  <si>
    <t>X315</t>
  </si>
  <si>
    <t>EXPOSICION AL FRIO NATURAL EXCESIVO, EN COMERCIO Y AREA SERVICIOS</t>
  </si>
  <si>
    <t>X316</t>
  </si>
  <si>
    <t>EXPOSICION AL FRIO NATURAL EXCESIVO, EN AREA INDUSTRIAL Y CONSTRUCCION</t>
  </si>
  <si>
    <t>X317</t>
  </si>
  <si>
    <t>EXPOSICION AL FRIO NATURAL EXCESIVO, EN GRANJA</t>
  </si>
  <si>
    <t>X318</t>
  </si>
  <si>
    <t>EXPOSICION AL FRIO NATURAL EXCESIVO, EN OTRO LUGAR ESPECIFICADO</t>
  </si>
  <si>
    <t>X319</t>
  </si>
  <si>
    <t>EXPOSICION AL FRIO NATURAL EXCESIVO, EN LUGAR NO ESPECIFICADO</t>
  </si>
  <si>
    <t>X32</t>
  </si>
  <si>
    <t>EXPOSICION A RAYOS SOLARES</t>
  </si>
  <si>
    <t>X320</t>
  </si>
  <si>
    <t>EXPOSICION A RAYOS SOLARES, EN VIVIENDA</t>
  </si>
  <si>
    <t>X321</t>
  </si>
  <si>
    <t>EXPOSICION A RAYOS SOLARES, EN INSTITUCION RESIDENCIAL</t>
  </si>
  <si>
    <t>X322</t>
  </si>
  <si>
    <t>EXPOSICION A RAYOS SOLARES, EN ESCUELAS Y OTRAS INSTITUCIONES Y AREAS DE ADMINISTRACION PUBLICA</t>
  </si>
  <si>
    <t>X323</t>
  </si>
  <si>
    <t>EXPOSICION A RAYOS SOLARES, EN AREAS DEPORTE Y ATLETISMO</t>
  </si>
  <si>
    <t>X324</t>
  </si>
  <si>
    <t>EXPOSICION A RAYOS SOLARES, EN CALLES Y CARRETERAS</t>
  </si>
  <si>
    <t>X325</t>
  </si>
  <si>
    <t>EXPOSICION A RAYOS SOLARES, EN COMERCIO Y AREA SERVICIOS</t>
  </si>
  <si>
    <t>X326</t>
  </si>
  <si>
    <t>EXPOSICION A RAYOS SOLARES, EN AREA INDUSTRIAL Y DE LA CONSTRUCCION</t>
  </si>
  <si>
    <t>X327</t>
  </si>
  <si>
    <t>EXPOSICION A RAYOS SOLARES, EN GRANJA</t>
  </si>
  <si>
    <t>X328</t>
  </si>
  <si>
    <t>EXPOSICION A RAYOS SOLARES, EN OTRO LUGAR ESPECIFICADO</t>
  </si>
  <si>
    <t>X329</t>
  </si>
  <si>
    <t>EXPOSICION A RAYOS SOLARES, EN LUGAR NO ESPECIFICADO</t>
  </si>
  <si>
    <t>X33</t>
  </si>
  <si>
    <t>VICTIMA DE RAYO</t>
  </si>
  <si>
    <t>X330</t>
  </si>
  <si>
    <t>VICTIMA DE RAYO, EN VIVIENDA</t>
  </si>
  <si>
    <t>X331</t>
  </si>
  <si>
    <t>VICTIMA DE RAYO, EN INSTITUCION RESIDENCIAL</t>
  </si>
  <si>
    <t>X332</t>
  </si>
  <si>
    <t>VICTIMA DE RAYO, EN ESCUELAS Y OTRAS INSTITUCIONES Y AREAS DE ADMINISTRACION PUBLICA</t>
  </si>
  <si>
    <t>X333</t>
  </si>
  <si>
    <t>VICTIMA DE RAYO, EN AREAS DEPORTE Y ATLETISMO</t>
  </si>
  <si>
    <t>X334</t>
  </si>
  <si>
    <t>VICTIMA DE RAYO, EN CALLES Y CARRETERAS</t>
  </si>
  <si>
    <t>X335</t>
  </si>
  <si>
    <t>VICTIMA DE RAYO, EN COMERCIO Y AREA SERVICIOS</t>
  </si>
  <si>
    <t>X336</t>
  </si>
  <si>
    <t>VICTIMA DE RAYO, EN AREA INDUSTRIAL Y DE LA CONSTRUCCION</t>
  </si>
  <si>
    <t>X337</t>
  </si>
  <si>
    <t>VICTIMA DE RAYO, EN GRANJA</t>
  </si>
  <si>
    <t>X338</t>
  </si>
  <si>
    <t>VICTIMA DE RAYO, EN OTRO LUGAR ESPECIFICADO</t>
  </si>
  <si>
    <t>X339</t>
  </si>
  <si>
    <t>VICTIMA DE RAYO, EN LUGAR NO ESPECIFICADO</t>
  </si>
  <si>
    <t>X34</t>
  </si>
  <si>
    <t>VICTIMA DE TERREMOTO</t>
  </si>
  <si>
    <t>X340</t>
  </si>
  <si>
    <t>VICTIMA DE TERREMOTO, EN VIVIENDA</t>
  </si>
  <si>
    <t>X341</t>
  </si>
  <si>
    <t>VICTIMA DE TERREMOTO, EN INSTITUCION RESIDENCIAL</t>
  </si>
  <si>
    <t>X342</t>
  </si>
  <si>
    <t>VICTIMA DE TERREMOTO, EN ESCUELAS Y OTRAS INSTITUCIONES Y AREAS DE ADMINISTRACION PUBLICA</t>
  </si>
  <si>
    <t>X343</t>
  </si>
  <si>
    <t>VICTIMA DE TERREMOTO, EN AREAS DEPORTE Y ATLETISMO</t>
  </si>
  <si>
    <t>X344</t>
  </si>
  <si>
    <t>VICTIMA DE TERREMOTO, EN CALLES Y CARRETERAS</t>
  </si>
  <si>
    <t>X345</t>
  </si>
  <si>
    <t>VICTIMA DE TERREMOTO, EN COMERCIO Y AREA SERVICIOS</t>
  </si>
  <si>
    <t>X346</t>
  </si>
  <si>
    <t>VICTIMA DE TERREMOTO, EN AREA INDUSTRIAL Y DE LA CONSTRUCCION</t>
  </si>
  <si>
    <t>X347</t>
  </si>
  <si>
    <t>VICTIMA DE TERREMOTO, EN GRANJA</t>
  </si>
  <si>
    <t>X348</t>
  </si>
  <si>
    <t>VICTIMA DE TERREMOTO, EN OTRO LUGAR ESPECIFICADO</t>
  </si>
  <si>
    <t>X349</t>
  </si>
  <si>
    <t>VICTIMA DE TERREMOTO, EN LUGAR NO ESPECIFICADO</t>
  </si>
  <si>
    <t>X35</t>
  </si>
  <si>
    <t>VICTIMA DE ERUPCION VOLCANICA</t>
  </si>
  <si>
    <t>X350</t>
  </si>
  <si>
    <t>VICTIMA DE ERUPCION VOLCANICA, EN VIVIENDA</t>
  </si>
  <si>
    <t>X351</t>
  </si>
  <si>
    <t>VICTIMA DE ERUPCION VOLCANICA, EN INSTITUCION RESIDENCIAL</t>
  </si>
  <si>
    <t>X352</t>
  </si>
  <si>
    <t>VICTIMA DE ERUPCION VOLCANICA, EN ESCUELAS Y OTRAS INSTITUCIONES Y AREAS DE ADMINISTRACION PUBLICA</t>
  </si>
  <si>
    <t>X353</t>
  </si>
  <si>
    <t>VICTIMA DE ERUPCION VOLCANICA, EN AREAS DEPORTE Y ATLETISMO</t>
  </si>
  <si>
    <t>X354</t>
  </si>
  <si>
    <t>VICTIMA DE ERUPCION VOLCANICA, EN CALLES Y CARRETERAS</t>
  </si>
  <si>
    <t>X355</t>
  </si>
  <si>
    <t>VICTIMA DE ERUPCION VOLCANICA, EN COMERCIO Y AREA SERVICIOS</t>
  </si>
  <si>
    <t>X356</t>
  </si>
  <si>
    <t>VICTIMA DE ERUPCION VOLCANICA, EN AREA INDUSTRIAL Y DE LA CONSTRUCCION</t>
  </si>
  <si>
    <t>X357</t>
  </si>
  <si>
    <t>VICTIMA DE ERUPCION VOLCANICA, EN GRANJA</t>
  </si>
  <si>
    <t>X358</t>
  </si>
  <si>
    <t>VICTIMA DE ERUPCION VOLCANICA, EN OTRO LUGAR ESPECIFICADO</t>
  </si>
  <si>
    <t>X359</t>
  </si>
  <si>
    <t>VICTIMA DE ERUPCION VOLCANICA, EN LUGAR NO ESPECIFICADO</t>
  </si>
  <si>
    <t>X36</t>
  </si>
  <si>
    <t>VICTIMA DE AVALANCHA, DERRUMBE Y OTROS MOVIMIENTOS DE TIERRA</t>
  </si>
  <si>
    <t>X360</t>
  </si>
  <si>
    <t>VICTIMA DE AVALANCHA, DERRUMBE Y OTROS MOVIMIENTOS DE TIERRA, EN VIVIENDA</t>
  </si>
  <si>
    <t>X361</t>
  </si>
  <si>
    <t>VICTIMA DE AVALANCHA, DERRUMBE Y OTROS MOVIMIENTOS DE TIERRA, EN INSTITUCION RESIDENCIAL</t>
  </si>
  <si>
    <t>X362</t>
  </si>
  <si>
    <t>VICTIMA DE AVALANCHA, DERRUMBE Y OTROS MOVIMIENTOS DE TIERRA, EN ESCUELAS Y OTRAS INSTITUCIONES Y AREAS DE ADMINISTRACION PUBLICA</t>
  </si>
  <si>
    <t>X363</t>
  </si>
  <si>
    <t>VICTIMA DE AVALANCHA, DERRUMBE Y OTROS MOVIMIENTOS DE TIERRA, EN AREAS DEPORTE Y ATLETISMO</t>
  </si>
  <si>
    <t>X364</t>
  </si>
  <si>
    <t>VICTIMA DE AVALANCHA, DERRUMBE Y OTROS MOVIMIENTOS DE TIERRA, EN CALLES Y CARRETERAS</t>
  </si>
  <si>
    <t>X365</t>
  </si>
  <si>
    <t>VICTIMA DE AVALANCHA, DERRUMBE Y OTROS MOVIMIENTOS DE TIERRA, EN COMERCIO Y AREA SERVICIOS</t>
  </si>
  <si>
    <t>X366</t>
  </si>
  <si>
    <t>VICTIMA DE AVALANCHA, DERRUMBE Y OTROS MOVIMIENTOS DE TIERRA, EN AREA INDUSTRIAL Y CONSTRUCCION</t>
  </si>
  <si>
    <t>X367</t>
  </si>
  <si>
    <t>VICTIMA DE AVALANCHA, DERRUMBE Y OTROS MOVIMIENTOS DE TIERRA, EN GRANJA</t>
  </si>
  <si>
    <t>X368</t>
  </si>
  <si>
    <t>VICTIMA DE AVALANCHA, DERRUMBE Y OTROS MOVIMIENTOS DE TIERRA, EN OTRO LUGAR ESPECIFICADO</t>
  </si>
  <si>
    <t>X369</t>
  </si>
  <si>
    <t>VICTIMA DE AVALANCHA, DERRUMBE Y OTROS MOVIMIENTOS DE TIERRA, EN LUGAR NO ESPECIFICADO</t>
  </si>
  <si>
    <t>X37</t>
  </si>
  <si>
    <t>VICTIMA DE TORMENTA CATACLISMICA</t>
  </si>
  <si>
    <t>X370</t>
  </si>
  <si>
    <t>VICTIMA DE TORMENTA CATACLISMICA, EN VIVIENDA</t>
  </si>
  <si>
    <t>X371</t>
  </si>
  <si>
    <t>VICTIMA DE TORMENTA CATACLISMICA, EN INSTITUCION RESIDENCIAL</t>
  </si>
  <si>
    <t>X372</t>
  </si>
  <si>
    <t>VICTIMA DE TORMENTA CATACLISMICA, EN ESCUELAS Y OTRAS INSTITUCIONES Y AREAS DE ADMINISTRACION PUBLICA</t>
  </si>
  <si>
    <t>X373</t>
  </si>
  <si>
    <t>VICTIMA DE TORMENTA CATACLISMICA, EN AREAS DEPORTE Y ATLETISMO</t>
  </si>
  <si>
    <t>X374</t>
  </si>
  <si>
    <t>VICTIMA DE TORMENTA CATACLISMICA, EN CALLES Y CARRETERAS</t>
  </si>
  <si>
    <t>X375</t>
  </si>
  <si>
    <t>VICTIMA DE TORMENTA CATACLISMICA, EN COMERCIO Y AREA SERVICIOS</t>
  </si>
  <si>
    <t>X376</t>
  </si>
  <si>
    <t>VICTIMA DE TORMENTA CATACLISMICA, EN AREA INDUSTRIAL Y CONSTRUCCION</t>
  </si>
  <si>
    <t>X377</t>
  </si>
  <si>
    <t>VICTIMA DE TORMENTA CATACLISMICA, EN GRANJA</t>
  </si>
  <si>
    <t>X378</t>
  </si>
  <si>
    <t>VICTIMA DE TORMENTA CATACLISMICA, EN OTRO LUGAR ESPECIFICADO</t>
  </si>
  <si>
    <t>X379</t>
  </si>
  <si>
    <t>VICTIMA DE TORMENTA CATACLISMICA, EN LUGAR NO ESPECIFICADO</t>
  </si>
  <si>
    <t>X38</t>
  </si>
  <si>
    <t>VICTIMA DE INUNDACION</t>
  </si>
  <si>
    <t>X380</t>
  </si>
  <si>
    <t>VICTIMA DE INUNDACION, EN VIVIENDA</t>
  </si>
  <si>
    <t>X381</t>
  </si>
  <si>
    <t>VICTIMA DE INUNDACION, EN INSTITUCION RESIDENCIAL</t>
  </si>
  <si>
    <t>X2</t>
  </si>
  <si>
    <t>VICTIMA DE INUNDACION, EN ESCUELAS Y OTRAS INSTITUCIONES Y AREAS DE ADMINISTRACION PUBLICA</t>
  </si>
  <si>
    <t>X383</t>
  </si>
  <si>
    <t>VICTIMA DE INUNDACION, EN AREAS DEPORTE Y ATLETISMO</t>
  </si>
  <si>
    <t>X384</t>
  </si>
  <si>
    <t>VICTIMA DE INUNDACION, EN CALLES Y CARRETERAS</t>
  </si>
  <si>
    <t>X385</t>
  </si>
  <si>
    <t>VICTIMA DE INUNDACION, EN COMERCIO Y AREA SERVICIOS</t>
  </si>
  <si>
    <t>X386</t>
  </si>
  <si>
    <t>VICTIMA DE INUNDACION, EN AREA INDUSTRIAL Y DE LA CONSTRUCCION</t>
  </si>
  <si>
    <t>X387</t>
  </si>
  <si>
    <t>VICTIMA DE INUNDACION, EN GRANJA</t>
  </si>
  <si>
    <t>X388</t>
  </si>
  <si>
    <t>VICTIMA DE INUNDACION, EN OTRO LUGAR ESPECIFICADO</t>
  </si>
  <si>
    <t>X389</t>
  </si>
  <si>
    <t>VICTIMA DE INUNDACION, EN LUGAR NO ESPECIFICADO</t>
  </si>
  <si>
    <t>X39</t>
  </si>
  <si>
    <t>EXPOSICION A OTRAS FUERZAS DE LA NATURALEZA Y LAS NO ESPECIFICADAS</t>
  </si>
  <si>
    <t>X390</t>
  </si>
  <si>
    <t>EXPOSICION A OTRAS FUERZAS DE LA NATURALEZA Y LAS NO ESPECIFICADAS, EN VIVIENDA</t>
  </si>
  <si>
    <t>X391</t>
  </si>
  <si>
    <t>EXPOSICION A OTRAS FUERZAS DE LA NATURALEZA Y LAS NO ESPECIFICADAS, EN INSTITUCION RESIDENCIAL</t>
  </si>
  <si>
    <t>X392</t>
  </si>
  <si>
    <t>EXPOSICION A OTRAS FUERZAS DE LA NATURALEZA Y LAS NO ESPECIFICADAS, EN ESCUELAS Y OTRAS INSTITUCIONES Y AREAS DE ADMINISTTRACION PUBLICA</t>
  </si>
  <si>
    <t>X393</t>
  </si>
  <si>
    <t>EXPOSICION A OTRAS FUERZAS DE LA NATURALEZA Y LAS NO ESPECIFICADAS, EN AREAS DEPORTE Y ATLETISMO</t>
  </si>
  <si>
    <t>X394</t>
  </si>
  <si>
    <t>EXPOSICION A OTRAS FUERZAS DE LA NATURALEZA Y LAS NO ESPECIFICADAS, EN CALLES Y CARRETERAS</t>
  </si>
  <si>
    <t>X395</t>
  </si>
  <si>
    <t>EXPOSICION A OTRAS FUERZAS DE LA NATURALEZA Y LAS NO ESPECIFICADAS, EN COMERCIO Y AREA SERVICIOS</t>
  </si>
  <si>
    <t>X396</t>
  </si>
  <si>
    <t>EXPOSICION A OTRAS FUERZAS DE LA NATURALEZA Y LAS NO ESPECIFICADAS, EN AREA INDUSTRIAL Y CONSTRUCCION</t>
  </si>
  <si>
    <t>X397</t>
  </si>
  <si>
    <t>EXPOSICION A OTRAS FUERZAS DE LA NATURALEZA Y LAS NO ESPECIFICADAS, EN GRANJA</t>
  </si>
  <si>
    <t>X398</t>
  </si>
  <si>
    <t>EXPOSICION A OTRAS FUERZAS DE LA NATURALEZA Y LAS NO ESPECIFICADAS, EN OTRO LUGAR ESPECIFICADO</t>
  </si>
  <si>
    <t>X399</t>
  </si>
  <si>
    <t>EXPOSICION A OTRAS FUERZAS DE LA NATURALEZA Y LAS NO ESPECIFICADAS, EN LUGAR NO ESPECIFICADO</t>
  </si>
  <si>
    <t>X40</t>
  </si>
  <si>
    <t>ENVENENAMIENTO ACCIDENTAL POR, Y EXPOSICION A ANALGESICOS NO NARCOTICOS, ANTIPIRETICOS Y ANTIRREUMATICOS</t>
  </si>
  <si>
    <t>ENVENENAMIENTO ACCIDENTAL POR, Y EXPOSICION A ANALGESICOS NO NARCOTICOS, ANTIPIRETICOS Y ANTIRREUMATICOS, EN VIVIENDA</t>
  </si>
  <si>
    <t>ENVENENAMIENTO ACCIDENTAL POR, Y EXPOSICION A ANALGESICOS NO NARCOTICOS, ANTIPIRETICOS Y ANTIRREUMATICOS, EN INSTITUCION RESIDENCIAL</t>
  </si>
  <si>
    <t>ENVENENAMIENTO ACCIDENTAL POR, Y EXPOSICION A ANALGESICOS NO NARCOTICOS, ANTIPIRETICOS Y ANTIRREUMATICOS, EN ESCUELAS Y OTRAS INSTITUCIONES Y AREAS DE ADMINISTRACION PUBLICA</t>
  </si>
  <si>
    <t>ENVENENAMIENTO ACCIDENTAL POR, Y EXPOSICION A ANALGESICOS NO NARCOTICOS, ANTIPIRETICOS Y ANTIRREUMATICOS, EN AREAS DEPORTE Y ATLETISMO</t>
  </si>
  <si>
    <t>ENVENENAMIENTO ACCIDENTAL POR, Y EXPOSICION A ANALGESICOS NO NARCOTICOS, ANTIPIRETICOS Y ANTIRREUMATICOS, EN CALLES Y CARRETERAS</t>
  </si>
  <si>
    <t>ENVENENAMIENTO ACCIDENTAL POR, Y EXPOSICION A ANALGESICOS NO NARCOTICOS, ANTIPIRETICOS Y ANTIRREUMATICOS, EN COMERCIO Y AREA SERVICIOS</t>
  </si>
  <si>
    <t>ENVENENAMIENTO ACCIDENTAL POR, Y EXPOSICION A ANALGESICOS NO NARCOTICOS, ANTIPIRETICOS Y ANTIRREUMATICOS, EN AREA INDUSTRIAL Y CONSTRUCCION</t>
  </si>
  <si>
    <t>ENVENENAMIENTO ACCIDENTAL POR, Y EXPOSICION A ANALGESICOS NO NARCOTICOS, ANTIPIRETICOS Y ANTIRREUMATICOS, EN GRANJA</t>
  </si>
  <si>
    <t>ENVENENAMIENTO ACCIDENTAL POR, Y EXPOSICION A ANALGESICOS NO NARCOTICOS, ANTIPIRETICOS Y ANTIRREUMATICOS, EN OTRO LUGAR ESPECIFICADO</t>
  </si>
  <si>
    <t>ENVENENAMIENTO ACCIDENTAL POR, Y EXPOSICION A ANALGESICOS NO NARCOTICOS, ANTIPIRETICOS Y ANTIRREUMATICOS, EN LUGAR NO ESPECIFICADO</t>
  </si>
  <si>
    <t>X41</t>
  </si>
  <si>
    <t>ENVENENAMIENTO ACCIDENTAL POR, Y EXPOSICION A DROGAS ANTIEPILEPTICAS, SEDANTES, HIPNOTICAS, ANTIPARKINSONIANAS Y PSICOTROPICAS NO CLASIFICADAS EN OTRA PARTE</t>
  </si>
  <si>
    <t>ENVENENAMIENTO ACCIDENTAL POR, Y EXPOSICION A DROGAS ANTIEPILEPTICAS, SEDANTES, HIPNOTICAS, ANTIPARKINSONIANAS Y PSICOTROPICAS NO CLASIFICADAS EN OTRA PARTE, EN VIVIENDA</t>
  </si>
  <si>
    <t>ENVENENAMIENTO ACCIDENTAL POR, Y EXPOSICION A DROGAS ANTIEPILEPTICAS, SEDANTES, HIPNOTICAS, ANTIPARKINSONIANAS Y PSICOTROPICAS NO CLASIFICADAS EN OTRA PARTE, EN INSTITUCION RESIDENCIAL</t>
  </si>
  <si>
    <t>ENVENENAMIENTO ACCIDENTAL POR, Y EXPOSICION A DROGAS ANTIEPILEPTICAS, SEDANTES, HIPNOTICAS, ANTIPARKINSONIANAS Y PSICOTROPICAS NO CLASIFICADAS EN OTRA PARTE, EN ESCUELAS Y OTRAS INSTITUCIONES Y AREAS</t>
  </si>
  <si>
    <t>ENVENENAMIENTO ACCIDENTAL POR, Y EXPOSICION A DROGAS ANTIEPILEPTICAS, SEDANTES, HIPNOTICAS, ANTIPARKINSONIANAS Y PSICOTROPICAS NO CLASIFICADAS EN OTRA PARTE, EN AREAS DEPORTE Y ATLETISMO</t>
  </si>
  <si>
    <t>ENVENENAMIENTO ACCIDENTAL POR, Y EXPOSICION A DROGAS ANTIEPILEPTICAS, SEDANTES, HIPNOTICAS, ANTIPARKINSONIANAS Y PSICOTROPICAS NO CLASIFICADAS EN OTRA PARTE, EN CALLES Y CARRETERAS</t>
  </si>
  <si>
    <t>ENVENENAMIENTO ACCIDENTAL POR, Y EXPOSICION A DROGAS ANTIEPILEPTICAS, SEDANTES, HIPNOTICAS, ANTIPARKINSONIANAS Y PSICOTROPICAS NO CLASIFICADAS EN OTRA PARTE, EN COMERCIO Y AREA SERVICIOS</t>
  </si>
  <si>
    <t>ENVENENAMIENTO ACCIDENTAL POR, Y EXPOSICION A DROGAS ANTIEPILEPTICAS, SEDANTES, HIPNOTICAS, ANTIPARKINSONIANAS Y PSICOTROPICAS NO CLASIFICADAS EN OTRA PARTE, EN AREA INDUSTRIAL Y CONSTRUCCION</t>
  </si>
  <si>
    <t>ENVENENAMIENTO ACCIDENTAL POR, Y EXPOSICION A DROGAS ANTIEPILEPTICAS, SEDANTES, HIPNOTICAS, ANTIPARKINSONIANAS Y PSICOTROPICAS NO CLASIFICADAS EN OTRA PARTE, EN GRANJA</t>
  </si>
  <si>
    <t>ENVENENAMIENTO ACCIDENTAL POR, Y EXPOSICION A DROGAS ANTIEPILEPTICAS, SEDANTES, HIPNOTICAS, ANTIPARKINSONIANAS Y PSICOTROPICAS NO CLASIFICADAS EN OTRA PARTE, EN OTRO LUGAR ESPECIFICADO</t>
  </si>
  <si>
    <t>ENVENENAMIENTO ACCIDENTAL POR, Y EXPOSICION A DROGAS ANTIEPILEPTICAS, SEDANTES, HIPNOTICAS, ANTIPARKINSONIANAS Y PSICOTROPICAS NO CLASIFICADAS EN OTRA PARTE, EN LUGAR NO ESPECIFICADO</t>
  </si>
  <si>
    <t>X42</t>
  </si>
  <si>
    <t>ENVENENAMIENTO ACCIDENTEL POR, Y EXPOSICION A NARCOTICOS Y PSICODISLEPTICOS (ALUCINOGENOS) NO CLASIFICADOS EN OTRA PARTE</t>
  </si>
  <si>
    <t>ENVENENAMIENTO ACCIDENTEL POR, Y EXPOSICION A NARCOTICOS Y PSICODISLEPTICOS (ALUCINOGENOS) NO CLASIFICADOS EN OTRA PARTE, EN VIVIENDA</t>
  </si>
  <si>
    <t>ENVENENAMIENTO ACCIDENTEL POR, Y EXPOSICION A NARCOTICOS Y PSICODISLEPTICOS (ALUCINOGENOS) NO CLASIFICADOS EN OTRA PARTE, EN INSTITUCION RESIDENCIAL</t>
  </si>
  <si>
    <t>ENVENENAMIENTO ACCIDENTEL POR, Y EXPOSICION A NARCOTICOS Y PSICODISLEPTICOS (ALUCINOGENOS) NO CLASIFICADOS EN OTRA PARTE, EN ESCUELAS Y OTRAS INSTITUCIONES Y AREAS DE ADMINISTRACION PUBLICA</t>
  </si>
  <si>
    <t>ENVENENAMIENTO ACCIDENTEL POR, Y EXPOSICION A NARCOTICOS Y PSICODISLEPTICOS (ALUCINOGENOS) NO CLASIFICADOS EN OTRA PARTE, EN AREA DEPORTE Y ATLETISMO</t>
  </si>
  <si>
    <t>ENVENENAMIENTO ACCIDENTEL POR, Y EXPOSICION A NARCOTICOS Y PSICODISLEPTICOS (ALUCINOGENOS) NO CLASIFICADOS EN OTRA PARTE, EN CALLES Y CARRETERAS</t>
  </si>
  <si>
    <t>ENVENENAMIENTO ACCIDENTEL POR, Y EXPOSICION A NARCOTICOS Y PSICODISLEPTICOS (ALUCINOGENOS) NO CLASIFICADOS EN OTRA PARTE, EN COMERCIO Y AREA SERVICIOS</t>
  </si>
  <si>
    <t>ENVENENAMIENTO ACCIDENTEL POR, Y EXPOSICION A NARCOTICOS Y PSICODISLEPTICOS (ALUCINOGENOS) NO CLASIFICADOS EN OTRA PARTE, EN AREA INDUSTRIAL Y CONSTRUCCION</t>
  </si>
  <si>
    <t>ENVENENAMIENTO ACCIDENTEL POR, Y EXPOSICION A NARCOTICOS Y PSICODISLEPTICOS (ALUCINOGENOS) NO CLASIFICADOS EN OTRA PARTE, EN GRANJA</t>
  </si>
  <si>
    <t>ENVENENAMIENTO ACCIDENTEL POR, Y EXPOSICION A NARCOTICOS Y PSICODISLEPTICOS (ALUCINOGENOS) NO CLASIFICADOS EN OTRA PARTE, EN OTRO LUGAR ESPECIFICADO</t>
  </si>
  <si>
    <t>ENVENENAMIENTO ACCIDENTEL POR, Y EXPOSICION A NARCOTICOS Y PSICODISLEPTICOS (ALUCINOGENOS) NO CLASIFICADOS EN OTRA PARTE, EN LUGAR NO ESPECIFICADO</t>
  </si>
  <si>
    <t>X43</t>
  </si>
  <si>
    <t>ENVENENAMIENTO ACCIDENTAL POR, Y EXPOSICION A OTRAS DROGAS QUE ACTUAN SOBRE EL SISTEMA NERVIOSO AUTONOMO</t>
  </si>
  <si>
    <t>ENVENENAMIENTO ACCIDENTAL POR, Y EXPOSICION A OTRAS DROGAS QUE ACTUAN SOBRE EL SISTEMA NERVIOSO AUTONOMO, EN VIVIENDA</t>
  </si>
  <si>
    <t>ENVENENAMIENTO ACCIDENTAL POR, Y EXPOSICION A OTRAS DROGAS QUE ACTUAN SOBRE EL SISTEMA NERVIOSO AUTONOMO, EN INSTITUCION RESIDENCIAL</t>
  </si>
  <si>
    <t>ENVENENAMIENTO ACCIDENTAL POR, Y EXPOSICION A OTRAS DROGAS QUE ACTUAN SOBRE EL SISTEMA NERVIOSO AUTONOMO, EN ESCUELAS Y OTRAS INSTITUCIONES Y AREAS DE ADMINISTRACION PUBLICA</t>
  </si>
  <si>
    <t>ENVENENAMIENTO ACCIDENTAL POR, Y EXPOSICION A OTRAS DROGAS QUE ACTUAN SOBRE EL SISTEMA NERVIOSO AUTONOMO, EN AREAS DEPORTE Y ATLETISMO</t>
  </si>
  <si>
    <t>ENVENENAMIENTO ACCIDENTAL POR, Y EXPOSICION A OTRAS DROGAS QUE ACTUAN SOBRE EL SISTEMA NERVIOSO AUTONOMO, EN CALLES Y CARRETERAS</t>
  </si>
  <si>
    <t>ENVENENAMIENTO ACCIDENTAL POR, Y EXPOSICION A OTRAS DROGAS QUE ACTUAN SOBRE EL SISTEMA NERVIOSO AUTONOMO, EN COMERCIO Y AREA SERVICIOS</t>
  </si>
  <si>
    <t>ENVENENAMIENTO ACCIDENTAL POR, Y EXPOSICION A OTRAS DROGAS QUE ACTUAN SOBRE EL SISTEMA NERVIOSO AUTONOMO, EN AREA INDUSTRIAL Y CONSTRUCCION</t>
  </si>
  <si>
    <t>ENVENENAMIENTO ACCIDENTAL POR, Y EXPOSICION A OTRAS DROGAS QUE ACTUAN SOBRE EL SISTEMA NERVIOSO AUTONOMO, EN GRANJA</t>
  </si>
  <si>
    <t>ENVENENAMIENTO ACCIDENTAL POR, Y EXPOSICION A OTRAS DROGAS QUE ACTUAN SOBRE EL SISTEMA NERVIOSO AUTONOMO, EN OTRO LUGAR ESPECIFICADO</t>
  </si>
  <si>
    <t>ENVENENAMIENTO ACCIDENTAL POR, Y EXPOSICION A OTRAS DROGAS QUE ACTUAN SOBRE EL SISTEMA NERVIOSO AUTONOMO, EN LUGAR NO ESPECIFICADO</t>
  </si>
  <si>
    <t>X44</t>
  </si>
  <si>
    <t>ENVENENAMIENTO ACCIDENTAL POR, Y EXPOSICION A OTRAS DROGAS, MEDICAMENTOS Y SUSTANCIAS BIOLOGICAS Y LOS NO ESPECIFICADOS</t>
  </si>
  <si>
    <t>ENVENENAMIENTO ACCIDENTAL POR, Y EXPOSICION A OTRAS DROGAS, MEDICAMENTOS Y SUSTANCIAS BIOLOGICAS Y LOS NO ESPECIFICADOS, EN VIVIENDA</t>
  </si>
  <si>
    <t>ENVENENAMIENTO ACCIDENTAL POR, Y EXPOSICION A OTRAS DROGAS, MEDICAMENTOS Y SUSTANCIAS BIOLOGICAS Y LOS NO ESPECIFICADOS, EN INSTITUCION RESIDENCIAL</t>
  </si>
  <si>
    <t>ENVENENAMIENTO ACCIDENTAL POR, Y EXPOSICION A OTRAS DROGAS, MEDICAMENTOS Y SUSTANCIAS BIOLOGICAS Y LOS NO ESPECIFICADOS, EN ESCUELAS Y OTRAS INSTITUCIONES Y AREAS DE ADMINISTRACION PUBLICA</t>
  </si>
  <si>
    <t>ENVENENAMIENTO ACCIDENTAL POR, Y EXPOSICION A OTRAS DROGAS, MEDICAMENTOS Y SUSTANCIAS BIOLOGICAS Y LOS NO ESPECIFICADOS, EN AREA DEPORTE Y ATLETISMO</t>
  </si>
  <si>
    <t>ENVENENAMIENTO ACCIDENTAL POR, Y EXPOSICION A OTRAS DROGAS, MEDICAMENTOS Y SUSTANCIAS BIOLOGICAS Y LOS NO ESPECIFICADOS, EN CALLES Y CARRETERAS</t>
  </si>
  <si>
    <t>ENVENENAMIENTO ACCIDENTAL POR, Y EXPOSICION A OTRAS DROGAS, MEDICAMENTOS Y SUSTANCIAS BIOLOGICAS Y LOS NO ESPECIFICADOS, EN COMERCIO Y AREA SERVICIOS</t>
  </si>
  <si>
    <t>ENVENENAMIENTO ACCIDENTAL POR, Y EXPOSICION A OTRAS DROGAS, MEDICAMENTOS Y SUSTANCIAS BIOLOGICAS Y LOS NO ESPECIFICADOS, EN AREA INDUSTRIAL Y CONSTRUCCION</t>
  </si>
  <si>
    <t>ENVENENAMIENTO ACCIDENTAL POR, Y EXPOSICION A OTRAS DROGAS, MEDICAMENTOS Y SUSTANCIAS BIOLOGICAS Y LOS NO ESPECIFICADOS, EN GRANJA</t>
  </si>
  <si>
    <t>ENVENENAMIENTO ACCIDENTAL POR, Y EXPOSICION A OTRAS DROGAS, MEDICAMENTOS Y SUSTANCIAS BIOLOGICAS Y LOS NO ESPECIFICADOS, EN OTRO LUGAR ESPECIFICADO</t>
  </si>
  <si>
    <t>ENVENENAMIENTO ACCIDENTAL POR, Y EXPOSICION A OTRAS DROGAS, MEDICAMENTOS Y SUSTANCIAS BIOLOGICAS Y LOS NO ESPECIFICADOS, EN LUGAR NO ESPECIFICADO</t>
  </si>
  <si>
    <t>X45</t>
  </si>
  <si>
    <t>ENVENENAMIENTO ACCIDENTAL POR, Y EXPOSICION AL ALCOHOL</t>
  </si>
  <si>
    <t>ENVENENAMIENTO ACCIDENTAL POR, Y EXPOSICION AL ALCOHOL, EN INSTITUCION RESIDENCIAL</t>
  </si>
  <si>
    <t>ENVENENAMIENTO ACCIDENTAL POR, Y EXPOSICION AL ALCOHOL, EN ESCUELAS Y OTRAS INSTITUCIONES Y AREAS DE ADMINISTRACION PUBLICA</t>
  </si>
  <si>
    <t>ENVENENAMIENTO ACCIDENTAL POR, Y EXPOSICION AL ALCOHOL, EN AREAS DEPORTE Y ATLETISMO</t>
  </si>
  <si>
    <t>ENVENENAMIENTO ACCIDENTAL POR, Y EXPOSICION AL ALCOHOL, EN CALLES Y CARRETERAS</t>
  </si>
  <si>
    <t>ENVENENAMIENTO ACCIDENTAL POR, Y EXPOSICION AL ALCOHOL, EN COMERCIO Y AREA SERVICIOS</t>
  </si>
  <si>
    <t>ENVENENAMIENTO ACCIDENTAL POR, Y EXPOSICION AL ALCOHOL, EN AREA INDUSTRIAL Y CONSTRUCCION</t>
  </si>
  <si>
    <t>ENVENENAMIENTO ACCIDENTAL POR, Y EXPOSICION AL ALCOHOL, EN OTRO LUGAR ESPECIFICADO</t>
  </si>
  <si>
    <t>ENVENENAMIENTO ACCIDENTAL POR, Y EXPOSICION AL ALCOHOL, EN LUGAR NO ESPECIFICADO</t>
  </si>
  <si>
    <t>X46</t>
  </si>
  <si>
    <t>ENVENENAMIENTO ACCIDENTAL POR, Y EXPOSICION A DISOLVENTES ORGANICOS E HIDROCARBUROS HALOGENADOS Y SUS VAPORES</t>
  </si>
  <si>
    <t>ENVENENAMIENTO ACCIDENTAL POR, Y EXPOSICION A DISOLVENTES ORGANICOS E HIDROCARBUROS HALOGENADOS Y SUS VAPORES, EN VIVIENDA</t>
  </si>
  <si>
    <t>ENVENENAMIENTO ACCIDENTAL POR, Y EXPOSICION A DISOLVENTES ORGANICOS E HIDROCARBUROS HALOGENADOS Y SUS VAPORES, EN INSTITUCION RESIDENCIAL</t>
  </si>
  <si>
    <t>ENVENENAMIENTO ACCIDENTAL POR, Y EXPOSICION A DISOLVENTES ORGANICOS E HIDROCARBUROS HALOGENADOS Y SUS VAPORES, EN ESCUELAS Y OTRAS INSTITUCIONES Y AREAS DE ADMINISTRACION PUBLICA</t>
  </si>
  <si>
    <t>ENVENENAMIENTO ACCIDENTAL POR, Y EXPOSICION A DISOLVENTES ORGANICOS E HIDROCARBUROS HALOGENADOS Y SUS VAPORES, EN AREAS DEPORTE Y ATLETISMO</t>
  </si>
  <si>
    <t>ENVENENAMIENTO ACCIDENTAL POR, Y EXPOSICION A DISOLVENTES ORGANICOS E HIDROCARBUROS HALOGENADOS Y SUS VAPORES, EN CALLES Y CARRETERAS</t>
  </si>
  <si>
    <t>ENVENENAMIENTO ACCIDENTAL POR, Y EXPOSICION A DISOLVENTES ORGANICOS E HIDROCARBUROS HALOGENADOS Y SUS VAPORES, EN COMERCIO Y AREA SERVICIOS</t>
  </si>
  <si>
    <t>ENVENENAMIENTO ACCIDENTAL POR, Y EXPOSICION A DISOLVENTES ORGANICOS E HIDROCARBUROS HALOGENADOS Y SUS VAPORES, EN AREA INDUSTRIAL Y CONSTRUCCION</t>
  </si>
  <si>
    <t>ENVENENAMIENTO ACCIDENTAL POR, Y EXPOSICION A DISOLVENTES ORGANICOS E HIDROCARBUROS HALOGENADOS Y SUS VAPORES, EN GRANJA</t>
  </si>
  <si>
    <t>ENVENENAMIENTO ACCIDENTAL POR, Y EXPOSICION A DISOLVENTES ORGANICOS E HIDROCARBUROS HALOGENADOS Y SUS VAPORES, EN OTRO LUGAR ESPECIFICADO</t>
  </si>
  <si>
    <t>ENVENENAMIENTO ACCIDENTAL POR, Y EXPOSICION A DISOLVENTES ORGANICOS E HIDROCARBUROS HALOGENADOS Y SUS VAPORES, EN LUGAR NO ESPECIFICADO</t>
  </si>
  <si>
    <t>X47</t>
  </si>
  <si>
    <t>ENVENENAMIENTO ACCIDENTAL POR, Y EXPOSICION A OTROS GASES Y VAPORES</t>
  </si>
  <si>
    <t>ENVENENAMIENTO ACCIDENTAL POR, Y EXPOSICION A OTROS GASES Y VAPORES, EN VIVIENDA</t>
  </si>
  <si>
    <t>ENVENENAMIENTO ACCIDENTAL POR, Y EXPOSICION A OTROS GASES Y VAPORES, EN INSTITUCION RESIDENCIAL</t>
  </si>
  <si>
    <t>ENVENENAMIENTO ACCIDENTAL POR, Y EXPOSICION A OTROS GASES Y VAPORES, EN ESCUELAS Y OTRAS INSTITUCIONES Y AREAS DE ADMINISTRACION PUBLICA</t>
  </si>
  <si>
    <t>ENVENENAMIENTO ACCIDENTAL POR, Y EXPOSICION A OTROS GASES Y VAPORES, EN AREAS DEPORTE Y ATLETISMO</t>
  </si>
  <si>
    <t>ENVENENAMIENTO ACCIDENTAL POR, Y EXPOSICION A OTROS GASES Y VAPORES, EN CALLES Y CARRETERAS</t>
  </si>
  <si>
    <t>ENVENENAMIENTO ACCIDENTAL POR, Y EXPOSICION A OTROS GASES Y VAPORES, EN COMERCIO Y AREA SERVICIOS</t>
  </si>
  <si>
    <t>ENVENENAMIENTO ACCIDENTAL POR, Y EXPOSICION A OTROS GASES Y VAPORES, EN AREA INDUSTRIAL Y CONSTRUCCION</t>
  </si>
  <si>
    <t>ENVENENAMIENTO ACCIDENTAL POR, Y EXPOSICION A OTROS GASES Y VAPORES, EN GRANJA</t>
  </si>
  <si>
    <t>ENVENENAMIENTO ACCIDENTAL POR, Y EXPOSICION A OTROS GASES Y VAPORES, EN OTRO LUGAR ESPECIFICADO</t>
  </si>
  <si>
    <t>ENVENENAMIENTO ACCIDENTAL POR, Y EXPOSICION A OTROS GASES Y VAPORES, EN LUGAR NO ESPECIFICADO</t>
  </si>
  <si>
    <t>X48</t>
  </si>
  <si>
    <t>ENVENENAMIENTO ACCIDENTAL POR, Y EXPOSICION A PLAGUICIDAS</t>
  </si>
  <si>
    <t>ENVENENAMIENTO ACCIDENTAL POR, Y EXPOSICION A PLAGUICIDAS, EN INSTITUCION RESIDENCIAL</t>
  </si>
  <si>
    <t>ENVENENAMIENTO ACCIDENTAL POR, Y EXPOSICION A PLAGUICIDAS, EN ESCUELAS Y OTRAS INSTITUCIONES Y AREAS DE ADMINISTRACION PUBLICA</t>
  </si>
  <si>
    <t>ENVENENAMIENTO ACCIDENTAL POR, Y EXPOSICION A PLAGUICIDAS, EN AREAS DEPORTE Y ATLETISMO</t>
  </si>
  <si>
    <t>ENVENENAMIENTO ACCIDENTAL POR, Y EXPOSICION A PLAGUICIDAS, EN CALLES Y CARRETERAS</t>
  </si>
  <si>
    <t>ENVENENAMIENTO ACCIDENTAL POR, Y EXPOSICION A PLAGUICIDAS, EN COMERCIO Y AREA SERVICIOS</t>
  </si>
  <si>
    <t>ENVENENAMIENTO ACCIDENTAL POR, Y EXPOSICION A PLAGUICIDAS, EN AREA INDUSTRIAL Y CONSTRUCCION</t>
  </si>
  <si>
    <t>ENVENENAMIENTO ACCIDENTAL POR, Y EXPOSICION A PLAGUICIDAS, EN OTRO LUGAR ESPECIFICADO</t>
  </si>
  <si>
    <t>ENVENENAMIENTO ACCIDENTAL POR, Y EXPOSICION A PLAGUICIDAS, EN LUGAR NO ESPECIFICADO</t>
  </si>
  <si>
    <t>X49</t>
  </si>
  <si>
    <t>ENVENENAMIENTO ACCIDENTAL POR, Y EXPOSICION A OTROS PRODUCTOS QUIMICOS Y SUSTANCIAS NOCIVAS Y LOS NO ESPECIFICADOS</t>
  </si>
  <si>
    <t>ENVENENAMIENTO ACCIDENTAL POR, Y EXPOSICION A OTROS PRODUCTOS QUIMICOS Y SUSTANCIAS NOCIVAS Y LOS NO ESPECIFICADOS, EN VIVIENDA</t>
  </si>
  <si>
    <t>ENVENENAMIENTO ACCIDENTAL POR, Y EXPOSICION A OTROS PRODUCTOS QUIMICOS Y SUSTANCIAS NOCIVAS Y LOS NO ESPECIFICADOS, EN INSTITUCION RESIDENCIAL</t>
  </si>
  <si>
    <t>ENVENENAMIENTO ACCIDENTAL POR, Y EXPOSICION A OTROS PRODUCTOS QUIMICOS Y SUSTANCIAS NOCIVAS Y LOS NO ESPECIFICADOS, EN ESCUELAS Y OTRAS INSTITUCIONES Y AREAS DE ADMINISTRACION PUBLICA</t>
  </si>
  <si>
    <t>ENVENENAMIENTO ACCIDENTAL POR, Y EXPOSICION A OTROS PRODUCTOS QUIMICOS Y SUSTANCIAS NOCIVAS Y LOS NO ESPECIFICADOS, EN AREA DEPORTE Y ATLETISMO</t>
  </si>
  <si>
    <t>ENVENENAMIENTO ACCIDENTAL POR, Y EXPOSICION A OTROS PRODUCTOS QUIMICOS Y SUSTANCIAS NOCIVAS Y LOS NO ESPECIFICADOS, EN CALLES Y CARRETERAS</t>
  </si>
  <si>
    <t>ENVENENAMIENTO ACCIDENTAL POR, Y EXPOSICION A OTROS PRODUCTOS QUIMICOS Y SUSTANCIAS NOCIVAS Y LOS NO ESPECIFICADOS, EN COMERCIO Y AREA SERVICIOS</t>
  </si>
  <si>
    <t>ENVENENAMIENTO ACCIDENTAL POR, Y EXPOSICION A OTROS PRODUCTOS QUIMICOS Y SUSTANCIAS NOCIVAS Y LOS NO ESPECIFICADOS, EN AREA INDUSTRIAL Y CONSTRUCCION</t>
  </si>
  <si>
    <t>ENVENENAMIENTO ACCIDENTAL POR, Y EXPOSICION A OTROS PRODUCTOS QUIMICOS Y SUSTANCIAS NOCIVAS Y LOS NO ESPECIFICADOS, EN GRANJA</t>
  </si>
  <si>
    <t>ENVENENAMIENTO ACCIDENTAL POR, Y EXPOSICION A OTROS PRODUCTOS QUIMICOS Y SUSTANCIAS NOCIVAS Y LOS NO ESPECIFICADOS, EN OTRO LUGAR ESPECIFICADO</t>
  </si>
  <si>
    <t>ENVENENAMIENTO ACCIDENTAL POR, Y EXPOSICION A OTROS PRODUCTOS QUIMICOS Y SUSTANCIAS NOCIVAS Y LOS NO ESPECIFICADOS, EN LUGAR NO ESPECIFICADO</t>
  </si>
  <si>
    <t>X50</t>
  </si>
  <si>
    <t>EXCESO DE ESFUERZO Y MOVIMIENTOS EXTENUANTES Y REPETITIVOS</t>
  </si>
  <si>
    <t>X500</t>
  </si>
  <si>
    <t>EXCESO DE ESFUERZO Y MOVIMIENTOS EXTENUANTES Y REPETITIVOS, EN VIVIENDA</t>
  </si>
  <si>
    <t>X501</t>
  </si>
  <si>
    <t>EXCESO DE ESFUERZO Y MOVIMIENTOS EXTENUANTES Y REPETITIVOS, EN INSTITUCION RESIDENCIAL</t>
  </si>
  <si>
    <t>X502</t>
  </si>
  <si>
    <t>EXCESO DE ESFUERZO Y MOVIMIENTOS EXTENUANTES Y REPETITIVOS, EN ESCUELAS Y OTRAS INSTITUCIONES Y AREAS DE ADMINISTRACION PUBLICA</t>
  </si>
  <si>
    <t>X503</t>
  </si>
  <si>
    <t>EXCESO DE ESFUERZO Y MOVIMIENTOS EXTENUANTES Y REPETITIVOS, EN AREAS DEPORTE Y ATLETISMO</t>
  </si>
  <si>
    <t>X504</t>
  </si>
  <si>
    <t>EXCESO DE ESFUERZO Y MOVIMIENTOS EXTENUANTES Y REPETITIVOS, EN CALLES Y CARRETERAS</t>
  </si>
  <si>
    <t>X505</t>
  </si>
  <si>
    <t>EXCESO DE ESFUERZO Y MOVIMIENTOS EXTENUANTES Y REPETITIVOS, EN COMERCIO Y AREA SERVICIOS</t>
  </si>
  <si>
    <t>X506</t>
  </si>
  <si>
    <t>EXCESO DE ESFUERZO Y MOVIMIENTOS EXTENUANTES Y REPETITIVOS, EN AREA INDUSTRIAL Y CONSTRUCCION</t>
  </si>
  <si>
    <t>X507</t>
  </si>
  <si>
    <t>EXCESO DE ESFUERZO Y MOVIMIENTOS EXTENUANTES Y REPETITIVOS, EN GRANJA</t>
  </si>
  <si>
    <t>X508</t>
  </si>
  <si>
    <t>EXCESO DE ESFUERZO Y MOVIMIENTOS EXTENUANTES Y REPETITIVOS, EN OTRO LUGAR ESPECIFICADO</t>
  </si>
  <si>
    <t>X509</t>
  </si>
  <si>
    <t>EXCESO DE ESFUERZO Y MOVIMIENTOS EXTENUANTES Y REPETITIVOS, EN LUGAR NO ESPECIFICADO</t>
  </si>
  <si>
    <t>X51</t>
  </si>
  <si>
    <t>VIAJES Y DESPLAZAMIENTOS</t>
  </si>
  <si>
    <t>X510</t>
  </si>
  <si>
    <t>VIAJES Y DESPLAZAMIENTOS, EN VIVIENDA</t>
  </si>
  <si>
    <t>X511</t>
  </si>
  <si>
    <t>VIAJES Y DESPLAZAMIENTOS, EN INSTITUCION RESIDENCIAL</t>
  </si>
  <si>
    <t>X512</t>
  </si>
  <si>
    <t>VIAJES Y DESPLAZAMIENTOS, EN ESCUELAS Y OTRAS INSTITUCIONES Y AREAS DE ADMINISTRACION PUBLICA</t>
  </si>
  <si>
    <t>X513</t>
  </si>
  <si>
    <t>VIAJES Y DESPLAZAMIENTOS, EN AREAS DEPORTE Y ATLETISMO</t>
  </si>
  <si>
    <t>X514</t>
  </si>
  <si>
    <t>VIAJES Y DESPLAZAMIENTOS, EN CALLES Y CARRETERAS</t>
  </si>
  <si>
    <t>X515</t>
  </si>
  <si>
    <t>VIAJES Y DESPLAZAMIENTOS, EN COMERCIO Y AREA SERVICIOS</t>
  </si>
  <si>
    <t>X516</t>
  </si>
  <si>
    <t>VIAJES Y DESPLAZAMIENTOS, EN AREA INDUSTRIAL Y DE LA CONSTRUCCION</t>
  </si>
  <si>
    <t>X517</t>
  </si>
  <si>
    <t>VIAJES Y DESPLAZAMIENTOS, EN GRANJA</t>
  </si>
  <si>
    <t>X518</t>
  </si>
  <si>
    <t>VIAJES Y DESPLAZAMIENTOS, EN OTRO LUGAR ESPECIFICADO</t>
  </si>
  <si>
    <t>X519</t>
  </si>
  <si>
    <t>VIAJES Y DESPLAZAMIENTOS, EN LUGAR NO ESPECIFICADO</t>
  </si>
  <si>
    <t>X52</t>
  </si>
  <si>
    <t>PERMANENCIA PROLONGADA EN AMBIENTE SIN GRAVEDAD</t>
  </si>
  <si>
    <t>X520</t>
  </si>
  <si>
    <t>PERMANENCIA PROLONGADA EN AMBIENTE SIN GRAVEDAD, EN VIVIENDA</t>
  </si>
  <si>
    <t>X521</t>
  </si>
  <si>
    <t>PERMANENCIA PROLONGADA EN AMBIENTE SIN GRAVEDAD, EN INSTITUCION RESIDENCIAL</t>
  </si>
  <si>
    <t>X522</t>
  </si>
  <si>
    <t>PERMANENCIA PROLONGADA EN AMBIENTE SIN GRAVEDAD, EN ESCUELAS Y OTRAS INSTITUCIONES Y AREAS DE ADMINISTRACION PUBLICA</t>
  </si>
  <si>
    <t>X523</t>
  </si>
  <si>
    <t>PERMANENCIA PROLONGADA EN AMBIENTE SIN GRAVEDAD, EN AREAS DEPORTE Y ATLETISMO</t>
  </si>
  <si>
    <t>X524</t>
  </si>
  <si>
    <t>PERMANENCIA PROLONGADA EN AMBIENTE SIN GRAVEDAD, EN CALLES Y CARRETERAS</t>
  </si>
  <si>
    <t>X525</t>
  </si>
  <si>
    <t>PERMANENCIA PROLONGADA EN AMBIENTE SIN GRAVEDAD, EN COMERCIO Y AREA SERVICIOS</t>
  </si>
  <si>
    <t>X526</t>
  </si>
  <si>
    <t>PERMANENCIA PROLONGADA EN AMBIENTE SIN GRAVEDAD, EN AREA INDUSTRIAL Y CONSTRUCCION</t>
  </si>
  <si>
    <t>X527</t>
  </si>
  <si>
    <t>PERMANENCIA PROLONGADA EN AMBIENTE SIN GRAVEDAD, EN GRANJA</t>
  </si>
  <si>
    <t>X528</t>
  </si>
  <si>
    <t>PERMANENCIA PROLONGADA EN AMBIENTE SIN GRAVEDAD, EN OTRO LUGAR ESPECIFICADO</t>
  </si>
  <si>
    <t>X529</t>
  </si>
  <si>
    <t>PERMANENCIA PROLONGADA EN AMBIENTE SIN GRAVEDAD, EN LUGAR NO ESPECIFICADO</t>
  </si>
  <si>
    <t>X53</t>
  </si>
  <si>
    <t>PRIVACION DE ALIMENTOS</t>
  </si>
  <si>
    <t>X530</t>
  </si>
  <si>
    <t>PRIVACION DE ALIMENTOS, EN VIVIENDA</t>
  </si>
  <si>
    <t>X531</t>
  </si>
  <si>
    <t>PRIVACION DE ALIMENTOS, EN INSTITUCION RESIDENCIAL</t>
  </si>
  <si>
    <t>X532</t>
  </si>
  <si>
    <t>PRIVACION DE ALIMENTOS, EN ESCUELAS Y OTRAS INSTITUCIONES Y AREAS DE ADMINISTRACION PUBLICA</t>
  </si>
  <si>
    <t>X533</t>
  </si>
  <si>
    <t>PRIVACION DE ALIMENTOS, EN AREAS DEPORTE Y ATLETISMO</t>
  </si>
  <si>
    <t>X534</t>
  </si>
  <si>
    <t>PRIVACION DE ALIMENTOS, EN CALLES Y CARRETERAS</t>
  </si>
  <si>
    <t>X535</t>
  </si>
  <si>
    <t>PRIVACION DE ALIMENTOS, EN COMERCIO Y AREA SERVICIOS</t>
  </si>
  <si>
    <t>X536</t>
  </si>
  <si>
    <t>PRIVACION DE ALIMENTOS, EN AREA INDUSTRIAL Y DE LA CONSTRUCCION</t>
  </si>
  <si>
    <t>X537</t>
  </si>
  <si>
    <t>PRIVACION DE ALIMENTOS, EN GRANJA</t>
  </si>
  <si>
    <t>X538</t>
  </si>
  <si>
    <t>PRIVACION DE ALIMENTOS, EN OTRO LUGAR ESPECIFICADO</t>
  </si>
  <si>
    <t>X539</t>
  </si>
  <si>
    <t>PRIVACION DE ALIMENTOS, EN LUGAR NO ESPECIFICADO</t>
  </si>
  <si>
    <t>X54</t>
  </si>
  <si>
    <t>PRIVACION DE AGUA</t>
  </si>
  <si>
    <t>X540</t>
  </si>
  <si>
    <t>PRIVACION DE AGUA, EN VIVIENDA</t>
  </si>
  <si>
    <t>X541</t>
  </si>
  <si>
    <t>PRIVACION DE AGUA, EN INSTITUCION RESIDENCIAL</t>
  </si>
  <si>
    <t>X542</t>
  </si>
  <si>
    <t>PRIVACION DE AGUA, EN ESCUELAS Y OTRAS INSTITUCIONES Y AREAS DE ADMINISTRACION PUBLICA</t>
  </si>
  <si>
    <t>X543</t>
  </si>
  <si>
    <t>PRIVACION DE AGUA, EN AREAS DEPORTE Y ATLETISMO</t>
  </si>
  <si>
    <t>X544</t>
  </si>
  <si>
    <t>PRIVACION DE AGUA, EN CALLES Y CARRETERAS</t>
  </si>
  <si>
    <t>X545</t>
  </si>
  <si>
    <t>PRIVACION DE AGUA, EN COMERCIO Y AREA SERVICIOS</t>
  </si>
  <si>
    <t>X546</t>
  </si>
  <si>
    <t>PRIVACION DE AGUA, EN AREA INDUSTRIAL Y DE LA CONSTRUCCION</t>
  </si>
  <si>
    <t>X547</t>
  </si>
  <si>
    <t>PRIVACION DE AGUA, EN GRANJA</t>
  </si>
  <si>
    <t>X548</t>
  </si>
  <si>
    <t>PRIVACION DE AGUA, EN OTRO LUGAR ESPECIFICADO</t>
  </si>
  <si>
    <t>X549</t>
  </si>
  <si>
    <t>PRIVACION DE AGUA, EN LUGAR NO ESPECIFICADO</t>
  </si>
  <si>
    <t>X57</t>
  </si>
  <si>
    <t>PRIVACION NO ESPECIFICADA</t>
  </si>
  <si>
    <t>X570</t>
  </si>
  <si>
    <t>PRIVACION NO ESPECIFICADA, EN VIVIENDA</t>
  </si>
  <si>
    <t>X571</t>
  </si>
  <si>
    <t>PRIVACION NO ESPECIFICADA, EN INSTITUCION RESIDENCIAL</t>
  </si>
  <si>
    <t>X572</t>
  </si>
  <si>
    <t>PRIVACION NO ESPECIFICADA, EN ESCUELAS Y OTRAS INSTITUCIONES Y AREAS DE ADMINISTRACION PUBLICA</t>
  </si>
  <si>
    <t>X573</t>
  </si>
  <si>
    <t>PRIVACION NO ESPECIFICADA, EN AREAS DEPORTE Y ATLETISMO</t>
  </si>
  <si>
    <t>X574</t>
  </si>
  <si>
    <t>PRIVACION NO ESPECIFICADA, EN CALLES Y CARRETERAS</t>
  </si>
  <si>
    <t>X575</t>
  </si>
  <si>
    <t>PRIVACION NO ESPECIFICADA, EN COMERCIO Y AREA SERVICIOS</t>
  </si>
  <si>
    <t>X576</t>
  </si>
  <si>
    <t>PRIVACION NO ESPECIFICADA, EN AREA INDUSTRIAL Y DE LA CONSTRUCCION</t>
  </si>
  <si>
    <t>X577</t>
  </si>
  <si>
    <t>PRIVACION NO ESPECIFICADA, EN GRANJA</t>
  </si>
  <si>
    <t>X578</t>
  </si>
  <si>
    <t>PRIVACION NO ESPECIFICADA, EN OTRO LUGAR ESPECIFICADO</t>
  </si>
  <si>
    <t>X579</t>
  </si>
  <si>
    <t>PRIVACION NO ESPECIFICADA, EN LUGAR NO ESPECIFICADO</t>
  </si>
  <si>
    <t>X58</t>
  </si>
  <si>
    <t>EXPOSICION A OTROS FACTORES ESPECIFICADOS</t>
  </si>
  <si>
    <t>X580</t>
  </si>
  <si>
    <t>EXPOSICION A OTROS FACTORES ESPECIFICADOS, EN VIVIENDA</t>
  </si>
  <si>
    <t>X581</t>
  </si>
  <si>
    <t>EXPOSICION A OTROS FACTORES ESPECIFICADOS, EN INSTITUCION RESIDENCIAL</t>
  </si>
  <si>
    <t>X582</t>
  </si>
  <si>
    <t>EXPOSICION A OTROS FACTORES ESPECIFICADOS, EN ESCUELAS Y OTRAS INSTITUCIONES Y AREAS DE ADMINISTRACION PUBLICA</t>
  </si>
  <si>
    <t>X583</t>
  </si>
  <si>
    <t>EXPOSICION A OTROS FACTORES ESPECIFICADOS, EN AREA DEPORTE Y ATLETISMO</t>
  </si>
  <si>
    <t>X584</t>
  </si>
  <si>
    <t>EXPOSICION A OTROS FACTORES ESPECIFICADOS, EN CALLES Y CARRETERAS</t>
  </si>
  <si>
    <t>X585</t>
  </si>
  <si>
    <t>EXPOSICION A OTROS FACTORES ESPECIFICADOS, EN COMERCIO Y AREA SERVICIOS</t>
  </si>
  <si>
    <t>X586</t>
  </si>
  <si>
    <t>EXPOSICION A OTROS FACTORES ESPECIFICADOS, EN AREA INDUSTRIAL Y CONSTRUCCION</t>
  </si>
  <si>
    <t>X587</t>
  </si>
  <si>
    <t>EXPOSICION A OTROS FACTORES ESPECIFICADOS, EN GRANJA</t>
  </si>
  <si>
    <t>X588</t>
  </si>
  <si>
    <t>EXPOSICION A OTROS FACTORES ESPECIFICADOS, EN OTRO LUGAR ESPECIFICADO</t>
  </si>
  <si>
    <t>X589</t>
  </si>
  <si>
    <t>EXPOSICION A OTROS FACTORES ESPECIFICADOS, EN LUGAR NO ESPECIFICADO</t>
  </si>
  <si>
    <t>X59</t>
  </si>
  <si>
    <t>EXPOSICION A FACTORES NO ESPECIFICADOS</t>
  </si>
  <si>
    <t>X590</t>
  </si>
  <si>
    <t>EXPOSICION A FACTORES NO ESPECIFICADOS, EN VIVIENDA</t>
  </si>
  <si>
    <t>X591</t>
  </si>
  <si>
    <t>EXPOSICION A FACTORES NO ESPECIFICADOS, EN INSTITUCION RESIDENCIAL</t>
  </si>
  <si>
    <t>X592</t>
  </si>
  <si>
    <t>EXPOSICION A FACTORES NO ESPECIFICADOS, EN ESCUELAS Y OTRAS INSTITUCIONES Y AREAS DE ADMINISTRACION PUBLICA</t>
  </si>
  <si>
    <t>X593</t>
  </si>
  <si>
    <t>EXPOSICION A FACTORES NO ESPECIFICADOS, EN AREAS DEPORTE Y ATLETISMO</t>
  </si>
  <si>
    <t>X594</t>
  </si>
  <si>
    <t>EXPOSICION A FACTORES NO ESPECIFICADOS, EN CALLES Y CARRETERAS</t>
  </si>
  <si>
    <t>X595</t>
  </si>
  <si>
    <t>EXPOSICION A FACTORES NO ESPECIFICADOS, EN COMERCIO Y AREA SERVICIOS</t>
  </si>
  <si>
    <t>X596</t>
  </si>
  <si>
    <t>EXPOSICION A FACTORES NO ESPECIFICADOS, EN AREA INDUSTRIAL Y CONSTRUCCION</t>
  </si>
  <si>
    <t>X597</t>
  </si>
  <si>
    <t>EXPOSICION A FACTORES NO ESPECIFICADOS, EN GRANJA</t>
  </si>
  <si>
    <t>X598</t>
  </si>
  <si>
    <t>EXPOSICION A FACTORES NO ESPECIFICADOS, EN OTRO LUGAR ESPECIFICADO</t>
  </si>
  <si>
    <t>X599</t>
  </si>
  <si>
    <t>EXPOSICION A FACTORES NO ESPECIFICADOS, EN LUGAR NO ESPECIFICADO</t>
  </si>
  <si>
    <t>X60</t>
  </si>
  <si>
    <t>ENVENENAMIENTO AUTOINFLIGIDO INTENCIONALMENTE POR, Y EXPOSICION A ANALGESICOS NO NARCOTICOS, ANTIPIRETICOS Y ANTIRREUMATICOS</t>
  </si>
  <si>
    <t>X600</t>
  </si>
  <si>
    <t>ENVENENAMIENTO AUTOINFLIGIDO INTENCIONALMENTE POR, Y EXPOSICION A ANALGESICOS NO NARCOTICOS, ANTIPIRETICOS Y ANTIRREUMATICOS, EN VIVIENDA</t>
  </si>
  <si>
    <t>X601</t>
  </si>
  <si>
    <t>ENVENENAMIENTO AUTOINFLIGIDO INTENCIONALMENTE POR, Y EXPOSICION A ANALGESICOS NO NARCOTICOS, ANTIPIRETICOS Y ANTIRREUMATICOS, EN INSTITUCION RESIDENCIAL</t>
  </si>
  <si>
    <t>X602</t>
  </si>
  <si>
    <t>ENVENENAMIENTO AUTOINFLIGIDO INTENCIONALMENTE POR, Y EXPOSICION A ANALGESICOS NO NARCOTICOS, ANTIPIRETICOS Y ANTIRREUMATICOS, EN ESCUELAS Y OTRAS INSTITUCIONES Y AREAS DE ADMINISTRACION PUBLICA</t>
  </si>
  <si>
    <t>X603</t>
  </si>
  <si>
    <t>ENVENENAMIENTO AUTOINFLIGIDO INTENCIONALMENTE POR, Y EXPOSICION A ANALGESICOS NO NARCOTICOS, ANTIPIRETICOS Y ANTIRREUMATICOS, EN AREAS DEPORTE Y ATLETISMO</t>
  </si>
  <si>
    <t>X604</t>
  </si>
  <si>
    <t>ENVENENAMIENTO AUTOINFLIGIDO INTENCIONALMENTE POR, Y EXPOSICION A ANALGESICOS NO NARCOTICOS, ANTIPIRETICOS Y ANTIRREUMATICOS, EN CALLES Y CARRETERAS</t>
  </si>
  <si>
    <t>X605</t>
  </si>
  <si>
    <t>ENVENENAMIENTO AUTOINFLIGIDO INTENCIONALMENTE POR, Y EXPOSICION A ANALGESICOS NO NARCOTICOS, ANTIPIRETICOS Y ANTIRREUMATICOS, EN COMERCIO Y AREA SERVICIOS</t>
  </si>
  <si>
    <t>X606</t>
  </si>
  <si>
    <t>ENVENENAMIENTO AUTOINFLIGIDO INTENCIONALMENTE POR, Y EXPOSICION A ANALGESICOS NO NARCOTICOS, ANTIPIRETICOS Y ANTIRREUMATICOS, EN AREA INDUSTRIAL Y CONSTRUCCION</t>
  </si>
  <si>
    <t>X607</t>
  </si>
  <si>
    <t>ENVENENAMIENTO AUTOINFLIGIDO INTENCIONALMENTE POR, Y EXPOSICION A ANALGESICOS NO NARCOTICOS, ANTIPIRETICOS Y ANTIRREUMATICOS, EN GRANJA</t>
  </si>
  <si>
    <t>X608</t>
  </si>
  <si>
    <t>ENVENENAMIENTO AUTOINFLIGIDO INTENCIONALMENTE POR, Y EXPOSICION A ANALGESICOS NO NARCOTICOS, ANTIPIRETICOS Y ANTIRREUMATICOS, EN OTRO LUGAR ESPECIFICADO</t>
  </si>
  <si>
    <t>X609</t>
  </si>
  <si>
    <t>ENVENENAMIENTO AUTOINFLIGIDO INTENCIONALMENTE POR, Y EXPOSICION A ANALGESICOS NO NARCOTICOS, ANTIPIRETICOS Y ANTIRREUMATICOS, EN LUGAR NO ESPECIFICADO</t>
  </si>
  <si>
    <t>X61</t>
  </si>
  <si>
    <t>ENVENENAMIENTO AUTOINFLIGIDO INTENCIONALMENTE POR, Y EXPOSICION A DROGAS ANTIEPILEPTICAS, SEDANTES, HINOPTICAS, ANTIPARKINSONIANAS Y PSICOTROPICAS NO CLASIFICADAS EN OTRA PARTE</t>
  </si>
  <si>
    <t>X610</t>
  </si>
  <si>
    <t>ENVENENAMIENTO AUTOINFLIGIDO INTENCIONALMENTE POR, Y EXPOSICION A DROGAS ANTIEPILEPTICAS, SEDANTES, HINOPTICAS, ANTIPARKINSONIANAS Y PSICOTROPICAS NO CLASIFICADAS EN OTRA PARTE, EN VIVIENDA</t>
  </si>
  <si>
    <t>X611</t>
  </si>
  <si>
    <t>ENVENENAMIENTO AUTOINFLIGIDO INTENCIONALMENTE POR,Y EXPOSICION A DROGAS ANTIEPILEPTICAS, SEDANTES, HINOPTICAS, ANTIPARKINSONIANAS Y PSICOTROPICAS NO CLASIFICADAS OTRA PARTE,EN INSTITUCION RESIDENCIAL</t>
  </si>
  <si>
    <t>X612</t>
  </si>
  <si>
    <t>ENVENENAMIENTO AUTOINFLIGIDO INTENCIONALMENTE POR,Y EXPOSICION DROGAS ANTIEPILEPTICAS,SEDANTES,HINOPTICAS,ANTIPARKINSONIANAS Y PSICOTROPICAS NCOP,EN ESCUELA Y OTRAS INSTITUCIONES Y AREAS ADMON PUBLIC</t>
  </si>
  <si>
    <t>X613</t>
  </si>
  <si>
    <t>ENVENENAMIENTO AUTOINFLIGIDO INTENCIONALMENTE POR, Y EXPOSICION DROGAS ANTIEPILEPTICAS,SEDANTES,HINOPTICAS,ANTIPARKINSONIANAS Y PSICOTROPICAS NCOP, EN AREAS DEPORTE Y ATLETISMO</t>
  </si>
  <si>
    <t>X614</t>
  </si>
  <si>
    <t>ENVENENAMIENTO AUTOINFLIGIDO INTENCIONALMENTE POR, Y EXPOSICION A DROGAS ANTIEPILEPTICAS, SEDANTES, HINOPTICAS, ANTIPARKINSONIANAS Y PSICOTROPICAS NO CLASIFICADAS EN OTRA PARTE,EN CALLES Y CARRETERAS</t>
  </si>
  <si>
    <t>X615</t>
  </si>
  <si>
    <t>ENVENENAMIENTO AUTOINFLIGIDO INTENCIONALMENTE POR,Y EXPOSICION DROGAS ANTIEPILEPTICAS,SEDANTES,HINOPTICAS,ANTIPARKINSONIANAS Y PSICOTROPICAS NO CLASIFICADAS EN OTRA PARTE,EN COMERCIO Y AREA SERVICIOS</t>
  </si>
  <si>
    <t>X616</t>
  </si>
  <si>
    <t>ENVENENAMIENTO AUTOINFLIGIDO INTENCIONALMENTE POR, Y EXPOSICION A DROGAS ANTIEPILEPTICAS, SEDANTES, HINOPTICAS, ANTIPARKINSONIANAS Y PSICOTROPICAS NCOP, EN AREA INDUSTRIAL Y CONSTRUCCION</t>
  </si>
  <si>
    <t>X617</t>
  </si>
  <si>
    <t>ENVENENAMIENTO AUTOINFLIGIDO INTENCIONALMENTE POR, Y EXPOSICION A DROGAS ANTIEPILEPTICAS, SEDANTES, HINOPTICAS, ANTIPARKINSONIANAS Y PSICOTROPICAS NO CLASIFICADAS EN OTRA PARTE, EN GRANJA</t>
  </si>
  <si>
    <t>X618</t>
  </si>
  <si>
    <t>ENVENENAMIENTO AUTOINFLIGIDO INTENCIONALMENTE POR, Y EXPOSICION A DROGAS ANTIEPILEPTICAS, SEDANTES, HINOPTICAS, ANTIPARKINSONIANAS Y PSICOTROPICAS NCOP,EN OTRO LUGAR ESPECIFICADO</t>
  </si>
  <si>
    <t>X619</t>
  </si>
  <si>
    <t>ENVENENAMIENTO AUTOINFLIGIDO INTENCIONALMENTE POR,Y EXPOSICION A DROGAS ANTIEPILEPTICAS,SEDANTES,HINOPTICAS,ANTIPARKINSONIANAS Y PSICOTROPICAS NO CLASIFICADAS EN OTRA PARTE,EN LUGAR NO ESPECIFICADO</t>
  </si>
  <si>
    <t>X62</t>
  </si>
  <si>
    <t>ENVENENAMIENTO AUTOINFLIGIDO INTENCIONALMENTE POR, Y EXPOSICION A NARCOTICOS Y PSICODISLEPTICOS (ALUCINOGENOS), NO CLASIFICADOS EN OTRA PARTE</t>
  </si>
  <si>
    <t>X620</t>
  </si>
  <si>
    <t>ENVENENAMIENTO AUTOINFLIGIDO INTENCIONALMENTE POR, Y EXPOSICION A NARCOTICOS Y PSICODISLEPTICOS (ALUCINOGENOS), NO CLASIFICADOS EN OTRA PARTE, EN VIVIENDA</t>
  </si>
  <si>
    <t>X621</t>
  </si>
  <si>
    <t>ENVENENAMIENTO AUTOINFLIGIDO INTENCIONALMENTE POR, Y EXPOSICION A NARCOTICOS Y PSICODISLEPTICOS (ALUCINOGENOS), NO CLASIFICADOS EN OTRA PARTE, EN INSTITUCION RESIDENCIAL</t>
  </si>
  <si>
    <t>X622</t>
  </si>
  <si>
    <t>ENVENENAMIENTO AUTOINFLIGIDO INTENCIONALMENTE POR, Y EXPOSICION A NARCOTICOS Y PSICODISLEPTICOS (ALUCINOGENOS), NO CLASIFICADOS EN OTRA PARTE, EN ESCUELAS Y OTRAS INSTITUCIONES Y AREAS ADMON PUBLICA</t>
  </si>
  <si>
    <t>X623</t>
  </si>
  <si>
    <t>ENVENENAMIENTO AUTOINFLIGIDO INTENCIONALMENTE POR, Y EXPOSICION A NARCOTICOS Y PSICODISLEPTICOS (ALUCINOGENOS), NO CLASIFICADOS EN OTRA PARTE, EN AREAS DEPORTE Y ATLETISMO</t>
  </si>
  <si>
    <t>X624</t>
  </si>
  <si>
    <t>ENVENENAMIENTO AUTOINFLIGIDO INTENCIONALMENTE POR, Y EXPOSICION A NARCOTICOS Y PSICODISLEPTICOS (ALUCINOGENOS), NO CLASIFICADOS EN OTRA PARTE, EN CALLES Y CARRETERAS</t>
  </si>
  <si>
    <t>X625</t>
  </si>
  <si>
    <t>ENVENENAMIENTO AUTOINFLIGIDO INTENCIONALMENTE POR, Y EXPOSICION A NARCOTICOS Y PSICODISLEPTICOS (ALUCINOGENOS), NO CLASIFICADOS EN OTRA PARTE, EN COMERCIO Y AREA SERVICIOS</t>
  </si>
  <si>
    <t>X626</t>
  </si>
  <si>
    <t>ENVENENAMIENTO AUTOINFLIGIDO INTENCIONALMENTE POR, Y EXPOSICION A NARCOTICOS Y PSICODISLEPTICOS (ALUCINOGENOS), NO CLASIFICADOS EN OTRA PARTE, EN AREA INDUSTRIAL Y CONSTRUCCION</t>
  </si>
  <si>
    <t>X627</t>
  </si>
  <si>
    <t>ENVENENAMIENTO AUTOINFLIGIDO INTENCIONALMENTE POR, Y EXPOSICION A NARCOTICOS Y PSICODISLEPTICOS (ALUCINOGENOS), NO CLASIFICADOS EN OTRA PARTE, EN GRANJA</t>
  </si>
  <si>
    <t>X628</t>
  </si>
  <si>
    <t>ENVENENAMIENTO AUTOINFLIGIDO INTENCIONALMENTE POR, Y EXPOSICION A NARCOTICOS Y PSICODISLEPTICOS (ALUCINOGENOS), NO CLASIFICADOS EN OTRA PARTE, EN OTRO LUGAR ESPECIFICADO</t>
  </si>
  <si>
    <t>X629</t>
  </si>
  <si>
    <t>ENVENENAMIENTO AUTOINFLIGIDO INTENCIONALMENTE POR, Y EXPOSICION A NARCOTICOS Y PSICODISLEPTICOS (ALUCINOGENOS), NO CLASIFICADOS EN OTRA PARTE, EN LUGAR NO ESPECIFICADO</t>
  </si>
  <si>
    <t>X63</t>
  </si>
  <si>
    <t>ENVENENAMIENTO AUTOINFLIGIDO INTENCIONALMENTE POR, Y EXPOSICION A OTRAS DROGAS QUE ACTUAN SOBRE EL SISTEMA NERVIOSO AUTONOMO</t>
  </si>
  <si>
    <t>X630</t>
  </si>
  <si>
    <t>ENVENENAMIENTO AUTOINFLIGIDO INTENCIONALMENTE POR, Y EXPOSICION A OTRAS DROGAS QUE ACTUAN SOBRE EL SISTEMA NERVIOSO AUTONOMO, EN VIVIENDA</t>
  </si>
  <si>
    <t>X631</t>
  </si>
  <si>
    <t>ENVENENAMIENTO AUTOINFLIGIDO INTENCIONALMENTE POR, Y EXPOSICION A OTRAS DROGAS QUE ACTUAN SOBRE EL SISTEMA NERVIOSO AUTONOMO, EN INSTITUCION RESIDENCIAL</t>
  </si>
  <si>
    <t>X632</t>
  </si>
  <si>
    <t>ENVENENAMIENTO AUTOINFLIGIDO INTENCIONALMENTE POR, Y EXPOSICION A OTRAS DROGAS QUE ACTUAN SOBRE EL SISTEMA NERVIOSO AUTONOMO, EN ESCUELAS Y OTRAS INSTITUCIONES Y AREAS DE ADMINISTRACION PUBLICA</t>
  </si>
  <si>
    <t>X633</t>
  </si>
  <si>
    <t>ENVENENAMIENTO AUTOINFLIGIDO INTENCIONALMENTE POR, Y EXPOSICION A OTRAS DROGAS QUE ACTUAN SOBRE EL SISTEMA NERVIOSO AUTONOMO, EN AREAS DEPORTE Y ATLETISMO</t>
  </si>
  <si>
    <t>X634</t>
  </si>
  <si>
    <t>ENVENENAMIENTO AUTOINFLIGIDO INTENCIONALMENTE POR, Y EXPOSICION A OTRAS DROGAS QUE ACTUAN SOBRE EL SISTEMA NERVIOSO AUTONOMO, EN CALLES Y CARRETERAS</t>
  </si>
  <si>
    <t>X635</t>
  </si>
  <si>
    <t>ENVENENAMIENTO AUTOINFLIGIDO INTENCIONALMENTE POR, Y EXPOSICION A OTRAS DROGAS QUE ACTUAN SOBRE EL SISTEMA NERVIOSO AUTONOMO, EN COMERCIO Y AREA SERVICIOS</t>
  </si>
  <si>
    <t>X636</t>
  </si>
  <si>
    <t>ENVENENAMIENTO AUTOINFLIGIDO INTENCIONALMENTE POR, Y EXPOSICION A OTRAS DROGAS QUE ACTUAN SOBRE EL SISTEMA NERVIOSO AUTONOMO, EN AREA INDUSTRIAL Y CONSTRUCCION</t>
  </si>
  <si>
    <t>X637</t>
  </si>
  <si>
    <t>ENVENENAMIENTO AUTOINFLIGIDO INTENCIONALMENTE POR, Y EXPOSICION A OTRAS DROGAS QUE ACTUAN SOBRE EL SISTEMA NERVIOSO AUTONOMO, EN GRANJA</t>
  </si>
  <si>
    <t>X638</t>
  </si>
  <si>
    <t>ENVENENAMIENTO AUTOINFLIGIDO INTENCIONALMENTE POR, Y EXPOSICION A OTRAS DROGAS QUE ACTUAN SOBRE EL SISTEMA NERVIOSO AUTONOMO, EN OTRO LUGAR ESPECIFICADO</t>
  </si>
  <si>
    <t>X639</t>
  </si>
  <si>
    <t>ENVENENAMIENTO AUTOINFLIGIDO INTENCIONALMENTE POR, Y EXPOSICION A OTRAS DROGAS QUE ACTUAN SOBRE EL SISTEMA NERVIOSO AUTONOMO, EN LUGAR NO ESPECIFICADO</t>
  </si>
  <si>
    <t>X64</t>
  </si>
  <si>
    <t>ENVENENAMIENTO AUTOINFLIGIDO INTENCIONALMENTE POR, Y EXPOSICION A OTRAS DROGAS, MEDICAMENTOS Y SUSTANCIAS BIOLOGICAS Y LOS NO ESPECIFICADOS</t>
  </si>
  <si>
    <t>X640</t>
  </si>
  <si>
    <t>ENVENENAMIENTO AUTOINFLIGIDO INTENCIONALMENTE POR, Y EXPOSICION A OTRAS DROGAS, MEDICAMENTOS Y SUSTANCIAS BIOLOGICAS Y LOS NO ESPECIFICADOS, EN VIVIENDA</t>
  </si>
  <si>
    <t>X641</t>
  </si>
  <si>
    <t>ENVENENAMIENTO AUTOINFLIGIDO INTENCIONALMENTE POR, Y EXPOSICION A OTRAS DROGAS, MEDICAMENTOS Y SUSTANCIAS BIOLOGICAS Y LOS NO ESPECIFICADOS, EN INSTITUCION RESIDENCIAL</t>
  </si>
  <si>
    <t>X642</t>
  </si>
  <si>
    <t>ENVENENAMIENTO AUTOINFLIGIDO INTENCIONALMENTE POR, Y EXPOSICION A OTRAS DROGAS, MEDICAMENTOS Y SUSTANCIAS BIOLOGICAS Y LOS NO ESPECIFICADOS, EN ESCUELAS Y OTRAS INSTITUCIONES Y AREAS DE ADMON PUBLICA</t>
  </si>
  <si>
    <t>X643</t>
  </si>
  <si>
    <t>ENVENENAMIENTO AUTOINFLIGIDO INTENCIONALMENTE POR, Y EXPOSICION A OTRAS DROGAS, MEDICAMENTOS Y SUSTANCIAS BIOLOGICAS Y LOS NO ESPECIFICADOS, EN AREAS DEPORTE Y ATLETISMO</t>
  </si>
  <si>
    <t>X644</t>
  </si>
  <si>
    <t>ENVENENAMIENTO AUTOINFLIGIDO INTENCIONALMENTE POR, Y EXPOSICION A OTRAS DROGAS, MEDICAMENTOS Y SUSTANCIAS BIOLOGICAS Y LOS NO ESPECIFICADOS, EN CALLES Y CARRETERAS</t>
  </si>
  <si>
    <t>X645</t>
  </si>
  <si>
    <t>ENVENENAMIENTO AUTOINFLIGIDO INTENCIONALMENTE POR, Y EXPOSICION A OTRAS DROGAS, MEDICAMENTOS Y SUSTANCIAS BIOLOGICAS Y LOS NO ESPECIFICADOS, EN COMERCIO Y AREA SERVICIOS</t>
  </si>
  <si>
    <t>X646</t>
  </si>
  <si>
    <t>ENVENENAMIENTO AUTOINFLIGIDO INTENCIONALMENTE POR, Y EXPOSICION A OTRAS DROGAS, MEDICAMENTOS Y SUSTANCIAS BIOLOGICAS Y LOS NO ESPECIFICADOS, EN AREA INDUSTRIAL Y CONSTRUCCION</t>
  </si>
  <si>
    <t>X647</t>
  </si>
  <si>
    <t>ENVENENAMIENTO AUTOINFLIGIDO INTENCIONALMENTE POR, Y EXPOSICION A OTRAS DROGAS, MEDICAMENTOS Y SUSTANCIAS BIOLOGICAS Y LOS NO ESPECIFICADOS, EN GRANJA</t>
  </si>
  <si>
    <t>X648</t>
  </si>
  <si>
    <t>ENVENENAMIENTO AUTOINFLIGIDO INTENCIONALMENTE POR, Y EXPOSICION A OTRAS DROGAS, MEDICAMENTOS Y SUSTANCIAS BIOLOGICAS Y LOS NO ESPECIFICADOS, EN OTRO LUGAR ESPECIFICADO</t>
  </si>
  <si>
    <t>X649</t>
  </si>
  <si>
    <t>ENVENENAMIENTO AUTOINFLIGIDO INTENCIONALMENTE POR, Y EXPOSICION A OTRAS DROGAS, MEDICAMENTOS Y SUSTANCIAS BIOLOGICAS Y LOS NO ESPECIFICADOS, EN LUGAR NO ESPECIFICADO</t>
  </si>
  <si>
    <t>X65</t>
  </si>
  <si>
    <t>ENVENENAMIENTO AUTOINFLIGIDO INTENCIONALMENTE POR, Y EXPOSICION AL ALCOHOL</t>
  </si>
  <si>
    <t>X650</t>
  </si>
  <si>
    <t>ENVENENAMIENTO AUTOINFLIGIDO INTENCIONALMENTE POR, Y EXPOSICION AL ALCOHOL, EN VIVIENDA</t>
  </si>
  <si>
    <t>X651</t>
  </si>
  <si>
    <t>ENVENENAMIENTO AUTOINFLIGIDO INTENCIONALMENTE POR, Y EXPOSICION AL ALCOHOL, EN INSTITUCION RESIDENCIAL</t>
  </si>
  <si>
    <t>X652</t>
  </si>
  <si>
    <t>ENVENENAMIENTO AUTOINFLIGIDO INTENCIONALMENTE POR, Y EXPOSICION AL ALCOHOL, EN ESCUELAS Y OTRAS INSTITUCIONES Y AREAS DE ADMINISTRACION PUBLICA</t>
  </si>
  <si>
    <t>X653</t>
  </si>
  <si>
    <t>ENVENENAMIENTO AUTOINFLIGIDO INTENCIONALMENTE POR, Y EXPOSICION AL ALCOHOL, EN AREAS DEPORTE Y ATLETISMO</t>
  </si>
  <si>
    <t>X654</t>
  </si>
  <si>
    <t>ENVENENAMIENTO AUTOINFLIGIDO INTENCIONALMENTE POR, Y EXPOSICION AL ALCOHOL, EN CALLES Y CARRETERAS</t>
  </si>
  <si>
    <t>X655</t>
  </si>
  <si>
    <t>ENVENENAMIENTO AUTOINFLIGIDO INTENCIONALMENTE POR, Y EXPOSICION AL ALCOHOL, EN COMERCIO Y AREA SERVICIOS</t>
  </si>
  <si>
    <t>X656</t>
  </si>
  <si>
    <t>ENVENENAMIENTO AUTOINFLIGIDO INTENCIONALMENTE POR, Y EXPOSICION AL ALCOHOL, EN AREA INDUSTRIAL Y CONSTRUCCION</t>
  </si>
  <si>
    <t>X657</t>
  </si>
  <si>
    <t>ENVENENAMIENTO AUTOINFLIGIDO INTENCIONALMENTE POR, Y EXPOSICION AL ALCOHOL, EN GRANJA</t>
  </si>
  <si>
    <t>X658</t>
  </si>
  <si>
    <t>ENVENENAMIENTO AUTOINFLIGIDO INTENCIONALMENTE POR, Y EXPOSICION AL ALCOHOL, EN OTRO LUGAR ESPECIFICADO</t>
  </si>
  <si>
    <t>X659</t>
  </si>
  <si>
    <t>ENVENENAMIENTO AUTOINFLIGIDO INTENCIONALMENTE POR, Y EXPOSICION AL ALCOHOL, EN LUGAR NO ESPECIFICADO</t>
  </si>
  <si>
    <t>X66</t>
  </si>
  <si>
    <t>ENVENENAMIENTO AUTOINFLIGIDO INTENCIONALMENTE POR, Y EXPOSICION A DISOLVENTES ORGANICOS E HIDROCARBUROS HALOGENADOS Y SUS VAPORES</t>
  </si>
  <si>
    <t>X660</t>
  </si>
  <si>
    <t>ENVENENAMIENTO AUTOINFLIGIDO INTENCIONALMENTE POR, Y EXPOSICION A DISOLVENTES ORGANICOS E HIDROCARBUROS HALOGENADOS Y SUS VAPORES, EN VIVIENDA</t>
  </si>
  <si>
    <t>X661</t>
  </si>
  <si>
    <t>ENVENENAMIENTO AUTOINFLIGIDO INTENCIONALMENTE POR, Y EXPOSICION A DISOLVENTES ORGANICOS E HIDROCARBUROS HALOGENADOS Y SUS VAPORES, EN INSTITUCION RESIDENCIAL</t>
  </si>
  <si>
    <t>X662</t>
  </si>
  <si>
    <t>ENVENENAMIENTO AUTOINFLIGIDO INTENCIONALMENTE POR, Y EXPOSICION A DISOLVENTES ORGANICOS E HIDROCARBUROS HALOGENADOS Y SUS VAPORES, EN ESCUELAS Y OTRAS INSTITUCIONES Y AREAS DE ADMINISTRACION PUBLICA</t>
  </si>
  <si>
    <t>X663</t>
  </si>
  <si>
    <t>ENVENENAMIENTO AUTOINFLIGIDO INTENCIONALMENTE POR, Y EXPOSICION A DISOLVENTES ORGANICOS E HIDROCARBUROS HALOGENADOS Y SUS VAPORES, EN AREAS DEPORTE Y ATLETISMO</t>
  </si>
  <si>
    <t>X664</t>
  </si>
  <si>
    <t>ENVENENAMIENTO AUTOINFLIGIDO INTENCIONALMENTE POR, Y EXPOSICION A DISOLVENTES ORGANICOS E HIDROCARBUROS HALOGENADOS Y SUS VAPORES, EN CALLES Y CARRETERAS</t>
  </si>
  <si>
    <t>X665</t>
  </si>
  <si>
    <t>ENVENENAMIENTO AUTOINFLIGIDO INTENCIONALMENTE POR, Y EXPOSICION A DISOLVENTES ORGANICOS E HIDROCARBUROS HALOGENADOS Y SUS VAPORES, EN COMERCIO Y AREA SERVICIOS</t>
  </si>
  <si>
    <t>X666</t>
  </si>
  <si>
    <t>ENVENENAMIENTO AUTOINFLIGIDO INTENCIONALMENTE POR, Y EXPOSICION A DISOLVENTES ORGANICOS E HIDROCARBUROS HALOGENADOS Y SUS VAPORES, EN AREA INDUSTRIAL Y CONSTRUCCION</t>
  </si>
  <si>
    <t>X667</t>
  </si>
  <si>
    <t>ENVENENAMIENTO AUTOINFLIGIDO INTENCIONALMENTE POR, Y EXPOSICION A DISOLVENTES ORGANICOS E HIDROCARBUROS HALOGENADOS Y SUS VAPORES, EN GRANJA</t>
  </si>
  <si>
    <t>X668</t>
  </si>
  <si>
    <t>ENVENENAMIENTO AUTOINFLIGIDO INTENCIONALMENTE POR, Y EXPOSICION A DISOLVENTES ORGANICOS E HIDROCARBUROS HALOGENADOS Y SUS VAPORES, EN OTRO LUGAR ESPECIFICADO</t>
  </si>
  <si>
    <t>X669</t>
  </si>
  <si>
    <t>ENVENENAMIENTO AUTOINFLIGIDO INTENCIONALMENTE POR, Y EXPOSICION A DISOLVENTES ORGANICOS E HIDROCARBUROS HALOGENADOS Y SUS VAPORES, EN LUGAR NO ESPECIFICADO</t>
  </si>
  <si>
    <t>X67</t>
  </si>
  <si>
    <t>ENVENENAMIENTO AUTOINFLIGIDO INTENCIONALMENTE POR, Y EXPOSICION A OTROS GASES Y VAPORES</t>
  </si>
  <si>
    <t>X670</t>
  </si>
  <si>
    <t>ENVENENAMIENTO AUTOINFLIGIDO INTENCIONALMENTE POR, Y EXPOSICION A OTROS GASES Y VAPORES, EN VIVIENDA</t>
  </si>
  <si>
    <t>X671</t>
  </si>
  <si>
    <t>ENVENENAMIENTO AUTOINFLIGIDO INTENCIONALMENTE POR, Y EXPOSICION A OTROS GASES Y VAPORES, EN INSTITUCION RESIDENCIAL</t>
  </si>
  <si>
    <t>X672</t>
  </si>
  <si>
    <t>ENVENENAMIENTO AUTOINFLIGIDO INTENCIONALMENTE POR, Y EXPOSICION A OTROS GASES Y VAPORES, EN ESCUELAS Y OTRAS INSTITUCIONES Y AREAS DE ADMINISTRACION PUBLICA</t>
  </si>
  <si>
    <t>X673</t>
  </si>
  <si>
    <t>ENVENENAMIENTO AUTOINFLIGIDO INTENCIONALMENTE POR, Y EXPOSICION A OTROS GASES Y VAPORES, EN AREAS DEPORTE Y ATLETISMO</t>
  </si>
  <si>
    <t>X674</t>
  </si>
  <si>
    <t>ENVENENAMIENTO AUTOINFLIGIDO INTENCIONALMENTE POR, Y EXPOSICION A OTROS GASES Y VAPORES, EN CALLES Y CARRETERAS</t>
  </si>
  <si>
    <t>X675</t>
  </si>
  <si>
    <t>ENVENENAMIENTO AUTOINFLIGIDO INTENCIONALMENTE POR, Y EXPOSICION A OTROS GASES Y VAPORES, EN COMERCIO Y AREA SERVICIOS</t>
  </si>
  <si>
    <t>X676</t>
  </si>
  <si>
    <t>ENVENENAMIENTO AUTOINFLIGIDO INTENCIONALMENTE POR, Y EXPOSICION A OTROS GASES Y VAPORES, EN AREA INDUSTRIAL Y CONSTRUCCION</t>
  </si>
  <si>
    <t>X677</t>
  </si>
  <si>
    <t>ENVENENAMIENTO AUTOINFLIGIDO INTENCIONALMENTE POR, Y EXPOSICION A OTROS GASES Y VAPORES, EN GRANJA</t>
  </si>
  <si>
    <t>X678</t>
  </si>
  <si>
    <t>ENVENENAMIENTO AUTOINFLIGIDO INTENCIONALMENTE POR, Y EXPOSICION A OTROS GASES Y VAPORES, EN OTRO LUGAR ESPECIFICADO</t>
  </si>
  <si>
    <t>X679</t>
  </si>
  <si>
    <t>ENVENENAMIENTO AUTOINFLIGIDO INTENCIONALMENTE POR, Y EXPOSICION A OTROS GASES Y VAPORES, EN LUGAR NO ESPECIFICADO</t>
  </si>
  <si>
    <t>X68</t>
  </si>
  <si>
    <t>ENVENENAMIENTO AUTOINFLIGIDO INTENCIONALMENTE POR, Y EXPOSICION A PLAGUICIDAS</t>
  </si>
  <si>
    <t>X680</t>
  </si>
  <si>
    <t>ENVENENAMIENTO AUTOINFLIGIDO INTENCIONALMENTE POR, Y EXPOSICION A PLAGUICIDAS, EN VIVIENDA</t>
  </si>
  <si>
    <t>X681</t>
  </si>
  <si>
    <t>ENVENENAMIENTO AUTOINFLIGIDO INTENCIONALMENTE POR, Y EXPOSICION A PLAGUICIDAS, EN INSTITUCION RESIDENCIAL</t>
  </si>
  <si>
    <t>X682</t>
  </si>
  <si>
    <t>ENVENENAMIENTO AUTOINFLIGIDO INTENCIONALMENTE POR, Y EXPOSICION A PLAGUICIDAS, EN ESCUELAS Y OTRAS INSTITUCIONES Y AREAS DE ADMINISTRACION PUBLICA</t>
  </si>
  <si>
    <t>X683</t>
  </si>
  <si>
    <t>ENVENENAMIENTO AUTOINFLIGIDO INTENCIONALMENTE POR, Y EXPOSICION A PLAGUICIDAS, EN AREAS DEPORTE Y ATLETISMO</t>
  </si>
  <si>
    <t>X684</t>
  </si>
  <si>
    <t>ENVENENAMIENTO AUTOINFLIGIDO INTENCIONALMENTE POR, Y EXPOSICION A PLAGUICIDAS, EN CALLES Y CARRETERAS</t>
  </si>
  <si>
    <t>X685</t>
  </si>
  <si>
    <t>ENVENENAMIENTO AUTOINFLIGIDO INTENCIONALMENTE POR, Y EXPOSICION A PLAGUICIDAS, EN COMERCIO Y AREA SERVICIOS</t>
  </si>
  <si>
    <t>X686</t>
  </si>
  <si>
    <t>ENVENENAMIENTO AUTOINFLIGIDO INTENCIONALMENTE POR, Y EXPOSICION A PLAGUICIDAS, EN AREA INDUSTRIAL Y CONSTRUCCION</t>
  </si>
  <si>
    <t>X687</t>
  </si>
  <si>
    <t>ENVENENAMIENTO AUTOINFLIGIDO INTENCIONALMENTE POR, Y EXPOSICION A PLAGUICIDAS, EN GRANJA</t>
  </si>
  <si>
    <t>X688</t>
  </si>
  <si>
    <t>ENVENENAMIENTO AUTOINFLIGIDO INTENCIONALMENTE POR, Y EXPOSICION A PLAGUICIDAS, EN OTRO LUGAR ESPECIFICADO</t>
  </si>
  <si>
    <t>X689</t>
  </si>
  <si>
    <t>ENVENENAMIENTO AUTOINFLIGIDO INTENCIONALMENTE POR, Y EXPOSICION A PLAGUICIDAS, EN LUGAR NO ESPECIFICADO</t>
  </si>
  <si>
    <t>X69</t>
  </si>
  <si>
    <t>ENVENENAMIENTO AUTOINFLIGIDO INTENCIONALMENTE POR, Y EXPOSICION A OTROS PRODUCTOS QUIMICOS Y SUSTANCIAS NOCIVAS Y LOS NO ESPECIFICADOS</t>
  </si>
  <si>
    <t>X690</t>
  </si>
  <si>
    <t>ENVENENAMIENTO AUTOINFLIGIDO INTENCIONALMENTE POR, Y EXPOSICION A OTROS PRODUCTOS QUIMICOS Y SUSTANCIAS NOCIVAS Y LOS NO ESPECIFICADOS, EN VIVIENDA</t>
  </si>
  <si>
    <t>X691</t>
  </si>
  <si>
    <t>ENVENENAMIENTO AUTOINFLIGIDO INTENCIONALMENTE POR, Y EXPOSICION A OTROS PRODUCTOS QUIMICOS Y SUSTANCIAS NOCIVAS Y LOS NO ESPECIFICADOS, EN INSTITUCION RESIDENCIAL</t>
  </si>
  <si>
    <t>X692</t>
  </si>
  <si>
    <t>ENVENENAMIENTO AUTOINFLIGIDO INTENCIONALMENTE POR, Y EXPOSICION A OTROS PRODUCTOS QUIMICOS Y SUSTANCIAS NOCIVAS Y LOS NO ESPECIFICADOS, EN ESCUELAS Y OTRAS INSTITUCIONES Y AREAS DE ADMON PUBLICA</t>
  </si>
  <si>
    <t>X693</t>
  </si>
  <si>
    <t>ENVENENAMIENTO AUTOINFLIGIDO INTENCIONALMENTE POR, Y EXPOSICION A OTROS PRODUCTOS QUIMICOS Y SUSTANCIAS NOCIVAS Y LOS NO ESPECIFICADOS, EN AREAS DEPORTE Y ATLETISMO</t>
  </si>
  <si>
    <t>X694</t>
  </si>
  <si>
    <t>ENVENENAMIENTO AUTOINFLIGIDO INTENCIONALMENTE POR, Y EXPOSICION A OTROS PRODUCTOS QUIMICOS Y SUSTANCIAS NOCIVAS Y LOS NO ESPECIFICADOS, EN CALLES Y CARRETERAS</t>
  </si>
  <si>
    <t>X695</t>
  </si>
  <si>
    <t>ENVENENAMIENTO AUTOINFLIGIDO INTENCIONALMENTE POR, Y EXPOSICION A OTROS PRODUCTOS QUIMICOS Y SUSTANCIAS NOCIVAS Y LOS NO ESPECIFICADOS, EN COMERCIO Y AREA SERVICIOS</t>
  </si>
  <si>
    <t>X696</t>
  </si>
  <si>
    <t>ENVENENAMIENTO AUTOINFLIGIDO INTENCIONALMENTE POR, Y EXPOSICION A OTROS PRODUCTOS QUIMICOS Y SUSTANCIAS NOCIVAS Y LOS NO ESPECIFICADOS, EN AREA INDUSTRIAL Y CONSTRUCCION</t>
  </si>
  <si>
    <t>X697</t>
  </si>
  <si>
    <t>ENVENENAMIENTO AUTOINFLIGIDO INTENCIONALMENTE POR, Y EXPOSICION A OTROS PRODUCTOS QUIMICOS Y SUSTANCIAS NOCIVAS Y LOS NO ESPECIFICADOS, EN GRANJA</t>
  </si>
  <si>
    <t>X698</t>
  </si>
  <si>
    <t>ENVENENAMIENTO AUTOINFLIGIDO INTENCIONALMENTE POR, Y EXPOSICION A OTROS PRODUCTOS QUIMICOS Y SUSTANCIAS NOCIVAS Y LOS NO ESPECIFICADOS, EN OTRO LUGAR ESPECIFICADO</t>
  </si>
  <si>
    <t>X699</t>
  </si>
  <si>
    <t>ENVENENAMIENTO AUTOINFLIGIDO INTENCIONALMENTE POR, Y EXPOSICION A OTROS PRODUCTOS QUIMICOS Y SUSTANCIAS NOCIVAS Y LOS NO ESPECIFICADOS, EN LUGAR NO ESPECIFICADO</t>
  </si>
  <si>
    <t>X70</t>
  </si>
  <si>
    <t>LESION AUTOINFLIGIDA INTENCIONALMENTE POR AHORCAMIENTO, ESTRANGULAMIENTO O SOFOCACION</t>
  </si>
  <si>
    <t>X700</t>
  </si>
  <si>
    <t>LESION AUTOINFLIGIDA INTENCIONALMENTE POR AHORCAMIENTO, ESTRANGULAMIENTO O SOFOCACION, EN VIVIENDA</t>
  </si>
  <si>
    <t>X701</t>
  </si>
  <si>
    <t>LESION AUTOINFLIGIDA INTENCIONALMENTE POR AHORCAMIENTO, ESTRANGULAMIENTO O SOFOCACION, EN INSTITUCION RESIDENCIAL</t>
  </si>
  <si>
    <t>X702</t>
  </si>
  <si>
    <t>LESION AUTOINFLIGIDA INTENCIONALMENTE POR AHORCAMIENTO, ESTRANGULAMIENTO O SOFOCACION, EN ESCUELAS Y OTRAS INSTITUCIONES Y AREAS DE ADMINISTRACION PUBLICA</t>
  </si>
  <si>
    <t>X703</t>
  </si>
  <si>
    <t>LESION AUTOINFLIGIDA INTENCIONALMENTE POR AHORCAMIENTO, ESTRANGULAMIENTO O SOFOCACION, EN AREAS DEPORTE Y ATLETISMO</t>
  </si>
  <si>
    <t>X704</t>
  </si>
  <si>
    <t>LESION AUTOINFLIGIDA INTENCIONALMENTE POR AHORCAMIENTO, ESTRANGULAMIENTO O SOFOCACION, EN CALLES Y CARRETERAS</t>
  </si>
  <si>
    <t>X705</t>
  </si>
  <si>
    <t>LESION AUTOINFLIGIDA INTENCIONALMENTE POR AHORCAMIENTO, ESTRANGULAMIENTO O SOFOCACION, EN COMERCIO Y AREA SERVICIOS</t>
  </si>
  <si>
    <t>X706</t>
  </si>
  <si>
    <t>LESION AUTOINFLIGIDA INTENCIONALMENTE POR AHORCAMIENTO, ESTRANGULAMIENTO O SOFOCACION, EN AREAS INDUSTRIAL Y CONSTRUCCION</t>
  </si>
  <si>
    <t>X707</t>
  </si>
  <si>
    <t>LESION AUTOINFLIGIDA INTENCIONALMENTE POR AHORCAMIENTO, ESTRANGULAMIENTO O SOFOCACION, EN GRANJA</t>
  </si>
  <si>
    <t>X708</t>
  </si>
  <si>
    <t>LESION AUTOINFLIGIDA INTENCIONALMENTE POR AHORCAMIENTO, ESTRANGULAMIENTO O SOFOCACION, EN OTRO LUGAR ESPECIFICADO</t>
  </si>
  <si>
    <t>X709</t>
  </si>
  <si>
    <t>LESION AUTOINFLIGIDA INTENCIONALMENTE POR AHORCAMIENTO, ESTRANGULAMIENTO O SOFOCACION, EN LUGAR ESPECIFICADO</t>
  </si>
  <si>
    <t>X71</t>
  </si>
  <si>
    <t>LESION AUTOINFLIGIDA INTENCIONALMENTE POR AHOGAMIENTO Y SUMERSION</t>
  </si>
  <si>
    <t>X710</t>
  </si>
  <si>
    <t>LESION AUTOINFLIGIDA INTENCIONALMENTE POR AHOGAMIENTO Y SUMERSION, EN VIVIENDA</t>
  </si>
  <si>
    <t>X711</t>
  </si>
  <si>
    <t>LESION AUTOINFLIGIDA INTENCIONALMENTE POR AHOGAMIENTO Y SUMERSION, EN INSTITUCION RESIDENCIAL</t>
  </si>
  <si>
    <t>X712</t>
  </si>
  <si>
    <t>LESION AUTOINFLIGIDA INTENCIONALMENTE POR AHOGAMIENTO Y SUMERSION, EN ESCUELAS Y OTRAS INSTITUCIONES Y AREAS DE ADMINISTRACION PUBLICA</t>
  </si>
  <si>
    <t>X713</t>
  </si>
  <si>
    <t>LESION AUTOINFLIGIDA INTENCIONALMENTE POR AHOGAMIENTO Y SUMERSION, EN AREAS DEPORTE Y ATLETISMO</t>
  </si>
  <si>
    <t>X714</t>
  </si>
  <si>
    <t>LESION AUTOINFLIGIDA INTENCIONALMENTE POR AHOGAMIENTO Y SUMERSION, EN CALLES Y CARRETERAS</t>
  </si>
  <si>
    <t>X715</t>
  </si>
  <si>
    <t>LESION AUTOINFLIGIDA INTENCIONALMENTE POR AHOGAMIENTO Y SUMERSION, EN COMERCIO Y AREA SERVICIOS</t>
  </si>
  <si>
    <t>X716</t>
  </si>
  <si>
    <t>LESION AUTOINFLIGIDA INTENCIONALMENTE POR AHOGAMIENTO Y SUMERSION, EN AREA INDUSTRIAL Y CONSTRUCCION</t>
  </si>
  <si>
    <t>X717</t>
  </si>
  <si>
    <t>LESION AUTOINFLIGIDA INTENCIONALMENTE POR AHOGAMIENTO Y SUMERSION, EN GRANJA</t>
  </si>
  <si>
    <t>X718</t>
  </si>
  <si>
    <t>LESION AUTOINFLIGIDA INTENCIONALMENTE POR AHOGAMIENTO Y SUMERSION, EN OTRO LUGAR ESPECIFICADO</t>
  </si>
  <si>
    <t>X719</t>
  </si>
  <si>
    <t>LESION AUTOINFLIGIDA INTENCIONALMENTE POR AHOGAMIENTO Y SUMERSION, EN LUGAR NO ESPECIFICADO</t>
  </si>
  <si>
    <t>X72</t>
  </si>
  <si>
    <t>LESION AUTOINFLIGIDA INTENCIONALMENTE POR DISPARO DE ARMA CORTA</t>
  </si>
  <si>
    <t>X720</t>
  </si>
  <si>
    <t>LESION AUTOINFLIGIDA INTENCIONALMENTE POR DISPARO DE ARMA CORTA, EN VIVIENDA</t>
  </si>
  <si>
    <t>X721</t>
  </si>
  <si>
    <t>LESION AUTOINFLIGIDA INTENCIONALMENTE POR DISPARO DE ARMA CORTA, EN INSTITUCION RESIDENCIAL</t>
  </si>
  <si>
    <t>X722</t>
  </si>
  <si>
    <t>LESION AUTOINFLIGIDA INTENCIONALMENTE POR DISPARO DE ARMA CORTA, EN ESCUELAS Y OTRAS INSTITUCIONES Y AREAS DE ADMINISTRACION PUBLICA</t>
  </si>
  <si>
    <t>X723</t>
  </si>
  <si>
    <t>LESION AUTOINFLIGIDA INTENCIONALMENTE POR DISPARO DE ARMA CORTA, EN AREA DEPORTE Y ATLETISMO</t>
  </si>
  <si>
    <t>X724</t>
  </si>
  <si>
    <t>LESION AUTOINFLIGIDA INTENCIONALMENTE POR DISPARO DE ARMA CORTA, EN CALLES Y CARRETERAS</t>
  </si>
  <si>
    <t>X725</t>
  </si>
  <si>
    <t>LESION AUTOINFLIGIDA INTENCIONALMENTE POR DISPARO DE ARMA CORTA, EN COMERCIO Y AREA SERVICIOS</t>
  </si>
  <si>
    <t>X726</t>
  </si>
  <si>
    <t>LESION AUTOINFLIGIDA INTENCIONALMENTE POR DISPARO DE ARMA CORTA, EN AREAS INDUSTRIAL Y CONSTRUCCION</t>
  </si>
  <si>
    <t>X727</t>
  </si>
  <si>
    <t>LESION AUTOINFLIGIDA INTENCIONALMENTE POR DISPARO DE ARMA CORTA, EN GRANJA</t>
  </si>
  <si>
    <t>X728</t>
  </si>
  <si>
    <t>LESION AUTOINFLIGIDA INTENCIONALMENTE POR DISPARO DE ARMA CORTA, EN OTRO LUGAR ESPECIFICADO</t>
  </si>
  <si>
    <t>X729</t>
  </si>
  <si>
    <t>LESION AUTOINFLIGIDA INTENCIONALMENTE POR DISPARO DE ARMA CORTA, EN LUGAR NO ESPECIFICADO</t>
  </si>
  <si>
    <t>X73</t>
  </si>
  <si>
    <t>LESION AUTOINFLIGIDA INTENCIONALMENTE POR DISPARO DE RIFLE, ESCOPETA Y ARMA LARGA</t>
  </si>
  <si>
    <t>X730</t>
  </si>
  <si>
    <t>LESION AUTOINFLIGIDA INTENCIONALMENTE POR DISPARO DE RIFLE, ESCOPETA Y ARMA LARGA, EN VIVIENDA</t>
  </si>
  <si>
    <t>X731</t>
  </si>
  <si>
    <t>LESION AUTOINFLIGIDA INTENCIONALMENTE POR DISPARO DE RIFLE, ESCOPETA Y ARMA LARGA, EN INSTITUCION RESIDENCIAL</t>
  </si>
  <si>
    <t>X732</t>
  </si>
  <si>
    <t>LESION AUTOINFLIGIDA INTENCIONALMENTE POR DISPARO DE RIFLE, ESCOPETA Y ARMA LARGA, EN ESCUELAS Y OTRAS INSTITUCIONES Y AREAS DE ADMINISTRACION PUBLICA</t>
  </si>
  <si>
    <t>X733</t>
  </si>
  <si>
    <t>LESION AUTOINFLIGIDA INTENCIONALMENTE POR DISPARO DE RIFLE, ESCOPETA Y ARMA LARGA, EN AREAS DEPORTE Y ATLETISMO</t>
  </si>
  <si>
    <t>X734</t>
  </si>
  <si>
    <t>LESION AUTOINFLIGIDA INTENCIONALMENTE POR DISPARO DE RIFLE, ESCOPETA Y ARMA LARGA, EN CALLES Y CARRETERAS</t>
  </si>
  <si>
    <t>X735</t>
  </si>
  <si>
    <t>LESION AUTOINFLIGIDA INTENCIONALMENTE POR DISPARO DE RIFLE, ESCOPETA Y ARMA LARGA, EN COMERCIO Y AREA SERVICIOS</t>
  </si>
  <si>
    <t>X736</t>
  </si>
  <si>
    <t>LESION AUTOINFLIGIDA INTENCIONALMENTE POR DISPARO DE RIFLE, ESCOPETA Y ARMA LARGA, EN AREA INDUSTRIAL Y CONSTRUCCION</t>
  </si>
  <si>
    <t>X737</t>
  </si>
  <si>
    <t>LESION AUTOINFLIGIDA INTENCIONALMENTE POR DISPARO DE RIFLE, ESCOPETA Y ARMA LARGA, EN GRANJA</t>
  </si>
  <si>
    <t>X738</t>
  </si>
  <si>
    <t>LESION AUTOINFLIGIDA INTENCIONALMENTE POR DISPARO DE RIFLE, ESCOPETA Y ARMA LARGA, EN OTRO LUGAR ESPECIFICADO</t>
  </si>
  <si>
    <t>X739</t>
  </si>
  <si>
    <t>LESION AUTOINFLIGIDA INTENCIONALMENTE POR DISPARO DE RIFLE, ESCOPETA Y ARMA LARGA, EN LUGAR NO ESPECIFICADO</t>
  </si>
  <si>
    <t>X74</t>
  </si>
  <si>
    <t>LESION AUTOINFLIGIDA INTENCIONALMENTE POR DISPARO DE OTRAS ARMAS DE FUEGO Y LAS NO ESPECIFICADAS</t>
  </si>
  <si>
    <t>X740</t>
  </si>
  <si>
    <t>LESION AUTOINFLIGIDA INTENCIONALMENTE POR DISPARO DE OTRAS ARMAS DE FUEGO Y LAS NO ESPECIFICADAS, EN VIVIENDA</t>
  </si>
  <si>
    <t>X741</t>
  </si>
  <si>
    <t>LESION AUTOINFLIGIDA INTENCIONALMENTE POR DISPARO DE OTRAS ARMAS DE FUEGO Y LAS NO ESPECIFICADAS, EN INSTITUCION RESIDDENCIAL</t>
  </si>
  <si>
    <t>X742</t>
  </si>
  <si>
    <t>LESION AUTOINFLIGIDA INTENCIONALMENTE POR DISPARO DE OTRAS ARMAS DE FUEGO Y LAS NO ESPECIFICADAS, EN ESCUELAS Y OTRAS INSTITUCIONES Y AREAS DE ADMINISTRACION PUBLICA</t>
  </si>
  <si>
    <t>X743</t>
  </si>
  <si>
    <t>LESION AUTOINFLIGIDA INTENCIONALMENTE POR DISPARO DE OTRAS ARMAS DE FUEGO Y LAS NO ESPECIFICADAS, EN AREAS DEPORTE Y ATLETISMO</t>
  </si>
  <si>
    <t>X744</t>
  </si>
  <si>
    <t>LESION AUTOINFLIGIDA INTENCIONALMENTE POR DISPARO DE OTRAS ARMAS DE FUEGO Y LAS NO ESPECIFICADAS, EN CALLES Y CARRETERAS</t>
  </si>
  <si>
    <t>X745</t>
  </si>
  <si>
    <t>LESION AUTOINFLIGIDA INTENCIONALMENTE POR DISPARO DE OTRAS ARMAS DE FUEGO Y LAS NO ESPECIFICADAS, EN COMERCIO Y AREA SERVICIOS</t>
  </si>
  <si>
    <t>X746</t>
  </si>
  <si>
    <t>LESION AUTOINFLIGIDA INTENCIONALMENTE POR DISPARO DE OTRAS ARMAS DE FUEGO Y LAS NO ESPECIFICADAS, EN AREA INDUSTRIAL Y CONSTRUCCION</t>
  </si>
  <si>
    <t>X747</t>
  </si>
  <si>
    <t>LESION AUTOINFLIGIDA INTENCIONALMENTE POR DISPARO DE OTRAS ARMAS DE FUEGO Y LAS NO ESPECIFICADAS, EN GRANJA</t>
  </si>
  <si>
    <t>X748</t>
  </si>
  <si>
    <t>LESION AUTOINFLIGIDA INTENCIONALMENTE POR DISPARO DE OTRAS ARMAS DE FUEGO Y LAS NO ESPECIFICADAS, EN OTRO LUGAR ESPECIFICADO</t>
  </si>
  <si>
    <t>X749</t>
  </si>
  <si>
    <t>LESION AUTOINFLIGIDA INTENCIONALMENTE POR DISPARO DE OTRAS ARMAS DE FUEGO Y LAS NO ESPECIFICADAS, EN LUGAR NO ESPECIFICADO</t>
  </si>
  <si>
    <t>X75</t>
  </si>
  <si>
    <t>LESION AUTOINFLIGIDA INTENCIONALMENTE POR MATERIAL EXPLOSIVO</t>
  </si>
  <si>
    <t>X750</t>
  </si>
  <si>
    <t>LESION AUTOINFLIGIDA INTENCIONALMENTE POR MATERIAL EXPLOSIVO, EN VIVIENDA</t>
  </si>
  <si>
    <t>X751</t>
  </si>
  <si>
    <t>LESION AUTOINFLIGIDA INTENCIONALMENTE POR MATERIAL EXPLOSIVO, EN INSTITUCION RESIDENCIAL</t>
  </si>
  <si>
    <t>X752</t>
  </si>
  <si>
    <t>LESION AUTOINFLIGIDA INTENCIONALMENTE POR MATERIAL EXPLOSIVO, EN ESCUELAS Y OTRAS INSTITUCIONES Y AREAS DE ADMINISTRACION PUBLICA</t>
  </si>
  <si>
    <t>X753</t>
  </si>
  <si>
    <t>LESION AUTOINFLIGIDA INTENCIONALMENTE POR MATERIAL EXPLOSIVO, EN AREA DEPORTE Y ATLETISMO</t>
  </si>
  <si>
    <t>X754</t>
  </si>
  <si>
    <t>LESION AUTOINFLIGIDA INTENCIONALMENTE POR MATERIAL EXPLOSIVO, EN CALLES Y CARRETERAS</t>
  </si>
  <si>
    <t>X755</t>
  </si>
  <si>
    <t>LESION AUTOINFLIGIDA INTENCIONALMENTE POR MATERIAL EXPLOSIVO, EN COMERCIO Y AREA SERVICIOS</t>
  </si>
  <si>
    <t>X756</t>
  </si>
  <si>
    <t>LESION AUTOINFLIGIDA INTENCIONALMENTE POR MATERIAL EXPLOSIVO, EN AREA INDUSTRIAL Y CONSTRUCCION</t>
  </si>
  <si>
    <t>X757</t>
  </si>
  <si>
    <t>LESION AUTOINFLIGIDA INTENCIONALMENTE POR MATERIAL EXPLOSIVO, EN GRANJA</t>
  </si>
  <si>
    <t>X758</t>
  </si>
  <si>
    <t>LESION AUTOINFLIGIDA INTENCIONALMENTE POR MATERIAL EXPLOSIVO, EN OTRO LUGAR ESPECIFICADO</t>
  </si>
  <si>
    <t>X759</t>
  </si>
  <si>
    <t>LESION AUTOINFLIGIDA INTENCIONALMENTE POR MATERIAL EXPLOSIVO, EN LUGAR NO ESPECIFICADO</t>
  </si>
  <si>
    <t>X76</t>
  </si>
  <si>
    <t>LESION AUTOINFLIGIDA INTECIONALMENTE POR HUMO, FUEGO Y LLAMAS</t>
  </si>
  <si>
    <t>X760</t>
  </si>
  <si>
    <t>LESION AUTOINFLIGIDA INTENCIONALMENTE POR HUMO, FUEGO Y LLAMAS, EN VIVIENDA</t>
  </si>
  <si>
    <t>X761</t>
  </si>
  <si>
    <t>LESION AUTOINFLIGIDA INTENCIONALMENTE POR HUMO, FUEGO Y LLAMAS, EN INSTITUCION RESIDENCIAL</t>
  </si>
  <si>
    <t>X762</t>
  </si>
  <si>
    <t>LESION AUTOINFLIGIDA INTENCIONALMENTE POR HUMO, FUEGO Y LLAMAS, EN ESCUELAS Y OTRAS INSTITUCIONES Y AREAS DE ADMINISTRACION PUBLICA</t>
  </si>
  <si>
    <t>X763</t>
  </si>
  <si>
    <t>LESION AUTOINFLIGIDA INTENCIONALMENTE POR HUMO, FUEGO Y LLAMAS, EN AREAS DEPORTE Y ATLETISMO</t>
  </si>
  <si>
    <t>X764</t>
  </si>
  <si>
    <t>LESION AUTOINFLIGIDA INTENCIONALMENTE POR HUMO, FUEGO Y LLAMAS, EN CALLES Y CARRETERAS</t>
  </si>
  <si>
    <t>X765</t>
  </si>
  <si>
    <t>LESION AUTOINFLIGIDA INTENCIONALMENTE POR HUMO, FUEGO Y LLAMAS, EN COMERCIO Y AREA SERVICIOS</t>
  </si>
  <si>
    <t>X766</t>
  </si>
  <si>
    <t>LESION AUTOINFLIGIDA INTENCIONALMENTE POR HUMO, FUEGO Y LLAMAS, EN AREA INDUSTRIAL Y CONSTRUCCION</t>
  </si>
  <si>
    <t>X767</t>
  </si>
  <si>
    <t>LESION AUTOINFLIGIDA INTENCIONALMENTE POR HUMO, FUEGO Y LLAMAS, EN GRANJA</t>
  </si>
  <si>
    <t>X768</t>
  </si>
  <si>
    <t>LESION AUTOINFLIGIDA INTENCIONALMENTE POR HUMO, FUEGO Y LLAMAS, EN OTRO LUGAR ESPECIFICADO</t>
  </si>
  <si>
    <t>X769</t>
  </si>
  <si>
    <t>LESION AUTOINFLIGIDA INTENCIONALMENTE POR HUMO, FUEGO Y LLAMAS, EN LUGAR NO ESPECIFICADO</t>
  </si>
  <si>
    <t>X77</t>
  </si>
  <si>
    <t>LESION AUTOINFLIGIDA INTENCIONALMENTE POR VAPOR DE AGUA, VAPORES Y OBJETOS CALIENTES</t>
  </si>
  <si>
    <t>X770</t>
  </si>
  <si>
    <t>LESION AUTOINFLIGIDA INTENCIONALMENTE POR VAPOR DE AGUA, VAPORES Y OBJETOS CALIENTES, EN VIVIENDA</t>
  </si>
  <si>
    <t>X771</t>
  </si>
  <si>
    <t>LESION AUTOINFLIGIDA INTENCIONALMENTE POR VAPOR DE AGUA, VAPORES Y OBJETOS CALIENTES, EN INSTITUCION RESIDENCIAL</t>
  </si>
  <si>
    <t>X772</t>
  </si>
  <si>
    <t>LESION AUTOINFLIGIDA INTENCIONALMENTE POR VAPOR DE AGUA, VAPORES Y OBJETOS CALIENTES, EN ESCUELAS Y OTRAS INSTITUCIONES Y AREAS DE ADMINISTRACION PUBLICA</t>
  </si>
  <si>
    <t>X773</t>
  </si>
  <si>
    <t>LESION AUTOINFLIGIDA INTENCIONALMENTE POR VAPOR DE AGUA, VAPORES Y OBJETOS CALIENTES, EN AREAS DEPORTE Y ATLETISMO</t>
  </si>
  <si>
    <t>X774</t>
  </si>
  <si>
    <t>LESION AUTOINFLIGIDA INTENCIONALMENTE POR VAPOR DE AGUA, VAPORES Y OBJETOS CALIENTES, EN CALLES Y CARRETERAS</t>
  </si>
  <si>
    <t>X775</t>
  </si>
  <si>
    <t>LESION AUTOINFLIGIDA INTENCIONALMENTE POR VAPOR DE AGUA, VAPORES Y OBJETOS CALIENTES, EN COMERCIO Y AREA SERVICIOS</t>
  </si>
  <si>
    <t>X776</t>
  </si>
  <si>
    <t>LESION AUTOINFLIGIDA INTENCIONALMENTE POR VAPOR DE AGUA, VAPORES Y OBJETOS CALIENTES, EN AREA INDUSTRIAL Y CONSTRUCCION</t>
  </si>
  <si>
    <t>X777</t>
  </si>
  <si>
    <t>LESION AUTOINFLIGIDA INTENCIONALMENTE POR VAPOR DE AGUA, VAPORES Y OBJETOS CALIENTES, EN GRANJA</t>
  </si>
  <si>
    <t>X778</t>
  </si>
  <si>
    <t>LESION AUTOINFLIGIDA INTENCIONALMENTE POR VAPOR DE AGUA, VAPORES Y OBJETOS CALIENTES, EN OTRO LUGAR ESPECIFICADO</t>
  </si>
  <si>
    <t>X779</t>
  </si>
  <si>
    <t>LESION AUTOINFLIGIDA INTENCIONALMENTE POR VAPOR DE AGUA, VAPORES Y OBJETOS CALIENTES, EN LUGAR ESPECIFICADO</t>
  </si>
  <si>
    <t>X78</t>
  </si>
  <si>
    <t>LESION AUTOINFLIGIDA INTENCIONALMENTE POR OBJETO CORTANTE</t>
  </si>
  <si>
    <t>X780</t>
  </si>
  <si>
    <t>LESION AUTOINFLIGIDA INTENCIONALMENTE POR OBJETO CORTANTE, EN VIVIENDA</t>
  </si>
  <si>
    <t>X781</t>
  </si>
  <si>
    <t>LESION AUTOINFLIGIDA INTENCIONALMENTE POR OBJETO CORTANTE, EN INSTITUCION RESIDENCIAL</t>
  </si>
  <si>
    <t>X782</t>
  </si>
  <si>
    <t>LESION AUTOINFLIGIDA INTENCIONALMENTE POR OBJETO CORTANTE, EN ESCUELAS Y OTRAS INSTITUCIONES Y AREAS DE ADMINISTRACION PUBLICA</t>
  </si>
  <si>
    <t>X783</t>
  </si>
  <si>
    <t>LESION AUTOINFLIGIDA INTENCIONALMENTE POR OBJETO CORTANTE, EN AREAS DEPORTE Y ATLETISMO</t>
  </si>
  <si>
    <t>X784</t>
  </si>
  <si>
    <t>LESION AUTOINFLIGIDA INTENCIONALMENTE POR OBJETO CORTANTE, EN CALLES Y CARRETERAS</t>
  </si>
  <si>
    <t>X785</t>
  </si>
  <si>
    <t>LESION AUTOINFLIGIDA INTENCIONALMENTE POR OBJETO CORTANTE, EN COMERCIO Y AREA SERVICIOS</t>
  </si>
  <si>
    <t>X786</t>
  </si>
  <si>
    <t>LESION AUTOINFLIGIDA INTENCIONALMENTE POR OBJETO CORTANTE, EN AREA INDUSTRIAL Y CONSTRUCCION</t>
  </si>
  <si>
    <t>X787</t>
  </si>
  <si>
    <t>LESION AUTOINFLIGIDA INTENCIONALMENTE POR OBJETO CORTANTE, EN GRANJA</t>
  </si>
  <si>
    <t>X788</t>
  </si>
  <si>
    <t>LESION AUTOINFLIGIDA INTENCIONALMENTE POR OBJETO CORTANTE, EN OTRO LUGAR ESPECIFICADO</t>
  </si>
  <si>
    <t>X789</t>
  </si>
  <si>
    <t>LESION AUTOINFLIGIDA INTENCIONALMENTE POR OBJETO CORTANTE, EN LUGAR NO ESPECIFICADO</t>
  </si>
  <si>
    <t>X79</t>
  </si>
  <si>
    <t>LESION AUTOINFLIGIDA INTENCIONALMENTE POR OBJETO ROMO O SIN FILO</t>
  </si>
  <si>
    <t>X790</t>
  </si>
  <si>
    <t>LESION AUTOINFLIGIDA INTENCIONALMENTE POR OBJETO ROMO O SIN FILO, EN VIVIENDA</t>
  </si>
  <si>
    <t>X791</t>
  </si>
  <si>
    <t>LESION AUTOINFLIGIDA INTENCIONALMENTE POR OBJETO ROMO O SIN FILO, EN INSTITUCION RESIDENCIAL</t>
  </si>
  <si>
    <t>X792</t>
  </si>
  <si>
    <t>LESION AUTOINFLIGIDA INTENCIONALMENTE POR OBJETO ROMO O SIN FILO, EN ESCUELAS Y OTRAS INSTITUCIONES Y AREAS DE ADMINISTRACION PUBLICA</t>
  </si>
  <si>
    <t>X793</t>
  </si>
  <si>
    <t>LESION AUTOINFLIGIDA INTENCIONALMENTE POR OBJETO ROMO O SIN FILO, EN AREAS DEPORTE Y ATLETISMO</t>
  </si>
  <si>
    <t>X794</t>
  </si>
  <si>
    <t>LESION AUTOINFLIGIDA INTENCIONALMENTE POR OBJETO ROMO O SIN FILO, EN CALLES Y CARRETERAS</t>
  </si>
  <si>
    <t>X795</t>
  </si>
  <si>
    <t>LESION AUTOINFLIGIDA INTENCIONALMENTE POR OBJETO ROMO O SIN FILO, EN COMERCIO Y AREA SERVICIOS</t>
  </si>
  <si>
    <t>X796</t>
  </si>
  <si>
    <t>LESION AUTOINFLIGIDA INTENCIONALMENTE POR OBJETO ROMO O SIN FILO, EN AREA INDUSTRIAL Y CONSTRUCCION</t>
  </si>
  <si>
    <t>X797</t>
  </si>
  <si>
    <t>LESION AUTOINFLIGIDA INTENCIONALMENTE POR OBJETO ROMO O SIN FILO, EN GRANJA</t>
  </si>
  <si>
    <t>X798</t>
  </si>
  <si>
    <t>LESION AUTOINFLIGIDA INTENCIONALMENTE POR OBJETO ROMO O SIN FILO, EN OTRO LUGAR ESPECIFICADO</t>
  </si>
  <si>
    <t>X799</t>
  </si>
  <si>
    <t>LESION AUTOINFLIGIDA INTENCIONALMENTE POR OBJETO ROMO O SIN FILO, EN LUGAR NO ESPECIFICADO</t>
  </si>
  <si>
    <t>X80</t>
  </si>
  <si>
    <t>LESION AUTOINFLIGIDA INTENCIONALMETE AL SALTAR DESDE UN LUGAR ELEVADO</t>
  </si>
  <si>
    <t>X800</t>
  </si>
  <si>
    <t>LESION AUTOINFLIGIDA INTENCIONALMENTE AL SALTAR DESDE UN LUGAR ELEVADO, EN VIV</t>
  </si>
  <si>
    <t>X801</t>
  </si>
  <si>
    <t>LESION AUTOINFLIGIDA INTENCIONALMENTE AL SALTAR DESDE UN LUGAR ELEVADO, EN INSTITUCION RESIDENCIAL</t>
  </si>
  <si>
    <t>X802</t>
  </si>
  <si>
    <t>LESION AUTOINFLIGIDA INTENCIONALMENTE AL SALTAR DESDE UN LUGAR ELEVADO, EN ESCUELAS Y OTRAS INSTITUCIONES Y AREAS DE ADMINISTRACION PUBLICA</t>
  </si>
  <si>
    <t>X803</t>
  </si>
  <si>
    <t>LESION AUTOINFLIGIDA INTENCIONALMENTE AL SALTAR DESDE UN LUGAR ELEVADO, EN AREA DEPORTE Y ATLETISMO</t>
  </si>
  <si>
    <t>X804</t>
  </si>
  <si>
    <t>LESION AUTOINFLIGIDA INTENCIONALMENTE AL SALTAR DESDE UN LUGAR ELEVADO, EN CALLES Y CARRETERAS</t>
  </si>
  <si>
    <t>X805</t>
  </si>
  <si>
    <t>LESION AUTOINFLIGIDA INTENCIONALMENTE AL SALTAR DESDE UN LUGAR ELEVADO, EN COMERCIO Y AREA SERVICIOS</t>
  </si>
  <si>
    <t>X806</t>
  </si>
  <si>
    <t>LESION AUTOINFLIGIDA INTENCIONALMENTE AL SALTAR DESDE UN LUGAR ELEVADO, EN AREA INDUSTRIAL Y CONSTRUCCION</t>
  </si>
  <si>
    <t>X807</t>
  </si>
  <si>
    <t>LESION AUTOINFLIGIDA INTENCIONALMENTE AL SALTAR DESDE UN LUGAR ELEVADO, EN GRANJA</t>
  </si>
  <si>
    <t>X808</t>
  </si>
  <si>
    <t>LESION AUTOINFLIGIDA INTENCIONALMENTE AL SALTAR DESDE UN LUGAR ELEVADO, EN OTRO LUGAR ESPECIFICADO</t>
  </si>
  <si>
    <t>X809</t>
  </si>
  <si>
    <t>LESION AUTOINFLIGIDA INTENCIONALMENTE AL SALTAR DESDE UN LUGAR ELEVADO, EN LUGAR NO ESPECIFICADO</t>
  </si>
  <si>
    <t>X81</t>
  </si>
  <si>
    <t>LESION AUTOINFLIGIDA INTENCIONALMENTE POR ARROJARSE O COLOCARSE DELANTE DE OBJETO EN MOVIMIENTO</t>
  </si>
  <si>
    <t>X810</t>
  </si>
  <si>
    <t>LESION AUTOINFLIGIDA INTENCIONALMENTE POR ARROJARSE O COLOCARSE DELANTE DE OBJETO EN MOVIMIENTO, EN VIVIENDA</t>
  </si>
  <si>
    <t>X811</t>
  </si>
  <si>
    <t>LESION AUTOINFLIGIDA INTENCIONALMENTE POR ARROJARSE O COLOCARSE DELANTE DE OBJETO EN MOVIMIENTO, EN INSTITUCION RESIDENCIAL</t>
  </si>
  <si>
    <t>X812</t>
  </si>
  <si>
    <t>LESION AUTOINFLIGIDA INTENCIONALMENTE POR ARROJARSE O COLOCARSE DELANTE DE OBJETO EN MOVIMIENTO, EN ESCUELAS Y OTRAS INSTITUCIONES Y AREAS DE ADMINISTRACION PUBLICA</t>
  </si>
  <si>
    <t>X813</t>
  </si>
  <si>
    <t>LESION AUTOINFLIGIDA INTENCIONALMENTE POR ARROJARSE O COLOCARSE DELANTE DE OBJETO EN MOVIMIENTO, EN AREA DEPORTE Y ATLETISMO</t>
  </si>
  <si>
    <t>X814</t>
  </si>
  <si>
    <t>LESION AUTOINFLIGIDA INTENCIONALMENTE POR ARROJARSE O COLOCARSE DELANTE DE OBJETO EN MOVIMIENTO, EN CALLES Y CARRETERAS</t>
  </si>
  <si>
    <t>X815</t>
  </si>
  <si>
    <t>LESION AUTOINFLIGIDA INTENCIONALMENTE POR ARROJARSE O COLOCARSE DELANTE DE OBJETO EN MOVIMIENTO, EN COMERCIO Y AREA SERVICIOS</t>
  </si>
  <si>
    <t>X816</t>
  </si>
  <si>
    <t>LESION AUTOINFLIGIDA INTENCIONALMENTE POR ARROJARSE O COLOCARSE DELANTE DE OBJETO EN MOVIMIENTO, EN AREA INDUSTRIA Y CONSTRUCCION</t>
  </si>
  <si>
    <t>X817</t>
  </si>
  <si>
    <t>LESION AUTOINFLIGIDA INTENCIONALMENTE POR ARROJARSE O COLOCARSE DELANTE DE OBJETO EN MOVIMIENTO, EN GRANJA</t>
  </si>
  <si>
    <t>X818</t>
  </si>
  <si>
    <t>LESION AUTOINFLIGIDA INTENCIONALMENTE POR ARROJARSE O COLOCARSE DELANTE DE OBJETO EN MOVIMIENTO, EN OTRO LUGAR ESPECIFICADO</t>
  </si>
  <si>
    <t>X819</t>
  </si>
  <si>
    <t>LESION AUTOINFLIGIDA INTENCIONALMENTE POR ARROJARSE O COLOCARSE DELANTE DE OBJETO EN MOVIMIENTO, EN LUGAR NO ESPECIFICADO</t>
  </si>
  <si>
    <t>X82</t>
  </si>
  <si>
    <t>LESION AUTOINFLIGIDA INTENCIONALMENTE POR COLISION DE VEHICULO MOTOR</t>
  </si>
  <si>
    <t>X820</t>
  </si>
  <si>
    <t>LESION AUTOINFLIGIDA INTENCIONALMENTE POR COLISION DE VEHICULO MOTOR, EN VIVIENDA</t>
  </si>
  <si>
    <t>X821</t>
  </si>
  <si>
    <t>LESION AUTOINFLIGIDA INTENCIONALMENTE POR COLISION DE VEHICULO MOTOR, EN INSTITUCION RESIDENCIAL</t>
  </si>
  <si>
    <t>X822</t>
  </si>
  <si>
    <t>LESION AUTOINFLIGIDA INTENCIONALMENTE POR COLISION DE VEHICULO MOTOR, EN ESCUELAS Y OTRAS INSTITUCIONES Y AREAS DE ADMINISTRACION PUBLICA</t>
  </si>
  <si>
    <t>X823</t>
  </si>
  <si>
    <t>LESION AUTOINFLIGIDA INTENCIONALMENTE POR COLISION DE VEHICULO MOTOR, EN AREA DEPORTE Y ATLETISMO</t>
  </si>
  <si>
    <t>X824</t>
  </si>
  <si>
    <t>LESION AUTOINFLIGIDA INTENCIONALMENTE POR COLISION DE VEHICULO MOTOR, EN CALLES Y CARRETERAS</t>
  </si>
  <si>
    <t>X825</t>
  </si>
  <si>
    <t>LESION AUTOINFLIGIDA INTENCIONALMENTE POR COLISION DE VEHICULO MOTOR, EN COMERCIO Y AREA SERVICIOS</t>
  </si>
  <si>
    <t>X826</t>
  </si>
  <si>
    <t>LESION AUTOINFLIGIDA INTENCIONALMENTE POR COLISION DE VEHICULO MOTOR, EN AREA INDUSTRIAL Y CONSTRUCCION</t>
  </si>
  <si>
    <t>X827</t>
  </si>
  <si>
    <t>LESION AUTOINFLIGIDA INTENCIONALMENTE POR COLISION DE VEHICULO MOTOR, EN GRANJA</t>
  </si>
  <si>
    <t>X828</t>
  </si>
  <si>
    <t>LESION AUTOINFLIGIDA INTENCIONALMENTE POR COLISION DE VEHICULO MOTOR, EN OTRO LUGAR ESPECIFICADO</t>
  </si>
  <si>
    <t>X829</t>
  </si>
  <si>
    <t>LESION AUTOINFLIGIDA INTENCIONALMENTE POR COLISION DE VEHICULO MOTOR, EN LUGAR NO ESPECIFICADO</t>
  </si>
  <si>
    <t>X83</t>
  </si>
  <si>
    <t>LESION AUTOINFLIGIDA INTECIONALMENTE POR OTROS MEDIOS ESPECIFICADOS</t>
  </si>
  <si>
    <t>X830</t>
  </si>
  <si>
    <t>LESION AUTOINFLIGIDA INTECIONALMENTE POR OTROS MEDIOS ESPECIFICADOS, EN VIVIENDA</t>
  </si>
  <si>
    <t>X831</t>
  </si>
  <si>
    <t>LESION AUTOINFLIGIDA INTECIONALMENTE POR OTROS MEDIOS ESPECIFICADOS, EN INSTITUCION RESIDENCIAL</t>
  </si>
  <si>
    <t>X832</t>
  </si>
  <si>
    <t>LESION AUTOINFLIGIDA INTECIONALMENTE POR OTROS MEDIOS ESPECIFICADOS, EN ESCUELAS Y OTRAS INSTITUCIONES Y AREAS DE ADMINISTRACION PUBLICA</t>
  </si>
  <si>
    <t>X833</t>
  </si>
  <si>
    <t>LESION AUTOINFLIGIDA INTECIONALMENTE POR OTROS MEDIOS ESPECIFICADOS, EN AREAS DEPORTE Y ATLETISMO</t>
  </si>
  <si>
    <t>X834</t>
  </si>
  <si>
    <t>LESION AUTOINFLIGIDA INTECIONALMENTE POR OTROS MEDIOS ESPECIFICADOS, EN CALLES Y CARRETERAS</t>
  </si>
  <si>
    <t>X835</t>
  </si>
  <si>
    <t>LESION AUTOINFLIGIDA INTECIONALMENTE POR OTROS MEDIOS ESPECIFICADOS, EN COMERCIO Y AREA SERVICIOS</t>
  </si>
  <si>
    <t>X836</t>
  </si>
  <si>
    <t>LESION AUTOINFLIGIDA INTECIONALMENTE POR OTROS MEDIOS ESPECIFICADOS, EN AREA INDUSTRIAL Y CONSTRUCCION</t>
  </si>
  <si>
    <t>X837</t>
  </si>
  <si>
    <t>LESION AUTOINFLIGIDA INTECIONALMENTE POR OTROS MEDIOS ESPECIFICADOS, EN GRANJA</t>
  </si>
  <si>
    <t>X838</t>
  </si>
  <si>
    <t>LESION AUTOINFLIGIDA INTECIONALMENTE POR OTROS MEDIOS ESPECIFICADOS, EN OTRO LUGAR ESPECIFICADO</t>
  </si>
  <si>
    <t>X839</t>
  </si>
  <si>
    <t>LESION AUTOINFLIGIDA INTECIONALMENTE POR OTROS MEDIOS ESPECIFICADOS, EN LUGAR NO ESPECIFICADO</t>
  </si>
  <si>
    <t>X84</t>
  </si>
  <si>
    <t>LESION AUTOINFLIGIDA INTENCIONALMENTE POR MEDIOS NO ESPECIFICADOS</t>
  </si>
  <si>
    <t>X840</t>
  </si>
  <si>
    <t>LESION AUTOINFLIGIDA INTENCIONALMENTE POR MEDIOS NO ESPECIFICADOS, EN VIVIENDA</t>
  </si>
  <si>
    <t>X841</t>
  </si>
  <si>
    <t>LESION AUTOINFLIGIDA INTENCIONALMENTE POR MEDIOS NO ESPECIFICADOS, EN INSTITUCION RESIDENCIAL</t>
  </si>
  <si>
    <t>X842</t>
  </si>
  <si>
    <t>LESION AUTOINFLIGIDA INTENCIONALMENTE POR MEDIOS NO ESPECIFICADOS, EN ESCUELAS Y OTRAS INSTITUCIONES Y AREAS DE ADMINISTRACION PUBLICA</t>
  </si>
  <si>
    <t>X843</t>
  </si>
  <si>
    <t>LESION AUTOINFLIGIDA INTENCIONALMENTE POR MEDIOS NO ESPECIFICADOS, EN AREAS DEPORTE Y ATLETISMO</t>
  </si>
  <si>
    <t>X844</t>
  </si>
  <si>
    <t>LESION AUTOINFLIGIDA INTENCIONALMENTE POR MEDIOS NO ESPECIFICADOS, EN CALLES Y CARRETERAS</t>
  </si>
  <si>
    <t>X845</t>
  </si>
  <si>
    <t>LESION AUTOINFLIGIDA INTENCIONALMENTE POR MEDIOS NO ESPECIFICADOS, EN COMERCIO Y AREA SERVICIOS</t>
  </si>
  <si>
    <t>X846</t>
  </si>
  <si>
    <t>LESION AUTOINFLIGIDA INTENCIONALMENTE POR MEDIOS NO ESPECIFICADOS, EN AREA INDUSTRIAL Y CONSTRUCCION</t>
  </si>
  <si>
    <t>X847</t>
  </si>
  <si>
    <t>LESION AUTOINFLIGIDA INTENCIONALMENTE POR MEDIOS NO ESPECIFICADOS, EN GRANJA</t>
  </si>
  <si>
    <t>X848</t>
  </si>
  <si>
    <t>LESION AUTOINFLIGIDA INTENCIONALMENTE POR MEDIOS NO ESPECIFICADOS, EN OTRO LUGAR ESPECIFICADO</t>
  </si>
  <si>
    <t>X849</t>
  </si>
  <si>
    <t>LESION AUTOINFLIGIDA INTENCIONALMENTE POR MEDIOS NO ESPECIFICADOS, EN LUGAR NO ESPECIFICADO</t>
  </si>
  <si>
    <t>X85</t>
  </si>
  <si>
    <t>AGRESION CON DROGAS, MEDICAMENTOS Y SUSTANCIAS BIOLOGICAS</t>
  </si>
  <si>
    <t>X850</t>
  </si>
  <si>
    <t>AGRESION CON DROGAS, MEDICAMENTOS Y SUSTANCIAS BIOLOGICAS, EN VIVIENDA</t>
  </si>
  <si>
    <t>X851</t>
  </si>
  <si>
    <t>AGRESION CON DROGAS, MEDICAMENTOS Y SUSTANCIAS BIOLOGICAS, EN INSTITUCION RESIDENCIAL</t>
  </si>
  <si>
    <t>X852</t>
  </si>
  <si>
    <t>AGRESION CON DROGAS, MEDICAMENTOS Y SUSTANCIAS BIOLOGICAS, EN ESCUELAS Y OTRAS INSTITUCIONES Y AREAS DE ADMINISTRACION PUBLICA</t>
  </si>
  <si>
    <t>X853</t>
  </si>
  <si>
    <t>AGRESION CON DROGAS, MEDICAMENTOS Y SUSTANCIAS BIOLOGICAS, EN AREAS DEPORTE Y ATLETISMO</t>
  </si>
  <si>
    <t>X854</t>
  </si>
  <si>
    <t>AGRESION CON DROGAS, MEDICAMENTOS Y SUSTANCIAS BIOLOGICAS, EN CALLES Y CARRETERAS</t>
  </si>
  <si>
    <t>X855</t>
  </si>
  <si>
    <t>AGRESION CON DROGAS, MEDICAMENTOS Y SUSTANCIAS BIOLOGICAS, EN COMERCIO Y AREA SERVICIOS</t>
  </si>
  <si>
    <t>X856</t>
  </si>
  <si>
    <t>AGRESION CON DROGAS, MEDICAMENTOS Y SUSTANCIAS BIOLOGICAS, EN AREA INDUSTRIAL Y CONSTRUCCION</t>
  </si>
  <si>
    <t>X857</t>
  </si>
  <si>
    <t>AGRESION CON DROGAS, MEDICAMENTOS Y SUSTANCIAS BIOLOGICAS, EN GRANJA</t>
  </si>
  <si>
    <t>X858</t>
  </si>
  <si>
    <t>AGRESION CON DROGAS, MEDICAMENTOS Y SUSTANCIAS BIOLOGICAS, EN OTRO LUGAR ESPECIFICADO</t>
  </si>
  <si>
    <t>X859</t>
  </si>
  <si>
    <t>AGRESION CON DROGAS, MEDICAMENTOS Y SUSTANCIAS BIOLOGICAS, EN LUGAR NO ESPECIFICADO</t>
  </si>
  <si>
    <t>X86</t>
  </si>
  <si>
    <t>AGRESION CON SUSTANCIA CORROSIVA,</t>
  </si>
  <si>
    <t>X860</t>
  </si>
  <si>
    <t>AGRESION CON SUSTANCIA CORROSIVA, EN VIVIENDA</t>
  </si>
  <si>
    <t>X861</t>
  </si>
  <si>
    <t>AGRESION CON SUSTANCIA CORROSIVA, EN INSTITUCION RESIDENCIAL</t>
  </si>
  <si>
    <t>X862</t>
  </si>
  <si>
    <t>AGRESION CON SUSTANCIA CORROSIVA, EN ESCUELAS Y OTRAS INSTITUCIONES Y AREAS DE ADMINISTRACION PUBLICA</t>
  </si>
  <si>
    <t>X863</t>
  </si>
  <si>
    <t>AGRESION CON SUSTANCIA CORROSIVA, EN AREAS DEPORTE Y ATLETISMO</t>
  </si>
  <si>
    <t>X864</t>
  </si>
  <si>
    <t>AGRESION CON SUSTANCIA CORROSIVA, EN CALLES Y CARRETERAS</t>
  </si>
  <si>
    <t>X865</t>
  </si>
  <si>
    <t>AGRESION CON SUSTANCIA CORROSIVA, EN COMERCIO Y AREA SERVICIOS</t>
  </si>
  <si>
    <t>X866</t>
  </si>
  <si>
    <t>AGRESION CON SUSTANCIA CORROSIVA, EN AREA INDUSTRIAL Y CONSTRUCCION</t>
  </si>
  <si>
    <t>X867</t>
  </si>
  <si>
    <t>AGRESION CON SUSTANCIA CORROSIVA, EN GRANJA</t>
  </si>
  <si>
    <t>X868</t>
  </si>
  <si>
    <t>AGRESION CON SUSTANCIA CORROSIVA, EN OTRO LUGAR ESPECIFICADO</t>
  </si>
  <si>
    <t>X869</t>
  </si>
  <si>
    <t>AGRESION CON SUSTANCIA CORROSIVA, EN LUGAR NO ESPECIFICADO</t>
  </si>
  <si>
    <t>X87</t>
  </si>
  <si>
    <t>AGRESION CON PLAGUICIDAS</t>
  </si>
  <si>
    <t>X870</t>
  </si>
  <si>
    <t>AGRESION CON PLAGUICIDAS, EN VIVIENDA</t>
  </si>
  <si>
    <t>X871</t>
  </si>
  <si>
    <t>AGRESION CON PLAGUICIDAS, EN INSTITUCION RESIDENCIAL</t>
  </si>
  <si>
    <t>X872</t>
  </si>
  <si>
    <t>AGRESION CON PLAGUICIDAS, EN ESCUELAS Y OTRAS INSTITUCIONES Y AREAS DE ADMINISTRACION PUBLICA</t>
  </si>
  <si>
    <t>X873</t>
  </si>
  <si>
    <t>AGRESION CON PLAGUICIDAS, EN AREAS DEPORTE Y ATLETISMO</t>
  </si>
  <si>
    <t>X874</t>
  </si>
  <si>
    <t>AGRESION CON PLAGUICIDAS, EN CALLES Y CARRETERAS</t>
  </si>
  <si>
    <t>X875</t>
  </si>
  <si>
    <t>AGRESION CON PLAGUICIDAS, EN COMERCIO Y AREA SERVICIOS</t>
  </si>
  <si>
    <t>X876</t>
  </si>
  <si>
    <t>AGRESION CON PLAGUICIDAS, EN AREA INDUSTRIAL Y CONSTRUCCION</t>
  </si>
  <si>
    <t>X877</t>
  </si>
  <si>
    <t>AGRESION CON PLAGUICIDAS, EN GRANJA</t>
  </si>
  <si>
    <t>X878</t>
  </si>
  <si>
    <t>AGRESION CON PLAGUICIDAS, EN OTRO LUGAR ESPECIFICADO</t>
  </si>
  <si>
    <t>X879</t>
  </si>
  <si>
    <t>AGRESION CON PLAGUICIDAS, EN LUGAR NO ESPECIFICADO</t>
  </si>
  <si>
    <t>X88</t>
  </si>
  <si>
    <t>AGRESION CON GASES Y VAPORES</t>
  </si>
  <si>
    <t>X880</t>
  </si>
  <si>
    <t>AGRESION CON GASES Y VAPORES, EN VIVIENDA</t>
  </si>
  <si>
    <t>X881</t>
  </si>
  <si>
    <t>AGRESION CON GASES Y VAPORES, EN INSTITUCION RESIDENCIAL</t>
  </si>
  <si>
    <t>X882</t>
  </si>
  <si>
    <t>AGRESION CON GASES Y VAPORES, EN ESCUELAS Y OTRAS INSTITUCIONES Y AREAS DE ADMINISTRACION PUBLICA</t>
  </si>
  <si>
    <t>X883</t>
  </si>
  <si>
    <t>AGRESION CON GASES Y VAPORES, EN AREAS DEPORTE Y ATLETISMO</t>
  </si>
  <si>
    <t>X884</t>
  </si>
  <si>
    <t>AGRESION CON GASES Y VAPORES, EN CALLES Y CARRETERAS</t>
  </si>
  <si>
    <t>X885</t>
  </si>
  <si>
    <t>AGRESION CON GASES Y VAPORES, EN COMERCIO Y AREA SERVICIOS</t>
  </si>
  <si>
    <t>X886</t>
  </si>
  <si>
    <t>AGRESION CON GASES Y VAPORES, EN AREA INDUSTRIAL Y CONSTRUCCION</t>
  </si>
  <si>
    <t>X887</t>
  </si>
  <si>
    <t>AGRESION CON GASES Y VAPORES, EN GRANJA</t>
  </si>
  <si>
    <t>X888</t>
  </si>
  <si>
    <t>AGRESION CON GASES Y VAPORES, EN OTRO LUGAR ESPECIFICADO</t>
  </si>
  <si>
    <t>X889</t>
  </si>
  <si>
    <t>AGRESION CON GASES Y VAPORES, EN LUGAR NO ESPECIFICADO</t>
  </si>
  <si>
    <t>X89</t>
  </si>
  <si>
    <t>AGRESION CON OTROS PRODUCTOS QUIMICOS Y SUSTANCIAS NOCIVAS ESPECIFICADAS</t>
  </si>
  <si>
    <t>X890</t>
  </si>
  <si>
    <t>AGRESION CON OTROS PRODUCTOS QUIMICOS Y SUSTANCIAS NOCIVAS ESPECIFICADAS, EN VIVIENDA</t>
  </si>
  <si>
    <t>X891</t>
  </si>
  <si>
    <t>AGRESION CON OTROS PRODUCTOS QUIMICOS Y SUSTANCIAS NOCIVAS ESPECIFICADAS, EN INSTITUCION RESIDENCIAL</t>
  </si>
  <si>
    <t>X892</t>
  </si>
  <si>
    <t>AGRESION CON OTROS PRODUCTOS QUIMICOS Y SUSTANCIAS NOCIVAS ESPECIFICADAS, EN ESCUELAS Y OTRAS INSTITUCIONES Y AREAS DE ADMINISTRACION PUBLICA</t>
  </si>
  <si>
    <t>X893</t>
  </si>
  <si>
    <t>AGRESION CON OTROS PRODUCTOS QUIMICOS Y SUSTANCIAS NOCIVAS ESPECIFICADAS, EN AREAS DEPORTE Y ATLETISMO</t>
  </si>
  <si>
    <t>X894</t>
  </si>
  <si>
    <t>AGRESION CON OTROS PRODUCTOS QUIMICOS Y SUSTANCIAS NOCIVAS ESPECIFICADAS, EN CALLES Y CARRETERAS</t>
  </si>
  <si>
    <t>X895</t>
  </si>
  <si>
    <t>AGRESION CON OTROS PRODUCTOS QUIMICOS Y SUSTANCIAS NOCIVAS ESPECIFICADAS, EN COMERCIO Y AREA SERVICIOS</t>
  </si>
  <si>
    <t>X896</t>
  </si>
  <si>
    <t>AGRESION CON OTROS PRODUCTOS QUIMICOS Y SUSTANCIAS NOCIVAS ESPECIFICADAS, EN AREA IDUSTRIAL Y CONSTRUCCION</t>
  </si>
  <si>
    <t>X897</t>
  </si>
  <si>
    <t>AGRESION CON OTROS PRODUCTOS QUIMICOS Y SUSTANCIAS NOCIVAS ESPECIFICADAS, EN GRANJA</t>
  </si>
  <si>
    <t>X898</t>
  </si>
  <si>
    <t>AGRESION CON OTROS PRODUCTOS QUIMICOS Y SUSTANCIAS NOCIVAS ESPECIFICADAS, EN OTRO LUGAR ESPECIFICADO</t>
  </si>
  <si>
    <t>X899</t>
  </si>
  <si>
    <t>AGRESION CON OTROS PRODUCTOS QUIMICOS Y SUSTANCIAS NOCIVAS ESPECIFICADAS, EN LUGAR NO ESPECIFICADO</t>
  </si>
  <si>
    <t>X90</t>
  </si>
  <si>
    <t>AGRESION CON PRODUCTOS QUIMICOS Y SUSTANCIAS NOCIVAS NO ESPECIFICADAS</t>
  </si>
  <si>
    <t>X900</t>
  </si>
  <si>
    <t>AGRESION CON PRODUCTOS QUIMICOS Y SUSTANCIAS NOCIVAS NO ESPECIFICADAS, EN VIVIENDA</t>
  </si>
  <si>
    <t>X901</t>
  </si>
  <si>
    <t>AGRESION CON PRODUCTOS QUIMICOS Y SUSTANCIAS NOCIVAS NO ESPECIFICADAS, EN INSTITUCION RESIDENCIAL</t>
  </si>
  <si>
    <t>X902</t>
  </si>
  <si>
    <t>AGRESION CON PRODUCTOS QUIMICOS Y SUSTANCIAS NOCIVAS NO ESPECIFICADAS, EN ESCUELAS Y OTRAS INSTITUCIONES Y AREAS DE ADMINISTRACION PUBLICA</t>
  </si>
  <si>
    <t>X903</t>
  </si>
  <si>
    <t>AGRESION CON PRODUCTOS QUIMICOS Y SUSTANCIAS NOCIVAS NO ESPECIFICADAS, EN AREAS DEPORTE Y ATLETISMO</t>
  </si>
  <si>
    <t>X904</t>
  </si>
  <si>
    <t>AGRESION CON PRODUCTOS QUIMICOS Y SUSTANCIAS NOCIVAS NO ESPECIFICADAS, EN CALLES Y CARRETERAS</t>
  </si>
  <si>
    <t>X905</t>
  </si>
  <si>
    <t>AGRESION CON PRODUCTOS QUIMICOS Y SUSTANCIAS NOCIVAS NO ESPECIFICADAS, EN COMERCIO Y AREA SERVICIOS</t>
  </si>
  <si>
    <t>X906</t>
  </si>
  <si>
    <t>AGRESION CON PRODUCTOS QUIMICOS Y SUSTANCIAS NOCIVAS NO ESPECIFICADAS, EN AREAS INDUSTRIAL Y CONSTRUCCION</t>
  </si>
  <si>
    <t>X907</t>
  </si>
  <si>
    <t>AGRESION CON PRODUCTOS QUIMICOS Y SUSTANCIAS NOCIVAS NO ESPECIFICADAS, EN GRANJA</t>
  </si>
  <si>
    <t>X908</t>
  </si>
  <si>
    <t>AGRESION CON PRODUCTOS QUIMICOS Y SUSTANCIAS NOCIVAS NO ESPECIFICADAS, EN OTRO LUGAR ESPECIFICADO</t>
  </si>
  <si>
    <t>X909</t>
  </si>
  <si>
    <t>AGRESION CON PRODUCTOS QUIMICOS Y SUSTANCIAS NOCIVAS NO ESPECIFICADAS, EN LUGAR NO ESPECIFICADO</t>
  </si>
  <si>
    <t>X91</t>
  </si>
  <si>
    <t>AGRESION POR AHORCAMIENTO, ESTRANGULAMIENTO Y SOFOCACION</t>
  </si>
  <si>
    <t>X910</t>
  </si>
  <si>
    <t>AGRESION POR AHORCAMIENTO, ESTRANGULAMIENTO Y SOFOCACION, EN VIVIENDA</t>
  </si>
  <si>
    <t>X911</t>
  </si>
  <si>
    <t>AGRESION POR AHORCAMIENTO, ESTRANGULAMIENTO Y SOFOCACION, EN INSTITUCION RESIDENCIAL</t>
  </si>
  <si>
    <t>X912</t>
  </si>
  <si>
    <t>AGRESION POR AHORCAMIENTO, ESTRANGULAMIENTO Y SOFOCACION, EN ESCUELAS Y OTRAS INSTITUCIONES Y AREAS DE ADMINISTRACION PUBLICA</t>
  </si>
  <si>
    <t>X913</t>
  </si>
  <si>
    <t>AGRESION POR AHORCAMIENTO, ESTRANGULAMIENTO Y SOFOCACION, EN AREAS DEPORTE Y ATLETISMO</t>
  </si>
  <si>
    <t>X914</t>
  </si>
  <si>
    <t>AGRESION POR AHORCAMIENTO, ESTRANGULAMIENTO Y SOFOCACION, EN CALLES Y CARRETERAS</t>
  </si>
  <si>
    <t>X915</t>
  </si>
  <si>
    <t>AGRESION POR AHORCAMIENTO, ESTRANGULAMIENTO Y SOFOCACION, EN COMERCIO Y AREA SERVICIOS</t>
  </si>
  <si>
    <t>X916</t>
  </si>
  <si>
    <t>AGRESION POR AHORCAMIENTO, ESTRANGULAMIENTO Y SOFOCACION, EN AREA INDUSTRIAL Y CONSTRUCCION</t>
  </si>
  <si>
    <t>X917</t>
  </si>
  <si>
    <t>AGRESION POR AHORCAMIENTO, ESTRANGULAMIENTO Y SOFOCACION, EN GRANJA</t>
  </si>
  <si>
    <t>X918</t>
  </si>
  <si>
    <t>AGRESION POR AHORCAMIENTO, ESTRANGULAMIENTO Y SOFOCACION, EN OTRO LUGAR ESPECIFICADO</t>
  </si>
  <si>
    <t>X919</t>
  </si>
  <si>
    <t>AGRESION POR AHORCAMIENTO, ESTRANGULAMIENTO Y SOFOCACION, EN LUGAR NO ESPECIFICADO</t>
  </si>
  <si>
    <t>X92</t>
  </si>
  <si>
    <t>AGRESION POR AHOGAMIENTO Y SUMERSION</t>
  </si>
  <si>
    <t>X920</t>
  </si>
  <si>
    <t>AGRESION POR AHOGAMIENTO Y SUMERSION, EN VIVIENDA</t>
  </si>
  <si>
    <t>X921</t>
  </si>
  <si>
    <t>AGRESION POR AHOGAMIENTO Y SUMERSION, EN INSTITUCION RESIDENCIAL</t>
  </si>
  <si>
    <t>X922</t>
  </si>
  <si>
    <t>AGRESION POR AHOGAMIENTO Y SUMERSION, EN ESCUELAS Y OTRAS INSTITUCIONES Y AREAS DE ADMINISTRACION PUBLICA</t>
  </si>
  <si>
    <t>X923</t>
  </si>
  <si>
    <t>AGRESION POR AHOGAMIENTO Y SUMERSION, EN AREAS DEPORTE Y ATLETISMO</t>
  </si>
  <si>
    <t>X924</t>
  </si>
  <si>
    <t>AGRESION POR AHOGAMIENTO Y SUMERSION, EN CALLES Y CARRETERAS</t>
  </si>
  <si>
    <t>X925</t>
  </si>
  <si>
    <t>AGRESION POR AHOGAMIENTO Y SUMERSION, EN COMERCIO Y AREA SERVICIOS</t>
  </si>
  <si>
    <t>X926</t>
  </si>
  <si>
    <t>AGRESION POR AHOGAMIENTO Y SUMERSION, EN AREA INDUSTRIAL Y CONSTRUCCION</t>
  </si>
  <si>
    <t>X927</t>
  </si>
  <si>
    <t>AGRESION POR AHOGAMIENTO Y SUMERSION, EN GRANJA</t>
  </si>
  <si>
    <t>X928</t>
  </si>
  <si>
    <t>AGRESION POR AHOGAMIENTO Y SUMERSION, EN OTRO LUGAR ESPECIFICADO</t>
  </si>
  <si>
    <t>X929</t>
  </si>
  <si>
    <t>AGRESION POR AHOGAMIENTO Y SUMERSION, EN LUGAR NO ESPECIFICADO</t>
  </si>
  <si>
    <t>X93</t>
  </si>
  <si>
    <t>AGRESION CON DISPARO DE ARMA CORTA</t>
  </si>
  <si>
    <t>X930</t>
  </si>
  <si>
    <t>AGRESION CON DISPARO DE ARMA CORTA, EN VIVIENDA</t>
  </si>
  <si>
    <t>X931</t>
  </si>
  <si>
    <t>AGRESION CON DISPARO DE ARMA CORTA, EN INSTITUCION RESIDENCIAL</t>
  </si>
  <si>
    <t>X932</t>
  </si>
  <si>
    <t>AGRESION CON DISPARO DE ARMA CORTA, EN ESCUELAS Y OTRAS INSTITUCIONES Y AREAS DE ADMINISTRACION PUBLICA</t>
  </si>
  <si>
    <t>X933</t>
  </si>
  <si>
    <t>AGRESION CON DISPARO DE ARMA CORTA, EN AREAS DEPORTE Y ATLETISMO</t>
  </si>
  <si>
    <t>X934</t>
  </si>
  <si>
    <t>AGRESION CON DISPARO DE ARMA CORTA, EN CALLES Y CARRETERAS</t>
  </si>
  <si>
    <t>X935</t>
  </si>
  <si>
    <t>AGRESION CON DISPARO DE ARMA CORTA, EN COMERCIO Y AREA SERVICIOS</t>
  </si>
  <si>
    <t>X936</t>
  </si>
  <si>
    <t>AGRESION CON DISPARO DE ARMA CORTA, EN AREA INDUSTRIAL Y CONSTRUCCION</t>
  </si>
  <si>
    <t>X937</t>
  </si>
  <si>
    <t>AGRESION CON DISPARO DE ARMA CORTA, EN GRANJA</t>
  </si>
  <si>
    <t>X938</t>
  </si>
  <si>
    <t>AGRESION CON DISPARO DE ARMA CORTA, EN OTRO LUGAR ESPECIFICADO</t>
  </si>
  <si>
    <t>X939</t>
  </si>
  <si>
    <t>AGRESION CON DISPARO DE ARMA CORTA, EN LUGAR NO ESPECIFICADO</t>
  </si>
  <si>
    <t>X94</t>
  </si>
  <si>
    <t>AGRESION CON DISPARO DE RIFLE, ESCOPETA Y ARMA LARGA</t>
  </si>
  <si>
    <t>X940</t>
  </si>
  <si>
    <t>AGRESION CON DISPARO DE RIFLE, ESCOPETA Y ARMA LARGA, EN VIVIENDA</t>
  </si>
  <si>
    <t>X941</t>
  </si>
  <si>
    <t>AGRESION CON DISPARO DE RIFLE, ESCOPETA Y ARMA LARGA, EN INSTITUCION RESIDENCIAL</t>
  </si>
  <si>
    <t>X942</t>
  </si>
  <si>
    <t>AGRESION CON DISPARO DE RIFLE, ESCOPETA Y ARMA LARGA, EN ESCUELAS Y OTRAS INSTITUCIONES Y AREAS DE ADMINISTRACION PUBLICA</t>
  </si>
  <si>
    <t>X943</t>
  </si>
  <si>
    <t>AGRESION CON DISPARO DE RIFLE, ESCOPETA Y ARMA LARGA, EN AREAS DEPORTE Y ATLETISMO</t>
  </si>
  <si>
    <t>X944</t>
  </si>
  <si>
    <t>AGRESION CON DISPARO DE RIFLE, ESCOPETA Y ARMA LARGA, EN CALLES Y CARRETERAS</t>
  </si>
  <si>
    <t>X945</t>
  </si>
  <si>
    <t>AGRESION CON DISPARO DE RIFLE, ESCOPETA Y ARMA LARGA, EN COMERCIO Y AREA SERVICIOS</t>
  </si>
  <si>
    <t>X946</t>
  </si>
  <si>
    <t>AGRESION CON DISPARO DE RIFLE, ESCOPETA Y ARMA LARGA, EN AREA INDUSTRIAL Y CONSTRUCCION</t>
  </si>
  <si>
    <t>X947</t>
  </si>
  <si>
    <t>AGRESION CON DISPARO DE RIFLE, ESCOPETA Y ARMA LARGA, EN GRANJA</t>
  </si>
  <si>
    <t>X948</t>
  </si>
  <si>
    <t>AGRESION CON DISPARO DE RIFLE, ESCOPETA Y ARMA LARGA, EN OTRO LUGAR ESPECIFICADO</t>
  </si>
  <si>
    <t>X949</t>
  </si>
  <si>
    <t>AGRESION CON DISPARO DE RIFLE, ESCOPETA Y ARMA LARGA, EN LUGAR NO ESPECIFICADO</t>
  </si>
  <si>
    <t>X95</t>
  </si>
  <si>
    <t>AGRESION CON DISPARO DE OTRAS ARMAS DE FUEGO, Y LAS NO ESPECIFICADAS</t>
  </si>
  <si>
    <t>X950</t>
  </si>
  <si>
    <t>AGRESION CON DISPARO DE OTRAS ARMAS DE FUEGO, Y LAS NO ESPECIFICADAS, EN VIVIENDA</t>
  </si>
  <si>
    <t>X951</t>
  </si>
  <si>
    <t>AGRESION CON DISPARO DE OTRAS ARMAS DE FUEGO, Y LAS NO ESPECIFICADAS, EN INSTITUCION RESIDENCIAL</t>
  </si>
  <si>
    <t>X952</t>
  </si>
  <si>
    <t>AGRESION CON DISPARO DE OTRAS ARMAS DE FUEGO, Y LAS NO ESPECIFICADAS, EN ESCUELAS Y OTRAS INSTITUCIONES Y AREAS DE ADMINISTRACION PUBLICA</t>
  </si>
  <si>
    <t>X953</t>
  </si>
  <si>
    <t>AGRESION CON DISPARO DE OTRAS ARMAS DE FUEGO, Y LAS NO ESPECIFICADAS, EN AREA DEPORTE Y ATLETISMO</t>
  </si>
  <si>
    <t>X954</t>
  </si>
  <si>
    <t>AGRESION CON DISPARO DE OTRAS ARMAS DE FUEGO, Y LAS NO ESPECIFICADAS, EN CALLES Y CARRETERAS</t>
  </si>
  <si>
    <t>X955</t>
  </si>
  <si>
    <t>AGRESION CON DISPARO DE OTRAS ARMAS DE FUEGO, Y LAS NO ESPECIFICADAS, EN COMERCIO Y AREA SERVICIOS</t>
  </si>
  <si>
    <t>X956</t>
  </si>
  <si>
    <t>AGRESION CON DISPARO DE OTRAS ARMAS DE FUEGO, Y LAS NO ESPECIFICADAS, EN AREA INDUSTRIAL Y CONSTRUCCION</t>
  </si>
  <si>
    <t>X957</t>
  </si>
  <si>
    <t>AGRESION CON DISPARO DE OTRAS ARMAS DE FUEGO, Y LAS NO ESPECIFICADAS, EN GRANJA</t>
  </si>
  <si>
    <t>X958</t>
  </si>
  <si>
    <t>AGRESION CON DISPARO DE OTRAS ARMAS DE FUEGO, Y LAS NO ESPECIFICADAS, EN OTRO LUGAR ESPECIFICADO</t>
  </si>
  <si>
    <t>X959</t>
  </si>
  <si>
    <t>AGRESION CON DISPARO DE OTRAS ARMAS DE FUEGO, Y LAS NO ESPECIFICADAS, EN LUGAR NO ESPECIFICADO</t>
  </si>
  <si>
    <t>X96</t>
  </si>
  <si>
    <t>AGRESION CON MATERIAL EXPLOSIVO</t>
  </si>
  <si>
    <t>X960</t>
  </si>
  <si>
    <t>AGRESION CON MATERIAL EXPLOSIVO, EN VIVIENDA</t>
  </si>
  <si>
    <t>X961</t>
  </si>
  <si>
    <t>AGRESION CON MATERIAL EXPLOSIVO, EN INSTITUCION RESIDENCIAL</t>
  </si>
  <si>
    <t>X962</t>
  </si>
  <si>
    <t>AGRESION CON MATERIAL EXPLOSIVO, EN ESCUELAS Y OTRAS INSTITUCIONES Y AREAS DE ADMINISTRACION PUBLICA</t>
  </si>
  <si>
    <t>X963</t>
  </si>
  <si>
    <t>AGRESION CON MATERIAL EXPLOSIVO, EN AREAS DEPORTE Y ATLETISMO</t>
  </si>
  <si>
    <t>X964</t>
  </si>
  <si>
    <t>AGRESION CON MATERIAL EXPLOSIVO, EN CALLES Y CARRETERAS</t>
  </si>
  <si>
    <t>X965</t>
  </si>
  <si>
    <t>AGRESION CON MATERIAL EXPLOSIVO, EN COMERCIO Y AREA SERVICIOS</t>
  </si>
  <si>
    <t>X966</t>
  </si>
  <si>
    <t>AGRESION CON MATERIAL EXPLOSIVO, EN AREA INDUSTRIAL Y CONSTRUCCION</t>
  </si>
  <si>
    <t>X967</t>
  </si>
  <si>
    <t>AGRESION CON MATERIAL EXPLOSIVO, EN GRANJA</t>
  </si>
  <si>
    <t>X968</t>
  </si>
  <si>
    <t>AGRESION CON MATERIAL EXPLOSIVO, EN OTRO LUGAR ESPECIFICADO</t>
  </si>
  <si>
    <t>X969</t>
  </si>
  <si>
    <t>AGRESION CON MATERIAL EXPLOSIVO, EN LUGAR NO ESPECIFICADO</t>
  </si>
  <si>
    <t>X97</t>
  </si>
  <si>
    <t>AGRESION CON HUMO, FUEGO Y LLAMAS</t>
  </si>
  <si>
    <t>X970</t>
  </si>
  <si>
    <t>AGRESION CON HUMO, FUEGO Y LLAMAS, EN VIVIENDA</t>
  </si>
  <si>
    <t>X971</t>
  </si>
  <si>
    <t>AGRESION CON HUMO, FUEGO Y LLAMAS, EN INSTITUCION RESIDENCIAL</t>
  </si>
  <si>
    <t>X972</t>
  </si>
  <si>
    <t>AGRESION CON HUMO, FUEGO Y LLAMAS, EN ESCUELAS Y OTRAS INSTITUCIONES Y AREAS DE ADMINISTRACION PUBLICA</t>
  </si>
  <si>
    <t>X973</t>
  </si>
  <si>
    <t>AGRESION CON HUMO, FUEGO Y LLAMAS, EN AREAS DEPORTE Y ATLETISMO</t>
  </si>
  <si>
    <t>X974</t>
  </si>
  <si>
    <t>AGRESION CON HUMO, FUEGO Y LLAMAS, EN CALLES Y CARRETERAS</t>
  </si>
  <si>
    <t>X975</t>
  </si>
  <si>
    <t>AGRESION CON HUMO, FUEGO Y LLAMAS, EN COMERCIO Y AREA SERVICIOS</t>
  </si>
  <si>
    <t>X976</t>
  </si>
  <si>
    <t>AGRESION CON HUMO, FUEGO Y LLAMAS, EN AREA INDUSTRIAL Y CONSTRUCCION</t>
  </si>
  <si>
    <t>X977</t>
  </si>
  <si>
    <t>AGRESION CON HUMO, FUEGO Y LLAMAS, EN GRANJA</t>
  </si>
  <si>
    <t>X978</t>
  </si>
  <si>
    <t>AGRESION CON HUMO, FUEGO Y LLAMAS, EN OTRO LUGAR ESPECIFICADO</t>
  </si>
  <si>
    <t>X979</t>
  </si>
  <si>
    <t>AGRESION CON HUMO, FUEGO Y LLAMAS, EN LUGAR NO ESPECIFICADO</t>
  </si>
  <si>
    <t>X98</t>
  </si>
  <si>
    <t>AGRESION CON VAPOR DE AGUA, VAPORES Y OBJETOS CALIENTES</t>
  </si>
  <si>
    <t>X980</t>
  </si>
  <si>
    <t>AGRESION CON VAPOR DE AGUA, VAPORES Y OBJETOS CALIENTES, EN VIVIENDA</t>
  </si>
  <si>
    <t>X981</t>
  </si>
  <si>
    <t>AGRESION CON VAPOR DE AGUA, VAPORES Y OBJETOS CALIENTES, EN INSTUCION RESIDENCIAL</t>
  </si>
  <si>
    <t>X982</t>
  </si>
  <si>
    <t>AGRESION CON VAPOR DE AGUA, VAPORES Y OBJETOS CALIENTES, EN ESCUELAS Y OTRAS INSTITUCIONES Y AREAS DE ADMINISTRACION PUBLICA</t>
  </si>
  <si>
    <t>X983</t>
  </si>
  <si>
    <t>AGRESION CON VAPOR DE AGUA, VAPORES Y OBJETOS CALIENTES, EN AREA DEPORTE Y ATLETISMO</t>
  </si>
  <si>
    <t>X984</t>
  </si>
  <si>
    <t>AGRESION CON VAPOR DE AGUA, VAPORES Y OBJETOS CALIENTES, EN CALLES Y CARRETERAS</t>
  </si>
  <si>
    <t>X985</t>
  </si>
  <si>
    <t>AGRESION CON VAPOR DE AGUA, VAPORES Y OBJETOS CALIENTES, EN COMERCIO Y AREA SERVICIO</t>
  </si>
  <si>
    <t>X986</t>
  </si>
  <si>
    <t>AGRESION CON VAPOR DE AGUA, VAPORES Y OBJETOS CALIENTES, EN AREA INDUSTRIAL Y CONSTRUCCION</t>
  </si>
  <si>
    <t>X987</t>
  </si>
  <si>
    <t>AGRESION CON VAPOR DE AGUA, VAPORES Y OBJETOS CALIENTES, EN GRANJA</t>
  </si>
  <si>
    <t>X988</t>
  </si>
  <si>
    <t>AGRESION CON VAPOR DE AGUA, VAPORES Y OBJETOS CALIENTES, EN OTRO LUGAR ESPECIFICADO</t>
  </si>
  <si>
    <t>X989</t>
  </si>
  <si>
    <t>AGRESION CON VAPOR DE AGUA, VAPORES Y OBJETOS CALIENTES, EN LUGAR NO ESPECIFICADO</t>
  </si>
  <si>
    <t>X99</t>
  </si>
  <si>
    <t>AGRESION CON OBJETO CORTANTE</t>
  </si>
  <si>
    <t>X990</t>
  </si>
  <si>
    <t>AGRESION CON OBJETO CORTANTE, EN VIVIENDA</t>
  </si>
  <si>
    <t>X991</t>
  </si>
  <si>
    <t>AGRESION CON OBJETO CORTANTE, EN INSTITUCION RESIDENCIAL</t>
  </si>
  <si>
    <t>X992</t>
  </si>
  <si>
    <t>AGRESION CON OBJETO CORTANTE, EN ESCUELAS Y OTRAS INSTITUCIONES Y AREAS DE ADMINISTRACION PUBLICA</t>
  </si>
  <si>
    <t>X993</t>
  </si>
  <si>
    <t>AGRESION CON OBJETO CORTANTE, EN AREAS DEPORTE Y ATLETISMO</t>
  </si>
  <si>
    <t>X994</t>
  </si>
  <si>
    <t>AGRESION CON OBJETO CORTANTE, EN CALLES Y CARRETERAS</t>
  </si>
  <si>
    <t>X995</t>
  </si>
  <si>
    <t>AGRESION CON OBJETO CORTANTE, EN COMERCIO Y AREA SERVICIOS</t>
  </si>
  <si>
    <t>X996</t>
  </si>
  <si>
    <t>AGRESION CON OBJETO CORTANTE, EN AREA INDUSTRIAL Y CONSTRUCCION</t>
  </si>
  <si>
    <t>X997</t>
  </si>
  <si>
    <t>AGRESION CON OBJETO CORTANTE, EN GRANJA</t>
  </si>
  <si>
    <t>X998</t>
  </si>
  <si>
    <t>AGRESION CON OBJETO CORTANTE, EN OTRO LUGAR ESPECIFICADO</t>
  </si>
  <si>
    <t>X999</t>
  </si>
  <si>
    <t>AGRESION CON OBJETO CORTANTE, EN LUGAR NO ESPECIFICADO</t>
  </si>
  <si>
    <t>Y00</t>
  </si>
  <si>
    <t>AGRESION CON OBJETO ROMO O SIN FILO</t>
  </si>
  <si>
    <t>Y000</t>
  </si>
  <si>
    <t>AGRESION CON OBJETO ROMO O SIN FILO, EN VIVIENDA</t>
  </si>
  <si>
    <t>Y001</t>
  </si>
  <si>
    <t>AGRESION CON OBJETO ROMO O SIN FILO, EN INSTITUCION RESIDENCIAL</t>
  </si>
  <si>
    <t>Y002</t>
  </si>
  <si>
    <t>AGRESION CON OBJETO ROMO O SIN FILO, EN ESCUELAS Y OTRAS INSTITUCIONES Y AREAS DE ADMINISTRACION PUBLICA</t>
  </si>
  <si>
    <t>Y003</t>
  </si>
  <si>
    <t>AGRESION CON OBJETO ROMO O SIN FILO, EN AREAS DEPORTE Y ATLETISMO</t>
  </si>
  <si>
    <t>Y004</t>
  </si>
  <si>
    <t>AGRESION CON OBJETO ROMO O SIN FILO, EN CALLES Y CARRETERAS</t>
  </si>
  <si>
    <t>Y005</t>
  </si>
  <si>
    <t>AGRESION CON OBJETO ROMO O SIN FILO, EN COMERCIO Y AREA SERVICIOS</t>
  </si>
  <si>
    <t>Y006</t>
  </si>
  <si>
    <t>AGRESION CON OBJETO ROMO O SIN FILO, EN AREA INDUSTRIAL Y CONSTRUCCION</t>
  </si>
  <si>
    <t>Y007</t>
  </si>
  <si>
    <t>AGRESION CON OBJETO ROMO O SIN FILO, EN GRANJA</t>
  </si>
  <si>
    <t>Y008</t>
  </si>
  <si>
    <t>AGRESION CON OBJETO ROMO O SIN FILO, EN OTRO LUGAR ESPECIFICADO</t>
  </si>
  <si>
    <t>Y009</t>
  </si>
  <si>
    <t>AGRESION CON OBJETO ROMO O SIN FILO, EN LUGAR NO ESPECIFICADO</t>
  </si>
  <si>
    <t>Y01</t>
  </si>
  <si>
    <t>AGRESION POR EMPUJON DESDE UN LUGAR ELEVADO</t>
  </si>
  <si>
    <t>Y010</t>
  </si>
  <si>
    <t>AGRESION POR EMPUJON DESDE UN LUGAR ELEVADO, EN VIVIENDA</t>
  </si>
  <si>
    <t>Y011</t>
  </si>
  <si>
    <t>AGRESION POR EMPUJON DESDE UN LUGAR ELEVADO, EN INSTITUCION RESIDENCIAL</t>
  </si>
  <si>
    <t>Y012</t>
  </si>
  <si>
    <t>AGRESION POR EMPUJON DESDE UN LUGAR ELEVADO, EN ESCUELAS Y OTRAS INSTITUCIONES Y AREAS DE ADMINISTRACION PUBLICA</t>
  </si>
  <si>
    <t>Y013</t>
  </si>
  <si>
    <t>AGRESION POR EMPUJON DESDE UN LUGAR ELEVADO, EN AREAS DEPORTE Y ATLETISMO</t>
  </si>
  <si>
    <t>Y014</t>
  </si>
  <si>
    <t>AGRESION POR EMPUJON DESDE UN LUGAR ELEVADO, EN CALLES Y CARRETERAS</t>
  </si>
  <si>
    <t>Y015</t>
  </si>
  <si>
    <t>AGRESION POR EMPUJON DESDE UN LUGAR ELEVADO, EN COMERCIO Y AREA SERVICIO</t>
  </si>
  <si>
    <t>Y016</t>
  </si>
  <si>
    <t>AGRESION POR EMPUJON DESDE UN LUGAR ELEVADO, EN AREA INDUSTRIAL Y CONSTRUCCION</t>
  </si>
  <si>
    <t>Y017</t>
  </si>
  <si>
    <t>AGRESION POR EMPUJON DESDE UN LUGAR ELEVADO, EN GRANJA</t>
  </si>
  <si>
    <t>Y018</t>
  </si>
  <si>
    <t>AGRESION POR EMPUJON DESDE UN LUGAR ELEVADO, EN OTRO LUGAR ESPECIFICO</t>
  </si>
  <si>
    <t>Y019</t>
  </si>
  <si>
    <t>AGRESION POR EMPUJON DESDE UN LUGAR ELEVADO, EN LUGAR NO ESPECIFICADO</t>
  </si>
  <si>
    <t>Y02</t>
  </si>
  <si>
    <t>AGRESION POR EMPUJAR O COLOCAR A LA VICTIMA DELANTE DE OBJETO EN MOVIMIENTO</t>
  </si>
  <si>
    <t>Y020</t>
  </si>
  <si>
    <t>AGRESION POR EMPUJAR O COLOCAR A LA VICTIMA DELANTE DE OBJETO EN MOVIMIENTO, EN VIVIENDA</t>
  </si>
  <si>
    <t>Y021</t>
  </si>
  <si>
    <t>AGRESION POR EMPUJAR O COLOCAR A LA VICTIMA DELANTE DE OBJETO EN MOVIMIENTO, EN INSTITUCION RESIDENCIAL</t>
  </si>
  <si>
    <t>Y022</t>
  </si>
  <si>
    <t>AGRESION POR EMPUJAR O COLOCAR A LA VICTIMA DELANTE DE OBJETO EN MOVIMIENTO, EN ESCUELAS Y OTRAS INSTITUCIONES Y AREAS DE ADMINISTRACION PUBLICA</t>
  </si>
  <si>
    <t>Y023</t>
  </si>
  <si>
    <t>AGRESION POR EMPUJAR O COLOCAR A LA VICTIMA DELANTE DE OBJETO EN MOVIMIENTO, EN AREAS DEPORTE Y ATLETISMO</t>
  </si>
  <si>
    <t>Y024</t>
  </si>
  <si>
    <t>AGRESION POR EMPUJAR O COLOCAR A LA VICTIMA DELANTE DE OBJETO EN MOVIMIENTO, EN CALLES Y CARRETERAS</t>
  </si>
  <si>
    <t>Y025</t>
  </si>
  <si>
    <t>AGRESION POR EMPUJAR O COLOCAR A LA VICTIMA DELANTE DE OBJETO EN MOVIMIENTO, EN COMERCIO Y AREA SERVICIOS</t>
  </si>
  <si>
    <t>Y026</t>
  </si>
  <si>
    <t>AGRESION POR EMPUJAR O COLOCAR A LA VICTIMA DELANTE DE OBJETO EN MOVIMIENTO, EN AREA INDUSTRIAL Y CONSTRUCCION</t>
  </si>
  <si>
    <t>Y027</t>
  </si>
  <si>
    <t>AGRESION POR EMPUJAR O COLOCAR A LA VICTIMA DELANTE DE OBJETO EN MOVIMIENTO, EN GRANJA</t>
  </si>
  <si>
    <t>Y028</t>
  </si>
  <si>
    <t>AGRESION POR EMPUJAR O COLOCAR A LA VICTIMA DELANTE DE OBJETO EN MOVIMIENTO, EN OTRO LUGAR ESPECIFICADO</t>
  </si>
  <si>
    <t>Y029</t>
  </si>
  <si>
    <t>AGRESION POR EMPUJAR O COLOCAR A LA VICTIMA DELANTE DE OBJETO EN MOVIMIENTO, EN LUGAR NO ESPECIFICADO</t>
  </si>
  <si>
    <t>Y03</t>
  </si>
  <si>
    <t>AGRESION POR COLISION DE VEHICULO DE MOTOR</t>
  </si>
  <si>
    <t>Y030</t>
  </si>
  <si>
    <t>AGRESION POR COLISION DE VEHICULO DE MOTOR, EN VIVIENDA</t>
  </si>
  <si>
    <t>Y031</t>
  </si>
  <si>
    <t>AGRESION POR COLISION DE VEHICULO DE MOTOR, EN INSTITUCION RESIDENCIAL</t>
  </si>
  <si>
    <t>Y032</t>
  </si>
  <si>
    <t>AGRESION POR COLISION DE VEHICULO DE MOTOR, EN ESCUELAS Y OTRAS INSTITUCIONES Y AREAS DE ADMINISTRACION PUBLICA</t>
  </si>
  <si>
    <t>Y033</t>
  </si>
  <si>
    <t>AGRESION POR COLISION DE VEHICULO DE MOTOR, EN AREAS DEPORTE Y ATLETISMO</t>
  </si>
  <si>
    <t>Y034</t>
  </si>
  <si>
    <t>AGRESION POR COLISION DE VEHICULO DE MOTOR, EN CALLES Y CARRETERAS</t>
  </si>
  <si>
    <t>Y035</t>
  </si>
  <si>
    <t>AGRESION POR COLISION DE VEHICULO DE MOTOR, EN COMERCIO Y AREA SERVICIOS</t>
  </si>
  <si>
    <t>Y036</t>
  </si>
  <si>
    <t>AGRESION POR COLISION DE VEHICULO DE MOTOR, EN AREA INDUSTRIAL Y CONSTRUCCION</t>
  </si>
  <si>
    <t>Y037</t>
  </si>
  <si>
    <t>AGRESION POR COLISION DE VEHICULO DE MOTOR, EN GRANJA</t>
  </si>
  <si>
    <t>Y038</t>
  </si>
  <si>
    <t>AGRESION POR COLISION DE VEHICULO DE MOTOR, EN OTRO LUGAR ESPECIFICADO</t>
  </si>
  <si>
    <t>Y039</t>
  </si>
  <si>
    <t>AGRESION POR COLISION DE VEHICULO DE MOTOR, EN LUGAR NO ESPECIFICADO</t>
  </si>
  <si>
    <t>Y04</t>
  </si>
  <si>
    <t>AGRESION CON FUERZA CORPORAL</t>
  </si>
  <si>
    <t>Y040</t>
  </si>
  <si>
    <t>AGRESION CON FUERZA CORPORAL, EN VIVIENDA</t>
  </si>
  <si>
    <t>Y041</t>
  </si>
  <si>
    <t>AGRESION CON FUERZA CORPORAL, EN INSTITUCION RESIDENCIAL</t>
  </si>
  <si>
    <t>Y042</t>
  </si>
  <si>
    <t>AGRESION CON FUERZA CORPORAL, EN ESCUELAS Y OTRAS INSTITUCIONES Y AREAS DE ADMINISTRACION PUBLICA</t>
  </si>
  <si>
    <t>Y043</t>
  </si>
  <si>
    <t>AGRESION CON FUERZA CORPORAL, EN AREAS DE DEPORTE Y ATLETISMO</t>
  </si>
  <si>
    <t>Y044</t>
  </si>
  <si>
    <t>AGRESION CON FUERZA CORPORAL, EN CALLES Y CARRETERAS</t>
  </si>
  <si>
    <t>Y045</t>
  </si>
  <si>
    <t>AGRESION CON FUERZA CORPORAL, EN COMERCIO Y AREA SERVICIOS</t>
  </si>
  <si>
    <t>Y046</t>
  </si>
  <si>
    <t>AGRESION CON FUERZA CORPORAL, EN AREA INDUSTRIAL Y CONSTRUCCION</t>
  </si>
  <si>
    <t>Y047</t>
  </si>
  <si>
    <t>AGRESION CON FUERZA CORPORAL, EN GRANJA</t>
  </si>
  <si>
    <t>Y048</t>
  </si>
  <si>
    <t>AGRESION CON FUERZA CORPORAL, EN OTRO LUGAR ESPECIFICADO</t>
  </si>
  <si>
    <t>Y049</t>
  </si>
  <si>
    <t>AGRESION CON FUERZA CORPORAL, EN LUGAR NO ESPECIFICADO</t>
  </si>
  <si>
    <t>Y05</t>
  </si>
  <si>
    <t>AGRESION SEXUAL CON FUERZA CORPORAL</t>
  </si>
  <si>
    <t>Y050</t>
  </si>
  <si>
    <t>AGRESION SEXUAL CON FUERZA CORPORAL, EN VIVIENDA</t>
  </si>
  <si>
    <t>Y051</t>
  </si>
  <si>
    <t>AGRESION SEXUAL CON FUERZA CORPORAL, EN INSTITUCION RESIDENCIAL</t>
  </si>
  <si>
    <t>Y052</t>
  </si>
  <si>
    <t>AGRESION SEXUAL CON FUERZA CORPORAL, EN ESCUELAS Y OTRAS INSTITUCIONES Y AREAS DE ADMINISTRACION PUBLICA</t>
  </si>
  <si>
    <t>Y053</t>
  </si>
  <si>
    <t>AGRESION SEXUAL CON FUERZA CORPORAL, EN AREAS DEPORTE Y ATLETISMO</t>
  </si>
  <si>
    <t>Y054</t>
  </si>
  <si>
    <t>AGRESION SEXUAL CON FUERZA CORPORAL, EN CALLES Y CARRETERAS</t>
  </si>
  <si>
    <t>Y055</t>
  </si>
  <si>
    <t>AGRESION SEXUAL CON FUERZA CORPORAL, EN COMERCIO Y AREA SERVICIOS</t>
  </si>
  <si>
    <t>Y056</t>
  </si>
  <si>
    <t>AGRESION SEXUAL CON FUERZA CORPORAL, EN AREA INDUSTRIAL Y CONSTRUCCION</t>
  </si>
  <si>
    <t>Y057</t>
  </si>
  <si>
    <t>AGRESION SEXUAL CON FUERZA CORPORAL, EN GRANJA</t>
  </si>
  <si>
    <t>Y058</t>
  </si>
  <si>
    <t>AGRESION SEXUAL CON FUERZA CORPORAL, EN OTRO LUGAR ESPECIFICADO</t>
  </si>
  <si>
    <t>Y059</t>
  </si>
  <si>
    <t>AGRESION SEXUAL CON FUERZA CORPORAL, EN LUGAR NO ESPECIFICADO</t>
  </si>
  <si>
    <t>Y06</t>
  </si>
  <si>
    <t>NEGLIGENCIA Y ABANDONO</t>
  </si>
  <si>
    <t>Y060</t>
  </si>
  <si>
    <t>NEGLIGENCIA Y ABANDONO POR ESPOSO O PAREJA</t>
  </si>
  <si>
    <t>Y061</t>
  </si>
  <si>
    <t>NEGLIGENCIA Y ABANDONO POR PADRE O MADRE</t>
  </si>
  <si>
    <t>Y062</t>
  </si>
  <si>
    <t>NEGLIGENCIA Y ABANDONO POR CONOCIDO O AMIGO</t>
  </si>
  <si>
    <t>Y068</t>
  </si>
  <si>
    <t>NEGLIGENCIA Y ABANDONO POR OTRA PERSONA ESPECIFICADA</t>
  </si>
  <si>
    <t>Y069</t>
  </si>
  <si>
    <t>NEGLIGENCIA Y ABANDONO POR PERSONA NO ESPECIFICADA</t>
  </si>
  <si>
    <t>Y07</t>
  </si>
  <si>
    <t>OTROS SINDROMES DE MALTRATO</t>
  </si>
  <si>
    <t>Y070</t>
  </si>
  <si>
    <t>SINDROMES DE MALTRATO POR ESPOSO O PAREJA</t>
  </si>
  <si>
    <t>Y071</t>
  </si>
  <si>
    <t>SINDROMES DE MALTRATO POR PADRE O MADRE</t>
  </si>
  <si>
    <t>Y072</t>
  </si>
  <si>
    <t>SINDROMES DE MALTRATO POR CONOCIDO O AMIGO</t>
  </si>
  <si>
    <t>Y073</t>
  </si>
  <si>
    <t>SINDROMES DE MALTRATO POR AUTORIDADES OFICIALES</t>
  </si>
  <si>
    <t>Y078</t>
  </si>
  <si>
    <t>SINDROMES DE MALTRATO POR OTRA PERSONA ESPECIFICADA</t>
  </si>
  <si>
    <t>Y079</t>
  </si>
  <si>
    <t>SINDROMES DE MALTRATO POR PERSONA NO ESPECIFICADA</t>
  </si>
  <si>
    <t>Y08</t>
  </si>
  <si>
    <t>AGRESION POR OTROS MEDIOS ESPECIFICADOS</t>
  </si>
  <si>
    <t>Y080</t>
  </si>
  <si>
    <t>AGRESION POR OTROS MEDIOS ESPECIFICADOS, EN VIVIENDA</t>
  </si>
  <si>
    <t>Y081</t>
  </si>
  <si>
    <t>AGRESION POR OTROS MEDIOS ESPECIFICADOS, EN INSTITUCION RESIDENCIAL</t>
  </si>
  <si>
    <t>Y082</t>
  </si>
  <si>
    <t>AGRESION POR OTROS MEDIOS ESPECIFICADOS, EN ESCUELAS Y OTRAS INSTITUCIONES Y AREAS DE ADMINISTRACION PUBLICA</t>
  </si>
  <si>
    <t>Y083</t>
  </si>
  <si>
    <t>AGRESION POR OTROS MEDIOS ESPECIFICADOS, EN AREAS DEPORTE Y ATLETISMO</t>
  </si>
  <si>
    <t>Y084</t>
  </si>
  <si>
    <t>AGRESION POR OTROS MEDIOS ESPECIFICADOS, EN CALLES Y CARRETERAS</t>
  </si>
  <si>
    <t>Y085</t>
  </si>
  <si>
    <t>AGRESION POR OTROS MEDIOS ESPECIFICADOS, EN COMERCIO Y AREA SERVICIOS</t>
  </si>
  <si>
    <t>Y086</t>
  </si>
  <si>
    <t>AGRESION POR OTROS MEDIOS ESPECIFICADOS, EN AREA INDUSTRIAL Y CONSTRUCCION</t>
  </si>
  <si>
    <t>Y087</t>
  </si>
  <si>
    <t>AGRESION POR OTROS MEDIOS ESPECIFICADOS, EN GRANJA</t>
  </si>
  <si>
    <t>Y088</t>
  </si>
  <si>
    <t>AGRESION POR OTROS MEDIOS ESPECIFICADOS, EN OTRO LUGAR ESPECIFICADO</t>
  </si>
  <si>
    <t>Y089</t>
  </si>
  <si>
    <t>AGRESION POR OTROS MEDIOS ESPECIFICADOS, EN LUGAR NO ESPECIFICADO</t>
  </si>
  <si>
    <t>Y09</t>
  </si>
  <si>
    <t>AGRESION POR MEDIOS NO ESPECIFICADOS</t>
  </si>
  <si>
    <t>Y090</t>
  </si>
  <si>
    <t>AGRESION POR MEDIOS NO ESPECIFICADOS, EN VIVIENDA</t>
  </si>
  <si>
    <t>Y091</t>
  </si>
  <si>
    <t>AGRESION POR MEDIOS NO ESPECIFICADOS, EN INSTITUCION RESIDENCIAL</t>
  </si>
  <si>
    <t>Y092</t>
  </si>
  <si>
    <t>AGRESION POR MEDIOS NO ESPECIFICADOS, EN ESCUELAS Y OTRAS INSTITUCIONES Y AREAS DE ADMINISTRACION PUBLICA</t>
  </si>
  <si>
    <t>Y093</t>
  </si>
  <si>
    <t>AGRESION POR MEDIOS NO ESPECIFICADOS, EN AREAS DEPORTE Y ATLETISMO</t>
  </si>
  <si>
    <t>Y094</t>
  </si>
  <si>
    <t>AGRESION POR MEDIOS NO ESPECIFICADOS, EN CALLES Y CARRETERAS</t>
  </si>
  <si>
    <t>Y095</t>
  </si>
  <si>
    <t>AGRESION POR MEDIOS NO ESPECIFICADOS, EN COMERCIO Y AREA SERVICIOS</t>
  </si>
  <si>
    <t>Y096</t>
  </si>
  <si>
    <t>AGRESION POR MEDIOS NO ESPECIFICADOS EN AREA INDUSTRIAL Y CONSTRUCCION</t>
  </si>
  <si>
    <t>Y097</t>
  </si>
  <si>
    <t>AGRESION POR MEDIOS NO ESPECIFICADOS, EN GRANJA</t>
  </si>
  <si>
    <t>Y098</t>
  </si>
  <si>
    <t>AGRESION POR MEDIOS NO ESPECIFICADOS, EN OTRO LUGAR ESPECIFICADO</t>
  </si>
  <si>
    <t>Y099</t>
  </si>
  <si>
    <t>AGRESION POR MEDIOS NO ESPECIFICADOS, EN LUGAR NO ESPECIFICADO</t>
  </si>
  <si>
    <t>Y10</t>
  </si>
  <si>
    <t>ENVENENAMIENTO POR, Y EXPOSICION A ANALGESICOS NO NARCOTICOS, ANTIPIRETICOS Y ANTIRREUMATICOS DE INTENCION NO DETERMINADA</t>
  </si>
  <si>
    <t>ENVENENAMIENTO POR, Y EXPOSICION A ANALGESICOS NO NARCOTICOS, ANTIPIRETICOS Y ANTIRREUMATICOS DE INTENCION NO DETERMINADA, EN VIVIENDA</t>
  </si>
  <si>
    <t>ENVENENAMIENTO POR, Y EXPOSICION A ANALGESICOS NO NARCOTICOS, ANTIPIRETICOS Y ANTIRREUMATICOS DE INTENCION NO DETERMINADA, EN INSTITUCION RESIDENCIAL</t>
  </si>
  <si>
    <t>ENVENENAMIENTO POR, Y EXPOSICION A ANALGESICOS NO NARCOTICOS, ANTIPIRETICOS Y ANTIRREUMATICOS DE INTENCION NO DETERMINADA, EN ESCUELAS Y OTRAS INSTITUCIONES Y AREAS DE ADMINISTRACION PUBLICA</t>
  </si>
  <si>
    <t>ENVENENAMIENTO POR, Y EXPOSICION A ANALGESICOS NO NARCOTICOS, ANTIPIRETICOS Y ANTIRREUMATICOS DE INTENCION NO DETERMINADA, EN AREAS DEPORTE Y ATLETISMO</t>
  </si>
  <si>
    <t>ENVENENAMIENTO POR, Y EXPOSICION A ANALGESICOS NO NARCOTICOS, ANTIPIRETICOS Y ANTIRREUMATICOS DE INTENCION NO DETERMINADA, EN CALLES Y CARRETERAS</t>
  </si>
  <si>
    <t>ENVENENAMIENTO POR, Y EXPOSICION A ANALGESICOS NO NARCOTICOS, ANTIPIRETICOS Y ANTIRREUMATICOS DE INTENCION NO DETERMINADA, EN COMERCIO Y AREA SERVICIOS</t>
  </si>
  <si>
    <t>ENVENENAMIENTO POR, Y EXPOSICION A ANALGESICOS NO NARCOTICOS, ANTIPIRETICOS Y ANTIRREUMATICOS DE INTENCION NO DETERMINADA, EN AREA INDUSTRIAL Y CONSTRUCCION</t>
  </si>
  <si>
    <t>ENVENENAMIENTO POR, Y EXPOSICION A ANALGESICOS NO NARCOTICOS, ANTIPIRETICOS Y ANTIRREUMATICOS DE INTENCION NO DETERMINADA, EN GRANJA</t>
  </si>
  <si>
    <t>ENVENENAMIENTO POR, Y EXPOSICION A ANALGESICOS NO NARCOTICOS, ANTIPIRETICOS Y ANTIRREUMATICOS DE INTENCION NO DETERMINADA, EN OTRO LUGAR ESPECIFICADO</t>
  </si>
  <si>
    <t>ENVENENAMIENTO POR, Y EXPOSICION A ANALGESICOS NO NARCOTICOS, ANTIPIRETICOS Y ANTIRREUMATICOS DE INTENCION NO DETERMINADA, EN LUGAR NO ESPECIFICADO</t>
  </si>
  <si>
    <t>Y11</t>
  </si>
  <si>
    <t>ENVENENAMIENTO POR, Y EXPOSICION A DROGAS ANTIEPILEPTICAS,SEDANTES,HIPNOTICAS,ANTIPARKINSONIANAS Y PSICOTROPICAS NCOP Y SIN INTENCION DETERMINADA</t>
  </si>
  <si>
    <t>ENVENENAMIENTO POR, Y EXPOSICION A DROGAS ANTIEPILEPTICAS,SEDANTES,HIPNOTICAS,ANTIPARKINSONIANAS Y PSICOTROPICAS NCOP Y SIN INTENCION DETERMINADA, EN VIVIENDA</t>
  </si>
  <si>
    <t>ENVENENAMIENTO POR, Y EXPOSICION A DROGAS ANTIEPILEPTICAS,SEDANTES,HIPNOTICAS,ANTIPARKINSONIANAS Y PSICOTROPICAS NCOP Y SIN INTENCION DETERMINADA, EN INSTITUCION RESIDENCIAL</t>
  </si>
  <si>
    <t>ENVENENAMIENTO POR, Y EXPOSICION A DROGAS ANTIEPILEPTICAS,SEDANTES,HIPNOTICAS,ANTIPARKINSONIANAS Y PSICOTROPICAS NCOP,SIN INTENCION DETERMINADA,EN ESCUELAS Y OTRAS INSTITUCIONES Y AREAS ADMON PUBLICA</t>
  </si>
  <si>
    <t>ENVENENAMIENTO POR, Y EXPOSICION A DROGAS ANTIEPILEPTICAS,SEDANTES,HIPNOTICAS,ANTIPARKINSONIANAS Y PSICOTROPICAS NCOP Y SIN INTENCION DETERMINADA, EN AREAS DEPORTE Y ATLETISMO</t>
  </si>
  <si>
    <t>ENVENENAMIENTO POR, Y EXPOSICION A DROGAS ANTIEPILEPTICAS,SEDANTES,HIPNOTICAS,ANTIPARKINSONIANAS Y PSICOTROPICAS NCOP Y SIN INTENCION DETERMINADA, EN CALLES Y CARRETERAS</t>
  </si>
  <si>
    <t>ENVENENAMIENTO POR, Y EXPOSICION A DROGAS ANTIEPILEPTICAS,SEDANTES,HIPNOTICAS,ANTIPARKINSONIANAS Y PSICOTROPICAS NCOP Y SIN INTENCION DETERMINADA, EN COMERCIO Y AREA SERVICIOS</t>
  </si>
  <si>
    <t>ENVENENAMIENTO POR, Y EXPOSICION A DROGAS ANTIEPILEPTICAS,SEDANTES,HIPNOTICAS,ANTIPARKINSONIANAS Y PSICOTROPICAS NCOP Y SIN INTENCION DETERMINADA, EN AREAS INDUSTRIAL Y CONSTRUCCION</t>
  </si>
  <si>
    <t>ENVENENAMIENTO POR, Y EXPOSICION A DROGAS ANTIEPILEPTICAS,SEDANTES,HIPNOTICAS,ANTIPARKINSONIANAS Y PSICOTROPICAS NCOP Y SIN INTENCION DETERMINADA, EN GRANJA</t>
  </si>
  <si>
    <t>ENVENENAMIENTO POR, Y EXPOSICION A DROGAS ANTIEPILEPTICAS,SEDANTES,HIPNOTICAS,ANTIPARKINSONIANAS Y PSICOTROPICAS NCOP Y SIN INTENCION DETERMINADA, EN OTRO LUGAR ESPECIFICADO</t>
  </si>
  <si>
    <t>ENVENENAMIENTO POR, Y EXPOSICION A DROGAS ANTIEPILEPTICAS,SEDANTES,HIPNOTICAS,ANTIPARKINSONIANAS Y PSICOTROPICAS NCOP Y SIN INTENCION DETERMINADA, EN LUGAR NO ESPECIFICADO</t>
  </si>
  <si>
    <t>Y12</t>
  </si>
  <si>
    <t>ENVENENAMIENTO POR, Y EXPOSICION A NARCOTICOS PSICODISLEPTICOS (ALUCINOGENOS) NCOP, DE INTENCION NO DETERMINADA</t>
  </si>
  <si>
    <t>ENVENENAMIENTO POR, Y EXPOSICION A NARCOTICOS PSICODISLEPTICOS (ALUCINOGENOS) NCOP, DE INTENCION NO DETERMINADA, EN VIVIENDA</t>
  </si>
  <si>
    <t>ENVENENAMIENTO POR, Y EXPOSICION A NARCOTICOS PSICODISLEPTICOS (ALUCINOGENOS) NCOP, DE INTENCION NO DETERMINADA, EN INSTITUCION RESIDENCIAL</t>
  </si>
  <si>
    <t>ENVENENAMIENTO POR, Y EXPOSICION A NARCOTICOS PSICODISLEPTICOS (ALUCINOGENOS) NCOP, DE INTENCION NO DETERMINADA, EN ESCUELAS Y OTRAS INSTITUCIONES Y AREAS DE ADMINISTRACION PUBLICA</t>
  </si>
  <si>
    <t>ENVENENAMIENTO POR, Y EXPOSICION A NARCOTICOS PSICODISLEPTICOS (ALUCINOGENOS) NCOP, DE INTENCION NO DETERMINADA, EN AREAS DEPORTE Y ATLETISMO</t>
  </si>
  <si>
    <t>ENVENENAMIENTO POR, Y EXPOSICION A NARCOTICOS PSICODISLEPTICOS (ALUCINOGENOS) NCOP, DE INTENCION NO DETERMINADA, EN CALLES Y CARRETERAS</t>
  </si>
  <si>
    <t>ENVENENAMIENTO POR, Y EXPOSICION A NARCOTICOS PSICODISLEPTICOS (ALUCINOGENOS) NCOP, DE INTENCION NO DETERMINADA, EN COMERCIO Y AREA SERVICIOS</t>
  </si>
  <si>
    <t>ENVENENAMIENTO POR, Y EXPOSICION A NARCOTICOS PSICODISLEPTICOS (ALUCINOGENOS) NCOP, DE INTENCION NO DETERMINADA, EN AREA INDUSTRIAL Y CONSTRUCCION</t>
  </si>
  <si>
    <t>ENVENENAMIENTO POR, Y EXPOSICION A NARCOTICOS PSICODISLEPTICOS (ALUCINOGENOS) NCOP, DE INTENCION NO DETERMINADA, EN GRANJA</t>
  </si>
  <si>
    <t>ENVENENAMIENTO POR, Y EXPOSICION A NARCOTICOS PSICODISLEPTICOS (ALUCINOGENOS) NCOP, DE INTENCION NO DETERMINADA, EN OTRO LUGAR NO ESPECIFICADO</t>
  </si>
  <si>
    <t>ENVENENAMIENTO POR, Y EXPOSICION A NARCOTICOS PSICODISLEPTICOS (ALUCINOGENOS) NCOP, DE INTENCION NO DETERMINADA, EN LUGAR NO ESPECIFICADO</t>
  </si>
  <si>
    <t>Y13</t>
  </si>
  <si>
    <t>ENVENENAMIENTO POR, Y EXPOSICION A OTRAS DROGAS QUE ACTUAN SOBRE EL SISTEMA NERVIOSO AUTONOMO, DE INTENCION NO DETERMINADA</t>
  </si>
  <si>
    <t>ENVENENAMIENTO POR, Y EXPOSICION A OTRAS DROGAS QUE ACTUAN SOBRE EL SISTEMA NERVIOSO AUTONOMO, DE INTENCION NO DETERMINADA, EN VIVIENDA</t>
  </si>
  <si>
    <t>ENVENENAMIENTO POR, Y EXPOSICION A OTRAS DROGAS QUE ACTUAN SOBRE EL SISTEMA NERVIOSO AUTONOMO, DE INTENCION NO DETERMINADA, EN INSTITUCION RESIDENCIAL</t>
  </si>
  <si>
    <t>ENVENENAMIENTO POR, Y EXPOSICION A OTRAS DROGAS QUE ACTUAN SOBRE EL SISTEMA NERVIOSO AUTONOMO, DE INTENCION NO DETERMINADA, EN ESCUELAS Y OTRAS INSTITUCIONES Y AREAS DE ADMINISTRACION PUBLICA</t>
  </si>
  <si>
    <t>ENVENENAMIENTO POR, Y EXPOSICION A OTRAS DROGAS QUE ACTUAN SOBRE EL SISTEMA NERVIOSO AUTONOMO, DE INTENCION NO DETERMINADA, EN AREAS DEPORTE Y ATLETISMO</t>
  </si>
  <si>
    <t>ENVENENAMIENTO POR, Y EXPOSICION A OTRAS DROGAS QUE ACTUAN SOBRE EL SISTEMA NERVIOSO AUTONOMO, DE INTENCION NO DETERMINADA, EN CALLES Y CARRETERAS</t>
  </si>
  <si>
    <t>ENVENENAMIENTO POR, Y EXPOSICION A OTRAS DROGAS QUE ACTUAN SOBRE EL SISTEMA NERVIOSO AUTONOMO, DE INTENCION NO DETERMINADA, EN COMERCIO Y AREA SERVICIOS</t>
  </si>
  <si>
    <t>ENVENENAMIENTO POR, Y EXPOSICION A OTRAS DROGAS QUE ACTUAN SOBRE EL SISTEMA NERVIOSO AUTONOMO, DE INTENCION NO DETERMINADA, EN AREA INDUSTRIAL Y CONSTRUCCION</t>
  </si>
  <si>
    <t>ENVENENAMIENTO POR, Y EXPOSICION A OTRAS DROGAS QUE ACTUAN SOBRE EL SISTEMA NERVIOSO AUTONOMO, DE INTENCION NO DETERMINADA, EN GRANJA</t>
  </si>
  <si>
    <t>ENVENENAMIENTO POR, Y EXPOSICION A OTRAS DROGAS QUE ACTUAN SOBRE EL SISTEMA NERVIOSO AUTONOMO, DE INTENCION NO DETERMINADA, EN OTRO LUGAR ESPECIFICADO</t>
  </si>
  <si>
    <t>ENVENENAMIENTO POR, Y EXPOSICION A OTRAS DROGAS QUE ACTUAN SOBRE EL SISTEMA NERVIOSO AUTONOMO, DE INTENCION NO DETERMINADA, EN LUGAR NO ESPECIFICADO</t>
  </si>
  <si>
    <t>Y14</t>
  </si>
  <si>
    <t>ENVENENAMIENTO POR, Y EXPOSICION A OTRAS DROGAS, MEDICAMENTOS Y SUSTANCIAS BIOLOGICAS Y LAS NO ESPECIFICADAS, DE INTENCION NO DETERMINADA</t>
  </si>
  <si>
    <t>ENVENENAMIENTO POR, Y EXPOSICION A OTRAS DROGAS, MEDICAMENTOS Y SUSTANCIAS BIOLOGICAS Y LAS NO ESPECIFICADAS, DE INTENCION NO DETERMINADA, EN VIVIENDA</t>
  </si>
  <si>
    <t>ENVENENAMIENTO POR, Y EXPOSICION A OTRAS DROGAS, MEDICAMENTOS Y SUSTANCIAS BIOLOGICAS Y LAS NO ESPECIFICADAS, DE INTENCION NO DETERMINADA, EN INSTITUCION RESIDENCIAL</t>
  </si>
  <si>
    <t>ENVENENAMIENTO POR, Y EXPOSICION A OTRAS DROGAS, MEDICAMENTOS Y SUSTANCIAS BIOLOGICAS Y LAS NO ESPECIFICADAS, DE INTENCION NO DETERMINADA, EN ESCUELAS Y OTRAS INSTITUCIONES Y AREAS DE ADMINISTRACION P</t>
  </si>
  <si>
    <t>ENVENENAMIENTO POR, Y EXPOSICION A OTRAS DROGAS, MEDICAMENTOS Y SUSTANCIAS BIOLOGICAS Y LAS NO ESPECIFICADAS, DE INTENCION NO DETERMINADA, EN AREA DEPORTE Y ATLETISMO</t>
  </si>
  <si>
    <t>ENVENENAMIENTO POR, Y EXPOSICION A OTRAS DROGAS, MEDICAMENTOS Y SUSTANCIAS BIOLOGICAS Y LAS NO ESPECIFICADAS, DE INTENCION NO DETERMINADA, EN CALLES Y CARRETERAS</t>
  </si>
  <si>
    <t>ENVENENAMIENTO POR, Y EXPOSICION A OTRAS DROGAS, MEDICAMENTOS Y SUSTANCIAS BIOLOGICAS Y LAS NO ESPECIFICADAS, DE INTENCION NO DETERMINADA, EN COMERCIO Y AREA SERVICIOS</t>
  </si>
  <si>
    <t>ENVENENAMIENTO POR, Y EXPOSICION A OTRAS DROGAS, MEDICAMENTOS Y SUSTANCIAS BIOLOGICAS Y LAS NO ESPECIFICADAS, DE INTENCION NO DETERMINADA, EN AREA INDUSTRIAL Y CONSTRUCCION</t>
  </si>
  <si>
    <t>ENVENENAMIENTO POR, Y EXPOSICION A OTRAS DROGAS, MEDICAMENTOS Y SUSTANCIAS BIOLOGICAS Y LAS NO ESPECIFICADAS, DE INTENCION NO DETERMINADA, EN GRANJA</t>
  </si>
  <si>
    <t>ENVENENAMIENTO POR, Y EXPOSICION A OTRAS DROGAS, MEDICAMENTOS Y SUSTANCIAS BIOLOGICAS Y LAS NO ESPECIFICADAS, DE INTENCION NO DETERMINADA, EN OTRO LUGAR ESPECIFICADO</t>
  </si>
  <si>
    <t>ENVENENAMIENTO POR, Y EXPOSICION A OTRAS DROGAS, MEDICAMENTOS Y SUSTANCIAS BIOLOGICAS Y LAS NO ESPECIFICADAS, DE INTENCION NO DETERMINADA, EN LUGAR NO ESPECIFICADO</t>
  </si>
  <si>
    <t>Y15</t>
  </si>
  <si>
    <t>ENVENENAMIENTO POR, Y EXPOSICION AL ALCOHOL, DE INTENCION NO DETERMINADA</t>
  </si>
  <si>
    <t>ENVENENAMIENTO POR, Y EXPOSICION AL ALCOHOL, DE INTENCION NO DETERMINADA, EN VIVIENDA</t>
  </si>
  <si>
    <t>ENVENENAMIENTO POR, Y EXPOSICION AL ALCOHOL, DE INTENCION NO DETERMINADA, EN INSTITUCION RESIDENCIAL</t>
  </si>
  <si>
    <t>ENVENENAMIENTO POR, Y EXPOSICION AL ALCOHOL, DE INTENCION NO DETERMINADA, EN ESCUELAS Y OTRAS INSTITUCIONES Y AREAS DE ADMINISTRACION PUBLICA</t>
  </si>
  <si>
    <t>ENVENENAMIENTO POR, Y EXPOSICION AL ALCOHOL, DE INTENCION NO DETERMINADA, EN AREA DEPORTE Y ATLETISMO</t>
  </si>
  <si>
    <t>ENVENENAMIENTO POR, Y EXPOSICION AL ALCOHOL, DE INTENCION NO DETERMINADA, EN CALLES Y CARRETERAS</t>
  </si>
  <si>
    <t>ENVENENAMIENTO POR, Y EXPOSICION AL ALCOHOL, DE INTENCION NO DETERMINADA, EN COMERCIO Y AREA SERVICIOS</t>
  </si>
  <si>
    <t>ENVENENAMIENTO POR, Y EXPOSICION AL ALCOHOL, DE INTENCION NO DETERMINADA, EN AREA INDUSTRIAL Y CONSTRUCCION</t>
  </si>
  <si>
    <t>ENVENENAMIENTO POR, Y EXPOSICION AL ALCOHOL, DE INTENCION NO DETERMINADA, EN GRANJA</t>
  </si>
  <si>
    <t>ENVENENAMIENTO POR, Y EXPOSICION AL ALCOHOL, DE INTENCION NO DETERMINADA, EN OTRO LUGAR ESPECIFICADO</t>
  </si>
  <si>
    <t>ENVENENAMIENTO POR, Y EXPOSICION AL ALCOHOL, DE INTENCION NO DETERMINADA, EN LUGAR NO ESPECIFICADO</t>
  </si>
  <si>
    <t>Y16</t>
  </si>
  <si>
    <t>ENVENENAMIENTO POR, Y EXPOSICION A DISOLVENTES ORGANICOS E HIDROCARBUROS HALOGENADOS Y SUS VAPORES, DE INTENCION NO DETEERMINADA</t>
  </si>
  <si>
    <t>ENVENENAMIENTO POR, Y EXPOSICION A DISOLVENTES ORGANICOS E HIDROCARBUROS HALOGENADOS Y SUS VAPORES, DE INTENCION NO DETEERMINADA, EN VIVIENDA</t>
  </si>
  <si>
    <t>ENVENENAMIENTO POR, Y EXPOSICION A DISOLVENTES ORGANICOS E HIDROCARBUROS HALOGENADOS Y SUS VAPORES, DE INTENCION NO DETEERMINADA, EN INSTITUCION RESIDENCIAL</t>
  </si>
  <si>
    <t>ENVENENAMIENTO POR, Y EXPOSICION A DISOLVENTES ORGANICOS E HIDROCARBUROS HALOGENADOS Y SUS VAPORES, DE INTENCION NO DETEERMINADA, EN ESCUELAS Y OTRAS INSTITUCIONES Y AREAS DE ADMINISTRACION PUBLICA</t>
  </si>
  <si>
    <t>ENVENENAMIENTO POR, Y EXPOSICION A DISOLVENTES ORGANICOS E HIDROCARBUROS HALOGENADOS Y SUS VAPORES, DE INTENCION NO DETEERMINADA, EN AREAS DEPORTE Y ATLETISMO</t>
  </si>
  <si>
    <t>ENVENENAMIENTO POR, Y EXPOSICION A DISOLVENTES ORGANICOS E HIDROCARBUROS HALOGENADOS Y SUS VAPORES, DE INTENCION NO DETEERMINADA, EN CALLES Y CARRETERAS</t>
  </si>
  <si>
    <t>ENVENENAMIENTO POR, Y EXPOSICION A DISOLVENTES ORGANICOS E HIDROCARBUROS HALOGENADOS Y SUS VAPORES, DE INTENCION NO DETEERMINADA, EN COMERCIO Y AREA SERVICIOS</t>
  </si>
  <si>
    <t>ENVENENAMIENTO POR, Y EXPOSICION A DISOLVENTES ORGANICOS E HIDROCARBUROS HALOGENADOS Y SUS VAPORES, DE INTENCION NO DETEERMINADA, EN AREA INDUSTRIAL Y CONSTRUCCION</t>
  </si>
  <si>
    <t>ENVENENAMIENTO POR, Y EXPOSICION A DISOLVENTES ORGANICOS E HIDROCARBUROS HALOGENADOS Y SUS VAPORES, DE INTENCION NO DETEERMINADA, EN GRANJA</t>
  </si>
  <si>
    <t>ENVENENAMIENTO POR, Y EXPOSICION A DISOLVENTES ORGANICOS E HIDROCARBUROS HALOGENADOS Y SUS VAPORES, DE INTENCION NO DETEERMINADA, EN OTRO LUGAR ESPECIFICADO</t>
  </si>
  <si>
    <t>ENVENENAMIENTO POR, Y EXPOSICION A DISOLVENTES ORGANICOS E HIDROCARBUROS HALOGENADOS Y SUS VAPORES, DE INTENCION NO DETEERMINADA, EN LUGAR NO ESPECIFICADO</t>
  </si>
  <si>
    <t>Y17</t>
  </si>
  <si>
    <t>ENVENENAMIENTO POR, Y EXPOSICION A OTROS GASES Y VAPORES, DE INTENCION NO DETERMINADA</t>
  </si>
  <si>
    <t>ENVENENAMIENTO POR, Y EXPOSICION A OTROS GASES Y VAPORES, DE INTENCION NO DETERMINADA, EN VIVIENDA</t>
  </si>
  <si>
    <t>ENVENENAMIENTO POR, Y EXPOSICION A OTROS GASES Y VAPORES, DE INTENCION NO DETERMINADA, EN INSTITUCION RESIDENCIAL</t>
  </si>
  <si>
    <t>ENVENENAMIENTO POR, Y EXPOSICION A OTROS GASES Y VAPORES, DE INTENCION NO DETERMINADA, EN ESCUELAS Y OTRAS INSTITUCIONES Y AREAS DE ADMINISTRACION PUBLICA</t>
  </si>
  <si>
    <t>ENVENENAMIENTO POR, Y EXPOSICION A OTROS GASES Y VAPORES, DE INTENCION NO DETERMINADA, EN AREAS DEPORTE Y ATLETISMO</t>
  </si>
  <si>
    <t>ENVENENAMIENTO POR, Y EXPOSICION A OTROS GASES Y VAPORES, DE INTENCION NO DETERMINADA, EN CALLES Y CARRETERAS</t>
  </si>
  <si>
    <t>ENVENENAMIENTO POR, Y EXPOSICION A OTROS GASES Y VAPORES, DE INTENCION NO DETERMINADA, EN COMERCIO Y AREA SERVICIOS</t>
  </si>
  <si>
    <t>ENVENENAMIENTO POR, Y EXPOSICION A OTROS GASES Y VAPORES, DE INTENCION NO DETERMINADA, EN AREA INDUSTRIAL Y CONSTRUCCION</t>
  </si>
  <si>
    <t>ENVENENAMIENTO POR, Y EXPOSICION A OTROS GASES Y VAPORES, DE INTENCION NO DETERMINADA, EN GRANJA</t>
  </si>
  <si>
    <t>ENVENENAMIENTO POR, Y EXPOSICION A OTROS GASES Y VAPORES, DE INTENCION NO DETERMINADA, EN OTRO LUGAR ESPECIFICADO</t>
  </si>
  <si>
    <t>ENVENENAMIENTO POR, Y EXPOSICION A OTROS GASES Y VAPORES, DE INTENCION NO DETERMINADA, EN LUGAR NO ESPECIFICADO</t>
  </si>
  <si>
    <t>Y18</t>
  </si>
  <si>
    <t>ENVENENAMIENTO POR, Y EXPOSICION A PLAGUICIDAS, DE INTENCION NO DETERMINADA</t>
  </si>
  <si>
    <t>ENVENENAMIENTO POR, Y EXPOSICION A PLAGUICIDAS, DE INTENCION NO DETERMINADA, EN VIVIENDA</t>
  </si>
  <si>
    <t>ENVENENAMIENTO POR, Y EXPOSICION A PLAGUICIDAS, DE INTENCION NO DETERMINADA, EN INSTITUCION RESIDENCIAL</t>
  </si>
  <si>
    <t>ENVENENAMIENTO POR, Y EXPOSICION A PLAGUICIDAS, DE INTENCION NO DETERMINADA, EN ESCUEALAS Y OTRAS INSTITUCIONES Y AREAS DE ADMINISTRACION PUBLICA</t>
  </si>
  <si>
    <t>ENVENENAMIENTO POR, Y EXPOSICION A PLAGUICIDAS, DE INTENCION NO DETERMINADA, EN AREAS DEPORTE Y ATLETISMO</t>
  </si>
  <si>
    <t>ENVENENAMIENTO POR, Y EXPOSICION A PLAGUICIDAS, DE INTENCION NO DETERMINADA, EN CALLES Y CARRETERAS</t>
  </si>
  <si>
    <t>ENVENENAMIENTO POR, Y EXPOSICION A PLAGUICIDAS, DE INTENCION NO DETERMINADA, EN COMERCIO Y AREA SERVICIOS</t>
  </si>
  <si>
    <t>ENVENENAMIENTO POR, Y EXPOSICION A PLAGUICIDAS, DE INTENCION NO DETERMINADA, EN AREA INDUSTRIAL Y CONSTRUCCION</t>
  </si>
  <si>
    <t>ENVENENAMIENTO POR, Y EXPOSICION A PLAGUICIDAS, DE INTENCION NO DETERMINADA, EN GRANJA</t>
  </si>
  <si>
    <t>ENVENENAMIENTO POR, Y EXPOSICION A PLAGUICIDAS, DE INTENCION NO DETERMINADA, EN OTRO LUGAR ESPECIFICADO</t>
  </si>
  <si>
    <t>ENVENENAMIENTO POR, Y EXPOSICION A PLAGUICIDAS, DE INTENCION NO DETERMINADA, EN LUGAR NO ESPECIFICADO</t>
  </si>
  <si>
    <t>Y19</t>
  </si>
  <si>
    <t>ENVENENAMIENTO POR, Y EXPOSICION A OTROS PRODUCTOS QUIMICOS Y SUSTANCIAS NOCIVAS Y LOS NO ESPECIFICADOS, DE INTENCION NO DETERMINADA</t>
  </si>
  <si>
    <t>ENVENENAMIENTO POR, Y EXPOSICION A OTROS PRODUCTOS QUIMICOS Y SUSTANCIAS NOCIVAS Y LOS NO ESPECIFICADOS, DE INTENCION NO DETERMINADA, EN VIVIENDA</t>
  </si>
  <si>
    <t>ENVENENAMIENTO POR, Y EXPOSICION A OTROS PRODUCTOS QUIMICOS Y SUSTANCIAS NOCIVAS Y LOS NO ESPECIFICADOS, DE INTENCION NO DETERMINADA, EN INSTITUCION RESIDENCIAL</t>
  </si>
  <si>
    <t>ENVENENAMIENTO POR, Y EXPOSICION A OTROS PRODUCTOS QUIMICOS Y SUSTANCIAS NOCIVAS Y LOS NO ESPECIFICADOS, DE INTENCION NO DETERMINADA,EN ESCUELAS Y OTRAS INSTITUCIONES Y AREAS DE ADMINISTRACION PUBLICA</t>
  </si>
  <si>
    <t>ENVENENAMIENTO POR, Y EXPOSICION A OTROS PRODUCTOS QUIMICOS Y SUSTANCIAS NOCIVAS Y LOS NO ESPECIFICADOS, DE INTENCION NO DETERMINADA, EN AREAS DEPORTE Y ATLETISMO</t>
  </si>
  <si>
    <t>ENVENENAMIENTO POR, Y EXPOSICION A OTROS PRODUCTOS QUIMICOS Y SUSTANCIAS NOCIVAS Y LOS NO ESPECIFICADOS, DE INTENCION NO DETERMINADA, EN CALLES Y CARRETERAS</t>
  </si>
  <si>
    <t>ENVENENAMIENTO POR, Y EXPOSICION A OTROS PRODUCTOS QUIMICOS Y SUSTANCIAS NOCIVAS Y LOS NO ESPECIFICADOS, DE INTENCION NO DETERMINADA, EN COMERCIO Y AREA SERVICIOS</t>
  </si>
  <si>
    <t>ENVENENAMIENTO POR, Y EXPOSICION A OTROS PRODUCTOS QUIMICOS Y SUSTANCIAS NOCIVAS Y LOS NO ESPECIFICADOS, DE INTENCION NO DETERMINADA, EN AREA INDUSTRIAL Y CONSTRUCCION</t>
  </si>
  <si>
    <t>ENVENENAMIENTO POR, Y EXPOSICION A OTROS PRODUCTOS QUIMICOS Y SUSTANCIAS NOCIVAS Y LOS NO ESPECIFICADOS, DE INTENCION NO DETERMINADA, EN GRANJA</t>
  </si>
  <si>
    <t>ENVENENAMIENTO POR, Y EXPOSICION A OTROS PRODUCTOS QUIMICOS Y SUSTANCIAS NOCIVAS Y LOS NO ESPECIFICADOS, DE INTENCION NO DETERMINADA, EN OTRO LUGAR ESPECIFICADO</t>
  </si>
  <si>
    <t>ENVENENAMIENTO POR, Y EXPOSICION A OTROS PRODUCTOS QUIMICOS Y SUSTANCIAS NOCIVAS Y LOS NO ESPECIFICADOS, DE INTENCION NO DETERMINADA, EN LUGAR NO ESPECIFICADO</t>
  </si>
  <si>
    <t>Y20</t>
  </si>
  <si>
    <t>AHORCAMIENTO, ESTRANGULAMIENTO Y SOFOCACION, DE INTENCION NO DETERMINADA</t>
  </si>
  <si>
    <t>Y200</t>
  </si>
  <si>
    <t>AHORCAMIENTO, ESTRANGULAMIENTO Y SOFOCACION, DE INTENCION NO DETERMINADA, EN VIVIENDA</t>
  </si>
  <si>
    <t>Y201</t>
  </si>
  <si>
    <t>AHORCAMIENTO, ESTRANGULAMIENTO Y SOFOCACION, DE INTENCION NO DETERMINADA, EN INSTITUCION RESIDENCIAL</t>
  </si>
  <si>
    <t>Y202</t>
  </si>
  <si>
    <t>AHORCAMIENTO, ESTRANGULAMIENTO Y SOFOCACION, DE INTENCION NO DETERMINADA, EN ESCUELAS Y OTRAS INSTITUCIONES Y AREAS DE ADMINISTRACION PUBLICA</t>
  </si>
  <si>
    <t>Y203</t>
  </si>
  <si>
    <t>AHORCAMIENTO, ESTRANGULAMIENTO Y SOFOCACION, DE INTENCION NO DETERMINADA, EN AREAS DEPORTE Y ATLETISMO</t>
  </si>
  <si>
    <t>Y204</t>
  </si>
  <si>
    <t>AHORCAMIENTO, ESTRANGULAMIENTO Y SOFOCACION, DE INTENCION NO DETERMINADA, EN CALLES Y CARRETERAS</t>
  </si>
  <si>
    <t>Y205</t>
  </si>
  <si>
    <t>AHORCAMIENTO, ESTRANGULAMIENTO Y SOFOCACION, DE INTENCION NO DETERMINADA, EN COMERCIO Y AREA SERVICIOS</t>
  </si>
  <si>
    <t>Y206</t>
  </si>
  <si>
    <t>AHORCAMIENTO, ESTRANGULAMIENTO Y SOFOCACION, DE INTENCION NO DETERMINADA, EN AREA INDUSTRIAL Y CONSTRUCCION</t>
  </si>
  <si>
    <t>Y207</t>
  </si>
  <si>
    <t>AHORCAMIENTO, ESTRANGULAMIENTO Y SOFOCACION, DE INTENCION NO DETERMINADA, EN GRANJA</t>
  </si>
  <si>
    <t>Y208</t>
  </si>
  <si>
    <t>AHORCAMIENTO, ESTRANGULAMIENTO Y SOFOCACION, DE INTENCION NO DETERMINADA, EN OTRO LUGAR ESPECIFICADO</t>
  </si>
  <si>
    <t>Y209</t>
  </si>
  <si>
    <t>AHORCAMIENTO, ESTRANGULAMIENTO Y SOFOCACION, DE INTENCION NO DETERMINADA, EN LUGAR NO ESPECIFICADO</t>
  </si>
  <si>
    <t>Y21</t>
  </si>
  <si>
    <t>AHOGAMIENTO Y SUMERSION, DE INTENCION NO DETERMINADA</t>
  </si>
  <si>
    <t>Y210</t>
  </si>
  <si>
    <t>AHOGAMIENTO Y SUMERSION, DE INTENCION NO DETERMINADA, EN VIVIENDA</t>
  </si>
  <si>
    <t>Y211</t>
  </si>
  <si>
    <t>AHOGAMIENTO Y SUMERSION, DE INTENCION NO DETERMINADA, EN INSTITUCION RESIDENCIAL</t>
  </si>
  <si>
    <t>Y212</t>
  </si>
  <si>
    <t>AHOGAMIENTO Y SUMERSION, DE INTENCION NO DETERMINADA, EN ESCUELAS Y OTRAS INSTITUCIONES Y AREAS DE ADMINISTRACION PUBLICA</t>
  </si>
  <si>
    <t>Y213</t>
  </si>
  <si>
    <t>AHOGAMIENTO Y SUMERSION, DE INTENCION NO DETERMINADA, EN AREAS DEPORTE Y ATLETISMO</t>
  </si>
  <si>
    <t>Y214</t>
  </si>
  <si>
    <t>AHOGAMIENTO Y SUMERSION, DE INTENCION NO DETERMINADA, EN CALLES Y CARRETERAS</t>
  </si>
  <si>
    <t>Y215</t>
  </si>
  <si>
    <t>AHOGAMIENTO Y SUMERSION, DE INTENCION NO DETERMINADA, EN COMERCIO Y AREA SERVICIOS</t>
  </si>
  <si>
    <t>Y216</t>
  </si>
  <si>
    <t>AHOGAMIENTO Y SUMERSION, DE INTENCION NO DETERMINADA, EN AREA INDUSTRIAL Y CONSTRUCCION</t>
  </si>
  <si>
    <t>Y217</t>
  </si>
  <si>
    <t>AHOGAMIENTO Y SUMERSION, DE INTENCION NO DETERMINADA, EN GRANJA</t>
  </si>
  <si>
    <t>Y218</t>
  </si>
  <si>
    <t>AHOGAMIENTO Y SUMERSION, DE INTENCION NO DETERMINADA, EN OTRO LUGAR ESPECIFICADO</t>
  </si>
  <si>
    <t>Y219</t>
  </si>
  <si>
    <t>AHOGAMIENTO Y SUMERSION, DE INTENCION NO DETERMINADA, EN LUGAR NO ESPECIFICADO</t>
  </si>
  <si>
    <t>Y22</t>
  </si>
  <si>
    <t>DISPARO DE ARMA CORTA, DE INTECION NO DETERMINADA</t>
  </si>
  <si>
    <t>Y220</t>
  </si>
  <si>
    <t>DISPARO DE ARMA CORTA, DE INTENCION NO DETERMINADA, EN VIVIENDA</t>
  </si>
  <si>
    <t>Y221</t>
  </si>
  <si>
    <t>DISPARO DE ARMA CORTA, DE INTENCION NO DETERMINADA, EN INSTITUCION RESIDENCIAL</t>
  </si>
  <si>
    <t>Y222</t>
  </si>
  <si>
    <t>DISPARO DE ARMA CORTA, DE INTENCION NO DETERMINADA, EN ESCUELAS Y OTRAS INSTITUCIONES Y AREAS DE ADMINISTRACION PUBLICA</t>
  </si>
  <si>
    <t>Y223</t>
  </si>
  <si>
    <t>DISPARO DE ARMA CORTA, DE INTENCION NO DETERMINADA, EN AREAS DEPORTE Y ATLETISMO</t>
  </si>
  <si>
    <t>Y224</t>
  </si>
  <si>
    <t>DISPARO DE ARMA CORTA, DE INTENCION NO DETERMINADA, EN CALLES Y CARRETERAS</t>
  </si>
  <si>
    <t>Y225</t>
  </si>
  <si>
    <t>DISPARO DE ARMA CORTA, DE INTENCION NO DETERMINADA, EN COMERCIO Y AREA SERVICIOS</t>
  </si>
  <si>
    <t>Y226</t>
  </si>
  <si>
    <t>DISPARO DE ARMA CORTA, DE INTENCION NO DETERMINADA, EN AREA INDUSTRIAL Y CONSTRUCCION</t>
  </si>
  <si>
    <t>Y227</t>
  </si>
  <si>
    <t>DISPARO DE ARMA CORTA, DE INTENCION NO DETERMINADA, EN GRANJA</t>
  </si>
  <si>
    <t>Y228</t>
  </si>
  <si>
    <t>DISPARO DE ARMA CORTA, DE INTENCION NO DETERMINADA, EN OTRO LUGAR ESPECIFICADO</t>
  </si>
  <si>
    <t>Y229</t>
  </si>
  <si>
    <t>DISPARO DE ARMA CORTA, DE INTENCION NO DETERMINADA, EN LUGAR NO ESPECIFICADO</t>
  </si>
  <si>
    <t>Y23</t>
  </si>
  <si>
    <t>DISPARO DE RIFLE, ESCOPETA Y ARMA LARGA, DE INTENCION NO DETERMINADA</t>
  </si>
  <si>
    <t>Y230</t>
  </si>
  <si>
    <t>DISPARO DE RIFLE, ESCOPETA Y ARMA LARGA, DE INTENCION NO DETERMINADA, EN VIVIENDA</t>
  </si>
  <si>
    <t>Y231</t>
  </si>
  <si>
    <t>DISPARO DE RIFLE, ESCOPETA Y ARMA LARGA, DE INTENCION NO DETERMINADA, EN INSTITUCION RESIDENCIAL</t>
  </si>
  <si>
    <t>Y232</t>
  </si>
  <si>
    <t>DISPARO DE RIFLE, ESCOPETA Y ARMA LARGA, DE INTENCION NO DETERMINADA, EN ESCUELAS Y OTRAS INSTITUCIONES Y AREAS DE ADMINISTRACION PUBLICA</t>
  </si>
  <si>
    <t>Y233</t>
  </si>
  <si>
    <t>DISPARO DE RIFLE, ESCOPETA Y ARMA LARGA, DE INTENCION NO DETERMINADA, EN AREAS DEPORTE Y ATLETISMO</t>
  </si>
  <si>
    <t>Y234</t>
  </si>
  <si>
    <t>DISPARO DE RIFLE, ESCOPETA Y ARMA LARGA, DE INTENCION NO DETERMINADA, EN CALLES Y CARRETERAS</t>
  </si>
  <si>
    <t>Y235</t>
  </si>
  <si>
    <t>DISPARO DE RIFLE, ESCOPETA Y ARMA LARGA, DE INTENCION NO DETERMINADA, EN COMERCIO Y AREA SERVICIOS</t>
  </si>
  <si>
    <t>Y236</t>
  </si>
  <si>
    <t>DISPARO DE RIFLE, ESCOPETA Y ARMA LARGA, DE INTENCION NO DETERMINADA, EN AREA INDUSTRIAL Y CONSTRUCCION</t>
  </si>
  <si>
    <t>Y237</t>
  </si>
  <si>
    <t>DISPARO DE RIFLE, ESCOPETA Y ARMA LARGA, DE INTENCION NO DETERMINADA, EN GRANJA</t>
  </si>
  <si>
    <t>Y238</t>
  </si>
  <si>
    <t>DISPARO DE RIFLE, ESCOPETA Y ARMA LARGA, DE INTENCION NO DETERMINADA, EN OTRO LUGAR ESPECIFICADO</t>
  </si>
  <si>
    <t>Y239</t>
  </si>
  <si>
    <t>DISPARO DE RIFLE, ESCOPETA Y ARMA LARGA, DE INTENCION NO DETERMINADA, EN LUGAR NO ESPECIFICADO</t>
  </si>
  <si>
    <t>Y24</t>
  </si>
  <si>
    <t>DISPARO DE OTRAS ARMAS DE FUEGO, Y LAS NO ESPECIFICADAS, DE INTENCION NO DETERMINADA</t>
  </si>
  <si>
    <t>Y240</t>
  </si>
  <si>
    <t>DISPARO DE OTRAS ARMAS DE FUEGO, Y LAS NO ESPECIFICADAS, DE INTENCION NO DETERMINADA, EN VIVIENDA</t>
  </si>
  <si>
    <t>Y241</t>
  </si>
  <si>
    <t>DISPARO DE OTRAS ARMAS DE FUEGO, Y LAS NO ESPECIFICADAS, DE INTENCION NO DETERMINADA, EN INSTITUCION RESIDENCIAL</t>
  </si>
  <si>
    <t>Y242</t>
  </si>
  <si>
    <t>DISPARO DE OTRAS ARMAS DE FUEGO, Y LAS NO ESPECIFICADAS, DE INTENCION NO DETERMINADA, EN ESCUELAS Y OTRAS INSTITUCIONES Y AREAS DE ADMINISTRACION PUBLICA</t>
  </si>
  <si>
    <t>Y243</t>
  </si>
  <si>
    <t>DISPARO DE OTRAS ARMAS DE FUEGO, Y LAS NO ESPECIFICADAS, DE INTENCION NO DETERMINADA, EN AREAS DEPORTE Y ATLETISMO</t>
  </si>
  <si>
    <t>Y244</t>
  </si>
  <si>
    <t>DISPARO DE OTRAS ARMAS DE FUEGO, Y LAS NO ESPECIFICADAS, DE INTENCION NO DETERMINADA, EN CALLES Y CARRETERAS</t>
  </si>
  <si>
    <t>Y245</t>
  </si>
  <si>
    <t>DISPARO DE OTRAS ARMAS DE FUEGO, Y LAS NO ESPECIFICADAS, DE INTENCION NO DETERMINADA, EN COMERCIO Y AREA SERVICIOS</t>
  </si>
  <si>
    <t>Y246</t>
  </si>
  <si>
    <t>DISPARO DE OTRAS ARMAS DE FUEGO, Y LAS NO ESPECIFICADAS, DE INTENCION NO DETERMINADA, EN AREA INDUSTRIAL Y CONSTRUCCION</t>
  </si>
  <si>
    <t>Y247</t>
  </si>
  <si>
    <t>DISPARO DE OTRAS ARMAS DE FUEGO, Y LAS NO ESPECIFICADAS, DE INTENCION NO DETERMINADA, EN GRANJA</t>
  </si>
  <si>
    <t>Y248</t>
  </si>
  <si>
    <t>DISPARO DE OTRAS ARMAS DE FUEGO, Y LAS NO ESPECIFICADAS, DE INTENCION NO DETERMINADA, EN OTRO LUGAR ESPECIFICADO</t>
  </si>
  <si>
    <t>Y249</t>
  </si>
  <si>
    <t>DISPARO DE OTRAS ARMAS DE FUEGO, Y LAS NO ESPECIFICADAS, DE INTENCION NO DETERMINADA, EN LUGAR NO ESPECIFICADO</t>
  </si>
  <si>
    <t>Y25</t>
  </si>
  <si>
    <t>CONTACTO TRAUMATICO CON MATERIAL EXPLOSIVO, DE INTECION NO DETERMINADA</t>
  </si>
  <si>
    <t>Y250</t>
  </si>
  <si>
    <t>CONTACTO TRAUMATICO CON MATERIAL EXPLOSIVO, DE INTECION NO DETERMINADA, EN VIVIENDA</t>
  </si>
  <si>
    <t>Y251</t>
  </si>
  <si>
    <t>CONTACTO TRAUMATICO CON MATERIAL EXPLOSIVO, DE INTECION NO DETERMINADA, EN INSTITUCION RESIDENCIAL</t>
  </si>
  <si>
    <t>Y252</t>
  </si>
  <si>
    <t>CONTACTO TRAUMATICO CON MATERIAL EXPLOSIVO, DE INTECION NO DETERMINADA, EN ESCUELAS Y OTRAS INSTITUCIONES Y AREAS DE ADMINISTRACION PUBLICA</t>
  </si>
  <si>
    <t>Y253</t>
  </si>
  <si>
    <t>CONTACTO TRAUMATICO CON MATERIAL EXPLOSIVO, DE INTECION NO DETERMINADA, EN AREAS DEPORTE Y ATLETISMO</t>
  </si>
  <si>
    <t>Y254</t>
  </si>
  <si>
    <t>CONTACTO TRAUMATICO CON MATERIAL EXPLOSIVO, DE INTECION NO DETERMINADA, EN CALLES Y CARRETERAS</t>
  </si>
  <si>
    <t>Y255</t>
  </si>
  <si>
    <t>CONTACTO TRAUMATICO CON MATERIAL EXPLOSIVO, DE INTECION NO DETERMINADA, EN COMERCIO Y AREA SERVICIOS</t>
  </si>
  <si>
    <t>Y256</t>
  </si>
  <si>
    <t>CONTACTO TRAUMATICO CON MATERIAL EXPLOSIVO, DE INTECION NO DETERMINADA, EN AREA INDUSTRIAL Y CONSTRUCCION</t>
  </si>
  <si>
    <t>Y257</t>
  </si>
  <si>
    <t>CONTACTO TRAUMATICO CON MATERIAL EXPLOSIVO, DE INTECION NO DETERMINADA, EN GRANJA</t>
  </si>
  <si>
    <t>Y258</t>
  </si>
  <si>
    <t>CONTACTO TRAUMATICO CON MATERIAL EXPLOSIVO, DE INTECION NO DETERMINADA, EN OTRO LUGAR ESPECIFICADO</t>
  </si>
  <si>
    <t>Y259</t>
  </si>
  <si>
    <t>CONTACTO TRAUMATICO CON MATERIAL EXPLOSIVO, DE INTECION NO DETERMINADA, EN LUGAR NO ESPECIFICADO</t>
  </si>
  <si>
    <t>Y26</t>
  </si>
  <si>
    <t>EXPOSICION AL HUMO, FUEGO Y LLAMAS, DE INTENCION NO DETERMINADA</t>
  </si>
  <si>
    <t>Y260</t>
  </si>
  <si>
    <t>EXPOSICION AL HUMO, FUEGO Y LLAMAS, DE INTENCION NO DETERMINADA, EN VIVIENDA</t>
  </si>
  <si>
    <t>Y261</t>
  </si>
  <si>
    <t>EXPOSICION AL HUMO, FUEGO Y LLAMAS, DE INTENCION NO DETERMINADA, EN INSTITUCION RESIDENCIAL</t>
  </si>
  <si>
    <t>Y262</t>
  </si>
  <si>
    <t>EXPOSICION AL HUMO, FUEGO Y LLAMAS, DE INTENCION NO DETERMINADA, EN ESCUELAS Y OTRAS INSTITUCIONES Y AREAS DE ADMINISTRACION PUBLICA</t>
  </si>
  <si>
    <t>Y263</t>
  </si>
  <si>
    <t>EXPOSICION AL HUMO, FUEGO Y LLAMAS, DE INTENCION NO DETERMINADA, EN AREAS DEPORTE Y ATLETISMO</t>
  </si>
  <si>
    <t>Y264</t>
  </si>
  <si>
    <t>EXPOSICION AL HUMO, FUEGO Y LLAMAS, DE INTENCION NO DETERMINADA, EN CALLES Y CARRETERAS</t>
  </si>
  <si>
    <t>Y265</t>
  </si>
  <si>
    <t>EXPOSICION AL HUMO, FUEGO Y LLAMAS, DE INTENCION NO DETERMINADA, EN COMERCIO Y AREA SERVICIOS</t>
  </si>
  <si>
    <t>Y266</t>
  </si>
  <si>
    <t>EXPOSICION AL HUMO, FUEGO Y LLAMAS, DE INTENCION NO DETERMINADA, EN AREA INDUSTRIAL Y CONSTRUCCION</t>
  </si>
  <si>
    <t>Y267</t>
  </si>
  <si>
    <t>EXPOSICION AL HUMO, FUEGO Y LLAMAS, DE INTENCION NO DETERMINADA, EN GRANJA</t>
  </si>
  <si>
    <t>Y268</t>
  </si>
  <si>
    <t>EXPOSICION AL HUMO, FUEGO Y LLAMAS, DE INTENCION NO DETERMINADA, EN OTRO LUGAR ESPECIFICADO</t>
  </si>
  <si>
    <t>Y269</t>
  </si>
  <si>
    <t>EXPOSICION AL HUMO, FUEGO Y LLAMAS, DE INTENCION NO DETERMINADA, EN LUGAR NO ESPECIFICADO</t>
  </si>
  <si>
    <t>Y27</t>
  </si>
  <si>
    <t>CONTACTO CON VAPOR DE AGUA, VAPORES Y OBJETOS CALIENTES, DE INTENCION NO DETERMINADA</t>
  </si>
  <si>
    <t>Y270</t>
  </si>
  <si>
    <t>CONTACTO CON VAPOR DE AGUA, VAPORES Y OBJETOS CALIENTES, DE INTENCION NO DETERMINADA, EN VIVIENDA</t>
  </si>
  <si>
    <t>Y271</t>
  </si>
  <si>
    <t>CONTACTO CON VAPOR DE AGUA, VAPORES Y OBJETOS CALIENTES, DE INTENCION NO DETERMINADA, EN INSTITUCION RESIDENCIAL</t>
  </si>
  <si>
    <t>Y272</t>
  </si>
  <si>
    <t>CONTACTO CON VAPOR DE AGUA, VAPORES Y OBJETOS CALIENTES, DE INTENCION NO DETERMINADA, EN ESCUELAS Y OTRAS INSTITUCIONES Y AREAS DE ADMINISTRACION PUBLICA</t>
  </si>
  <si>
    <t>Y273</t>
  </si>
  <si>
    <t>CONTACTO CON VAPOR DE AGUA, VAPORES Y OBJETOS CALIENTES, DE INTENCION NO DETERMINADA, EN AREAS DEPORTE Y ATLETISMO</t>
  </si>
  <si>
    <t>Y274</t>
  </si>
  <si>
    <t>CONTACTO CON VAPOR DE AGUA, VAPORES Y OBJETOS CALIENTES, DE INTENCION NO DETERMINADA, EN CALLES Y CARRETERAS</t>
  </si>
  <si>
    <t>Y275</t>
  </si>
  <si>
    <t>CONTACTO CON VAPOR DE AGUA, VAPORES Y OBJETOS CALIENTES, DE INTENCION NO DETERMINADA, EN COMERCIO Y AREA SERVICIOS</t>
  </si>
  <si>
    <t>Y276</t>
  </si>
  <si>
    <t>CONTACTO CON VAPOR DE AGUA, VAPORES Y OBJETOS CALIENTES, DE INTENCION NO DETERMINADA, EN AREA INDUSTRIAL Y CONSTRUCCION</t>
  </si>
  <si>
    <t>Y277</t>
  </si>
  <si>
    <t>CONTACTO CON VAPOR DE AGUA, VAPORES Y OBJETOS CALIENTES, DE INTENCION NO DETERMINADA, EN GRANJA</t>
  </si>
  <si>
    <t>Y278</t>
  </si>
  <si>
    <t>CONTACTO CON VAPOR DE AGUA, VAPORES Y OBJETOS CALIENTES, DE INTENCION NO DETERMINADA, EN OTRO LUGAR ESPECIFICADO</t>
  </si>
  <si>
    <t>Y279</t>
  </si>
  <si>
    <t>CONTACTO CON VAPOR DE AGUA, VAPORES Y OBJETOS CALIENTES, DE INTENCION NO DETERMINADA, EN LUGAR NO ESPECIFICADO</t>
  </si>
  <si>
    <t>Y28</t>
  </si>
  <si>
    <t>CONTACTO TRAUMATICO CON OBJETO CORTANTE, DE INTENCION NO DETERMINADA</t>
  </si>
  <si>
    <t>Y280</t>
  </si>
  <si>
    <t>CONTACTO TRAUMATICO CON OBJETO CORTANTE, DE INTENCION NO DETERMINADA, EN VIVIENDA</t>
  </si>
  <si>
    <t>Y281</t>
  </si>
  <si>
    <t>CONTACTO TRAUMATICO CON OBJETO CORTANTE, DE INTENCION NO DETERMINADA, EN INSTITUCION RESIDENCIAL</t>
  </si>
  <si>
    <t>Y282</t>
  </si>
  <si>
    <t>CONTACTO TRAUMATICO CON OBJETO CORTANTE, DE INTENCION NO DETERMINADA, EN ESCUELAS Y OTRAS INSTITUCIONES Y AREAS DE ADMINISTRACION PUBLICA</t>
  </si>
  <si>
    <t>Y283</t>
  </si>
  <si>
    <t>CONTACTO TRAUMATICO CON OBJETO CORTANTE, DE INTENCION NO DETERMINADA, EN AREAS DEPORTE Y ATLETISMO</t>
  </si>
  <si>
    <t>Y284</t>
  </si>
  <si>
    <t>CONTACTO TRAUMATICO CON OBJETO CORTANTE, DE INTENCION NO DETERMINADA, EN CALLES Y CARRETERAS</t>
  </si>
  <si>
    <t>Y285</t>
  </si>
  <si>
    <t>CONTACTO TRAUMATICO CON OBJETO CORTANTE, DE INTENCION NO DETERMINADA, EN COMERCIO Y AREA SERVICIOS</t>
  </si>
  <si>
    <t>Y286</t>
  </si>
  <si>
    <t>CONTACTO TRAUMATICO CON OBJETO CORTANTE, DE INTENCION NO DETERMINADA, EN AREA INDUSTRIAL Y CONSTRUCCION</t>
  </si>
  <si>
    <t>Y287</t>
  </si>
  <si>
    <t>CONTACTO TRAUMATICO CON OBJETO CORTANTE, DE INTENCION NO DETERMINADA, EN GRANJA</t>
  </si>
  <si>
    <t>Y288</t>
  </si>
  <si>
    <t>CONTACTO TRAUMATICO CON OBJETO CORTANTE, DE INTENCION NO DETERMINADA, EN OTRO LUGAR ESPECIFICADO</t>
  </si>
  <si>
    <t>Y289</t>
  </si>
  <si>
    <t>CONTACTO TRAUMATICO CON OBJETO CORTANTE, DE INTENCION NO DETERMINADA, EN LUGAR NO ESPECIFICADO</t>
  </si>
  <si>
    <t>Y29</t>
  </si>
  <si>
    <t>CONTACTO TRAUMATICO CON OBJETO ROMO O SIN FILO, DE INTENCION NO DETERMINADA</t>
  </si>
  <si>
    <t>Y290</t>
  </si>
  <si>
    <t>CONTACTO TRAUMATICO CON OBJETO ROMO O SIN FILO, DE INTENCION NO DETERMINADA, EN VIVIENDA</t>
  </si>
  <si>
    <t>Y291</t>
  </si>
  <si>
    <t>CONTACTO TRAUMATICO CON OBJETO ROMO O SIN FILO, DE INTENCION NO DETERMINADA, EN INSTITUCION RESIDENCIAL</t>
  </si>
  <si>
    <t>Y292</t>
  </si>
  <si>
    <t>CONTACTO TRAUMATICO CON OBJETO ROMO O SIN FILO, DE INTENCION NO DETERMINADA, EN ESCUELAS Y OTRAS INSTITUCIONES Y AREAS DE ADMINISTRACION PUBLICA</t>
  </si>
  <si>
    <t>Y293</t>
  </si>
  <si>
    <t>CONTACTO TRAUMATICO CON OBJETO ROMO O SIN FILO, DE INTENCION NO DETERMINADA, EN AREAS DEPORTE Y ATLETISMO</t>
  </si>
  <si>
    <t>Y294</t>
  </si>
  <si>
    <t>CONTACTO TRAUMATICO CON OBJETO ROMO O SIN FILO, DE INTENCION NO DETERMINADA, EN CALLES Y CARRETERAS</t>
  </si>
  <si>
    <t>Y295</t>
  </si>
  <si>
    <t>CONTACTO TRAUMATICO CON OBJETO ROMO O SIN FILO, DE INTENCION NO DETERMINADA, EN COMERCIO Y AREA SERVICIOS</t>
  </si>
  <si>
    <t>Y296</t>
  </si>
  <si>
    <t>CONTACTO TRAUMATICO CON OBJETO ROMO O SIN FILO, DE INTENCION NO DETERMINADA, EN AREA INDUSTRIAL Y CONSTRUCCION</t>
  </si>
  <si>
    <t>Y297</t>
  </si>
  <si>
    <t>CONTACTO TRAUMATICO CON OBJETO ROMO O SIN FILO, DE INTENCION NO DETERMINADA, EN GRANJA</t>
  </si>
  <si>
    <t>Y298</t>
  </si>
  <si>
    <t>CONTACTO TRAUMATICO CON OBJETO ROMO O SIN FILO, DE INTENCION NO DETERMINADA, EN OTRO LUGAR ESPECIFICADO</t>
  </si>
  <si>
    <t>Y299</t>
  </si>
  <si>
    <t>CONTACTO TRAUMATICO CON OBJETO ROMO O SIN FILO, DE INTENCION NO DETERMINADA, EN LUGAR NO ESPECIFICADO</t>
  </si>
  <si>
    <t>Y30</t>
  </si>
  <si>
    <t>CAIDA, SALTO O EMPUJON DESDE LUGAR ELEVADO, DE INTENCION NO DETERMINADA</t>
  </si>
  <si>
    <t>Y300</t>
  </si>
  <si>
    <t>CAIDA, SALTO O EMPUJON DESDE LUGAR ELEVADO, DE INTENCION NO DETERMINADA, EN VIVIENDA</t>
  </si>
  <si>
    <t>Y301</t>
  </si>
  <si>
    <t>CAIDA, SALTO O EMPUJON DESDE LUGAR ELEVADO, DE INTENCION NO DETERMINADA, EN INSTITUCION RESIDENCIAL</t>
  </si>
  <si>
    <t>Y302</t>
  </si>
  <si>
    <t>CAIDA, SALTO O EMPUJON DESDE LUGAR ELEVADO, DE INTENCION NO DETERMINADA, EN ESCUELAS Y OTRAS INSTITUCIONES Y AREA DE ADMINISTRACION PUBLICA</t>
  </si>
  <si>
    <t>Y303</t>
  </si>
  <si>
    <t>CAIDA, SALTO O EMPUJON DESDE LUGAR ELEVADO, DE INTENCION NO DETERMINADA, EN AREAS DEPORTE Y ATLETISMO</t>
  </si>
  <si>
    <t>Y304</t>
  </si>
  <si>
    <t>CAIDA, SALTO O EMPUJON DESDE LUGAR ELEVADO, DE INTENCION NO DETERMINADA, EN CALLES Y CARRETERAS</t>
  </si>
  <si>
    <t>Y305</t>
  </si>
  <si>
    <t>CAIDA, SALTO O EMPUJON DESDE LUGAR ELEVADO, DE INTENCION NO DETERMINADA, EN COMERCIO Y AREA SERVICIOS</t>
  </si>
  <si>
    <t>Y306</t>
  </si>
  <si>
    <t>CAIDA, SALTO O EMPUJON DESDE LUGAR ELEVADO, DE INTENCION NO DETERMINADA, EN AREA INDUSTRIAL Y CONSTRUCCION</t>
  </si>
  <si>
    <t>Y307</t>
  </si>
  <si>
    <t>CAIDA, SALTO O EMPUJON DESDE LUGAR ELEVADO, DE INTENCION NO DETERMINADA, EN GRANJA</t>
  </si>
  <si>
    <t>Y308</t>
  </si>
  <si>
    <t>CAIDA, SALTO O EMPUJON DESDE LUGAR ELEVADO, DE INTENCION NO DETERMINADA, EN OTRO LUGAR ESPECIFICADO</t>
  </si>
  <si>
    <t>Y309</t>
  </si>
  <si>
    <t>CAIDA, SALTO O EMPUJON DESDE LUGAR ELEVADO, DE INTENCION NO DETERMINADA, EN LUGAR NO ESPECIFICADO</t>
  </si>
  <si>
    <t>Y31</t>
  </si>
  <si>
    <t>CAIDA, PERMANENCIA O CARRERA DELANTE O HACIA OBJETO EN MOVIMIENTO, DE INTENCION  NO DETERMINADA</t>
  </si>
  <si>
    <t>Y310</t>
  </si>
  <si>
    <t>CAIDA, PERMANENCIA O CARRERA DELANTE O HACIA OBJETO EN MOVIMIENTO, DE INTENCION  NO DETERMINADACAIDA, PERMANENCIA O CARRERA DELANTE O HACIA OBJETO EN MOVIMIENTO, DE INTENCION  NO DETERMINADA, EN VIVIE</t>
  </si>
  <si>
    <t>Y311</t>
  </si>
  <si>
    <t>CAIDA, PERMANENCIA O CARRERA DELANTE O HACIA OBJETO EN MOVIMIENTO, DE INTENCION  NO DETERMINADA, EN INSTITUCION RESIDENCIAL</t>
  </si>
  <si>
    <t>Y312</t>
  </si>
  <si>
    <t>CAIDA, PERMANENCIA O CARRERA DELANTE O HACIA OBJETO EN MOVIMIENTO, DE INTENCION  NO DETERMINADA, EN ESCUELAS Y OTRAS INSTITUCIONES Y AREAS DE ADMINISTRACION PUBLICA</t>
  </si>
  <si>
    <t>Y313</t>
  </si>
  <si>
    <t>CAIDA, PERMANENCIA O CARRERA DELANTE O HACIA OBJETO EN MOVIMIENTO, DE INTENCION  NO DETERMINADA, EN AREAS DEPORTE Y ATLETISMO</t>
  </si>
  <si>
    <t>Y314</t>
  </si>
  <si>
    <t>CAIDA, PERMANENCIA O CARRERA DELANTE O HACIA OBJETO EN MOVIMIENTO, DE INTENCION  NO DETERMINADA, EN CALLES Y CARRETERAS</t>
  </si>
  <si>
    <t>Y315</t>
  </si>
  <si>
    <t>CAIDA, PERMANENCIA O CARRERA DELANTE O HACIA OBJETO EN MOVIMIENTO, DE INTENCION  NO DETERMINADA, EN COMERCIO Y AREA SERVICIOS</t>
  </si>
  <si>
    <t>Y316</t>
  </si>
  <si>
    <t>CAIDA, PERMANENCIA O CARRERA DELANTE O HACIA OBJETO EN MOVIMIENTO, DE INTENCION  NO DETERMINADA, EN AREA INDUSTRIAL Y CONSTRUCCION</t>
  </si>
  <si>
    <t>Y317</t>
  </si>
  <si>
    <t>CAIDA, PERMANENCIA O CARRERA DELANTE O HACIA OBJETO EN MOVIMIENTO, DE INTENCION  NO DETERMINADA, EN GRANJA</t>
  </si>
  <si>
    <t>Y318</t>
  </si>
  <si>
    <t>CAIDA, PERMANENCIA O CARRERA DELANTE O HACIA OBJETO EN MOVIMIENTO, DE INTENCION  NO DETERMINADA, EN OTRO LUGAR ESPECIFICADO</t>
  </si>
  <si>
    <t>Y319</t>
  </si>
  <si>
    <t>CAIDA, PERMANENCIA O CARRERA DELANTE O HACIA OBJETO EN MOVIMIENTO, DE INTENCION  NO DETERMINADA, EN LUGAR NO ESPECIFICADO</t>
  </si>
  <si>
    <t>Y32</t>
  </si>
  <si>
    <t>COLISION DE VEHICULO DE MOTOR, DE INTENCION NO DETERMINADA</t>
  </si>
  <si>
    <t>Y320</t>
  </si>
  <si>
    <t>COLISION DE VEHICULO DE MOTOR, DE INTENCION NO DETERMINADA, EN VIVIENDA</t>
  </si>
  <si>
    <t>Y321</t>
  </si>
  <si>
    <t>COLISION DE VEHICULO DE MOTOR, DE INTENCION NO DETERMINADA, EN INSTITUCION RESIDENCIAL</t>
  </si>
  <si>
    <t>Y322</t>
  </si>
  <si>
    <t>COLISION DE VEHICULO DE MOTOR, DE INTENCION NO DETERMINADA, EN ESCUELAS Y OTRAS INSTITUCIONES Y AREAS DE ADMINISTRACION PUBLICA</t>
  </si>
  <si>
    <t>Y323</t>
  </si>
  <si>
    <t>COLISION DE VEHICULO DE MOTOR, DE INTENCION NO DETERMINADA, EN AREAS DEPORTE Y ATLETISMO</t>
  </si>
  <si>
    <t>Y324</t>
  </si>
  <si>
    <t>COLISION DE VEHICULO DE MOTOR, DE INTENCION NO DETERMINADA, EN CALLES Y CARRETERAS</t>
  </si>
  <si>
    <t>Y325</t>
  </si>
  <si>
    <t>COLISION DE VEHICULO DE MOTOR, DE INTENCION NO DETERMINADA, EN COMERCIO Y AREA SERVICIOS</t>
  </si>
  <si>
    <t>Y326</t>
  </si>
  <si>
    <t>COLISION DE VEHICULO DE MOTOR, DE INTENCION NO DETERMINADA, EN AREA INDUSTRIAL Y CONSTRUCCION</t>
  </si>
  <si>
    <t>Y327</t>
  </si>
  <si>
    <t>COLISION DE VEHICULO DE MOTOR, DE INTENCION NO DETERMINADA, EN GRANJA</t>
  </si>
  <si>
    <t>Y328</t>
  </si>
  <si>
    <t>COLISION DE VEHICULO DE MOTOR, DE INTENCION NO DETERMINADA, EN OTRO LUGAR ESPECIFICADO</t>
  </si>
  <si>
    <t>Y329</t>
  </si>
  <si>
    <t>COLISION DE VEHICULO DE MOTOR, DE INTENCION NO DETERMINADA, EN LUGAR NO ESPECIFICADO</t>
  </si>
  <si>
    <t>Y33</t>
  </si>
  <si>
    <t>OTROS EVENTOS ESPECIFICADOS, DE INTENCION NO DETERMINADA</t>
  </si>
  <si>
    <t>Y330</t>
  </si>
  <si>
    <t>OTROS EVENTOS ESPECIFICADOS, DE INTENCION NO DETERMINADA, EN VIVIENDA</t>
  </si>
  <si>
    <t>Y331</t>
  </si>
  <si>
    <t>OTROS EVENTOS ESPECIFICADOS, DE INTENCION NO DETERMINADA, EN INSTITUCION RESIDENCIAL</t>
  </si>
  <si>
    <t>Y332</t>
  </si>
  <si>
    <t>OTROS EVENTOS ESPECIFICADOS, DE INTENCION NO DETERMINADA, EN ESCUELAS Y OTRAS INSTUTCIONES Y AREAS ADMINISTRACION PUBLICA</t>
  </si>
  <si>
    <t>Y333</t>
  </si>
  <si>
    <t>OTROS EVENTOS ESPECIFICADOS, DE INTENCION NO DETERMINADA, EN AREAS DEPORTE Y ATLETISMO</t>
  </si>
  <si>
    <t>Y334</t>
  </si>
  <si>
    <t>OTROS EVENTOS ESPECIFICADOS, DE INTENCION NO DETERMINADA, EN CALLES Y CARRETERAS</t>
  </si>
  <si>
    <t>Y335</t>
  </si>
  <si>
    <t>OTROS EVENTOS ESPECIFICADOS, DE INTENCION NO DETERMINADA, EN COMERCIO Y AREA SERVICIOS</t>
  </si>
  <si>
    <t>Y336</t>
  </si>
  <si>
    <t>OTROS EVENTOS ESPECIFICADOS, DE INTENCION NO DETERMINADA, EN AREA INDUSTRIAL Y CONSTRUCCION</t>
  </si>
  <si>
    <t>Y337</t>
  </si>
  <si>
    <t>OTROS EVENTOS ESPECIFICADOS, DE INTENCION NO DETERMINADA, EN GRANJA</t>
  </si>
  <si>
    <t>Y338</t>
  </si>
  <si>
    <t>OTROS EVENTOS ESPECIFICADOS, DE INTENCION NO DETERMINADA, EN OTRO LUGAR ESPECIFICADO</t>
  </si>
  <si>
    <t>Y339</t>
  </si>
  <si>
    <t>OTROS EVENTOS ESPECIFICADOS, DE INTENCION NO DETERMINADA, EN LUGAR NO ESPECIFICADO</t>
  </si>
  <si>
    <t>Y34</t>
  </si>
  <si>
    <t>EVENTO NO ESPECIFICADO, DE INTENCION NO DETERMINADA</t>
  </si>
  <si>
    <t>Y340</t>
  </si>
  <si>
    <t>EVENTO NO ESPECIFICADO, DE INTENCION NO DETERMINADA, EN VIVIENDA</t>
  </si>
  <si>
    <t>Y341</t>
  </si>
  <si>
    <t>EVENTO NO ESPECIFICADO, DE INTENCION NO DETERMINADA, EN INSTITUCION RESIDENCIAL</t>
  </si>
  <si>
    <t>Y342</t>
  </si>
  <si>
    <t>EVENTO NO ESPECIFICADO, DE INTENCION NO DETERMINADA, EN ESCUELAS Y OTRAS INSTITUCIONES Y AREAS ADMINISTRACION PUBLICA</t>
  </si>
  <si>
    <t>Y343</t>
  </si>
  <si>
    <t>EVENTO NO ESPECIFICADO, DE INTENCION NO DETERMINADA, EN AREAS DEPORTE Y ATLETISMO</t>
  </si>
  <si>
    <t>Y344</t>
  </si>
  <si>
    <t>EVENTO NO ESPECIFICADO, DE INTENCION NO DETERMINADA, EN CALLES Y CARRETERAS</t>
  </si>
  <si>
    <t>Y345</t>
  </si>
  <si>
    <t>EVENTO NO ESPECIFICADO, DE INTENCION NO DETERMINADA, EN COMERCIO Y AREA SERVICIOS</t>
  </si>
  <si>
    <t>Y346</t>
  </si>
  <si>
    <t>EVENTO NO ESPECIFICADO, DE INTENCION NO DETERMINADA, EN AREA INDUSTRIAL Y CONSTRUCCION</t>
  </si>
  <si>
    <t>Y347</t>
  </si>
  <si>
    <t>EVENTO NO ESPECIFICADO, DE INTENCION NO DETERMINADA, EN GRANJA</t>
  </si>
  <si>
    <t>Y348</t>
  </si>
  <si>
    <t>EVENTO NO ESPECIFICADO, DE INTENCION NO DETERMINADA, EN OTRO LUGAR ESPECIFICADO</t>
  </si>
  <si>
    <t>Y349</t>
  </si>
  <si>
    <t>EVENTO NO ESPECIFICADO, DE INTENCION NO DETERMINADA, EN LUGAR NO ESPECIFICADO</t>
  </si>
  <si>
    <t>Y35</t>
  </si>
  <si>
    <t>INTERVENCION LEGAL</t>
  </si>
  <si>
    <t>Y350</t>
  </si>
  <si>
    <t>INTERVENCION LEGAL CON DISPARO DE ARMA DE FUEGO</t>
  </si>
  <si>
    <t>Y351</t>
  </si>
  <si>
    <t>INTERVENCION LEGAL CON EXPLOSIVOS</t>
  </si>
  <si>
    <t>Y352</t>
  </si>
  <si>
    <t>INTERVENCION LEGAL CON GAS</t>
  </si>
  <si>
    <t>Y353</t>
  </si>
  <si>
    <t>INTERVENCION LEGAL CON OBJETOS ROMOS O SIN FILO</t>
  </si>
  <si>
    <t>Y354</t>
  </si>
  <si>
    <t>INTERVENCION LEGAL CON OBJETOS CORTANTES</t>
  </si>
  <si>
    <t>Y355</t>
  </si>
  <si>
    <t>EJECUCION LEGAL</t>
  </si>
  <si>
    <t>Y356</t>
  </si>
  <si>
    <t>INTERVENCION LEGAL CON OTROS MEDIOS ESPECIFICADOS</t>
  </si>
  <si>
    <t>Y357</t>
  </si>
  <si>
    <t>INTERVENCION LEGAL, MEDIOS NO ESPECIFICADOS</t>
  </si>
  <si>
    <t>Y36</t>
  </si>
  <si>
    <t>OPERACIONES DE GUERRA</t>
  </si>
  <si>
    <t>Y360</t>
  </si>
  <si>
    <t>OPERACIONES DE GUERRA CON EXPLOSION DE ARMAMENTO NAVAL</t>
  </si>
  <si>
    <t>Y361</t>
  </si>
  <si>
    <t>OPERACIONES DE GUERRA CON DESTRUCCION DE AERONAVE</t>
  </si>
  <si>
    <t>Y362</t>
  </si>
  <si>
    <t>OPERACIONES DE GUERRA CON OTRAS EXPLOSIONES Y ESQUIRLAS</t>
  </si>
  <si>
    <t>Y363</t>
  </si>
  <si>
    <t>OPERACIONES DE GUERRA CON FUEGO Y SUSTANCIAS INCENDIARIAS Y CALIENTES</t>
  </si>
  <si>
    <t>Y364</t>
  </si>
  <si>
    <t>OPERACIONES DE GUERRA CON DISPARO DE ARMA FUEGO Y OTRAS FORMAS DE GUERRA CONVENCIONAL</t>
  </si>
  <si>
    <t>Y365</t>
  </si>
  <si>
    <t>OPERACIONES DE GUERRA CON ARMAS NUCLEARES</t>
  </si>
  <si>
    <t>Y366</t>
  </si>
  <si>
    <t>OPERACIONES DE GUERRA CON ARMAS BIOLOGICAS</t>
  </si>
  <si>
    <t>Y367</t>
  </si>
  <si>
    <t>OPERACIONES DE GUERRA CON ARMAS QUIMICAS Y OTRAS FORMAS DE GUERRA NO CONVENCIONAL</t>
  </si>
  <si>
    <t>Y368</t>
  </si>
  <si>
    <t>OPERACIONES DE GUERRA QUE OCURREN DESPUES DEL CESE DE HOSTILIDADES</t>
  </si>
  <si>
    <t>Y369</t>
  </si>
  <si>
    <t>OPERACION DE GUERRA NO ESPECIFICADA</t>
  </si>
  <si>
    <t>Y40</t>
  </si>
  <si>
    <t>EFECTOS ADVERSOS DE ANTIBIOTICOS SISTEMICOS</t>
  </si>
  <si>
    <t>Y41</t>
  </si>
  <si>
    <t>EFECTOS ADVERSOS DE OTROS ANTIINFECCIOSOS Y ANTIPARASITARIOS SISTEMICOS</t>
  </si>
  <si>
    <t>EFECTOS ADVERSOS DE DROGAS ANTIPALUDICAS Y AGENTES QUE ACTUAN SOBRE OTROS PROTOZOARIOS DE LA SANGRE</t>
  </si>
  <si>
    <t>EFECTOS ADVERSOS DE OTROS ANTIINFECCIOSOS Y ANTIPARASITARIOS SISTEMICOS ESPECIFICADOS</t>
  </si>
  <si>
    <t>EFECTOS ADVERSOS DE ANTIINFECCIOSOS Y ANTIPARASITARIOS SISTEMICOS NO ESPECIFICADOS</t>
  </si>
  <si>
    <t>Y42</t>
  </si>
  <si>
    <t>EFECTOS ADVERSOS DE HORMONAS Y SUS SUSTITUTOS SINTETICOS Y ANTAGONISTAS NO CLASIFICADOS EN OTRA PARTE</t>
  </si>
  <si>
    <t>EFECTOS ADVERSOS DE DROGAS HIPOGLUCEMIANTES ORALES E INSULINA (ANTIDIABETICAS)</t>
  </si>
  <si>
    <t>EFECTOS ADVERSOS DE ANTIGONADOTROPINAS, ANTIESTROGENOS Y ANTIANDROGENOS, NO CLASIFICADOS EN OTRA PARTE</t>
  </si>
  <si>
    <t>EFECTOS ADVERSOS DE OTRAS HORMONAS Y SUS SUSTITUTOS SINTETICOS, Y LAS NO ESPECIFICADAS</t>
  </si>
  <si>
    <t>EFECTOS ADVERSOS DE OTRAS HORMONAS ANTAGONISTAS, Y LAS NO ESPECIFICADAS</t>
  </si>
  <si>
    <t>Y43</t>
  </si>
  <si>
    <t>EFECTOS ADVERSOS DE AGENTES SISTEMICOS PRIMARIOS</t>
  </si>
  <si>
    <t>EFECTOS ADVERSOS DE OTROS AGENTES SISTEMICOS PRIMARIOS NO CLASIFICADOS EN OTRA PARTE</t>
  </si>
  <si>
    <t>Y44</t>
  </si>
  <si>
    <t>EFECTOS ADVERSOS DE AGENTES QUE AFECTAN PRIMARIAMENTE LOS CONSTITUYENTES DE LA SANGRE</t>
  </si>
  <si>
    <t>EFECTOS ADVERSOS DE PREPARACIONES CON HIERRO Y OTROS PREPARADOS CONTRA ANEMIA HIPOCROMICA</t>
  </si>
  <si>
    <t>EFECTOS ADVERSOS DE VITAMINA B12, ACIDO FOLICO Y OTROS PREPARADOS CONTRA ANEMIA MEGALOBLASTICA</t>
  </si>
  <si>
    <t>EFECTOS ADVERSOS DE ANTAGONISTAS DE ANTICOAGULANTES, VITAMINA K Y OTROS COAGULANTES</t>
  </si>
  <si>
    <t>EFECTOS ADVERSOS DE DROG ANTITROMBOTICAS (INHIBIDORAS DE LA AGREGACION PLAQUETARIA)</t>
  </si>
  <si>
    <t>EFECTOS ADVERSOS DE OTROS AGENTES QUE AFECTAN LOS CONSTITUYENTES DE LA SANGRE Y LOS NO ESPECIFICADOS</t>
  </si>
  <si>
    <t>Y45</t>
  </si>
  <si>
    <t>EFECTOS ADVERSOS DE DROGAS ANALGESICAS, ANTIPIRETICAS Y ANTIINFLAMATORIAS</t>
  </si>
  <si>
    <t>EFECTOS ADVERSOS DE OTRAS DROGAS ANTIINFLAMATORIAS NO ESTEROIDES (DAINE)</t>
  </si>
  <si>
    <t>EFECTOS ADVERSOS DE DROGAS ANALGESICAS, ANTIPIRETICAS Y ANTIINFLAMATORIAS NO ESPECIFICADAS</t>
  </si>
  <si>
    <t>Y46</t>
  </si>
  <si>
    <t>EFECTOS ADVERSOS DE DROGAS ANTIEPILEPTICAS Y ANTIPARKINSONIANAS</t>
  </si>
  <si>
    <t>Y47</t>
  </si>
  <si>
    <t>EFECTOS ADVERSOS DE DROGAS SEDANTES, HIPNOTICAS Y ANSIOLITICAS</t>
  </si>
  <si>
    <t>EFECTOS ADVERSOS DE MEZCLAS SEDANTES E HIPNOTICAS, NO CLASIFICADAS EN OTRA PARTE</t>
  </si>
  <si>
    <t>EFECTOS ADVERSOS DE DROGAS SEDANTES, HIPNOTICAS Y ANSIOLITICAS NO ESPECIFICADAS</t>
  </si>
  <si>
    <t>Y48</t>
  </si>
  <si>
    <t>EFECTOS ADVERSOS DE GASES ANESTESICOS Y TERAPEUTICOS</t>
  </si>
  <si>
    <t>EFECTOS ADVERSOS DE OTROS GASES ANESTESICOS GENERALES, Y LOS NO ESPECIFICADOS</t>
  </si>
  <si>
    <t>Y49</t>
  </si>
  <si>
    <t>EFECTOS ADVERSOS DE DROGAS PSICOTROPICAS NO CLASIFICADAS EN OTRA PARTE</t>
  </si>
  <si>
    <t>EFECTOS ADVERSOS DE OTRAS DROGAS PSICOTROPICAS, NO CLASIFICADAS EN OTRA PARTE</t>
  </si>
  <si>
    <t>Y50</t>
  </si>
  <si>
    <t>EFECTOS ADVERSOS DE ESTIMULANTES DEL SISTEMA NERVIOSO CENTRAL, NO CLASIFICADOS EN OTRA PARTE</t>
  </si>
  <si>
    <t>EFECTOS ADVERSOS DE ESTIMULANTE NO ESPECIFICADO DEL SISTEMA NERVIOSO CENTRAL</t>
  </si>
  <si>
    <t>Y51</t>
  </si>
  <si>
    <t>EFECTOS ADVERSOS DE DROGAS QUE AFECTAN PRIMARIAMENTE AL SISTEMA NERVIOSO AUTONOMO</t>
  </si>
  <si>
    <t>EFECTOS ADVERSOS DE DROGAS BLOQUEADORAS GANGLIONARES, NO CLASIFICADAS EN OTRA PARTE</t>
  </si>
  <si>
    <t>EFECTOS ADVERSOS DE OTROS PARASIMPATICOLITICO (ANTICOLINERGICOS Y ANTIMUSCARINICOS) Y ESPASMOLITICOS NO CLASIFICADOS EN OTRA PARTE</t>
  </si>
  <si>
    <t>EFECTOS ADVERSOS DE AGONISTAS (ESTIMULANTES) PREDOMINANTEMENTE ALFA-ADRENERGICOS NO CLASIFICADOS EN OTRA PARTE</t>
  </si>
  <si>
    <t>EFECTOS ADVERSOS DE AGONISTAS (ESTIMULANTES) PREDOMINANTEMENTE BETA-ADRENERGICO NO CLASIFICADOS EN OTRA PARTE</t>
  </si>
  <si>
    <t>EFECTOS ADVERSOS DE ANTAGONISTAS (BLOQUEADORES) ALFA-ADRENERGICOS, NO CLASIFICADOS EN OTRA PARTE</t>
  </si>
  <si>
    <t>EFECTOS ADVERSOS DE ANTAGONISTAS (BLOQUEADORES) BETA-ADRENERGICOS NO CLASIFICADOS EN OTRA PARTE</t>
  </si>
  <si>
    <t>EFECTOS ADVERSOS DE AGENTES BLOQUEADORES NEURO-ADRENERGICOS QUE ACTUAN CENTRALMENTE NO CLASIFICADOS EN OTRA PARTE</t>
  </si>
  <si>
    <t>EFECTOS ADVERSOS DE OTRAS DROGAS QUE AFECTAN PRIMARIAMENTE EL SISTEMA NERVIOSO AUTONOMO, Y LAS NO ESPECIFICADAS</t>
  </si>
  <si>
    <t>Y52</t>
  </si>
  <si>
    <t>EFECTOS ADVERSOS DE AGENTES QUE AFECTAN PRIMARIAMENTE EL SISTEMA CARDIOVASCULAR</t>
  </si>
  <si>
    <t>EFECTOS ADVERSOS DE GLUCOSIDOS CARDIOTONICOS Y DROGAS DE ACCION SIMILAR</t>
  </si>
  <si>
    <t>EFECTOS ADVERSOS DE OTRAS DROGAS ANTIARRITMICAS, NO CLASIFICADAS EN OTRA PARTE</t>
  </si>
  <si>
    <t>EFECTOS ADVERSOS DE VASODILATADORES CORONARIOS, NO CLASIFICADOS EN OTRA PARTE</t>
  </si>
  <si>
    <t>EFECTOS ADVERSOS DE OTRAS DROGAS ANTIHIPERTENSIVAS, NO CLASIFICADAS EN OTRA PARTE</t>
  </si>
  <si>
    <t>EFECTOS ADVERSOS DE DROGAS ANTIHIPERLIPIDEMICAS Y ANTIARTERIOSCLEROTICAS</t>
  </si>
  <si>
    <t>EFECTOS ADVERSOS DE DROGAS ANTIVARICOSAS, INCLUSIVE AGENTES ESCLEROSANTES</t>
  </si>
  <si>
    <t>EFECTOS ADVERSOS DE OTROS AGENTES QUE AFECTAN PRIMARIAMENTE AL SISTEMA CARDIOVASCULAR, Y LOS NO ESPECIFICADOS</t>
  </si>
  <si>
    <t>Y53</t>
  </si>
  <si>
    <t>EFECTOS ADVERSOS DE AGENTES QUE AFECTAN PRIMARIAMENTE SISTEMA GASTROINTESTINAL</t>
  </si>
  <si>
    <t>EFECTOS ADVERSOS DE OTRAS DROGAS ANTIACIDAS E INHIBIDORAS SECRECION GASTRICA</t>
  </si>
  <si>
    <t>EFECTOS ADVERSOS DE OTROS AGENTES QUE AFECTAN PRIMARIAMENTE SISTEMA GASTROINTESTINAL</t>
  </si>
  <si>
    <t>EFECTOS ADVERSOS DE AGENTES QUE AFECTAN SISTEMA GASTROINTESTINAL, NO ESPECIFICADOS</t>
  </si>
  <si>
    <t>Y54</t>
  </si>
  <si>
    <t>EFECTOS ADVERSOS DE AGENTES QUE AFECTAN PRIMARIAMENTE EL EQUILIBRIO HIDRICO Y EL METABOLISMO MINERAL Y DEL ACIDO URICO</t>
  </si>
  <si>
    <t>EFECTOS ADVERSOS DE LOS BLOQUEADORES DE MINERALOCORTICOIDES (ANTAGONISTAS DE LA ALDOSTERONA)</t>
  </si>
  <si>
    <t>"EFECTOS ADVERSOS DE DIURETICOS DE ASA (""HIGH-CEILING"")"</t>
  </si>
  <si>
    <t>EFECTOS ADVERSOS DE AGENTES ELECTROLITICOS, CALORICOS Y DEL EQUILIBRIO HIDRICO</t>
  </si>
  <si>
    <t>Y55</t>
  </si>
  <si>
    <t>EFECTOS ADVERSOS DE AGENTES QUE ACTUAN PRIMARIAMENTE SOBRE LOS MUSCULOS LISOS Y ESTRIADOS Y SOBRE EL SISTEMA RESPIRATORIO</t>
  </si>
  <si>
    <t>EFECTOS ADVERSOS DE RELAJANTES DE LOS MUSCULOS ESTRIADOS (AGENTES BLOQUEADORES NEUROMUSCULARES)</t>
  </si>
  <si>
    <t>EFECTOS ADVERSOS DE OTROS AGENTES QUE ACTUAN PRIMARIAMENTE SOBRE LOS MUSCULOS Y LOS NO ESPECIFICADOS</t>
  </si>
  <si>
    <t>EFECTOS ADVERSOS DE OTROS AGENTES QUE ACTUAN PRIMARIAMENTE SOBRE EL SISTEMA RESPIRATORIO Y LOS NO ESPECIFICADOS</t>
  </si>
  <si>
    <t>Y56</t>
  </si>
  <si>
    <t>EFECTOS ADVERSOS DE AGENTES TOPICOS QUE AFECTAN PRIMARIAMENTE LA PIEL Y LAS MEMBRANAS MUCOSAS, Y DROGAS OFTALMOLOGICAS, OTORRINOLARINGOLOGICAS Y DENTALES</t>
  </si>
  <si>
    <t>EFECTOS ADVERSOS DE DROG ANTIMICOTICAS, ANTIINFECCIOSAS Y ANTIINFLAMATORIAS DE USO LOCAL NO CLASIFICADAS EN OTRA PARTE</t>
  </si>
  <si>
    <t>EFECTOS ADVERSOS DE DROGAS Y PREPARADOS QUERATOLITICOS, QUERATOPLASTICOS Y OTROS PARA EL TRATAMIENTO DEL CABELLO</t>
  </si>
  <si>
    <t>Y57</t>
  </si>
  <si>
    <t>EFECTOS ADVERSOS DE OTRAS DROGAS Y MEDICAMENTOS Y LOS NO ESPECIFICADOS</t>
  </si>
  <si>
    <t>EFECTOS ADVERSOS DE ANTIDOTOS Y AGENTES QUELANTES, NO CLASIFICADOS EN OTRA PARTE</t>
  </si>
  <si>
    <t>Y58</t>
  </si>
  <si>
    <t>EFECTOS ADVERSOS DE VACUNAS BACTERIANAS</t>
  </si>
  <si>
    <t>EFECTOS ADVERSOS DE LA VACUNA CONTRA TOS FERINA, INCLUSIVE COMBINACIONES CON UN COMPONENTE PERTUSIS</t>
  </si>
  <si>
    <t>EFECTOS ADVERSOS DE LA VACUNA BACTERIANA MIXTA, EXCEPTO COMBINACIONES CON UN COMPONENTE PERTUSIS</t>
  </si>
  <si>
    <t>Y59</t>
  </si>
  <si>
    <t>EFECTOS ADVERSOS DE OTRAS VACUNAS Y SUSTANCIAS BIOLOGICAS, Y LAS NO ESPECIFICADAS</t>
  </si>
  <si>
    <t>EFECTOS ADVERSOS DE OTRAS VACUNAS Y SUSTANCIAS BIOLOGICAS ESPECIFICADAS</t>
  </si>
  <si>
    <t>Y60</t>
  </si>
  <si>
    <t>CORTE, PUNCION, PERFORACION O HEMORRAGIA NO INTENCIONAL DURANTE LA ATENCION MEDICA Y QUIRURGICA</t>
  </si>
  <si>
    <t>Y600</t>
  </si>
  <si>
    <t>INCIDENTE DURANTE OPERACION QUIRURGICA</t>
  </si>
  <si>
    <t>Y601</t>
  </si>
  <si>
    <t>INCIDENTE DURANTE INFUSION O TRANSFUSION</t>
  </si>
  <si>
    <t>Y602</t>
  </si>
  <si>
    <t>INCIDENTE DURANTE DIALISIS RENAL U OTRA PERFUSION</t>
  </si>
  <si>
    <t>Y603</t>
  </si>
  <si>
    <t>INCIDENTE DURANTE INYECCION O INMUNIZACION</t>
  </si>
  <si>
    <t>Y604</t>
  </si>
  <si>
    <t>INCIDENTE DURANTE EXAMEN ENDOSCOPICO</t>
  </si>
  <si>
    <t>Y605</t>
  </si>
  <si>
    <t>INCIDENTE DURANTE CATETERIZACION CARDIACA</t>
  </si>
  <si>
    <t>Y606</t>
  </si>
  <si>
    <t>INCIDENTE DURANTE ASPIRACION, PUNCION Y OTRA CATETERIZACION</t>
  </si>
  <si>
    <t>Y607</t>
  </si>
  <si>
    <t>INCIDENTE DURANTE ADMINISTRACION DE ENEMA</t>
  </si>
  <si>
    <t>Y608</t>
  </si>
  <si>
    <t>INCIDENTE DURANTE OTRAS ATENCIONES MEDICAS Y QUIRURGICAS</t>
  </si>
  <si>
    <t>Y609</t>
  </si>
  <si>
    <t>INCIDENTE DURANTE ATENCION MEDICA Y QUIRURGICA NO ESPECIFICADA</t>
  </si>
  <si>
    <t>Y61</t>
  </si>
  <si>
    <t>OBJETO EXTRA—O DEJADO ACCIDENTALMENTE EN EL CUERPO DURANTE LA ATENCION MEDICA Y QUIRURGICA</t>
  </si>
  <si>
    <t>Y610</t>
  </si>
  <si>
    <t>OBJETO EXTRA—O DEJADO ACCIDENTALMENTE EN EL CUERPO DURANTE OPERACION QUIRURGICA</t>
  </si>
  <si>
    <t>Y611</t>
  </si>
  <si>
    <t>OBJETO EXTRA—O DEJADO ACCIDENTALMENTE EN EL CUERPO DURANTE INFUSION O TRANSFUSION</t>
  </si>
  <si>
    <t>Y612</t>
  </si>
  <si>
    <t>OBJETO EXTRA—O DEJADO ACCIDENTALMENTE EN EL CUERPO DURANTE DIALISIS RENAL U OTRA PERFUSION</t>
  </si>
  <si>
    <t>Y613</t>
  </si>
  <si>
    <t>OBJETO EXTRA—O DEJADO ACCIDENTALMENTE EN EL CUERPO DURANTE INYECCION O INMUNIZACION</t>
  </si>
  <si>
    <t>Y614</t>
  </si>
  <si>
    <t>OBJETO EXTRA—O DEJADO ACCIDENTALMENTE EN EL CUERPO DURANTE EXAMEN ENDOSCOPICO</t>
  </si>
  <si>
    <t>Y615</t>
  </si>
  <si>
    <t>OBJETO EXTRA—O DEJADO ACCIDENTALMENTE EN EL CUERPO DURANTE CATETERIZACION CARDIACA</t>
  </si>
  <si>
    <t>Y616</t>
  </si>
  <si>
    <t>OBJETO EXTRA—O DEJADO ACCIDENTALMENTE EN EL CUERPO DURANTE ASPIRACION, PUNCION Y OTRA CATETERIZACION</t>
  </si>
  <si>
    <t>Y617</t>
  </si>
  <si>
    <t>OBJETO EXTRA—O DEJADO ACCIDENTALMENTE EN EL CUERPO DURANTE REMOCION CATETER O TAPONAMIENTO</t>
  </si>
  <si>
    <t>Y618</t>
  </si>
  <si>
    <t>OBJETO EXTRA—O DEJADO ACCIDENTALMENTE EN EL CUERPO DURANTE OTRAS ATENCIONES MEDICAS Y QUIRURGICAS</t>
  </si>
  <si>
    <t>Y619</t>
  </si>
  <si>
    <t>OBJETO EXTRA—O DEJADO ACCIDENTALMENTE EN EL CUERPO DURANTE ATENCION MEDICA Y QUIRURGICA NO ESPECIFICADA</t>
  </si>
  <si>
    <t>Y62</t>
  </si>
  <si>
    <t>FALLAS EN LA ESTERILIZACION DURANTE LA ATENCION MEDICA Y QUIRURGICA</t>
  </si>
  <si>
    <t>Y620</t>
  </si>
  <si>
    <t>FALLAS EN LA ESTERILIZACION DURANTE OPERACION QUIRURGICA</t>
  </si>
  <si>
    <t>Y621</t>
  </si>
  <si>
    <t>FALLAS EN LA ESTERILIZACION DURANTE INFUSION O TRANSFUSION</t>
  </si>
  <si>
    <t>Y622</t>
  </si>
  <si>
    <t>FALLAS EN LA ESTERILIZACION DURANTE DIALISIS RENAL U OTRA PERFUSION</t>
  </si>
  <si>
    <t>Y623</t>
  </si>
  <si>
    <t>FALLAS EN LA ESTERILIZACION DURANTE INYECCION O INMUNIZACION</t>
  </si>
  <si>
    <t>Y624</t>
  </si>
  <si>
    <t>FALLAS EN LA ESTERILIZACION DURANTE EXAMEN ENDOSCOPICO</t>
  </si>
  <si>
    <t>Y625</t>
  </si>
  <si>
    <t>FALLAS EN LA ESTERILIZACION DURANTE CATETERIZACION CARDIACA</t>
  </si>
  <si>
    <t>Y626</t>
  </si>
  <si>
    <t>FALLAS EN LA ESTERILIZACION DURANTE ASPIRACION, PUNCION Y OTRA CATETERIZACION</t>
  </si>
  <si>
    <t>Y628</t>
  </si>
  <si>
    <t>FALLAS EN LA ESTERILIZACION DURANTE OTRAS ATENCIONES MEDICAS Y QUIRURGICAS</t>
  </si>
  <si>
    <t>Y629</t>
  </si>
  <si>
    <t>FALLAS EN LA ESTERILIZACION DURANTE ATENCION MEDICA Y QUIRURGICA NO ESPECIFICADA</t>
  </si>
  <si>
    <t>Y63</t>
  </si>
  <si>
    <t>FALLA EN LA DOSIFICACION DURANTE LA ATENCION MEDICA Y QUIRURGICA</t>
  </si>
  <si>
    <t>Y630</t>
  </si>
  <si>
    <t>EXCESIVA CANTIDAD DE SANGRE U OTRO LIQUIDO ADMINISTRADO DURANTE UNA INFUSION O TRANSFUSION</t>
  </si>
  <si>
    <t>Y631</t>
  </si>
  <si>
    <t>DILUCION INCORRECTA DE LIQUIDO DURANTE UNA INFUSION</t>
  </si>
  <si>
    <t>Y632</t>
  </si>
  <si>
    <t>SOBREDOSIS DE RADIACION ADMINISTRADA DURANTE TERAPIA</t>
  </si>
  <si>
    <t>Y633</t>
  </si>
  <si>
    <t>EXPOSICION INADVERTIDA DEL PACIENTE A RADIACION EN LA ATENCION MEDICA</t>
  </si>
  <si>
    <t>Y634</t>
  </si>
  <si>
    <t>FALLA EN LA DOSIFICACION EN ELECTROCHOQUE O EN CHOQUE INSULINICO</t>
  </si>
  <si>
    <t>Y635</t>
  </si>
  <si>
    <t>FALLA EN EL CONTROL DE LA TEMPERATURA, EN TAPONAMIENTOS Y APLICACIONES LOCALES</t>
  </si>
  <si>
    <t>Y636</t>
  </si>
  <si>
    <t>NO ADMINISTRACION DE DROGAS, MEDICAMENTOS O SUSTANCIAS BIOLOGICAS NECESARIAS</t>
  </si>
  <si>
    <t>Y638</t>
  </si>
  <si>
    <t>FALLA EN LA DOSIFICACION DURANTE OTRAS ATENCIONES MEDICAS Y QUIRURGICAS</t>
  </si>
  <si>
    <t>Y639</t>
  </si>
  <si>
    <t>FALLA EN LA DOSIFICACION DURANTE ATENCION MEDICA Y QUIRURGICA NO ESPECIFICADA</t>
  </si>
  <si>
    <t>Y64</t>
  </si>
  <si>
    <t>MEDICAMENTOS O SUSTANCIAS BIOLOGICAS CONTAMINADOS</t>
  </si>
  <si>
    <t>MEDICAMENTO O SUSTANCIA BIOLOGICA CONTAMINADO EN INFUSION O TRANSFUSION</t>
  </si>
  <si>
    <t>MEDICAMENTO O SUSTANCIA BIOLOGICA CONTAMINADO, INYECTADO O USADO PARA INMUNIZACION</t>
  </si>
  <si>
    <t>MEDICAMENTO O SUSTANCIA BIOLOGICA CONTAMINADO ADMINISTRADO POR OTROS MEDIOS</t>
  </si>
  <si>
    <t>MEDICAMENTO O SUSTANCIA BIOLOGICA CONTAMINADO, ADMINISTRADO POR MEDIOS NO ESPECIFICADOS</t>
  </si>
  <si>
    <t>Y65</t>
  </si>
  <si>
    <t>OTROS INCIDENTES DURANTE LA ATENCION MEDICA Y QUIRURGICA</t>
  </si>
  <si>
    <t>Y66</t>
  </si>
  <si>
    <t>Y69</t>
  </si>
  <si>
    <t>Y70</t>
  </si>
  <si>
    <t>DISPOSITIVOS DE ANESTESIOLOGIA ASOCIADOS CON INCIDENTES ADVERSOS</t>
  </si>
  <si>
    <t>DISPOSITIVOS DE ANESTESIOLOGIA ASOCIADOS CON INCIDENTES ADVERSOS, DISPOSITIVOS DE DIAGNOSTICO Y MONITOREO</t>
  </si>
  <si>
    <t>DISPOSITIVOS DE ANESTESIOLOGIA ASOCIADOS CON INCIDENTES ADVERSOS, DISPOSITIVOS TERAPEUTICOS (NO QUIRURGICOS) Y DE REHABILITACION</t>
  </si>
  <si>
    <t>DISPOSITIVOS DE ANESTESIOLOGIA ASOCIADOS CON INCIDENTES ADVERSOS, DISPOSITIVOS PROTESICOS Y OTROS IMPLANTES, MATERIALES Y ACCESORIOS</t>
  </si>
  <si>
    <t>DISPOSITIVOS DE ANESTESIOLOGIA ASOCIADOS CON INCIDENTES ADVERSOS, INSTRUMENTOS QUIRURGICOS, DISPOSITIVOS Y MATERIALES (INCLUSIVE SUTURAS)</t>
  </si>
  <si>
    <t>DISPOSITIVOS DE ANESTESIOLOGIA ASOCIADOS CON INCIDENTES ADVERSOS, DISPOSITIVOS DIVERSOS NO CLASIFICADOS EN OTRA PARTE</t>
  </si>
  <si>
    <t>Y71</t>
  </si>
  <si>
    <t>DISPOSITIVOS CARDIOVASCULARES ASOCIADOS CON INCIDENTES ADVERSOS</t>
  </si>
  <si>
    <t>DISPOSITIVOS CARDIOVASCULARES ASOCIADOS CON INCIDENTES ADVERSOS, DISPOSITIVOS DE DIAGNOSTICO Y MONITOREO</t>
  </si>
  <si>
    <t>DISPOSITIVOS CARDIOVASCULARES ASOCIADOS CON INCIDENTES ADVERSOS, DISPOSITIVOS TERAPEUTICOS (NO QUIRURGICOS) Y DE REHABILITACION</t>
  </si>
  <si>
    <t>DISPOSITIVOS CARDIOVASCULARES ASOCIADOS CON INCIDENTES ADVERSOS, DISPOSITIVOS PROTESICOS Y OTROS IMPLANTES, MATERIALES Y ACCESORIOS</t>
  </si>
  <si>
    <t>DISPOSITIVOS CARDIOVASCULARES ASOCIADOS CON INCIDENTES ADVERSOS, INSTRUMENTOS QUIRURGICOS, DISPOSITIVOS Y MATERIALES (INCLUSIVE SUTURA)</t>
  </si>
  <si>
    <t>DISPOSITIVOS CARDIOVASCULARES ASOCIADOS CON INCIDENTES ADVERSOS, DISPOSITIVOS DIVERSOS NO CLASIFICADOS EN OTRA PARTE</t>
  </si>
  <si>
    <t>Y72</t>
  </si>
  <si>
    <t>DISPOSITIVOS OTORRINOLARINGOLOGICOS ASOCIADOS CON INCIDENTES ADVERSOS</t>
  </si>
  <si>
    <t>DISPOSITIVOS OTORRINOLARINGOLOGICOS ASOCIADOS CON INCIDENTES ADVERSOS, DISPOSITIVOS DE DIAGNOSTICO Y MONITOREO</t>
  </si>
  <si>
    <t>DISPOSITIVOS OTORRINOLARINGOLOGICOS ASOCIADOS CON INCIDENTES ADVERSOS, DISPOSITIVOS TERAPEUTICOS (NO QUIRURGICOS) Y DE REHABILITACION</t>
  </si>
  <si>
    <t>DISPOSITIVOS OTORRINOLARINGOLOGICOS ASOCIADOS CON INCIDENTES ADVERSOS, DISPOSITIVOS PROTESICOS Y OTROS IMPLANTS, MATERIALES Y ACCESORIOS</t>
  </si>
  <si>
    <t>DISPOSITIVOS OTORRINOLARINGOLOGICOS ASOCIADOS CON INCIDENTES ADVERSOS, INSTRUMENTOS QUIRURGICOS, DISPOSITIVOS Y MATERIALES (INCLUSIVE SUTURAS)</t>
  </si>
  <si>
    <t>DISPOSITIVOS OTORRINOLARINGOLOGICOS ASOCIADOS CON INCIDENTES ADVERSOS, DISPOSITIVOS DIVERSOS NO CLASIFICADOS EN OTRA PARTE</t>
  </si>
  <si>
    <t>Y73</t>
  </si>
  <si>
    <t>DISPOSITIVOS DE GASTROENTEROLOGIA Y UROLOGIA ASOCIADOS CON INCIDENTES ADVERSOS</t>
  </si>
  <si>
    <t>DISPOSITIVOS DE GASTROENTEROLOGIA Y UROLOGIA ASOCIADOS CON INCIDENTES ADVERSOS, DISPOSITIVOS DE DIAGNOSTICO Y MONITOREO</t>
  </si>
  <si>
    <t>DISPOSITIVOS DE GASTROENTEROLOGIA Y UROLOGIA ASOCIADOS CON INCIDENTES ADVERSOS, DISPOSITIVOS TERAPEUTICO (NO QUIRURGICOS) Y DE REHABILITACION</t>
  </si>
  <si>
    <t>DISPOSITIVOS DE GASTROENTEROLOGIA Y UROLOGIA ASOCIADOS CON INCIDENTES ADVERSOS, DISPOSITIVOS PROTESICOS Y OTROS IMPLANTES, MATERIALES Y ACCESORIOS</t>
  </si>
  <si>
    <t>DISPOSITIVOS DE GASTROENTEROLOGIA Y UROLOGIA ASOCIADOS CON INCIDENTES ADVERSOS, INSTRUMENTOS QUIRURGICOS, DISPOSITIVOS Y MATERIALES (INCLUSIVE SUTURAS)</t>
  </si>
  <si>
    <t>DISPOSITIVOS DE GASTROENTEROLOGIA Y UROLOGIA ASOCIADOS CON INCIDENTES ADVERSOS, DISPOSITIVOS DIVERSOS NO CLASIFICADOS EN OTRA PARTE</t>
  </si>
  <si>
    <t>Y74</t>
  </si>
  <si>
    <t>DISPOSITIVOS PARA USO HOSPITALARIO GENERAL Y PERSONAL ASOCIADOS CON INCIDENTES ADVERSOS</t>
  </si>
  <si>
    <t>DISPOSITIVOS PARA USO HOSPITALARIO GENERAL Y PERSONAL ASOCIADOS CON INCIDENTES ADVERSOS, DISPOSITIVOS DE DIAGNOSTICO Y MONITOREO</t>
  </si>
  <si>
    <t>DISPOSITIVOS PARA USO HOSPITALARIO GENERAL Y PERSONAL ASOCIADOS CON INCIDENTES ADVERSOS, DISPOSITIVOS TERAPEUTICOS (NO QUIRURGICOS) Y DE REHABILITACION</t>
  </si>
  <si>
    <t>DISPOSITIVOS PARA USO HOSPITALARIO GENERAL Y PERSONAL ASOCIADOS CON INCIDENTES ADVERSOS, DISPOSITIVOS PROTESICOS Y OTROS IMPLANTES, MATERIALES Y ACCESORIOS</t>
  </si>
  <si>
    <t>DISPOSITIVOS PARA USO HOSPITALARIO GENERAL Y PERSONAL ASOCIADOS CON INCIDENTES ADVERSOS, INSTRUMENTOS QUIRURGICOS, DISPOSITIVOS Y MATERIALES (INCLUSIVE SUTURAS)</t>
  </si>
  <si>
    <t>DISPOSITIVOS PARA USO HOSPITALARIO GENERAL Y PERSONAL ASOCIADOS CON INCIDENTES ADVERSOS, DISPOSITIVOS DIVERSOS NO CLASIFICADOS EN OTRA PARTE</t>
  </si>
  <si>
    <t>Y75</t>
  </si>
  <si>
    <t>DISPOSITIVOS NEUROLOGICOS ASOCIADOS CON INCIDENTES ADVERSOS</t>
  </si>
  <si>
    <t>DISPOSITIVOS NEUROLOGICOS ASOCIADOS CON INCIDENTES ADVERSOS, DISPOSITIVOS DE DIAGNOSTICO Y MONITOREO</t>
  </si>
  <si>
    <t>DISPOSITIVOS NEUROLOGICOS ASOCIADOS CON INCIDENTES ADVERSOS, DISPOSITIVOS TERAPEUTICO (NO QUIRURGICOS) Y DE REHABILITACION</t>
  </si>
  <si>
    <t>DISPOSITIVOS NEUROLOGICOS ASOCIADOS CON INCIDENTES ADVERSOS, DISPOSITIVOS PROTESICOS Y OTROS IMPLANTES, MATERIALES Y ACCESORIOS</t>
  </si>
  <si>
    <t>DISPOSITIVOS NEUROLOGICOS ASOCIADOS CON INCIDENTES ADVERSOS, INSTRUMENTOS QUIRURGICOS, DISPOSITIVOS Y MATERIALES (INCLUSIVE SUTURAS)</t>
  </si>
  <si>
    <t>DISPOSITIVOS NEUROLOGICOS ASOCIADOS CON INCIDENTES ADVERSOS, DISPOSITIVOS DIVERSOS NO CLASIFICADOS EN OTRA PARTE</t>
  </si>
  <si>
    <t>Y76</t>
  </si>
  <si>
    <t>DISPOSITIVOS GINECOLOGICOS Y OBSTETRICOS ASOCIADOS CON INCIDENTES ADVERSOS</t>
  </si>
  <si>
    <t>DISPOSITIVOS GINECOLOGICOS Y OBSTETRICOS ASOCIADOS CON INCIDENTES ADVERSOS, DISPOSITIVOS DE DIAGNOSTICO Y MONITOREO</t>
  </si>
  <si>
    <t>DISPOSITIVOS GINECOLOGICOS Y OBSTETRICOS ASOCIADOS CON INCIDENTES ADVERSOS, DISPOSITIVOS TERAPEUTICOS (NO QUIRURGICOS) Y DE REHABILITACION</t>
  </si>
  <si>
    <t>DISPOSITIVOS GINECOLOGICOS Y OBSTETRICOS ASOCIADOS CON INCIDENTES ADVERSOS, DISPOSITIVOS PROTESICOS Y OTROS IMPLANTES, MATERIALES Y ACCESORIOS</t>
  </si>
  <si>
    <t>DISPOSITIVOS GINECOLOGICOS Y OBSTETRICOS ASOCIADOS CON INCIDENTES ADVERSOS, INSTRUMENTOS QUIRURGICO, DISPOSITIVOS Y MATERIALES (INCLUSIVE SUTURAS)</t>
  </si>
  <si>
    <t>DISPOSITIVOS GINECOLOGICOS Y OBSTETRICOS ASOCIADOS CON INCIDENTES ADVERSOS, DISPOSITIVOS DIVERSOS NO CLASIFICADOS EN OTRA PARTE</t>
  </si>
  <si>
    <t>Y77</t>
  </si>
  <si>
    <t>DISPOSITIVOS OFTALMICOS ASOCIADOS CON INCIDENTES ADVERSOS</t>
  </si>
  <si>
    <t>DISPOSITIVOS OFTALMICOS ASOCIADOS CON INCIDENTES ADVERSOS, DISPOSITIVOS DE DIAGNOSTICO Y MONITOREO</t>
  </si>
  <si>
    <t>DISPOSITIVOS OFTALMICOS ASOCIADOS CON INCIDENTES ADVERSOS, DISPOSITIVOS TERAPEUTICOS (NO QUIRURGICOS) Y DE REHABILITACION</t>
  </si>
  <si>
    <t>DISPOSITIVOS OFTALMICOS ASOCIADOS CON INCIDENTES ADVERSOS, DISPOSITIVOS PROTESICOS Y OTROS IMPLANTES, MATERIALES Y ACCESORIOS</t>
  </si>
  <si>
    <t>DISPOSITIVOS OFTALMICOS ASOCIADOS CON INCIDENTES ADVERSOS, INSTRUMENTOS QUIRURGICOS, DISPOSITIVOS Y MATERIALES (INCLUSIVE SUTURAS)</t>
  </si>
  <si>
    <t>DISPOSITIVOS OFTALMICOS ASOCIADOS CON INCIDENTES ADVERSOS, DISPOSITIVOS DIVERSOS NO CLASIFICADOS EN OTRA PARTE</t>
  </si>
  <si>
    <t>Y78</t>
  </si>
  <si>
    <t>APARATOS RADIOLOGICOS ASOCIADOS CON INCIDENTES ADVERSOS</t>
  </si>
  <si>
    <t>APARATOS RADIOLOGICOS ASOCIADOS CON INCIDENTES ADVERSOS, DISPOSITIVOS DE DIAGNOSTICO Y MONITOREO</t>
  </si>
  <si>
    <t>APARATOS RADIOLOGICOS ASOCIADOS CON INCIDENTES ADVERSOS, DISPOSITIVOS TERAPEUTICOS (NO QUIRURGICOS) Y DE REHABILITACION</t>
  </si>
  <si>
    <t>APARATOS RADIOLOGICOS ASOCIADOS CON INCIDENTES ADVERSOS, DISPOSITIVOS PROTESICOS Y OTROS IMPLANTES, MATERIALES Y ACCESORIOS</t>
  </si>
  <si>
    <t>APARATOS RADIOLOGICOS ASOCIADOS CON INCIDENTES ADVERSOS, INSTRUMENTOS QUIRURGICOS, DISPOSITIVOS Y MATERIALES (INCLUSIVE SUTURAS)</t>
  </si>
  <si>
    <t>APARATOS RADIOLOGICOS ASOCIADOS CON INCIDENTES ADVERSOS, DISPOSITIVOS DIVERSOS NO CLASIFICADOS EN OTRA PARTE</t>
  </si>
  <si>
    <t>Y79</t>
  </si>
  <si>
    <t>DISPOSITIVOS ORTOPEDICOS ASOCIADOS CON INCIDENTES ADVERSOS</t>
  </si>
  <si>
    <t>DISPOSITIVOS ORTOPEDICOS ASOCIADOS CON INCIDENTES ADVERSOS, DISPOSITIVOS DE DIAGNOSTICO Y MONITOREO</t>
  </si>
  <si>
    <t>DISPOSITIVOS ORTOPEDICOS ASOCIADOS CON INCIDENTES ADVERSOS, DISPOSITIVOS TERAPEUTICOS (NO QUIRURGICOS) Y DE REHABILITACION</t>
  </si>
  <si>
    <t>DISPOSITIVOS ORTOPEDICOS ASOCIADOS CON INCIDENTES ADVERSOS, DISPOSITIVOS PROTESICOS Y OTROS IMPLANTES, MATERIALES Y ACCESORIOS</t>
  </si>
  <si>
    <t>DISPOSITIVOS ORTOPEDICOS ASOCIADOS CON INCIDENTES ADVERSOS, INSTRUMENTOS QUIRURGICOS, DISPOSITIVOS Y MATERIALES (INCLUSIVE SUTURAS)</t>
  </si>
  <si>
    <t>DISPOSITIVOS ORTOPEDICOS ASOCIADOS CON INCIDENTES ADVERSOS, DISPOSITIVOS DIVERSOS NO CLASIFICADOS EN OTRA PARTE</t>
  </si>
  <si>
    <t>Y80</t>
  </si>
  <si>
    <t>APARATOS DE MEDICINA FISICA ASOCIADOS CON INCIDENTES ADVERSOS</t>
  </si>
  <si>
    <t>APARATOS DE MEDICINA FISICA ASOCIADOS CON INCIDENTES ADVERSOS, DISPOSITIVOS DE DIAGNOSTICO Y MONITOREO</t>
  </si>
  <si>
    <t>APARATOS DE MEDICINA FISICA ASOCIADOS CON INCIDENTES ADVERSOS, DISPOSITVOS TERAPEUTICOS (NO QUIRURGICOS) Y DE REHABILITACION</t>
  </si>
  <si>
    <t>APARATOS DE MEDICINA FISICA ASOCIADOS CON INCIDENTES ADVERSOS, DISPOSITIVOS PROTESICOS Y OTROS IMPLANTES, MATERIALES Y ACCESORIOS</t>
  </si>
  <si>
    <t>APARATOS DE MEDICINA FISICA ASOCIADOS CON INCIDENTES ADVERSOS, INSTRUMENTOS QUIRURGICOS, DISPOSITIVOS Y MATERIALES (INCLUSIVE SUTURAS)</t>
  </si>
  <si>
    <t>APARATOS DE MEDICINA FISICA ASOCIADOS CON INCIDENTES ADVERSOS, DISPOSITIVOS DIVERSOS NO CLASIFICADOS EN OTRA PARTE</t>
  </si>
  <si>
    <t>Y81</t>
  </si>
  <si>
    <t>DISPOSITIVOS DE CIRUGIA GENERAL Y PLASTICA ASOCIADOS CON INCIDENTES ADVERSOS</t>
  </si>
  <si>
    <t>DISPOSITIVOS DE CIRUGIA GENERAL Y PLASTICA ASOCIADOS CON INCIDENTES ADVERSOS, DISPOSITIVOS DE DIAGNOSTICO Y MONITOREO</t>
  </si>
  <si>
    <t>DISPOSITIVOS DE CIRUGIA GENERAL Y PLASTICA ASOCIADOS CON INCIDENTES ADVERSOS, DISPOSITIVOS TERAPEUTICOS (NO QUIRURGICOS) Y DE REHABILITACION</t>
  </si>
  <si>
    <t>DISPOSITIVOS DE CIRUGIA GENERAL Y PLASTICA ASOCIADOS CON INCIDENTES ADVERSOS, DISPOSITIVOS PROTESICOS Y OTROS IMPLANTES, MATERIALES Y ACCESORIOS</t>
  </si>
  <si>
    <t>DISPOSITIVOS DE CIRUGIA GENERAL Y PLASTICA ASOCIADOS CON INCIDENTES ADVERSOS, INSTRUMENTOS QUIRURGICOS, DISPOSITIVOS Y MATERIALES (INCLUSIVE SUTURAS)</t>
  </si>
  <si>
    <t>DISPOSITIVOS DE CIRUGIA GENERAL Y PLASTICA ASOCIADOS CON INCIDENTES ADVERSOS, DISPOSITIVOS DIVERSOS NO CLASIFICADOS EN OTRA PARTE</t>
  </si>
  <si>
    <t>Y82</t>
  </si>
  <si>
    <t>OTROS DISPOSITIVOS MEDICOS, Y LOS NO ESPECIFICADOS, ASOCIADOS CON INCIDENTES ADVERSOS</t>
  </si>
  <si>
    <t>OTROS DISPOSITIVOS MEDICOS, Y LOS NO ESPECIFICADOS, ASOCIADOS CON INCIDENTES ADVERSOS, DISPOSITIVOS DE DIAGNOSTICO Y MONITOREO</t>
  </si>
  <si>
    <t>OTROS DISPOSITIVOS MEDICOS, Y LOS NO ESPECIFICADOS, ASOCIADOS CON INCIDENTES ADVERSOS, DISPOSITIVOS TERAPEUTICOS (NO QUIRURGICOS) Y DE REHABILITACION</t>
  </si>
  <si>
    <t>OTROS DISPOSITIVOS MEDICOS, Y LOS NO ESPECIFICADOS, ASOCIADOS CON INCIDENTES ADVERSOS, DISPOSITIVOS PROTESICOS Y OTROS IMPLANTES, MATERIALES Y ACCESORIOS</t>
  </si>
  <si>
    <t>OTROS DISPOSITIVOS MEDICOS, Y LOS NO ESPECIFICADOS, ASOCIADOS CON INCIDENTES ADVERSOS, INSTRUMENTOS QUIRURGICOS, DISPOSITIVOS Y MATERIALES (INCLUSIVE SUTURAS)</t>
  </si>
  <si>
    <t>OTROS DISPOSITIVOS MEDICOS, Y LOS NO ESPECIFICADOS, ASOCIADOS CON INCIDENTES ADVERSOS, DISPOSITIVOS DIVERSOS NO CLASIFICADOS EN OTRA PARTE</t>
  </si>
  <si>
    <t>Y83</t>
  </si>
  <si>
    <t>CIRUGIA Y OTROS PROCEDIMIENTOS QUIRURGICOS COMO LA CAUSA DE REACCION ANORMAL EN EL PACIENTE O DE COMPLICACION POSTERIOR SIN MENCION DE INCIDENTE EN EL MOMENTO DE EFECTUAR EL PROCEDIMIENTO</t>
  </si>
  <si>
    <t>Y84</t>
  </si>
  <si>
    <t>OTROS PROCEDIMIENTOS MEDICOS COMO LA CAUSA DE REACCION ANORMAL DEL PACIENTE O DE COMPLICACION POSTERIOR, SIN MENCION DE INCIDENTE EN EL MOMENTO DE EFECTUAR EL PROCEDIMIENTO</t>
  </si>
  <si>
    <t>Y85</t>
  </si>
  <si>
    <t>SECUELAS DE ACCIDENTES DE TRANSPORTE</t>
  </si>
  <si>
    <t>Y86</t>
  </si>
  <si>
    <t>Y87</t>
  </si>
  <si>
    <t>SECUELAS DE LESIONES AUTOINFLIGIDAS INTENCIONALMENTE, AGRESIONES Y EVENTOS DE INTENCION NO DETERMINADA</t>
  </si>
  <si>
    <t>Y88</t>
  </si>
  <si>
    <t>SECUELAS CON ATENCION MEDICA Y QUIRURGICA COMO CAUSA EXTERNA</t>
  </si>
  <si>
    <t>SECUELAS DE EFECTOS ADVERSOS CAUSADOS POR DROGAS, MEDICAMENTOS Y SUSTANCIAS BIOLOGOGICAS EN SU USO TERAPEUTICO</t>
  </si>
  <si>
    <t>SECUELAS DE INCIDENTES OCURRIDOS AL PACIENTE DURANTE PROCEDIMIENTOS MEDICOS Y QUIRURGICOS</t>
  </si>
  <si>
    <t>SECUELAS DE INCIDENTES ADVER ASOCIADOS CON DISPOSITIVOS MEDICOS EN USO DIAGNOSTICO Y TERAPEUTICO</t>
  </si>
  <si>
    <t>SECUELAS DE PROCEDIMIENTOS MEDICOS Y QUIRURGICOS COMO LA CAUSA DE REACCION ANORMAL DEL PACIENTE O DE COMPLICACION POSTERIOR SIN MENCION DE INCIDENTE EN EL MOMENTO DE EFECTUAR EL PROCEDIMIENTO</t>
  </si>
  <si>
    <t>Y89</t>
  </si>
  <si>
    <t>SECUELAS DE OTRAS CAUSAS EXTERNAS</t>
  </si>
  <si>
    <t>Y90</t>
  </si>
  <si>
    <t>EVIDENCIA DE ALCOHOLISMO DETERMINADA POR NIVEL DE ALCOHOL EN LA SANGRE</t>
  </si>
  <si>
    <t>Y91</t>
  </si>
  <si>
    <t>EVIDENCIA DE ALCOHOLISMO DETERMINADA POR EL NIVEL DE INTOXICACION</t>
  </si>
  <si>
    <t>Y95</t>
  </si>
  <si>
    <t>Y96</t>
  </si>
  <si>
    <t>Y97</t>
  </si>
  <si>
    <t>Y98</t>
  </si>
  <si>
    <t>Licencia Maternidad</t>
  </si>
  <si>
    <t>Calamidad domestica</t>
  </si>
  <si>
    <t>Otras ausencias por permisos</t>
  </si>
  <si>
    <t>TITULO: Catálogo de patologías CIE-10</t>
  </si>
  <si>
    <r>
      <t xml:space="preserve">FECHA DE ACTUALIZACION: </t>
    </r>
    <r>
      <rPr>
        <b/>
        <sz val="11"/>
        <rFont val="Calibri"/>
        <family val="2"/>
        <scheme val="minor"/>
      </rPr>
      <t>08-02-2021</t>
    </r>
  </si>
  <si>
    <t xml:space="preserve">DIRECCIÓN/ OFICINA: Dirección de Demografía y Epidemiología </t>
  </si>
  <si>
    <t>Capitulo</t>
  </si>
  <si>
    <t>Nombre Capitulo</t>
  </si>
  <si>
    <t>Código de la CIE-10 tres caracteres</t>
  </si>
  <si>
    <t>Descripcion  de codigos a tres caracteres</t>
  </si>
  <si>
    <t>Código de la CIE-10 cuatro caracteres</t>
  </si>
  <si>
    <t>Descripcion  de códigos a cuatro caracteres</t>
  </si>
  <si>
    <t>Ciertas enfermedades infecciosas y parasitarias (A00-B99)</t>
  </si>
  <si>
    <t>A00</t>
  </si>
  <si>
    <t>Colera</t>
  </si>
  <si>
    <t>Colera debido a Vibrio cholerae 01, biotipo cholerae</t>
  </si>
  <si>
    <t>Colera debido a Vibrio cholerae 01, biotipo el Tor</t>
  </si>
  <si>
    <t>Colera, no especificado</t>
  </si>
  <si>
    <t>A01</t>
  </si>
  <si>
    <t>Fiebres Tifoidea Y Paratifoidea</t>
  </si>
  <si>
    <t>Fiebre tifoidea</t>
  </si>
  <si>
    <t>Fiebre paratifoidea A</t>
  </si>
  <si>
    <t>Fiebre paratifoidea B</t>
  </si>
  <si>
    <t>Fiebre paratifoidea C</t>
  </si>
  <si>
    <t>Fiebre paratifoidea, no especificada</t>
  </si>
  <si>
    <t>A02</t>
  </si>
  <si>
    <t>Otras Infecciones Debidas Salmonella</t>
  </si>
  <si>
    <t>Enteritis debida a Salmonella</t>
  </si>
  <si>
    <t>Sepsis debida a Salmonella</t>
  </si>
  <si>
    <t>Infecciones localizadas debidas a Salmonella</t>
  </si>
  <si>
    <t>Otras infecciones especificadas como debidas a Salmonella</t>
  </si>
  <si>
    <t>Infeccion debida a Salmonella, no especificada</t>
  </si>
  <si>
    <t>A03</t>
  </si>
  <si>
    <t>Shigelosis</t>
  </si>
  <si>
    <t>Shigelosis debida a Shigella dysenteriae</t>
  </si>
  <si>
    <t>Shigelosis debida a Shigella flexneri</t>
  </si>
  <si>
    <t>Shigelosis debida a Shigella boydii</t>
  </si>
  <si>
    <t>Shigelosis debida a Shigella sonnei</t>
  </si>
  <si>
    <t>Otras shigelosis</t>
  </si>
  <si>
    <t>Shigelosis de tipo no especificado</t>
  </si>
  <si>
    <t>A04</t>
  </si>
  <si>
    <t>Otras Infecciones Intestinales Bacterianas</t>
  </si>
  <si>
    <t>Infeccion debida a Escherichia coli enteropatogena</t>
  </si>
  <si>
    <t>Infeccion debida a Escherichia coli enterotoxigena</t>
  </si>
  <si>
    <t>Infeccion debida a Escherichia coli enteroinvasiva</t>
  </si>
  <si>
    <t>Infeccion debida a Escherichia coli enterohemorragica</t>
  </si>
  <si>
    <t>Otras infecciones intestinales debidas a Escherichia coli</t>
  </si>
  <si>
    <t>Enteritis debida a Campylobacter</t>
  </si>
  <si>
    <t>Enteritis debida a Yersinia enterocolitica</t>
  </si>
  <si>
    <t>Enterocolitis debida a Clostridium difficile</t>
  </si>
  <si>
    <t>Otras infecciones intestinales bacterianas especificadas</t>
  </si>
  <si>
    <t>Infeccion intestinal bacteriana, no especificada</t>
  </si>
  <si>
    <t>A05</t>
  </si>
  <si>
    <t>Otras Intoxicaciones Alimentarias Bacterianas No Clasificadas En Otra Parte</t>
  </si>
  <si>
    <t>Intoxicacion alimentaria estafilococica</t>
  </si>
  <si>
    <t>Botulismo</t>
  </si>
  <si>
    <t>Intoxicacion alimentaria debida a Clostridium perfringens [Clostridium welchii]</t>
  </si>
  <si>
    <t>Intoxicacion alimentaria debida a Vibrio parahaemolyticus</t>
  </si>
  <si>
    <t>Intoxicacion alimentaria debida a Bacillus cereus</t>
  </si>
  <si>
    <t>Otras intoxicaciones alimentarias debidas a bacterias especificadas</t>
  </si>
  <si>
    <t>Intoxicacion alimentaria bacteriana, no especificada</t>
  </si>
  <si>
    <t>A06</t>
  </si>
  <si>
    <t>Amebiasis</t>
  </si>
  <si>
    <t>Disenteria amebiana aguda</t>
  </si>
  <si>
    <t>Amebiasis intestinal cronica</t>
  </si>
  <si>
    <t>Colitis amebiana no disenterica</t>
  </si>
  <si>
    <t>Ameboma intestinal</t>
  </si>
  <si>
    <t>Absceso amebiano del higado</t>
  </si>
  <si>
    <t>Absceso amebiano del pulmon</t>
  </si>
  <si>
    <t>Absceso amebiano del cerebro</t>
  </si>
  <si>
    <t>Amebiasis cutanea</t>
  </si>
  <si>
    <t>Infeccion amebiana de otras localizaciones</t>
  </si>
  <si>
    <t>Amebiasis, no especificada</t>
  </si>
  <si>
    <t>A07</t>
  </si>
  <si>
    <t>Otras Enfermedades Intestinales Debidas A Protozoarios</t>
  </si>
  <si>
    <t>Balantidiasis</t>
  </si>
  <si>
    <t>Giardiasis [lambliasis]</t>
  </si>
  <si>
    <t>Criptosporidiosis</t>
  </si>
  <si>
    <t>Isosporiasis</t>
  </si>
  <si>
    <t>Otras enfermedades intestinales especificadas debidas a protozoarios</t>
  </si>
  <si>
    <t>Enfermedad intestinal debida a protozoarios, no especificada</t>
  </si>
  <si>
    <t>A08</t>
  </si>
  <si>
    <t>Infecciones Intestinales Debidas A Virus Y Otros Organismos Especificados</t>
  </si>
  <si>
    <t>Enteritis debida a rotavirus</t>
  </si>
  <si>
    <t>Gastroenteropatia aguda debida al agente de Norwalk</t>
  </si>
  <si>
    <t>Enteritis debida a adenovirus</t>
  </si>
  <si>
    <t>Otras enteritis virales</t>
  </si>
  <si>
    <t>Infeccion intestinal viral, sin otra especificacion</t>
  </si>
  <si>
    <t>Otras infecciones intestinales especificadas</t>
  </si>
  <si>
    <t>A09</t>
  </si>
  <si>
    <t>Otras gastroenteritis y colitis de origen infeccioso y no especificado</t>
  </si>
  <si>
    <t>A090</t>
  </si>
  <si>
    <t>Otras gastroenteritis y colitis de origen infeccioso</t>
  </si>
  <si>
    <t>A099</t>
  </si>
  <si>
    <t>Gastroenteritis y colitis de origen no especificado</t>
  </si>
  <si>
    <t>A15</t>
  </si>
  <si>
    <t>Tuberculosis Respiratoria, Confirmada Bacteriologica E Histologicamente</t>
  </si>
  <si>
    <t>Tuberculosis del pulmon, confirmada por hallazgo microscopico del bacilo tuberculoso en esputo, con o sin cultivo</t>
  </si>
  <si>
    <t>Tuberculosis del pulmon, confirmada unicamente por cultivo</t>
  </si>
  <si>
    <t>Tuberculosis del pulmon, confirmada histologicamente</t>
  </si>
  <si>
    <t>Tuberculosis del pulmon, confirmada por medios no especificados</t>
  </si>
  <si>
    <t>Tuberculosis de ganglios linfaticos intratoracicos, confirmada bacteriologica e histologicamente</t>
  </si>
  <si>
    <t>Tuberculosis de laringe, traquea y bronquios, confirmada bacteriologica e histologicamente</t>
  </si>
  <si>
    <t>Pleuresia tuberculosa, confirmada bacteriologica e histologicamente</t>
  </si>
  <si>
    <t>Tuberculosis respiratoria primaria, confirmada bacteriologica e histologicamente</t>
  </si>
  <si>
    <t>Otras tuberculosis respiratorias, confirmadas bacteriologica e histologicamente</t>
  </si>
  <si>
    <t>Tuberculosis respiratoria no especificada, confirmada bacteriologica e histologicamente</t>
  </si>
  <si>
    <t>A16</t>
  </si>
  <si>
    <t>Tuberculosis Respiratoria, No Confirmada Bacteriologica E Histologicamente</t>
  </si>
  <si>
    <t>Tuberculosis del pulmon, con examen bacteriologico e histologico negativos</t>
  </si>
  <si>
    <t>Tuberculosis de pulmon, sin examen bacteriologico e histologico</t>
  </si>
  <si>
    <t>Tuberculosis de pulmon, sin mencion de confirmacion bacteriologica o histologica</t>
  </si>
  <si>
    <t>Tuberculosis de ganglios linfaticos intratoracicos, sin mencion de confirmacion bacteriologica o histologica</t>
  </si>
  <si>
    <t>Tuberculosis de laringe, traquea y bronquios, sin mencion de confirmacion bacteriologica o histologica</t>
  </si>
  <si>
    <t>Pleuresia tuberculosa, sin mencion de confirmacion bacteriologica o histologica</t>
  </si>
  <si>
    <t>Tuberculosis respiratoria primaria, sin mencion de confirmacion bacteriologica o histologica</t>
  </si>
  <si>
    <t>Otras tuberculosis respiratorias, sin mencion de confirmacion</t>
  </si>
  <si>
    <t>Tuberculosis respiratoria no especificada, sin mencion de confirmacion bacteriologica o histologica</t>
  </si>
  <si>
    <t>A17</t>
  </si>
  <si>
    <t>Tuberculosis Del Sistema Nervioso</t>
  </si>
  <si>
    <t>Meningitis tuberculosa</t>
  </si>
  <si>
    <t>Tuberculoma meningeo</t>
  </si>
  <si>
    <t>Otras tuberculosis del sistema nervioso</t>
  </si>
  <si>
    <t>Tuberculosis del sistema nervioso, no especificada</t>
  </si>
  <si>
    <t>A18</t>
  </si>
  <si>
    <t>Tuberculosis De Otros Organos</t>
  </si>
  <si>
    <t>Tuberculosis de huesos y articulaciones</t>
  </si>
  <si>
    <t>Tuberculosis del aparato genitourinario</t>
  </si>
  <si>
    <t>Linfadenopatia periferica tuberculosa</t>
  </si>
  <si>
    <t>Tuberculosis de los intestinos, el peritoneo y los ganglios mesentericos</t>
  </si>
  <si>
    <t>Tuberculosis de la piel y el tejido subcutaneo</t>
  </si>
  <si>
    <t>Tuberculosis del ojo</t>
  </si>
  <si>
    <t>Tuberculosis del oido</t>
  </si>
  <si>
    <t>Tuberculosis de glandulas suprarrenales</t>
  </si>
  <si>
    <t>Tuberculosis de otros organos especificados</t>
  </si>
  <si>
    <t>A19</t>
  </si>
  <si>
    <t>Tuberculosis Miliar</t>
  </si>
  <si>
    <t>Tuberculosis miliar aguda de un solo sitio especificado</t>
  </si>
  <si>
    <t>Tuberculosis miliar aguda de sitios multiples</t>
  </si>
  <si>
    <t>Tuberculosis miliar aguda, no especificada</t>
  </si>
  <si>
    <t>Otras tuberculosis miliares</t>
  </si>
  <si>
    <t>Tuberculosis miliar, sin otra especificacion</t>
  </si>
  <si>
    <t>A20</t>
  </si>
  <si>
    <t>Peste</t>
  </si>
  <si>
    <t>Peste bubonica</t>
  </si>
  <si>
    <t>Peste celulocutanea</t>
  </si>
  <si>
    <t>Peste neumonica</t>
  </si>
  <si>
    <t>Meningitis por peste</t>
  </si>
  <si>
    <t>Peste septicemica</t>
  </si>
  <si>
    <t>Otras formas de peste</t>
  </si>
  <si>
    <t>Peste, no especificada</t>
  </si>
  <si>
    <t>A21</t>
  </si>
  <si>
    <t>Tularemia</t>
  </si>
  <si>
    <t>Tularemia ulceroglandular</t>
  </si>
  <si>
    <t>Tularemia oculoglandular</t>
  </si>
  <si>
    <t>Tularemia pulmonar</t>
  </si>
  <si>
    <t>Tularemia gastrointestinal</t>
  </si>
  <si>
    <t>Tularemia generalizada</t>
  </si>
  <si>
    <t>Otras formas de tularemia</t>
  </si>
  <si>
    <t>Tularemia, no especificada</t>
  </si>
  <si>
    <t>A22</t>
  </si>
  <si>
    <t>Carbunco [ Antrax ]</t>
  </si>
  <si>
    <t>Carbunco cutaneo</t>
  </si>
  <si>
    <t>Carbunco pulmonar</t>
  </si>
  <si>
    <t>Carbunco gastrointestinal</t>
  </si>
  <si>
    <t>Carbunco septico</t>
  </si>
  <si>
    <t>Otras formas de carbunco</t>
  </si>
  <si>
    <t>Carbunco, no especificado</t>
  </si>
  <si>
    <t>A23</t>
  </si>
  <si>
    <t>Brucelosis</t>
  </si>
  <si>
    <t>Brucelosis debida a Brucella melitensis</t>
  </si>
  <si>
    <t>Brucelosis debida a Brucella abortus</t>
  </si>
  <si>
    <t>Brucelosis debida a Brucella suis</t>
  </si>
  <si>
    <t>Brucelosis debida a Brucella canis</t>
  </si>
  <si>
    <t>Otras brucelosis</t>
  </si>
  <si>
    <t>Brucelosis, no especificada</t>
  </si>
  <si>
    <t>A24</t>
  </si>
  <si>
    <t>Muermo Y Melioidosis</t>
  </si>
  <si>
    <t>Muermo</t>
  </si>
  <si>
    <t>Melioidosis aguda y fulminante</t>
  </si>
  <si>
    <t>Melioidosis subaguda y cronica</t>
  </si>
  <si>
    <t>Otras melioidosis</t>
  </si>
  <si>
    <t>Melioidosis, no especificada</t>
  </si>
  <si>
    <t>A25</t>
  </si>
  <si>
    <t>Fiebres Por Mordedura De Rata</t>
  </si>
  <si>
    <t>Espirilosis</t>
  </si>
  <si>
    <t>Estreptobacilosis</t>
  </si>
  <si>
    <t>Fiebre por mordedura de rata, no especificada</t>
  </si>
  <si>
    <t>A26</t>
  </si>
  <si>
    <t>Erisipeloide</t>
  </si>
  <si>
    <t>Erisipeloide cutaneo</t>
  </si>
  <si>
    <t>Sepsis por Erysipelothrix</t>
  </si>
  <si>
    <t>Otras formas de erisipeloide</t>
  </si>
  <si>
    <t>Erisipeloide, no especificada</t>
  </si>
  <si>
    <t>A27</t>
  </si>
  <si>
    <t>Leptospirosis</t>
  </si>
  <si>
    <t>Leptospirosis icterohemorragica</t>
  </si>
  <si>
    <t>Otras formas de leptospirosis</t>
  </si>
  <si>
    <t>Leptospirosis, no especificada</t>
  </si>
  <si>
    <t>A28</t>
  </si>
  <si>
    <t>Otras Enfermedades Zoonoticas Bacterianas No Clasificadas En Otra Parte</t>
  </si>
  <si>
    <t>Pasteurelosis</t>
  </si>
  <si>
    <t>Enfermedad por rasguno de gato</t>
  </si>
  <si>
    <t>Yersiniosis extraintestinal</t>
  </si>
  <si>
    <t>Otras enfermedades zoonoticas bacterianas especificadas, no clasificadas en otra parte</t>
  </si>
  <si>
    <t>Enfermedad zoonotica bacteriana, sin otra especificacion</t>
  </si>
  <si>
    <t>A30</t>
  </si>
  <si>
    <t>Lepra [ Enfermedad De Hansen ]</t>
  </si>
  <si>
    <t>Lepra indeterminada</t>
  </si>
  <si>
    <t>Lepra tuberculoide</t>
  </si>
  <si>
    <t>Lepra tuberculoide limitrofe</t>
  </si>
  <si>
    <t>Lepra limitrofe</t>
  </si>
  <si>
    <t>Lepra lepromatosa limitrofe</t>
  </si>
  <si>
    <t>Lepra lepromatosa</t>
  </si>
  <si>
    <t>Otras formas de lepra</t>
  </si>
  <si>
    <t>Lepra, no especificada</t>
  </si>
  <si>
    <t>A31</t>
  </si>
  <si>
    <t>Infecciones Debidas A Otras Micobacterias</t>
  </si>
  <si>
    <t>Infecciones por micobacterias pulmonares</t>
  </si>
  <si>
    <t>Infeccion cutanea por micobacterias</t>
  </si>
  <si>
    <t>Otras infecciones por micobacterias</t>
  </si>
  <si>
    <t>Infeccion por micobacteria, no especificada</t>
  </si>
  <si>
    <t>A32</t>
  </si>
  <si>
    <t>Listeriosis</t>
  </si>
  <si>
    <t>Listeriosis cutanea</t>
  </si>
  <si>
    <t>Meningitis y meningoencefalitis listeriana</t>
  </si>
  <si>
    <t>Sepsis listeriana</t>
  </si>
  <si>
    <t>Otras formas de listeriosis</t>
  </si>
  <si>
    <t>Listeriosis, no especificada</t>
  </si>
  <si>
    <t>A33</t>
  </si>
  <si>
    <t>Tetanos Neonatal</t>
  </si>
  <si>
    <t>Tetanos neonatal</t>
  </si>
  <si>
    <t>A34</t>
  </si>
  <si>
    <t>Tetanos Obstetrico</t>
  </si>
  <si>
    <t>Tetanos obstetrico</t>
  </si>
  <si>
    <t>A35</t>
  </si>
  <si>
    <t>Otros Tetanos</t>
  </si>
  <si>
    <t>Otros tetanos</t>
  </si>
  <si>
    <t>A36</t>
  </si>
  <si>
    <t>Difteria</t>
  </si>
  <si>
    <t>Difteria faringea</t>
  </si>
  <si>
    <t>Difteria nasofaringea</t>
  </si>
  <si>
    <t>Difteria laringea</t>
  </si>
  <si>
    <t>Difteria cutanea</t>
  </si>
  <si>
    <t>Otras difterias</t>
  </si>
  <si>
    <t>Difteria, no especificada</t>
  </si>
  <si>
    <t>A37</t>
  </si>
  <si>
    <t>Tos Ferina [ Tos Convulsiva ]</t>
  </si>
  <si>
    <t>Tos ferina debida a Bordetella pertussis</t>
  </si>
  <si>
    <t>Tos ferina debida a Bordetella parapertussis</t>
  </si>
  <si>
    <t>Tos ferina debida a otras especies de Bordetella</t>
  </si>
  <si>
    <t>Tos ferina, no especificada</t>
  </si>
  <si>
    <t>A38</t>
  </si>
  <si>
    <t>Escarlatina</t>
  </si>
  <si>
    <t>A39</t>
  </si>
  <si>
    <t>Enfermedad Meningococica</t>
  </si>
  <si>
    <t>Meningitis meningococica</t>
  </si>
  <si>
    <t>Sindrome de Waterhouse-Friderichsen</t>
  </si>
  <si>
    <t>Meningococemia aguda</t>
  </si>
  <si>
    <t>Meningococemia cronica</t>
  </si>
  <si>
    <t>Meningococemia, no especificada</t>
  </si>
  <si>
    <t>Enfermedad cardiaca debida a meningococo</t>
  </si>
  <si>
    <t>Otras formas de enfermedad meningococica</t>
  </si>
  <si>
    <t>Enfermedad meningococica, no especificada</t>
  </si>
  <si>
    <t>A40</t>
  </si>
  <si>
    <t>Sepsis estreptocócica</t>
  </si>
  <si>
    <t>Sepsis debida a estreptococo, grupo A</t>
  </si>
  <si>
    <t>Sepsis debida a estreptococo, grupo B</t>
  </si>
  <si>
    <t>Sepsis debida a estreptococo, grupo D</t>
  </si>
  <si>
    <t>Sepsis debida a Streptococcus pneumoniae</t>
  </si>
  <si>
    <t>Otras sepsis estreptococicas</t>
  </si>
  <si>
    <t>Sepsis estreptococica, no especificada</t>
  </si>
  <si>
    <t>A41</t>
  </si>
  <si>
    <t>Otras sepsis</t>
  </si>
  <si>
    <t>Sepsis debida a Staphylococcus aureus</t>
  </si>
  <si>
    <t>Sepsis debida a otro estafilococo especificado</t>
  </si>
  <si>
    <t>Sepsis debida a estafilococo no especificado</t>
  </si>
  <si>
    <t>Sepsis debida a Haemophilus influenzae</t>
  </si>
  <si>
    <t>Sepsis debida a anaerobios</t>
  </si>
  <si>
    <t>Sepsis debida a otros organismos gramnegativos</t>
  </si>
  <si>
    <t>Otras sepsis especificadas</t>
  </si>
  <si>
    <t>Sepsis, no especificada</t>
  </si>
  <si>
    <t>A42</t>
  </si>
  <si>
    <t>Actinomicosis</t>
  </si>
  <si>
    <t>Actinomicosis pulmonar</t>
  </si>
  <si>
    <t>Actinomicosis abdominal</t>
  </si>
  <si>
    <t>Actinomicosis cervicofacial</t>
  </si>
  <si>
    <t>Sepsis actinomicotica</t>
  </si>
  <si>
    <t>Otras formas de actinomicosis</t>
  </si>
  <si>
    <t>Actinomicosis, sin otra especificacion</t>
  </si>
  <si>
    <t>A43</t>
  </si>
  <si>
    <t>Nocardiosis</t>
  </si>
  <si>
    <t>Nocardiosis pulmonar</t>
  </si>
  <si>
    <t>Nocardiosis cutanea</t>
  </si>
  <si>
    <t>Otras formas de nocardiosis</t>
  </si>
  <si>
    <t>Nocardiosis, no especificada</t>
  </si>
  <si>
    <t>A44</t>
  </si>
  <si>
    <t>Bartonelosis</t>
  </si>
  <si>
    <t>Bartonelosis sistemica</t>
  </si>
  <si>
    <t>Bartonelosis cutanea y mucocutanea</t>
  </si>
  <si>
    <t>Otras formas de bartonelosis</t>
  </si>
  <si>
    <t>Bartonelosis, no especificada</t>
  </si>
  <si>
    <t>A46</t>
  </si>
  <si>
    <t>Erisipela</t>
  </si>
  <si>
    <t>A48</t>
  </si>
  <si>
    <t>Otras Enfermedades Bacterianas No Clasificadas En Otra Parte</t>
  </si>
  <si>
    <t>Gangrena gaseosa</t>
  </si>
  <si>
    <t>Enfermedad de los legionarios</t>
  </si>
  <si>
    <t>Enfermedad de los legionarios no neumonica (fiebre de Pontiac)</t>
  </si>
  <si>
    <t>Sindrome del choque toxico</t>
  </si>
  <si>
    <t>Fiebre purpurica brasilena</t>
  </si>
  <si>
    <t>Otras enfermedades bacterianas especificadas</t>
  </si>
  <si>
    <t>A49</t>
  </si>
  <si>
    <t>Infeccion Bacteriana De Sitio No Especificado</t>
  </si>
  <si>
    <t xml:space="preserve">Infeccion estafilococica, sitio no especificado </t>
  </si>
  <si>
    <t xml:space="preserve">Infeccion estreptococica, sitio no especificado </t>
  </si>
  <si>
    <t>Infeccion por Haemophilus influenzae, sitio no especificado</t>
  </si>
  <si>
    <t>Infeccion por micoplasma, sitio no especificado</t>
  </si>
  <si>
    <t>Otras infecciones bacterianas de sitio no especificado</t>
  </si>
  <si>
    <t>Infeccion bacteriana, no especificada</t>
  </si>
  <si>
    <t>A50</t>
  </si>
  <si>
    <t>Sifilis Congenita</t>
  </si>
  <si>
    <t>Sifilis congenita precoz, sintomatica</t>
  </si>
  <si>
    <t>Sifilis congenita precoz, latente</t>
  </si>
  <si>
    <t>Sifilis congenita precoz, sin otra especificacion</t>
  </si>
  <si>
    <t>Oculopatia sifilitica congenita tardia</t>
  </si>
  <si>
    <t>Neurosifilis congenita tardia [neurosifilis juvenil]</t>
  </si>
  <si>
    <t>Otras formas de sifilis congenita tardia, sintomatica</t>
  </si>
  <si>
    <t>Sifilis congenita tardia, latente</t>
  </si>
  <si>
    <t>Sifilis congenita tardia, sin otra especificacion</t>
  </si>
  <si>
    <t>Sifilis congenita, sin otra especificacion</t>
  </si>
  <si>
    <t>A51</t>
  </si>
  <si>
    <t>Sifilis Precoz</t>
  </si>
  <si>
    <t>Sifilis genital primaria</t>
  </si>
  <si>
    <t>Sifilis primaria anal</t>
  </si>
  <si>
    <t>Sifilis primaria en otros sitios</t>
  </si>
  <si>
    <t>Sifilis secundaria de piel y membranas mucosas</t>
  </si>
  <si>
    <t>Otras sifilis secundarias</t>
  </si>
  <si>
    <t>Sifilis precoz, latente</t>
  </si>
  <si>
    <t>Sifilis precoz, sin otra especificacion</t>
  </si>
  <si>
    <t>A52</t>
  </si>
  <si>
    <t>Sifilis Tardia</t>
  </si>
  <si>
    <t>Sifilis cardiovascular</t>
  </si>
  <si>
    <t>Neurosifilis sintomatica</t>
  </si>
  <si>
    <t>Neurosifilis asintomatica</t>
  </si>
  <si>
    <t>Neurosifilis no especificada</t>
  </si>
  <si>
    <t>Otras sifilis tardias sintomaticas</t>
  </si>
  <si>
    <t>Sifilis tardia, latente</t>
  </si>
  <si>
    <t>Sifilis tardia, no especificada</t>
  </si>
  <si>
    <t>A53</t>
  </si>
  <si>
    <t>Otras Sifilis Y Las No Especificadas</t>
  </si>
  <si>
    <t>Sifilis latente, no especificada como precoz o tardia</t>
  </si>
  <si>
    <t>Sifilis, no especificada</t>
  </si>
  <si>
    <t>A54</t>
  </si>
  <si>
    <t>Infeccion Gonococica</t>
  </si>
  <si>
    <t>Infeccion gonococica del tracto genitourinario inferior sin absceso periuretral y de glandula accesoria</t>
  </si>
  <si>
    <t>Infeccion gonococica del tracto genitourinario inferior con absceso periuretral y de glandulas accesorias</t>
  </si>
  <si>
    <t>Pelviperitonitis gonococica y otras infecciones gonococicas genitourinarias</t>
  </si>
  <si>
    <t>Infeccion gonococica del ojo</t>
  </si>
  <si>
    <t>Infeccion gonococica del sistema osteomuscular</t>
  </si>
  <si>
    <t>Faringitis gonococica</t>
  </si>
  <si>
    <t>Infeccion gonococica del ano y del recto</t>
  </si>
  <si>
    <t>Otras infecciones gonococicas</t>
  </si>
  <si>
    <t>Infeccion gonococica, no especificada</t>
  </si>
  <si>
    <t>A55</t>
  </si>
  <si>
    <t>Linfogranuloma (Venereo) Por Clamidias</t>
  </si>
  <si>
    <t>Linfogranuloma (venereo) por clamidias</t>
  </si>
  <si>
    <t>A56</t>
  </si>
  <si>
    <t>Otras Enfermedades De Transmision Sexual Debidadas A Clamidias</t>
  </si>
  <si>
    <t>Infeccion del tracto genitourinario inferior debida a clamidias</t>
  </si>
  <si>
    <t>Infeccion del pelviperitoneo y otros organos genitourinarios debida a clamidias</t>
  </si>
  <si>
    <t>Infecciones del tracto genitourinario debidas a clamidias, sin otra especificacion</t>
  </si>
  <si>
    <t>Infeccion del ano y del recto debida a clamidias</t>
  </si>
  <si>
    <t>Infeccion de faringe debida a clamidias</t>
  </si>
  <si>
    <t>Infeccion de transmision sexual de otros sitios debida a clamidias</t>
  </si>
  <si>
    <t>A57</t>
  </si>
  <si>
    <t>Chancro Blando</t>
  </si>
  <si>
    <t>Chancro blando</t>
  </si>
  <si>
    <t>A58</t>
  </si>
  <si>
    <t>Granuloma Inguinal</t>
  </si>
  <si>
    <t>Granuloma inguinal</t>
  </si>
  <si>
    <t>A59</t>
  </si>
  <si>
    <t>Tricomoniasis</t>
  </si>
  <si>
    <t>Tricomoniasis urogenital</t>
  </si>
  <si>
    <t>Tricomoniasis de otros sitos</t>
  </si>
  <si>
    <t>Tricomoniasis, no especificada</t>
  </si>
  <si>
    <t>A60</t>
  </si>
  <si>
    <t>Infecion Anogenital Debida A Virus Del Herpes [Herpes Simple ]</t>
  </si>
  <si>
    <t>Infeccion de genitales y trayecto urogenital debida a virus del herpes [herpes simple]</t>
  </si>
  <si>
    <t>Infeccion de la piel perianal y recto por virus del herpes simple</t>
  </si>
  <si>
    <t>Infeccion anogenital por virus del herpes simple, sin otra especificacion</t>
  </si>
  <si>
    <t>A63</t>
  </si>
  <si>
    <t>Otras Enfermedades De Transmision Predominantemente Sexual, No Clasificadas En Otra Parte</t>
  </si>
  <si>
    <t>Verrugas (venereas) anogenitales</t>
  </si>
  <si>
    <t>Otras enfermedades de transmision predominantemente sexual, especificadas</t>
  </si>
  <si>
    <t>A64</t>
  </si>
  <si>
    <t>Enfermedad De Transmision Sexual No Especificada</t>
  </si>
  <si>
    <t>Enfermedad de transmision sexual no especificada</t>
  </si>
  <si>
    <t>A65</t>
  </si>
  <si>
    <t>Sifilis No Venerea</t>
  </si>
  <si>
    <t>Sifilis no venerea</t>
  </si>
  <si>
    <t>A66</t>
  </si>
  <si>
    <t>Frambesia</t>
  </si>
  <si>
    <t>Lesiones iniciales de frambesia</t>
  </si>
  <si>
    <t>Lesiones papilomatosas multiples y frambesia con paso de cangrejo</t>
  </si>
  <si>
    <t>Otras lesiones precoces de la piel en la frambesia</t>
  </si>
  <si>
    <t>Hiperqueratosis de frambesia</t>
  </si>
  <si>
    <t>Goma y ulceras de frambesia</t>
  </si>
  <si>
    <t>Gangosa</t>
  </si>
  <si>
    <t>Lesiones frambesicas de los huesos y de las articulaciones</t>
  </si>
  <si>
    <t>Otras manifestaciones de frambesia</t>
  </si>
  <si>
    <t>Frambesia latente</t>
  </si>
  <si>
    <t>Frambesia, no especificada</t>
  </si>
  <si>
    <t>A67</t>
  </si>
  <si>
    <t>Pinta [ Carate ]</t>
  </si>
  <si>
    <t>Lesiones primarias de la pinta</t>
  </si>
  <si>
    <t>Lesiones intermedias de la pinta</t>
  </si>
  <si>
    <t>Lesiones tardias de la pinta</t>
  </si>
  <si>
    <t>Lesiones mixtas de la pinta</t>
  </si>
  <si>
    <t>Pinta, no especificada</t>
  </si>
  <si>
    <t>A68</t>
  </si>
  <si>
    <t>Fiebres Recurrentes</t>
  </si>
  <si>
    <t>Fiebre recurrente transmitida por piojos</t>
  </si>
  <si>
    <t>Fiebre recurrente transmitida por garrapatas</t>
  </si>
  <si>
    <t>Fiebre recurrente, no especificada</t>
  </si>
  <si>
    <t>A69</t>
  </si>
  <si>
    <t>Otras Infecciones Causadas Por Espiroquetas</t>
  </si>
  <si>
    <t>Estomatitis ulcerativa necrotizante</t>
  </si>
  <si>
    <t>Otras infecciones de Vincent</t>
  </si>
  <si>
    <t>Enfermedad de Lyme</t>
  </si>
  <si>
    <t>Otras infecciones especificadas por espiroquetas</t>
  </si>
  <si>
    <t>Infeccion por espiroqueta, no especificada</t>
  </si>
  <si>
    <t>A70</t>
  </si>
  <si>
    <t>Infeccion Debida A Clamydia Psittaci</t>
  </si>
  <si>
    <t>Infeccion debida a Chlamydia psittaci</t>
  </si>
  <si>
    <t>A71</t>
  </si>
  <si>
    <t>Tracoma</t>
  </si>
  <si>
    <t>Estado inicial de tracoma</t>
  </si>
  <si>
    <t>Estado activo de tracoma</t>
  </si>
  <si>
    <t>Tracoma, no especificado</t>
  </si>
  <si>
    <t>A74</t>
  </si>
  <si>
    <t>Otras Enfermedades Causadas Por Clamidias</t>
  </si>
  <si>
    <t>Conjuntivitis por clamidias</t>
  </si>
  <si>
    <t>Otras enfermedades por clamidias</t>
  </si>
  <si>
    <t>Infeccion por clamidias, no especificada</t>
  </si>
  <si>
    <t>A75</t>
  </si>
  <si>
    <t>Tifus</t>
  </si>
  <si>
    <t>Tifus epidemico debido a Rickettsia prowazekii transmitido por piojos</t>
  </si>
  <si>
    <t>Tifus recrudescente [enfermedad de Brill]</t>
  </si>
  <si>
    <t>Tifus debido a Rickettsia typhi</t>
  </si>
  <si>
    <t>Tifus debido a Rickettsia tsutsugamushi</t>
  </si>
  <si>
    <t>Tifus, no especificado</t>
  </si>
  <si>
    <t>A77</t>
  </si>
  <si>
    <t>Fiebre Maculosa [Rickettsiosis Transmitida Por Garrapatas]</t>
  </si>
  <si>
    <t>Fiebre maculosa debida a Rickettsia rickettsii</t>
  </si>
  <si>
    <t>Fiebre maculosa debida a Rickettsia conorii</t>
  </si>
  <si>
    <t>Fiebre maculosa debida a Rickettsia siberica</t>
  </si>
  <si>
    <t>Fiebre maculosa debida a Rickettsia australis</t>
  </si>
  <si>
    <t>Otras fiebres maculosas</t>
  </si>
  <si>
    <t>Fiebre maculosa, no especificada</t>
  </si>
  <si>
    <t>A78</t>
  </si>
  <si>
    <t>Fiebre Q</t>
  </si>
  <si>
    <t>A79</t>
  </si>
  <si>
    <t>Otras Rickettsiosis</t>
  </si>
  <si>
    <t>Fiebre de las trincheras</t>
  </si>
  <si>
    <t>Rickettsiosis pustulosa debida a Rickettsia akari</t>
  </si>
  <si>
    <t>Otras rickettsiosis especificadas</t>
  </si>
  <si>
    <t>Rickettsiosis, no especificada</t>
  </si>
  <si>
    <t>A80</t>
  </si>
  <si>
    <t>Poliomielitis Aguda</t>
  </si>
  <si>
    <t>Poliomielitis aguda paralitica, asociada a vacuna</t>
  </si>
  <si>
    <t>Poliomielitis aguda paralitica debida a virus salvaje importado</t>
  </si>
  <si>
    <t>Poliomielitis aguda paralitica debida a virus salvaje autoctono</t>
  </si>
  <si>
    <t>Otras poliomielitis agudas paraliticas y las no especificadas</t>
  </si>
  <si>
    <t>Poliomielitis aguda no paralitica</t>
  </si>
  <si>
    <t>Poliomielitis aguda, sin otra especificacion</t>
  </si>
  <si>
    <t>A81</t>
  </si>
  <si>
    <t>Infecciones Del Sistema Nervioso Central Por Virus Atipico</t>
  </si>
  <si>
    <t>Enfermedad de Creutzfeldt-Jakob</t>
  </si>
  <si>
    <t>Panencefalitis esclerosante subaguda</t>
  </si>
  <si>
    <t>Leucoencefalopatia multifocal progresiva</t>
  </si>
  <si>
    <t>Otras infecciones del sistema nervioso central por virus atipico</t>
  </si>
  <si>
    <t>Infecciones del sistema nervioso central por virus atipico, sin otra especificacion</t>
  </si>
  <si>
    <t>A82</t>
  </si>
  <si>
    <t>Rabia</t>
  </si>
  <si>
    <t>Rabia selvatica</t>
  </si>
  <si>
    <t>Rabia urbana</t>
  </si>
  <si>
    <t>Rabia, sin otra especificacion</t>
  </si>
  <si>
    <t>A83</t>
  </si>
  <si>
    <t>Encefalitis Viral Transmitida Por Mosquitos</t>
  </si>
  <si>
    <t>Encefalitis japonesa</t>
  </si>
  <si>
    <t>Encefalitis equina del oeste</t>
  </si>
  <si>
    <t>Encefalitis equina del este</t>
  </si>
  <si>
    <t>Encefalitis de San Luis</t>
  </si>
  <si>
    <t>Encefalitis australiana</t>
  </si>
  <si>
    <t>Encefalitis de California</t>
  </si>
  <si>
    <t>Enfermedad por virus Rocio</t>
  </si>
  <si>
    <t>Otras encefalitis virales transmitidas por mosquitos</t>
  </si>
  <si>
    <t>Encefalitis viral transmitida por mosquitos, sin otra especificacion</t>
  </si>
  <si>
    <t>A84</t>
  </si>
  <si>
    <t>Encefalitis Viral Transmitida Por Garrapatas</t>
  </si>
  <si>
    <t>Encefalitis del Lejano Oriente transmitida por garrapatas [encefalitis primaveroestival rusa]</t>
  </si>
  <si>
    <t>Encefalitis centroeuropea transmitida por garrapatas</t>
  </si>
  <si>
    <t>Otras encefalitis virales transmitida por garrapatas</t>
  </si>
  <si>
    <t>Encefalitis viral transmitida por garrapatas, sin otra especificacion</t>
  </si>
  <si>
    <t>A85</t>
  </si>
  <si>
    <t>Otras Encefalitis Virales, No Clasificadas En Otra Parte</t>
  </si>
  <si>
    <t>Encefalitis enteroviral</t>
  </si>
  <si>
    <t>Encefalitis por adenovirus</t>
  </si>
  <si>
    <t>Encefalitis viral transmitida por artropodos, sin otra especifcacion</t>
  </si>
  <si>
    <t>Otras encefalitis virales especifcadas</t>
  </si>
  <si>
    <t>A86</t>
  </si>
  <si>
    <t>Encefalitis Viral, No Especificada</t>
  </si>
  <si>
    <t>Encefalitis viral, no especificada</t>
  </si>
  <si>
    <t>A87</t>
  </si>
  <si>
    <t>Meningitis Viral</t>
  </si>
  <si>
    <t>Meningitis enteroviral</t>
  </si>
  <si>
    <t>Meningitis debida a adenovirus</t>
  </si>
  <si>
    <t>Coriomeningitis linfocitica</t>
  </si>
  <si>
    <t>Otras meningitis virales</t>
  </si>
  <si>
    <t>Meningitis viral, sin otra especificacion</t>
  </si>
  <si>
    <t>A88</t>
  </si>
  <si>
    <t>Otras Infecciones Virales Del Sistema Nervioso Central No Clasificadas En Otra Parte</t>
  </si>
  <si>
    <t>Fiebre exantematica enteroviral [exantema de Boston]</t>
  </si>
  <si>
    <t>Vertigo epidemico</t>
  </si>
  <si>
    <t>Otras infecciones virales especificadas del sistema nervioso central</t>
  </si>
  <si>
    <t>A89</t>
  </si>
  <si>
    <t>Infeccion Viral Del Sistema Nervioso Central, No Especificada</t>
  </si>
  <si>
    <t>Infeccion viral del sistema nervioso central, no especificada</t>
  </si>
  <si>
    <t>A92</t>
  </si>
  <si>
    <t>Otras Fiebres Virales Transmitidas Por Mosquitos</t>
  </si>
  <si>
    <t>Enfermedad por virus Chikungunya</t>
  </si>
  <si>
    <t>Fiebre de O'nyong-nyong</t>
  </si>
  <si>
    <t>Fiebre equina venezolana</t>
  </si>
  <si>
    <t>Infeccion por virus del oeste del Nilo</t>
  </si>
  <si>
    <t>Fiebre del valle del Rift</t>
  </si>
  <si>
    <t>A925</t>
  </si>
  <si>
    <t>Enfermedad por virus Zika</t>
  </si>
  <si>
    <t>Otras fiebres virales especificadas transmitidas por mosquitos</t>
  </si>
  <si>
    <t>Fiebre viral transmitida por mosquito, sin otra especificacion</t>
  </si>
  <si>
    <t>A93</t>
  </si>
  <si>
    <t>Otras Fiebre Virales Transmitidas Por Artropodos, No Clasificadas En Otra Parte</t>
  </si>
  <si>
    <t>Enfermedad por virus de  Oropouche</t>
  </si>
  <si>
    <t>Fiebre transmitida por flebotomos</t>
  </si>
  <si>
    <t>Fiebre de Colorado transmitida por garrapatas</t>
  </si>
  <si>
    <t>Otras fiebres virales especificadas transmitidas por artropodos</t>
  </si>
  <si>
    <t>A94</t>
  </si>
  <si>
    <t>Fiebre Viral Transmitida Por Artropodos, No Especificada</t>
  </si>
  <si>
    <t>Fiebre viral transmitida por artropodos, no especificada</t>
  </si>
  <si>
    <t>A95</t>
  </si>
  <si>
    <t>Fiebre Amarilla</t>
  </si>
  <si>
    <t>Fiebre amarilla selvatica</t>
  </si>
  <si>
    <t>Fiebre amarilla urbana</t>
  </si>
  <si>
    <t>Fiebre amarilla, no especificada</t>
  </si>
  <si>
    <t>A96</t>
  </si>
  <si>
    <t>Fiebre Hemorragica Por Arenavirus</t>
  </si>
  <si>
    <t>Fiebre hemorragica de Junin</t>
  </si>
  <si>
    <t>Fiebre hemorragica de Machupo</t>
  </si>
  <si>
    <t>Fiebre de Lassa</t>
  </si>
  <si>
    <t>Otras fiebres hemorragicas por arenavirus</t>
  </si>
  <si>
    <t>Fiebre hemorragica por arenavirus, sin otra especificacion</t>
  </si>
  <si>
    <t>A97</t>
  </si>
  <si>
    <t>Dengue</t>
  </si>
  <si>
    <t>A970</t>
  </si>
  <si>
    <t>Dengue sin signos de alarma</t>
  </si>
  <si>
    <t>A971</t>
  </si>
  <si>
    <t>Dengue con signos de alarma</t>
  </si>
  <si>
    <t>A972</t>
  </si>
  <si>
    <t>Dengue severo</t>
  </si>
  <si>
    <t>A979</t>
  </si>
  <si>
    <t>Dengue no especificado</t>
  </si>
  <si>
    <t>A98</t>
  </si>
  <si>
    <t>Otras Fiebres Virales Hemorragicas, No Clasificadas En Otra Parte</t>
  </si>
  <si>
    <t>Fiebre hemorragica de Crimea-Congo</t>
  </si>
  <si>
    <t>Fiebre hemorragica de Omsk</t>
  </si>
  <si>
    <t>Enfermedad de la selva Kyasanur</t>
  </si>
  <si>
    <t>Enfermedad por el virus de Marburg</t>
  </si>
  <si>
    <t>Enfermedad por el virus de Ebola</t>
  </si>
  <si>
    <t>Fiebres hemorragicas con sindrome renal</t>
  </si>
  <si>
    <t>Otras fiebres hemorragicas virales especificadas</t>
  </si>
  <si>
    <t>A99</t>
  </si>
  <si>
    <t>Fiebre Viral Hemorragica, No Especificada</t>
  </si>
  <si>
    <t>Fiebre viral hemorragica, no especificada</t>
  </si>
  <si>
    <t>B00</t>
  </si>
  <si>
    <t>Infecciones Herpeticas [ Herpes Simple ]</t>
  </si>
  <si>
    <t>Eczema herpetico</t>
  </si>
  <si>
    <t>Dermatitis vesicular herpetica</t>
  </si>
  <si>
    <t>Gingivoestomatitis y faringoamigdalitis herpetica</t>
  </si>
  <si>
    <t>Meningitis herpetica</t>
  </si>
  <si>
    <t>Encefalitis herpetica</t>
  </si>
  <si>
    <t>Oculopatia herpetica</t>
  </si>
  <si>
    <t>Enfermedad herpetica diseminada</t>
  </si>
  <si>
    <t>Otras formas de infecciones herpeticas</t>
  </si>
  <si>
    <t>Infeccion debida al virus del herpes, no especificada</t>
  </si>
  <si>
    <t>B01</t>
  </si>
  <si>
    <t>Varicela</t>
  </si>
  <si>
    <t>Meningitis debida a varicela</t>
  </si>
  <si>
    <t>Encefalitis debida a varicela</t>
  </si>
  <si>
    <t>Neumonia debida a varicela</t>
  </si>
  <si>
    <t>Varicela con otras complicaciones</t>
  </si>
  <si>
    <t>Varicela sin complicaciones</t>
  </si>
  <si>
    <t>B02</t>
  </si>
  <si>
    <t>Herpes Zoster</t>
  </si>
  <si>
    <t>Encefalitis debida a herpes zoster</t>
  </si>
  <si>
    <t>Meningitis debida a herpes zoster</t>
  </si>
  <si>
    <t>Herpes zoster con otros compromisos del sistema nervioso</t>
  </si>
  <si>
    <t>Herpes zoster ocular</t>
  </si>
  <si>
    <t>Herpes zoster diseminado</t>
  </si>
  <si>
    <t>Herpes zoster con otras complicaciones</t>
  </si>
  <si>
    <t>Herpes zoster sin complicaciones</t>
  </si>
  <si>
    <t>B03</t>
  </si>
  <si>
    <t>Viruela</t>
  </si>
  <si>
    <t>B04</t>
  </si>
  <si>
    <t>Viruela De Los Monos</t>
  </si>
  <si>
    <t>Viruela de los monos</t>
  </si>
  <si>
    <t>B05</t>
  </si>
  <si>
    <t>Sarampion</t>
  </si>
  <si>
    <t>Sarampion complicado con encefalitis</t>
  </si>
  <si>
    <t>Sarampion complicado con meningitis</t>
  </si>
  <si>
    <t>Sarampion complicado con neumonia</t>
  </si>
  <si>
    <t>Sarampion complicado con otitis media</t>
  </si>
  <si>
    <t>Sarampion con complicaciones intestinales</t>
  </si>
  <si>
    <t>Sarampion con otras complicaciones</t>
  </si>
  <si>
    <t>Sarampion sin complicaciones</t>
  </si>
  <si>
    <t>B06</t>
  </si>
  <si>
    <t>Rubeola [ Sarampion Aleman ]</t>
  </si>
  <si>
    <t>Rubeola con complicaciones neurologicas</t>
  </si>
  <si>
    <t>Rubeola con otras complicaciones</t>
  </si>
  <si>
    <t>Rubeola sin complicaciones</t>
  </si>
  <si>
    <t>B07</t>
  </si>
  <si>
    <t>Verrugas Viricas</t>
  </si>
  <si>
    <t>Verrugas viricas</t>
  </si>
  <si>
    <t>B08</t>
  </si>
  <si>
    <t>Otras Infecciones Viricas Caracterizadas Por Lesiones De La Piel Y De Las Membranas Mucosas, No Clasificadas En Otra Parte</t>
  </si>
  <si>
    <t>Otras infecciones debidas a ortopoxvirus</t>
  </si>
  <si>
    <t>Molusco contagioso</t>
  </si>
  <si>
    <t>Exantema subito [sexta enfermedad]</t>
  </si>
  <si>
    <t>Eritema infeccioso [quinta enfermedad]</t>
  </si>
  <si>
    <t>Estomatitis vesicular enteroviral con exantema</t>
  </si>
  <si>
    <t>Faringitis vesicular enterovirica</t>
  </si>
  <si>
    <t>Otras infecciones virales especificadas, caracterizadas por lesiones de la piel y de las membranas mucosas</t>
  </si>
  <si>
    <t>B09</t>
  </si>
  <si>
    <t>Infeccion Viral No Especificada, Caracterizada Por Lesiones De La Piel Y De Las Membranas Mucosas</t>
  </si>
  <si>
    <t>Infeccion viral no especificada, caracterizada por lesiones de la piel y de las membranas mucosas</t>
  </si>
  <si>
    <t>B15</t>
  </si>
  <si>
    <t>Hepatitis Aguda Tipo A</t>
  </si>
  <si>
    <t>Hepatitis aguda tipo A, con coma hepatico</t>
  </si>
  <si>
    <t>Hepatitis aguda tipo A, sin coma hepatico</t>
  </si>
  <si>
    <t>B16</t>
  </si>
  <si>
    <t>Hepatitis Aguda Tipo B</t>
  </si>
  <si>
    <t>Hepatitis aguda tipo B, con agente delta (coinfeccion), con coma hepatico</t>
  </si>
  <si>
    <t>Hepatitis aguda tipo B, con agente delta (coinfeccion), sin coma hepatico</t>
  </si>
  <si>
    <t>Hepatitis aguda tipo B, sin agente delta, con coma hepatico</t>
  </si>
  <si>
    <t>Hepatitis aguda tipo B, sin agente delta y sin coma hepatico</t>
  </si>
  <si>
    <t>B17</t>
  </si>
  <si>
    <t>Otras Hepatitis Virales Agudas</t>
  </si>
  <si>
    <t>Infeccion (superinfeccion) aguda por agente delta en la hepatitis B cronica</t>
  </si>
  <si>
    <t>Hepatitis aguda tipo C</t>
  </si>
  <si>
    <t>Hepatitis aguda tipo E</t>
  </si>
  <si>
    <t>Otras hepatitis virales agudas especificadas</t>
  </si>
  <si>
    <t>B179</t>
  </si>
  <si>
    <t>Hepatitis viral aguda no especificada</t>
  </si>
  <si>
    <t>B18</t>
  </si>
  <si>
    <t>Hepatitis Viral Cronica</t>
  </si>
  <si>
    <t>Hepatitis viral tipo B cronica, con agente delta</t>
  </si>
  <si>
    <t>Hepatitis viral tipo B cronica, sin agente delta</t>
  </si>
  <si>
    <t>Hepatitis viral tipo C cronica</t>
  </si>
  <si>
    <t>Otras hepatitis virales cronicas</t>
  </si>
  <si>
    <t>Hepatitis viral cronica, sin otra especificacion</t>
  </si>
  <si>
    <t>B19</t>
  </si>
  <si>
    <t>Hepatitis Viral Sin Otra Especificacion</t>
  </si>
  <si>
    <t>Hepatitis viral no especificada con coma hepatico</t>
  </si>
  <si>
    <t>Hepatitis viral no especificada sin coma hepatico</t>
  </si>
  <si>
    <t>B20</t>
  </si>
  <si>
    <t>Enfermedad por virus de la inmunodeficiencia humana [VIH], resultante en enfermedades infecciosas y parasitarias</t>
  </si>
  <si>
    <t>Enfermedad por VIH, resultante en infeccion por micobacterias</t>
  </si>
  <si>
    <t>Enfermedad por VIH, resultante en otras infecciones bacterianas</t>
  </si>
  <si>
    <t>Enfermedad por VIH, resultante en enfermedad por citomegalovirus</t>
  </si>
  <si>
    <t>Enfermedad por VIH, resultante en otras infecciones virales</t>
  </si>
  <si>
    <t>Enfermedad por VIH, resultante en candidiasis</t>
  </si>
  <si>
    <t>Enfermedad por VIH, resultante en otras micosis</t>
  </si>
  <si>
    <t>Enfermedad por VIH, resultante en neumonia por Pneumocystis carinii</t>
  </si>
  <si>
    <t>Enfermedad por VIH, resultante en infecciones multiples</t>
  </si>
  <si>
    <t>Enfermedad por VIH, resultante en otras enfermedades infecciosas o parasitarias</t>
  </si>
  <si>
    <t>Enfermedad por VIH, resultante en enfermedad infecciosa o parasitaria no especificada</t>
  </si>
  <si>
    <t>B21</t>
  </si>
  <si>
    <t>Enfermedad Por Virus De La Inmunodeficiencia Humana [ Vih ], Resultante En Tumores Malignos</t>
  </si>
  <si>
    <t>Enfermedad por VIH, resultante en sarcoma de Kaposi</t>
  </si>
  <si>
    <t>Enfermedad por VIH, resultante en linfoma de Burkitt</t>
  </si>
  <si>
    <t>Enfermedad por VIH, resultante en otros tipos de linfoma no Hodgkin</t>
  </si>
  <si>
    <t>Enfermedad por VIH, resultante en otros tumores malignos del tejido linfoide, hematopoyetico y tejidos relacionados</t>
  </si>
  <si>
    <t>Enfermedad por VIH, resultante en tumores malignos multiples</t>
  </si>
  <si>
    <t>Enfermedad por VIH, resultante en otros tumores malignos</t>
  </si>
  <si>
    <t>Enfermedad por VIH, resultante en tumores malignos no especificados</t>
  </si>
  <si>
    <t>B22</t>
  </si>
  <si>
    <t>Enfermedad Por Virus De La Inmunodeficiencia Humana [ Vih ], Resultante En Otras Enfermedades Especificadas</t>
  </si>
  <si>
    <t>Enfermedad por VIH, resultante en encefalopatia</t>
  </si>
  <si>
    <t>Enfermedad por VIH, resultante en neumonitis linfoide intersticial</t>
  </si>
  <si>
    <t>Enfermedad por VIH, resultante en sindrome caquectico</t>
  </si>
  <si>
    <t>Enfermedad por VIH, resultante en enfermedades multiples clasificadas en otra parte</t>
  </si>
  <si>
    <t>B23</t>
  </si>
  <si>
    <t>Enfermedad Por Virus De La Inmunodeficiencia Humana [ Vih ], Resultante En Otras Afecciones</t>
  </si>
  <si>
    <t>Sindrome de infeccion aguda debida a VIH</t>
  </si>
  <si>
    <t>Enfermedad por VIH, resultante en linfadenopatia generalizada (persistente)</t>
  </si>
  <si>
    <t>Enfermedad por VIH, resultante en anormalidades inmunologicas y hematologicas, no clasificadas en otra parte</t>
  </si>
  <si>
    <t>Enfermedad por VIH, resultante en otras afecciones especificadas</t>
  </si>
  <si>
    <t>B24</t>
  </si>
  <si>
    <t>Enfermedad Por Virus De La Inmunodeficiencia Humana [ Vih ], Sin Otra Especificacion</t>
  </si>
  <si>
    <t>Enfermedad por virus de la inmunodeficiencia humana [VIH], sin otra especificacion</t>
  </si>
  <si>
    <t>B25</t>
  </si>
  <si>
    <t>Enfermedad Debida A Virus Citomegalico</t>
  </si>
  <si>
    <t>Neumonitis debida a virus citomegalico</t>
  </si>
  <si>
    <t>Hepatitis debida a virus citomegalico</t>
  </si>
  <si>
    <t>Pancreatitis debida a virus citomegalico</t>
  </si>
  <si>
    <t>Otras enfermedades debidas a virus citomegalico</t>
  </si>
  <si>
    <t>Enfermedad por virus citomegalico, no especificada</t>
  </si>
  <si>
    <t>B26</t>
  </si>
  <si>
    <t>Parotiditis Infecciosa</t>
  </si>
  <si>
    <t>Orquitis por parotiditis</t>
  </si>
  <si>
    <t>Meningitis por parotiditis</t>
  </si>
  <si>
    <t>Encefalitis por parotiditis</t>
  </si>
  <si>
    <t>Pancreatitis por parotiditis</t>
  </si>
  <si>
    <t>Parotiditis infecciosa con otras complicaciones</t>
  </si>
  <si>
    <t>Parotiditis, sin complicaciones</t>
  </si>
  <si>
    <t>B27</t>
  </si>
  <si>
    <t>Mononucleosis Infecciosa</t>
  </si>
  <si>
    <t>Mononucleosis debida a herpes virus gamma</t>
  </si>
  <si>
    <t>Mononucleosis por citomegalovirus</t>
  </si>
  <si>
    <t>Otras mononucleosis infecciosas</t>
  </si>
  <si>
    <t>Mononucleosis infecciosa, no especificada</t>
  </si>
  <si>
    <t>B30</t>
  </si>
  <si>
    <t>Conjuntivitis Viral</t>
  </si>
  <si>
    <t>Queratoconjuntivitis debida a adenovirus</t>
  </si>
  <si>
    <t>Conjuntivitis debida a adenovirus</t>
  </si>
  <si>
    <t>Faringoconjuntivitis viral</t>
  </si>
  <si>
    <t>Conjuntivitis epidemica aguda hemorragica (enterovirica)</t>
  </si>
  <si>
    <t>Otras conjuntivitis virales</t>
  </si>
  <si>
    <t>Conjuntivitis viral, sin otra especificacion</t>
  </si>
  <si>
    <t>B33</t>
  </si>
  <si>
    <t>Otras Enfermedades Virales, No Clasificadas En Otra Parte</t>
  </si>
  <si>
    <t>Mialgia epidemica</t>
  </si>
  <si>
    <t>Enfermedad del rio Ross</t>
  </si>
  <si>
    <t>Carditis viral</t>
  </si>
  <si>
    <t>Infecciones debidas a retrovirus, no clasificadas en otra parte</t>
  </si>
  <si>
    <t>B334</t>
  </si>
  <si>
    <t xml:space="preserve">Sindrome (cardio) pulmonar por hantavirus [SPH] [SCPH] </t>
  </si>
  <si>
    <t>Otras enfermedades virales especificadas</t>
  </si>
  <si>
    <t>B34</t>
  </si>
  <si>
    <t>Infeccion Viral De Sitio No Especificado</t>
  </si>
  <si>
    <t>Infeccion debida a adenovirus, sin otra especificacion</t>
  </si>
  <si>
    <t>Infeccion debida a enterovirus, sin otra especificacion</t>
  </si>
  <si>
    <t>Infeccion debida a Coronavirus, sin otra especificacion</t>
  </si>
  <si>
    <t>Infeccion debida a Parvovirus, sin otra especificacion</t>
  </si>
  <si>
    <t>Infeccion debida a Papovavirus, sin otra especificacion</t>
  </si>
  <si>
    <t>Otras infecciones virales de sitio no especificado</t>
  </si>
  <si>
    <t>Infeccion viral, no especificada</t>
  </si>
  <si>
    <t>B35</t>
  </si>
  <si>
    <t>Dermatofitosis</t>
  </si>
  <si>
    <t>Tina de la barba y del cuero cabelludo</t>
  </si>
  <si>
    <t>Tina de las unas</t>
  </si>
  <si>
    <t>Tina de la mano</t>
  </si>
  <si>
    <t>Tina del pie [Tinea pedis]</t>
  </si>
  <si>
    <t>Tina del cuerpo [Tinea corporis]</t>
  </si>
  <si>
    <t>Tina imbricada [Tinea imbricata]</t>
  </si>
  <si>
    <t>Tina inguinal [Tinea cruris]</t>
  </si>
  <si>
    <t>Otras dermatofitosis</t>
  </si>
  <si>
    <t>Dermatofitosis, no especificada</t>
  </si>
  <si>
    <t>B36</t>
  </si>
  <si>
    <t>Otras Micosis Superficiales</t>
  </si>
  <si>
    <t>Pitiriasis versicolor</t>
  </si>
  <si>
    <t>Tina negra</t>
  </si>
  <si>
    <t>Piedra blanca</t>
  </si>
  <si>
    <t>Piedra negra</t>
  </si>
  <si>
    <t>Otras micosis superficiales especificadas</t>
  </si>
  <si>
    <t>Micosis superficial, sin otra especificacion</t>
  </si>
  <si>
    <t>B37</t>
  </si>
  <si>
    <t>Candidiasis</t>
  </si>
  <si>
    <t>Estomatitis candidiasica</t>
  </si>
  <si>
    <t>Candidiasis pulmonar</t>
  </si>
  <si>
    <t>Candidiasis de la piel y las unas</t>
  </si>
  <si>
    <t>Candidiasis de la vulva y de la vagina</t>
  </si>
  <si>
    <t>Candidiasis de otras localizaciones urogenitales</t>
  </si>
  <si>
    <t>Meningitis debida a Candida</t>
  </si>
  <si>
    <t>Endocarditis debida a Candida</t>
  </si>
  <si>
    <t>Sepsis debida a Candida</t>
  </si>
  <si>
    <t>Candidiasis de otros sitios</t>
  </si>
  <si>
    <t>Candidiasis, no especificada</t>
  </si>
  <si>
    <t>B38</t>
  </si>
  <si>
    <t>Coccidioidomicosis</t>
  </si>
  <si>
    <t>Coccidioidomicosis pulmonar aguda</t>
  </si>
  <si>
    <t>Coccidioidomicosis pulmonar cronica</t>
  </si>
  <si>
    <t>Coccidioidomicosis pulmonar, sin otra especificacion</t>
  </si>
  <si>
    <t>Coccidioidomicosis cutanea</t>
  </si>
  <si>
    <t>Meningitis debida a coccidioidomicosis</t>
  </si>
  <si>
    <t>Coccidioidomicosis diseminada</t>
  </si>
  <si>
    <t>Otras formas de coccidioidomicosis</t>
  </si>
  <si>
    <t>Coccidioidomicosis, no especificada</t>
  </si>
  <si>
    <t>B39</t>
  </si>
  <si>
    <t>Histoplasmosis</t>
  </si>
  <si>
    <t>Infeccion pulmonar aguda debida a Histoplasma capsulatum</t>
  </si>
  <si>
    <t>Infeccion pulmonar cronica debida a Histoplasma capsulatum</t>
  </si>
  <si>
    <t>Infeccion pulmonar debida a Histoplasma capsulatum, sin otra especificacion</t>
  </si>
  <si>
    <t>Infeccion diseminada debida a Histoplasma capsulatum</t>
  </si>
  <si>
    <t>Histoplasmosis debida a Histoplasma capsulatum, sin otra especificacion</t>
  </si>
  <si>
    <t>Infeccion debida a Histoplasma duboisii</t>
  </si>
  <si>
    <t>Histoplasmosis, no especificada</t>
  </si>
  <si>
    <t>B40</t>
  </si>
  <si>
    <t>Blastomicosis</t>
  </si>
  <si>
    <t>Blastomicosis pulmonar aguda</t>
  </si>
  <si>
    <t>Blastomicosis pulmonar cronica</t>
  </si>
  <si>
    <t>Blastomicosis pulmonar, sin otra especificacion</t>
  </si>
  <si>
    <t>Blastomicosis cutanea</t>
  </si>
  <si>
    <t>Blastomicosis diseminada</t>
  </si>
  <si>
    <t>Otras formas de blastomicosis</t>
  </si>
  <si>
    <t>Blastomicosis, no especificada</t>
  </si>
  <si>
    <t>B41</t>
  </si>
  <si>
    <t>Paracoccidioidomicosis</t>
  </si>
  <si>
    <t>Paracoccidioidomicosis pulmonar</t>
  </si>
  <si>
    <t>Paracoccidioidomicosis diseminada</t>
  </si>
  <si>
    <t>Otras formas de paracoccidioidomicosis</t>
  </si>
  <si>
    <t>Paracoccidioidomicosis, no especificada</t>
  </si>
  <si>
    <t>B42</t>
  </si>
  <si>
    <t>Esporotricosis</t>
  </si>
  <si>
    <t>Esporotricosis pulmonar</t>
  </si>
  <si>
    <t>Esporotricosis linfocutanea</t>
  </si>
  <si>
    <t>Esporotricosis diseminada</t>
  </si>
  <si>
    <t>Otras formas de esporotricosis</t>
  </si>
  <si>
    <t>Esporotricosis, no especificada</t>
  </si>
  <si>
    <t>B43</t>
  </si>
  <si>
    <t>Cromomicosis Y Absceso Feomicotico</t>
  </si>
  <si>
    <t>Cromomicosis cutanea</t>
  </si>
  <si>
    <t>Absceso cerebral feomicotico</t>
  </si>
  <si>
    <t>Absceso y quiste subcutaneo feomicotico</t>
  </si>
  <si>
    <t>Otras formas de cromomicosis</t>
  </si>
  <si>
    <t>Cromomicosis,no especificada</t>
  </si>
  <si>
    <t>B44</t>
  </si>
  <si>
    <t>Aspergilosis</t>
  </si>
  <si>
    <t>Aspergilosis pulmonar invasiva</t>
  </si>
  <si>
    <t>Otras aspergilosis pulmonares</t>
  </si>
  <si>
    <t>Aspergilosis amigdalina</t>
  </si>
  <si>
    <t>Aspergilosis diseminada</t>
  </si>
  <si>
    <t>Otras formas de aspergilosis</t>
  </si>
  <si>
    <t>Aspergilosis, no especificada</t>
  </si>
  <si>
    <t>B45</t>
  </si>
  <si>
    <t>Criptococosis</t>
  </si>
  <si>
    <t>Criptococosis pulmonar</t>
  </si>
  <si>
    <t>Criptococosis cerebral</t>
  </si>
  <si>
    <t>Criptococosis cutanea</t>
  </si>
  <si>
    <t>Criptococosis osea</t>
  </si>
  <si>
    <t>Criptococosis diseminada</t>
  </si>
  <si>
    <t>Otras formas de criptococosis</t>
  </si>
  <si>
    <t>Criptococosis, no especificada</t>
  </si>
  <si>
    <t>B46</t>
  </si>
  <si>
    <t>Cigomicosis</t>
  </si>
  <si>
    <t>Mucormicosis pulmonar</t>
  </si>
  <si>
    <t>Mucormicosis rinocerebral</t>
  </si>
  <si>
    <t>Mucormicosis gastrointestinal</t>
  </si>
  <si>
    <t>Mucormicosis cutanea</t>
  </si>
  <si>
    <t>Mucormicosis diseminada</t>
  </si>
  <si>
    <t>Mucormicosis, sin otra especificacion</t>
  </si>
  <si>
    <t>Otras cigomicosis</t>
  </si>
  <si>
    <t>Cigomicosis, no especificada</t>
  </si>
  <si>
    <t>B47</t>
  </si>
  <si>
    <t>Micetoma</t>
  </si>
  <si>
    <t>Eumicetoma</t>
  </si>
  <si>
    <t>Actinomicetoma</t>
  </si>
  <si>
    <t>Micetoma, no especificado</t>
  </si>
  <si>
    <t>B48</t>
  </si>
  <si>
    <t>Otras Micosis, No Clasificadas En Otra Parte</t>
  </si>
  <si>
    <t>Lobomicosis</t>
  </si>
  <si>
    <t>Rinosporidiosis</t>
  </si>
  <si>
    <t>Alesqueriasis</t>
  </si>
  <si>
    <t>Geotricosis</t>
  </si>
  <si>
    <t>Penicilosis</t>
  </si>
  <si>
    <t>B485</t>
  </si>
  <si>
    <t>Neumocistosis</t>
  </si>
  <si>
    <t>Micosis oportunistas</t>
  </si>
  <si>
    <t>Otras micosis especificadas</t>
  </si>
  <si>
    <t>B49</t>
  </si>
  <si>
    <t>Micosis, No Especificada</t>
  </si>
  <si>
    <t>Micosis, no especificada</t>
  </si>
  <si>
    <t>B50</t>
  </si>
  <si>
    <t>Paludismo [ Malaria ] Debido A Plasmodium Falciparum</t>
  </si>
  <si>
    <t>Paludismo debido a Plasmodium falciparum con complicaciones cerebrales</t>
  </si>
  <si>
    <t>Otro paludismo grave y complicado debido a Plasmodium falciparum</t>
  </si>
  <si>
    <t>Paludismo debido a Plasmodium falciparum, sin otra especificacion</t>
  </si>
  <si>
    <t>B51</t>
  </si>
  <si>
    <t>Paludismo [ Malaria ] Debido A Plasmodium Vivax</t>
  </si>
  <si>
    <t>Paludismo debido a Plasmodium vivax con ruptura esplenica</t>
  </si>
  <si>
    <t>Paludismo debido a Plasmodium vivax con otras complicaciones</t>
  </si>
  <si>
    <t>Paludismo debido a Plasmodium vivax, sin complicaciones</t>
  </si>
  <si>
    <t>B52</t>
  </si>
  <si>
    <t>Paludismo [ Malaria ] Debido A Plasmodium Malariae</t>
  </si>
  <si>
    <t>Paludismo debido a Plasmodium malariae con nefropatia</t>
  </si>
  <si>
    <t>Paludismo debido a Plasmodium malariae con otras complicaciones</t>
  </si>
  <si>
    <t>Paludismo debido a Plasmodium malariae, sin complicaciones</t>
  </si>
  <si>
    <t>B53</t>
  </si>
  <si>
    <t>Otro Paludismo [ Malaria ] Confirmado Parasitologicamente</t>
  </si>
  <si>
    <t>Paludismo debido a Plasmodium ovale</t>
  </si>
  <si>
    <t>Paludismo debido a plasmodios de los simios</t>
  </si>
  <si>
    <t>Otro paludismo confirmado parasitologicamente, no clasificado en otra parte</t>
  </si>
  <si>
    <t>B54</t>
  </si>
  <si>
    <t>Paludismo [ Malaria ] No Especificado</t>
  </si>
  <si>
    <t>Paludismo [malaria] no especificado</t>
  </si>
  <si>
    <t>B55</t>
  </si>
  <si>
    <t>Leishmaniasis</t>
  </si>
  <si>
    <t>Leishmaniasis visceral</t>
  </si>
  <si>
    <t>Leishmaniasis cutanea</t>
  </si>
  <si>
    <t>Leishmaniasis mucocutanea</t>
  </si>
  <si>
    <t>Leishmaniasis, no especificada</t>
  </si>
  <si>
    <t>B56</t>
  </si>
  <si>
    <t>Tripanosomiasis Africana</t>
  </si>
  <si>
    <t>Tripanosomiasis gambiense</t>
  </si>
  <si>
    <t>Tripanosomiasis rhodesiense</t>
  </si>
  <si>
    <t>Tripanosomiasis africana, sin otra especificacion</t>
  </si>
  <si>
    <t>B57</t>
  </si>
  <si>
    <t>Enfermedad De Chagas</t>
  </si>
  <si>
    <t>Enfermedad de Chagas aguda que afecta al corazon</t>
  </si>
  <si>
    <t>Enfermedad de Chagas aguda que no afecta al corazon</t>
  </si>
  <si>
    <t>Enfermedad de Chagas (cronica) que afecta al corazon</t>
  </si>
  <si>
    <t>Enfermedad de Chagas (cronica) que afecta al sistema digestivo</t>
  </si>
  <si>
    <t>Enfermedad de Chagas (cronica) que afecta al sistema nervioso</t>
  </si>
  <si>
    <t>Enfermedad de Chagas (cronica) que afecta otros organos</t>
  </si>
  <si>
    <t>B58</t>
  </si>
  <si>
    <t>Toxoplasmosis</t>
  </si>
  <si>
    <t>Oculopatia debida a toxoplasma</t>
  </si>
  <si>
    <t>Hepatitis debida a toxoplasma</t>
  </si>
  <si>
    <t>Meningoencefalitis debida a toxoplasma</t>
  </si>
  <si>
    <t>Toxoplasmosis pulmonar</t>
  </si>
  <si>
    <t>Toxoplasmosis con otro organo afectado</t>
  </si>
  <si>
    <t>Toxoplasmosis, no especificada</t>
  </si>
  <si>
    <t>B60</t>
  </si>
  <si>
    <t>Otras Enfermedades Debidas A Protozoarios, No Clasificadas En Otra Parte</t>
  </si>
  <si>
    <t>Babesiosis</t>
  </si>
  <si>
    <t>Acantamebiasis</t>
  </si>
  <si>
    <t>Naegleriasis</t>
  </si>
  <si>
    <t>Otras enfermedades especificadas debidas a protozoarios</t>
  </si>
  <si>
    <t>B64</t>
  </si>
  <si>
    <t>Enfermedad Debida A Protozoarios No Especificada</t>
  </si>
  <si>
    <t>Enfermedad debida a protozoarios, no especificada</t>
  </si>
  <si>
    <t>B65</t>
  </si>
  <si>
    <t>Esquistosomiasis [ Bilharziasis ]</t>
  </si>
  <si>
    <t>Esquistosomiasis debida a Schistosoma haematobium (esquistosomiasis urinaria)</t>
  </si>
  <si>
    <t>Esquistosomiasis debida a Schistosoma mansoni [esquistosomiasis intestinal]</t>
  </si>
  <si>
    <t>Esquistosomiasis debida a Schistosoma japonicum</t>
  </si>
  <si>
    <t>Dermatitis por cercarias</t>
  </si>
  <si>
    <t>Otras esquistosomiasis</t>
  </si>
  <si>
    <t>Esquistosomiasis, no especificada</t>
  </si>
  <si>
    <t>B66</t>
  </si>
  <si>
    <t>Otras Infecciones Debidas A Trematodos</t>
  </si>
  <si>
    <t>Opistorquiasis</t>
  </si>
  <si>
    <t>Clonorquiasis</t>
  </si>
  <si>
    <t>Dicrocoeliasis</t>
  </si>
  <si>
    <t>Fascioliasis</t>
  </si>
  <si>
    <t>Paragonimiasis</t>
  </si>
  <si>
    <t>Fasciolopsiasis</t>
  </si>
  <si>
    <t>Otras infecciones especificadas debidas a trematodos</t>
  </si>
  <si>
    <t>Infeccion debida a trematodos, no especificada</t>
  </si>
  <si>
    <t>B67</t>
  </si>
  <si>
    <t>Equinococosis</t>
  </si>
  <si>
    <t>Infeccion del higado debida a Echinococcus granulosus</t>
  </si>
  <si>
    <t>Infeccion del pulmon debida a Echinococcus granulosus</t>
  </si>
  <si>
    <t>Infeccion de hueso debida a Echinococcus granulosus</t>
  </si>
  <si>
    <t>Infeccion de otro organo y de sitios multiples debida a Echinococcus granulosus</t>
  </si>
  <si>
    <t>Infeccion debida a Echinococcus granulosus, sin otra especificacion</t>
  </si>
  <si>
    <t>Infeccion del higado debida a Echinococcus multilocularis</t>
  </si>
  <si>
    <t>Infeccion de otro organo y de sitios multiples debida a Echinococcus multilocularis</t>
  </si>
  <si>
    <t>Infeccion debida a Echinococcus multilocularis, sin otra especificacion</t>
  </si>
  <si>
    <t>Equinococosis del higado, no especificada</t>
  </si>
  <si>
    <t>Equinococosis, otra y la no especificada</t>
  </si>
  <si>
    <t>B68</t>
  </si>
  <si>
    <t>Teniasis</t>
  </si>
  <si>
    <t>Teniasis debida a Taenia solium</t>
  </si>
  <si>
    <t>Infeccion debida a Taenia saginata</t>
  </si>
  <si>
    <t>Teniasis, no especificada</t>
  </si>
  <si>
    <t>B69</t>
  </si>
  <si>
    <t>Cisticercosis</t>
  </si>
  <si>
    <t>Cisticercosis del sistema nervioso central</t>
  </si>
  <si>
    <t>Cisticercosis del ojo</t>
  </si>
  <si>
    <t>Cisticercosis de otros sitios</t>
  </si>
  <si>
    <t>Cisticercosis, no especificada</t>
  </si>
  <si>
    <t>B70</t>
  </si>
  <si>
    <t>Difilobotriasis Y Esparganosis</t>
  </si>
  <si>
    <t>Difilobotriasis intestinal</t>
  </si>
  <si>
    <t>Esparganosis</t>
  </si>
  <si>
    <t>B71</t>
  </si>
  <si>
    <t>Otras Infecciones Debidas A Cestodos</t>
  </si>
  <si>
    <t>Himenolepiasis</t>
  </si>
  <si>
    <t>Dipilidiasis</t>
  </si>
  <si>
    <t>Otras infecciones debidas a cestodos especificadas</t>
  </si>
  <si>
    <t>Infecciones debidas a cestodos, no especificada</t>
  </si>
  <si>
    <t>B72</t>
  </si>
  <si>
    <t>Dracontiasis</t>
  </si>
  <si>
    <t>B73</t>
  </si>
  <si>
    <t>Oncocercosis</t>
  </si>
  <si>
    <t>B74</t>
  </si>
  <si>
    <t>Filariasis</t>
  </si>
  <si>
    <t>Filariasis debida a Wuchereria bancrofti</t>
  </si>
  <si>
    <t>Filariasis debida a Brugia malayi</t>
  </si>
  <si>
    <t>Filariasis debida a Brugia timori</t>
  </si>
  <si>
    <t>Loaiasis</t>
  </si>
  <si>
    <t>Mansoneliasis</t>
  </si>
  <si>
    <t>Otras filariasis</t>
  </si>
  <si>
    <t>Filariasis, no especificada</t>
  </si>
  <si>
    <t>B75</t>
  </si>
  <si>
    <t>Triquinosis</t>
  </si>
  <si>
    <t>B76</t>
  </si>
  <si>
    <t>Anquilostomiasis Y Necatoriasis</t>
  </si>
  <si>
    <t>Anquilostomiasis</t>
  </si>
  <si>
    <t>Necatoriasis</t>
  </si>
  <si>
    <t>Otras enfermedades debidas a anquilostomas</t>
  </si>
  <si>
    <t>Enfermedad debida a anquilostomas, no especificada</t>
  </si>
  <si>
    <t>B77</t>
  </si>
  <si>
    <t>Ascariasis</t>
  </si>
  <si>
    <t>Ascariasis con complicaciones intestinales</t>
  </si>
  <si>
    <t>Ascariasis con otras complicaciones</t>
  </si>
  <si>
    <t>Ascariasis, no especificada</t>
  </si>
  <si>
    <t>B78</t>
  </si>
  <si>
    <t>Estrongiloidiasis</t>
  </si>
  <si>
    <t>Estrongiloidiasis intestinal</t>
  </si>
  <si>
    <t>Estrongiloidiasis cutanea</t>
  </si>
  <si>
    <t>Estrongiloidiasis diseminada</t>
  </si>
  <si>
    <t>Estrongiloidiasis, no especificada</t>
  </si>
  <si>
    <t>B79</t>
  </si>
  <si>
    <t>Tricuriasis</t>
  </si>
  <si>
    <t>B80</t>
  </si>
  <si>
    <t>Enterobiasis</t>
  </si>
  <si>
    <t>B81</t>
  </si>
  <si>
    <t>Otras Helmintiasis Intestinales, No Clasificadas En Otra Parte</t>
  </si>
  <si>
    <t>Anisaquiasis</t>
  </si>
  <si>
    <t>Capilariasis intestinal</t>
  </si>
  <si>
    <t>Tricoestrongiliasis</t>
  </si>
  <si>
    <t>Angioestrongiliasis intestinal</t>
  </si>
  <si>
    <t>Helmintiasis intestinal mixta</t>
  </si>
  <si>
    <t>Otras helmintiasis intestinales especificadas</t>
  </si>
  <si>
    <t>B82</t>
  </si>
  <si>
    <t>Parasitosis Intestinal, Sin Otra Especificacion</t>
  </si>
  <si>
    <t>Helmintiasis intestinal, sin otra especificacion</t>
  </si>
  <si>
    <t>Parasitosis intestinal, sin otra especificacion</t>
  </si>
  <si>
    <t>B83</t>
  </si>
  <si>
    <t>Otras Helmintiasis</t>
  </si>
  <si>
    <t>Larva migrans visceral</t>
  </si>
  <si>
    <t>Gnatostomiasis</t>
  </si>
  <si>
    <t>Angioestrongiliasis debida a Parastrongylus cantonensis</t>
  </si>
  <si>
    <t>Singamiasis</t>
  </si>
  <si>
    <t>Hirudiniasis interna</t>
  </si>
  <si>
    <t>Otras helmintiasis especificadas</t>
  </si>
  <si>
    <t>Helmintiasis, no especificada</t>
  </si>
  <si>
    <t>B85</t>
  </si>
  <si>
    <t>Pediculosis Y Phthiriasis</t>
  </si>
  <si>
    <t>Pediculosis debida a Pediculus humanus capitis</t>
  </si>
  <si>
    <t>Pediculosis debida a Pediculus humanus corporis</t>
  </si>
  <si>
    <t>Pediculosis, sin otra especificacion</t>
  </si>
  <si>
    <t>Phthiriasis</t>
  </si>
  <si>
    <t>Pediculosis y phthiriasis mixtas</t>
  </si>
  <si>
    <t>B86</t>
  </si>
  <si>
    <t>Escabiosis</t>
  </si>
  <si>
    <t>B87</t>
  </si>
  <si>
    <t>Miasis</t>
  </si>
  <si>
    <t>Miasis cutanea</t>
  </si>
  <si>
    <t>Miasis en heridas</t>
  </si>
  <si>
    <t>Miasis ocular</t>
  </si>
  <si>
    <t>Miasis nasofaringea</t>
  </si>
  <si>
    <t>Miasis aural</t>
  </si>
  <si>
    <t>Miasis de otros sitios</t>
  </si>
  <si>
    <t>Miasis, no especificada</t>
  </si>
  <si>
    <t>B88</t>
  </si>
  <si>
    <t>Otras Infestaciones</t>
  </si>
  <si>
    <t>Otras acariasis</t>
  </si>
  <si>
    <t>Tungiasis [infeccion debida a pulga de arena]</t>
  </si>
  <si>
    <t>Otras infestaciones debidas a artropodos</t>
  </si>
  <si>
    <t>Hirudiniasis externa</t>
  </si>
  <si>
    <t>Otras infestaciones especificadas</t>
  </si>
  <si>
    <t>Infestacion, no especificada</t>
  </si>
  <si>
    <t>B89</t>
  </si>
  <si>
    <t>Enfermedad Parasitaria, No Especificada</t>
  </si>
  <si>
    <t>Enfermedad parasitaria, no especificada</t>
  </si>
  <si>
    <t>B90</t>
  </si>
  <si>
    <t>Secuelas De Tuberculosis</t>
  </si>
  <si>
    <t>Secuelas de tuberculosis del sistema nervioso central</t>
  </si>
  <si>
    <t>Secuelas de tuberculosis genitourinaria</t>
  </si>
  <si>
    <t>Secuelas de tuberculosis de huesos y articulaciones</t>
  </si>
  <si>
    <t>Secuelas de tuberculosis de otros organos especificados</t>
  </si>
  <si>
    <t>Secuelas de tuberculosis respiratoria y de tuberculosis no especificada</t>
  </si>
  <si>
    <t>B91</t>
  </si>
  <si>
    <t>Secuelas De Poliomielitis</t>
  </si>
  <si>
    <t>Secuelas de poliomielitis</t>
  </si>
  <si>
    <t>B92</t>
  </si>
  <si>
    <t>Secuelas De Lepra</t>
  </si>
  <si>
    <t>Secuelas de lepra</t>
  </si>
  <si>
    <t>B94</t>
  </si>
  <si>
    <t>Secuelas De Otras Enfermedades Infecciosas Y Parasitarias Y De Las No Especificadas</t>
  </si>
  <si>
    <t>Secuelas de tracoma</t>
  </si>
  <si>
    <t>Secuelas de encefalitis viral</t>
  </si>
  <si>
    <t>Secuelas de hepatitis viral</t>
  </si>
  <si>
    <t>Secuelas de otras enfermedades infecciosas y parasitarias especificadas</t>
  </si>
  <si>
    <t>Secuelas de enfermedades infecciosas y parasitarias no especificadas</t>
  </si>
  <si>
    <t>B95</t>
  </si>
  <si>
    <t>Estreptococos Y Estafilococos Como Causa De Enfermedades Clasificadas En Otros Capitulos</t>
  </si>
  <si>
    <t>Estreptococo, grupo A, como causa de enfermedades clasificadas en otros capitulos</t>
  </si>
  <si>
    <t>Estreptococo, grupo B, como causa de enfermedades clasificadas en otros capitulos</t>
  </si>
  <si>
    <t>Estreptococo, grupo D y enterococos, como causa de enfermedades clasificadas en otros capitulos</t>
  </si>
  <si>
    <t>Streptococcus pneumoniae como causa de enfermedades clasificadas en otros capitulos</t>
  </si>
  <si>
    <t>Otros estreptococos como causa de enfermedades clasificadas en otros capitulos</t>
  </si>
  <si>
    <t>Estreptococo no especificado como causa de enfermedades clasificadas en otros capitulos</t>
  </si>
  <si>
    <t>Staphylococcus aureus como causa de enfermedades clasificadas en otros capitulos</t>
  </si>
  <si>
    <t>Otros estafilococos como causa de enfermedades clasificadas en otros capitulos</t>
  </si>
  <si>
    <t>Estafilococo no especificado, como causa de enfermedades clasificadas en otros capitulos</t>
  </si>
  <si>
    <t>B96</t>
  </si>
  <si>
    <t>Otros Agentes Bacterianos Como Causa De Enfermedades Clasificadas En Otros Capitulos</t>
  </si>
  <si>
    <t>Mycoplasma pneumoniae [M. pneumoniae] como causa de enfermedades clasificadas en otros capitulos</t>
  </si>
  <si>
    <t>Klebsiella pneumoniae [K. pneumoniae] como causa de enfermedades clasificadas en otros capitulos</t>
  </si>
  <si>
    <t>Escherichia coli [E. coli] como causa de enfermedades clasificadas en otros capitulos</t>
  </si>
  <si>
    <t>Haemophilus influenzae [H. influenzae] como causa de enfermedades clasificadas en otros capitulos</t>
  </si>
  <si>
    <t>Proteus (mirabilis) (morganii) como causa de enfermedades clasificadas en otros capitulos</t>
  </si>
  <si>
    <t>Pseudomonas (aeruginosa) como causa de enfermedades clasificadas en otros capitulos</t>
  </si>
  <si>
    <t>Bacillus fragilis  [B. fragilis] como causa de enfermedades clasificadas en otros capitulos</t>
  </si>
  <si>
    <t>Clostridium perfringens [C. perfringens] como causa de enfermedades clasificadas en otros capitulos</t>
  </si>
  <si>
    <t>Otros agentes bacterianos especificados como causa de enfermedades clasificadas en otros capitulos</t>
  </si>
  <si>
    <t>B97</t>
  </si>
  <si>
    <t>Agentes Virales Como Causa De Enfermedades Clasificadas En Otros Capitulos</t>
  </si>
  <si>
    <t>Adenovirus como causa de enfermedades clasificadas en otros capitulos</t>
  </si>
  <si>
    <t>Enterovirus como causa de enfermedades clasificadas en otros capitulos</t>
  </si>
  <si>
    <t>Coronavirus como causa de enfermedades clasificadas en otros capitulos</t>
  </si>
  <si>
    <t>Retrovirus como causa de enfermedades clasificadas en otros capitulos</t>
  </si>
  <si>
    <t>Virus sincicial respiratorio como causa de enfermedades clasificadas en otros capitulos</t>
  </si>
  <si>
    <t>Reovirus como causa de enfermedades clasificadas en otros capitulos</t>
  </si>
  <si>
    <t>Parvovirus como causa de enfermedades clasificadas en otros capitulos</t>
  </si>
  <si>
    <t>Papilomavirus como causa de enfermedades clasificadas en otros capitulos</t>
  </si>
  <si>
    <t>Otros agentes virales como causa de enfermedades clasificadas en otros capitulos</t>
  </si>
  <si>
    <t>B98</t>
  </si>
  <si>
    <t>Otros agentes infecciosos especificados como causa de enfermedades clasificadas en otros capítulos</t>
  </si>
  <si>
    <t>B980</t>
  </si>
  <si>
    <t>Helicobacter pylori [H.pylori] como la causa de enfermedades clasificadas en otros capítulos</t>
  </si>
  <si>
    <t>B981</t>
  </si>
  <si>
    <t>Vibrio vulnificus como la causa de enfermedades clasificadas en otros capítulos</t>
  </si>
  <si>
    <t>B99</t>
  </si>
  <si>
    <t>Otras Enfermedades Infecciosas Y Las No Especificadas</t>
  </si>
  <si>
    <t>Otras enfermedades infecciosas y las no especificadas</t>
  </si>
  <si>
    <t>Tumores [neoplasias] (C00-D48)</t>
  </si>
  <si>
    <t>C00</t>
  </si>
  <si>
    <t>Tumor Maligno Del Labio</t>
  </si>
  <si>
    <t>Tumor maligno del labio superior, cara externa</t>
  </si>
  <si>
    <t>Tumor maligno del labio inferior, cara externa</t>
  </si>
  <si>
    <t>Tumor maligno del labio, cara externa, sin otra especificacion</t>
  </si>
  <si>
    <t>Tumor maligno del labio superior, cara interna</t>
  </si>
  <si>
    <t>Tumor maligno del labio inferior, cara interna</t>
  </si>
  <si>
    <t>Tumor maligno del labio, cara interna, sin otra especificacion</t>
  </si>
  <si>
    <t>Tumor maligno de la comisura labial</t>
  </si>
  <si>
    <t>Lesion de sitios contiguos del labio</t>
  </si>
  <si>
    <t>Tumor maligno del labio, parte no especificada</t>
  </si>
  <si>
    <t>C01</t>
  </si>
  <si>
    <t>Tumor Maligno De La Base De La Lengua</t>
  </si>
  <si>
    <t>Tumor maligno de la base de la lengua</t>
  </si>
  <si>
    <t>C02</t>
  </si>
  <si>
    <t>Tumor Maligno De Otras Partes Y De Las No Especificadas De La Lengua</t>
  </si>
  <si>
    <t>Tumor maligno de la cara dorsal de la lengua</t>
  </si>
  <si>
    <t>Tumor maligno del borde de la lengua</t>
  </si>
  <si>
    <t>Tumor maligno de la cara ventral de la lengua</t>
  </si>
  <si>
    <t>Tumor maligno de los dos tercios anteriores de la lengua, parte no especificada</t>
  </si>
  <si>
    <t>Tumor maligno de la amigdala lingual</t>
  </si>
  <si>
    <t>Lesion de sitios contiguos de la lengua</t>
  </si>
  <si>
    <t>Tumor maligno de la lengua, parte no especificada</t>
  </si>
  <si>
    <t>C03</t>
  </si>
  <si>
    <t>Tumor Maligno De La Encia</t>
  </si>
  <si>
    <t>Tumor maligno de la encia superior</t>
  </si>
  <si>
    <t>Tumor maligno de la encia inferior</t>
  </si>
  <si>
    <t>Tumor maligno de la encia, parte no especificada</t>
  </si>
  <si>
    <t>C04</t>
  </si>
  <si>
    <t>Tumor Maligno Del Piso De La Boca</t>
  </si>
  <si>
    <t>Tumor maligno de la parte anterior del piso de la boca</t>
  </si>
  <si>
    <t>Tumor maligno de la parte lateral del piso de la boca</t>
  </si>
  <si>
    <t>Lesion de sitios contiguos del piso de la boca</t>
  </si>
  <si>
    <t>Tumor maligno del piso de la boca, parte no especificada</t>
  </si>
  <si>
    <t>C05</t>
  </si>
  <si>
    <t>Tumor Maligno Del Paladar</t>
  </si>
  <si>
    <t>Tumor maligno del paladar duro</t>
  </si>
  <si>
    <t>Tumor maligno del paladar blando</t>
  </si>
  <si>
    <t>Tumor maligno de la uvula</t>
  </si>
  <si>
    <t>Lesion de sitios contiguos del paladar</t>
  </si>
  <si>
    <t>Tumor maligno del paladar, parte no especificada</t>
  </si>
  <si>
    <t>C06</t>
  </si>
  <si>
    <t>Tumor Maligno De Otras Partes Y De Las No Especificadas De La Boca</t>
  </si>
  <si>
    <t>Tumor maligno de la mucosa de la mejilla</t>
  </si>
  <si>
    <t>Tumor maligno del vestibulo de la boca</t>
  </si>
  <si>
    <t>Tumor maligno del area retromolar</t>
  </si>
  <si>
    <t>Lesion de sitios contiguos de otras partes y de las no especificadas de la boca</t>
  </si>
  <si>
    <t>Tumor maligno de la boca, parte no especificada</t>
  </si>
  <si>
    <t>C07</t>
  </si>
  <si>
    <t>Tumor Maligno De La Glandula Parotida</t>
  </si>
  <si>
    <t>Tumor maligno de la glandula parotida</t>
  </si>
  <si>
    <t>C08</t>
  </si>
  <si>
    <t>Tumor Maligno De Otras Glandulas Salivales Mayores Y De Las No Especificadas</t>
  </si>
  <si>
    <t>Tumor maligno de la glandula submaxilar</t>
  </si>
  <si>
    <t>Tumor maligno de la glandula sublingual</t>
  </si>
  <si>
    <t>Lesion de sitios contiguos de las glandulas salivales mayores</t>
  </si>
  <si>
    <t>Tumor maligno de glandula salival mayor, no especificada</t>
  </si>
  <si>
    <t>C09</t>
  </si>
  <si>
    <t>Tumor Maligno De La Amigdala</t>
  </si>
  <si>
    <t>Tumor maligno de la fosa amigdalina</t>
  </si>
  <si>
    <t>Tumor maligno del pilar amigdalino (anterior) (posterior)</t>
  </si>
  <si>
    <t>Lesion de sitios contiguos de la amigdala</t>
  </si>
  <si>
    <t>Tumor maligno de la amigdala, parte no especificada</t>
  </si>
  <si>
    <t>C10</t>
  </si>
  <si>
    <t>Tumor Maligno De La Orofaringe</t>
  </si>
  <si>
    <t>Tumor maligno de la valecula</t>
  </si>
  <si>
    <t>Tumor maligno de la cara anterior de la epiglotis</t>
  </si>
  <si>
    <t>Tumor maligno de la pared lateral de la orofaringe</t>
  </si>
  <si>
    <t>Tumor maligno de la pared posterior de la orofaringe</t>
  </si>
  <si>
    <t>Tumor maligno de la hendidura branquial</t>
  </si>
  <si>
    <t>Lesion de sitios contiguos de la orofaringe</t>
  </si>
  <si>
    <t>Tumor maligno de la orofaringe, parte no especificada</t>
  </si>
  <si>
    <t>C11</t>
  </si>
  <si>
    <t>Tumor Maligno De La Nasofaringe</t>
  </si>
  <si>
    <t>Tumor maligno de la pared superior de la nasofaringe</t>
  </si>
  <si>
    <t>Tumor maligno de la pared posterior de la nasofaringe</t>
  </si>
  <si>
    <t>Tumor maligno de la pared lateral de la nasofaringe</t>
  </si>
  <si>
    <t>Tumor maligno de la pared anterior de la nasofaringe</t>
  </si>
  <si>
    <t>Lesion de sitios contiguos de la nasofaringe</t>
  </si>
  <si>
    <t>Tumor maligno de la nasofaringe, parte no especificada</t>
  </si>
  <si>
    <t>C12</t>
  </si>
  <si>
    <t>Tumor Maligno Del Seno Piriforme</t>
  </si>
  <si>
    <t>Tumor maligno del seno piriforme</t>
  </si>
  <si>
    <t>C13</t>
  </si>
  <si>
    <t>Tumor Maligno De La Hipofaringe</t>
  </si>
  <si>
    <t>Tumor maligno de la region postcricoidea</t>
  </si>
  <si>
    <t>Tumor maligno del pliegue aritenoepiglotico, cara hipofaringea</t>
  </si>
  <si>
    <t>Tumor maligno de la pared posterior de la hipofaringe</t>
  </si>
  <si>
    <t>Lesion de sitios contiguos de la hipofaringe</t>
  </si>
  <si>
    <t>Tumor maligno de la hipofaringe, parte no especificada</t>
  </si>
  <si>
    <t>C14</t>
  </si>
  <si>
    <t>Tumor Maligno De Otros Sitios Y De Los Mal Definidos Del Labio, De La Cavidad Bucal Y De La Faringe</t>
  </si>
  <si>
    <t>Tumor maligno de la faringe, parte no especificada</t>
  </si>
  <si>
    <t>Tumor maligno del anillo de Waldeyer</t>
  </si>
  <si>
    <t>Lesion de sitios contiguos del labio, de la cavidad bucal y de la faringe</t>
  </si>
  <si>
    <t>C15</t>
  </si>
  <si>
    <t>Tumor Maligno Del Esofago</t>
  </si>
  <si>
    <t>Tumor maligno del esofago, porcion cervical</t>
  </si>
  <si>
    <t>Tumor maligno del esofago, porcion toracica</t>
  </si>
  <si>
    <t>Tumor maligno del esofago, porcion abdominal</t>
  </si>
  <si>
    <t>Tumor maligno del tercio superior del esofago</t>
  </si>
  <si>
    <t>Tumor maligno del tercio medio del esofago</t>
  </si>
  <si>
    <t>Tumor maligno del tercio inferior del esofago</t>
  </si>
  <si>
    <t>Lesion de sitios contiguos del esofago</t>
  </si>
  <si>
    <t>Tumor maligno del esofago, parte no especificada</t>
  </si>
  <si>
    <t>C16</t>
  </si>
  <si>
    <t>Tumor Maligno Del Estomago</t>
  </si>
  <si>
    <t>Tumor maligno del cardias</t>
  </si>
  <si>
    <t>Tumor maligno del fundus gastrico</t>
  </si>
  <si>
    <t>Tumor maligno del cuerpo del estomago</t>
  </si>
  <si>
    <t>Tumor maligno del antro pilorico</t>
  </si>
  <si>
    <t>Tumor maligno del piloro</t>
  </si>
  <si>
    <t>Tumor maligno de la curvatura menor del estomago, sin otra especificacion</t>
  </si>
  <si>
    <t>Tumor maligno de la curvatura mayor del estomago, sin otra especificacion</t>
  </si>
  <si>
    <t>Lesion de sitios contiguos del estomago</t>
  </si>
  <si>
    <t>Tumor maligno del estomago, parte no especificada</t>
  </si>
  <si>
    <t>C17</t>
  </si>
  <si>
    <t>Tumor Maligno Del Intestino Delgado</t>
  </si>
  <si>
    <t>Tumor maligno del duodeno</t>
  </si>
  <si>
    <t>Tumor maligno del yeyuno</t>
  </si>
  <si>
    <t>Tumor maligno del ileon</t>
  </si>
  <si>
    <t>Tumor maligno del diverticulo de Meckel</t>
  </si>
  <si>
    <t>Lesion de sitios contiguos del intestino delgado</t>
  </si>
  <si>
    <t>Tumor maligno del intestino delgado, parte no especificada</t>
  </si>
  <si>
    <t>C18</t>
  </si>
  <si>
    <t>Tumor Maligno Del Colon</t>
  </si>
  <si>
    <t>Tumor maligno del ciego</t>
  </si>
  <si>
    <t>Tumor maligno del apendice</t>
  </si>
  <si>
    <t>Tumor maligno del colon ascendente</t>
  </si>
  <si>
    <t>Tumor maligno del angulo hepatico</t>
  </si>
  <si>
    <t>Tumor maligno del colon transverso</t>
  </si>
  <si>
    <t>Tumor maligno del angulo esplenico</t>
  </si>
  <si>
    <t>Tumor maligno del colon descendente</t>
  </si>
  <si>
    <t>Tumor maligno del colon sigmoide</t>
  </si>
  <si>
    <t>Lesion de sitios contiguos del colon</t>
  </si>
  <si>
    <t>Tumor maligno del colon, parte no especificada</t>
  </si>
  <si>
    <t>C19</t>
  </si>
  <si>
    <t>Tumor Maligno De La Union Rectosigmoidea</t>
  </si>
  <si>
    <t>Tumor maligno de la union rectosigmoidea</t>
  </si>
  <si>
    <t>C20</t>
  </si>
  <si>
    <t>Tumor Maligno Del Recto</t>
  </si>
  <si>
    <t>Tumor maligno del recto</t>
  </si>
  <si>
    <t>C21</t>
  </si>
  <si>
    <t>Tumor Maligno Del Ano Y Del Conducto Anal</t>
  </si>
  <si>
    <t>Tumor maligno del ano, parte no especificada</t>
  </si>
  <si>
    <t>Tumor maligno del conducto anal</t>
  </si>
  <si>
    <t>Tumor maligno de la zona cloacogenica</t>
  </si>
  <si>
    <t>Lesion de sitios contiguos del ano, del conducto anal y del recto</t>
  </si>
  <si>
    <t>C22</t>
  </si>
  <si>
    <t>Tumor Maligno Del Higado Y De Las Vias Biliares Intrahepaticas</t>
  </si>
  <si>
    <t>Carcinoma de celulas hepaticas</t>
  </si>
  <si>
    <t>Carcinoma de vias biliares intrahepaticas</t>
  </si>
  <si>
    <t>Hepatoblastoma</t>
  </si>
  <si>
    <t>Angiosarcoma del higado</t>
  </si>
  <si>
    <t>Otros sarcomas del higado</t>
  </si>
  <si>
    <t>Otros carcinomas especificados del higado</t>
  </si>
  <si>
    <t>Tumor maligno del higado, no especificado</t>
  </si>
  <si>
    <t>C23</t>
  </si>
  <si>
    <t>Tumor Maligno De La Vesicula Biliar</t>
  </si>
  <si>
    <t>Tumor maligno de la vesicula biliar</t>
  </si>
  <si>
    <t>C24</t>
  </si>
  <si>
    <t>Tumor Maligno De Otras Partes Y De Las No Especificadas De Las Vias Biliares</t>
  </si>
  <si>
    <t>Tumor maligno de las vias biliares extrahepaticas</t>
  </si>
  <si>
    <t>Tumor maligno de la ampolla de Vater</t>
  </si>
  <si>
    <t>Lesion de sitios contiguos de las vias biliares</t>
  </si>
  <si>
    <t>Tumor maligno de las vias biliares, parte no especificada</t>
  </si>
  <si>
    <t>C25</t>
  </si>
  <si>
    <t>Tumor Maligno Del Pancreas</t>
  </si>
  <si>
    <t>Tumor maligno de la cabeza del pancreas</t>
  </si>
  <si>
    <t>Tumor maligno del cuerpo del pancreas</t>
  </si>
  <si>
    <t>Tumor maligno de la cola del pancreas</t>
  </si>
  <si>
    <t>Tumor maligno del conducto pancreatico</t>
  </si>
  <si>
    <t>Tumor maligno del pancreas endocrino</t>
  </si>
  <si>
    <t>Tumor maligno de otras partes especificadas del pancreas</t>
  </si>
  <si>
    <t>Lesion de sitios contiguos del pancreas</t>
  </si>
  <si>
    <t>Tumor maligno del pancreas, parte no especificada</t>
  </si>
  <si>
    <t>C26</t>
  </si>
  <si>
    <t>Tumor Maligno De Otros Sitios Y De Los Mal Definidos De Los Organos Digestivos</t>
  </si>
  <si>
    <t>Tumor maligno del intestino, parte no especificada</t>
  </si>
  <si>
    <t>Tumor maligno del bazo</t>
  </si>
  <si>
    <t>Lesion de sitios contiguos de los organos digestivos</t>
  </si>
  <si>
    <t>Tumor maligno de sitios mal definidos de los organos digestivos</t>
  </si>
  <si>
    <t>C30</t>
  </si>
  <si>
    <t>Tumor Maligno De Las Fosas Nasales Y Del Oido Medio</t>
  </si>
  <si>
    <t>Tumor maligno de la fosa nasal</t>
  </si>
  <si>
    <t>Tumor maligno del oido medio</t>
  </si>
  <si>
    <t>C31</t>
  </si>
  <si>
    <t>Tumor Maligno De Los Senos Paranasales</t>
  </si>
  <si>
    <t>Tumor maligno del seno maxilar</t>
  </si>
  <si>
    <t>Tumor maligno del seno etmoidal</t>
  </si>
  <si>
    <t>Tumor maligno del seno frontal</t>
  </si>
  <si>
    <t>Tumor maligno del seno esfenoidal</t>
  </si>
  <si>
    <t>Lesion de sitios contiguos de los senos paranasales</t>
  </si>
  <si>
    <t>Tumor maligno de seno paranasal no especificado</t>
  </si>
  <si>
    <t>C32</t>
  </si>
  <si>
    <t>Tumor Maligno De La Laringe</t>
  </si>
  <si>
    <t>Tumor maligno de la glotis</t>
  </si>
  <si>
    <t>Tumor maligno de la region supraglotica</t>
  </si>
  <si>
    <t>Tumor maligno de la region subglotica</t>
  </si>
  <si>
    <t>Tumor maligno del cartilago laringeo</t>
  </si>
  <si>
    <t>Lesion de sitios contiguos de la laringe</t>
  </si>
  <si>
    <t>Tumor maligno de la laringe, parte no especificada</t>
  </si>
  <si>
    <t>C33</t>
  </si>
  <si>
    <t>Tumor Maligno De La Traquea</t>
  </si>
  <si>
    <t>Tumor maligno de la traquea</t>
  </si>
  <si>
    <t>C34</t>
  </si>
  <si>
    <t>Tumor Maligno De Los Bronquios Y Del Pulmon</t>
  </si>
  <si>
    <t>Tumor maligno del bronquio principal</t>
  </si>
  <si>
    <t>Tumor maligno del lobulo superior, bronquio o pulmon</t>
  </si>
  <si>
    <t>Tumor maligno del lobulo medio, bronquio o pulmon</t>
  </si>
  <si>
    <t>Tumor maligno del lobulo inferior, bronquio o pulmon</t>
  </si>
  <si>
    <t>Lesion de sitios contiguos de los bronquios y del pulmon</t>
  </si>
  <si>
    <t>Tumor maligno de los bronquios o del pulmon, parte no especificada</t>
  </si>
  <si>
    <t>C37</t>
  </si>
  <si>
    <t>Tumor Maligno Del Timo</t>
  </si>
  <si>
    <t>Tumor maligno del timo</t>
  </si>
  <si>
    <t>C38</t>
  </si>
  <si>
    <t>Tumor Maligno Del Corazon, Del Mediastino Y De La Pleura</t>
  </si>
  <si>
    <t>Tumor maligno del corazon</t>
  </si>
  <si>
    <t>Tumor maligno del mediastino anterior</t>
  </si>
  <si>
    <t>Tumor maligno del mediastino posterior</t>
  </si>
  <si>
    <t>Tumor maligno del mediastino, parte no especificada</t>
  </si>
  <si>
    <t>Tumor maligno de la pleura</t>
  </si>
  <si>
    <t>Lesion de sitos contiguos del corazon, del mediastino y de la pleura</t>
  </si>
  <si>
    <t>C39</t>
  </si>
  <si>
    <t>Tumor Maligno De Otros Sitios Y De Los Mal Definidos Del Sistema Respiratorio Y De Los Organos Intratoracicos</t>
  </si>
  <si>
    <t>Tumor maligno de la vias respiratoria superiores, parte no especificada</t>
  </si>
  <si>
    <t>Lesion de sitios contiguos de los organos respiratorios e intratoracicos</t>
  </si>
  <si>
    <t>Tumor maligno de sitios mal definidos del sistema respiratorio</t>
  </si>
  <si>
    <t>C40</t>
  </si>
  <si>
    <t>Tumor Maligno De Los Huesos Y De Los Cartilagos Articulares De Los Miembros</t>
  </si>
  <si>
    <t>Tumor maligno del omoplato y de los huesos largos del miembro superior</t>
  </si>
  <si>
    <t>Tumor maligno de los huesos cortos del miembro superior</t>
  </si>
  <si>
    <t>Tumor maligno de los huesos largos del miembro inferior</t>
  </si>
  <si>
    <t>Tumor maligno de los huesos cortos del miembro inferior</t>
  </si>
  <si>
    <t>Lesion de sitios contiguos de los huesos y de los cartilagos articulares de los miembros</t>
  </si>
  <si>
    <t>Tumor maligno de los huesos y de los cartilagos articulares de los miembros, sin otra especificacion</t>
  </si>
  <si>
    <t>C41</t>
  </si>
  <si>
    <t>Tumor Maligno De Los Huesos Y De Los Cartilagos Articulares, De Otros Sitios Y De Sitios No Especificados</t>
  </si>
  <si>
    <t>Tumor maligno de los huesos del craneo y de la cara</t>
  </si>
  <si>
    <t>Tumor maligno del hueso del maxilar inferior</t>
  </si>
  <si>
    <t>Tumor maligno de la columna vertebral</t>
  </si>
  <si>
    <t>Tumor maligno de la costilla, esternon y clavicula</t>
  </si>
  <si>
    <t>Tumor maligno de los huesos de la pelvis, sacro y coccix</t>
  </si>
  <si>
    <t>Lesion de sitios contiguos del hueso y del cartilago articular</t>
  </si>
  <si>
    <t>Tumor maligno del hueso y del cartilago articular, no especificado</t>
  </si>
  <si>
    <t>C43</t>
  </si>
  <si>
    <t>Melanoma Maligno De La Piel</t>
  </si>
  <si>
    <t>Melanoma maligno del labio</t>
  </si>
  <si>
    <t>Melanoma maligno del parpado, incluida la comisura palpebral</t>
  </si>
  <si>
    <t>Melanoma maligno de la oreja y del conducto auditivo externo</t>
  </si>
  <si>
    <t>Melanoma maligno de las otras partes y las no especificadas de la cara</t>
  </si>
  <si>
    <t>Melanoma maligno del cuero cabelludo y del cuello</t>
  </si>
  <si>
    <t>Melanoma maligno del tronco</t>
  </si>
  <si>
    <t>Melanoma maligno del miembro superior, incluido el hombro</t>
  </si>
  <si>
    <t>Melanoma maligno del miembro inferior, incluida la cadera</t>
  </si>
  <si>
    <t>Melanoma maligno de sitios contiguos de la piel</t>
  </si>
  <si>
    <t>Melanoma maligno de piel, sitio no especificado</t>
  </si>
  <si>
    <t>C44</t>
  </si>
  <si>
    <t>Otros Tumores Maligno De La Piel</t>
  </si>
  <si>
    <t>Tumor maligno de la piel del labio</t>
  </si>
  <si>
    <t>Tumor maligno de la piel del parpado, incluida la comisura palpebral</t>
  </si>
  <si>
    <t>Tumor maligno de la piel de la oreja y del conducto auditivo externo</t>
  </si>
  <si>
    <t>Tumor maligno de la piel de otras partes y de las no especificadas de la cara</t>
  </si>
  <si>
    <t>Tumor maligno de la piel del cuero cabelludo y del cuello</t>
  </si>
  <si>
    <t>Tumor maligno de la piel del tronco</t>
  </si>
  <si>
    <t>Tumor maligno de la piel del miembro superior, incluido el hombro</t>
  </si>
  <si>
    <t>Tumor maligno de la piel miembro inferior, incluida la cadera</t>
  </si>
  <si>
    <t>Lesion de sitios contiguos de la piel</t>
  </si>
  <si>
    <t>Tumor maligno de la piel, sitio no especificado</t>
  </si>
  <si>
    <t>C45</t>
  </si>
  <si>
    <t>Mesotelioma</t>
  </si>
  <si>
    <t>Mesotelioma de la pleura</t>
  </si>
  <si>
    <t>Mesotelioma del peritoneo</t>
  </si>
  <si>
    <t>Mesotelioma del pericardio</t>
  </si>
  <si>
    <t>Mesotelioma de otros sitios especificados</t>
  </si>
  <si>
    <t>Mesotelioma, de sitio no especificado</t>
  </si>
  <si>
    <t>C46</t>
  </si>
  <si>
    <t>Sarcoma De Kaposi</t>
  </si>
  <si>
    <t>Sarcoma de Kaposi de la piel</t>
  </si>
  <si>
    <t>Sarcoma de Kaposi del tejido blando</t>
  </si>
  <si>
    <t>Sarcoma de Kaposi del paladar</t>
  </si>
  <si>
    <t>Sarcoma de Kaposi de los ganglios linfaticos</t>
  </si>
  <si>
    <t>Sarcoma de Kaposi de otros sitios especificados</t>
  </si>
  <si>
    <t>Sarcoma de Kaposi de multiples organos</t>
  </si>
  <si>
    <t>Sarcoma de Kaposi de sitio no especificado</t>
  </si>
  <si>
    <t>C47</t>
  </si>
  <si>
    <t>Tumor Maligno De Los Nervios Perifericos Y Del Sistema Nervioso Autonomo</t>
  </si>
  <si>
    <t>Tumor maligno de los nervios perifericos de la cabeza, cara y cuello</t>
  </si>
  <si>
    <t>Tumor maligno de los nervios perifericos del miembro superior, incluido el hombro</t>
  </si>
  <si>
    <t>Tumor maligno de los nervios perifericos del miembro inferior, incluida la cadera</t>
  </si>
  <si>
    <t>Tumor maligno de los nervios perifericos del torax</t>
  </si>
  <si>
    <t>Tumor maligno de los nervios perifericos del abdomen</t>
  </si>
  <si>
    <t>Tumor maligno de los nervios perifericos de la pelvis</t>
  </si>
  <si>
    <t>Tumor maligno de los nervios perifericos del tronco, sin otra especificacion</t>
  </si>
  <si>
    <t>Lesion de sitios contiguos de los nervios perifericos y del sistema nervioso autonomo</t>
  </si>
  <si>
    <t>Tumor maligno de los nervios perifericos y del sistema nervioso autonomo, parte no especificada</t>
  </si>
  <si>
    <t>C48</t>
  </si>
  <si>
    <t>Tumor Maligno Del Peritoneo Y Retroperitoneo</t>
  </si>
  <si>
    <t>Tumor maligno del retroperitoneo</t>
  </si>
  <si>
    <t>Tumor maligno de parte especificada del peritoneo</t>
  </si>
  <si>
    <t>Tumor maligno del peritoneo, sin otra especificacion</t>
  </si>
  <si>
    <t>Lesion de sitios contiguos del peritoneo y del retroperitoneo</t>
  </si>
  <si>
    <t>C49</t>
  </si>
  <si>
    <t>Tumor Maligno Otros Tejidos Conjuntivos Y De Tejidos Blandos</t>
  </si>
  <si>
    <t>Tumor maligno del tejido conjuntivo y tejido blando de la cabeza, cara y cuello</t>
  </si>
  <si>
    <t>Tumor maligno del tejido conjuntivo y tejido blando del miembro superior, incluido el hombro</t>
  </si>
  <si>
    <t>Tumor maligno del tejido conjuntivo y tejido blando del miembro inferior, incluida la cadera</t>
  </si>
  <si>
    <t>Tumor maligno del tejido conjuntivo y tejido blando del torax</t>
  </si>
  <si>
    <t>Tumor maligno del tejido conjuntivo y tejido blando del abdomen</t>
  </si>
  <si>
    <t>Tumor maligno del tejido conjuntivo y tejido blando de la pelvis</t>
  </si>
  <si>
    <t>Tumor maligno del tejido conjuntivo y tejido blando del tronco, sin otra especificacion</t>
  </si>
  <si>
    <t>Lesion de sitios contiguos  del tejido conjuntivo y del tejido blando</t>
  </si>
  <si>
    <t>Tumor maligno del tejido conjuntivo y tejido blando, de sitio no especificado</t>
  </si>
  <si>
    <t>C50</t>
  </si>
  <si>
    <t>Tumor Maligno De La Mama</t>
  </si>
  <si>
    <t>Tumor maligno del pezon y areola mamaria</t>
  </si>
  <si>
    <t>Tumor maligno de la porcion central de la mama</t>
  </si>
  <si>
    <t>Tumor maligno del cuadrante superior interno de la mama</t>
  </si>
  <si>
    <t>Tumor maligno del cuadrante inferior interno de la mama</t>
  </si>
  <si>
    <t>Tumor maligno del cuadrante superior externo de la mama</t>
  </si>
  <si>
    <t>Tumor maligno del cuadrante inferior externo de la mama</t>
  </si>
  <si>
    <t>Tumor maligno de la prolongacion axilar de la mama</t>
  </si>
  <si>
    <t>Lesion de sitios contiguos de la mama</t>
  </si>
  <si>
    <t>Tumor maligno de la mama, parte no especificada</t>
  </si>
  <si>
    <t>C51</t>
  </si>
  <si>
    <t>Tumor Maligno De La Vulva</t>
  </si>
  <si>
    <t>Tumor maligno del labio mayor</t>
  </si>
  <si>
    <t>Tumor maligno del labio menor</t>
  </si>
  <si>
    <t>Tumor maligno del clitoris</t>
  </si>
  <si>
    <t>Lesion de sitios contiguos de la vulva</t>
  </si>
  <si>
    <t>Tumor maligno de la vulva, parte no especificada</t>
  </si>
  <si>
    <t>C52</t>
  </si>
  <si>
    <t>Tumor Maligno De La Vagina</t>
  </si>
  <si>
    <t>Tumor maligno de la vagina</t>
  </si>
  <si>
    <t>C53</t>
  </si>
  <si>
    <t>Tumor Maligno Del Cuello Del Utero</t>
  </si>
  <si>
    <t>Tumor maligno del endocervix</t>
  </si>
  <si>
    <t>Tumor maligno del exocervix</t>
  </si>
  <si>
    <t>Lesion de sitios contiguos del cuello del utero</t>
  </si>
  <si>
    <t>Tumor maligno del cuello del utero, sin otra especificacion</t>
  </si>
  <si>
    <t>C54</t>
  </si>
  <si>
    <t>Tumor Maligno Del Cuerpo Del Utero</t>
  </si>
  <si>
    <t>Tumor maligno del istmo uterino</t>
  </si>
  <si>
    <t>Tumor maligno del endometrio</t>
  </si>
  <si>
    <t>Tumor maligno del miometrio</t>
  </si>
  <si>
    <t>Tumor maligno del fondo del utero</t>
  </si>
  <si>
    <t>Lesion de sitios contiguos del cuerpo del utero</t>
  </si>
  <si>
    <t>Tumor maligno del cuerpo del utero, parte no especificada</t>
  </si>
  <si>
    <t>C55</t>
  </si>
  <si>
    <t>Tumor Maligno Del Utero, Parte No Especificada</t>
  </si>
  <si>
    <t>Tumor maligno del utero, parte no especificada</t>
  </si>
  <si>
    <t>C56</t>
  </si>
  <si>
    <t>Tumor Maligno Del Ovario</t>
  </si>
  <si>
    <t>Tumor maligno del ovario</t>
  </si>
  <si>
    <t>C57</t>
  </si>
  <si>
    <t>Tumor Maligno De Otros Organos Genitales Femeninos Y Los No Especificados</t>
  </si>
  <si>
    <t>Tumor maligno de la trompa de Falopio</t>
  </si>
  <si>
    <t>Tumor maligno del ligamento ancho</t>
  </si>
  <si>
    <t>Tumor maligno del ligamento redondo</t>
  </si>
  <si>
    <t>Tumor maligno del parametrio</t>
  </si>
  <si>
    <t>Tumor maligno de los anexos uterinos, sin otra especificacion</t>
  </si>
  <si>
    <t>Tumor maligno de otras partes especificadas de los organos genitales femeninos</t>
  </si>
  <si>
    <t>Lesion de sitios contiguos de los organos genitales femeninos</t>
  </si>
  <si>
    <t>Tumor maligno de organo genital femenino, parte no especificada</t>
  </si>
  <si>
    <t>C58</t>
  </si>
  <si>
    <t>Tumor Maligno De La Placenta</t>
  </si>
  <si>
    <t>Tumor maligno de la placenta</t>
  </si>
  <si>
    <t>C60</t>
  </si>
  <si>
    <t>Tumor Maligno Del Pene</t>
  </si>
  <si>
    <t>Tumor maligno del prepucio</t>
  </si>
  <si>
    <t>Tumor maligno del glande</t>
  </si>
  <si>
    <t>Tumor maligno del cuerpo del pene</t>
  </si>
  <si>
    <t>Lesion de sitios contiguos del pene</t>
  </si>
  <si>
    <t>Tumor maligno del pene, parte no especificada</t>
  </si>
  <si>
    <t>C61</t>
  </si>
  <si>
    <t>Tumor Maligno De La Prostata</t>
  </si>
  <si>
    <t>Tumor maligno de la prostata</t>
  </si>
  <si>
    <t>C62</t>
  </si>
  <si>
    <t>Tumor Maligno Del Testiculo</t>
  </si>
  <si>
    <t>Tumor maligno del testiculo no descendido</t>
  </si>
  <si>
    <t>Tumor maligno del testiculo descendido</t>
  </si>
  <si>
    <t>Tumor maligno del testiculo, no especificado</t>
  </si>
  <si>
    <t>C63</t>
  </si>
  <si>
    <t>Tumor Maligno De Otros Organos Genitales Masculinos Y De Los No Especificados</t>
  </si>
  <si>
    <t>Tumor maligno del epididimo</t>
  </si>
  <si>
    <t>Tumor maligno del cordon espermatico</t>
  </si>
  <si>
    <t>Tumor maligno del escroto</t>
  </si>
  <si>
    <t>Tumor maligno de otras partes especificadas de los organos genitales masculinos</t>
  </si>
  <si>
    <t>Lesion de sitios contiguos de los organos genitales masculinos</t>
  </si>
  <si>
    <t>Tumor maligno de organo genital masculino, parte no especificada</t>
  </si>
  <si>
    <t>C64</t>
  </si>
  <si>
    <t>Tumor Maligno Del Rinon Excepto De La Pelvis Renal</t>
  </si>
  <si>
    <t>Tumor maligno del rinon, excepto de la pelvis renal</t>
  </si>
  <si>
    <t>C65</t>
  </si>
  <si>
    <t>Tumor Maligno De La Pelvis Renal</t>
  </si>
  <si>
    <t>Tumor maligno de la pelvis renal</t>
  </si>
  <si>
    <t>C66</t>
  </si>
  <si>
    <t>Tumor Maligno Del Ureter</t>
  </si>
  <si>
    <t>Tumor maligno del ureter</t>
  </si>
  <si>
    <t>C67</t>
  </si>
  <si>
    <t>Tumor Maligno De La Vejiga Urinaria</t>
  </si>
  <si>
    <t>Tumor maligno del trigono vesical</t>
  </si>
  <si>
    <t>Tumor maligno de la cupula vesical</t>
  </si>
  <si>
    <t>Tumor maligno de la pared lateral de la vejiga</t>
  </si>
  <si>
    <t>Tumor maligno de la pared anterior de la vejiga</t>
  </si>
  <si>
    <t>Tumor maligno de la pared posterior de la vejiga</t>
  </si>
  <si>
    <t>Tumor maligno del cuello de la vejiga</t>
  </si>
  <si>
    <t>Tumor maligno del orificio ureteral</t>
  </si>
  <si>
    <t>Tumor maligno del uraco</t>
  </si>
  <si>
    <t>Lesion de sitios contiguos de la vejiga</t>
  </si>
  <si>
    <t>Tumor maligno de la vejiga urinaria, parte no especificada</t>
  </si>
  <si>
    <t>C68</t>
  </si>
  <si>
    <t>Tumor Maligno Otros Organos Urinarios Y De Los No Especificados</t>
  </si>
  <si>
    <t>Tumor maligno de la uretra</t>
  </si>
  <si>
    <t>Tumor maligno de las glandulas parauretrales</t>
  </si>
  <si>
    <t>Lesion de sitios contiguos de los organos urinarios</t>
  </si>
  <si>
    <t>Tumor maligno de organo urinario no especificado</t>
  </si>
  <si>
    <t>C69</t>
  </si>
  <si>
    <t>Tumor Maligno Del Ojo Y Sus Anexos</t>
  </si>
  <si>
    <t>Tumor maligno de la conjuntiva</t>
  </si>
  <si>
    <t>Tumor maligno de la cornea</t>
  </si>
  <si>
    <t>Tumor maligno de la retina</t>
  </si>
  <si>
    <t>Tumor maligno de la coroides</t>
  </si>
  <si>
    <t>Tumor maligno del cuerpo ciliar</t>
  </si>
  <si>
    <t>Tumor maligno de la glandula y conducto lagrimales</t>
  </si>
  <si>
    <t>Tumor maligno de la orbita</t>
  </si>
  <si>
    <t>Lesion de sitios contiguos del ojo y sus anexos</t>
  </si>
  <si>
    <t>Tumor maligno del ojo, parte no especificada</t>
  </si>
  <si>
    <t>C70</t>
  </si>
  <si>
    <t>Tumor Maligno De Las Meninges</t>
  </si>
  <si>
    <t>Tumor maligno de las meninges cerebrales</t>
  </si>
  <si>
    <t>Tumor maligno de las meninges raquideas</t>
  </si>
  <si>
    <t>Tumor maligno de las meninges, parte no especificada</t>
  </si>
  <si>
    <t>C71</t>
  </si>
  <si>
    <t>Tumor Maligno Del Encefalo</t>
  </si>
  <si>
    <t>Tumor maligno del cerebro, excepto lobulos y ventriculos</t>
  </si>
  <si>
    <t>Tumor maligno del lobulo frontal</t>
  </si>
  <si>
    <t>Tumor maligno del lobulo temporal</t>
  </si>
  <si>
    <t>Tumor maligno del lobulo parietal</t>
  </si>
  <si>
    <t>Tumor maligno del lobulo occipital</t>
  </si>
  <si>
    <t>Tumor maligno del ventriculo cerebral</t>
  </si>
  <si>
    <t>Tumor maligno del cerebelo</t>
  </si>
  <si>
    <t>Tumor maligno del pedunculo cerebral</t>
  </si>
  <si>
    <t>Lesion de sitios contiguos del encefalo</t>
  </si>
  <si>
    <t>Tumor maligno del encefalo, parte no especificada</t>
  </si>
  <si>
    <t>C72</t>
  </si>
  <si>
    <t>Tumor Maligno De La Medula Espinal, De Los Nervios Craneales Y De Otras Partes Del Sistema Nervioso Central</t>
  </si>
  <si>
    <t>Tumor maligno de la medula espinal</t>
  </si>
  <si>
    <t>Tumor maligno de la cola de caballo</t>
  </si>
  <si>
    <t>Tumor maligno del nervio olfatorio</t>
  </si>
  <si>
    <t>Tumor maligno del nervio optico</t>
  </si>
  <si>
    <t>Tumor maligno del nervio acustico</t>
  </si>
  <si>
    <t>Tumor maligno de otros nervios craneales y los no especificados</t>
  </si>
  <si>
    <t>Lesion de sitios contiguos del encefalo y otras partes del sistema nervioso central</t>
  </si>
  <si>
    <t>Tumor maligno del sistema nervioso central, sin otra especificacion</t>
  </si>
  <si>
    <t>C73</t>
  </si>
  <si>
    <t>Tumor Maligno De La Glandula Tiroides</t>
  </si>
  <si>
    <t>Tumor maligno de la glandula tiroides</t>
  </si>
  <si>
    <t>C74</t>
  </si>
  <si>
    <t>Tumor Maligno De La Glandula Suprarrenal</t>
  </si>
  <si>
    <t>Tumor maligno de la corteza de la glandula suprarrenal</t>
  </si>
  <si>
    <t>Tumor maligno de la medula de la glandula suprarrenal</t>
  </si>
  <si>
    <t>Tumor maligno de la glandula suprarrenal, parte no especificada</t>
  </si>
  <si>
    <t>C75</t>
  </si>
  <si>
    <t>Tumor Maligno De Otras Glandulas Endocrinas Y De Estructuras Afines</t>
  </si>
  <si>
    <t>Tumor maligno de la glandula paratiroides</t>
  </si>
  <si>
    <t>Tumor maligno de la hipofisis</t>
  </si>
  <si>
    <t>Tumor maligno del conducto craneofaringeo</t>
  </si>
  <si>
    <t>Tumor maligno de la glandula pineal</t>
  </si>
  <si>
    <t>Tumor maligno del cuerpo carotideo</t>
  </si>
  <si>
    <t>Tumor maligno del cuerpo aortico y otros cuerpos cromafines</t>
  </si>
  <si>
    <t>Tumor maligno pluriglandular, no especificado</t>
  </si>
  <si>
    <t>Tumor maligno de glandula endocrina no especificada</t>
  </si>
  <si>
    <t>C76</t>
  </si>
  <si>
    <t>Tumor Maligno De Otros Sitios Y De Los Sitios Mal Definidos</t>
  </si>
  <si>
    <t>Tumor maligno de la cabeza, cara y cuello</t>
  </si>
  <si>
    <t>Tumor maligno del torax</t>
  </si>
  <si>
    <t>Tumor maligno del abdomen</t>
  </si>
  <si>
    <t>Tumor maligno de la pelvis</t>
  </si>
  <si>
    <t>Tumor maligno del miembro superior</t>
  </si>
  <si>
    <t>Tumor maligno del miembro inferior</t>
  </si>
  <si>
    <t>Tumor maligno de otros sitios mal definidos</t>
  </si>
  <si>
    <t>Lesion de sitios contiguos mal definidos</t>
  </si>
  <si>
    <t>C77</t>
  </si>
  <si>
    <t>Tumor Maligno Secundario Y El No Especificado De Los Ganglios Linfaticos</t>
  </si>
  <si>
    <t>Tumor maligno de los ganglios linfaticos de la cabeza, cara y cuello</t>
  </si>
  <si>
    <t>Tumor maligno de los ganglios linfaticos intratoracicos</t>
  </si>
  <si>
    <t>Tumor maligno de los ganglios linfaticos intraabdominales</t>
  </si>
  <si>
    <t>Tumor maligno de los ganglios linfaticos de la axila y del miembro superior</t>
  </si>
  <si>
    <t>Tumor maligno de los ganglios linfaticos de la region inguinal y del miembro inferior</t>
  </si>
  <si>
    <t>Tumor maligno de los ganglios linfaticos de la pelvis</t>
  </si>
  <si>
    <t>Tumor maligno de los ganglios linfaticos de regiones multiples</t>
  </si>
  <si>
    <t>Tumor maligno del ganglio linfatico, sitio no especificado</t>
  </si>
  <si>
    <t>C78</t>
  </si>
  <si>
    <t>Tumor Maligno Secundario De Los Organos Respiratorios Y Digestivos</t>
  </si>
  <si>
    <t>Tumor maligno secundario del pulmon</t>
  </si>
  <si>
    <t>Tumor maligno secundario del mediastino</t>
  </si>
  <si>
    <t>Tumor maligno secundario de la pleura</t>
  </si>
  <si>
    <t>Tumor maligno secundario de otros organos respiratorios y de los no especificados</t>
  </si>
  <si>
    <t>Tumor maligno secundario del intestino delgado</t>
  </si>
  <si>
    <t>Tumor maligno secundario del intestino grueso y del recto</t>
  </si>
  <si>
    <t>Tumor maligno secundario del peritoneo y del retroperitoneo</t>
  </si>
  <si>
    <t>Tumor maligno secundario del higado y de los conductos biliares intrahepaticos</t>
  </si>
  <si>
    <t>Tumor maligno secundario de otros organos digestivos y de los no especificados</t>
  </si>
  <si>
    <t>C79</t>
  </si>
  <si>
    <t>Tumor Maligno Secundario De Otros Sitios y De Sitios No Especificados</t>
  </si>
  <si>
    <t>Tumor maligno secundario del rinon y de la pelvis renal</t>
  </si>
  <si>
    <t>Tumor maligno secundario de la vejiga, y de otros organos y los no especificados de las vias urinarias</t>
  </si>
  <si>
    <t>Tumor maligno secundario de la piel</t>
  </si>
  <si>
    <t>Tumor maligno secundario del encefalo y de las meninges cerebrales</t>
  </si>
  <si>
    <t>Tumor maligno secundario de otras partes del sistema nervioso y de las no especificadas</t>
  </si>
  <si>
    <t>Tumor maligno secundario de los huesos y de la medula osea</t>
  </si>
  <si>
    <t>Tumor maligno secundario del ovario</t>
  </si>
  <si>
    <t>Tumor maligno secundario de la glandula suprarrenal</t>
  </si>
  <si>
    <t>Tumor maligno secundario de otros sitios especificados</t>
  </si>
  <si>
    <t>C799</t>
  </si>
  <si>
    <t>Tumor maligno secundario, sitio no especificado</t>
  </si>
  <si>
    <t>C80</t>
  </si>
  <si>
    <t>Tumor Maligno De Sitios No Especificados</t>
  </si>
  <si>
    <t>C800</t>
  </si>
  <si>
    <t>Tumor maligno, de sitio primario desconocido, así descrito</t>
  </si>
  <si>
    <t>C809</t>
  </si>
  <si>
    <t>Tumor maligno, sitio primario no especificado</t>
  </si>
  <si>
    <t>C81</t>
  </si>
  <si>
    <t>Linforma De Hodgkin</t>
  </si>
  <si>
    <t>Linfoma de Hodgkin con predominio linfocitico nodular</t>
  </si>
  <si>
    <t>Linfoma de Hodgkin clasico con esclerosis nodular</t>
  </si>
  <si>
    <t>Linfoma de Hodgkin clasico con celularidad mixta</t>
  </si>
  <si>
    <t>Linfoma de Hodgkin clasico con deplecion linfocitica</t>
  </si>
  <si>
    <t>C814</t>
  </si>
  <si>
    <t>Linfoma de Hodgkin clásico rico en linfocitos</t>
  </si>
  <si>
    <t>Otros tipos de linfomas de Hodgkin clásicos</t>
  </si>
  <si>
    <t>Linfoma de Hodgkin, no especificado</t>
  </si>
  <si>
    <t>C82</t>
  </si>
  <si>
    <t>Linfoma Folicular</t>
  </si>
  <si>
    <t>Linfoma folicular grado I</t>
  </si>
  <si>
    <t>Linfoma folicular grado II</t>
  </si>
  <si>
    <t>Linfoma folicular grado III no especificado</t>
  </si>
  <si>
    <t>C823</t>
  </si>
  <si>
    <t>Linfoma folicular grado IIIa</t>
  </si>
  <si>
    <t>C824</t>
  </si>
  <si>
    <t>Linfoma folicular grado IIIb</t>
  </si>
  <si>
    <t>C825</t>
  </si>
  <si>
    <t>Linfoma centro folicular difuso</t>
  </si>
  <si>
    <t>C826</t>
  </si>
  <si>
    <t>Linfoma centro folicular cutáneo</t>
  </si>
  <si>
    <t>Otros tipos especificados de linfoma folicular</t>
  </si>
  <si>
    <t>Linfoma folicular, sin otra especificacion</t>
  </si>
  <si>
    <t>C83</t>
  </si>
  <si>
    <t>Linfoma no folicular</t>
  </si>
  <si>
    <t>Linfoma de celulas B pequenas</t>
  </si>
  <si>
    <t>Linfoma de celulas del manto</t>
  </si>
  <si>
    <t>Linfoma de celulas grandes B difuso</t>
  </si>
  <si>
    <t>Linfoma linfoblastico (difuso)</t>
  </si>
  <si>
    <t>Linfoma de Burkitt</t>
  </si>
  <si>
    <t>Otros tipos especificados de linfoma no folicular</t>
  </si>
  <si>
    <t>Linfoma no folicular (difuso), sin otra especificacion</t>
  </si>
  <si>
    <t>C84</t>
  </si>
  <si>
    <t xml:space="preserve">Linfoma de células T/NK maduras </t>
  </si>
  <si>
    <t>Micosis fungoide</t>
  </si>
  <si>
    <t>Enfermedad de Sezary</t>
  </si>
  <si>
    <t>Linfoma periferico de celulas T, no clasificado en otra parte</t>
  </si>
  <si>
    <t>Otros linfomas de celulas T/NK maduras</t>
  </si>
  <si>
    <t>C846</t>
  </si>
  <si>
    <t>Linfoma anaplásico de células grandes ALK-positivo</t>
  </si>
  <si>
    <t>C847</t>
  </si>
  <si>
    <t>Linfoma anaplásico de células grandes ALK-negativo</t>
  </si>
  <si>
    <t>C848</t>
  </si>
  <si>
    <t>Linfoma cutáneo de células T, no especificado</t>
  </si>
  <si>
    <t>C849</t>
  </si>
  <si>
    <t>Linfoma de células T/NK maduras, no especificado</t>
  </si>
  <si>
    <t>C85</t>
  </si>
  <si>
    <t>Linfoma No Hodgkin De Otro Tipo Y El No Especificado</t>
  </si>
  <si>
    <t>Linfoma de celulas B, sin otra especificacion</t>
  </si>
  <si>
    <t>C852</t>
  </si>
  <si>
    <t>Linfoma mediastinal de células B grandes (del timo)</t>
  </si>
  <si>
    <t>Otros tipos especificados de linfoma no Hodgkin</t>
  </si>
  <si>
    <t>Linfoma no Hodgkin, no especificado</t>
  </si>
  <si>
    <t>C86</t>
  </si>
  <si>
    <t>Otros tipos especificados de linfoma de células T/NK</t>
  </si>
  <si>
    <t>C860</t>
  </si>
  <si>
    <t>Linfoma extranodal de células T/NK, tipo nasal</t>
  </si>
  <si>
    <t>C861</t>
  </si>
  <si>
    <t>Linfoma hepatoesplénico de células T</t>
  </si>
  <si>
    <t>C862</t>
  </si>
  <si>
    <t>Linfoma de células T tipo enteropatía (intestinal)</t>
  </si>
  <si>
    <t>C863</t>
  </si>
  <si>
    <t>Linfoma de células T tipo paniculitis subcutánea</t>
  </si>
  <si>
    <t>C864</t>
  </si>
  <si>
    <t>Linfoma blástico de células NK</t>
  </si>
  <si>
    <t>C865</t>
  </si>
  <si>
    <t>Linfoma angioinmunoblástico de células T</t>
  </si>
  <si>
    <t>C866</t>
  </si>
  <si>
    <t>Trastornos linfoproliferativos primario cutáneos de células T CD30-positivo</t>
  </si>
  <si>
    <t>C88</t>
  </si>
  <si>
    <t>Enfermedades Inmunoproliferativas Malignas</t>
  </si>
  <si>
    <t>Macroglobulinemia de Waldenstr”m</t>
  </si>
  <si>
    <t>Otras enfermedades de cadena pesada</t>
  </si>
  <si>
    <t>Enfermedad inmunoproliferativa del intestino delgado</t>
  </si>
  <si>
    <t>C884</t>
  </si>
  <si>
    <t>Linfoma de células B extranodal de zona marginal de tejido linfoide asociado a mucosas [Linfoma TLAM]</t>
  </si>
  <si>
    <t>Otras enfermedades inmunoproliferativas malignas</t>
  </si>
  <si>
    <t>Enfermedad inmunoproliferativa maligna, sin otra especificacion</t>
  </si>
  <si>
    <t>C90</t>
  </si>
  <si>
    <t>Mieloma Multiple Y Tumores Malignos De Celulas Plasmaticas</t>
  </si>
  <si>
    <t>Mieloma multiple</t>
  </si>
  <si>
    <t>Leucemia de celulas plasmaticas</t>
  </si>
  <si>
    <t>Plasmocitoma extramedular</t>
  </si>
  <si>
    <t>C903</t>
  </si>
  <si>
    <t>Plasmocitoma solitario</t>
  </si>
  <si>
    <t>C91</t>
  </si>
  <si>
    <t>Leucemia Linfoide</t>
  </si>
  <si>
    <t>Leucemia linfoblastica aguda [LLA]</t>
  </si>
  <si>
    <t>Leucemia linfocitica cronica de celula tipo B</t>
  </si>
  <si>
    <t>Leucemia prolinfocitica de celula tipo B</t>
  </si>
  <si>
    <t>Leucemia de celulas vellosas</t>
  </si>
  <si>
    <t>Leucemia/linfoma de celulas T adultas [HTLV-1-asociado]</t>
  </si>
  <si>
    <t>C916</t>
  </si>
  <si>
    <t>Leucemia prolinfocítica de células tipo T</t>
  </si>
  <si>
    <t>Otras leucemias linfoides</t>
  </si>
  <si>
    <t>C918</t>
  </si>
  <si>
    <t>Leucemia tipo Burkitt de células B maduras</t>
  </si>
  <si>
    <t>Leucemia linfoide, sin otra especificacion</t>
  </si>
  <si>
    <t>C92</t>
  </si>
  <si>
    <t>Leucemia Mieloide</t>
  </si>
  <si>
    <t>Leucemia mieloblastica aguda [LMA]</t>
  </si>
  <si>
    <t>Leucemia mieloide cronica [LMC], BCR/ABL-positivo</t>
  </si>
  <si>
    <t>Leucemia mieloide cronica atipica, BCR/ABL-negativo</t>
  </si>
  <si>
    <t>Sarcoma mieloide</t>
  </si>
  <si>
    <t>Leucemia promielocitica aguda [LPA]</t>
  </si>
  <si>
    <t>Leucemia mielomonocitica aguda</t>
  </si>
  <si>
    <t>C926</t>
  </si>
  <si>
    <t>Leucemia mieloide aguda con anormalidad 11q23</t>
  </si>
  <si>
    <t>Otras leucemias mieloides</t>
  </si>
  <si>
    <t>C928</t>
  </si>
  <si>
    <t>Leucemia mieloide aguda con displasia multilinaje</t>
  </si>
  <si>
    <t>Leucemia mieloide, sin otra especificacion</t>
  </si>
  <si>
    <t>C93</t>
  </si>
  <si>
    <t>Leucemia Monocitica</t>
  </si>
  <si>
    <t>Leucemia monocitica/monoblastica aguda</t>
  </si>
  <si>
    <t>Leucemia mielomonocitica cronica</t>
  </si>
  <si>
    <t>C933</t>
  </si>
  <si>
    <t>Leucemia mielomonocítica juvenil</t>
  </si>
  <si>
    <t>Otras leucemias monociticas</t>
  </si>
  <si>
    <t>Leucemia monocitica, sin otra especificacion</t>
  </si>
  <si>
    <t>C94</t>
  </si>
  <si>
    <t>Otras Leucemias De Tipo Celular Especificado</t>
  </si>
  <si>
    <t>Leucemia eritroide aguda</t>
  </si>
  <si>
    <t>Leucemia megacarioblastica aguda</t>
  </si>
  <si>
    <t>Leucemia de mastocitos</t>
  </si>
  <si>
    <t>Panmielosis aguda con mielofibrosis</t>
  </si>
  <si>
    <t>C946</t>
  </si>
  <si>
    <t>Enfermedad mielodisplásica y mieloproliferativa, no clasificada en otra parte</t>
  </si>
  <si>
    <t>Otras leucemias especificadas</t>
  </si>
  <si>
    <t>C95</t>
  </si>
  <si>
    <t>Leucemia De Celulas De Tipo No Especificado</t>
  </si>
  <si>
    <t>Leucemia aguda, celulas de tipo no especificado</t>
  </si>
  <si>
    <t>Leucemia cronica, celulas de tipo no especificado</t>
  </si>
  <si>
    <t>Otras leucemias de celulas de tipo no especificado</t>
  </si>
  <si>
    <t>Leucemia, no especificada</t>
  </si>
  <si>
    <t>C96</t>
  </si>
  <si>
    <t>Otros Tumores Malignos Y Los No Especificados Del Tejido Linfatico, De Los Organos Hematopoyeticos Y De Tejidos Afines</t>
  </si>
  <si>
    <t xml:space="preserve"> Histiocitosis de celulas de Langerhans multifocal y multisistemica (diseminada) [Enfermedad de Letterer-Siwe]</t>
  </si>
  <si>
    <t>Tumor maligno de mastocitos</t>
  </si>
  <si>
    <t>C964</t>
  </si>
  <si>
    <t>Sarcoma de células dendríticas (células accesorias)</t>
  </si>
  <si>
    <t>C965</t>
  </si>
  <si>
    <t>Histiocitosis de células de Langerhans multifocal y unisistémica</t>
  </si>
  <si>
    <t>C966</t>
  </si>
  <si>
    <t>Histiocitosis de células de Langerhans unifocal</t>
  </si>
  <si>
    <t>Otros tumores malignos especificados del tejido linfatico, hematopoyetico y tejidos afines</t>
  </si>
  <si>
    <t>C968</t>
  </si>
  <si>
    <t>Sarcoma histiocítico</t>
  </si>
  <si>
    <t>Tumor maligno del tejido linfatico, hematopoyetico y tejidos afines, sin otra especificacion</t>
  </si>
  <si>
    <t>C97</t>
  </si>
  <si>
    <t>Tumores Malignos (Primarios) De Sitios Multiples Independientes</t>
  </si>
  <si>
    <t>Tumores malignos (primarios) de sitios multiples independientes</t>
  </si>
  <si>
    <t>D00</t>
  </si>
  <si>
    <t>Carcinoma In Situ De La Cavidad Bucal, Del Esofago Y Del Estomago</t>
  </si>
  <si>
    <t>Carcinoma in situ del labio, de la cavidad bucal y de la faringe</t>
  </si>
  <si>
    <t>Carcinoma in situ del esofago</t>
  </si>
  <si>
    <t>Carcinoma in situ del estomago</t>
  </si>
  <si>
    <t>D01</t>
  </si>
  <si>
    <t>Carcinoma In Situ De Otros Organos Digestivos Y De Los No Especificados</t>
  </si>
  <si>
    <t>Carcinoma in situ del colon</t>
  </si>
  <si>
    <t>Carcinoma in situ de la union rectosigmoidea</t>
  </si>
  <si>
    <t>Carcinoma in situ del recto</t>
  </si>
  <si>
    <t>Carcinoma in situ del ano y del conducto anal</t>
  </si>
  <si>
    <t>Carcinoma in situ de otras partes y de las no especificadas del intestino</t>
  </si>
  <si>
    <t>Carcinoma in situ del higado, de la vesicula biliar y del conducto biliar</t>
  </si>
  <si>
    <t>Carcinoma in situ de otras partes especificadas de organos digestivos</t>
  </si>
  <si>
    <t>Carcinoma in situ de organos digestivos no especificados</t>
  </si>
  <si>
    <t>D02</t>
  </si>
  <si>
    <t>Carcinoma In Situ Del Sistema Respiratorio Y Del Oido Medio</t>
  </si>
  <si>
    <t>Carcinoma in situ de la laringe</t>
  </si>
  <si>
    <t>Carcinoma in situ de la traquea</t>
  </si>
  <si>
    <t>Carcinoma in situ del bronquio y del pulmon</t>
  </si>
  <si>
    <t>Carcinoma in situ de otras partes del sistema respiratorio</t>
  </si>
  <si>
    <t>Carcinoma in situ de organos respiratorios no especificados</t>
  </si>
  <si>
    <t>D03</t>
  </si>
  <si>
    <t>Melanoma In Situ</t>
  </si>
  <si>
    <t>Melanoma in situ del labio</t>
  </si>
  <si>
    <t>Melanoma in situ del parpado y de la comisura palpebral</t>
  </si>
  <si>
    <t>Melanoma in situ de la oreja y del conducto auditivo externo</t>
  </si>
  <si>
    <t>Melanoma in situ de otras partes y de las no especificadas de la cara</t>
  </si>
  <si>
    <t>Melanoma in situ del cuero cabelludo y del cuello</t>
  </si>
  <si>
    <t>Melanoma in situ del tronco</t>
  </si>
  <si>
    <t>Melanoma in situ del miembro superior, incluido el hombro</t>
  </si>
  <si>
    <t>Melanoma in situ del miembro inferior, incluida la cadera</t>
  </si>
  <si>
    <t>Melanoma in situ de otros sitios</t>
  </si>
  <si>
    <t>Melanoma in situ, sitio no especificado</t>
  </si>
  <si>
    <t>D04</t>
  </si>
  <si>
    <t>Carcinoma In Situ De La Piel</t>
  </si>
  <si>
    <t>Carcinoma in situ de la piel del labio</t>
  </si>
  <si>
    <t>Carcinoma in situ de la piel del parpado y de la comisura palpebral</t>
  </si>
  <si>
    <t>Carcinoma in situ de la piel de la oreja y del conducto auditivo externo</t>
  </si>
  <si>
    <t>Carcinoma in situ de la piel de otras partes y de las no especificadas de la cara</t>
  </si>
  <si>
    <t>Carcinoma in situ de la piel del cuero cabelludo y cuello</t>
  </si>
  <si>
    <t>Carcinoma in situ de la piel del tronco</t>
  </si>
  <si>
    <t>Carcinoma in situ de la piel del miembro superior, incluido el hombro</t>
  </si>
  <si>
    <t>Carcinoma in situ de la piel del miembro inferior, incluida la cadera</t>
  </si>
  <si>
    <t>Carcinoma in situ de la piel de otros sitios especificados</t>
  </si>
  <si>
    <t>Carcinoma in situ de la piel, sitio no especificado</t>
  </si>
  <si>
    <t>D05</t>
  </si>
  <si>
    <t>Carcinoma In Situ De La Mama</t>
  </si>
  <si>
    <t>Carcinoma in situ lobular</t>
  </si>
  <si>
    <t>Carcinoma in situ intracanalicular</t>
  </si>
  <si>
    <t>Otros carcinomas in situ de la mama</t>
  </si>
  <si>
    <t>Carcinoma in situ de la mama, parte no especificada</t>
  </si>
  <si>
    <t>D06</t>
  </si>
  <si>
    <t>Carcinoma In Situ Del Cuello Del Utero</t>
  </si>
  <si>
    <t>Carcinoma in situ del endocervix</t>
  </si>
  <si>
    <t>Carcinoma in situ del exocervix</t>
  </si>
  <si>
    <t>Carcinoma in situ de otras partes especificadas del cuello del utero</t>
  </si>
  <si>
    <t>Carcinoma in situ del cuello del utero, parte no especificada</t>
  </si>
  <si>
    <t>D07</t>
  </si>
  <si>
    <t>Carcinoma In Situ De Otros Organos Genitales Y De Los No Especificados</t>
  </si>
  <si>
    <t>Carcinoma in situ del endometrio</t>
  </si>
  <si>
    <t>Carcinoma in situ de la vulva</t>
  </si>
  <si>
    <t>Carcinoma in situ de la vagina</t>
  </si>
  <si>
    <t>Carcinoma in situ de otros sitios de organos genitales femeninos y de los no especificados</t>
  </si>
  <si>
    <t>Carcinoma in situ del pene</t>
  </si>
  <si>
    <t>Carcinoma in situ de la prostata</t>
  </si>
  <si>
    <t>Carcinoma in situ de otros organos genitales masculinos y de los no especificados</t>
  </si>
  <si>
    <t>D09</t>
  </si>
  <si>
    <t>Carcinoma In Situ De Otros Sitios Y De Los No Especificados</t>
  </si>
  <si>
    <t>Carcinoma in situ de la vejiga</t>
  </si>
  <si>
    <t>Carcinoma in situ de otros organos urinarios y de los no especificados</t>
  </si>
  <si>
    <t>Carcinoma in situ del ojo</t>
  </si>
  <si>
    <t>Carcinoma in situ de la glandula tiroides y de otras glandulas endocrinas</t>
  </si>
  <si>
    <t>Carcinoma in situ de otros sitios especificados</t>
  </si>
  <si>
    <t>Carcinoma in situ, sitio no especificado</t>
  </si>
  <si>
    <t>D10</t>
  </si>
  <si>
    <t>Tumor Benigno De La Boca Y De La Faringe</t>
  </si>
  <si>
    <t>Tumor benigno del labio</t>
  </si>
  <si>
    <t>Tumor benigno de la lengua</t>
  </si>
  <si>
    <t>Tumor benigno del piso de la boca</t>
  </si>
  <si>
    <t>Tumor benigno de otras partes y de las no especificadas de la boca</t>
  </si>
  <si>
    <t>Tumor benigno de la amigdala</t>
  </si>
  <si>
    <t>Tumor benigno de otras partes de la orofaringe</t>
  </si>
  <si>
    <t>Tumor benigno de la nasofaringe</t>
  </si>
  <si>
    <t>Tumor benigno de la hipofaringe</t>
  </si>
  <si>
    <t>Tumor benigno de la faringe, parte no especificada</t>
  </si>
  <si>
    <t>D11</t>
  </si>
  <si>
    <t>Tumor Benigno De Las Glandulas Salivales Mayores</t>
  </si>
  <si>
    <t>Tumor benigno de la glandula parotida</t>
  </si>
  <si>
    <t>Tumor benigno de otras glandulas salivales mayores especificadas</t>
  </si>
  <si>
    <t>Tumor benigno de la glandula salival mayor, sin otra especificacion</t>
  </si>
  <si>
    <t>D12</t>
  </si>
  <si>
    <t>Tumor Benigno Del Colon, Del Recto, Del Conducto Anal Y Del Ano</t>
  </si>
  <si>
    <t>Tumor benigno del ciego</t>
  </si>
  <si>
    <t>Tumor benigno del apendice</t>
  </si>
  <si>
    <t>Tumor benigno del colon ascendente</t>
  </si>
  <si>
    <t>Tumor benigno del colon transverso</t>
  </si>
  <si>
    <t>Tumor benigno del colon descendente</t>
  </si>
  <si>
    <t>Tumor benigno del colon sigmoide</t>
  </si>
  <si>
    <t>Tumor benigno del colon, parte no especificada</t>
  </si>
  <si>
    <t>Tumor benigno de la union rectosigmoidea</t>
  </si>
  <si>
    <t>Tumor benigno del recto</t>
  </si>
  <si>
    <t>Tumor benigno del conducto anal y del ano</t>
  </si>
  <si>
    <t>D13</t>
  </si>
  <si>
    <t>Tumor Benigno De Otras Partes Y De Las Mal Definidas Del Sistema Digestivo</t>
  </si>
  <si>
    <t>Tumor benigno del esofago</t>
  </si>
  <si>
    <t>Tumor benigno del estomago</t>
  </si>
  <si>
    <t>Tumor benigno del duodeno</t>
  </si>
  <si>
    <t>Tumor benigno de otras partes y de las no especificadas del intestino delgado</t>
  </si>
  <si>
    <t>Tumor benigno del higado</t>
  </si>
  <si>
    <t>Tumor benigno de las vias biliares extrahepaticas</t>
  </si>
  <si>
    <t>Tumor benigno del pancreas</t>
  </si>
  <si>
    <t>Tumor benigno del pancreas endocrino</t>
  </si>
  <si>
    <t>Tumor benigno de sitios mal definidos del sistema digestivo</t>
  </si>
  <si>
    <t>D14</t>
  </si>
  <si>
    <t>Tumor Benigno Del Oido Medio Y Del Sistema Respiratorio</t>
  </si>
  <si>
    <t>Tumor benigno del oido medio, de la cavidad nasal y de los senos paranasales</t>
  </si>
  <si>
    <t>Tumor benigno de la laringe</t>
  </si>
  <si>
    <t>Tumor benigno de la traquea</t>
  </si>
  <si>
    <t>Tumor benigno de los bronquios y del pulmon</t>
  </si>
  <si>
    <t>Tumor benigno del sistema respiratorio, sitio no especificado</t>
  </si>
  <si>
    <t>D15</t>
  </si>
  <si>
    <t>Tumor Benigno De Otros Organos Intratoracicos Y De Los No Especificados</t>
  </si>
  <si>
    <t>Tumor benigno del timo</t>
  </si>
  <si>
    <t>Tumor benigno del corazon</t>
  </si>
  <si>
    <t>Tumor benigno del mediastino</t>
  </si>
  <si>
    <t>Tumor benigno de otros organos intratoracicos especificados</t>
  </si>
  <si>
    <t>Tumor benigno de organo intratoracico no especificado</t>
  </si>
  <si>
    <t>D16</t>
  </si>
  <si>
    <t>Tumor Benigno Del Hueso Y Del Cartilago Articular</t>
  </si>
  <si>
    <t>Tumor benigno del omoplato y huesos largos del miembro superior</t>
  </si>
  <si>
    <t>Tumor benigno de los huesos cortos del miembro superior</t>
  </si>
  <si>
    <t>Tumor benigno de los huesos largos del miembro inferior</t>
  </si>
  <si>
    <t>Tumor benigno de los huesos cortos del miembro inferior</t>
  </si>
  <si>
    <t>Tumor benigno de los huesos del craneo y de la cara</t>
  </si>
  <si>
    <t>Tumor benigno del maxilar inferior</t>
  </si>
  <si>
    <t>Tumor benigno de la columna vertebral</t>
  </si>
  <si>
    <t>Tumor benigno de las costillas, esternon y clavicula</t>
  </si>
  <si>
    <t>Tumor benigno de los huesos pelvicos, sacro y coccix</t>
  </si>
  <si>
    <t>Tumor benigno del hueso y del cartilago articular, sitio no especificado</t>
  </si>
  <si>
    <t>D17</t>
  </si>
  <si>
    <t>Tumores Benignos Lipomatosos</t>
  </si>
  <si>
    <t>Tumor benigno lipomatoso de piel y de tejido subcutaneo de cabeza, cara y cuello</t>
  </si>
  <si>
    <t>Tumor benigno lipomatoso de piel y de tejido subcutaneo del tronco</t>
  </si>
  <si>
    <t>Tumor benigno lipomatoso de piel y de tejido subcutaneo de miembros</t>
  </si>
  <si>
    <t>Tumor benigno lipomatoso de piel y de tejido subcutaneo de otros sitios y de los no especificados</t>
  </si>
  <si>
    <t>Tumor benigno lipomatoso de los organos intratoracicos</t>
  </si>
  <si>
    <t>Tumor benigno lipomatoso de los organos intraabdominales</t>
  </si>
  <si>
    <t>Tumor benigno lipomatoso del cordon espermatico</t>
  </si>
  <si>
    <t>Tumor benigno lipomatoso de otros sitios especificados</t>
  </si>
  <si>
    <t>Tumor benigno lipomatoso, de sitio no especificado</t>
  </si>
  <si>
    <t>D18</t>
  </si>
  <si>
    <t>Hemangioma Y Linfangioma De Cualquier Sitio</t>
  </si>
  <si>
    <t>Hemangioma, de cualquier sitio</t>
  </si>
  <si>
    <t>Linfangioma, de cualquier sitio</t>
  </si>
  <si>
    <t>D19</t>
  </si>
  <si>
    <t>Tumores Benignos Del Tejido Mesotelial</t>
  </si>
  <si>
    <t>Tumor benigno del tejido mesotelial de la pleura</t>
  </si>
  <si>
    <t>Tumor benigno del tejido mesotelial del peritoneo</t>
  </si>
  <si>
    <t>Tumor benigno del tejido mesotelial de otros sitios especificados</t>
  </si>
  <si>
    <t>Tumor benigno del tejido mesotelial, de sitio no especificado</t>
  </si>
  <si>
    <t>D20</t>
  </si>
  <si>
    <t>Tumor Benigno Del Tejido Blando Del Peritoneo Y Del Retroperitoneo</t>
  </si>
  <si>
    <t>Tumor benigno del retroperitoneo</t>
  </si>
  <si>
    <t>Tumor benigno del peritoneo</t>
  </si>
  <si>
    <t>D21</t>
  </si>
  <si>
    <t>Otros Tumores Benignos Del Tejido Conjuntivo Y Tejidos Blandos</t>
  </si>
  <si>
    <t>Tumor benigno del tejido conjuntivo y de otros tejidos blandos de cabeza, cara y cuello</t>
  </si>
  <si>
    <t>Tumor benigno del tejido conjuntivo y de otros tejidos blandos del miembro superior, incluido el hombro</t>
  </si>
  <si>
    <t>Tumor benigno del tejido conjuntivo y de otros tejidos blandos del miembro inferior, incluida la cadera</t>
  </si>
  <si>
    <t>Tumor benigno del tejido conjuntivo y de otros tejidos blandos del torax</t>
  </si>
  <si>
    <t>Tumor benigno del tejido conjuntivo y otros tejidos blandos del abdomen</t>
  </si>
  <si>
    <t>Tumor benigno del tejido conjuntivo y otros tejidos blandos de la pelvis</t>
  </si>
  <si>
    <t>Tumor benigno del tejido conjuntivo y otros tejidos blandos del tronco, sin otra especificacion</t>
  </si>
  <si>
    <t>Tumor benigno del tejido conjuntivo y otros tejidos blandos, de sitio no especificado</t>
  </si>
  <si>
    <t>D22</t>
  </si>
  <si>
    <t>Nevo Melanocitico</t>
  </si>
  <si>
    <t>Nevo melanocitico del labio</t>
  </si>
  <si>
    <t>Nevo melanocitico del parpado, incluida la comisura palpebral</t>
  </si>
  <si>
    <t>Nevo melanocitico de la oreja y del conducto auditivo externo</t>
  </si>
  <si>
    <t>Nevo melanocitico de otras partes y de las no especificadas de la cara</t>
  </si>
  <si>
    <t>Nevo melanocitico del cuero cabelludo y del cuello</t>
  </si>
  <si>
    <t>Nevo melanocitico del tronco</t>
  </si>
  <si>
    <t>Nevo melanocitico del miembro superior, incluido el hombro</t>
  </si>
  <si>
    <t>Nevo melanocitico del miembro inferior, incluida la cadera</t>
  </si>
  <si>
    <t>Nevo melanocitico, sitio no especificado</t>
  </si>
  <si>
    <t>D23</t>
  </si>
  <si>
    <t>Otros Tumores Benignos De La Piel</t>
  </si>
  <si>
    <t>Tumor benigno de la piel del labio</t>
  </si>
  <si>
    <t>Tumor benigno de la piel del parpado, incluida la comisura palpebral</t>
  </si>
  <si>
    <t>Tumor benigno de la piel de la oreja y del conducto auditivo externo</t>
  </si>
  <si>
    <t>Tumor benigno de la piel de otras partes y de las no especificadas de la cara</t>
  </si>
  <si>
    <t>Tumor benigno de la piel del cuero cabelludo y del cuello</t>
  </si>
  <si>
    <t>Tumor benigno de la piel del tronco</t>
  </si>
  <si>
    <t>Tumor benigno de la piel del miembro superior, incluido el hombro</t>
  </si>
  <si>
    <t>Tumor benigno de la piel del miembro inferior, incluida la cadera</t>
  </si>
  <si>
    <t>Tumor benigno de la piel, sitio no especificado</t>
  </si>
  <si>
    <t>D24</t>
  </si>
  <si>
    <t>Tumor Benigno De La Mama</t>
  </si>
  <si>
    <t>Tumor benigno de la mama</t>
  </si>
  <si>
    <t>D25</t>
  </si>
  <si>
    <t>Leiomioma Del Utero</t>
  </si>
  <si>
    <t>Leiomioma submucoso del utero</t>
  </si>
  <si>
    <t>Leiomioma intramural del utero</t>
  </si>
  <si>
    <t>Leiomioma subseroso del utero</t>
  </si>
  <si>
    <t>Leiomioma del utero, sin otra especificacion</t>
  </si>
  <si>
    <t>D26</t>
  </si>
  <si>
    <t>Otros Tumores Benignos Del Utero</t>
  </si>
  <si>
    <t>Tumor benigno del cuello del utero</t>
  </si>
  <si>
    <t>Tumor benigno del cuerpo del utero</t>
  </si>
  <si>
    <t>Tumor benigno de otras partes especificadas del utero</t>
  </si>
  <si>
    <t>Tumor benigno del utero, parte no especificada</t>
  </si>
  <si>
    <t>D27</t>
  </si>
  <si>
    <t>Tumor Benigno Del Ovario</t>
  </si>
  <si>
    <t>Tumor benigno del ovario</t>
  </si>
  <si>
    <t>D28</t>
  </si>
  <si>
    <t>Tumor Benigno De Otros Organos Genitales Femeninos Y De Los No Especificados</t>
  </si>
  <si>
    <t>Tumor benigno de la vulva</t>
  </si>
  <si>
    <t>Tumor benigno de la vagina</t>
  </si>
  <si>
    <t>Tumor benigno de la trompa de Falopio y de los ligamentos uterinos</t>
  </si>
  <si>
    <t>Tumor benigno de otros sitios especificados de los organos genitales femeninos</t>
  </si>
  <si>
    <t>Tumor benigno de organo genital femenino, sitio no especificado</t>
  </si>
  <si>
    <t>D29</t>
  </si>
  <si>
    <t>Tumor Benigno De Los Organos Genitales Masculinos</t>
  </si>
  <si>
    <t>Tumor benigno del pene</t>
  </si>
  <si>
    <t>Tumor benigno de la prostata</t>
  </si>
  <si>
    <t>Tumor benigno de los testiculos</t>
  </si>
  <si>
    <t>Tumor benigno del epididimo</t>
  </si>
  <si>
    <t>Tumor benigno del escroto</t>
  </si>
  <si>
    <t>Tumor benigno de otros organos genitales masculinos</t>
  </si>
  <si>
    <t>Tumor benigno de organo genital masculino, sitio no especificado</t>
  </si>
  <si>
    <t>D30</t>
  </si>
  <si>
    <t>Tumor Benigno De Los Organos Urinarios</t>
  </si>
  <si>
    <t>Tumor benigno del rinon</t>
  </si>
  <si>
    <t>Tumor benigno de la pelvis renal</t>
  </si>
  <si>
    <t>Tumor benigno del ureter</t>
  </si>
  <si>
    <t>Tumor benigno de la vejiga</t>
  </si>
  <si>
    <t>Tumor benigno de la uretra</t>
  </si>
  <si>
    <t>Tumor benigno de otros organos urinarios</t>
  </si>
  <si>
    <t>Tumor benigno de organo urinario no especificado</t>
  </si>
  <si>
    <t>D31</t>
  </si>
  <si>
    <t>Tumor Benigno Del Ojo Y Sus Anexos</t>
  </si>
  <si>
    <t>Tumor benigno de la conjuntiva</t>
  </si>
  <si>
    <t>Tumor benigno de la cornea</t>
  </si>
  <si>
    <t>Tumor benigno de la retina</t>
  </si>
  <si>
    <t>Tumor benigno de la coroides</t>
  </si>
  <si>
    <t>Tumor benigno del cuerpo ciliar</t>
  </si>
  <si>
    <t>Tumor benigno de las glandulas y de los conductos lagrimales</t>
  </si>
  <si>
    <t>Tumor benigno de la orbita, parte no especificada</t>
  </si>
  <si>
    <t>Tumor benigno del ojo, parte no especificada</t>
  </si>
  <si>
    <t>D32</t>
  </si>
  <si>
    <t>Tumor Benigno De Las Meninges</t>
  </si>
  <si>
    <t>Tumor benigno de las meninges cerebrales</t>
  </si>
  <si>
    <t>Tumor benigno de las meninges raquideas</t>
  </si>
  <si>
    <t>Tumor benigno de las meninges, parte no especificada</t>
  </si>
  <si>
    <t>D33</t>
  </si>
  <si>
    <t>Tumor Benigno Del Encefalo Y De Otras Partes Del Sistema Nervioso Central</t>
  </si>
  <si>
    <t>Tumor benigno del encefalo, supratentorial</t>
  </si>
  <si>
    <t>Tumor benigno del encefalo, infratentorial</t>
  </si>
  <si>
    <t>Tumor benigno del encefalo, parte no especificada</t>
  </si>
  <si>
    <t>Tumor benigno de los nervios craneales</t>
  </si>
  <si>
    <t>Tumor benigno de la medula espinal</t>
  </si>
  <si>
    <t>Tumor benigno de otras partes especificadas del sistema nervioso central</t>
  </si>
  <si>
    <t>Tumor benigno del sistema nervioso central, sitio no especificado</t>
  </si>
  <si>
    <t>D34</t>
  </si>
  <si>
    <t>Tumor Benigno De La Glandula Tiroides</t>
  </si>
  <si>
    <t>Tumor benigno de la glandula tiroides</t>
  </si>
  <si>
    <t>D35</t>
  </si>
  <si>
    <t>Tumor Benigno De Otras Glandulas Endocrinas Y De Las No Especificadas</t>
  </si>
  <si>
    <t>Tumor benigno de la glandula suprarrenal</t>
  </si>
  <si>
    <t>Tumor benigno de la glandula paratiroides</t>
  </si>
  <si>
    <t>Tumor benigno de la hipofisis</t>
  </si>
  <si>
    <t>Tumor benigno del conducto craneofaringeo</t>
  </si>
  <si>
    <t>Tumor benigno de la glandula pineal</t>
  </si>
  <si>
    <t>Tumor benigno del cuerpo carotideo</t>
  </si>
  <si>
    <t>Tumor benigno del cuerpo aortico y de otros cuerpos cromafines</t>
  </si>
  <si>
    <t>Tumor benigno de otras glandulas endocrinas especificadas</t>
  </si>
  <si>
    <t>Tumor benigno pluriglandular</t>
  </si>
  <si>
    <t>Tumor benigno de glandula endocrina no especificada</t>
  </si>
  <si>
    <t>D36</t>
  </si>
  <si>
    <t>Tumor Benigno De Otros Sitios Y De Los No Especificados</t>
  </si>
  <si>
    <t>Tumor benigno de los ganglios linfaticos</t>
  </si>
  <si>
    <t>Tumor benigno de los nervios perifericos y del sistema nervioso autonomo</t>
  </si>
  <si>
    <t>Tumor benigno de otros sitios especificados</t>
  </si>
  <si>
    <t>Tumor benigno de sitio no especificado</t>
  </si>
  <si>
    <t>D37</t>
  </si>
  <si>
    <t>Tumor de comportamiento incierto o desconocido de la cavidad bucal y de los órganos digestivos</t>
  </si>
  <si>
    <t>Tumor de comportamiento incierto o desconocido del labio, de la cavidad bucal y de la faringe</t>
  </si>
  <si>
    <t>Tumor de comportamiento incierto o desconocido del estomago</t>
  </si>
  <si>
    <t>Tumor de comportamiento incierto o desconocido del intestino delgado</t>
  </si>
  <si>
    <t>Tumor de comportamiento incierto o desconocido del apendice</t>
  </si>
  <si>
    <t>Tumor de comportamiento incierto o desconocido del colon</t>
  </si>
  <si>
    <t>Tumor de comportamiento incierto o desconocido del recto</t>
  </si>
  <si>
    <t>Tumor de comportamiento incierto o desconocido del higado, de la vesicula biliar y del conducto biliar</t>
  </si>
  <si>
    <t>Tumor de comportamiento incierto o desconocido de otros organos digestivos especificados</t>
  </si>
  <si>
    <t>Tumor de comportamiento incierto o desconocido de organos digestivos, sitio no especificado</t>
  </si>
  <si>
    <t>D38</t>
  </si>
  <si>
    <t>Tumor De Comportamiento Incierto Del Oido Medio Y De Los Organos Respiratorios E Intratoracicos</t>
  </si>
  <si>
    <t>Tumor de comportamiento incierto o desconocido de laringe</t>
  </si>
  <si>
    <t>Tumor de comportamiento incierto o desconocido de la traquea, de los bronquios y del pulmon</t>
  </si>
  <si>
    <t>Tumor de comportamiento incierto o desconocido de la pleura</t>
  </si>
  <si>
    <t>Tumor de comportamiento incierto o desconocido del mediastino</t>
  </si>
  <si>
    <t>Tumor de comportamiento incierto o desconocido del timo</t>
  </si>
  <si>
    <t>Tumor de comportamiento incierto o desconocido de otros organos respiratorios y del oido medio</t>
  </si>
  <si>
    <t>Tumor de comportamiento incierto o desconocido de organos respiratorios, sitio no especificado</t>
  </si>
  <si>
    <t>D39</t>
  </si>
  <si>
    <t>Tumor de comportamiento incierto o desconocido de los órganos genitales femeninos</t>
  </si>
  <si>
    <t>Tumor de comportamiento incierto o desconocido del utero</t>
  </si>
  <si>
    <t>Tumor de comportamiento incierto o desconocido del ovario</t>
  </si>
  <si>
    <t>Tumor de comportamiento incierto o desconocido de la placenta</t>
  </si>
  <si>
    <t>Tumor de comportamiento incierto o desconocido de otros organos genitales femeninos</t>
  </si>
  <si>
    <t>Tumor de comportamiento incierto o desconocido de organo genital femenino no especificado</t>
  </si>
  <si>
    <t>D40</t>
  </si>
  <si>
    <t>Tumor de comportamiento incierto o desconocido de los órganos genitales masculinos</t>
  </si>
  <si>
    <t>Tumor de comportamiento incierto o desconocido de la prostata</t>
  </si>
  <si>
    <t>Tumor de comportamiento incierto o desconocido del testiculo</t>
  </si>
  <si>
    <t>Tumor de comportamiento incierto o desconocido de otros organos genitales masculinos</t>
  </si>
  <si>
    <t>Tumor de comportamiento incierto o desconocido de organo genital masculino no especificado</t>
  </si>
  <si>
    <t>D41</t>
  </si>
  <si>
    <t>Tumor de comportamiento incierto o desconocido de los órganos urinarios</t>
  </si>
  <si>
    <t>Tumor de comportamiento incierto o desconocido del rinon</t>
  </si>
  <si>
    <t>Tumor de comportamiento incierto o desconocido de la pelvis renal</t>
  </si>
  <si>
    <t>Tumor de comportamiento incierto o desconocido del ureter</t>
  </si>
  <si>
    <t>Tumor de comportamiento incierto o desconocido de la uretra</t>
  </si>
  <si>
    <t>Tumor de comportamiento incierto o desconocido de la vejiga</t>
  </si>
  <si>
    <t>Tumor de comportamiento incierto o desconocido de otros organos urinarios</t>
  </si>
  <si>
    <t>Tumor de comportamiento incierto o desconocido de organo urinario no especificado</t>
  </si>
  <si>
    <t>D42</t>
  </si>
  <si>
    <t>Tumor de comportamiento incierto o desconocido de las meninges</t>
  </si>
  <si>
    <t>Tumor de comportamiento incierto o desconocido de las meninges cerebrales</t>
  </si>
  <si>
    <t>Tumor de comportamiento incierto o desconocido de las meninges raquideas</t>
  </si>
  <si>
    <t>Tumor de comportamiento incierto o desconocido de las meninges, parte no especificada</t>
  </si>
  <si>
    <t>D43</t>
  </si>
  <si>
    <t>Tumor de comportamiento incierto o desconocido del encéfalo y del sistema nervioso central</t>
  </si>
  <si>
    <t>Tumor de comportamiento incierto o desconocido del encefalo, supratentorial</t>
  </si>
  <si>
    <t>Tumor de comportamiento incierto o desconocido del encefalo, infratentorial</t>
  </si>
  <si>
    <t>Tumor de comportamiento incierto o desconocido del encefalo, parte no especificada</t>
  </si>
  <si>
    <t>Tumor de comportamiento incierto o desconocido de los nervios craneales</t>
  </si>
  <si>
    <t>Tumor de comportamiento incierto o desconocido de la medula espinal</t>
  </si>
  <si>
    <t>Tumor de comportamiento incierto o desconocido de otras partes especificadas del sistema nervioso central</t>
  </si>
  <si>
    <t>Tumor de comportamiento incierto o desconocido del sistema nervioso central, sitio no especificado</t>
  </si>
  <si>
    <t>D44</t>
  </si>
  <si>
    <t>Tumor de comportamiento incierto o desconocido de las glándulas endocrinas</t>
  </si>
  <si>
    <t>Tumor de comportamiento incierto o desconocido de la glandula tiroides</t>
  </si>
  <si>
    <t>Tumor de comportamiento incierto o desconocido de la glandula suprarrenal</t>
  </si>
  <si>
    <t>Tumor de comportamiento incierto o desconocido de la glandula paratiroides</t>
  </si>
  <si>
    <t>Tumor de comportamiento incierto o desconocido de la glandula hipofisis</t>
  </si>
  <si>
    <t>Tumor de comportamiento incierto o desconocido del conducto craneofaringeo</t>
  </si>
  <si>
    <t>Tumor de comportamiento incierto o desconocido de la glandula pineal</t>
  </si>
  <si>
    <t>Tumor de comportamiento incierto o desconocido del cuerpo carotideo</t>
  </si>
  <si>
    <t>Tumor de comportamiento incierto o desconocido del cuerpo aortico y otros cuerpos cromafines</t>
  </si>
  <si>
    <t>Tumor de comportamiento incierto o desconocido con afectacion pluriglandular</t>
  </si>
  <si>
    <t>Tumor de comportamiento incierto o desconocido de glandula endocrina no especificada</t>
  </si>
  <si>
    <t>D45</t>
  </si>
  <si>
    <t>Policitemia Vera</t>
  </si>
  <si>
    <t>Policitemia vera</t>
  </si>
  <si>
    <t>D46</t>
  </si>
  <si>
    <t>Sindromes Mielodisplasicos</t>
  </si>
  <si>
    <t>Anemia refractaria sin sideroblastos en forma de anillo, asi descrita</t>
  </si>
  <si>
    <t>Anemia refractaria con sideroblastos en forma de anillo</t>
  </si>
  <si>
    <t>Anemia refractaria con exceso de blastos [AREB]</t>
  </si>
  <si>
    <t>Anemia refractaria, sin otra especificacion</t>
  </si>
  <si>
    <t>D465</t>
  </si>
  <si>
    <t>Anemia refractaria con displasia multilinaje</t>
  </si>
  <si>
    <t>D466</t>
  </si>
  <si>
    <t>Síndrome mielodisplásico con anormalidad cromosómica aislada del (5q)</t>
  </si>
  <si>
    <t>Otros sindromes mielodisplasicos</t>
  </si>
  <si>
    <t>Sindrome mielodisplasico, sin otra especificacion</t>
  </si>
  <si>
    <t>D47</t>
  </si>
  <si>
    <t>Otros Tumores De Comportamiento Incierto O Desconocido Del Tejido Linfatico, De Los Organos Hematopoyeticos Y De Tejidos Afines</t>
  </si>
  <si>
    <t>Tumor de comportamiento incierto o desconocido de los mastocitos e histiocitos</t>
  </si>
  <si>
    <t>Enfermedad mieloproliferativa cronica</t>
  </si>
  <si>
    <t>Gammopatia monoclonal de significado incierto [GMSI]</t>
  </si>
  <si>
    <t>Trombocitemia (hemorragica) esencial</t>
  </si>
  <si>
    <t>D474</t>
  </si>
  <si>
    <t>Osteomielofibrosis</t>
  </si>
  <si>
    <t>D475</t>
  </si>
  <si>
    <t>Leucemia eosinofílica crónica [síndrome hipereosinofílico]</t>
  </si>
  <si>
    <t>Otros tumores especificados de comportamiento incierto o desconocido del tejido linfatico, de los organos hematopoyeticos y de tejidos afines</t>
  </si>
  <si>
    <t>Tumores de comportamiento incierto o desconocido del tejido linfatico, de los organos hematopoyeticos y de tejidos afines, no especificados</t>
  </si>
  <si>
    <t>D48</t>
  </si>
  <si>
    <t>Tumor De Comportamiento Incierto O Desconocido De Otros Sitios Y De Los No Especificados</t>
  </si>
  <si>
    <t>Tumor de comportamiento incierto o desconocido del hueso y cartilago articular</t>
  </si>
  <si>
    <t>Tumor de comportamiento incierto o desconocido del tejido conjuntivo y otro tejido blando</t>
  </si>
  <si>
    <t>Tumor de comportamiento incierto o desconocido de los nervios perifericos y del sistema nervioso autonomo</t>
  </si>
  <si>
    <t>Tumor de comportamiento incierto o desconocido del retroperitoneo</t>
  </si>
  <si>
    <t>Tumor de comportamiento incierto o desconocido del peritoneo</t>
  </si>
  <si>
    <t>Tumor de comportamiento incierto o desconocido de la piel</t>
  </si>
  <si>
    <t>Tumor de comportamiento incierto o desconocido de la mama</t>
  </si>
  <si>
    <t>Tumor de comportamiento incierto o desconocido de otros sitios especificados</t>
  </si>
  <si>
    <t>Tumor de comportamiento incierto o desconocido, de sitio no especificado</t>
  </si>
  <si>
    <t>Enfermedades de la sangre y de los organos hematopoyeticos, y ciertos trastornos que afectan el mecanismo de la inmunidad (D50-D89)</t>
  </si>
  <si>
    <t>D50</t>
  </si>
  <si>
    <t>Anemias Por Deficiencia De Hierro</t>
  </si>
  <si>
    <t>Anemia por deficiencia de hierro secundaria a perdida de sangre (cronica)</t>
  </si>
  <si>
    <t>Disfagia sideropenica</t>
  </si>
  <si>
    <t>Otras anemias por deficiencia de hierro</t>
  </si>
  <si>
    <t>Anemia por deficiencia de hierro sin otra especificacion</t>
  </si>
  <si>
    <t>D51</t>
  </si>
  <si>
    <t>Anemia Por Deficiencia De Vitamina B12</t>
  </si>
  <si>
    <t>Anemia por deficiencia de vitamina B12 debida a deficiencia del factor intrinseco</t>
  </si>
  <si>
    <t>Anemia por deficiencia de vitamina B12 debida a mala absorcion selectiva de vitamina B12 con proteinuria</t>
  </si>
  <si>
    <t>Deficiencia de trascobalamina II</t>
  </si>
  <si>
    <t>Otras anemias por deficiencia dietetica de vitamina B12</t>
  </si>
  <si>
    <t>Otras anemias por deficiencia de vitamina B12</t>
  </si>
  <si>
    <t>Anemia por deficiencia de vitamina B12, sin otra especificacion</t>
  </si>
  <si>
    <t>D52</t>
  </si>
  <si>
    <t>Anemia Por Deficiencia De Folatos</t>
  </si>
  <si>
    <t>Anemia por deficiencia dietetica de folatos</t>
  </si>
  <si>
    <t>Anemia por deficiencia de folatos inducida por drogas</t>
  </si>
  <si>
    <t>Otras anemias por deficiencia de folatos</t>
  </si>
  <si>
    <t>Anemia por deficiencia de folatos, sin otra especificacion</t>
  </si>
  <si>
    <t>D53</t>
  </si>
  <si>
    <t>Otras Anemias Nutricionales</t>
  </si>
  <si>
    <t>Anemia por deficiencia de proteinas</t>
  </si>
  <si>
    <t>Otras anemias megaloblasticas, no clasificadas en otra parte</t>
  </si>
  <si>
    <t>Anemia escorbutica</t>
  </si>
  <si>
    <t>Otras anemias nutricionales especificadas</t>
  </si>
  <si>
    <t>Anemia nutricional, no especificada</t>
  </si>
  <si>
    <t>D55</t>
  </si>
  <si>
    <t>Anemia Debida A Trastornos Enzimaticos</t>
  </si>
  <si>
    <t>Anemia debida a deficiencia de glucosa-6-fosfato deshidrogenasa [G6FD]</t>
  </si>
  <si>
    <t>Anemia debida a otros trastornos del metabolismo del glutation</t>
  </si>
  <si>
    <t>Anemia debida a trastornos de las enzimas glucoliticas</t>
  </si>
  <si>
    <t>Anemia debida a trastornos del metabolismo de los nucleotidos</t>
  </si>
  <si>
    <t>Otras anemias debidas a trastornos enzimaticos</t>
  </si>
  <si>
    <t>Anemia debida a trastornos enzimaticos, sin otra especificacion</t>
  </si>
  <si>
    <t>D56</t>
  </si>
  <si>
    <t>Talasemia</t>
  </si>
  <si>
    <t>Alfa talasemia</t>
  </si>
  <si>
    <t>Beta talasemia</t>
  </si>
  <si>
    <t>Delta-beta talasemia</t>
  </si>
  <si>
    <t>Rasgo talasemico</t>
  </si>
  <si>
    <t>Persistencia hereditaria de la hemoglobina fetal [PHHF]</t>
  </si>
  <si>
    <t>Otras talasemias</t>
  </si>
  <si>
    <t>Talasemia, no especificada</t>
  </si>
  <si>
    <t>D57</t>
  </si>
  <si>
    <t>Trastornos Falciformes</t>
  </si>
  <si>
    <t>Anemia falciforme con crisis</t>
  </si>
  <si>
    <t>Anemia falciforme  sin crisis</t>
  </si>
  <si>
    <t>Trastornos falciformes heterocigotos dobles</t>
  </si>
  <si>
    <t>Rasgo drepanocitico</t>
  </si>
  <si>
    <t>Otros trastornos falciformes</t>
  </si>
  <si>
    <t>D58</t>
  </si>
  <si>
    <t>Otras Anemias Hemoliticas Hereditarias</t>
  </si>
  <si>
    <t>Esferocitosis hereditaria</t>
  </si>
  <si>
    <t>Eliptocitosis hereditaria</t>
  </si>
  <si>
    <t>Otras hemoglobinopatias</t>
  </si>
  <si>
    <t>Otras anemias hemoliticas hereditarias especificadas</t>
  </si>
  <si>
    <t>Anemia hemolitica hereditaria, sin otra especificacion</t>
  </si>
  <si>
    <t>D59</t>
  </si>
  <si>
    <t>Anemia Hemolitica Adquirida</t>
  </si>
  <si>
    <t>Anemia hemolitica autoinmune inducida por drogas</t>
  </si>
  <si>
    <t>Otras anemias hemoliticas autoinmunes</t>
  </si>
  <si>
    <t>Anemia hemolitica no autoinmune inducida por drogas</t>
  </si>
  <si>
    <t>Sindrome hemolitico-uremico</t>
  </si>
  <si>
    <t>Otras anemias hemoliticas no autoinmunes</t>
  </si>
  <si>
    <t>Hemoglobinuria paroxistica nocturna [Marchiafava- Micheli]</t>
  </si>
  <si>
    <t>Hemoglobinuria debida a hemolisis por otras causas externas</t>
  </si>
  <si>
    <t>Otras anemias hemoliticas adquiridas</t>
  </si>
  <si>
    <t>Anemia hemolitica adquirida, sin otra especificacion</t>
  </si>
  <si>
    <t>D60</t>
  </si>
  <si>
    <t>Aplasia Adquirida, Exclusiva De La Serie Roja [ Eritoblastopenia ]</t>
  </si>
  <si>
    <t>Aplasia cronica adquirida, exclusiva de la serie roja</t>
  </si>
  <si>
    <t>Aplasia transitoria adquirida, exclusiva de la serie roja</t>
  </si>
  <si>
    <t>Otras aplasias adquiridas, exclusivas de la serie roja</t>
  </si>
  <si>
    <t>Aplasia adquirida, exclusiva de la serie roja, no especificada</t>
  </si>
  <si>
    <t>D61</t>
  </si>
  <si>
    <t>Otras Anemias Aplasticas</t>
  </si>
  <si>
    <t>Anemia aplastica constitucional</t>
  </si>
  <si>
    <t>Anemia aplastica inducida por drogas</t>
  </si>
  <si>
    <t>Anemia aplastica debida a otros agentes externos</t>
  </si>
  <si>
    <t>Anemia aplastica idiopatica</t>
  </si>
  <si>
    <t>Otras anemias aplasticas especificadas</t>
  </si>
  <si>
    <t>Anemia aplastica, sin otra especificacion</t>
  </si>
  <si>
    <t>D62</t>
  </si>
  <si>
    <t>Anemia Posthemorragica Aguda</t>
  </si>
  <si>
    <t>Anemia posthemorragica aguda</t>
  </si>
  <si>
    <t>D63</t>
  </si>
  <si>
    <t>Anemia En Enfermedades Cronicas Clasificadas En Otra Parte</t>
  </si>
  <si>
    <t>Anemia en enfermedad neoplasica</t>
  </si>
  <si>
    <t>Anemia en otras enfermedades cronicas clasificadas en otra parte</t>
  </si>
  <si>
    <t>D64</t>
  </si>
  <si>
    <t>Otras Anemias</t>
  </si>
  <si>
    <t>Anemia sideroblastica hereditaria</t>
  </si>
  <si>
    <t>Anemia sideroblastica secundaria a otra enfermedad</t>
  </si>
  <si>
    <t>Anemia sideroblastica secundaria, debida a drogas y toxinas</t>
  </si>
  <si>
    <t>Otras anemias sideroblasticas</t>
  </si>
  <si>
    <t>Anemia diseritropoyetica congenita</t>
  </si>
  <si>
    <t>Otras anemias especificadas</t>
  </si>
  <si>
    <t>Anemia de tipo no especificado</t>
  </si>
  <si>
    <t>D65</t>
  </si>
  <si>
    <t>Coagulacion Intravascular Diseminada [sindrome de desfibrinacion]</t>
  </si>
  <si>
    <t>Coagulacion intravascular diseminada [sindrome de desfibrinacion]</t>
  </si>
  <si>
    <t>D66</t>
  </si>
  <si>
    <t>Deficiencia Hereditaria Del Factor VIII</t>
  </si>
  <si>
    <t>Deficiencia hereditaria del factor VIII</t>
  </si>
  <si>
    <t>D67</t>
  </si>
  <si>
    <t>Deficiencia Hereditaria Del Factor IX</t>
  </si>
  <si>
    <t>Deficiencia hereditaria del factor IX</t>
  </si>
  <si>
    <t>D68</t>
  </si>
  <si>
    <t>Otros Defectos De La Coagulacion</t>
  </si>
  <si>
    <t>Enfermedad de von Willebrand</t>
  </si>
  <si>
    <t>Deficiencia hereditaria del factor XI</t>
  </si>
  <si>
    <t>Deficiencia hereditaria de otros factores de la coagulacion</t>
  </si>
  <si>
    <t>Trastorno hemorragico debido a anticoagulantes circulantes</t>
  </si>
  <si>
    <t>Deficiencia adquirida de factores de la coagulacion</t>
  </si>
  <si>
    <t>D685</t>
  </si>
  <si>
    <t>Trombofilia primaria</t>
  </si>
  <si>
    <t>D686</t>
  </si>
  <si>
    <t>Otra trombofilia</t>
  </si>
  <si>
    <t>Otros defectos especificados de la coagulacion</t>
  </si>
  <si>
    <t>Defecto de la coagulacion, no especificado</t>
  </si>
  <si>
    <t>D69</t>
  </si>
  <si>
    <t>Purpura Y Otras Afecciones Hemorragicas</t>
  </si>
  <si>
    <t>Purpura alergica</t>
  </si>
  <si>
    <t>Defecto cualitativos de las plaquetas</t>
  </si>
  <si>
    <t>Otras purpuras no trombocitopenicas</t>
  </si>
  <si>
    <t>Purpura trombocitopenica idiopatica</t>
  </si>
  <si>
    <t>Otras trombocitopenias primarias</t>
  </si>
  <si>
    <t>Trombocitopenia secundaria</t>
  </si>
  <si>
    <t>Trombocitopenia no especificada</t>
  </si>
  <si>
    <t>Otras afecciones hemorragicas especificadas</t>
  </si>
  <si>
    <t>Afeccion hemorragica, no especificada</t>
  </si>
  <si>
    <t>D70</t>
  </si>
  <si>
    <t>Agranulocitosis</t>
  </si>
  <si>
    <t>D71</t>
  </si>
  <si>
    <t>Trastornos funcionales de los polimorfonucleares neutrófilos</t>
  </si>
  <si>
    <t>Trastornos funcionales de los polimorfonucleares neutrofilos</t>
  </si>
  <si>
    <t>D72</t>
  </si>
  <si>
    <t>Otros Trastornos De Los Leucocitos</t>
  </si>
  <si>
    <t>Anomalias geneticas de los leucocitos</t>
  </si>
  <si>
    <t>Eosinofilia</t>
  </si>
  <si>
    <t>Otros trastornos especificados de los leucocitos</t>
  </si>
  <si>
    <t>Trastorno de los leucocitos, no especificado</t>
  </si>
  <si>
    <t>D73</t>
  </si>
  <si>
    <t>Enfermedades Del Bazo</t>
  </si>
  <si>
    <t>Hipoesplenismo</t>
  </si>
  <si>
    <t>Hiperesplenismo</t>
  </si>
  <si>
    <t>Esplenomegalia congestiva cronica</t>
  </si>
  <si>
    <t>Absceso del bazo</t>
  </si>
  <si>
    <t>Quiste del bazo</t>
  </si>
  <si>
    <t>Infarto del bazo</t>
  </si>
  <si>
    <t>Otras enfermedades del bazo</t>
  </si>
  <si>
    <t>Enfermedad del bazo, no especificada</t>
  </si>
  <si>
    <t>D74</t>
  </si>
  <si>
    <t>Metahemoglobinemia</t>
  </si>
  <si>
    <t>Metahemoglobinemia congenita</t>
  </si>
  <si>
    <t>Otras metahemoglobinemias</t>
  </si>
  <si>
    <t>Metahemoglobinemia, no especificada</t>
  </si>
  <si>
    <t>D75</t>
  </si>
  <si>
    <t>Otras Enfermedades De La Sangre Y De Los Organos Hematopoyeticos</t>
  </si>
  <si>
    <t>Eritrocitosis familiar</t>
  </si>
  <si>
    <t>Policitemia secundaria</t>
  </si>
  <si>
    <t>Otras enfermedades especificadas de la sangre y de los organos hematopoyeticos</t>
  </si>
  <si>
    <t>Enfermedad de la sangre y de los organos hematopoyeticos, no especificada</t>
  </si>
  <si>
    <t>D76</t>
  </si>
  <si>
    <t>Otras enfermedades especificadas con participación del tejido linforreticular y del tejido reticulohistiocítico</t>
  </si>
  <si>
    <t>Linfohistiocitosis hemofagocitica</t>
  </si>
  <si>
    <t>Sindrome hemofagocitico asociado a infeccion</t>
  </si>
  <si>
    <t>Otros sindromes histiociticos</t>
  </si>
  <si>
    <t>D77</t>
  </si>
  <si>
    <t>Otros Trastornos De La Sangre Y De Los Organos Hematopoyeticos En Enfermedades Clasificadas En Otra Parte</t>
  </si>
  <si>
    <t>Otros trastornos de la sangre y de los organos hematopoyeticos en enfermedades clasificadas en otra parte</t>
  </si>
  <si>
    <t>D80</t>
  </si>
  <si>
    <t>Inmunodeficiencia Con Predominio De Defectos De Los Anticuerpos</t>
  </si>
  <si>
    <t>Hipogammaglobulinemia hereditaria</t>
  </si>
  <si>
    <t>Hipogammaglobulinemia no familiar</t>
  </si>
  <si>
    <t>Deficiencia selectiva de inmunoglobulina A [IgA]</t>
  </si>
  <si>
    <t>Deficiencia selectiva de subclases de la inmunoglobulina G [IgG]</t>
  </si>
  <si>
    <t>Deficiencia selectiva de inmunoglobulina M [IgM]</t>
  </si>
  <si>
    <t>Inmunodeficiencia con incremento de inmunoglobulina M [IgM]</t>
  </si>
  <si>
    <t>Deficiencia de anticuerpos con inmunoglobulinas casi normales o con hiperinmunoglobulinemia</t>
  </si>
  <si>
    <t>Hipogammaglobulinemia transitoria de la infancia</t>
  </si>
  <si>
    <t>Otras inmunodeficiencias con predominio de defectos de los anticuerpos</t>
  </si>
  <si>
    <t>Inmunodeficiencia con predominio de defectos de los anticuerpos, no especificada</t>
  </si>
  <si>
    <t>D81</t>
  </si>
  <si>
    <t>Inmunodeficiencias Combinadas</t>
  </si>
  <si>
    <t>Inmunodeficiencia combinada severa [IDCS] con disgenesia reticular</t>
  </si>
  <si>
    <t>Inmunodeficiencia combinada severa [IDCS] con linfocitopenia T y B</t>
  </si>
  <si>
    <t>Inmunodeficiencia combinada severa [IDCS] con cifra baja o normal de linfocitos B</t>
  </si>
  <si>
    <t>Deficiencia de la adenosina deaminasa [ADA]</t>
  </si>
  <si>
    <t>Sindrome de Nezelof</t>
  </si>
  <si>
    <t>Deficiencia de la fosforilasa purinonucleosida [FPN]</t>
  </si>
  <si>
    <t>Deficiencia de la clase I del complejo de histocompatibilidad mayor</t>
  </si>
  <si>
    <t>Deficiencia de la clase II del complejo de histocompatibilidad mayor</t>
  </si>
  <si>
    <t>Otras inmunodeficiencias combinadas</t>
  </si>
  <si>
    <t>Inmunodeficiencia combinada, no especificada</t>
  </si>
  <si>
    <t>D82</t>
  </si>
  <si>
    <t>Inmunodeficiencias Asociadas Con Otros Defectos Mayores</t>
  </si>
  <si>
    <t>Sindrome de Wiskott-Aldrich</t>
  </si>
  <si>
    <t>Sindrome de Di George</t>
  </si>
  <si>
    <t>Inmunodeficiencia con enanismo micromelico [miembros cortos]</t>
  </si>
  <si>
    <t>Inmunodeficiencia consecutiva a respuesta defectuosa hereditaria contra el virus de Epstein-Barr</t>
  </si>
  <si>
    <t>Sindrome de hiperinmunoglobulina E [IgE]</t>
  </si>
  <si>
    <t>Inmunodeficiencia asociada con otros defectos mayores especificados</t>
  </si>
  <si>
    <t>Inmunodeficiencia asociada con defectos mayores no especificados</t>
  </si>
  <si>
    <t>D83</t>
  </si>
  <si>
    <t>Inmunodeficiencia Variable Comun</t>
  </si>
  <si>
    <t>Inmunodeficiencia variable comun con predominio de anormalidades en el numero y la funcion de los linfocitos B</t>
  </si>
  <si>
    <t>Inmunodeficiencia variable comun con predominio de trastornos inmunorreguladores de los linfocitos T</t>
  </si>
  <si>
    <t>Inmunodeficiencia variable comun con autoanticuerpos anti-B o anti-T</t>
  </si>
  <si>
    <t>Otras inmunodeficiencias variables comunes</t>
  </si>
  <si>
    <t>Inmunodeficiencia variable comun, no especificada</t>
  </si>
  <si>
    <t>D84</t>
  </si>
  <si>
    <t>Otras Inmunodeficiencias</t>
  </si>
  <si>
    <t>Defecto de la funcion del antigeno-1 del linfocito [LFA-1]</t>
  </si>
  <si>
    <t>Defecto del sistema del complemento</t>
  </si>
  <si>
    <t>Otras inmunodeficiencias especificadas</t>
  </si>
  <si>
    <t>Inmunodeficiencia, no especificada</t>
  </si>
  <si>
    <t>D86</t>
  </si>
  <si>
    <t>Sarcoidosis</t>
  </si>
  <si>
    <t>Sarcoidosis del pulmon</t>
  </si>
  <si>
    <t>Sarcoidosis de los ganglios linfaticos</t>
  </si>
  <si>
    <t>Sarcoidosis del pulmon y de los ganglios linfaticos</t>
  </si>
  <si>
    <t>Sarcoidosis de la piel</t>
  </si>
  <si>
    <t>Sarcoidosis de otros sitios especificados o de sitios combinados</t>
  </si>
  <si>
    <t>Sarcoidosis de sitio no especificado</t>
  </si>
  <si>
    <t>D89</t>
  </si>
  <si>
    <t>Otros Trastornos Que Afectan El Mecanismo De La Inmunidad No Clasificados En Otra Parte</t>
  </si>
  <si>
    <t>Hipergammaglobulinemia policlonal</t>
  </si>
  <si>
    <t>Crioglobulinemia</t>
  </si>
  <si>
    <t>Hipergammaglobulinemia, no especificada</t>
  </si>
  <si>
    <t>D893</t>
  </si>
  <si>
    <t>Síndrome de reconstitución inmune</t>
  </si>
  <si>
    <t>Otros trastornos especificados que afectan el mecanismo de la inmunidad, no clasificados en otra parte</t>
  </si>
  <si>
    <t>Trastorno que afecta al mecanismo de la inmunidad, no especificado</t>
  </si>
  <si>
    <t>Enfermedades endocrinas, nutricionales y metabolicas (E00-E90)</t>
  </si>
  <si>
    <t>E00</t>
  </si>
  <si>
    <t>Sindrome Congenito De Deficiencia De Yodo</t>
  </si>
  <si>
    <t>Sindrome congenito de deficiencia de yodo, tipo neurologico</t>
  </si>
  <si>
    <t>Sindrome de deficiencia congenita de yodo, tipo mixedematoso</t>
  </si>
  <si>
    <t>Sindrome congenito de deficiencia de yodo, tipo mixto</t>
  </si>
  <si>
    <t>Sindrome congenito de deficiencia de yodo, no especificado</t>
  </si>
  <si>
    <t>E01</t>
  </si>
  <si>
    <t xml:space="preserve">Trastornos Tiroideos Vinculados A Deficiencia De Yodo Y Afecciones Relacionadas </t>
  </si>
  <si>
    <t>Bocio difuso (endemico) relacionado con deficiencia de yodo</t>
  </si>
  <si>
    <t>Bocio multinodular (endemico) relacionado con deficiencia de yodo</t>
  </si>
  <si>
    <t>Bocio (endemico) relacionado con deficiencia de yodo, no especificado</t>
  </si>
  <si>
    <t>Otros trastornos de la tiroides relacionados con deficiencia de yodo y afecciones similares</t>
  </si>
  <si>
    <t>E02</t>
  </si>
  <si>
    <t>Hipotiroidismo Subclinico Por Deficiencia De Yodo</t>
  </si>
  <si>
    <t>Hipotiroidismo subclinico por deficiencia de yodo</t>
  </si>
  <si>
    <t>E03</t>
  </si>
  <si>
    <t>Otros Hipotiroidismos</t>
  </si>
  <si>
    <t>Hipotiroidismo congenito con bocio difuso</t>
  </si>
  <si>
    <t>Hipotiroidismo congenito sin bocio</t>
  </si>
  <si>
    <t>Hipotiroidismo debido a medicamentos y a otras sustancias exogenas</t>
  </si>
  <si>
    <t>Hipotiroidismo postinfeccioso</t>
  </si>
  <si>
    <t>Atrofia de tiroides (adquirida)</t>
  </si>
  <si>
    <t>Coma mixedematoso</t>
  </si>
  <si>
    <t>Otros hipotiroidismos especificados</t>
  </si>
  <si>
    <t>Hipotiroidismo, no especificado</t>
  </si>
  <si>
    <t>E04</t>
  </si>
  <si>
    <t>Otros Bocios No Toxicos</t>
  </si>
  <si>
    <t>Bocio difuso no toxico</t>
  </si>
  <si>
    <t>Nodulo tiroideo solitario no toxico</t>
  </si>
  <si>
    <t>Bocio multinodular no toxico</t>
  </si>
  <si>
    <t>Otros bocios no toxicos especificados</t>
  </si>
  <si>
    <t>Bocio no toxico, no especificado</t>
  </si>
  <si>
    <t>E05</t>
  </si>
  <si>
    <t>Tirotoxicosis [ Hipertiroidismo ]</t>
  </si>
  <si>
    <t>Tirotoxicosis con bocio difuso</t>
  </si>
  <si>
    <t>Tirotoxicosis con nodulo solitario tiroideo toxico</t>
  </si>
  <si>
    <t>Tirotoxicosis con bocio multinodular toxico</t>
  </si>
  <si>
    <t>Tirotoxicosis por tejido tiroideo ectopico</t>
  </si>
  <si>
    <t>Tirotoxicosis facticia</t>
  </si>
  <si>
    <t>Crisis o tormenta tirotoxica</t>
  </si>
  <si>
    <t>Otras tirotoxicosis</t>
  </si>
  <si>
    <t>Tirotoxicosis, no especificada</t>
  </si>
  <si>
    <t>E06</t>
  </si>
  <si>
    <t>Tiroiditis</t>
  </si>
  <si>
    <t>Tiroiditis aguda</t>
  </si>
  <si>
    <t>Tiroiditis subaguda</t>
  </si>
  <si>
    <t>Tiroiditis cronica con tirotoxicosis transitoria</t>
  </si>
  <si>
    <t>Tiroiditis autoinmune</t>
  </si>
  <si>
    <t>Tiroiditis inducida por drogas</t>
  </si>
  <si>
    <t>Otras tiroiditis cronicas</t>
  </si>
  <si>
    <t>Tiroiditis, no especificada</t>
  </si>
  <si>
    <t>E07</t>
  </si>
  <si>
    <t>Otros Trastornos Tiroideos</t>
  </si>
  <si>
    <t>Hipersecrecion de calcitonina</t>
  </si>
  <si>
    <t>Bocio dishormogenetico</t>
  </si>
  <si>
    <t>Otros trastornos especificados de la glandula tiroides</t>
  </si>
  <si>
    <t>Trastorno de la glandula tiroides, no especificado</t>
  </si>
  <si>
    <t>E10</t>
  </si>
  <si>
    <t>Diabetes Mellitus Insulinodependiente</t>
  </si>
  <si>
    <t>Diabetes mellitus insulinodependiente, con coma</t>
  </si>
  <si>
    <t>Diabetes mellitus insulinodependiente, con cetoacidosis</t>
  </si>
  <si>
    <t>Diabetes mellitus insulinodependiente, con complicaciones renales</t>
  </si>
  <si>
    <t>Diabetes mellitus insulinodependiente, con complicaciones oftalmicas</t>
  </si>
  <si>
    <t>Diabetes mellitus insulinodependiente, con complicaciones neurologicas</t>
  </si>
  <si>
    <t>Diabetes mellitus insulinodependiente, con complicaciones circulatorias perifericas</t>
  </si>
  <si>
    <t>Diabetes mellitus insulinodependiente, con otras complicaciones especificadas</t>
  </si>
  <si>
    <t>Diabetes mellitus insulinodependiente, con complicaciones multiples</t>
  </si>
  <si>
    <t>Diabetes mellitus insulinodependiente, con complicaciones no especificadas</t>
  </si>
  <si>
    <t>Diabetes mellitus insulinodependiente, sin mencion de complicacion</t>
  </si>
  <si>
    <t>E11</t>
  </si>
  <si>
    <t>Diabetes Mellitus No Insulinodependiente</t>
  </si>
  <si>
    <t>Diabetes mellitus no insulinodependiente, con coma</t>
  </si>
  <si>
    <t>Diabetes mellitus no insulinodependiente, con cetoacidosis</t>
  </si>
  <si>
    <t>Diabetes mellitus no insulinodependiente, con complicaciones renales</t>
  </si>
  <si>
    <t>Diabetes mellitus no insulinodependiente, con complicaciones oftalmicas</t>
  </si>
  <si>
    <t>Diabetes mellitus no insulinodependiente, con complicaciones neurologicas</t>
  </si>
  <si>
    <t>Diabetes mellitus no insulinodependiente, con complicaciones circulatorias perifericas</t>
  </si>
  <si>
    <t>Diabetes mellitus no insulinodependiente, con otras complicaciones especificadas</t>
  </si>
  <si>
    <t>Diabetes mellitus no insulinodependiente, con complicaciones multiples</t>
  </si>
  <si>
    <t>Diabetes mellitus no insulinodependiente, con complicaciones no especificadas</t>
  </si>
  <si>
    <t>Diabetes mellitus no insulinodependiente, sin mencion de complicacion</t>
  </si>
  <si>
    <t>E12</t>
  </si>
  <si>
    <t>Diabetes Mellitus Asociada Con Desnutricion</t>
  </si>
  <si>
    <t>Diabetes mellitus asociada con desnutricion, con coma</t>
  </si>
  <si>
    <t>Diabetes mellitus asociada con desnutricion, con cetoacidosis</t>
  </si>
  <si>
    <t>Diabetes mellitus asociada con desnutricion, con complicaciones renales</t>
  </si>
  <si>
    <t>Diabetes mellitus asociada con desnutricion, con complicaciones oftalmicas</t>
  </si>
  <si>
    <t>Diabetes mellitus asociada con desnutricion, con complicaciones neurologicas</t>
  </si>
  <si>
    <t>Diabetes mellitus asociada con desnutricion, con complicaciones circulatorias perifericas</t>
  </si>
  <si>
    <t>Diabetes mellitus asociada con desnutricion, con otras complicaciones especificadas</t>
  </si>
  <si>
    <t>Diabetes mellitus asociada con desnutricion, con complicaciones multiples</t>
  </si>
  <si>
    <t>Diabetes mellitus asociada con desnutricion, con complicaciones no especificadas</t>
  </si>
  <si>
    <t>Diabetes mellitus asociada con desnutricion, sin mencion de complicacion</t>
  </si>
  <si>
    <t>E13</t>
  </si>
  <si>
    <t>Otras Diabetes Mellitus Especificadas</t>
  </si>
  <si>
    <t>Otras diabetes mellitus especificadas, con coma</t>
  </si>
  <si>
    <t>Otras Diabetes mellitus especificadas, con cetoacidosis</t>
  </si>
  <si>
    <t>Otras diabetes mellitus especificadas, con complicaciones renales</t>
  </si>
  <si>
    <t>Otras diabetes mellitus especificadas, con complicaciones oftalmicas</t>
  </si>
  <si>
    <t>Otras diabetes mellitus especificadas, con complicaciones neurologicas</t>
  </si>
  <si>
    <t>Otras diabetes mellitus especificadas, con complicaciones circulatorias perifericas</t>
  </si>
  <si>
    <t>Otras diabetes mellitus especificadas, con otras complicaciones especificadas</t>
  </si>
  <si>
    <t>Otras diabetes mellitus especificadas, con complicaciones multiples</t>
  </si>
  <si>
    <t>Otras diabetes mellitus especificadas, con complicaciones no especificadas</t>
  </si>
  <si>
    <t>Otras diabetes mellitus especificadas, sin mencion de complicacion</t>
  </si>
  <si>
    <t>E14</t>
  </si>
  <si>
    <t>Diabetes Mellitus No Especificada</t>
  </si>
  <si>
    <t>Diabetes mellitus no especificada, con coma</t>
  </si>
  <si>
    <t>Diabetes mellitus no especificada, con cetoacidosis</t>
  </si>
  <si>
    <t>Diabetes mellitus no especificada, con complicaciones renales</t>
  </si>
  <si>
    <t>Diabetes mellitus no especificada, con complicaciones oftalmicas</t>
  </si>
  <si>
    <t>Diabetes mellitus no especificada, con complicaciones neurologicas</t>
  </si>
  <si>
    <t>Diabetes mellitus no especificada, con complicaciones circulatorias perifericas</t>
  </si>
  <si>
    <t>Diabetes mellitus no especificada, con otras complicaciones especificadas</t>
  </si>
  <si>
    <t>Diabetes mellitus no especificada, con complicaciones multiples</t>
  </si>
  <si>
    <t>Diabetes mellitus no especificada, con complicaciones no especificadas</t>
  </si>
  <si>
    <t>Diabetes mellitus no especificada, sin mencion de complicacion</t>
  </si>
  <si>
    <t>E15</t>
  </si>
  <si>
    <t>Coma Hipoglicemico No Diabetico</t>
  </si>
  <si>
    <t>Coma hipoglicemico no diabetico</t>
  </si>
  <si>
    <t>E16</t>
  </si>
  <si>
    <t>Otros Trastornos De La Secrecion Interna Del Pancreas</t>
  </si>
  <si>
    <t>Hipoglicemia sin coma, inducida por drogas</t>
  </si>
  <si>
    <t>Otras hipoglicemias</t>
  </si>
  <si>
    <t>Hipoglicemia, no especificada</t>
  </si>
  <si>
    <t>Secrecion exagerada del glucagon</t>
  </si>
  <si>
    <t>E164</t>
  </si>
  <si>
    <t>Secrecion anormal de gastrina</t>
  </si>
  <si>
    <t>Otros trastornos especificados de la secrecion interna del pancreas</t>
  </si>
  <si>
    <t>Trastornos de la secrecion interna del pancreas, sin otra especificacion</t>
  </si>
  <si>
    <t>E20</t>
  </si>
  <si>
    <t>Hipoparatiroidismo</t>
  </si>
  <si>
    <t>Hipoparatiroidismo idiopatico</t>
  </si>
  <si>
    <t>Pseudohipoparatiroidismo</t>
  </si>
  <si>
    <t>Otros tipos de hipoparatiroidismo</t>
  </si>
  <si>
    <t>Hipoparatiroidismo, no especificado</t>
  </si>
  <si>
    <t>E21</t>
  </si>
  <si>
    <t>Hiperparatiroidismo Y Otros Trastornos De La Glandula Paratiroides</t>
  </si>
  <si>
    <t>Hiperparatiroidismo primario</t>
  </si>
  <si>
    <t>Hiperparatiroidismo secundario no clasificado en otra parte</t>
  </si>
  <si>
    <t>Otros tipos de hiperparatiroidismo</t>
  </si>
  <si>
    <t>Hiperparatiroidismo, sin otra especificacion</t>
  </si>
  <si>
    <t>Otros trastornos especificados de la glandula paratiroides</t>
  </si>
  <si>
    <t>Trastorno de la glandula paratiroides, no especificado</t>
  </si>
  <si>
    <t>E22</t>
  </si>
  <si>
    <t>Hiperfuncion De La Glandula Hipofisis</t>
  </si>
  <si>
    <t>Acromegalia y gigantismo hipofisario</t>
  </si>
  <si>
    <t>Hiperprolactinemia</t>
  </si>
  <si>
    <t>Sindrome de secrecion inapropiada de hormona anitidiuretica</t>
  </si>
  <si>
    <t>Otras hiperfunciones de la glandula hipofisis</t>
  </si>
  <si>
    <t>Hiperfuncion de la glandula hipofisis, no especificada</t>
  </si>
  <si>
    <t>E23</t>
  </si>
  <si>
    <t>Hipofuncion Y Otros Trastornos De La Glandula Hipofisis</t>
  </si>
  <si>
    <t>Hipopituitarismo</t>
  </si>
  <si>
    <t>Hipopituitarismo inducido por drogas</t>
  </si>
  <si>
    <t>Diabetes insipida</t>
  </si>
  <si>
    <t>Disfuncion hipotalamica, no clasificada en otra parte</t>
  </si>
  <si>
    <t>Otros trastornos de la glandula hipofisis</t>
  </si>
  <si>
    <t>Trastorno de la glandula hipofisis, no especificado</t>
  </si>
  <si>
    <t>E24</t>
  </si>
  <si>
    <t>Sindrome De Cushing</t>
  </si>
  <si>
    <t>Enfermedad de Cushing dependiente de la hipofisis</t>
  </si>
  <si>
    <t>Sindrome de Nelson</t>
  </si>
  <si>
    <t>Sindrome de Cushing inducido por drogas</t>
  </si>
  <si>
    <t>Sindrome de ACTH ectopico</t>
  </si>
  <si>
    <t>Sindrome de seudo-Cushing inducido por alcohol</t>
  </si>
  <si>
    <t>Otros tipos de sindrome de Cushing</t>
  </si>
  <si>
    <t>Sindrome de Cushing, no especificado</t>
  </si>
  <si>
    <t>E25</t>
  </si>
  <si>
    <t>Trastornos Adrenogenitales</t>
  </si>
  <si>
    <t>Trastornos adrenogenitales congenitos con deficiencia enzimatica</t>
  </si>
  <si>
    <t>Otros trastornos adrenogenitales</t>
  </si>
  <si>
    <t>Trastorno adrenogenital, no especificado</t>
  </si>
  <si>
    <t>E26</t>
  </si>
  <si>
    <t>Hiperaldosteronismo</t>
  </si>
  <si>
    <t>Hiperaldosteronismo primario</t>
  </si>
  <si>
    <t>Hiperaldosteronismo secundario</t>
  </si>
  <si>
    <t>Otros tipos de hiperaldosteronismo</t>
  </si>
  <si>
    <t>Hiperaldosteronismo, no especificado</t>
  </si>
  <si>
    <t>E27</t>
  </si>
  <si>
    <t>Otros Trastornos De La Glandula Suprarrenal</t>
  </si>
  <si>
    <t>Otra hiperactividad corticosuprarrenal</t>
  </si>
  <si>
    <t>Insuficiencia corticosuprarrenal primaria</t>
  </si>
  <si>
    <t>Crisis addisoniana</t>
  </si>
  <si>
    <t>Insuficiencia corticosuprarrenal inducida por drogas</t>
  </si>
  <si>
    <t>Otras insuficiencias corticosuprarrenales y las no especificadas</t>
  </si>
  <si>
    <t>Hiperfuncion de la medula suprarrenal</t>
  </si>
  <si>
    <t>Otros trastornos especificados de la glandula suprarrenal</t>
  </si>
  <si>
    <t>Trastorno de la glandula suprarrenal, no especificado</t>
  </si>
  <si>
    <t>E28</t>
  </si>
  <si>
    <t>Disfuncion Ovarica</t>
  </si>
  <si>
    <t>Exceso de estrogenos</t>
  </si>
  <si>
    <t>Exceso de androgenos</t>
  </si>
  <si>
    <t>Sindrome de ovario poliquistico</t>
  </si>
  <si>
    <t>Insuficiencia ovarica primaria</t>
  </si>
  <si>
    <t>Otras disfunciones ovaricas</t>
  </si>
  <si>
    <t>Disfuncion ovarica, no especificada</t>
  </si>
  <si>
    <t>E29</t>
  </si>
  <si>
    <t>Disfuncion Testicular</t>
  </si>
  <si>
    <t>Hiperfuncion testicular</t>
  </si>
  <si>
    <t>Hipofuncion testicular</t>
  </si>
  <si>
    <t>Otras disfunciones testiculares</t>
  </si>
  <si>
    <t>Disfuncion testicular, no especificada</t>
  </si>
  <si>
    <t>E30</t>
  </si>
  <si>
    <t>Trastornos De La Pubertad No Clasificados En Otra Parte</t>
  </si>
  <si>
    <t>Pubertad retardada</t>
  </si>
  <si>
    <t>Pubertad precoz</t>
  </si>
  <si>
    <t>Otros trastornos de la pubertad</t>
  </si>
  <si>
    <t>Trastorno de la pubertad, no especificado</t>
  </si>
  <si>
    <t>E31</t>
  </si>
  <si>
    <t>Disfuncion Poliglandular</t>
  </si>
  <si>
    <t>Insuficiencia poliglandular autoinmune</t>
  </si>
  <si>
    <t>Hiperfuncion poliglandular</t>
  </si>
  <si>
    <t>Otras disfunciones poliglandulares</t>
  </si>
  <si>
    <t>Disfuncion poliglandular, no especificada</t>
  </si>
  <si>
    <t>E32</t>
  </si>
  <si>
    <t>Enfermedades Del Timo</t>
  </si>
  <si>
    <t>Hiperplasia persistente del timo</t>
  </si>
  <si>
    <t>Absceso del timo</t>
  </si>
  <si>
    <t>Otras enfermedades del timo</t>
  </si>
  <si>
    <t>Enfermedad del timo, no especificada</t>
  </si>
  <si>
    <t>E34</t>
  </si>
  <si>
    <t>Otros Trastornos Endocrinos</t>
  </si>
  <si>
    <t>Sindrome carcinoide</t>
  </si>
  <si>
    <t>Otras hipersecreciones de hormonas intestinales</t>
  </si>
  <si>
    <t>Secrecion hormonal ectopica, no clasificada en otra parte</t>
  </si>
  <si>
    <t>Enanismo, no clasificado en otra parte</t>
  </si>
  <si>
    <t>Estatura alta constitucional</t>
  </si>
  <si>
    <t>Sindrome de resistencia androgenica</t>
  </si>
  <si>
    <t>Otros trastornos endocrinos especificados</t>
  </si>
  <si>
    <t>Trastorno endocrino, no especificado</t>
  </si>
  <si>
    <t>E35</t>
  </si>
  <si>
    <t>Trastornos Endocrinos En Enfermedades Clasificadas En Otra Parte</t>
  </si>
  <si>
    <t>Trastornos de la glandula tiroides en enfermedades clasificadas en otra parte</t>
  </si>
  <si>
    <t>Trastornos de las glandulas suprarrenales en enfermedades clasificadas en otra parte</t>
  </si>
  <si>
    <t>Trastornos de otras glandulas endocrinas en enfermedades clasificadas en otra parte</t>
  </si>
  <si>
    <t>E40</t>
  </si>
  <si>
    <t>Kwashiorkor</t>
  </si>
  <si>
    <t>E41</t>
  </si>
  <si>
    <t>Marasmo Nutricional</t>
  </si>
  <si>
    <t>Marasmo nutricional</t>
  </si>
  <si>
    <t>E42</t>
  </si>
  <si>
    <t>Kwashiorkor Marasmatico</t>
  </si>
  <si>
    <t>Kwashiorkor marasmatico</t>
  </si>
  <si>
    <t>E43</t>
  </si>
  <si>
    <t>Desnutricion Proteicocalorica Severa No Especificada</t>
  </si>
  <si>
    <t>Desnutricion proteicocalorica severa, no especificada</t>
  </si>
  <si>
    <t>E44</t>
  </si>
  <si>
    <t>Desnutricion Proteicocalorica De Grado Moderado Y Leve</t>
  </si>
  <si>
    <t>Desnutricion proteicocalorica moderada</t>
  </si>
  <si>
    <t>Desnutricion proteicocalorica leve</t>
  </si>
  <si>
    <t>E45</t>
  </si>
  <si>
    <t>Retardo Del Desarrollo Debido A Desnutricion Proteicocalorica</t>
  </si>
  <si>
    <t>Retardo del desarrollo debido a desnutricion proteicocalorica</t>
  </si>
  <si>
    <t>E46</t>
  </si>
  <si>
    <t>Desnutricion Proteicocalorica No Especificada</t>
  </si>
  <si>
    <t>Desnutricion proteicocalorica, no especificada</t>
  </si>
  <si>
    <t>E50</t>
  </si>
  <si>
    <t>Deficiencia De Vitamina A</t>
  </si>
  <si>
    <t>Deficiencia de vitamina A con xerosis conjuntival</t>
  </si>
  <si>
    <t>Deficiencia de vitamina A con mancha de Bitot y xerosis conjuntival</t>
  </si>
  <si>
    <t>Deficiencia de vitamina A con xerosis corneal</t>
  </si>
  <si>
    <t>Deficiencia de vitamina A con ulceracion corneal y xerosis</t>
  </si>
  <si>
    <t>Deficiencia de vitamina A con queratomalacia</t>
  </si>
  <si>
    <t>Deficiencia de vitamina A con ceguera nocturna</t>
  </si>
  <si>
    <t>Deficiencia de vitamina A con cicatrices xeroftalmicas de la cornea</t>
  </si>
  <si>
    <t>Otras manifestaciones oculares de deficiencia de vitamina A</t>
  </si>
  <si>
    <t>Otras manifestaciones de deficiencia de vitamina A</t>
  </si>
  <si>
    <t>Deficiencia de vitamina A, no especificada</t>
  </si>
  <si>
    <t>E51</t>
  </si>
  <si>
    <t>Deficiencia De Tiamina</t>
  </si>
  <si>
    <t>Beriberi</t>
  </si>
  <si>
    <t>Encefalopatia de Wernicke</t>
  </si>
  <si>
    <t>Otras manifestaciones de la deficiencia de tiamina</t>
  </si>
  <si>
    <t>Deficiencia de tiamina, no especificada</t>
  </si>
  <si>
    <t>E52</t>
  </si>
  <si>
    <t>Deficiencia De Niacina</t>
  </si>
  <si>
    <t>Deficiencia de niacina [pelagra]</t>
  </si>
  <si>
    <t>E53</t>
  </si>
  <si>
    <t>Deficiencia De Otras Vitaminas Del Grupo B</t>
  </si>
  <si>
    <t>Deficiencia de riboflavina</t>
  </si>
  <si>
    <t>Deficiencia de piridoxina</t>
  </si>
  <si>
    <t>Deficiencia de otras vitaminas del grupo B</t>
  </si>
  <si>
    <t>Deficiencia de vitamina B, no especificada</t>
  </si>
  <si>
    <t>E54</t>
  </si>
  <si>
    <t>Deficiencia De Acido Ascorbico</t>
  </si>
  <si>
    <t>Deficiencia de acido ascorbico</t>
  </si>
  <si>
    <t>E55</t>
  </si>
  <si>
    <t>Deficiencia De Vitamina D</t>
  </si>
  <si>
    <t>Raquitismo activo</t>
  </si>
  <si>
    <t>Deficiencia de vitamina D, no especificada</t>
  </si>
  <si>
    <t>E56</t>
  </si>
  <si>
    <t>Otras Deficiencias De Vitaminas</t>
  </si>
  <si>
    <t>Deficiencia de vitamina E</t>
  </si>
  <si>
    <t>Deficiencia de vitamina K</t>
  </si>
  <si>
    <t>Deficiencia de otras vitaminas</t>
  </si>
  <si>
    <t>Deficiencia de vitamina, no especificada</t>
  </si>
  <si>
    <t>E58</t>
  </si>
  <si>
    <t>Deficiencia Dietetica De Calcio</t>
  </si>
  <si>
    <t>Deficiencia dietetica de calcio</t>
  </si>
  <si>
    <t>E59</t>
  </si>
  <si>
    <t>Deficiencia Dietetica De Selenio</t>
  </si>
  <si>
    <t>Deficiencia dietetica de selenio</t>
  </si>
  <si>
    <t>E60</t>
  </si>
  <si>
    <t>Deficiencia Dietetica De Zinc</t>
  </si>
  <si>
    <t>Deficiencia dietetica de zinc</t>
  </si>
  <si>
    <t>E61</t>
  </si>
  <si>
    <t>Deficiencia De Otros Elementos Nutricionales</t>
  </si>
  <si>
    <t>Deficiencia de cobre</t>
  </si>
  <si>
    <t>Deficiencia de hierro</t>
  </si>
  <si>
    <t>Deficiencia de magnesio</t>
  </si>
  <si>
    <t>Deficiencia de manganeso</t>
  </si>
  <si>
    <t>Deficiencia de cromo</t>
  </si>
  <si>
    <t>Deficiencia de molibdeno</t>
  </si>
  <si>
    <t>Deficiencia de vanadio</t>
  </si>
  <si>
    <t>Deficiencia de multiples elementos nutricionales</t>
  </si>
  <si>
    <t>Deficiencia de otros elementos nutricionales especificados</t>
  </si>
  <si>
    <t>Deficiencia de otro elemento nutricional, no especificado</t>
  </si>
  <si>
    <t>E63</t>
  </si>
  <si>
    <t>Otras Deficiencias Nutricionales</t>
  </si>
  <si>
    <t>Deficiencia de acidos grasos esenciales [AGE]</t>
  </si>
  <si>
    <t>Desequilibrio de los constituyentes en la dieta</t>
  </si>
  <si>
    <t>Otras deficiencias nutricionales especificadas</t>
  </si>
  <si>
    <t>Deficiencia nutricional, no especificada</t>
  </si>
  <si>
    <t>E64</t>
  </si>
  <si>
    <t>Secuelas De La Desnutricion Y De Otras Deficiencias Nutricionales</t>
  </si>
  <si>
    <t>Secuelas de la desnutricion proteicocalorica</t>
  </si>
  <si>
    <t>Secuelas de la deficiencia de vitamina A</t>
  </si>
  <si>
    <t>Secuelas de la deficiencia de vitamina C</t>
  </si>
  <si>
    <t>Secuelas del raquitismo</t>
  </si>
  <si>
    <t>Secuelas de otras deficiencias nutricionales</t>
  </si>
  <si>
    <t>Secuelas de la deficiencia nutricional no especificada</t>
  </si>
  <si>
    <t>E65</t>
  </si>
  <si>
    <t>Adiposidad Localizada</t>
  </si>
  <si>
    <t>Adiposidad localizada</t>
  </si>
  <si>
    <t>E66</t>
  </si>
  <si>
    <t>Obesidad</t>
  </si>
  <si>
    <t>Obesidad debida a exceso de calorias</t>
  </si>
  <si>
    <t>Obesidad inducida por drogas</t>
  </si>
  <si>
    <t>Obesidad extrema con hipoventilacion alveolar</t>
  </si>
  <si>
    <t>Otros tipos de obesidad</t>
  </si>
  <si>
    <t>Obesidad, no especificada</t>
  </si>
  <si>
    <t>E67</t>
  </si>
  <si>
    <t>Otros Tipos De Hiperalimentacion</t>
  </si>
  <si>
    <t>Hipervitaminosis A</t>
  </si>
  <si>
    <t>Hipercarotinemia</t>
  </si>
  <si>
    <t>Sindrome de megavitamina B6</t>
  </si>
  <si>
    <t>Hipervitaminosis D</t>
  </si>
  <si>
    <t>Otros tipos de hiperalimentacion especificados</t>
  </si>
  <si>
    <t>E68</t>
  </si>
  <si>
    <t>Secuelas De Hiperalimentacion</t>
  </si>
  <si>
    <t>Secuelas de hiperalimentacion</t>
  </si>
  <si>
    <t>E70</t>
  </si>
  <si>
    <t>Trastornos Del Metabolismo De Los Aminoacidos Aromaticos</t>
  </si>
  <si>
    <t>Fenilcetonuria clasica</t>
  </si>
  <si>
    <t>Otras hiperfenilalaninemias</t>
  </si>
  <si>
    <t>Trastornos del metabolismo de la tirosina</t>
  </si>
  <si>
    <t>Albinismo</t>
  </si>
  <si>
    <t>Otros trastornos del metabolismo de los aminoacidos aromaticos</t>
  </si>
  <si>
    <t>Trastorno del metabolismo de los aminoacidos aromaticos, no especificado</t>
  </si>
  <si>
    <t>E71</t>
  </si>
  <si>
    <t>Trastornos Del Metabolismo De Los Aminoacidos De Cadena Ramificada Y De Los Acidos Grasos</t>
  </si>
  <si>
    <t>Enfermedad de la orina en jarabe de arce</t>
  </si>
  <si>
    <t>Otros trastornos del metabolismo de los aminoacidos de cadena ramificada</t>
  </si>
  <si>
    <t>Otros trastornos del metabolismo de los aminoacidos de cadena ramificada, no especificados</t>
  </si>
  <si>
    <t>Trastornos del metabolismo de los acidos grasos</t>
  </si>
  <si>
    <t>E72</t>
  </si>
  <si>
    <t>Otros Trastornos Del Metabolismo De Los Aminoacidos</t>
  </si>
  <si>
    <t>Trastornos del transporte de los aminoacidos</t>
  </si>
  <si>
    <t>Trastornos del metabolismo de los aminoacidos azufrados</t>
  </si>
  <si>
    <t>Trastornos del metabolismo del ciclo de la urea</t>
  </si>
  <si>
    <t>Trastornos del metabolismo de la lisina y la hidroxilisina</t>
  </si>
  <si>
    <t>Trastornos del metabolismo de la ornitina</t>
  </si>
  <si>
    <t>Trastornos del metabolismo de la glicina</t>
  </si>
  <si>
    <t>Otros trastornos especificados del metabolismo de los aminoacidos</t>
  </si>
  <si>
    <t>Trastorno del metabolismo de los aminoacidos, no especificado</t>
  </si>
  <si>
    <t>E73</t>
  </si>
  <si>
    <t>Intolerancia A La Lactosa</t>
  </si>
  <si>
    <t>Deficiencia congenita de lactasa</t>
  </si>
  <si>
    <t>Deficiencia secundaria de lactasa</t>
  </si>
  <si>
    <t>Otros tipos de intolerancia a la lactosa</t>
  </si>
  <si>
    <t>Intolerancia a la lactosa, no especificada</t>
  </si>
  <si>
    <t>E74</t>
  </si>
  <si>
    <t>Otros Trastornos Del Metabolismo De Los Carbohidratos</t>
  </si>
  <si>
    <t>Enfermedad del almacenamiento de glucogeno</t>
  </si>
  <si>
    <t>Trastornos del metabolismo de la fructosa</t>
  </si>
  <si>
    <t>Trastorno del metabolismo de la galactosa</t>
  </si>
  <si>
    <t>Otros trastornos de la absorcion intestinal de carbohidratos</t>
  </si>
  <si>
    <t>Trastornos del metabolismo del piruvato y de la gluconeogenesis</t>
  </si>
  <si>
    <t>Otros trastornos especificados del metabolismo de los carbohidratos</t>
  </si>
  <si>
    <t>Trastorno del metabolismo de los carbohidratos, no especificado</t>
  </si>
  <si>
    <t>E75</t>
  </si>
  <si>
    <t>Trastornos Del Metabolismo De Los Esfingolipidos Y Otros Trastornos Por Almacenamiento De Lipidos</t>
  </si>
  <si>
    <t>Gangliosidosis GM2</t>
  </si>
  <si>
    <t>Otras gangliosidosis</t>
  </si>
  <si>
    <t>Otras esfingolipidosis</t>
  </si>
  <si>
    <t>Esfingolipidosis, no especificada</t>
  </si>
  <si>
    <t>Lipofuscinosis ceroide neuronal</t>
  </si>
  <si>
    <t>Otros trastornos del almacenamiento de lipidos</t>
  </si>
  <si>
    <t>Trastorno del almacenamiento de lipidos, no especificado</t>
  </si>
  <si>
    <t>E76</t>
  </si>
  <si>
    <t>Trastornos Del Metabolismo De Los Glucosaminoglicanos</t>
  </si>
  <si>
    <t>Mucopolisacaridosis tipo I</t>
  </si>
  <si>
    <t>Mucopolisacaridosis tipo II</t>
  </si>
  <si>
    <t>Otras mucopolisacaridosis</t>
  </si>
  <si>
    <t>Mucopolisacaridosis no especificada</t>
  </si>
  <si>
    <t>Otros trastornos del metabolismo de los glucosaminoglicanos</t>
  </si>
  <si>
    <t>Trastorno del metabolismo de los glucosaminoglicanos, no especificado</t>
  </si>
  <si>
    <t>E77</t>
  </si>
  <si>
    <t>Trastornos Del Metabolismo De Las Glucoproteinas</t>
  </si>
  <si>
    <t>Defectos en la modificacion postraslacional de enzimas lisosomales</t>
  </si>
  <si>
    <t>Defectos de la degradacion de glucoproteinas</t>
  </si>
  <si>
    <t>Otros trastornos del metabolismo de las glucoproteinas</t>
  </si>
  <si>
    <t>Trastornos del metabolismo de las glucoproteinas, no especificado</t>
  </si>
  <si>
    <t>E78</t>
  </si>
  <si>
    <t>Trastornosdel Metabolismo De Las Lipoproteinas Y Otras Lipidemias</t>
  </si>
  <si>
    <t>Hipercolesterolemia pura</t>
  </si>
  <si>
    <t>Hipergliceridemia pura</t>
  </si>
  <si>
    <t>Hiperlipidemia mixta</t>
  </si>
  <si>
    <t>Hiperquilomicronemia</t>
  </si>
  <si>
    <t>Otra hiperlipidemia</t>
  </si>
  <si>
    <t>Hiperlipidemia no especificada</t>
  </si>
  <si>
    <t>Deficiencia de lipoproteinas</t>
  </si>
  <si>
    <t>Otros trastornos del metabolismo de las lipoproteinas</t>
  </si>
  <si>
    <t>Trastorno del metabolismo de las lipoproteinas, no especificado</t>
  </si>
  <si>
    <t>E79</t>
  </si>
  <si>
    <t>Trastornos Del Metabolismo De Las Purinas Y De Las Pirimidinas</t>
  </si>
  <si>
    <t>Hiperuricemia sin signos de artritis inflamatoria y enfermedad tofacea</t>
  </si>
  <si>
    <t>Sindrome de Lesch-Nyhan</t>
  </si>
  <si>
    <t>Otros trastornos del metabolismo de las purinas y de las pirimidinas</t>
  </si>
  <si>
    <t>Trastorno del metabolismo de las purinas y de las pirimidinas, no especificado</t>
  </si>
  <si>
    <t>E80</t>
  </si>
  <si>
    <t>Trastornos Del Metabolismo De Las Porfirinas Y De La Bilirrubina</t>
  </si>
  <si>
    <t>Porfiria eritropoyetica hereditaria</t>
  </si>
  <si>
    <t>Porfiria cutanea tardia</t>
  </si>
  <si>
    <t>Otras porfirias</t>
  </si>
  <si>
    <t>Defectos de catalasa y peroxidasa</t>
  </si>
  <si>
    <t>Sindrome de Gilbert</t>
  </si>
  <si>
    <t>Sindrome de Crigler-Najjar</t>
  </si>
  <si>
    <t>Otros trastornos del metabolismo de la bilirrubina</t>
  </si>
  <si>
    <t>Trastorno del metabolismo de la bilirrubina, no especificado</t>
  </si>
  <si>
    <t>E83</t>
  </si>
  <si>
    <t>Trastornos Del Metabolismo De Los Minerales</t>
  </si>
  <si>
    <t>Trastornos del metabolismo del cobre</t>
  </si>
  <si>
    <t>Trastornos del metabolismo del hierro</t>
  </si>
  <si>
    <t>Trastornos del metabolismo del zinc</t>
  </si>
  <si>
    <t>Trastornos del metabolismo del fosforo y fosfatasa</t>
  </si>
  <si>
    <t>Trastornos del metabolismo del magnesio</t>
  </si>
  <si>
    <t>Trastornos del metabolismo del calcio</t>
  </si>
  <si>
    <t>Otros trastornos del metabolismo de los minerales</t>
  </si>
  <si>
    <t>Trastorno del metabolismo de los minerales, no especificado</t>
  </si>
  <si>
    <t>E84</t>
  </si>
  <si>
    <t>Fibrosis Quistica</t>
  </si>
  <si>
    <t>Fibrosis quistica con manifestaciones pulmonares</t>
  </si>
  <si>
    <t>Fibrosis quistica con manifestaciones intestinales</t>
  </si>
  <si>
    <t>Fibrosis quistica con otras manifestaciones</t>
  </si>
  <si>
    <t>Fibrosis quistica, sin otra especificacion</t>
  </si>
  <si>
    <t>E85</t>
  </si>
  <si>
    <t>Amiloidosis</t>
  </si>
  <si>
    <t>Amiloidosis heredofamiliar no neuropatica</t>
  </si>
  <si>
    <t>Amiloidosis heredofamiliar neuropatica</t>
  </si>
  <si>
    <t>Amiloidosis heredofamiliar no especificada</t>
  </si>
  <si>
    <t>Amiloidosis sistemica secundaria</t>
  </si>
  <si>
    <t>Amiloidosis limitada a un organo</t>
  </si>
  <si>
    <t>Otras amiloidosis</t>
  </si>
  <si>
    <t>Amiloidosis, no especificada</t>
  </si>
  <si>
    <t>E86</t>
  </si>
  <si>
    <t>Deplecion Del Volumen</t>
  </si>
  <si>
    <t>Deplecion del volumen</t>
  </si>
  <si>
    <t>E87</t>
  </si>
  <si>
    <t>Otros Trastornos De Los Liquidos, De Los Electrolitos Y Del Equilibrio Acido-Basico</t>
  </si>
  <si>
    <t>Hiperosmolaridad e hipernatremia</t>
  </si>
  <si>
    <t>Hiposmolaridad e hiponatremia</t>
  </si>
  <si>
    <t>Acidosis</t>
  </si>
  <si>
    <t>Alcalosis</t>
  </si>
  <si>
    <t>Trastornos mixtos del balance acido-basico</t>
  </si>
  <si>
    <t>Hiperpotasemia</t>
  </si>
  <si>
    <t>Hipopotasmia</t>
  </si>
  <si>
    <t>Sobrecarga de liquidos</t>
  </si>
  <si>
    <t>Otros trastornos del equilibrio de los electrolitos y de los liquidos, no clasificados en otra parte</t>
  </si>
  <si>
    <t>E88</t>
  </si>
  <si>
    <t>Otros Trastornos Metabolicos</t>
  </si>
  <si>
    <t>Trastornos del metabolismo de las proteinas plasmaticas, no clasificados en otra parte</t>
  </si>
  <si>
    <t>Lipodistrofia, no clasificada en otra parte</t>
  </si>
  <si>
    <t>Lipomatosis, no clasificada en otra parte</t>
  </si>
  <si>
    <t>E883</t>
  </si>
  <si>
    <t>Síndrome de lisis tumoral</t>
  </si>
  <si>
    <t>Otros trastornos especificados del metabolismo</t>
  </si>
  <si>
    <t>Trastorno metabolico, no especificado</t>
  </si>
  <si>
    <t>E89</t>
  </si>
  <si>
    <t>Trastornos Endocrinos y Metabolicos Consecutivos A Procedimientos No Clasificados En Otra Parte</t>
  </si>
  <si>
    <t>Hipotiroidismo consecutivo a procedimientos</t>
  </si>
  <si>
    <t>Hipoinsulinemia consecutiva a procedimientos</t>
  </si>
  <si>
    <t>Hipoparatiroidismo consecutivo a procedimientos</t>
  </si>
  <si>
    <t>Hipopituitarismo consecutivo a procedimientos</t>
  </si>
  <si>
    <t>Insuficiencia ovarica consecutiva a procedimientos</t>
  </si>
  <si>
    <t>Hipofuncion testicular consecutiva a procedimientos</t>
  </si>
  <si>
    <t>Hipofuncion adrenocortical [medula suprarrenal] consecutiva a procedimientos</t>
  </si>
  <si>
    <t>Otros trastornos metabolicos y endocrinos consecutivos a procedimientos</t>
  </si>
  <si>
    <t>Trastorno endocrino y metabolico consecutivo a procedimientos, no especificado</t>
  </si>
  <si>
    <t>E90</t>
  </si>
  <si>
    <t>Trastornos Nutricionales Y Metabolicos En Enfermedades Clasificadas En Otra Parte</t>
  </si>
  <si>
    <t>Trastornos nutricionales y metabolicos en enfermedades clasificadas en otra parte</t>
  </si>
  <si>
    <t>Trastornos mentales y del comportamiento (F00-F99)</t>
  </si>
  <si>
    <t>F00</t>
  </si>
  <si>
    <t>Demencia En La Enfermedad De Alzheimer</t>
  </si>
  <si>
    <t>Demencia  en la enfermedad de Alzheimer, de comienzo temprano</t>
  </si>
  <si>
    <t>Demencia  en la enfermedad de Alzheimer, de comienzo tardio</t>
  </si>
  <si>
    <t>Demencia  en la enfermedad de Alzheimer, atipica o de tipo mixto</t>
  </si>
  <si>
    <t>Demencia  en la enfermedad de Alzheimer, no especificada</t>
  </si>
  <si>
    <t>F01</t>
  </si>
  <si>
    <t>Demencia Vascular</t>
  </si>
  <si>
    <t>Demencia  vascular de comienzo agudo</t>
  </si>
  <si>
    <t>Demencia  vascular por infartos multiples</t>
  </si>
  <si>
    <t>Demencia  vascular subcortical</t>
  </si>
  <si>
    <t>Demencia  vascular mixta, cortical y subcortical</t>
  </si>
  <si>
    <t>Otras demencia vasculares</t>
  </si>
  <si>
    <t>Demencia  vascular, no especificada</t>
  </si>
  <si>
    <t>F02</t>
  </si>
  <si>
    <t>Demencia En Otras Enfermedades Clasificadas En Otra Parte</t>
  </si>
  <si>
    <t>Demencia  en la enfermedad de Pick</t>
  </si>
  <si>
    <t>Demencia  en la enfermedad de Creutzfeldt-Jakob</t>
  </si>
  <si>
    <t>Demencia  en la enfermedad de Huntington</t>
  </si>
  <si>
    <t>Demencia  en la enfermedad de Parkinson</t>
  </si>
  <si>
    <t>Demencia  en la enfermedad por virus de la inmunodeficiencia humana [VIH]</t>
  </si>
  <si>
    <t>Demencia  en otras enfermedades especificadas clasificadas en otra parte</t>
  </si>
  <si>
    <t>F03</t>
  </si>
  <si>
    <t>Demencia No Especificada</t>
  </si>
  <si>
    <t>Demencia , no especificada</t>
  </si>
  <si>
    <t>F04</t>
  </si>
  <si>
    <t>Sindrome Amnesico Organico, No Inducido Por Alcohol O Por Otras Sustancias Psicoactivas</t>
  </si>
  <si>
    <t>Sindrome amnesico organico, no inducido por alcohol o por otras sustancias psicoactivas</t>
  </si>
  <si>
    <t>F05</t>
  </si>
  <si>
    <t>Delirio, No Inducido Por Alcohol O Por Otras Sustancias Psicoactivas</t>
  </si>
  <si>
    <t>Delirio no superpuesto a un cuadro de demencia, asi descrito</t>
  </si>
  <si>
    <t>Delirio superpuesto a un cuadro de demencia</t>
  </si>
  <si>
    <t>Otros delirios</t>
  </si>
  <si>
    <t>Delirio, no especificado</t>
  </si>
  <si>
    <t>F06</t>
  </si>
  <si>
    <t>Otros Trastornos Mentales Debidos A Lesion Y Disfuncion Cerebral, Y A Enfermedad Fisica</t>
  </si>
  <si>
    <t>Alucinosis organica</t>
  </si>
  <si>
    <t>Trastorno catatonico, organico</t>
  </si>
  <si>
    <t>Trastorno delirante [esquizofreniforme], organico</t>
  </si>
  <si>
    <t>Trastornos del humor [afectivos], organicos</t>
  </si>
  <si>
    <t>Trastorno de ansiedad, organico</t>
  </si>
  <si>
    <t>Trastorno disociativo, organico</t>
  </si>
  <si>
    <t>Trastorno de labilidad emocional [astenico], organico</t>
  </si>
  <si>
    <t>Trastorno cognoscitivo leve</t>
  </si>
  <si>
    <t>Otros trastornos mentales especificados debidos a lesion y disfuncion cerebral y a enfermedad fisica</t>
  </si>
  <si>
    <t>Trastorno mental no especificado debido a lesion y disfuncion cerebral y a enfermedad fisica</t>
  </si>
  <si>
    <t>F07</t>
  </si>
  <si>
    <t>Trastornos De La Personalidad Y Del Comportamiento Debidos A Enfermedad, Lesion O Disfuncion Cerebral</t>
  </si>
  <si>
    <t>Trastorno de la personalidad, organico</t>
  </si>
  <si>
    <t>Sindrome postencefalitico</t>
  </si>
  <si>
    <t>Sindrome postconcusional</t>
  </si>
  <si>
    <t>Otros trastornos organicos de la personalidad y del comportamiento debidos a enfermedad, lesion y  disfuncion cerebrales</t>
  </si>
  <si>
    <t>Trastorno organico de la personalidad y del comportamiento, no especificado, debido a enfermedad, lesion y disfuncion cerebral</t>
  </si>
  <si>
    <t>F09</t>
  </si>
  <si>
    <t>Trastorno Mental Organico O Sintomatico, No Especificado</t>
  </si>
  <si>
    <t>Trastorno mental organico o sintomatico, no especificado</t>
  </si>
  <si>
    <t>F10</t>
  </si>
  <si>
    <t>Trastornos Mentales Y Del Comportamiento Debidos Al Uso De Alcohol</t>
  </si>
  <si>
    <t>Trastornos mentales y del comportamiento debidos al uso de alcohol, intoxicacion aguda</t>
  </si>
  <si>
    <t>Trastornos mentales y del comportamiento debidos al uso de alcohol, uso nocivo</t>
  </si>
  <si>
    <t>Trastornos mentales y del comportamiento debidos al uso de alcohol, sindrome de dependencia</t>
  </si>
  <si>
    <t>Trastornos mentales y del comportamiento debidos al uso de alcohol, estado de abstinencia</t>
  </si>
  <si>
    <t>Trastornos mentales y del comportamiento debidos al uso de alcohol, estado de abstinencia con delirio</t>
  </si>
  <si>
    <t>Trastornos mentales y del comportamiento debidos al uso de alcohol, trastorno psicotico</t>
  </si>
  <si>
    <t>Trastornos mentales y del comportamiento debidos al uso de alcohol, sindrome amnesico</t>
  </si>
  <si>
    <t>Trastornos mentales y del comportamiento debidos al uso de alcohol, trastorno psicotico residual y de comienzo tardio</t>
  </si>
  <si>
    <t>Trastornos mentales y del comportamiento debidos al uso de alcohol, otros trastornos mentales y del comportamiento</t>
  </si>
  <si>
    <t>Trastornos mentales y del comportamiento debidos al uso de alcohol, trastorno mental y del comportamiento, no especificado</t>
  </si>
  <si>
    <t>F11</t>
  </si>
  <si>
    <t>Trastornos Mentales Y Del Comportamiento Debidos Al Uso De Opiaceos</t>
  </si>
  <si>
    <t>Trastornos mentales y del comportamiento debidos al uso de opiaceos, intoxicacion aguda</t>
  </si>
  <si>
    <t>Trastornos mentales y del comportamiento debidos al uso de opiaceos, uso nocivo</t>
  </si>
  <si>
    <t>Trastornos mentales y del comportamiento debidos al uso de opiaceos, sindrome de dependencia</t>
  </si>
  <si>
    <t>Trastornos mentales y del comportamiento debidos al uso de opiaceos, estado de abstinencia</t>
  </si>
  <si>
    <t>Trastornos mentales y del comportamiento debidos al uso de opiaceos, estado de abstinencia con delirio</t>
  </si>
  <si>
    <t>Trastornos mentales y del comportamiento debidos al uso de opiaceos, trastorno psicotico</t>
  </si>
  <si>
    <t>Trastornos mentales y del comportamiento debidos al uso de opiaceos, sindrome amnesico</t>
  </si>
  <si>
    <t>Trastornos mentales y del comportamiento debidos al uso de opiaceos, trastorno psicotico residual y de comienzo tardio</t>
  </si>
  <si>
    <t>Trastornos mentales y del comportamiento debidos al uso de opiaceos, otros trastornos mentales y del comportamiento</t>
  </si>
  <si>
    <t>Trastornos mentales y del comportamiento debidos al uso de opiaceos, trastorno mental y del comportamiento, no especificado</t>
  </si>
  <si>
    <t>F12</t>
  </si>
  <si>
    <t>Trastornos Mentales Y Del Comportamiento Debidos Al Uso De Cannabinoides</t>
  </si>
  <si>
    <t>Trastornos mentales y del comportamiento debidos al uso de cannabinoides, intoxicacion aguda</t>
  </si>
  <si>
    <t>Trastornos mentales y del comportamiento debidos al uso de cannabinoides, uso nocivo</t>
  </si>
  <si>
    <t>Trastornos mentales y del comportamiento debidos al uso de cannabinoides, sindrome de dependencia</t>
  </si>
  <si>
    <t>Trastornos mentales y del comportamiento debidos al uso de cannabinoides, estado de abstinencia</t>
  </si>
  <si>
    <t>Trastornos mentales y del comportamiento debidos al uso de cannabinoides, estado de abstinencia con delirio</t>
  </si>
  <si>
    <t>Trastornos mentales y del comportamiento debidos al uso de cannabinoides, trastorno psicotico</t>
  </si>
  <si>
    <t>Trastornos mentales y del comportamiento debidos al uso de cannabinoides, sindrome amnesico</t>
  </si>
  <si>
    <t>Trastornos mentales y del comportamiento debidos al uso de cannabinoides, trastorno psicotico residual y de comienzo tardio</t>
  </si>
  <si>
    <t>Trastornos mentales y del comportamiento debidos al uso de cannabinoides, otros trastornos mentales y del comportamiento</t>
  </si>
  <si>
    <t>Trastornos mentales y del comportamiento debidos al uso de cannabinoides, trastorno mental y del comportamiento, no especificado</t>
  </si>
  <si>
    <t>F13</t>
  </si>
  <si>
    <t>Trastornos Mentales Y Del Comportamiento Debidos Al Uso De Sedantes O Hipnoticos</t>
  </si>
  <si>
    <t>Trastornos mentales y del comportamiento debidos al uso de sedantes o hipnoticos, intoxicacion aguda</t>
  </si>
  <si>
    <t>Trastornos mentales y del comportamiento debidos al uso de sedantes o hipnoticos, uso nocivo</t>
  </si>
  <si>
    <t>Trastornos mentales y del comportamiento debidos al uso de sedantes o hipnoticos, sindrome de dependencia</t>
  </si>
  <si>
    <t>Trastornos mentales y del comportamiento debidos al uso de sedantes o hipnoticos, estado de abstinencia</t>
  </si>
  <si>
    <t>Trastornos mentales y del comportamiento debidos al uso de sedantes o hipnoticos, estado de abstinencia con delirio</t>
  </si>
  <si>
    <t>Trastornos mentales y del comportamiento debidos al uso de sedantes o hipnoticos, trastorno psicotico</t>
  </si>
  <si>
    <t>Trastornos mentales y del comportamiento debidos al uso de sedantes o hipnoticos, sindrome amnesico</t>
  </si>
  <si>
    <t>Trastornos mentales y del comportamiento debidos al uso de sedantes o hipnoticos, trastorno psicotico residual y de comienzo  tardio</t>
  </si>
  <si>
    <t>Trastornos mentales y del comportamiento debidos al uso de sedantes o hipnoticos, otros trastornos mentales y del comportamiento</t>
  </si>
  <si>
    <t>Trastornos mentales y del comportamiento debidos al uso de sedantes o hipnoticos, trastornos mental y del comportamiento, no especificados</t>
  </si>
  <si>
    <t>F14</t>
  </si>
  <si>
    <t>Trastornos Mentales Y Del Comportamiento Debidos Al Uso De Cocaina</t>
  </si>
  <si>
    <t>Trastornos mentales y del comportamiento debidos al uso de cocaina, intoxicacion aguda</t>
  </si>
  <si>
    <t>Trastornos mentales y del comportamiento debidos al uso de cocaina, uso nocivo</t>
  </si>
  <si>
    <t>Trastornos mentales y del comportamiento debidos al uso de cocaina, sindrome de dependencia</t>
  </si>
  <si>
    <t>Trastornos mentales y del comportamiento debidos al uso de cocaina, estado de abstinencia</t>
  </si>
  <si>
    <t>Trastornos mentales y del comportamiento debidos al uso de cocaina, estado de abstinencia con delirio</t>
  </si>
  <si>
    <t>Trastornos mentales y del comportamiento debidos al uso de cocaina, trastorno psicotico</t>
  </si>
  <si>
    <t>Trastornos mentales y del comportamiento debidos al uso de cocaina, sindrome amnesico</t>
  </si>
  <si>
    <t>Trastornos mentales y del comportamiento debidos al uso de cocaina, trastorno psicotico residual y de comienzo tardio</t>
  </si>
  <si>
    <t>Trastornos mentales y del comportamiento debidos al uso de cocaina, otros trastornos mentales y del comportamiento</t>
  </si>
  <si>
    <t>Trastornos mentales y del comportamiento debidos al uso de cocaina, trastorno mental y del comportamiento, no especificado</t>
  </si>
  <si>
    <t>F15</t>
  </si>
  <si>
    <t>Trastornos Mentales Y Del Comportamiento Debidos Al Uso De Otros Estimulantes Incluida La Cafeina</t>
  </si>
  <si>
    <t>Trastornos mentales y del comportamiento debidos al uso de otros estimulantes, incluida la cafeina, intoxicacion  aguda</t>
  </si>
  <si>
    <t>Trastornos mentales y del comportamiento debidos al uso de otros estimulantes, incluida la cafeina, uso nocivo</t>
  </si>
  <si>
    <t>Trastornos mentales y del comportamiento  debidos al uso de otros estimulantes, incluida la cafeina, sindrome de dependencia</t>
  </si>
  <si>
    <t>Trastornos mentales y del comportamiento  debidos al uso de otros estimulantes, incluida la cafeina, estado de abstinencia</t>
  </si>
  <si>
    <t>Trastornos mentales y del comportamiento  debidos al uso de otros estimulantes, incluida la cafeina, estado de abstinencia con delirio</t>
  </si>
  <si>
    <t>Trastornos mentales y del comportamiento debidos al uso de otros estimulantes, incluida la cafeina, trastorno psicotico</t>
  </si>
  <si>
    <t>Trastornos mentales y del comportamiento debidos al uso de otros estimulantes, incluida la cafeina, sindrome amnesico</t>
  </si>
  <si>
    <t>Trastornos mentales y del comportamiento debidos al uso de otros estimulantes, incluida la cafeina, trastorno psicotico residual y de comienzo tardio</t>
  </si>
  <si>
    <t>Trastornos mentales y del comportamiento debidos al uso de otros estimulantes, incluida la cafeina, otros trastornos mentales y del comportamiento</t>
  </si>
  <si>
    <t>Trastornos mentales y del comportamiento debidos al uso de otros estimulantes, incluida la cafeina, trastorno mental y del comportamiento, no especificado</t>
  </si>
  <si>
    <t>F16</t>
  </si>
  <si>
    <t>Trastornos Mentales Y Del Comportamiento Debidos Al Uso De Alucinogenos</t>
  </si>
  <si>
    <t>Trastornos mentales y del comportamiento debidos al uso de alucinogenos, intoxicacion aguda</t>
  </si>
  <si>
    <t>Trastornos mentales y del comportamiento debidos al uso de alucinogenos, uso nocivo</t>
  </si>
  <si>
    <t>Trastornos mentales y del comportamiento debidos al uso de alucinogenos, sindrome de dependencia</t>
  </si>
  <si>
    <t>Trastornos mentales y del comportamiento debidos al uso de alucinogenos, estado de abstinencia</t>
  </si>
  <si>
    <t>Trastornos mentales y del comportamiento debidos al uso de alucinogenos, estado de abstinencia con delirio</t>
  </si>
  <si>
    <t>Trastornos mentales y del comportamiento debidos al uso de alucinogenos, trastorno psicotico</t>
  </si>
  <si>
    <t>Trastornos mentales y del comportamiento debidos al uso de alucinogenos, sindrome amnesico</t>
  </si>
  <si>
    <t>Trastornos mentales y del comportamiento debidos al uso de alucinogenos, trastorno psicotico residual y de comienzo tardio</t>
  </si>
  <si>
    <t>Trastornos mentales y del comportamiento debidos al uso de alucinogenos, otros trastorno mentales y del comportamiento</t>
  </si>
  <si>
    <t>Trastornos mentales y del comportamiento debidos al uso de alucinogenos, trastorno mental y del comportamiento, no especificado</t>
  </si>
  <si>
    <t>F17</t>
  </si>
  <si>
    <t>Trastornos Mentales Y Del Comportamiento Debidos Al Uso De Tabaco</t>
  </si>
  <si>
    <t>Trastornos mentales y del comportamiento debidos al uso de tabaco, intoxicacion aguda</t>
  </si>
  <si>
    <t>Trastornos mentales y del comportamiento debidos al uso de tabaco, uso nocivo</t>
  </si>
  <si>
    <t>Trastornos mentales y del comportamiento debidos al uso de tabaco, sindrome de dependencia</t>
  </si>
  <si>
    <t>Trastornos mentales y del comportamiento debidos al uso de tabaco, estado de abstinencia</t>
  </si>
  <si>
    <t>Trastornos mentales y del comportamiento debidos al uso de tabaco, estado de abstinencia con delirio</t>
  </si>
  <si>
    <t>Trastornos mentales y del comportamiento debidos al uso de tabaco, trastorno psicotico</t>
  </si>
  <si>
    <t>Trastornos mentales y del comportamiento debidos al uso de tabaco, sindrome amnesico</t>
  </si>
  <si>
    <t>Trastornos mentales y del comportamiento debidos al uso de tabaco, trastorno psicotico residual y de comienzo tardio</t>
  </si>
  <si>
    <t>Trastornos mentales y del comportamiento debidos al uso de tabaco, otros trastornos mentales y del comportamiento</t>
  </si>
  <si>
    <t>Trastornos mentales y del comportamiento debidos al uso de tabaco, trastorno mental y del comportamiento, no especificado</t>
  </si>
  <si>
    <t>F18</t>
  </si>
  <si>
    <t>Trastornos Mentales Y Del Comportamiento Debidos Al Uso De Disolventes Volatiles</t>
  </si>
  <si>
    <t>Trastornos mentales y del comportamiento debidos al uso de disolventes volatiles, intoxicacion aguda</t>
  </si>
  <si>
    <t>Trastornos mentales y del comportamiento debidos al uso de disolventes volatiles, uso nocivo</t>
  </si>
  <si>
    <t>Trastornos mentales y del comportamiento debidos al uso de disolventes volatiles, sindrome de dependencia</t>
  </si>
  <si>
    <t>Trastornos mentales y del comportamiento debidos al uso de disolventes volatiles, estado de abstinencia</t>
  </si>
  <si>
    <t>Trastornos mentales y del comportamiento debidos al uso de disolventes volatiles, estado de abstinencia con delirio</t>
  </si>
  <si>
    <t>Trastornos mentales y del comportamiento debidos al uso de disolventes volatiles, trastorno psicotico</t>
  </si>
  <si>
    <t>Trastornos mentales y del comportamiento debidos al uso de disolventes volatiles,  sindrome amnesico</t>
  </si>
  <si>
    <t>Trastornos mentales y del comportamiento debidos al uso de disolventes volatiles, trastorno psicotico residual y de comienzo tardio</t>
  </si>
  <si>
    <t>Trastornos mentales y del comportamiento debidos al uso de disolventes volatiles, otros trastornos mentales y del comportamiento</t>
  </si>
  <si>
    <t>Trastornos mentales y del comportamiento debidos al uso de disolventes volatiles, trastorno mental y del comportamiento, no especificado</t>
  </si>
  <si>
    <t>F19</t>
  </si>
  <si>
    <t>Trastornos Mentales Y Del Comportamiento Debidos Al Uso De Multiples Drogas Y Al Uso De Otras Sustancias Psicoactivas</t>
  </si>
  <si>
    <t>Trastornos mentales y del comportamiento debidos al uso de multiples drogas y al uso de otras sustancias psicoactivas, intoxicacion aguda</t>
  </si>
  <si>
    <t>Trastornos mentales y del comportamiento debidos al uso de multiples drogas y al uso de otras sustancias  psicoactivas, uso nocivo</t>
  </si>
  <si>
    <t>Trastornos mentales y del comportamiento debidos al uso de multiples drogas y al uso de otras sustancias psicoactivas, sindrome de dependendencia</t>
  </si>
  <si>
    <t>Trastornos mentales y del comportamiento debidos al uso de multiples drogas y al uso de otras sustancias psicoactivas, estado de abstinencia</t>
  </si>
  <si>
    <t>Trastornos mentales y del comportamiento debidos al uso de multiples drogas y al uso de otras sustancias psicoactivas, estado de abstinencia con delirio</t>
  </si>
  <si>
    <t>Trastornos mentales y del comportamiento debidos al uso de multiples drogas y al uso de otras sustancias psicoactivas, trastorno psicotico</t>
  </si>
  <si>
    <t>Trastornos mentales y del comportamiento debidos al uso de multiples drogas y al uso de otras sustancias psicoactivas, sindrome amnesico</t>
  </si>
  <si>
    <t>Trastornos mentales y del comportamiento debidos al uso de multiples drogas y al uso de otras sustancias psicoactivas, trastorno psicotico residual y de comienzo tardio</t>
  </si>
  <si>
    <t>Trastornos mentales y del comportamiento debidos al uso de multiples drogas  y al uso de otras sustancias psicoactivas, otros trastornos mentales y del comportamiento</t>
  </si>
  <si>
    <t>Trastornos mentales y del comportamiento debidos al uso de multiples drogas y al uso de otras sustancias psicoactivas, trastorno mental y del comportamiento, no especificado</t>
  </si>
  <si>
    <t>F20</t>
  </si>
  <si>
    <t>Esquizofrenia</t>
  </si>
  <si>
    <t>Esquizofrenia paranoide</t>
  </si>
  <si>
    <t>Esquizofrenia hebefrenica</t>
  </si>
  <si>
    <t>Esquizofrenia catatonica</t>
  </si>
  <si>
    <t>Esquizofrenia indiferenciada</t>
  </si>
  <si>
    <t>Depresion postesquizofrenica</t>
  </si>
  <si>
    <t>Esquizofrenia residual</t>
  </si>
  <si>
    <t>Esquizofrenia simple</t>
  </si>
  <si>
    <t>Otras esquizofrenias</t>
  </si>
  <si>
    <t>Esquizofrenia, no especificada</t>
  </si>
  <si>
    <t>F21</t>
  </si>
  <si>
    <t>Trastorno Esquizotipico</t>
  </si>
  <si>
    <t>Trastorno esquizotipico</t>
  </si>
  <si>
    <t>F22</t>
  </si>
  <si>
    <t>Trastornos Delirantes Persistentes</t>
  </si>
  <si>
    <t>Trastorno delirante</t>
  </si>
  <si>
    <t>Otros trastornos delirantes persistentes</t>
  </si>
  <si>
    <t>Trastornos delirante persistente, no especificado</t>
  </si>
  <si>
    <t>F23</t>
  </si>
  <si>
    <t>Trastornos Psicoticos Agudos Y Transitorios</t>
  </si>
  <si>
    <t>Trastorno psicotico agudo polimorfo, sin sintomas de esquizofrenia</t>
  </si>
  <si>
    <t>Trastorno psicotico agudo polimorfo, con sintomas de esquizofrenia</t>
  </si>
  <si>
    <t>Trastorno psicotico agudo de tipo esquizofrenico</t>
  </si>
  <si>
    <t>Otro trastorno psicotico agudo, con predominio de ideas delirantes</t>
  </si>
  <si>
    <t>Otros trastornos psicoticos agudos y transitorios</t>
  </si>
  <si>
    <t>Trastorno psicotico agudo y transitorio, no especificado</t>
  </si>
  <si>
    <t>F24</t>
  </si>
  <si>
    <t>Trastorno Delirante Inducido</t>
  </si>
  <si>
    <t>Trastorno delirante inducido</t>
  </si>
  <si>
    <t>F25</t>
  </si>
  <si>
    <t>Trastornos Esquizoafectanivos</t>
  </si>
  <si>
    <t>Trastorno esquizoafectivo de tipo maniaco</t>
  </si>
  <si>
    <t>Trastorno esquizoafectivo de tipo depresivo</t>
  </si>
  <si>
    <t>Trastorno esquizoafectivo de tipo mixto</t>
  </si>
  <si>
    <t>Otros trastornos esquizoafectivos</t>
  </si>
  <si>
    <t>Trastorno esquizoafectivo, no especificado</t>
  </si>
  <si>
    <t>F28</t>
  </si>
  <si>
    <t>Otros Trastornos Psicoticos De Origen No Organico</t>
  </si>
  <si>
    <t>Otros trastornos psicoticos  de origen no organico</t>
  </si>
  <si>
    <t>F29</t>
  </si>
  <si>
    <t>Psicosis De Origen No Organico, No Especificada</t>
  </si>
  <si>
    <t>Psicosis de origen no organico, no especificada</t>
  </si>
  <si>
    <t>F30</t>
  </si>
  <si>
    <t>Episodio Maniaco</t>
  </si>
  <si>
    <t>Hipomania</t>
  </si>
  <si>
    <t>Mania sin sintomas psicoticos</t>
  </si>
  <si>
    <t>Mania con sintomas psicoticos</t>
  </si>
  <si>
    <t>Otros episodios maniacos</t>
  </si>
  <si>
    <t>Episodio maniaco, no especificado</t>
  </si>
  <si>
    <t>F31</t>
  </si>
  <si>
    <t>Trastorno Afectivo Bipolar</t>
  </si>
  <si>
    <t>Trastorno afectivo bipolar, episodio hipomaniaco presente</t>
  </si>
  <si>
    <t>Trastorno afectivo bipolar, episodio maniaco presente sin sintomas psicoticos</t>
  </si>
  <si>
    <t>Trastorno afectivo bipolar, episodio maniaco presente con sintomas psicoticos</t>
  </si>
  <si>
    <t>Trastorno afectivo bipolar, episodio depresivo presente leve o moderado</t>
  </si>
  <si>
    <t>Trastorno afectivo bipolar, episodio depresivo grave presente sin sintomas psicoticos</t>
  </si>
  <si>
    <t>Trastorno afectivo bipolar, episodio depresivo grave presente con sintomas psicoticos</t>
  </si>
  <si>
    <t>Trastorno afectivo bipolar, episodio mixto presente</t>
  </si>
  <si>
    <t>Trastorno afectivo bipolar, actualmente en remision</t>
  </si>
  <si>
    <t>Otros trastornos afectivos bipolares</t>
  </si>
  <si>
    <t>Trastorno afectivo bipolar, no especificado</t>
  </si>
  <si>
    <t>F32</t>
  </si>
  <si>
    <t>Episodio Depresivo</t>
  </si>
  <si>
    <t>Episodio depresivo leve</t>
  </si>
  <si>
    <t>Episodio depresivo moderado</t>
  </si>
  <si>
    <t>Episodio depresivo grave sin sintomas psicoticos</t>
  </si>
  <si>
    <t>Episodio depresivo grave con sintomas psicoticos</t>
  </si>
  <si>
    <t>Otros episodios depresivos</t>
  </si>
  <si>
    <t>Episodio depresivo, no especificado</t>
  </si>
  <si>
    <t>F33</t>
  </si>
  <si>
    <t>Trastorno Depresivo Recurrente</t>
  </si>
  <si>
    <t>Trastorno depresivo recurrente, episodio leve presente</t>
  </si>
  <si>
    <t>Trastorno depresivo recurrente, episodio moderado presente</t>
  </si>
  <si>
    <t>Trastorno depresivo recurrente, episodio depresivo grave presente sin sintomas psicoticos</t>
  </si>
  <si>
    <t>Trastorno depresivo recurrente, episodio depresivo grave presente, con sintomas psicoticos</t>
  </si>
  <si>
    <t>Trastorno depresivo recurrente actualmente en remision</t>
  </si>
  <si>
    <t>Otros trastornos depresivos recurrentes</t>
  </si>
  <si>
    <t>Trastorno depresivo recurrente, no especificado</t>
  </si>
  <si>
    <t>F34</t>
  </si>
  <si>
    <t>Trastornos Del Humor [ Afectivos ] Persistentes</t>
  </si>
  <si>
    <t>Ciclotimia</t>
  </si>
  <si>
    <t>Distimia</t>
  </si>
  <si>
    <t>Otros trastornos del humor [afectivos] persistentes</t>
  </si>
  <si>
    <t>Trastorno persistente del humor [afectivo], no especificado</t>
  </si>
  <si>
    <t>F38</t>
  </si>
  <si>
    <t>Otros Trastornos Del Humor [ Afectivos ]</t>
  </si>
  <si>
    <t>Otros trastornos del humor [afectivos], aislados</t>
  </si>
  <si>
    <t>Otros trastornos del humor [afectivos], recurrentes</t>
  </si>
  <si>
    <t>Otros trastornos del humor [afectivos], especificados</t>
  </si>
  <si>
    <t>F39</t>
  </si>
  <si>
    <t>Trastorno Del Humor [ Afectivo ], No Especificado</t>
  </si>
  <si>
    <t>Trastorno del humor [afectivo], no especificado</t>
  </si>
  <si>
    <t>F40</t>
  </si>
  <si>
    <t>Trastornos Fobicos De Ansiedad</t>
  </si>
  <si>
    <t>Agorafobia</t>
  </si>
  <si>
    <t>Fobias sociales</t>
  </si>
  <si>
    <t>Fobias especificas (aisladas)</t>
  </si>
  <si>
    <t>Otros trastornos fobicos de ansiedad</t>
  </si>
  <si>
    <t>Trastorno fobico de ansiedad, no especificado</t>
  </si>
  <si>
    <t>F41</t>
  </si>
  <si>
    <t>Otros Trastornos De Ansiedad</t>
  </si>
  <si>
    <t>Trastorno de panico [ansiedad paroxistica episodica]</t>
  </si>
  <si>
    <t>Trastorno de ansiedad generalizada</t>
  </si>
  <si>
    <t>Trastorno mixto de ansiedad y depresion</t>
  </si>
  <si>
    <t>Otros trastornos de ansiedad mixtos</t>
  </si>
  <si>
    <t>Otros trastornos de ansiedad especificados</t>
  </si>
  <si>
    <t>Trastorno de ansiedad, no especificado</t>
  </si>
  <si>
    <t>F42</t>
  </si>
  <si>
    <t>Trastorno Obsesivo-Compulsivo</t>
  </si>
  <si>
    <t>Predominio de pensamientos o rumiaciones obsesivas</t>
  </si>
  <si>
    <t>Predominio de actos compulsivos [rituales obsesivos]</t>
  </si>
  <si>
    <t>Actos e ideas obsesivas mixtos</t>
  </si>
  <si>
    <t>Otros trastornos obsesivo-compulsivos</t>
  </si>
  <si>
    <t>Trastorno obsesivo-compulsivo, no especificado</t>
  </si>
  <si>
    <t>F43</t>
  </si>
  <si>
    <t>Reacción al estrés grave y trastornos de adaptación</t>
  </si>
  <si>
    <t>Reaccion al estres agudo</t>
  </si>
  <si>
    <t>Trastorno de estres postraumatico</t>
  </si>
  <si>
    <t>Trastornos de adaptacion</t>
  </si>
  <si>
    <t>Otras reacciones al estres grave</t>
  </si>
  <si>
    <t>Reaccion al estres grave, no especificada</t>
  </si>
  <si>
    <t>F44</t>
  </si>
  <si>
    <t>Trastornos disociativos [de conversión]</t>
  </si>
  <si>
    <t>Amnesia disociativa</t>
  </si>
  <si>
    <t>Fuga disociativa</t>
  </si>
  <si>
    <t>Estupor disociativo</t>
  </si>
  <si>
    <t>Trastornos de trance y de posesion</t>
  </si>
  <si>
    <t>Trastornos disociativos del movimiento</t>
  </si>
  <si>
    <t>Convulsiones disociativas</t>
  </si>
  <si>
    <t>Anestesia disociativa y perdida sensorial</t>
  </si>
  <si>
    <t>Trastornos disociativos mixtos [y de conversion]</t>
  </si>
  <si>
    <t>Otros trastornos disociativos [de conversion]</t>
  </si>
  <si>
    <t>Trastorno disociativo [de conversion], no especificado</t>
  </si>
  <si>
    <t>F45</t>
  </si>
  <si>
    <t>Trastornos somatomorfos</t>
  </si>
  <si>
    <t>Trastorno de somatizacion</t>
  </si>
  <si>
    <t>Trastorno somatomorfo indiferenciado</t>
  </si>
  <si>
    <t>Trastorno hipocondriaco</t>
  </si>
  <si>
    <t>Disfuncion autonomica somatomorfa</t>
  </si>
  <si>
    <t>Trastorno de dolor persistente somatomorfo</t>
  </si>
  <si>
    <t>Otros trastornos somatomorfos</t>
  </si>
  <si>
    <t>Trastorno somatomorfo, no especificado</t>
  </si>
  <si>
    <t>F48</t>
  </si>
  <si>
    <t>Otros trastornos neuróticos</t>
  </si>
  <si>
    <t>Neurastenia</t>
  </si>
  <si>
    <t>Sindrome de despersonalizacion y desvinculacion de la realidad</t>
  </si>
  <si>
    <t>Otros trastornos neuroticos especificados</t>
  </si>
  <si>
    <t>Trastorno neurotico, no especificado</t>
  </si>
  <si>
    <t>F50</t>
  </si>
  <si>
    <t>Trastornos de la ingestión de alimentos</t>
  </si>
  <si>
    <t>Anorexia nerviosa</t>
  </si>
  <si>
    <t>Anorexia nerviosa atipica</t>
  </si>
  <si>
    <t>Bulimia nerviosa</t>
  </si>
  <si>
    <t>Bulimia nerviosa atipica</t>
  </si>
  <si>
    <t>Hiperfagia asociada con otras alteraciones psicologicas</t>
  </si>
  <si>
    <t>Vomitos asociados con otras alteraciones psicologicas</t>
  </si>
  <si>
    <t>Otros trastornos de la ingestion de alimentos</t>
  </si>
  <si>
    <t>Trastorno de la ingestion de alimentos, no especificado</t>
  </si>
  <si>
    <t>F51</t>
  </si>
  <si>
    <t>Trastornos no orgánicos del sueño</t>
  </si>
  <si>
    <t>Insomnio no organico</t>
  </si>
  <si>
    <t>hipersomnio no organico</t>
  </si>
  <si>
    <t>Trastorno no organico del ciclo sueno-vigilia</t>
  </si>
  <si>
    <t>Sonambulismo</t>
  </si>
  <si>
    <t>Terrores del sueno [terrores nocturnos]</t>
  </si>
  <si>
    <t>Pesadillas</t>
  </si>
  <si>
    <t>Otros trastornos no organicos del sueno</t>
  </si>
  <si>
    <t>Trastorno no organico del sueno, no especificado</t>
  </si>
  <si>
    <t>F52</t>
  </si>
  <si>
    <t>Disfunción sexual no ocasionada por trastorno ni enfermedad orgánicos</t>
  </si>
  <si>
    <t>Falta o perdida del deseo sexual</t>
  </si>
  <si>
    <t>Aversion al sexo y falta de goce sexual</t>
  </si>
  <si>
    <t>Falla de la respuesta genital</t>
  </si>
  <si>
    <t>Disfuncion orgasmica</t>
  </si>
  <si>
    <t>Eyaculacion precoz</t>
  </si>
  <si>
    <t>Vaginismo no organico</t>
  </si>
  <si>
    <t>Dispareunia no organica</t>
  </si>
  <si>
    <t>Impulso sexual excesivo</t>
  </si>
  <si>
    <t>Otras disfunciones sexuales, no ocasionadas por trastorno ni por enfermedad organicos</t>
  </si>
  <si>
    <t>Disfuncion sexual no ocasionada por trastorno ni por enfermedad organicos, no especificada</t>
  </si>
  <si>
    <t>F53</t>
  </si>
  <si>
    <t>Trastornos mentales y del comportamiento asociados con el puerperio, no clasificados en otra parte</t>
  </si>
  <si>
    <t>Trastornos mentales y del comportamiento leves, asociados con el puerperio, no clasificados en otra parte</t>
  </si>
  <si>
    <t>Trastornos mentales y del comportamiento graves, asociados con el puerperio, no clasificados en otra parte</t>
  </si>
  <si>
    <t>Otros trastornos mentales y del comportamiento asociados con el puerperio, no clasificados en otra parte</t>
  </si>
  <si>
    <t>Trastorno mental puerperal, no especificado</t>
  </si>
  <si>
    <t>F54</t>
  </si>
  <si>
    <t>Factores psicológicos y del comportamiento asociados con trastornos o enfermedades clasificados en otra parte</t>
  </si>
  <si>
    <t>Factores psicologicos y del comportamiento asociados con trastornos o enfermedades clasificados en otra parte</t>
  </si>
  <si>
    <t>F55</t>
  </si>
  <si>
    <t>Abuso de sustancias que no producen dependencia</t>
  </si>
  <si>
    <t>F59</t>
  </si>
  <si>
    <t>Síndromes del comportamiento asociados con alteraciones fisiológicas y factores físicos, no especificados</t>
  </si>
  <si>
    <t>Sindromes del comportamiento asociados con alteraciones fisiologicas y factores fisicos, no especificados</t>
  </si>
  <si>
    <t>F60</t>
  </si>
  <si>
    <t>Trastornos específicos de la personalidad</t>
  </si>
  <si>
    <t>Trastorno paranoide de la personalidad</t>
  </si>
  <si>
    <t>Trastorno esquizoide de la personalidad</t>
  </si>
  <si>
    <t>Trastorno asocial de la personalidad</t>
  </si>
  <si>
    <t>Trastorno de la personalidad emocionalmente inestable</t>
  </si>
  <si>
    <t>Trastorno histrionico de la personalidad</t>
  </si>
  <si>
    <t>Trastorno anancastico de la personalidad</t>
  </si>
  <si>
    <t>Trastorno de la personalidad ansiosa (evasiva, elusiva)</t>
  </si>
  <si>
    <t>Trastorno de la personalidad dependiente</t>
  </si>
  <si>
    <t>Otros trastornos especificos de la personalidad</t>
  </si>
  <si>
    <t>Trastorno de la personalidad, no especificado</t>
  </si>
  <si>
    <t>F61</t>
  </si>
  <si>
    <t>Trastornos mixtos y otros trastornos de la personalidad</t>
  </si>
  <si>
    <t>F62</t>
  </si>
  <si>
    <t>Cambios perdurables de la personalidad, no atribuibles a lesión o a enfermedad cerebral</t>
  </si>
  <si>
    <t>Cambio perdurable de la personalidad despues de una experiencia catastrofica</t>
  </si>
  <si>
    <t>Cambio perdurable de la personalidad consecutivo a una enfermedad psiquiatrica</t>
  </si>
  <si>
    <t>Otros cambios perdurables de la personalidad</t>
  </si>
  <si>
    <t>Cambio perdurable de la personalidad, no especificado</t>
  </si>
  <si>
    <t>F63</t>
  </si>
  <si>
    <t>Trastornos de los hábitos y de los impulsos</t>
  </si>
  <si>
    <t>Juego patologico</t>
  </si>
  <si>
    <t>Piromania</t>
  </si>
  <si>
    <t>Hurto patologico [cleptomania]</t>
  </si>
  <si>
    <t>Tricotilomania</t>
  </si>
  <si>
    <t>Otros trastornos de los habitos y de los impulsos</t>
  </si>
  <si>
    <t>Trastorno de los habitos y de los impulsos, no especificado</t>
  </si>
  <si>
    <t>F64</t>
  </si>
  <si>
    <t>Trastornos de la identidad de género</t>
  </si>
  <si>
    <t>Transexualismo</t>
  </si>
  <si>
    <t>Transvestismo de rol dual</t>
  </si>
  <si>
    <t>Trastorno de la identidad de genero en la ninez</t>
  </si>
  <si>
    <t>Otros trastornos de la identidad de genero</t>
  </si>
  <si>
    <t>Trastorno de la identidad de genero, no especificado</t>
  </si>
  <si>
    <t>F65</t>
  </si>
  <si>
    <t>Trastornos de la preferencia sexual</t>
  </si>
  <si>
    <t>Fetichismo</t>
  </si>
  <si>
    <t>Transvestismo fetichista</t>
  </si>
  <si>
    <t>Exhibicionismo</t>
  </si>
  <si>
    <t>Voyeurismo</t>
  </si>
  <si>
    <t>Pedofilia</t>
  </si>
  <si>
    <t>Sadomasoquismo</t>
  </si>
  <si>
    <t>Trastornos multiples de la preferencia sexual</t>
  </si>
  <si>
    <t>Otros trastornos de la preferencia sexual</t>
  </si>
  <si>
    <t>Trastorno de la preferencia sexual, no especificado</t>
  </si>
  <si>
    <t>F66</t>
  </si>
  <si>
    <t>Trastornos psicológicos y del comportamiento asociados con el desarrollo y con la orientación sexuales</t>
  </si>
  <si>
    <t>Trastorno de la maduracion sexual</t>
  </si>
  <si>
    <t>Orientacion sexual egodistonica</t>
  </si>
  <si>
    <t>Trastorno de la relacion sexual</t>
  </si>
  <si>
    <t>Otros trastornos del desarrollo psicosexual</t>
  </si>
  <si>
    <t>Trastorno del desarrollo psicosexual, no especificado</t>
  </si>
  <si>
    <t>F68</t>
  </si>
  <si>
    <t>Otros trastornos de la personalidad y del comportamiento en adultos</t>
  </si>
  <si>
    <t>Elaboracion de sintomas fisicos por causas psicologicas</t>
  </si>
  <si>
    <t>Produccion intencional o simulacion de sintomas o de incapacidades, tanto fisicas como psicologicas [trastorno facticio]</t>
  </si>
  <si>
    <t>Otros trastornos especificados de la personalidad y del comportamiento en adultos</t>
  </si>
  <si>
    <t>F69</t>
  </si>
  <si>
    <t>Trastorno de la personalidad y del comportamiento en adultos, no especificado</t>
  </si>
  <si>
    <t>F70</t>
  </si>
  <si>
    <t>Retraso mental leve</t>
  </si>
  <si>
    <t>Retraso mental leve, deterioro del comportamiento nulo o minimo</t>
  </si>
  <si>
    <t>Retraso mental leve, deterioro del comportamiento significativo, que requiere atencion o tratamiento</t>
  </si>
  <si>
    <t>Retraso mental leve, otros deterioros del comportamiento</t>
  </si>
  <si>
    <t>Retraso mental leve, deterioro del comportamiento de grado no especificado</t>
  </si>
  <si>
    <t>F71</t>
  </si>
  <si>
    <t>Retraso mental moderado</t>
  </si>
  <si>
    <t>Retraso mental moderado, deterioro del comportamiento nulo o minimo</t>
  </si>
  <si>
    <t>Retraso mental moderado, deterioro del comportamiento significativo, que requiere atencion o tratamiento</t>
  </si>
  <si>
    <t>Retraso mental moderado, otros deterioros del comportamiento</t>
  </si>
  <si>
    <t>Retraso mental moderado, deterioro del comportamiento de grado no especificado</t>
  </si>
  <si>
    <t>F72</t>
  </si>
  <si>
    <t>Retraso mental grave</t>
  </si>
  <si>
    <t>Retraso mental grave, deterioro del comportamiento nulo o minimo</t>
  </si>
  <si>
    <t>Retraso mental grave, deterioro del comportamiento significativo, que requiere atencion o tratamiento</t>
  </si>
  <si>
    <t>Retraso mental grave, otros deterioros del comportamiento</t>
  </si>
  <si>
    <t>Retraso mental grave, deterioro del comportamiento de grado no especificado</t>
  </si>
  <si>
    <t>F73</t>
  </si>
  <si>
    <t>Retraso mental profundo</t>
  </si>
  <si>
    <t>Retraso mental profundo, deterioro del comportamiento nulo o minimo</t>
  </si>
  <si>
    <t>Retraso mental profundo, deterioro del comportamiento significativo, que requiere atencion o tratamiento</t>
  </si>
  <si>
    <t>Retraso mental profundo, otros deterioros del comportamiento</t>
  </si>
  <si>
    <t>Retraso mental profundo, deterioro del comportamiento de grado no especificado</t>
  </si>
  <si>
    <t>F78</t>
  </si>
  <si>
    <t>Otros tipos de retraso mental</t>
  </si>
  <si>
    <t>Otros tipos de retraso mental, deterioro del comportamiento nulo o minimo</t>
  </si>
  <si>
    <t>Otros tipos de retraso mental, deterioro del comportamiento significativo, que requiere atencion o tratamiento</t>
  </si>
  <si>
    <t>Otros tipos de retraso mental, otros deterioros del comportamiento</t>
  </si>
  <si>
    <t>Otros tipos de retraso mental,  deterioro del comportamiento de grado no especificado</t>
  </si>
  <si>
    <t>F79</t>
  </si>
  <si>
    <t>Retraso mental, no especificado</t>
  </si>
  <si>
    <t>Retraso mental, no especificado, deterioro del comportamiento nulo o minimo</t>
  </si>
  <si>
    <t>Retraso mental, no especificado, deterioro del comportamiento significativo, que requiere atencion o tratamiento</t>
  </si>
  <si>
    <t>Retraso mental, no especificado, otros deterioros del comportamiento</t>
  </si>
  <si>
    <t>Retraso mental, no especificado, deterioro del comportamiento de grado no especificado</t>
  </si>
  <si>
    <t>F80</t>
  </si>
  <si>
    <t>Trastornos específicos del desarrollo del habla y del lenguaje</t>
  </si>
  <si>
    <t>Trastorno especifico de la pronunciacion</t>
  </si>
  <si>
    <t>Trastorno del lenguaje expresivo</t>
  </si>
  <si>
    <t>Trastorno de la recepcion del lenguaje</t>
  </si>
  <si>
    <t>Afasia adquirida con epilepsia [Landau-Kleffner]</t>
  </si>
  <si>
    <t>Otros trastornos del desarrollo del habla y del lenguaje</t>
  </si>
  <si>
    <t>Trastorno del desarrollo del habla y del lenguaje no especificado</t>
  </si>
  <si>
    <t>F81</t>
  </si>
  <si>
    <t>Trastornos específicos del  desarrollo de las habilidades escolares</t>
  </si>
  <si>
    <t>Trastorno especifico de la lectura</t>
  </si>
  <si>
    <t>Trastorno especifico del deletreo [ortografia]</t>
  </si>
  <si>
    <t>Trastorno especifico de las habilidades aritmeticas</t>
  </si>
  <si>
    <t>Trastorno mixto de las habilidades escolares</t>
  </si>
  <si>
    <t>Otros trastornos del desarrollo de las habilidades escolares</t>
  </si>
  <si>
    <t>Trastorno del desarrollo de las habilidades escolares, no especificado</t>
  </si>
  <si>
    <t>F82</t>
  </si>
  <si>
    <t>Trastorno especÍfico del desarrollo de la función motriz</t>
  </si>
  <si>
    <t>Trastorno especifico del desarrollo de la funcion motriz</t>
  </si>
  <si>
    <t>F83</t>
  </si>
  <si>
    <t>Trastornos específicos mixtos del desarrollo</t>
  </si>
  <si>
    <t>Trastornos especificos mixtos del desarrollo</t>
  </si>
  <si>
    <t>F84</t>
  </si>
  <si>
    <t>Trastornos generalizados del desarrollo</t>
  </si>
  <si>
    <t>Autismo en la ninez</t>
  </si>
  <si>
    <t>Autismo atipico</t>
  </si>
  <si>
    <t>Sindrome de Rett</t>
  </si>
  <si>
    <t>Otro trastorno desintegrativo de la ninez</t>
  </si>
  <si>
    <t>Trastorno hiperactivo asociado con retraso mental y movimientos estereotipados</t>
  </si>
  <si>
    <t>Sindrome de Asperger</t>
  </si>
  <si>
    <t>Otros trastornos generalizados del desarrollo</t>
  </si>
  <si>
    <t>Trastorno generalizado del desarrollo no especificado</t>
  </si>
  <si>
    <t>F88</t>
  </si>
  <si>
    <t>Otros trastornos del desarrollo psicológico</t>
  </si>
  <si>
    <t>Otros trastornos del desarrollo psicologico</t>
  </si>
  <si>
    <t>F89</t>
  </si>
  <si>
    <t>Trastorno del desarrollo psicológico, no especificado</t>
  </si>
  <si>
    <t>Trastorno del desarrollo psicologico, no especificado</t>
  </si>
  <si>
    <t>F90</t>
  </si>
  <si>
    <t>Trastornos hipercinéticos</t>
  </si>
  <si>
    <t>Perturbacion de la actividad y de la atencion</t>
  </si>
  <si>
    <t>Trastorno hipercinetico de la conducta</t>
  </si>
  <si>
    <t>Otros trastornos hipercineticos</t>
  </si>
  <si>
    <t>Trastorno hipercinetico, no especificado</t>
  </si>
  <si>
    <t>F91</t>
  </si>
  <si>
    <t>Trastornos de la conducta</t>
  </si>
  <si>
    <t>Trastorno de la conducta limitado al contexto familiar</t>
  </si>
  <si>
    <t>Trastorno de la conducta insociable</t>
  </si>
  <si>
    <t>Trastorno de la conducta sociable</t>
  </si>
  <si>
    <t>Trastorno opositor desafiante</t>
  </si>
  <si>
    <t>Otros trastornos de la conducta</t>
  </si>
  <si>
    <t>Trastorno de la conducta, no especificado</t>
  </si>
  <si>
    <t>F92</t>
  </si>
  <si>
    <t>Trastornos mixtos de la conducta y de las emociones</t>
  </si>
  <si>
    <t>Trastorno depresivo de la conducta</t>
  </si>
  <si>
    <t>Otros trastornos mixtos de la conducta y de las emociones</t>
  </si>
  <si>
    <t>Trastorno mixto de la conducta y de las emociones, no especificado</t>
  </si>
  <si>
    <t>F93</t>
  </si>
  <si>
    <t>Trastornos emocionales de comienzo específico en la niñez</t>
  </si>
  <si>
    <t>Trastorno de ansiedad de separacion en la ninez</t>
  </si>
  <si>
    <t>Trastorno de ansiedad fobica en la ninez</t>
  </si>
  <si>
    <t>Trastorno de ansiedad social en la ninez</t>
  </si>
  <si>
    <t>Trastorno de rivalidad entre hermanos</t>
  </si>
  <si>
    <t>Otros trastornos emocionales en la ninez</t>
  </si>
  <si>
    <t>Trastorno emocional en la ninez, no especificado</t>
  </si>
  <si>
    <t>F94</t>
  </si>
  <si>
    <t>Trastornos del comportamiento social de comienzo específico en la niñez y en la adolescencia</t>
  </si>
  <si>
    <t>Mutismo electivo</t>
  </si>
  <si>
    <t>Trastorno de vinculacion reactiva en la ninez</t>
  </si>
  <si>
    <t>Trastorno de vinculacion desinhibida en la ninez</t>
  </si>
  <si>
    <t>Otros trastornos del comportamiento social en la ninez</t>
  </si>
  <si>
    <t>Trastorno del comportamiento social en la ninez, no especificado</t>
  </si>
  <si>
    <t>F95</t>
  </si>
  <si>
    <t>Trastornos por tics</t>
  </si>
  <si>
    <t>Trastorno por tic transitorio</t>
  </si>
  <si>
    <t>Trastorno por tic motor o vocal cronico</t>
  </si>
  <si>
    <t>Trastorno por tics motores y vocales multiples combinados [de la Tourette]</t>
  </si>
  <si>
    <t>Otros trastornos por tics</t>
  </si>
  <si>
    <t>Trastorno por tic, no especificado</t>
  </si>
  <si>
    <t>F98</t>
  </si>
  <si>
    <t>Otros trastornos emocionales y del comportamiento que aparecen habitualmente en la niñez y en la adolescencia</t>
  </si>
  <si>
    <t>Enuresis no organica</t>
  </si>
  <si>
    <t>Encopresis no organica</t>
  </si>
  <si>
    <t>Trastorno de la ingestion alimentaria en la infancia y la ninez</t>
  </si>
  <si>
    <t>Pica en la infancia y la ninez</t>
  </si>
  <si>
    <t>Trastornos de los movimientos estereotipados</t>
  </si>
  <si>
    <t>Tartamudez [espasmofemia]</t>
  </si>
  <si>
    <t>Farfulleo</t>
  </si>
  <si>
    <t>Otros trastornos emocionales y del comportamiento que aparecen habitualmente en la ninez y en la adolescencia</t>
  </si>
  <si>
    <t>Trastornos no especificados, emocionales y del comportamiento, que aparecen habitualmente en la ninez y en la adolescencia</t>
  </si>
  <si>
    <t>F99</t>
  </si>
  <si>
    <t>Trastorno mental, no especificado</t>
  </si>
  <si>
    <t>Enfermedades del sistema nervioso (G00-G99)</t>
  </si>
  <si>
    <t>G00</t>
  </si>
  <si>
    <t>Meningitis bacteriana, no clasificada en otra parte</t>
  </si>
  <si>
    <t>Meningitis por hemofilos</t>
  </si>
  <si>
    <t>Meningitis  neumococica</t>
  </si>
  <si>
    <t>Meningitis estreptococica</t>
  </si>
  <si>
    <t>Meningitis estafilococica</t>
  </si>
  <si>
    <t>Otras meningitis bacterianas</t>
  </si>
  <si>
    <t>Meningitis bacteriana, no especificada</t>
  </si>
  <si>
    <t>G01</t>
  </si>
  <si>
    <t>Meningitis en enfermedades bacterianas clasificadas en otra parte</t>
  </si>
  <si>
    <t>G02</t>
  </si>
  <si>
    <t>Meningitis en otras enfermedades infecciosas y parasitarias clasificada en otra parte</t>
  </si>
  <si>
    <t>Meningitis en enfermedades virales clasificadas en otra parte</t>
  </si>
  <si>
    <t>Meningitis en micosis</t>
  </si>
  <si>
    <t>Meningitis en otras enfermedades infecciosas y parasitarias especificadas clasificadas en otra parte</t>
  </si>
  <si>
    <t>G03</t>
  </si>
  <si>
    <t>Meningitis debida a otras causas y a las no especificadas</t>
  </si>
  <si>
    <t>Meningitis apiogena</t>
  </si>
  <si>
    <t>Meningitis cronica</t>
  </si>
  <si>
    <t>Meningitis recurrente benigna [Mollaret]</t>
  </si>
  <si>
    <t>Meningitis debidas a otras causas especificadas</t>
  </si>
  <si>
    <t>Meningitis, no especificada</t>
  </si>
  <si>
    <t>G04</t>
  </si>
  <si>
    <t>Encefalitis, mielitis y encefalomielitis</t>
  </si>
  <si>
    <t>Encefalitis aguda diseminada</t>
  </si>
  <si>
    <t>Mielopatia asociada al virus linfotropico de celulas T humanas</t>
  </si>
  <si>
    <t>Meningoencefalitis y meningomielitis bacterianas, no clasificadas en otra parte</t>
  </si>
  <si>
    <t>Otras encefalitis, mielitis y encefalomielitis</t>
  </si>
  <si>
    <t>Encefalitis, mielitis y encefalomielitis, no especificadas</t>
  </si>
  <si>
    <t>G05</t>
  </si>
  <si>
    <t>Encefalitis, mielitis y encefalomielitis en enfermedades clasificadas en otra parte</t>
  </si>
  <si>
    <t>Encefalitis, mielitis y encefalomielitis en enfermedades bacterianas clasificadas en otra parte</t>
  </si>
  <si>
    <t>Encefalitis, mielitis y encefalomielitis en enfermedades virales clasificadas en otra parte</t>
  </si>
  <si>
    <t>Encefalitis, mielitis y encefalomielitis en otras enfermedades infecciosas y parasitarias clasificadas en otra parte</t>
  </si>
  <si>
    <t>G06</t>
  </si>
  <si>
    <t>Absceso y granuloma intracraneal e intrarraquídeo</t>
  </si>
  <si>
    <t>Absceso y granuloma intracraneal</t>
  </si>
  <si>
    <t>Absceso y granuloma intrarraquideo</t>
  </si>
  <si>
    <t>Absceso extradural y subdural, no especificado</t>
  </si>
  <si>
    <t>G07</t>
  </si>
  <si>
    <t>Absceso y granuloma intracraneal e intrarraquídeo en enfermedades clasificadas en otra parte</t>
  </si>
  <si>
    <t>Absceso y granuloma intracraneal e intrarraquideo en enfermedades clasificadas en otra parte</t>
  </si>
  <si>
    <t>G08</t>
  </si>
  <si>
    <t>Flebitis y tromboflebitis intracraneal e intrarraquídea</t>
  </si>
  <si>
    <t>Flebitis y tromboflebitis intracraneal e intrarraquidea</t>
  </si>
  <si>
    <t>G09</t>
  </si>
  <si>
    <t>Secuelas de enfermedades inflamatorias del sistema nervioso central</t>
  </si>
  <si>
    <t>G10</t>
  </si>
  <si>
    <t>Enfermedad de Huntington</t>
  </si>
  <si>
    <t>G11</t>
  </si>
  <si>
    <t>Ataxia hereditaria</t>
  </si>
  <si>
    <t>Ataxia congenita no progresiva</t>
  </si>
  <si>
    <t>Ataxia cerebelosa de iniciacion temprana</t>
  </si>
  <si>
    <t>Ataxia cerebelosa de iniciacion tardia</t>
  </si>
  <si>
    <t>Ataxia cerebelosa con reparacion defectuosa del ADN</t>
  </si>
  <si>
    <t>Paraplejia espastica hereditaria</t>
  </si>
  <si>
    <t>Otras ataxias hereditarias</t>
  </si>
  <si>
    <t>Ataxia hereditaria, no especificada</t>
  </si>
  <si>
    <t>G12</t>
  </si>
  <si>
    <t>Atrofia muscular espinal y síndromes afines</t>
  </si>
  <si>
    <t>Atrofia muscular espinal infantil, tipo I (Werdnig-Hoffman)</t>
  </si>
  <si>
    <t>Otras atrofias musculares espinales hereditarias</t>
  </si>
  <si>
    <t>Enfermedades de las neuronas motoras</t>
  </si>
  <si>
    <t>Otras atrofias musculares espinales y sindromes afines</t>
  </si>
  <si>
    <t>Atrofia muscular espinal, sin otra especificacion</t>
  </si>
  <si>
    <t>G13</t>
  </si>
  <si>
    <t>Atrofias sistémicas que afectan primariamente el sistema nervioso central en enfermedades clasificadas en otra parte</t>
  </si>
  <si>
    <t>Neuromiopatia y neuropatia paraneoplasica</t>
  </si>
  <si>
    <t>Otras atrofias sistemicas que afectan el sistema nervioso central en enfermedad neoplasica</t>
  </si>
  <si>
    <t>Atrofia sistemica que afecta primariamente el sistema nervioso central en el mixedema</t>
  </si>
  <si>
    <t>Atrofia sistemica que afecta primariamente el sistema nervioso central en otras enfermedades clasificadas en otra parte</t>
  </si>
  <si>
    <t>G14</t>
  </si>
  <si>
    <t>Síndrome postpolio</t>
  </si>
  <si>
    <t>G14X</t>
  </si>
  <si>
    <t>G20</t>
  </si>
  <si>
    <t>Enfermedad de Parkinson</t>
  </si>
  <si>
    <t>G21</t>
  </si>
  <si>
    <t>Parkinsonismo secundario</t>
  </si>
  <si>
    <t>Sindrome neuroleptico maligno</t>
  </si>
  <si>
    <t>Otro parkinsonismo secundario inducido por drogas</t>
  </si>
  <si>
    <t>Parkinsonismo secundario debido a otros agentes externos</t>
  </si>
  <si>
    <t>Parkinsonismo postencefalitico</t>
  </si>
  <si>
    <t>G214</t>
  </si>
  <si>
    <t>Parkinsonismo vascular</t>
  </si>
  <si>
    <t>Otros tipos de parkinsonismo secundario</t>
  </si>
  <si>
    <t>Parkinsonismo secundario, no especificado</t>
  </si>
  <si>
    <t>G22</t>
  </si>
  <si>
    <t>Parkinsonismo en enfermedades clasificadas en otra parte</t>
  </si>
  <si>
    <t>G23</t>
  </si>
  <si>
    <t>Otras enfermedades degenerativas de los núcleos de la base</t>
  </si>
  <si>
    <t>Enfermedad de Hallervorden-Spatz</t>
  </si>
  <si>
    <t>Oftalmoplejia supranuclear progresiva [Steele-Richardson-Olszewski]</t>
  </si>
  <si>
    <t>Atrofia sistemica multiple, tipo parkinsoniana [AMS-P]</t>
  </si>
  <si>
    <t>G233</t>
  </si>
  <si>
    <t>Atrofia multisistemica tipo cerebelosa [ASM-C]</t>
  </si>
  <si>
    <t>Otras enfermedades degenerativas especificas de los nucleos de la base</t>
  </si>
  <si>
    <t>Enfermedad degenerativa de los nucleos de la base, no especificada</t>
  </si>
  <si>
    <t>G24</t>
  </si>
  <si>
    <t>Distonía</t>
  </si>
  <si>
    <t>Distonia inducida por drogas</t>
  </si>
  <si>
    <t>Distonia idiopatica familiar</t>
  </si>
  <si>
    <t>Distonia idiopatica no familiar</t>
  </si>
  <si>
    <t>Torticolis espasmodica</t>
  </si>
  <si>
    <t>Disponia bucofacial idiopatica</t>
  </si>
  <si>
    <t>Blefarospasmo</t>
  </si>
  <si>
    <t>Otras distonias</t>
  </si>
  <si>
    <t>Distonia, no especificada</t>
  </si>
  <si>
    <t>G25</t>
  </si>
  <si>
    <t>Otros trastornos extrapiramidales y del movimiento</t>
  </si>
  <si>
    <t>Temblor esencial</t>
  </si>
  <si>
    <t>Temblor inducido por drogas</t>
  </si>
  <si>
    <t>Otras formas especificadas de temblor</t>
  </si>
  <si>
    <t>Mioclonia</t>
  </si>
  <si>
    <t>Corea inducida por drogas</t>
  </si>
  <si>
    <t>Otras coreas</t>
  </si>
  <si>
    <t>Tics inducidos por drogas y otros tics de origen organico</t>
  </si>
  <si>
    <t>Trastorno extrapiramidal y del movimiento, no especificado</t>
  </si>
  <si>
    <t>G26</t>
  </si>
  <si>
    <t>Trastornos extrapiramidales y del movimiento en enfermedades clasificadas en otra parte</t>
  </si>
  <si>
    <t>G30</t>
  </si>
  <si>
    <t>Enfermedad de Alzheimer</t>
  </si>
  <si>
    <t>Enfermedad de Alzheimer de comienzo temprano</t>
  </si>
  <si>
    <t>Enfermedad de Alzheimer de comienzo tardio</t>
  </si>
  <si>
    <t>Otros tipos de enfermedad de Alzheimer</t>
  </si>
  <si>
    <t>Enfermedad de Alzheimer, no especificada</t>
  </si>
  <si>
    <t>G31</t>
  </si>
  <si>
    <t>Otras enfermedades degenerativas del sistema nervioso, no clasificadas en otra parte</t>
  </si>
  <si>
    <t>Atrofia cerebral circunscrita</t>
  </si>
  <si>
    <t>Degeneracion cerebral senil no clasificada en otra parte</t>
  </si>
  <si>
    <t>Degeneracion del sistema nervioso debida al alcohol</t>
  </si>
  <si>
    <t>Otras enfermedades degenerativas especificadas del sistema nervioso</t>
  </si>
  <si>
    <t>Degeneracion del sistema nervioso, no especificada</t>
  </si>
  <si>
    <t>G32</t>
  </si>
  <si>
    <t>Otros trastornos degenerativos del sistema nervioso en enfermedades  clasificadas en otra parte</t>
  </si>
  <si>
    <t>Degeneracion combinada subaguda de la medula espinal en enfermedades clasificadas en otra parte</t>
  </si>
  <si>
    <t>Otros trastornos degenerativos especificados del sistema nervioso en enfermedades  clasificadas en otra parte</t>
  </si>
  <si>
    <t>G35</t>
  </si>
  <si>
    <t>Esclerosis múltiple</t>
  </si>
  <si>
    <t>Esclerosis multiple</t>
  </si>
  <si>
    <t>G36</t>
  </si>
  <si>
    <t>Otras desmielinizaciones diseminadas agudas</t>
  </si>
  <si>
    <t>Neuromielitis optica [Devic]</t>
  </si>
  <si>
    <t>Leucoencefalitis hemorragica aguda y subaguda [Hurst]</t>
  </si>
  <si>
    <t>Otras desmielinizaciones agudas diseminadas especificadas</t>
  </si>
  <si>
    <t>Desmielinizacion diseminada aguda, sin otra especificacion</t>
  </si>
  <si>
    <t>G37</t>
  </si>
  <si>
    <t>Otras enfermedades desmielinizantes del sistema nervioso central</t>
  </si>
  <si>
    <t>Esclerosis difusa</t>
  </si>
  <si>
    <t>Desmielinizacion central del cuerpo calloso</t>
  </si>
  <si>
    <t>Mielinolisis central pontina</t>
  </si>
  <si>
    <t>Mielitis transversa aguda en enfermedad desmielinizante del sistema nervioso central</t>
  </si>
  <si>
    <t>Mielitis necrotizante subaguda</t>
  </si>
  <si>
    <t>Esclerosis concentrica (Balo)</t>
  </si>
  <si>
    <t>Otras enfermedades desmielinizantes del sistema nervioso central, especificadas</t>
  </si>
  <si>
    <t>Enfermedad desmielinizante del sistema nervioso central, no especificada</t>
  </si>
  <si>
    <t>G40</t>
  </si>
  <si>
    <t>Epilepsia</t>
  </si>
  <si>
    <t>Epilepsia y sindromes epilepticos idiopaticos relacionados con localizaciones (focales)(parciales) y con ataques de inicio localizado</t>
  </si>
  <si>
    <t>Epilepsia y sindromes epilepticos sintomaticos relacionados con localizaciones (focales)(parciales) y con ataques parciales simples</t>
  </si>
  <si>
    <t>Epilepsia y sindromes epilepticos sintomaticos relacionados con localizaciones (focales)(parciales) y con ataques parciales complejos</t>
  </si>
  <si>
    <t>Epilepsia y sindromes epilepticos idiopaticos generalizados</t>
  </si>
  <si>
    <t>Otras epilepsias y sindromes epilepticos generalizados</t>
  </si>
  <si>
    <t>Sindromes epilepticos especiales</t>
  </si>
  <si>
    <t>Ataques de gran mal, no especificados (con o sin pequeno mal)</t>
  </si>
  <si>
    <t>Pequeno mal, no especificado (sin ataque de gran mal)</t>
  </si>
  <si>
    <t>Otras epilepsias</t>
  </si>
  <si>
    <t>Epilepsia, tipo no especificado</t>
  </si>
  <si>
    <t>G41</t>
  </si>
  <si>
    <t>Estado de mal epiléptico</t>
  </si>
  <si>
    <t>Estado de gran mal epileptico</t>
  </si>
  <si>
    <t>Estado de pequeno mal epileptico</t>
  </si>
  <si>
    <t>Estado de mal epileptico parcial complejo</t>
  </si>
  <si>
    <t>Otros estados epilepticos</t>
  </si>
  <si>
    <t>Estado de mal epileptico de tipo no especificado</t>
  </si>
  <si>
    <t>G43</t>
  </si>
  <si>
    <t>Migraña</t>
  </si>
  <si>
    <t>Migrana sin aura [migrana comun]</t>
  </si>
  <si>
    <t>Migrana con aura [migrana clasica]</t>
  </si>
  <si>
    <t>Estado migranoso</t>
  </si>
  <si>
    <t>Migrana complicada</t>
  </si>
  <si>
    <t>Otras migranas</t>
  </si>
  <si>
    <t>Migrana, no especificada</t>
  </si>
  <si>
    <t>G44</t>
  </si>
  <si>
    <t>Otros síndromes de cefalea</t>
  </si>
  <si>
    <t>Sindrome de cefalea en racimos</t>
  </si>
  <si>
    <t>Cefalea vascular, NCOP</t>
  </si>
  <si>
    <t>Cefalea debida a tension</t>
  </si>
  <si>
    <t>Cefalea postraumatica cronica</t>
  </si>
  <si>
    <t>Cefalea inducida por drogas, no clasificada en otra parte</t>
  </si>
  <si>
    <t>Otros sindromes de cefalea especificados</t>
  </si>
  <si>
    <t>G45</t>
  </si>
  <si>
    <t>Ataques de isquemia cerebral transitoria y síndromes afines</t>
  </si>
  <si>
    <t>Sindrome arterial vertebro-basilar</t>
  </si>
  <si>
    <t>Sindrome de la arteria carotida (hemisferico)</t>
  </si>
  <si>
    <t>Sindromes arteriales precerebrales bilaterales y multiples</t>
  </si>
  <si>
    <t>Amaurosis fugaz</t>
  </si>
  <si>
    <t>Amnesia global transitoria</t>
  </si>
  <si>
    <t>Otras isquemias cerebrales transitorias y sindromes afines</t>
  </si>
  <si>
    <t>Isquemia cerebral transitoria, sin otra especificacion</t>
  </si>
  <si>
    <t>G46</t>
  </si>
  <si>
    <t>Síndromes vasculares encefálicos en enfermedades cerebrovasculares</t>
  </si>
  <si>
    <t>Sindrome de la arteria cerebral media</t>
  </si>
  <si>
    <t>Sindrome de la arteria cerebral anterior</t>
  </si>
  <si>
    <t>Sindrome de la arteria cerebral posterior</t>
  </si>
  <si>
    <t>Sindromes apopleticos del tallo encefalico</t>
  </si>
  <si>
    <t>Sindrome de infarto cerebeloso</t>
  </si>
  <si>
    <t>Sindrome lacunar motor puro</t>
  </si>
  <si>
    <t>Sindrome lacunar sensorial puro</t>
  </si>
  <si>
    <t>Otros sindromes lacunares</t>
  </si>
  <si>
    <t>Otros sindromes vasculares encefalicos en enfermedades cerebrovasculares</t>
  </si>
  <si>
    <t>G47</t>
  </si>
  <si>
    <t>Trastornos del sueño</t>
  </si>
  <si>
    <t>Trastornos del inicio y del mantenimiento del sueno [insomnios]</t>
  </si>
  <si>
    <t>Trastornos de somnolencia excesiva (hipersomnios)</t>
  </si>
  <si>
    <t>Trastornos del ritmo nictameral</t>
  </si>
  <si>
    <t>Apnea del sueno</t>
  </si>
  <si>
    <t>Narcolepsia y cataplexia</t>
  </si>
  <si>
    <t>Otros trastornos del sueno</t>
  </si>
  <si>
    <t>Trastorno del sueno, no especificado</t>
  </si>
  <si>
    <t>G50</t>
  </si>
  <si>
    <t>Trastornos del nervio trigémino</t>
  </si>
  <si>
    <t>Neuralgia del trigemino</t>
  </si>
  <si>
    <t>Dolor facial atipico</t>
  </si>
  <si>
    <t>Otros trastornos del trigemino</t>
  </si>
  <si>
    <t>Trastorno del trigemino, no especificado</t>
  </si>
  <si>
    <t>G51</t>
  </si>
  <si>
    <t>Trastornos del nervio facial</t>
  </si>
  <si>
    <t>Paralisis de Bell</t>
  </si>
  <si>
    <t>Ganglionitis geniculada</t>
  </si>
  <si>
    <t>Sindrome de Melkersson</t>
  </si>
  <si>
    <t>Espasmo hemifacial clonico</t>
  </si>
  <si>
    <t>Mioquimia facial</t>
  </si>
  <si>
    <t>Otros trastornos del nervio facial</t>
  </si>
  <si>
    <t>Trastorno del nervio facial, no especificado</t>
  </si>
  <si>
    <t>G52</t>
  </si>
  <si>
    <t>Trastornos de otros nervios craneales</t>
  </si>
  <si>
    <t>Trastornos del nervio olfatorio</t>
  </si>
  <si>
    <t>Trastornos del nervio glosofaringeo</t>
  </si>
  <si>
    <t>Trastornos del nervio vago</t>
  </si>
  <si>
    <t>Trastornos del nervio hipogloso</t>
  </si>
  <si>
    <t>Trastornos de multiples nervios craneales</t>
  </si>
  <si>
    <t>Trastornos de otros nervios craneales especificados</t>
  </si>
  <si>
    <t>Trastorno de nervio craneal, no especificado</t>
  </si>
  <si>
    <t>G53</t>
  </si>
  <si>
    <t>Trastornos de los nervios craneales en enfermedades clasificadas en otra parte</t>
  </si>
  <si>
    <t>Neuralgia postherpes zoster</t>
  </si>
  <si>
    <t>Paralisis multiple de los nervios craneales en enfermedades infecciosas y parasitarias clasificadas en otra parte</t>
  </si>
  <si>
    <t>Paralisis multiple de los nervios craneales, en la sarcoidosis</t>
  </si>
  <si>
    <t>Paralisis multiple de los nervios craneales, en enfermedades neoplasicas</t>
  </si>
  <si>
    <t>Otros trastornos de los nervios craneales en otras enfermedades clasificadas en otra parte</t>
  </si>
  <si>
    <t>G54</t>
  </si>
  <si>
    <t>Trastornos de las raíces y de los plexos nerviosos</t>
  </si>
  <si>
    <t>Trastornos del plexo braquial</t>
  </si>
  <si>
    <t>Trastornos del plexo lumbosacro</t>
  </si>
  <si>
    <t>Trastornos de la raiz cervical, no clasificados en otra parte</t>
  </si>
  <si>
    <t>Trastornos de la raiz toracica, no clasificados en otra parte</t>
  </si>
  <si>
    <t>Trastornos de la raiz lumbosacra, no clasificados en otra parte</t>
  </si>
  <si>
    <t>Amiotrofia neuralgica</t>
  </si>
  <si>
    <t>Sindrome del miembro fantasma con dolor</t>
  </si>
  <si>
    <t>Sindrome del miembro fantasma sin dolor</t>
  </si>
  <si>
    <t>Otros trastornos de las raices y plexos nerviosos</t>
  </si>
  <si>
    <t>Trastorno de la raiz y plexos nerviosos, no especificado</t>
  </si>
  <si>
    <t>G55</t>
  </si>
  <si>
    <t>Compresiones de las raíces y de los plexos nerviosos en enfermedades clasificadas en otra parte</t>
  </si>
  <si>
    <t>Compresiones de las raices y  plexos nerviosos en enfermedades neoplasicas</t>
  </si>
  <si>
    <t>Compresiones de las raices y  plexos nerviosos en trastornos de los discos intervertebrales</t>
  </si>
  <si>
    <t>Compresiones de las raices y  plexos nerviosos en la espondilosis</t>
  </si>
  <si>
    <t>Compresiones de las raices y  plexos nerviosos en otras dorsopatias</t>
  </si>
  <si>
    <t>Compresiones de las raices y plexos nerviosos en otras enfermedades clasificadas en orta parte</t>
  </si>
  <si>
    <t>G56</t>
  </si>
  <si>
    <t>Mononeuropatías del miembro superior</t>
  </si>
  <si>
    <t>Sindrome del tunel carpiano</t>
  </si>
  <si>
    <t>Otras lesiones del nervio mediano</t>
  </si>
  <si>
    <t>Lesion del nervio cubital</t>
  </si>
  <si>
    <t>Lesion del nervio radial</t>
  </si>
  <si>
    <t>Causalgia</t>
  </si>
  <si>
    <t>Otras mononeuropatias del miembro superior</t>
  </si>
  <si>
    <t>Mononeuropatia del miembro superior, sin otra especificacion</t>
  </si>
  <si>
    <t>G57</t>
  </si>
  <si>
    <t>Mononeuropatías del miembro inferior</t>
  </si>
  <si>
    <t>Lesion del nervio ciatico</t>
  </si>
  <si>
    <t>Meralgia parestesica</t>
  </si>
  <si>
    <t>Lesion del nervio crural</t>
  </si>
  <si>
    <t>Lesion del nervio ciatico popliteo externo</t>
  </si>
  <si>
    <t>Lesion del nervio ciatico popliteo interno</t>
  </si>
  <si>
    <t>Sindrome del tunel calcaneo</t>
  </si>
  <si>
    <t>Lesion del nervio plantar</t>
  </si>
  <si>
    <t>Otras mononeuropatias del miembro inferior</t>
  </si>
  <si>
    <t>Mononeuropatia del miembro inferior, sin otra especificacion</t>
  </si>
  <si>
    <t>G58</t>
  </si>
  <si>
    <t>Otras mononeuropatías</t>
  </si>
  <si>
    <t>Neuropatia intercostal</t>
  </si>
  <si>
    <t>Mononeuritis multiple</t>
  </si>
  <si>
    <t>Otras mononeuropatias especificadas</t>
  </si>
  <si>
    <t>Mononeuropatia, no especificada</t>
  </si>
  <si>
    <t>G59</t>
  </si>
  <si>
    <t>Mononeuropatía en enfermedades clasificadas en otra parte</t>
  </si>
  <si>
    <t>Mononeuropatia diabetica</t>
  </si>
  <si>
    <t>Otras mononeuropatias en enfermedades clasificadas en otra parte</t>
  </si>
  <si>
    <t>G60</t>
  </si>
  <si>
    <t>Neuropatía hereditaria e idiopática</t>
  </si>
  <si>
    <t>Neuropatia hereditaria motora y sensorial</t>
  </si>
  <si>
    <t>Enfermedad de Refsum</t>
  </si>
  <si>
    <t>Neuropatia asociada con ataxia hereditaria</t>
  </si>
  <si>
    <t>Neuropatia progresiva idiopatica</t>
  </si>
  <si>
    <t>Otras neuropatias hereditarias e idiopaticas</t>
  </si>
  <si>
    <t>Neuropatia hereditaria e idiopatica, sin otra especificacion</t>
  </si>
  <si>
    <t>G61</t>
  </si>
  <si>
    <t>Polineuropatia Inflamatoria</t>
  </si>
  <si>
    <t>Sindrome de Guillain-Barre</t>
  </si>
  <si>
    <t>Neuropatia al suero</t>
  </si>
  <si>
    <t>Otras polineuropatias inflamatorias</t>
  </si>
  <si>
    <t>Polineuropatia inflamatoria, no especificada</t>
  </si>
  <si>
    <t>G62</t>
  </si>
  <si>
    <t>Otras Polineuropatias</t>
  </si>
  <si>
    <t>Polineuropatia inducida por drogas</t>
  </si>
  <si>
    <t>Polineuropatia alcoholica</t>
  </si>
  <si>
    <t>Polineuropatia debida a otro agente toxico</t>
  </si>
  <si>
    <t>Otras polineuropatias especificadas</t>
  </si>
  <si>
    <t>Polineuropatia, no especificada</t>
  </si>
  <si>
    <t>G63</t>
  </si>
  <si>
    <t>Polineuropatias En Enfermedades Clasificadas En Otra Parte</t>
  </si>
  <si>
    <t>Polineuropatia en enfermedades infecciosas y parasitarias clasificadas en otra parte</t>
  </si>
  <si>
    <t>Polineuropatia en enfermedad neoplasica</t>
  </si>
  <si>
    <t>Polineuropatia diabetica</t>
  </si>
  <si>
    <t>Polineuropatia en otras enfermedades endocrinas y metabolicas</t>
  </si>
  <si>
    <t>Polineuropatia en deficiencia nutricional</t>
  </si>
  <si>
    <t>Polineuropatia en trastornos del tejido conectivo sistemico</t>
  </si>
  <si>
    <t>Polineuropatia en otros trastornos osteomusculares</t>
  </si>
  <si>
    <t>Polineuropatia en otras enfermedades clasificadas en otra parte</t>
  </si>
  <si>
    <t>G64</t>
  </si>
  <si>
    <t>Otros Trastornos Del Sistema Nervioso Periferico</t>
  </si>
  <si>
    <t>Otros trastornos del sistema nervioso periferico</t>
  </si>
  <si>
    <t>G70</t>
  </si>
  <si>
    <t>Miastenia Gravis Y Otros Trastornos Neuromusculares</t>
  </si>
  <si>
    <t>Miastenia gravis</t>
  </si>
  <si>
    <t>Trastornos toxicos neuromusculares</t>
  </si>
  <si>
    <t>Miastenia congenita o del desarrollo</t>
  </si>
  <si>
    <t>Otros trastornos neuromusculares especificados</t>
  </si>
  <si>
    <t>Trastorno neuromuscular, no especificado</t>
  </si>
  <si>
    <t>G71</t>
  </si>
  <si>
    <t>Trastornos Musculares Primarios</t>
  </si>
  <si>
    <t>Distrofia muscular</t>
  </si>
  <si>
    <t>Trastornos miotonicos</t>
  </si>
  <si>
    <t>Miopatias congenitas</t>
  </si>
  <si>
    <t>Miopatia mitocondrica, no clasificada en otra parte</t>
  </si>
  <si>
    <t>Otros trastornos primarios de los musculos</t>
  </si>
  <si>
    <t>Trastorno primario del musculo, tipo no especificado</t>
  </si>
  <si>
    <t>G72</t>
  </si>
  <si>
    <t>Otras Miopatias</t>
  </si>
  <si>
    <t>Miopatia inducida por drogas</t>
  </si>
  <si>
    <t>Miopatia alcoholica</t>
  </si>
  <si>
    <t>Miopatia debida a otros agentes toxicos</t>
  </si>
  <si>
    <t>Paralisis periodica</t>
  </si>
  <si>
    <t>Miopatia inflamatoria, no clasificada en otra parte</t>
  </si>
  <si>
    <t>Otras miopatias especificadas</t>
  </si>
  <si>
    <t>Miopatia, no especificada</t>
  </si>
  <si>
    <t>G73</t>
  </si>
  <si>
    <t>Trastornos Del Musculo Y De La Union Neuromuscular En Enfermedades Clasificadas En Otra Parte</t>
  </si>
  <si>
    <t>Sindromes miastenicos en enfermedades endocrinas</t>
  </si>
  <si>
    <t>Sindrome de Eaton-Lambert (C00-D48†)</t>
  </si>
  <si>
    <t>Otros sindromes miastenicos en enfermedad neoplasica</t>
  </si>
  <si>
    <t>Sindromes miastenicos en otras enfermedades clasificadas en otra parte</t>
  </si>
  <si>
    <t>Miopatia en enfermedades infecciosas y parasitarias clasificadas en otra parte</t>
  </si>
  <si>
    <t>Miopatia en enfermedades endocrinas</t>
  </si>
  <si>
    <t>Miopatia en enfermedades metabolicas</t>
  </si>
  <si>
    <t>Miopatia en otras enfermedades clasificadas en otra parte</t>
  </si>
  <si>
    <t>G80</t>
  </si>
  <si>
    <t>Paralisis Cerebral</t>
  </si>
  <si>
    <t>Paralisis cerebral espastica cuadriplejica</t>
  </si>
  <si>
    <t>Paralisis cerebral espastica diplejica</t>
  </si>
  <si>
    <t>Paralisis cerebral espastica hemiplejica</t>
  </si>
  <si>
    <t>Paralisis cerebral discinetica</t>
  </si>
  <si>
    <t>Paralisis cerebral ataxica</t>
  </si>
  <si>
    <t xml:space="preserve">Otros tipos de paralisis cerebral </t>
  </si>
  <si>
    <t>Paralisis cerebral, sin otra especificacion</t>
  </si>
  <si>
    <t>G81</t>
  </si>
  <si>
    <t>Hemiplejia</t>
  </si>
  <si>
    <t>Hemiplejia flacida</t>
  </si>
  <si>
    <t>Hemiplejia espastica</t>
  </si>
  <si>
    <t>Hemiplejia, no especificada</t>
  </si>
  <si>
    <t>G82</t>
  </si>
  <si>
    <t>Paraplejia Y Cuadriplejia</t>
  </si>
  <si>
    <t>Paraplejia flacida</t>
  </si>
  <si>
    <t>Paraplejia espastica</t>
  </si>
  <si>
    <t>Paraplejia, no especificada</t>
  </si>
  <si>
    <t>Cuadriplejia flacida</t>
  </si>
  <si>
    <t>Cuadriplejia espastica</t>
  </si>
  <si>
    <t>Cuadriplejia, no especificada</t>
  </si>
  <si>
    <t>G83</t>
  </si>
  <si>
    <t>Otros Sindromes Paraliticos</t>
  </si>
  <si>
    <t>Diplejia de los miembros superiores</t>
  </si>
  <si>
    <t>Monoplejia de miembro inferior</t>
  </si>
  <si>
    <t>Monoplejia de miembro superior</t>
  </si>
  <si>
    <t>Monoplejia, no especificada</t>
  </si>
  <si>
    <t>Sindrome de la cola de caballo</t>
  </si>
  <si>
    <t>G835</t>
  </si>
  <si>
    <t>Sindrome de enclaustramiento</t>
  </si>
  <si>
    <t>Otros sindromes paraliticos especificados</t>
  </si>
  <si>
    <t>Sindrome paralitico, no especificado</t>
  </si>
  <si>
    <t>G90</t>
  </si>
  <si>
    <t>Trastornos Del Sistema Nervioso Autonomo</t>
  </si>
  <si>
    <t>Neuropatia autonoma periferica idiopatica</t>
  </si>
  <si>
    <t>Disautonomia familiar [Sindrome de Riley-Day]</t>
  </si>
  <si>
    <t>Sindrome de Horner</t>
  </si>
  <si>
    <t>G904</t>
  </si>
  <si>
    <t>Disreflexia autonomica</t>
  </si>
  <si>
    <t>Otros Trastornos del sistema nervioso autonomo</t>
  </si>
  <si>
    <t>Trastorno del sistema nervioso autonomo, no especificado</t>
  </si>
  <si>
    <t>G91</t>
  </si>
  <si>
    <t>Hidrocefalo</t>
  </si>
  <si>
    <t>Hidrocefalo comunicante</t>
  </si>
  <si>
    <t>Hidrocefalo obstructivo</t>
  </si>
  <si>
    <t>Hidrocefalo de presion normal</t>
  </si>
  <si>
    <t>Hidrocefalo postraumatico, sin otra especificacion</t>
  </si>
  <si>
    <t>Otros tipos de hidrocefalo</t>
  </si>
  <si>
    <t>Hidrocefalo, no especificado</t>
  </si>
  <si>
    <t>G92</t>
  </si>
  <si>
    <t>Encefalopatia Toxica</t>
  </si>
  <si>
    <t>Encefalopatia toxica</t>
  </si>
  <si>
    <t>G93</t>
  </si>
  <si>
    <t>Otros Trastornos Del Encefalo</t>
  </si>
  <si>
    <t>Quiste cerebral</t>
  </si>
  <si>
    <t>Lesion cerebral anoxica, no clasificada en otra parte</t>
  </si>
  <si>
    <t>Hipertension intracraneal benigna</t>
  </si>
  <si>
    <t>Sindrome de fatiga postviral</t>
  </si>
  <si>
    <t>Encefalopatia no especificada</t>
  </si>
  <si>
    <t>Compresion del encefalo</t>
  </si>
  <si>
    <t>Edema cerebral</t>
  </si>
  <si>
    <t>Sindrome de Reye</t>
  </si>
  <si>
    <t>Otros Trastornos especificados del encefalo</t>
  </si>
  <si>
    <t>Trastorno del encefalo, no especificado</t>
  </si>
  <si>
    <t>G94</t>
  </si>
  <si>
    <t>Otros Trastornos Del Encefalo En Enfermedades Clasificadas En Otra Parte</t>
  </si>
  <si>
    <t>Hidrocefalo en enfermedades infecciosas y parasitarias clasificadas en otra parte</t>
  </si>
  <si>
    <t>Hidrocefalo en enfermedad neoplasica</t>
  </si>
  <si>
    <t>Hidrocefalo en otras enfermedades clasificadas en otra parte</t>
  </si>
  <si>
    <t>Otros trastornos encefalicos especificados en enfermedades clasificadas en otra parte</t>
  </si>
  <si>
    <t>G95</t>
  </si>
  <si>
    <t>Otras Enfermedades De La Medula Espinal</t>
  </si>
  <si>
    <t>Siringomielia y siringobulbia</t>
  </si>
  <si>
    <t>Mielopatias vasculares</t>
  </si>
  <si>
    <t>Compresion medular, no especificada</t>
  </si>
  <si>
    <t>Otras enfermedades especificadas de la medula espinal</t>
  </si>
  <si>
    <t>Enfermedad de la medula espinal, no especificada</t>
  </si>
  <si>
    <t>G96</t>
  </si>
  <si>
    <t>Otros Trastornos Del Sistema Nervioso Central</t>
  </si>
  <si>
    <t>Perdida de liquido cefalorraquideo</t>
  </si>
  <si>
    <t>Trastornos de las meninges, no clasificados en otra parte</t>
  </si>
  <si>
    <t>Otros trastornos especificados del sistema nervioso central</t>
  </si>
  <si>
    <t>Trastorno del sistema nervioso central, no especificado</t>
  </si>
  <si>
    <t>G97</t>
  </si>
  <si>
    <t>Trastornos Del Sistema Nervioso Consecutivos A Procedimientos, No Clasificados En Otra Parte</t>
  </si>
  <si>
    <t>Perdida de liquido cefalorraquideo por puncion espinal</t>
  </si>
  <si>
    <t>Otra reaccion a la puncion espinal y lumbar</t>
  </si>
  <si>
    <t>Hipotension intracraneal posterior a anastomosis ventricular</t>
  </si>
  <si>
    <t>Otros trastornos del sistema nervioso consecutivos a procedimientos</t>
  </si>
  <si>
    <t>Trastornos no especificados del sistema nervioso, consecutivos a procedimientos</t>
  </si>
  <si>
    <t>G98</t>
  </si>
  <si>
    <t>Otros Trastornos Sistema Nervioso, No Clasificados En Otra Parte</t>
  </si>
  <si>
    <t>Otros trastornos del sistema nervioso, no clasificados en otra parte</t>
  </si>
  <si>
    <t>G99</t>
  </si>
  <si>
    <t>Otros Trastornos Del Sistema Nervioso En Enfermedades Clasificadas En Otra Parte</t>
  </si>
  <si>
    <t>Neuropatia autonomica en enfermedades metabolica y endocrinas</t>
  </si>
  <si>
    <t>Otros trastornos del sistema nervioso autonomo en otras enfermedades clasificadas en otra parte</t>
  </si>
  <si>
    <t>Mielopatia en enfermedades clasificadas en otra parte</t>
  </si>
  <si>
    <t>Otros trastornos especificados del sistema nervioso en enfermedades clasificadas en otra parte</t>
  </si>
  <si>
    <t>Enfermedades del ojo y sus anexos (H00-H59)</t>
  </si>
  <si>
    <t>H00</t>
  </si>
  <si>
    <t>Orzuelo Y Calacio</t>
  </si>
  <si>
    <t>Orzuelo y otras inflamaciones profundas del parpado</t>
  </si>
  <si>
    <t>Calacio [chalazion]</t>
  </si>
  <si>
    <t>H01</t>
  </si>
  <si>
    <t>Otras Inflamaciones Del Parpado</t>
  </si>
  <si>
    <t>Blefaritis</t>
  </si>
  <si>
    <t>Dermatosis no infecciosa del parpado</t>
  </si>
  <si>
    <t>Otras inflamaciones especificadas del parpado</t>
  </si>
  <si>
    <t>Inflamacion del parpado, no especificada</t>
  </si>
  <si>
    <t>H02</t>
  </si>
  <si>
    <t>Otros Trastornos De Los Parpados</t>
  </si>
  <si>
    <t>Entropion y triquiasis palpebral</t>
  </si>
  <si>
    <t>Ectropion del parpado</t>
  </si>
  <si>
    <t>Lagoftalmos</t>
  </si>
  <si>
    <t>Blefarocalasia</t>
  </si>
  <si>
    <t>Blefaroptosis</t>
  </si>
  <si>
    <t>Otros trastornos funcionales del parpado</t>
  </si>
  <si>
    <t>Xantelasma del parpado</t>
  </si>
  <si>
    <t>Otros trastornos degenerativos del parpado y del area periocular</t>
  </si>
  <si>
    <t>Otros trastornos especificados del parpado</t>
  </si>
  <si>
    <t>Trastorno del parpado, no especificado</t>
  </si>
  <si>
    <t>H03</t>
  </si>
  <si>
    <t>Trastornos Del Parpado En Enfermedades Clasificadas En Otra Parte</t>
  </si>
  <si>
    <t>Infeccion o infestacion parasitaria del parpado en enfermedades clasificadas en otra parte</t>
  </si>
  <si>
    <t>Compromiso del parpado en enfermedades infecciosas clasificadas en otra parte</t>
  </si>
  <si>
    <t>Compromiso del parpado en enfermedades clasificadas en otra parte</t>
  </si>
  <si>
    <t>H04</t>
  </si>
  <si>
    <t>Trastornos Del Aparato Lagrimal</t>
  </si>
  <si>
    <t>Dacrioadenitis</t>
  </si>
  <si>
    <t>Otros trastornos de la glandula lagrimal</t>
  </si>
  <si>
    <t>Epifora</t>
  </si>
  <si>
    <t>Inflamacion aguda y la no especificada de las vias lagrimales</t>
  </si>
  <si>
    <t>Inflamacion cronica de las vias lagrimales</t>
  </si>
  <si>
    <t>Estenosis e insuficiencia de las vias lagrimales</t>
  </si>
  <si>
    <t>Otros cambios de las vias lagrimales</t>
  </si>
  <si>
    <t>Otros trastornos especificados del aparato lagrimal</t>
  </si>
  <si>
    <t>Trastorno del aparato lagrimal, no especificado</t>
  </si>
  <si>
    <t>H05</t>
  </si>
  <si>
    <t>Trastornos De La Orbita</t>
  </si>
  <si>
    <t>Inflamacion aguda de la orbita</t>
  </si>
  <si>
    <t>Trastornos inflamatorios cronicos de la orbita</t>
  </si>
  <si>
    <t>Afecciones exoftalmicas</t>
  </si>
  <si>
    <t>Deformidad de la orbita</t>
  </si>
  <si>
    <t>Enoftalmia</t>
  </si>
  <si>
    <t>Retencion de cuerpo extrano (antiguo), consecutiva a herida penetrante de la orbita</t>
  </si>
  <si>
    <t>Otros trastornos de la orbita</t>
  </si>
  <si>
    <t>Trastorno de la orbita, no especificado</t>
  </si>
  <si>
    <t>H06</t>
  </si>
  <si>
    <t>Trastornos Del Aparato Lagrimal Y De La Orbita En Enfermedades Clasificadas En Otra Parte</t>
  </si>
  <si>
    <t>Trastornos del aparato lagrimal en enfermedades clasificadas en otra parte</t>
  </si>
  <si>
    <t>Infeccion e infestacion parasitarias de la orbita en enfermedades clasificadas en otra parte</t>
  </si>
  <si>
    <t>Exoftalmia hipertiroidea</t>
  </si>
  <si>
    <t>Otros trastornos de la orbita en enfermedades clasificadas en otra parte</t>
  </si>
  <si>
    <t>H10</t>
  </si>
  <si>
    <t>Conjuntivitis</t>
  </si>
  <si>
    <t>Conjuntivitis mucopurulenta</t>
  </si>
  <si>
    <t>Conjuntivitis atopica aguda</t>
  </si>
  <si>
    <t>Otras conjuntivitis agudas</t>
  </si>
  <si>
    <t>Conjuntivitis aguda, no especificada</t>
  </si>
  <si>
    <t>Conjuntivitis cronica</t>
  </si>
  <si>
    <t>Blefaroconjuntivitis</t>
  </si>
  <si>
    <t>Otras conjuntivitis</t>
  </si>
  <si>
    <t>Conjuntivitis, no especificada</t>
  </si>
  <si>
    <t>H11</t>
  </si>
  <si>
    <t>Otros Trastornos De La Conjuntiva</t>
  </si>
  <si>
    <t>Pterigion</t>
  </si>
  <si>
    <t>Degeneraciones y depositos conjuntivales</t>
  </si>
  <si>
    <t>Cicatrices conjuntivales</t>
  </si>
  <si>
    <t>Hemorragia conjuntival</t>
  </si>
  <si>
    <t>Otros trastornos vasculares y quistes conjuntivales</t>
  </si>
  <si>
    <t>Otros trastornos especificados de la conjuntiva</t>
  </si>
  <si>
    <t>Trastorno de la conjuntiva, no especificado</t>
  </si>
  <si>
    <t>H13</t>
  </si>
  <si>
    <t>Trastornos De La Conjuntiva En Enfermedades Clasificadas En Otra Parte</t>
  </si>
  <si>
    <t>Infeccion filarica de la conjuntiva</t>
  </si>
  <si>
    <t>Conjuntivitis en enfermedades infecciosas y parasitarias clasificadas en otra parte</t>
  </si>
  <si>
    <t>Conjuntivitis en otras enfermedades clasificadas en otra parte</t>
  </si>
  <si>
    <t>Penfigoide ocular</t>
  </si>
  <si>
    <t>Otros trastornos de la conjuntiva en enfermedades clasificadas en otra parte</t>
  </si>
  <si>
    <t>H15</t>
  </si>
  <si>
    <t>Trastornos De La Esclerotica</t>
  </si>
  <si>
    <t>Escleritis</t>
  </si>
  <si>
    <t>Episcleritis</t>
  </si>
  <si>
    <t>Otros trastornos de la esclerotica</t>
  </si>
  <si>
    <t>Trastorno de la esclerotica, no especificado</t>
  </si>
  <si>
    <t>H16</t>
  </si>
  <si>
    <t>Queratitis</t>
  </si>
  <si>
    <t>ulcera de la cornea</t>
  </si>
  <si>
    <t>Otras queratitis superficiales sin conjuntivitis</t>
  </si>
  <si>
    <t>Queratoconjuntivitis</t>
  </si>
  <si>
    <t>Queratitis intersticial y profunda</t>
  </si>
  <si>
    <t>Neovascularizacion  de la cornea</t>
  </si>
  <si>
    <t>Otras queratitis</t>
  </si>
  <si>
    <t>Queratitis,no especificada</t>
  </si>
  <si>
    <t>H17</t>
  </si>
  <si>
    <t>Opacidades Y Cicatrices Corneales</t>
  </si>
  <si>
    <t>Leucoma adherente</t>
  </si>
  <si>
    <t>Otras opacidades centrales de la cornea</t>
  </si>
  <si>
    <t>Otras opacidades o cicatrices de la cornea</t>
  </si>
  <si>
    <t>Cicatriz u opacidad de la cornea,  no especificada</t>
  </si>
  <si>
    <t>H18</t>
  </si>
  <si>
    <t>Otros Trastornos De La Cornea</t>
  </si>
  <si>
    <t>Pigmentaciones y depositos en la cornea</t>
  </si>
  <si>
    <t>Queratopatia vesicular</t>
  </si>
  <si>
    <t>Otros edemas de la cornea</t>
  </si>
  <si>
    <t>Cambios en las membranas de la cornea</t>
  </si>
  <si>
    <t>Degeneracion de la cornea</t>
  </si>
  <si>
    <t>Distrofia hereditaria de la cornea</t>
  </si>
  <si>
    <t>Queratocono</t>
  </si>
  <si>
    <t>Otras deformidades de la cornea</t>
  </si>
  <si>
    <t>Otros trastornos especificados de la cornea</t>
  </si>
  <si>
    <t>Trastorno de la cornea, no especificado</t>
  </si>
  <si>
    <t>H19</t>
  </si>
  <si>
    <t>Trastornos De La Esclerotica Y De La Cornea En Enfermedades Clasificadas En Otra Parte</t>
  </si>
  <si>
    <t>Escleritis y episcleritis en enfermedades clasificadas en otra parte</t>
  </si>
  <si>
    <t>Queratitis y queratoconjuntivitis por herpes simple</t>
  </si>
  <si>
    <t>Queratitis y queratoconjuntivitis en enfermedades infecciosas y parasitarias, clasificadas en otra parte</t>
  </si>
  <si>
    <t>Queratitis y queratoconjuntivitis en otras enfermedades clasificadas en otra parte</t>
  </si>
  <si>
    <t>Otros trastornos de la esclerotica y de la cornea en enfermedades clasificadas en otra parte</t>
  </si>
  <si>
    <t>H20</t>
  </si>
  <si>
    <t>Iridociclitis</t>
  </si>
  <si>
    <t>Iridociclitis aguda y subaguda</t>
  </si>
  <si>
    <t>Iridociclitis cronica</t>
  </si>
  <si>
    <t>Iridociclitis inducida por trastorno del cristalino</t>
  </si>
  <si>
    <t>Otras iridociclitis especificadas</t>
  </si>
  <si>
    <t>Iridociclitis, no especificada</t>
  </si>
  <si>
    <t>H21</t>
  </si>
  <si>
    <t>Otros Trastornos Del Iris Y Del Cuerpo Ciliar</t>
  </si>
  <si>
    <t>Hifema</t>
  </si>
  <si>
    <t>Otros trastornos vasculares del iris y del cuerpo ciliar</t>
  </si>
  <si>
    <t>Degeneracion del iris y del cuerpo ciliar</t>
  </si>
  <si>
    <t>Quiste del iris, del cuerpo ciliar y de la camara anterior</t>
  </si>
  <si>
    <t>Membranas pupilares</t>
  </si>
  <si>
    <t>Otras adherencias y desgarros del iris y del cuerpo ciliar</t>
  </si>
  <si>
    <t>Otros trastornos especificados del iris y del cuerpo ciliar</t>
  </si>
  <si>
    <t>Trastorno del iris y del cuerpo ciliar, no especificado</t>
  </si>
  <si>
    <t>H22</t>
  </si>
  <si>
    <t>Trastornos Del Iris Y Del Cuerpo Ciliar En Enfermedades Clasificadas En Otra Parte</t>
  </si>
  <si>
    <t>Iridociclitis en enfermedades infecciosas y parasitarias  clasificadas en otra parte</t>
  </si>
  <si>
    <t>Iridociclitis en otras enfermedades clasificadas en otra parte</t>
  </si>
  <si>
    <t>Otros trastornos del iris y del cuerpo ciliar en enfermedades clasificadas en otra parte</t>
  </si>
  <si>
    <t>H25</t>
  </si>
  <si>
    <t>Catarata Senil</t>
  </si>
  <si>
    <t>Catarata senil incipiente</t>
  </si>
  <si>
    <t>Catarata senil nuclear</t>
  </si>
  <si>
    <t>Catarata senil, tipo morgagnian</t>
  </si>
  <si>
    <t>Otras cataratas seniles</t>
  </si>
  <si>
    <t>Catarata senil, no especificada</t>
  </si>
  <si>
    <t>H26</t>
  </si>
  <si>
    <t>Otras Cataratas</t>
  </si>
  <si>
    <t>Catarata infantil, juvenil y presenil</t>
  </si>
  <si>
    <t>Catarata traumatica</t>
  </si>
  <si>
    <t>Catarata complicada</t>
  </si>
  <si>
    <t>Catarata inducida por drogas</t>
  </si>
  <si>
    <t>Catarata residual</t>
  </si>
  <si>
    <t>Otras formas especificadas de catarata</t>
  </si>
  <si>
    <t>Catarata, no especificada</t>
  </si>
  <si>
    <t>H27</t>
  </si>
  <si>
    <t>Otros Trastornos Del Cristalino</t>
  </si>
  <si>
    <t>Afaquia</t>
  </si>
  <si>
    <t>Luxacion del cristalino</t>
  </si>
  <si>
    <t>Otros trastornos especificados del cristalino</t>
  </si>
  <si>
    <t>Trastorno del cristalino, no especificado</t>
  </si>
  <si>
    <t>H28</t>
  </si>
  <si>
    <t>Catarata Y Otros Trastornos Del Cristalino En Enfermedades Clasificadas En Otra Parte</t>
  </si>
  <si>
    <t>Catarata diabetica</t>
  </si>
  <si>
    <t>Catarata en otras enfermedades endocrinas, nutricionales y metabolicas clasificadas en otra parte</t>
  </si>
  <si>
    <t>Catarata en otras enfermedades clasificadas en otra parte</t>
  </si>
  <si>
    <t>Otros trastornos del cristalino en enfermedades clasificadas en otra parte</t>
  </si>
  <si>
    <t>H30</t>
  </si>
  <si>
    <t>Inflamacion Coriorretiniana</t>
  </si>
  <si>
    <t>Coriorretinitis focal</t>
  </si>
  <si>
    <t>Coriorretinitis diseminada</t>
  </si>
  <si>
    <t>Ciclitis posterior</t>
  </si>
  <si>
    <t>Otras coriorretinitis</t>
  </si>
  <si>
    <t>Coriorretinitis, no especificada</t>
  </si>
  <si>
    <t>H31</t>
  </si>
  <si>
    <t>Otros Trastornos De La Coroides</t>
  </si>
  <si>
    <t>Cicatrices coriorretinianas</t>
  </si>
  <si>
    <t>Degeneracion coroidea</t>
  </si>
  <si>
    <t>Distrofia coroidea hereditaria</t>
  </si>
  <si>
    <t>Hemorragia y ruptura de la coroides</t>
  </si>
  <si>
    <t>Desprendimiento de la coroides</t>
  </si>
  <si>
    <t>Otros trastornos especificados de la coroides</t>
  </si>
  <si>
    <t>Trastorno de la coroides, no especificado</t>
  </si>
  <si>
    <t>H32</t>
  </si>
  <si>
    <t>Trastornos Coriorretinianos En Enfermedades Clasificadas En Otra Parte</t>
  </si>
  <si>
    <t>Inflamacion coriorretiniana en enfermedades infecciosas y parasitarias clasificadas en otra parte</t>
  </si>
  <si>
    <t>Otros trastornos coriorretinianos en enfermedades clasificadas en otra parte</t>
  </si>
  <si>
    <t>H33</t>
  </si>
  <si>
    <t>Desprendimiento Y Desgarro De La Retina</t>
  </si>
  <si>
    <t>Desprendimiento de la retina con ruptura</t>
  </si>
  <si>
    <t>Retinosquisis y quistes de la retina</t>
  </si>
  <si>
    <t>Desprendimiento seroso de la retina</t>
  </si>
  <si>
    <t>Desgarro de la retina sin desprendimiento</t>
  </si>
  <si>
    <t>Desprendimiento de la retina por traccion</t>
  </si>
  <si>
    <t>Otros desprendimientos de la retina</t>
  </si>
  <si>
    <t>H34</t>
  </si>
  <si>
    <t>Oclusion Vascular De La Retina</t>
  </si>
  <si>
    <t>Oclusion arterial transitoria de la retina</t>
  </si>
  <si>
    <t>Oclusion de la arteria central de la retina</t>
  </si>
  <si>
    <t>Otras formas de oclusion de la arteria de la retina</t>
  </si>
  <si>
    <t>Otras oclusiones vasculares retinianas</t>
  </si>
  <si>
    <t>Oclusion vascular retiniana, sin otra especificacion</t>
  </si>
  <si>
    <t>H35</t>
  </si>
  <si>
    <t>Otros Trastornos De La Retina</t>
  </si>
  <si>
    <t>Retinopatias del fondo y cambios vasculares retinianos</t>
  </si>
  <si>
    <t>Retinopatia de la prematuridad</t>
  </si>
  <si>
    <t>Otras retinopatias proliferativas</t>
  </si>
  <si>
    <t>Degeneracion de la macula y del polo posterior del ojo</t>
  </si>
  <si>
    <t>Degeneracion periferica de la retina</t>
  </si>
  <si>
    <t>Distrofia hereditaria de la retina</t>
  </si>
  <si>
    <t>Hemorragia retiniana</t>
  </si>
  <si>
    <t>Separacion de las capas de la retina</t>
  </si>
  <si>
    <t>Otros trastornos especificados de la retina</t>
  </si>
  <si>
    <t>Trastorno de la retina, no especificado</t>
  </si>
  <si>
    <t>H36</t>
  </si>
  <si>
    <t>Trastornos De La Retina En Enfermedades Clasificadas En Otra Parte</t>
  </si>
  <si>
    <t>Retinopatia diabetica</t>
  </si>
  <si>
    <t>Otros trastornos de la retina en enfermedades clasificadas en otra parte</t>
  </si>
  <si>
    <t>H40</t>
  </si>
  <si>
    <t>Glaucoma</t>
  </si>
  <si>
    <t>Sospecha de glaucoma</t>
  </si>
  <si>
    <t>Glaucoma primario de angulo abierto</t>
  </si>
  <si>
    <t>Glaucoma primario de angulo cerrado</t>
  </si>
  <si>
    <t>Glaucoma secundario a traumatismo ocular</t>
  </si>
  <si>
    <t>Glaucoma secundario a inflamacion ocular</t>
  </si>
  <si>
    <t>Glaucoma secundario a otros trastornos del ojo</t>
  </si>
  <si>
    <t>Glaucoma secundario a drogas</t>
  </si>
  <si>
    <t>Otros glaucomas</t>
  </si>
  <si>
    <t>Glaucoma, no especificado</t>
  </si>
  <si>
    <t>H42</t>
  </si>
  <si>
    <t>Glaucoma En Enfermedades Clasificadas En Otra Parte</t>
  </si>
  <si>
    <t>Glaucoma en enfermedades endocrinas, nutricionales y metabolicas clasificadas en otra parte</t>
  </si>
  <si>
    <t>Glaucoma en otras enfermedades clasificadas en otra parte</t>
  </si>
  <si>
    <t>H43</t>
  </si>
  <si>
    <t>Trastornos Del Cuerpo Vitreo</t>
  </si>
  <si>
    <t>Prolapso del vitreo</t>
  </si>
  <si>
    <t>Hemorragia del vitreo</t>
  </si>
  <si>
    <t>Depositos cristalinos en el cuerpo vitreo</t>
  </si>
  <si>
    <t>Otras opacidades vitreas</t>
  </si>
  <si>
    <t>Otros trastornos del cuerpo vitreo</t>
  </si>
  <si>
    <t>Trastorno del cuerpo vitreo, no especificado</t>
  </si>
  <si>
    <t>H44</t>
  </si>
  <si>
    <t>Trastornos Del Globo Ocular</t>
  </si>
  <si>
    <t>Endoftalmitis purulenta</t>
  </si>
  <si>
    <t>Otras endoftalmitis</t>
  </si>
  <si>
    <t>Miopia degenerativa</t>
  </si>
  <si>
    <t>Otros trastornos degenerativos del globo ocular</t>
  </si>
  <si>
    <t>Hipotonia ocular</t>
  </si>
  <si>
    <t>Afecciones degenerativas del globo ocular</t>
  </si>
  <si>
    <t>Retencion intraocular de cuerpo extrano magnetico (antiguo)</t>
  </si>
  <si>
    <t>Retencion intraocular de cuerpo extrano no magnetico (antiguo)</t>
  </si>
  <si>
    <t>Otros trastornos del globo ocular</t>
  </si>
  <si>
    <t>Trastorno del globo ocular, no especificado</t>
  </si>
  <si>
    <t>H45</t>
  </si>
  <si>
    <t>Trastornos Del Cuerpo Vitreo Y Del Globo Ocular  En Enfermedades Clasificadas En Otra Parte</t>
  </si>
  <si>
    <t>Hemorragia del vitreo en enfermedades clasificadas en otra parte</t>
  </si>
  <si>
    <t>Endoftalmitis en enfermedades clasificadas en otra parte</t>
  </si>
  <si>
    <t>Otros trastornos del cuerpo vitreo y del globo ocular en enfermedades clasificadas en otra parte</t>
  </si>
  <si>
    <t>H46</t>
  </si>
  <si>
    <t>Neuritis Optica</t>
  </si>
  <si>
    <t>Neuritis optica</t>
  </si>
  <si>
    <t>H47</t>
  </si>
  <si>
    <t>Otros Trastornos Del Nervio Optico [ II Par ] Y De Las Vias Opticas</t>
  </si>
  <si>
    <t>Trastornos del nervio optico, no clasificados en otra parte</t>
  </si>
  <si>
    <t>Papiledema, no especificado</t>
  </si>
  <si>
    <t>Atrofia optica</t>
  </si>
  <si>
    <t>Otros trastornos del disco optico</t>
  </si>
  <si>
    <t>Trastornos del quiasma optico</t>
  </si>
  <si>
    <t>Trastornos de otras vias opticas</t>
  </si>
  <si>
    <t>Trastornos de la corteza visual</t>
  </si>
  <si>
    <t>Trastorno de las vias opticas, no especificado</t>
  </si>
  <si>
    <t>H48</t>
  </si>
  <si>
    <t>Trastornos Del Nervio Optico [Ii Par] Y De Las Vias Opticas En Enfermedades Clasificadas En Otra Parte</t>
  </si>
  <si>
    <t>Atrofia optica en enfermedades clasificadas en otra parte</t>
  </si>
  <si>
    <t>Neuritis retrobulbar en enfermedades clasificadas en otra parte</t>
  </si>
  <si>
    <t>Otros trastornos del nervio optico y de las vias opticas en enfermedades clasificadas en otra parte</t>
  </si>
  <si>
    <t>H49</t>
  </si>
  <si>
    <t>Estrabismo Paralitico</t>
  </si>
  <si>
    <t>Paralisis del nervio motor ocular comun [III par]</t>
  </si>
  <si>
    <t>Paralisis del nervio patetico [IV par]</t>
  </si>
  <si>
    <t>Paralisis del nervio motor ocular externo [VI par]</t>
  </si>
  <si>
    <t>Oftalmoplejia total (externa)</t>
  </si>
  <si>
    <t>Oftalmoplejia externa progresiva</t>
  </si>
  <si>
    <t>Otros estrabismos paraliticos</t>
  </si>
  <si>
    <t>Estrabismo paralitico, no especificado</t>
  </si>
  <si>
    <t>H50</t>
  </si>
  <si>
    <t>Otros Estrabismos</t>
  </si>
  <si>
    <t>Estrabismo concomitante convergente</t>
  </si>
  <si>
    <t>Estrabismo concomitante divergente</t>
  </si>
  <si>
    <t>Estrabismo vertical</t>
  </si>
  <si>
    <t>Heterotropia intermitente</t>
  </si>
  <si>
    <t>Otras heterotropias o las no especificadas</t>
  </si>
  <si>
    <t>Heteroforia</t>
  </si>
  <si>
    <t>Estrabismo mecanico</t>
  </si>
  <si>
    <t>Otros estrabismos especificados</t>
  </si>
  <si>
    <t>Estrabismo, no especificado</t>
  </si>
  <si>
    <t>H51</t>
  </si>
  <si>
    <t>Otros Trastornos De Los Movimientos Binoculares</t>
  </si>
  <si>
    <t>Paralisis de la conjugacion de la mirada</t>
  </si>
  <si>
    <t>Exceso e insuficiencia de la convergencia ocular</t>
  </si>
  <si>
    <t>Oftalmoplejia internuclear</t>
  </si>
  <si>
    <t>Otros trastornos especificados de los movimientos binoculares</t>
  </si>
  <si>
    <t>Trastorno del movimiento binocular, no especificado</t>
  </si>
  <si>
    <t>H52</t>
  </si>
  <si>
    <t>Trastornos De La Acomodacion Y De La Refraccion</t>
  </si>
  <si>
    <t>Hipermetropia</t>
  </si>
  <si>
    <t>Miopia</t>
  </si>
  <si>
    <t>Astigmatismo</t>
  </si>
  <si>
    <t>Anisometropia y aniseiconia</t>
  </si>
  <si>
    <t>Presbicia</t>
  </si>
  <si>
    <t>Trastornos de la acomodacion</t>
  </si>
  <si>
    <t>Otros trastornos de la refraccion</t>
  </si>
  <si>
    <t>Trastorno de la refraccion, no especificado</t>
  </si>
  <si>
    <t>H53</t>
  </si>
  <si>
    <t>Alteraciones De La Vision</t>
  </si>
  <si>
    <t>Ambliopia ex anopsia</t>
  </si>
  <si>
    <t>Alteraciones visuales subjetivas</t>
  </si>
  <si>
    <t>Diplopia</t>
  </si>
  <si>
    <t>Otros trastornos de la vision binocular</t>
  </si>
  <si>
    <t>Defectos del campo visual</t>
  </si>
  <si>
    <t>Deficiencia de la vision cromatica</t>
  </si>
  <si>
    <t>Ceguera nocturna</t>
  </si>
  <si>
    <t>Otras alteraciones visuales</t>
  </si>
  <si>
    <t>Alteracion visual, no especificada</t>
  </si>
  <si>
    <t>H54</t>
  </si>
  <si>
    <t>Ceguera Y Deficiencia Visual (Binicular O Monocular)</t>
  </si>
  <si>
    <t>Ceguera binocular</t>
  </si>
  <si>
    <t>Deficiencia visual severa, binocular</t>
  </si>
  <si>
    <t>Deficiencia visual moderada, binocular</t>
  </si>
  <si>
    <t>Deficiencia visual leve o ausente, binocular</t>
  </si>
  <si>
    <t>Ceguera monocular</t>
  </si>
  <si>
    <t>Deficiencia visual severa, monocular</t>
  </si>
  <si>
    <t>Deficiencia visual moderada, monocular</t>
  </si>
  <si>
    <t>H549</t>
  </si>
  <si>
    <t>Deficiencia visual no especificada (binocular)</t>
  </si>
  <si>
    <t>H55</t>
  </si>
  <si>
    <t>Nistagmo Y Otros Movimientos Oculares Irregulares</t>
  </si>
  <si>
    <t>Nistagmo y otros movimientos oculares irregulares</t>
  </si>
  <si>
    <t>H57</t>
  </si>
  <si>
    <t>Otros Trastornos Del Ojo Y Sus Anexos</t>
  </si>
  <si>
    <t>Anomalias de la funcion pupilar</t>
  </si>
  <si>
    <t>Dolor ocular</t>
  </si>
  <si>
    <t>Otros trastornos especificados del ojo y sus anexos</t>
  </si>
  <si>
    <t>Trastorno del ojo y sus anexos, no especificado</t>
  </si>
  <si>
    <t>H58</t>
  </si>
  <si>
    <t>Otros Trastornos Del Ojo Y Sus Anexos En Enfermedades Clasificadas En Otra Parte</t>
  </si>
  <si>
    <t>Anomalias de la funcion pupilar en enfermedades clasificadas en otra parte</t>
  </si>
  <si>
    <t>Alteraciones de la vision en enfermedades clasificadas en otra parte</t>
  </si>
  <si>
    <t>Otros trastornos especificados del ojo en enfermedades clasificadas en otra parte</t>
  </si>
  <si>
    <t>H59</t>
  </si>
  <si>
    <t>Trastornos Del Ojo Y Sus Anexos Consecutivos A Procedimientos, No Clasificados En Otra Parte</t>
  </si>
  <si>
    <t>Queratopatia (bullosa afaquica) consecutiva a cirugia de catarata</t>
  </si>
  <si>
    <t>Otros trastornos del ojo y sus anexos, consecutivos a procedimientos</t>
  </si>
  <si>
    <t>Trastorno no especificado del ojo y sus anexos, consecutivo a procedimientos</t>
  </si>
  <si>
    <t>Enfermedades del oido y de la apofisis mastoides (H60-H95)</t>
  </si>
  <si>
    <t>H60</t>
  </si>
  <si>
    <t>Otitis Externa</t>
  </si>
  <si>
    <t>Absceso del oido externo</t>
  </si>
  <si>
    <t>Celulitis del oido externo</t>
  </si>
  <si>
    <t>Otitis externa maligna</t>
  </si>
  <si>
    <t>Otras otitis externas infecciosas</t>
  </si>
  <si>
    <t>Colesteatoma del oido externo</t>
  </si>
  <si>
    <t>Otitis externa aguda, no infecciosa</t>
  </si>
  <si>
    <t>Otras otitis externas</t>
  </si>
  <si>
    <t>Otitis externa, sin otra especificacion</t>
  </si>
  <si>
    <t>H61</t>
  </si>
  <si>
    <t>Otros Trastornos Del Oido Externo</t>
  </si>
  <si>
    <t>Pericondritis del oido externo</t>
  </si>
  <si>
    <t>Afecciones no infecciosas del pabellon auditivo</t>
  </si>
  <si>
    <t>Cerumen impactado</t>
  </si>
  <si>
    <t>Estenosis adquirida del conducto auditivo externo</t>
  </si>
  <si>
    <t>Otros trastornos especificados del oido externo</t>
  </si>
  <si>
    <t>Trastorno del oido externo, no especificado</t>
  </si>
  <si>
    <t>H62</t>
  </si>
  <si>
    <t>Trastornos Del Oido Externo En  Enfermedades Clasificadas En Otra Parte</t>
  </si>
  <si>
    <t>Otitis externa en enfermedades bacterianas clasificadas en otra parte</t>
  </si>
  <si>
    <t>Otitits externa en enfermedades virales clasificadas en otra parte</t>
  </si>
  <si>
    <t>Otitits externa en micosis</t>
  </si>
  <si>
    <t>Otitits externa en otras enfermedades infecciosas y parasitarias clasificadas en otra parte</t>
  </si>
  <si>
    <t>Otitits externa en otras enfermedades clasificadas en otra parte</t>
  </si>
  <si>
    <t>Otros trastornos del oido externo en enfermedades clasificadas en otra parte</t>
  </si>
  <si>
    <t>H65</t>
  </si>
  <si>
    <t>Otitis Media No Supurativa</t>
  </si>
  <si>
    <t>Otitis media aguda serosa</t>
  </si>
  <si>
    <t>Otra otitis media aguda, no supurativa</t>
  </si>
  <si>
    <t>Otitis media cronica serosa</t>
  </si>
  <si>
    <t>Otitis media cronica mucoide</t>
  </si>
  <si>
    <t>Otras otitis medias cronicas no supurativas</t>
  </si>
  <si>
    <t>Otitis media no supurativa, sin otra especificacion</t>
  </si>
  <si>
    <t>H66</t>
  </si>
  <si>
    <t>Otitis Media Supurativa Y La No Especificada</t>
  </si>
  <si>
    <t>Otitis media supurativa aguda</t>
  </si>
  <si>
    <t>Otitis media tubotimpanica supurativa cronica</t>
  </si>
  <si>
    <t>Otitis media supurativa cronica aticoantral</t>
  </si>
  <si>
    <t>Otras otitis medias cronicas supurativas</t>
  </si>
  <si>
    <t>Otitis media supurativa, sin otra especificacion</t>
  </si>
  <si>
    <t>Otitis media, no especificada</t>
  </si>
  <si>
    <t>H67</t>
  </si>
  <si>
    <t>Otitis Media En Enfermedades Clasificadas En Otra Parte</t>
  </si>
  <si>
    <t>Otitis media en enfermedades bacterianas clasificadas en otra parte</t>
  </si>
  <si>
    <t>Otitis media en enfermedades virales clasificadas en otra parte</t>
  </si>
  <si>
    <t>Otitis media en otras enfermedades clasificadas en otra parte</t>
  </si>
  <si>
    <t>H68</t>
  </si>
  <si>
    <t>Inflamacion Y Obstruccion De La Trompa De Eustaquio</t>
  </si>
  <si>
    <t>Salpingitis eustaquiana</t>
  </si>
  <si>
    <t>Obstruccion de la trompa de Eustaquio</t>
  </si>
  <si>
    <t>H69</t>
  </si>
  <si>
    <t>Otros Trastornos De La Trompa De Eustaquio</t>
  </si>
  <si>
    <t>Distension de la trompa de Eustaquio</t>
  </si>
  <si>
    <t>Otros trastornos especificados de la trompa de Eustaquio</t>
  </si>
  <si>
    <t>Trastorno de la trompa de Eustaquio, no especificado</t>
  </si>
  <si>
    <t>H70</t>
  </si>
  <si>
    <t>Mastoiditis Y Afecciones Relacionadas</t>
  </si>
  <si>
    <t>Mastoiditis aguda</t>
  </si>
  <si>
    <t>Mastoiditis cronica</t>
  </si>
  <si>
    <t>Petrositis</t>
  </si>
  <si>
    <t>Otras mastoiditis y afecciones relacionadas</t>
  </si>
  <si>
    <t>Mastoiditis, no especificada</t>
  </si>
  <si>
    <t>H71</t>
  </si>
  <si>
    <t>Colesteatoma Del Oido Medio</t>
  </si>
  <si>
    <t>Colesteatoma del oido medio</t>
  </si>
  <si>
    <t>H72</t>
  </si>
  <si>
    <t>Perforacion De La Membrana Timpanica</t>
  </si>
  <si>
    <t>Perforacion central de la membrana timpanica</t>
  </si>
  <si>
    <t>Perforacion atica de la membrana timpanica</t>
  </si>
  <si>
    <t>Otras perforaciones marginales de la membrana timpanica</t>
  </si>
  <si>
    <t>Otras perforaciones de la membrana timpanica</t>
  </si>
  <si>
    <t>Perforacion de la membrana timpanica, sin otra especificacion</t>
  </si>
  <si>
    <t>H73</t>
  </si>
  <si>
    <t>Otros Trastornos De La Membrana Timpanica</t>
  </si>
  <si>
    <t>Miringitis aguda</t>
  </si>
  <si>
    <t>Miringitis cronica</t>
  </si>
  <si>
    <t>Otros trastornos especificados de la membrana timpanica</t>
  </si>
  <si>
    <t>Trastorno de la membrana timpanica, no especificado</t>
  </si>
  <si>
    <t>H74</t>
  </si>
  <si>
    <t>Otros Trastornos Del Oido Medio Y De La Apofisis Mastoides</t>
  </si>
  <si>
    <t>Timpanosclerosis</t>
  </si>
  <si>
    <t>Enfermedad adhesiva del oido medio</t>
  </si>
  <si>
    <t>Discontinuidad y dislocacion de los huesecillos del oido</t>
  </si>
  <si>
    <t>Otras anormalidades adquiridas de los huesecillos del oido</t>
  </si>
  <si>
    <t>Polipo del oido medio</t>
  </si>
  <si>
    <t>Otros trastornos especificados del oido medio y de la apofisis mastoides</t>
  </si>
  <si>
    <t>Trastorno del oido medio y de la apofisis mastoides, no especificado</t>
  </si>
  <si>
    <t>H75</t>
  </si>
  <si>
    <t>Otros Trastornos Del Oido  Medio Y De La Apofisis Mastoides En Enfermedades Clasificadas En Otra Parte</t>
  </si>
  <si>
    <t>Mastoiditis en enfermedades infecciosas y parasitarias clasificadas en otra parte</t>
  </si>
  <si>
    <t>Otros trastornos especificados del oido medio y de la apofisis mastoides en enfermedades clasificadas en otra parte</t>
  </si>
  <si>
    <t>H80</t>
  </si>
  <si>
    <t>Otosclerosis</t>
  </si>
  <si>
    <t>Otosclerosis que afecta la ventana oval, no obliterante</t>
  </si>
  <si>
    <t>Otosclerosis que afecta la ventana oval, obliterante</t>
  </si>
  <si>
    <t>Otosclerosis coclear</t>
  </si>
  <si>
    <t>Otras otosclerosis</t>
  </si>
  <si>
    <t>Otosclerosis, no especificada</t>
  </si>
  <si>
    <t>H81</t>
  </si>
  <si>
    <t>Trastornos De La Funcion Vestibular</t>
  </si>
  <si>
    <t>Enfermedad de meniere</t>
  </si>
  <si>
    <t>Vertigo paroxistico benigno</t>
  </si>
  <si>
    <t>Neuronitis vestibular</t>
  </si>
  <si>
    <t>Otros vertigos perifericos</t>
  </si>
  <si>
    <t>Vertigo de origen central</t>
  </si>
  <si>
    <t>Otros trastornos de la funcion vestibular</t>
  </si>
  <si>
    <t>Trastorno de la funcion vestibular, no especificado</t>
  </si>
  <si>
    <t>H82</t>
  </si>
  <si>
    <t>Sindromes Vertiginosos En Enfermedades Clasificadas En Otra Parte</t>
  </si>
  <si>
    <t>Sindromes vertiginosos en enfermedades clasificadas en otra parte</t>
  </si>
  <si>
    <t>H83</t>
  </si>
  <si>
    <t>Otros Trastornos Del Oido Interno</t>
  </si>
  <si>
    <t>Laberintitis</t>
  </si>
  <si>
    <t>Fistula del laberinto</t>
  </si>
  <si>
    <t>Disfuncion del laberinto</t>
  </si>
  <si>
    <t>Efectos del ruido sobre el oido interno</t>
  </si>
  <si>
    <t>Otros trastornos especificados del oido interno</t>
  </si>
  <si>
    <t>Trastorno del oido interno, no especificado</t>
  </si>
  <si>
    <t>H90</t>
  </si>
  <si>
    <t>Hipoacusia Conductiva Y Neurosensorial</t>
  </si>
  <si>
    <t>Hipoacusia conductiva bilateral</t>
  </si>
  <si>
    <t>Hipoacusia conductiva, unilateral con audicion irrestricta contralateral</t>
  </si>
  <si>
    <t>Hipoacusia conductiva, sin otra especificacion</t>
  </si>
  <si>
    <t>Hipoacusia neurosensorial, bilateral</t>
  </si>
  <si>
    <t>Hipoacusia neurosensorial, unilateral con audicion irrestricta contralateral</t>
  </si>
  <si>
    <t>Hipoacusia neurosensorial, sin otra especificacion</t>
  </si>
  <si>
    <t>Hipoacusia mixta conductiva y neurosensorial, bilateral</t>
  </si>
  <si>
    <t>Hipoacusia mixta conductiva y neurosensorial, unilateral con audicion irrestricta contralateral</t>
  </si>
  <si>
    <t>Hipoacusia mixta conductiva y neurosensorial, no especificada</t>
  </si>
  <si>
    <t>H91</t>
  </si>
  <si>
    <t>Otras Hipoacusias</t>
  </si>
  <si>
    <t>Hipoacusia ototoxica</t>
  </si>
  <si>
    <t>Presbiacusia</t>
  </si>
  <si>
    <t>Hipoacusia subita idiopatica</t>
  </si>
  <si>
    <t>Sordomudez, no clasificada en otra parte</t>
  </si>
  <si>
    <t>Otras hipoacusias especificadas</t>
  </si>
  <si>
    <t>Hipoacusia, no especificada</t>
  </si>
  <si>
    <t>H92</t>
  </si>
  <si>
    <t>Otalgia Y Secrecion Del Oido</t>
  </si>
  <si>
    <t>Otalgia</t>
  </si>
  <si>
    <t>Otorrea</t>
  </si>
  <si>
    <t>Otorragia</t>
  </si>
  <si>
    <t>H93</t>
  </si>
  <si>
    <t>Otros Trastornos Del Oido No Clasificados En Otra Parte</t>
  </si>
  <si>
    <t>Trastornos degenerativos y vasculares del oido</t>
  </si>
  <si>
    <t>Tinnitus</t>
  </si>
  <si>
    <t>Otras percepciones auditivas anormales</t>
  </si>
  <si>
    <t>Trastornos del nervio auditivo</t>
  </si>
  <si>
    <t>Otros trastornos especificados del oido</t>
  </si>
  <si>
    <t>Trastorno del oido, no especificado</t>
  </si>
  <si>
    <t>H94</t>
  </si>
  <si>
    <t>Otros Trastornos Del Oido En Enfermedades Clasificadas En Otra Parte</t>
  </si>
  <si>
    <t>Neuritis del nervio auditivo en enfermedades infecciosas y parasitarias  clasificadas en otra parte</t>
  </si>
  <si>
    <t>Otros trastornos especificados del oido en enfermedades clasificadas en otra parte</t>
  </si>
  <si>
    <t>H95</t>
  </si>
  <si>
    <t>Trastornos Del Oido Y De La Apofisis Mastoides Consecutivos A Procedimientos No Clasificados En Otra Parte</t>
  </si>
  <si>
    <t>Colesteatoma recurrente de la cavidad resultante de la mastoidectomia</t>
  </si>
  <si>
    <t>Otros trastornos posteriores  a la mastoidectomia</t>
  </si>
  <si>
    <t>Otros trastornos del oido y de la apofisis mastoides, consecutivos a procedimientos</t>
  </si>
  <si>
    <t>Trastornos no especificados del oido y de la apofisis mastoides, consecutivos a procedimientos</t>
  </si>
  <si>
    <t>Enfermedades del sistema circulatorio (I00-I99)</t>
  </si>
  <si>
    <t>I00</t>
  </si>
  <si>
    <t>Fiebre Reumatica Sin Mencion De Complicacion Cardiaca</t>
  </si>
  <si>
    <t>Fiebre reumatica sin mencion de complicacion cardiaca</t>
  </si>
  <si>
    <t>I01</t>
  </si>
  <si>
    <t>Fiebre Reumatica Con Complicacion Cardiaca</t>
  </si>
  <si>
    <t>Pericarditis reumatica aguda</t>
  </si>
  <si>
    <t>Endocarditis reumatica aguda</t>
  </si>
  <si>
    <t>Miocarditis reumatica aguda</t>
  </si>
  <si>
    <t>Otras enfermedades reumaticas agudas del corazon</t>
  </si>
  <si>
    <t>Enfermedad reumatica aguda del corazon, no especificada</t>
  </si>
  <si>
    <t>I02</t>
  </si>
  <si>
    <t>Corea Reumatica</t>
  </si>
  <si>
    <t>Corea reumatica con complicacion cardiaca</t>
  </si>
  <si>
    <t>Corea reumatica sin mencion de complicacion cardiaca</t>
  </si>
  <si>
    <t>I05</t>
  </si>
  <si>
    <t>Enfermedades Reumaticas De La Valvula Mitral</t>
  </si>
  <si>
    <t>Estenosis mitral</t>
  </si>
  <si>
    <t>Insuficiencia mitral reumatica</t>
  </si>
  <si>
    <t>Estenosis mitral con insuficiencia</t>
  </si>
  <si>
    <t>Otras enfermedades de la valvula mitral</t>
  </si>
  <si>
    <t>Enfermedad valvular mitral, no especificada</t>
  </si>
  <si>
    <t>I06</t>
  </si>
  <si>
    <t>Enfermedades Reumaticas De La Valvula Aortica</t>
  </si>
  <si>
    <t>Estenosis aortica reumatica</t>
  </si>
  <si>
    <t>Insuficiencia aortica reumatica</t>
  </si>
  <si>
    <t>Estenosis aortica reumatica con insuficiencia</t>
  </si>
  <si>
    <t>Otras enfermedades reumaticas de la valvula aortica</t>
  </si>
  <si>
    <t>Enfermedad valvular aortica reumatica, no especificada</t>
  </si>
  <si>
    <t>I07</t>
  </si>
  <si>
    <t>Enfermedades Reumaticas De La Valvula Tricuspide</t>
  </si>
  <si>
    <t>Estenosis tricuspide</t>
  </si>
  <si>
    <t>Insuficiencia tricuspide</t>
  </si>
  <si>
    <t>Estenosis e insuficiencia tricuspide</t>
  </si>
  <si>
    <t>Otras enfermedades de la valvula tricuspide</t>
  </si>
  <si>
    <t>Enfermedad de la valvula tricuspide, no especificada</t>
  </si>
  <si>
    <t>I08</t>
  </si>
  <si>
    <t>Enfermedades Valvulares Multiples</t>
  </si>
  <si>
    <t>Trastornos de las valvulas mitral y aortica</t>
  </si>
  <si>
    <t>Trastornos de las valvulas mitral y tricuspide</t>
  </si>
  <si>
    <t>Trastornos de las valvulas aortica y tricuspide</t>
  </si>
  <si>
    <t>Trastornos combinados de las valvulas mitral, tricuspide y aortica</t>
  </si>
  <si>
    <t>Otras enfermedades de multiples valvulas</t>
  </si>
  <si>
    <t>Enfermedad de multiples valvulas, no especificada</t>
  </si>
  <si>
    <t>I09</t>
  </si>
  <si>
    <t>Otras Enfermedades Reumaticas Del Corazon</t>
  </si>
  <si>
    <t>Miocarditis reumatica</t>
  </si>
  <si>
    <t>Enfermedades reumaticas del endocardio, valvula no especificada</t>
  </si>
  <si>
    <t>Pericarditis reumatica cronica</t>
  </si>
  <si>
    <t>Otras enfermedades reumaticas especificadas del corazon</t>
  </si>
  <si>
    <t>Enfermedad reumatica del corazon, no especificada</t>
  </si>
  <si>
    <t>I10</t>
  </si>
  <si>
    <t>Hipertension Esencial (Primaria)</t>
  </si>
  <si>
    <t>Hipertension esencial (primaria)</t>
  </si>
  <si>
    <t>I11</t>
  </si>
  <si>
    <t>Enfermedad Cardiaca Hipertensiva</t>
  </si>
  <si>
    <t>Enfermedad cardiaca hipertensiva con insuficiencia cardiaca (congestiva)</t>
  </si>
  <si>
    <t>Enfermedad cardiaca hipertensiva sin insuficiencia cardiaca (congestiva)</t>
  </si>
  <si>
    <t>I12</t>
  </si>
  <si>
    <t>Enfermedad Renal Hipertensiva</t>
  </si>
  <si>
    <t>Enfermedad renal hipertensiva con insuficiencia renal</t>
  </si>
  <si>
    <t>Enfermedad renal hipertensiva sin insuficiencia renal</t>
  </si>
  <si>
    <t>I13</t>
  </si>
  <si>
    <t>Enfermedad Cardiorrenal Hipertensiva</t>
  </si>
  <si>
    <t>Enfermedad cardiorrenal hipertensiva con insuficiencia cardiaca (congestiva)</t>
  </si>
  <si>
    <t>Enfermedad cardiorrenal hipertensiva con insuficiencia renal</t>
  </si>
  <si>
    <t xml:space="preserve">Enfermedad cardiorrenal hipertensiva con insuficiencia cardiaca (congestiva) e insuficiencia renal </t>
  </si>
  <si>
    <t>Enfermedad cardiorrenal hipertensiva, no especificada</t>
  </si>
  <si>
    <t>I15</t>
  </si>
  <si>
    <t>Hipertension Secundaria</t>
  </si>
  <si>
    <t>Hipertension renovascular</t>
  </si>
  <si>
    <t>Hipertension secundaria a otros trastornos renales</t>
  </si>
  <si>
    <t>Hipertension secundaria  a trastornos endocrinos</t>
  </si>
  <si>
    <t>otros tipos de hipertension secundaria</t>
  </si>
  <si>
    <t>Hipertension secundaria, no especificada</t>
  </si>
  <si>
    <t>I20</t>
  </si>
  <si>
    <t>Angina De Pecho</t>
  </si>
  <si>
    <t>Angina inestable</t>
  </si>
  <si>
    <t>Angina de pecho con espasmo documentado</t>
  </si>
  <si>
    <t>Otras formas especificadas de angina de pecho</t>
  </si>
  <si>
    <t>Angina de pecho, no especificada</t>
  </si>
  <si>
    <t>I21</t>
  </si>
  <si>
    <t>Infarto Agudo Del Miocardio</t>
  </si>
  <si>
    <t>Infarto transmural agudo del miocardio de la pared anterior</t>
  </si>
  <si>
    <t>Infarto transmural agudo del miocardio de la pared inferior</t>
  </si>
  <si>
    <t>Infarto agudo transmural del miocardio de otros sitios</t>
  </si>
  <si>
    <t>Infarto transmural agudo del miocardio, de sitio no especificado</t>
  </si>
  <si>
    <t>Infarto subendocardico agudo del miocardio</t>
  </si>
  <si>
    <t>Infarto agudo del miocardio, sin otra especificacion</t>
  </si>
  <si>
    <t>I22</t>
  </si>
  <si>
    <t>Infarto Subsecuente Del Miocardio</t>
  </si>
  <si>
    <t>Infarto subsecuente del miocardio de la pared anterior</t>
  </si>
  <si>
    <t>Infarto subsecuente del miocardio de la pared inferior</t>
  </si>
  <si>
    <t>Infarto subsecuente del miocardio de otros sitios</t>
  </si>
  <si>
    <t>Infarto subsecuente del miocardio, de parte no especificada</t>
  </si>
  <si>
    <t>I23</t>
  </si>
  <si>
    <t>Ciertas Complicaciones Presentes Posteriores Al Infarto Agudo Del Miocardio</t>
  </si>
  <si>
    <t>Hemopericardio como complicacion presente posterior al infarto agudo del miocardio</t>
  </si>
  <si>
    <t>Defecto del tabique auricular como complicacion presente posterior al infarto del miocardio</t>
  </si>
  <si>
    <t>Defecto del tabique ventricular como complicacion presente posterior al infarto del miocardio</t>
  </si>
  <si>
    <t>Ruptura de la pared cardiaca sin hemopericardio como complicacion presente posterior al infarto agudo del miocardio</t>
  </si>
  <si>
    <t>Ruptura de las cuerdas tendinosas como complicacion presente posterior al infarto agudo del miocardio</t>
  </si>
  <si>
    <t>Ruptura de musculo papilar como complicacion presente posterior al infarto agudo del miocardio</t>
  </si>
  <si>
    <t>Trombosis de la auricula, apendice  auricular y ventriculo como complicacion presente posterior al infarto agudo del miocardio</t>
  </si>
  <si>
    <t>Otras complicaciones presentes posteriores al infarto agudo del miocardio</t>
  </si>
  <si>
    <t>I24</t>
  </si>
  <si>
    <t>Otras Enfermedades Isquemicas Agudas Del Corazon</t>
  </si>
  <si>
    <t>Trombosis coronaria que no resulta en infarto del miocardio</t>
  </si>
  <si>
    <t>Sindrome de Dressler</t>
  </si>
  <si>
    <t>Otras formas de enfermedad isquemica aguda del corazon</t>
  </si>
  <si>
    <t>Enfermedad isquemica aguda del corazon, no especificada</t>
  </si>
  <si>
    <t>I25</t>
  </si>
  <si>
    <t>Enfermedad Isquemica Cronica Del Corazon</t>
  </si>
  <si>
    <t>Enfermedad cardiovascular aterosclerotica, asi descrita</t>
  </si>
  <si>
    <t>Enfermedad aterosclerotica del corazon</t>
  </si>
  <si>
    <t>Infarto antiguo del miocardio</t>
  </si>
  <si>
    <t>Aneurisma cardiaco</t>
  </si>
  <si>
    <t>Aneurisma de arteria coronaria</t>
  </si>
  <si>
    <t>Cardiomiopatia isquemica</t>
  </si>
  <si>
    <t>Isquemia silente del miocardio</t>
  </si>
  <si>
    <t>Otras formas de enfermedad isquemica cronica del corazon</t>
  </si>
  <si>
    <t>Enfermedad isquemica cronica del corazon, no especificada</t>
  </si>
  <si>
    <t>I26</t>
  </si>
  <si>
    <t>Embolia Pulmonar</t>
  </si>
  <si>
    <t>Embolia pulmonar con mencion de corazon pulmonar agudo</t>
  </si>
  <si>
    <t>Embolia pulmonar sin mencion de corazon pulmonar agudo</t>
  </si>
  <si>
    <t>I27</t>
  </si>
  <si>
    <t>Otras Enfermedades Cardiopulmonares</t>
  </si>
  <si>
    <t>Hipertension pulmonar primaria</t>
  </si>
  <si>
    <t>Enfermedad cifoscoliotica del corazon</t>
  </si>
  <si>
    <t>I272</t>
  </si>
  <si>
    <t>Otras hipertensiones pulmonares secundarias</t>
  </si>
  <si>
    <t>Otras enfermedades cardiopulmonares especificadas</t>
  </si>
  <si>
    <t>Enfermedad pulmonar del corazon, no especificada</t>
  </si>
  <si>
    <t>I28</t>
  </si>
  <si>
    <t>Otras Enfermedades De Los Vasos Pulmonares</t>
  </si>
  <si>
    <t>Fistula arteriovenosa de los vasos pulmonares</t>
  </si>
  <si>
    <t>Aneurisma de la arteria pulmonar</t>
  </si>
  <si>
    <t>Otras enfermedades especificadas de los vasos pulmonares</t>
  </si>
  <si>
    <t>Enfermedad de los vasos pulmonares, no especificada</t>
  </si>
  <si>
    <t>I30</t>
  </si>
  <si>
    <t>Pericarditis Aguda</t>
  </si>
  <si>
    <t>Pericarditis idiopatica aguda inespecifica</t>
  </si>
  <si>
    <t>Pericarditis infecciosa</t>
  </si>
  <si>
    <t>Otras formas de pericarditis aguda</t>
  </si>
  <si>
    <t>Pericarditis aguda, no especificada</t>
  </si>
  <si>
    <t>I31</t>
  </si>
  <si>
    <t>Otras Enfermedades Del Pericardio</t>
  </si>
  <si>
    <t>Pericarditis cronica adhesiva</t>
  </si>
  <si>
    <t>Pericarditis constrictiva cronica</t>
  </si>
  <si>
    <t>Hemopericardio, no clasificado en otra parte</t>
  </si>
  <si>
    <t>Derrame pericardico (no inflamatorio)</t>
  </si>
  <si>
    <t>Otras enfermedades especificadas del pericardio</t>
  </si>
  <si>
    <t>Enfermedad del pericardio, no especificada</t>
  </si>
  <si>
    <t>I32</t>
  </si>
  <si>
    <t>Pericarditis En Enfermedades Clasificadas En Otra Parte</t>
  </si>
  <si>
    <t>Pericarditis en enfermedades bacterianas clasificadas en otra parte</t>
  </si>
  <si>
    <t>Pericarditis en otras enfermedades infecciosas y parasitarias clasificadas en otra parte</t>
  </si>
  <si>
    <t>Pericarditis en otras enfermedades clasificadas en otras parte</t>
  </si>
  <si>
    <t>I33</t>
  </si>
  <si>
    <t>Endocarditis Aguda Y Subaguda</t>
  </si>
  <si>
    <t>Endocarditis infecciosa aguda y subaguda</t>
  </si>
  <si>
    <t>Endocarditis aguda, no especificada</t>
  </si>
  <si>
    <t>I34</t>
  </si>
  <si>
    <t>Trastornos No Reumaticos De La Valvula Mitral</t>
  </si>
  <si>
    <t>Insuficiencia (de la valvula) mitral</t>
  </si>
  <si>
    <t>Prolapso (de la valvula) mitral</t>
  </si>
  <si>
    <t>Estenosis (de la valvula) mitral, no reumatica</t>
  </si>
  <si>
    <t>Otros trastornos no reumaticos de la valvula mitral</t>
  </si>
  <si>
    <t>Trastorno mitral no reumatico, no especificado</t>
  </si>
  <si>
    <t>I35</t>
  </si>
  <si>
    <t>Trastornos No Reumaticos De La Valvula Aortica</t>
  </si>
  <si>
    <t>Estenosis (de la valvula) aortica</t>
  </si>
  <si>
    <t>Insuficiencia (de la valvula) aortica</t>
  </si>
  <si>
    <t>Estenosis (de la valvula) aortica con insuficiencia</t>
  </si>
  <si>
    <t>Otros trastornos de la valvula aortica</t>
  </si>
  <si>
    <t>Trastorno de la valvula aortica, no especificado</t>
  </si>
  <si>
    <t>I36</t>
  </si>
  <si>
    <t>Trastornos No Reumaticos De La Valvula Tricuspide</t>
  </si>
  <si>
    <t>Estenosis no reumatica (de la valvula) tricuspide</t>
  </si>
  <si>
    <t>Insuficiencia no reumatica (de la valvula) tricuspide</t>
  </si>
  <si>
    <t>Estenosis con insuficiencia no reumatica (de la valvula) tricuspide</t>
  </si>
  <si>
    <t>Otros trastornos no reumaticos de la valvula tricuspide</t>
  </si>
  <si>
    <t>Trastorno no reumatico de la valvula tricuspide, no especificado</t>
  </si>
  <si>
    <t>I37</t>
  </si>
  <si>
    <t>Trastornos De La Valvula Pulmonar</t>
  </si>
  <si>
    <t>Estenosis de la valvula pulmonar</t>
  </si>
  <si>
    <t>Insuficiencia de la valvula pulmonar</t>
  </si>
  <si>
    <t>Estenosis de la valvula pulmonar con insuficiencia</t>
  </si>
  <si>
    <t>Otros trastornos de la valvula pulmonar</t>
  </si>
  <si>
    <t>Trastorno de la valvula pulmonar, no especificado</t>
  </si>
  <si>
    <t>I38</t>
  </si>
  <si>
    <t>Endocarditis, Valvula No Especificada</t>
  </si>
  <si>
    <t>Endocarditis, valvula no especificada</t>
  </si>
  <si>
    <t>I39</t>
  </si>
  <si>
    <t>Endocarditis Y Trastornos Valvulares En Enfermedades Clasificadas En Otra Parte</t>
  </si>
  <si>
    <t>Trastornos de la valvula mitral en enfermedades clasificadas en otra parte</t>
  </si>
  <si>
    <t>Trastornos de la valvula aortica en enfermedades clasificadas en otra parte</t>
  </si>
  <si>
    <t>Trastornos de la valvula tricuspide en enfermedades clasificadas en otra parte</t>
  </si>
  <si>
    <t>Trastornos de la valvula pulmonar en enfermedades clasificadas en otra parte</t>
  </si>
  <si>
    <t>Trastornos valvulares multiples en enfermedades clasificadas en otras parte</t>
  </si>
  <si>
    <t>Endocarditis, valvula no especificada, en enfermedades clasificadas en otra parte</t>
  </si>
  <si>
    <t>I40</t>
  </si>
  <si>
    <t>Miocarditis Aguda</t>
  </si>
  <si>
    <t>Miocarditis infecciosa</t>
  </si>
  <si>
    <t>Miocarditis aislada</t>
  </si>
  <si>
    <t>Otras miocarditis agudas</t>
  </si>
  <si>
    <t>Miocarditis aguda, no especificada</t>
  </si>
  <si>
    <t>I41</t>
  </si>
  <si>
    <t>Miocarditis En Enfermedades Clasificadas En Otra Parte</t>
  </si>
  <si>
    <t>Miocarditis en enfermedades bacterianas clasificadas en otra parte</t>
  </si>
  <si>
    <t>Miocarditis en enfermedades virales clasificadas en otra parte</t>
  </si>
  <si>
    <t>Miocarditis en otras enfermedades infecciosas y parasitarias clasificadas en otra parte</t>
  </si>
  <si>
    <t>Miocarditis en otras enfermedades clasificadas en otra parte</t>
  </si>
  <si>
    <t>I42</t>
  </si>
  <si>
    <t>Cardiomiopatia</t>
  </si>
  <si>
    <t>Cardiomiopatia dilatada</t>
  </si>
  <si>
    <t>Cardiomiopatia hipertrofica obstructiva</t>
  </si>
  <si>
    <t>Otras cardiomiopatias hipertroficas</t>
  </si>
  <si>
    <t>Enfermedad endomiocardica (eosinofilica)</t>
  </si>
  <si>
    <t>Fibroelastosis endocardica</t>
  </si>
  <si>
    <t>Otras cardiomiopatias restrictivas</t>
  </si>
  <si>
    <t>Cardiomiopatia alcoholica</t>
  </si>
  <si>
    <t>Cardiomiopatia debida a drogas y otros agentes externos</t>
  </si>
  <si>
    <t>Otras cardiomiopatias</t>
  </si>
  <si>
    <t>Cardiomiopatia, no especificada</t>
  </si>
  <si>
    <t>I43</t>
  </si>
  <si>
    <t>Cardiomiopatia En Enfermedades Clasificadas En Otra Parte</t>
  </si>
  <si>
    <t>Cardiomiopatia en enfermedades infecciosas y parasitarias clasificadas en otra parte</t>
  </si>
  <si>
    <t>Cardiomiopatia en enfermedades metabolicas</t>
  </si>
  <si>
    <t>Cardiomiopatia en enfermedades nutricionales</t>
  </si>
  <si>
    <t>Cardiomiopatia en otras enfermedades clasificadas en otra parte</t>
  </si>
  <si>
    <t>I44</t>
  </si>
  <si>
    <t>Bloqueo Auriculoventricular Y De Rama Izquierda Del Haz</t>
  </si>
  <si>
    <t>Bloqueo auriculoventricular de primer grado</t>
  </si>
  <si>
    <t>Bloqueo auriculoventricular de segundo grado</t>
  </si>
  <si>
    <t>Bloqueo auriculoventricular completo</t>
  </si>
  <si>
    <t>Otros tipos de bloqueo auriculoventricular y los no especificados</t>
  </si>
  <si>
    <t>Bloqueo fascicular anterior izquierdo</t>
  </si>
  <si>
    <t>Bloqueo fascicular posterior izquierdo</t>
  </si>
  <si>
    <t>Otros tipos de bloqueo fascicular y los no especificados</t>
  </si>
  <si>
    <t>Bloqueo de rama izquierda del haz, sin otra especificacion</t>
  </si>
  <si>
    <t>I45</t>
  </si>
  <si>
    <t>Otros Trastornos De La Conduccion</t>
  </si>
  <si>
    <t>Bloqueo fascicular derecho</t>
  </si>
  <si>
    <t>Otros tipos de bloqueo de rama derecha del haz y los no especificados</t>
  </si>
  <si>
    <t>Bloqueo bifascicular</t>
  </si>
  <si>
    <t>Bloqueo trifascicular</t>
  </si>
  <si>
    <t>Bloqueo intraventricular no especificado</t>
  </si>
  <si>
    <t>Otros tipos especificados de bloqueo del corazon</t>
  </si>
  <si>
    <t>Sindrome de preexcitacion</t>
  </si>
  <si>
    <t>Otros trastornos especificados de la conduccion</t>
  </si>
  <si>
    <t>Trastorno de la conduccion, no especificado</t>
  </si>
  <si>
    <t>I46</t>
  </si>
  <si>
    <t>Paro Cardiaco</t>
  </si>
  <si>
    <t>Paro cardiaco con resucitacion exitosa</t>
  </si>
  <si>
    <t>Muerte cardiaca subita, asi descrita</t>
  </si>
  <si>
    <t>Paro cardiaco, no especificado</t>
  </si>
  <si>
    <t>I47</t>
  </si>
  <si>
    <t>Taquicardia Paroxistica</t>
  </si>
  <si>
    <t>Arritmia por reentrada ventricular</t>
  </si>
  <si>
    <t>Taquicardia supraventricular</t>
  </si>
  <si>
    <t>Taquicardia ventricular</t>
  </si>
  <si>
    <t>Taquicardia paroxistica, no especificada</t>
  </si>
  <si>
    <t>I48</t>
  </si>
  <si>
    <t>Fibrilacion Y Aleteo Auricular</t>
  </si>
  <si>
    <t>I480</t>
  </si>
  <si>
    <t>Fibrilación auricular paroxística</t>
  </si>
  <si>
    <t>I481</t>
  </si>
  <si>
    <t>Fibrilación auricular persistente</t>
  </si>
  <si>
    <t>I482</t>
  </si>
  <si>
    <t>Fibrilación auricular crónica</t>
  </si>
  <si>
    <t>I483</t>
  </si>
  <si>
    <t>Aleteo auricular típico</t>
  </si>
  <si>
    <t>I484</t>
  </si>
  <si>
    <t>Aleteo auricular atípico</t>
  </si>
  <si>
    <t>I489</t>
  </si>
  <si>
    <t>Fibrilación y aleteo auricular, no especificado</t>
  </si>
  <si>
    <t>I49</t>
  </si>
  <si>
    <t>Otras Arritmias Cardiacas</t>
  </si>
  <si>
    <t>Fibrilacion y aleteo ventricular</t>
  </si>
  <si>
    <t>Despolarizacion auricular prematura</t>
  </si>
  <si>
    <t>Despolarizacion prematura nodal</t>
  </si>
  <si>
    <t>Despolarizacion ventricular prematura</t>
  </si>
  <si>
    <t>Otros tipos de despolarizacion prematura y los no especificados</t>
  </si>
  <si>
    <t>Sindrome del seno enfermo</t>
  </si>
  <si>
    <t>Otras arritmias cardiacas especificadas</t>
  </si>
  <si>
    <t>Arritmia cardiaca, no especificada</t>
  </si>
  <si>
    <t>I50</t>
  </si>
  <si>
    <t>Insuficiencia Cardiaca</t>
  </si>
  <si>
    <t>Insuficiencia cardiaca congestiva</t>
  </si>
  <si>
    <t>Insuficiencia ventricular izquierda</t>
  </si>
  <si>
    <t>Insuficiencia cardiaca, no especificada</t>
  </si>
  <si>
    <t>I51</t>
  </si>
  <si>
    <t>Complicaciones Y Descripciones Mal Definidas En Enfermedades Cardiacas</t>
  </si>
  <si>
    <t>Defecto del tabique cardiaco, adquirido</t>
  </si>
  <si>
    <t>Ruptura de cuerda tendinosa, no clasificada en otra parte</t>
  </si>
  <si>
    <t>Ruptura de musculo papilar, no clasificada en otra parte</t>
  </si>
  <si>
    <t>Trombosis intracardiaca, no clasificada en otra parte</t>
  </si>
  <si>
    <t>Miocarditis, no especificada</t>
  </si>
  <si>
    <t>Degeneracion miocardica</t>
  </si>
  <si>
    <t>Enfermedad cardiovascular, no especificada</t>
  </si>
  <si>
    <t>Cardiomegalia</t>
  </si>
  <si>
    <t>Otras enfermedades cardiacas mal definidas</t>
  </si>
  <si>
    <t>Enfermedad cardiaca, no especificada</t>
  </si>
  <si>
    <t>I52</t>
  </si>
  <si>
    <t>Otros Trastornos Cardiacos En Enfermedades Clasificadas En Otra Parte</t>
  </si>
  <si>
    <t>Otros trastornos cardiacos en enfermedades bacterianas clasificadas en otra parte</t>
  </si>
  <si>
    <t>Otros trastornos cardiacos en otras enfermedades infecciosas y parasitarias clasificadas en otra parte</t>
  </si>
  <si>
    <t>Otros trastornos cardiacos en otras enfermedades clasificadas en otra parte</t>
  </si>
  <si>
    <t>I60</t>
  </si>
  <si>
    <t>Hemorragia Subaracnoidea</t>
  </si>
  <si>
    <t>Hemorragia subaracnoidea de sifon y bifurcacion carotidea</t>
  </si>
  <si>
    <t>Hemorragia subaracnoidea de arteria cerebral media</t>
  </si>
  <si>
    <t>Hemorragia subaracnoidea de arteria comunicante anterior</t>
  </si>
  <si>
    <t>Hemorragia subaracnoidea de arteria comunicante posterior</t>
  </si>
  <si>
    <t>Hemorragia subaracnoidea de arteria basilar</t>
  </si>
  <si>
    <t>Hemorragia subaracnoidea de arteria vertebral</t>
  </si>
  <si>
    <t>Hemorragia subaracnoidea de otras arterias intracraneales</t>
  </si>
  <si>
    <t>Hemorragia subaracnoidea de arteria intracraneal no especificada</t>
  </si>
  <si>
    <t>Otras hemorragias subaracnoideas</t>
  </si>
  <si>
    <t>Hemorragia subaracnoidea, no especificada</t>
  </si>
  <si>
    <t>I61</t>
  </si>
  <si>
    <t>Hemorragia Intraencefalica</t>
  </si>
  <si>
    <t>Hemorragia intracerebral en hemisferio, subcortical</t>
  </si>
  <si>
    <t>Hemorragia intracerebral en hemisferio, cortical</t>
  </si>
  <si>
    <t>Hemorragia intracerebral en hemisferio, no especificada</t>
  </si>
  <si>
    <t>Hemorragia intraencefalica en tallo cerebral</t>
  </si>
  <si>
    <t>Hemorragia intraencefalica en cerebelo</t>
  </si>
  <si>
    <t>Hemorragia intraencefalica, intraventricular</t>
  </si>
  <si>
    <t>Hemorragia intraencefalica de localizaciones multiples</t>
  </si>
  <si>
    <t>Otras hemorragias intraencefalicas</t>
  </si>
  <si>
    <t>Hemorragia intraencefalica, no especificada</t>
  </si>
  <si>
    <t>I62</t>
  </si>
  <si>
    <t>Otras Hemorragias Intracraneales No Traumaticas</t>
  </si>
  <si>
    <t>Hemorragia subdural (aguda) (no traumatica)</t>
  </si>
  <si>
    <t>Hemorragia extradural no traumatica</t>
  </si>
  <si>
    <t>Hemorragia intracraneal (no traumatica), no especificada</t>
  </si>
  <si>
    <t>I63</t>
  </si>
  <si>
    <t>Infarto Cerebral</t>
  </si>
  <si>
    <t>Infarto cerebral debido a trombosis de arterias precerebrales</t>
  </si>
  <si>
    <t>Infarto cerebral debido a embolia de arterias precerebrales</t>
  </si>
  <si>
    <t>Infarto cerebral debido a oclusion o estenosis no especificada de arterias precerebrales</t>
  </si>
  <si>
    <t>Infarto cerebral debido a trombosis de arterias cerebrales</t>
  </si>
  <si>
    <t>Infarto cerebral debido a embolia de arterias cerebrales</t>
  </si>
  <si>
    <t>Infarto cerebral debido a oclusion o estenosis no especificada de arterias cerebrales</t>
  </si>
  <si>
    <t>Infarto cerebral debido a trombosis de venas cerebrales, no piogeno</t>
  </si>
  <si>
    <t>Otros Infartos cerebrales</t>
  </si>
  <si>
    <t>Infarto cerebral, no especificado</t>
  </si>
  <si>
    <t>I64</t>
  </si>
  <si>
    <t>Accidente Vascular Encefalico Agudo No Especificado Como Hemorragico O Isquemico</t>
  </si>
  <si>
    <t>Accidente vascular encefalico agudo, no especificado como hemorragico o isquemico</t>
  </si>
  <si>
    <t>I65</t>
  </si>
  <si>
    <t>Oclusion Y Estenosis En Arterias Precerebrales Sin Ocasionar Infarto Cerebral</t>
  </si>
  <si>
    <t>Oclusion y estenosis de arteria vertebral</t>
  </si>
  <si>
    <t>Oclusion y estenosis de arteria basilar</t>
  </si>
  <si>
    <t>Oclusion y estenosis de arteria carotida</t>
  </si>
  <si>
    <t>Oclusion y estenosis multiple bilateral de arterias precerebrales</t>
  </si>
  <si>
    <t>Oclusion y estenosis de otras arterias precerebrales</t>
  </si>
  <si>
    <t>Oclusion y estenosis de arteria precerebral no especificada</t>
  </si>
  <si>
    <t>I66</t>
  </si>
  <si>
    <t>Oclusion Y Estenosis En Arterias Cerebrales Sin Ocasionar Infarto Cerebral</t>
  </si>
  <si>
    <t>Oclusion y estenosis de la arteria cerebral media</t>
  </si>
  <si>
    <t>Oclusion y estenosis de la arteria cerebral anterior</t>
  </si>
  <si>
    <t>Oclusion y estenosis de la arteria cerebral posterior</t>
  </si>
  <si>
    <t>Oclusion y estenosis de arterias cerebelosas</t>
  </si>
  <si>
    <t>Oclusion y estenosis multiple bilateral de arterias cerebrales</t>
  </si>
  <si>
    <t>Oclusion y estenosis de otras arterias cerebrales</t>
  </si>
  <si>
    <t>Oclusion y estenosis de arteria cerebral no especificada</t>
  </si>
  <si>
    <t>I67</t>
  </si>
  <si>
    <t>Otras Enfermedades Cerebrovasculares</t>
  </si>
  <si>
    <t>Diseccion de arterias cerebrales, sin ruptura</t>
  </si>
  <si>
    <t>Aneurisma cerebral, sin ruptura</t>
  </si>
  <si>
    <t>Aterosclerosis cerebral</t>
  </si>
  <si>
    <t>Leucoencefalopatia vascular progresiva</t>
  </si>
  <si>
    <t>Encefalopatia hipertensiva</t>
  </si>
  <si>
    <t>Enfermedad de Moyamoya</t>
  </si>
  <si>
    <t>Trombosis apiogena del sistema venoso intracraneal</t>
  </si>
  <si>
    <t>Arteritis cerebral, no clasificada en otra parte</t>
  </si>
  <si>
    <t>Otras enfermedades cerebrovasculares especificadas</t>
  </si>
  <si>
    <t>Enfermedad cerebrovascular, no especificada</t>
  </si>
  <si>
    <t>I68</t>
  </si>
  <si>
    <t>Trastornos Cerebrovasculares En Enfermedades Clasificadas En Otra Parte</t>
  </si>
  <si>
    <t>Angiopatia cerebral amiloide</t>
  </si>
  <si>
    <t>Arteritis cerebral en enfermedades infecciosas y parasitarias clasificadas en otra parte</t>
  </si>
  <si>
    <t>Arteritis cerebral en otras enfermedades clasificadas en otra parte</t>
  </si>
  <si>
    <t>Otros trastornos cerebrovasculares en enfermedades clasificadas en otra parte</t>
  </si>
  <si>
    <t>I69</t>
  </si>
  <si>
    <t>Secuelas De Enfermedades Cerebrovascular</t>
  </si>
  <si>
    <t>Secuelas de hemorragia subaracnoidea</t>
  </si>
  <si>
    <t>Secuelas de hemorragia intraencefalica</t>
  </si>
  <si>
    <t>Secuelas de otras hemorragias intracraneales no traumaticas</t>
  </si>
  <si>
    <t>Secuelas de infarto cerebral</t>
  </si>
  <si>
    <t>Secuelas de accidente vascular encefalico, no especificado como hemorragico o isquemico</t>
  </si>
  <si>
    <t xml:space="preserve">Secuelas de otras enfermedades cerebrovasculares y de las no especificadas </t>
  </si>
  <si>
    <t>Aterosclerosis de la aorta</t>
  </si>
  <si>
    <t>Aterosclerosis de la arteria renal</t>
  </si>
  <si>
    <t>Aterosclerosis de las arterias de los miembros</t>
  </si>
  <si>
    <t>Aterosclerosis de otras arterias</t>
  </si>
  <si>
    <t>Aterosclerosis generalizada y la no especificada</t>
  </si>
  <si>
    <t>I71</t>
  </si>
  <si>
    <t>Aneurisma Y Diseccion Aorticos</t>
  </si>
  <si>
    <t>Diseccion de aorta (cualquier parte)</t>
  </si>
  <si>
    <t>Ruptura de aneurisma de la aorta toracica</t>
  </si>
  <si>
    <t>Aneurisma de la aorta toracica, sin mencion de ruptura</t>
  </si>
  <si>
    <t>Ruptura de aneurisma de la aorta abdominal</t>
  </si>
  <si>
    <t>Aneurisma de la aorta abdominal, sin mencion de ruptura</t>
  </si>
  <si>
    <t>Ruptura de aneurisma de la aorta toracoabdominal</t>
  </si>
  <si>
    <t>Aneurisma de la aorta toracoabdominal, sin mencion de ruptura</t>
  </si>
  <si>
    <t>Ruptura de aneurisma aortico, sitio no especificado</t>
  </si>
  <si>
    <t>Aneurisma de la aorta, sitio no especificado, sin mencion de ruptura</t>
  </si>
  <si>
    <t>I72</t>
  </si>
  <si>
    <t>Otros Aneurismas Y Aneurismas Disecantes</t>
  </si>
  <si>
    <t>Aneurisma y diseccion de la arteria carotida</t>
  </si>
  <si>
    <t>Aneurisma y diseccion de arteria del miembro superior</t>
  </si>
  <si>
    <t>Aneurisma y diseccion de arteria renal</t>
  </si>
  <si>
    <t>Aneurisma y diseccion de arteria iliaca</t>
  </si>
  <si>
    <t>Aneurisma y diseccion de arteria del miembro inferior</t>
  </si>
  <si>
    <t>I725</t>
  </si>
  <si>
    <t>Aneurisma y disección de otras arterias precerebrales</t>
  </si>
  <si>
    <t>I726</t>
  </si>
  <si>
    <t>Aneurisma y disección de arteria vertebral</t>
  </si>
  <si>
    <t>Aneurisma y diseccion de otras arterias especificadas</t>
  </si>
  <si>
    <t>Aneurisma y diseccion de sitio no especificado</t>
  </si>
  <si>
    <t>I73</t>
  </si>
  <si>
    <t>Otras Enfermedades Vasculares Perifericas</t>
  </si>
  <si>
    <t>Sindrome de Raynaud</t>
  </si>
  <si>
    <t>Tromboangeitis obliterante [Buerger]</t>
  </si>
  <si>
    <t>Otras enfermedades vasculares perifericas especificadas</t>
  </si>
  <si>
    <t>Enfermedad vascular periferica, no especificada</t>
  </si>
  <si>
    <t>I74</t>
  </si>
  <si>
    <t>Embolia Y Trombosis Arteriales</t>
  </si>
  <si>
    <t>Embolia y trombosis de la aorta abdominal</t>
  </si>
  <si>
    <t>Embolia y trombosis de otras porciones y las no especificadas de la aorta</t>
  </si>
  <si>
    <t>Embolia y trombosis de arterias de los miembros superiores</t>
  </si>
  <si>
    <t>Embolia y trombosis de arterias de los miembros inferiores</t>
  </si>
  <si>
    <t>Embolia y trombosis de arterias de los miembros, no especificadas</t>
  </si>
  <si>
    <t>Embolia y trombosis de arteria iliaca</t>
  </si>
  <si>
    <t>Embolia y trombosis de otras arterias</t>
  </si>
  <si>
    <t>Embolia y trombosis de arteria no especificada</t>
  </si>
  <si>
    <t>I77</t>
  </si>
  <si>
    <t>Otros Trastornos Arteriales O Arteriolares</t>
  </si>
  <si>
    <t>Fistula arteriovenosa, adquirida</t>
  </si>
  <si>
    <t>Estrechez arterial</t>
  </si>
  <si>
    <t>Ruptura arterial</t>
  </si>
  <si>
    <t>Displasia fibromuscular arterial</t>
  </si>
  <si>
    <t>Sindrome de compresion del tronco celiaco</t>
  </si>
  <si>
    <t>Necrosis arterial</t>
  </si>
  <si>
    <t>Arteritis, no especificada</t>
  </si>
  <si>
    <t>Otros trastornos especificados de arterias y arteriolas</t>
  </si>
  <si>
    <t>Trastorno de arterias y arteriolas, no especificado</t>
  </si>
  <si>
    <t>I78</t>
  </si>
  <si>
    <t>Enfermedades De Los Vasos Capilares</t>
  </si>
  <si>
    <t>Telangiectasia hemorragica hereditaria</t>
  </si>
  <si>
    <t>Nevo, no neoplasico</t>
  </si>
  <si>
    <t>Otras enfermedades de los capilares</t>
  </si>
  <si>
    <t>Enfermedad de los vasos capilares, no especificada</t>
  </si>
  <si>
    <t>I79</t>
  </si>
  <si>
    <t>Trastornos De Las Arterias, De Las Arteriolas Y De Los Vasos Capilares En Enfermedades Clasificadas En Otra Parte</t>
  </si>
  <si>
    <t>Aneurisma de la aorta en enfermedades clasificadas en otra parte</t>
  </si>
  <si>
    <t>Aortitis en enfermedades clasificadas en otra parte</t>
  </si>
  <si>
    <t>Angiopatia periferica en enfermedades clasificadas en otra parte</t>
  </si>
  <si>
    <t>Otros trastornos de arterias, arteriolas y vasos capilares  en enfermedades clasificadas en otra parte</t>
  </si>
  <si>
    <t>I80</t>
  </si>
  <si>
    <t>Flebitis Y Tromboflebitis</t>
  </si>
  <si>
    <t>Flebitis y tromboflebitis de vasos superficiales de los miembros inferiores</t>
  </si>
  <si>
    <t>Flebitis y tromboflebitis de la vena femoral</t>
  </si>
  <si>
    <t>Flebitis y tromboflebitis de otros vasos profundos de los miembros inferiores</t>
  </si>
  <si>
    <t>Flebitis y tromboflebitis de los miembros inferiores, no especificada</t>
  </si>
  <si>
    <t>Flebitis y tromboflebitis de otros sitios</t>
  </si>
  <si>
    <t>Flebitis y tromboflebitis de sitio no especificado</t>
  </si>
  <si>
    <t>I81</t>
  </si>
  <si>
    <t>Trombosis De La Vena Porta</t>
  </si>
  <si>
    <t>Trombosis de la vena porta</t>
  </si>
  <si>
    <t>I82</t>
  </si>
  <si>
    <t>Otras Embolias Y Trombosis Venosas</t>
  </si>
  <si>
    <t>Sindrome de Budd-Chiari</t>
  </si>
  <si>
    <t>Tromboflebitis migratoria</t>
  </si>
  <si>
    <t>Embolia y trombosis de vena cava</t>
  </si>
  <si>
    <t>Embolia y trombosis de vena renal</t>
  </si>
  <si>
    <t>Embolia y trombosis de otras venas especificadas</t>
  </si>
  <si>
    <t>Embolia y trombosis de vena no especificada</t>
  </si>
  <si>
    <t>I83</t>
  </si>
  <si>
    <t>Venas Varicosas De Los Miembros Inferiores</t>
  </si>
  <si>
    <t>Venas varicosas de los miembros inferiores con ulcera</t>
  </si>
  <si>
    <t>Venas varicosas de los miembros inferiores con inflamacion</t>
  </si>
  <si>
    <t>Venas varicosas de los miembros inferiores con ulcera e inflamacion</t>
  </si>
  <si>
    <t>Venas varicosas de los miembros inferiores sin ulcera ni inflamacion</t>
  </si>
  <si>
    <t>I85</t>
  </si>
  <si>
    <t>Varices Esofagicas</t>
  </si>
  <si>
    <t>Varices esofagicas con hemorragia</t>
  </si>
  <si>
    <t>Varices esofagicas sin hemorragia</t>
  </si>
  <si>
    <t>I86</t>
  </si>
  <si>
    <t>Varices De Otros Sitios</t>
  </si>
  <si>
    <t>Varices sublinguales</t>
  </si>
  <si>
    <t>Varices escrotales</t>
  </si>
  <si>
    <t>Varices pelvicas</t>
  </si>
  <si>
    <t>Varices de la vulva</t>
  </si>
  <si>
    <t>Varices gastricas</t>
  </si>
  <si>
    <t>Varices en otros sitios especificados</t>
  </si>
  <si>
    <t>I87</t>
  </si>
  <si>
    <t>Otros Trastornos De Las Venas</t>
  </si>
  <si>
    <t>Sindrome postrombotico</t>
  </si>
  <si>
    <t>Compresion de vena</t>
  </si>
  <si>
    <t>Insuficiencia venosa (cronica) (periferica)</t>
  </si>
  <si>
    <t>Otros trastornos venosos especificados</t>
  </si>
  <si>
    <t>Trastorno venoso, no especificado</t>
  </si>
  <si>
    <t>I88</t>
  </si>
  <si>
    <t>Linfadenitis Inespecifica</t>
  </si>
  <si>
    <t>Linfadenitis mesenterica inespecifica</t>
  </si>
  <si>
    <t>Linfadenitis cronica, excepto la mesenterica</t>
  </si>
  <si>
    <t>Otras linfadenitis inespecificas</t>
  </si>
  <si>
    <t>Linfadenitis inespecifica no especificada</t>
  </si>
  <si>
    <t>I89</t>
  </si>
  <si>
    <t>Otros Trastornos No Infecciosos De Los Vasos Y Ganglios Linfaticos</t>
  </si>
  <si>
    <t>Linfedema, no clasificado en otra parte</t>
  </si>
  <si>
    <t>Linfangitis</t>
  </si>
  <si>
    <t>Otros trastornos especificados no infecciosos de los vasos y ganglios linfaticos</t>
  </si>
  <si>
    <t>Trastorno no infeccioso de vasos y ganglios linfaticos, no especificado</t>
  </si>
  <si>
    <t>I95</t>
  </si>
  <si>
    <t>Hipotension</t>
  </si>
  <si>
    <t>Hipotension idiopatica</t>
  </si>
  <si>
    <t>Hipotension ortostatica</t>
  </si>
  <si>
    <t>Hipotension debida a drogas</t>
  </si>
  <si>
    <t>Otros tipos de hipotension</t>
  </si>
  <si>
    <t>Hipotension, no especificada</t>
  </si>
  <si>
    <t>I97</t>
  </si>
  <si>
    <t>Trastornos Del Sistema Circulatorio Consecutivos A Procedimientos No Clasificados En Otra Parte</t>
  </si>
  <si>
    <t>Sindrome de postcardiotomia</t>
  </si>
  <si>
    <t>Otras alteraciones funcionales consecutivas a cirugia cardiaca</t>
  </si>
  <si>
    <t>Sindrome de linfedema postmastectomia</t>
  </si>
  <si>
    <t>Otros trastornos del sistema circulatorio consecutivos a procedimientos, no clasificados en otra parte</t>
  </si>
  <si>
    <t>Trastorno no especificado del sistema circulatorio consecutivo a procedimientos</t>
  </si>
  <si>
    <t>I98</t>
  </si>
  <si>
    <t>Otros Trastornos Del Sistema Circulatorio En Enfermedades Clasificadas En Otra Parte</t>
  </si>
  <si>
    <t>Trastornos cardiovasculares en otras enfermedades infecciosas y parasitarias clasificadas en otra parte</t>
  </si>
  <si>
    <t>Varices esofagicas sin hemorragia en enfermedades clasificadas en otra parte</t>
  </si>
  <si>
    <t>I983</t>
  </si>
  <si>
    <t>Várices esofágicas con hemorragia en enfermedades clasificadas en otra parte</t>
  </si>
  <si>
    <t>Otros trastornos especificados del aparato circulatorio en enfermedades clasificadas en otra parte</t>
  </si>
  <si>
    <t>I99</t>
  </si>
  <si>
    <t>Otros Trastornos Y Los No Especificados Del Sistema Circulatorio</t>
  </si>
  <si>
    <t>Otros trastornos y los no especificados del sistema circulatorio</t>
  </si>
  <si>
    <t>Enfermedades del sistema respiratorio (J00-J99)</t>
  </si>
  <si>
    <t>J00</t>
  </si>
  <si>
    <t>Rinofaringitis Aguda [resfriado comun]</t>
  </si>
  <si>
    <t>Rinofaringitis aguda [resfriado comun]</t>
  </si>
  <si>
    <t>J01</t>
  </si>
  <si>
    <t>Sinusitis Aguda</t>
  </si>
  <si>
    <t>Sinusitis maxilar aguda</t>
  </si>
  <si>
    <t>Sinusitis frontal aguda</t>
  </si>
  <si>
    <t>Sinusitis etmoidal aguda</t>
  </si>
  <si>
    <t>Sinusitis esfenoidal aguda</t>
  </si>
  <si>
    <t>Pansinusitis aguda</t>
  </si>
  <si>
    <t>Otras sinusitis agudas</t>
  </si>
  <si>
    <t>Sinusitis aguda, no especificada</t>
  </si>
  <si>
    <t>J02</t>
  </si>
  <si>
    <t>Faringitis Aguda</t>
  </si>
  <si>
    <t>Faringitis estreptococica</t>
  </si>
  <si>
    <t>Faringitis aguda debida a otros microorganismos especificados</t>
  </si>
  <si>
    <t>Faringitis aguda, no especificada</t>
  </si>
  <si>
    <t>J03</t>
  </si>
  <si>
    <t>Amigdalitis Aguda</t>
  </si>
  <si>
    <t>Amigdalitis estreptococica</t>
  </si>
  <si>
    <t>Amigdalitis aguda debida a otros microorganismos especificados</t>
  </si>
  <si>
    <t>Amigdalitis aguda, no especificada</t>
  </si>
  <si>
    <t>J04</t>
  </si>
  <si>
    <t>Laringitis Y Traqueitis Agudas</t>
  </si>
  <si>
    <t>Laringitis aguda</t>
  </si>
  <si>
    <t>Traqueitis aguda</t>
  </si>
  <si>
    <t>Laringotraqueitis aguda</t>
  </si>
  <si>
    <t>J05</t>
  </si>
  <si>
    <t>Laringitis Obstructiva Aguda [Crup] Y Epiglotitis</t>
  </si>
  <si>
    <t>Laringitis obstructiva, aguda [crup]</t>
  </si>
  <si>
    <t>Epiglotitis aguda</t>
  </si>
  <si>
    <t>J06</t>
  </si>
  <si>
    <t>Infecciones Agudas De Las Vias Respiratorias Superiores, De Sitios Multiples O No Especificados</t>
  </si>
  <si>
    <t>Laringofaringitis aguda</t>
  </si>
  <si>
    <t>Otras infecciones agudas de sitios multiples de las vias respiratorias superiores</t>
  </si>
  <si>
    <t>Infeccion aguda de las vias respiratorias superiores, no especificada</t>
  </si>
  <si>
    <t>J09</t>
  </si>
  <si>
    <t>Influenza debida a ciertos virus de la influenza identificados</t>
  </si>
  <si>
    <t>J09X</t>
  </si>
  <si>
    <t>J10</t>
  </si>
  <si>
    <t>Influenza Debida A Otro Virus De La Influenza Identificado</t>
  </si>
  <si>
    <t>Influenza con neumonia, debida a otro virus de la influenza identificado</t>
  </si>
  <si>
    <t>Influenza con otras manifestaciones respiratorias, debida a otro virus de la influenza identificado</t>
  </si>
  <si>
    <t>Influenza, con otras manifestaciones, debida a otro virus de la influenza identificado</t>
  </si>
  <si>
    <t>J11</t>
  </si>
  <si>
    <t>Influenza Debida A Virus No Identificado</t>
  </si>
  <si>
    <t>Influenza con neumonia, virus no identificado</t>
  </si>
  <si>
    <t>Influenza con otras manifestaciones respiratorias, virus no identificado</t>
  </si>
  <si>
    <t>Influenza con otras manifestaciones, virus no identificado</t>
  </si>
  <si>
    <t>J12</t>
  </si>
  <si>
    <t>Neumonia Viral, No Clasificada En Otra Parte</t>
  </si>
  <si>
    <t>Neumonia debida a adenovirus</t>
  </si>
  <si>
    <t>Neumonia debida a virus sincitial respiratorio</t>
  </si>
  <si>
    <t>Neumonia debida a virus parainfluenza</t>
  </si>
  <si>
    <t>J123</t>
  </si>
  <si>
    <t>Neumonía debida a metaneumovirus humano</t>
  </si>
  <si>
    <t>Neumonia debida a otros virus</t>
  </si>
  <si>
    <t>Neumonia viral, no especificada</t>
  </si>
  <si>
    <t>J13</t>
  </si>
  <si>
    <t>Neumonia Debida A Streptococcus Pneumoniae</t>
  </si>
  <si>
    <t>Neumonia debida a Streptococcus pneumoniae</t>
  </si>
  <si>
    <t>J14</t>
  </si>
  <si>
    <t>Neumonia Debida A Haemophilus Influenzae</t>
  </si>
  <si>
    <t>Neumonia debida a Haemophilus influenzae</t>
  </si>
  <si>
    <t>J15</t>
  </si>
  <si>
    <t>Neumonia Bacteriana, No Clasificada En Otra Parte</t>
  </si>
  <si>
    <t>Neumonia debida a Klebsiella pneumoniae</t>
  </si>
  <si>
    <t>Neumonia debida a pseudomonas</t>
  </si>
  <si>
    <t>Neumonia debida a estafilococos</t>
  </si>
  <si>
    <t>Neumonia debida a estreptococos del grupo B</t>
  </si>
  <si>
    <t>Neumonia debida a otros estreptococos</t>
  </si>
  <si>
    <t>Neumonia debida a Escherichia coli</t>
  </si>
  <si>
    <t>Neumonia debida a otras bacterias aerobicas gramnegativas</t>
  </si>
  <si>
    <t>Neumonia debida a Mycoplasma pneumoniae</t>
  </si>
  <si>
    <t>Otras neumonias bacterianas</t>
  </si>
  <si>
    <t>Neumonia bacteriana, no especificada</t>
  </si>
  <si>
    <t>J16</t>
  </si>
  <si>
    <t>Neumonia Debida A Otros Microorganismos Infecciosos, No Clasificados En Otra Parte</t>
  </si>
  <si>
    <t>Neumonia debida a clamidias</t>
  </si>
  <si>
    <t>Neumonia debida a otros microorganismos infecciosos especificados</t>
  </si>
  <si>
    <t>J17</t>
  </si>
  <si>
    <t>Neumonia En Enfermedades Clasificadas En Otra Parte</t>
  </si>
  <si>
    <t>Neumonia en enfermedades bacterianas clasificadas en otra parte</t>
  </si>
  <si>
    <t>Neumonia en enfermedades virales clasificadas en otra parte</t>
  </si>
  <si>
    <t>Neumonia en micosis</t>
  </si>
  <si>
    <t>Neumonia en enfermedades parasitarias</t>
  </si>
  <si>
    <t>Neumonia en otras enfermedades clasificadas en otra parte</t>
  </si>
  <si>
    <t>J18</t>
  </si>
  <si>
    <t>Neumonia, Organismo No Especificado</t>
  </si>
  <si>
    <t>Bronconeumonia, no especificada</t>
  </si>
  <si>
    <t>Neumonia lobar, no especificada</t>
  </si>
  <si>
    <t>Neumonia hipostatica, no especificada</t>
  </si>
  <si>
    <t>Otras neumonias, de microorganismo no especificado</t>
  </si>
  <si>
    <t>Neumonia, no especificada</t>
  </si>
  <si>
    <t>J20</t>
  </si>
  <si>
    <t>Bronquitis Aguda</t>
  </si>
  <si>
    <t>Bronquitis aguda debida a Mycoplasma pneumoniae</t>
  </si>
  <si>
    <t>Bronquitis aguda debida a Haemophilus influenzae</t>
  </si>
  <si>
    <t>Bronquitis aguda debida a estreptococos</t>
  </si>
  <si>
    <t>Bronquitis aguda debida a virus Coxsackie</t>
  </si>
  <si>
    <t>Bronquitis aguda debida a virus parainfluenza</t>
  </si>
  <si>
    <t>Bronquitis aguda debida a virus sincitial respiratorio</t>
  </si>
  <si>
    <t>Bronquitis aguda debida a rinovirus</t>
  </si>
  <si>
    <t>Bronquitis aguda debida a virus ECHO</t>
  </si>
  <si>
    <t>Bronquitis aguda debida a otros microorganismos especificados</t>
  </si>
  <si>
    <t>Bronquitis aguda, no especificada</t>
  </si>
  <si>
    <t>J21</t>
  </si>
  <si>
    <t>Bronquiolitis Aguda</t>
  </si>
  <si>
    <t>Bronquiolitis aguda debida a virus sincitial respiratorio</t>
  </si>
  <si>
    <t>J211</t>
  </si>
  <si>
    <t>Bronquiolitis aguda debida a metaneumovirus humano</t>
  </si>
  <si>
    <t>Bronquiolitis aguda debida a otros microorganismos especificados</t>
  </si>
  <si>
    <t>Bronquiolitis aguda, no especificada</t>
  </si>
  <si>
    <t>J22</t>
  </si>
  <si>
    <t>Infeccion Aguda No Especificada De Las Vias Respiratorias Inferiores</t>
  </si>
  <si>
    <t>Infeccion aguda no especificada de las vias respiratorias inferiores</t>
  </si>
  <si>
    <t>J30</t>
  </si>
  <si>
    <t>Rinitis Alergica Y Vasomotora</t>
  </si>
  <si>
    <t>Rinitis vasomotora</t>
  </si>
  <si>
    <t>Rinitis alergica debida al polen</t>
  </si>
  <si>
    <t>Otra rinitis alergica estacional</t>
  </si>
  <si>
    <t>Otras rinitis alergicas</t>
  </si>
  <si>
    <t>Rinitis alergica, no especificada</t>
  </si>
  <si>
    <t>J31</t>
  </si>
  <si>
    <t>Rinitis, Rinofaringitis Y Faringitis Cronica</t>
  </si>
  <si>
    <t>Rinitis cronica</t>
  </si>
  <si>
    <t>Rinofaringitis cronica</t>
  </si>
  <si>
    <t>Faringitis cronica</t>
  </si>
  <si>
    <t>J32</t>
  </si>
  <si>
    <t>Sinusitis Cronica</t>
  </si>
  <si>
    <t>Sinusitis maxilar cronica</t>
  </si>
  <si>
    <t>Sinusitis frontal cronica</t>
  </si>
  <si>
    <t>Sinusitis etmoidal cronica</t>
  </si>
  <si>
    <t>Sinusitis esfenoidal cronica</t>
  </si>
  <si>
    <t>Pansinusitis cronica</t>
  </si>
  <si>
    <t>Otras sinusitis cronicas</t>
  </si>
  <si>
    <t>Sinusitis cronica, no especificada</t>
  </si>
  <si>
    <t>J33</t>
  </si>
  <si>
    <t>Polipo Nasal</t>
  </si>
  <si>
    <t>Polipo de la cavidad nasal</t>
  </si>
  <si>
    <t>Degeneracion polipoide de seno paranasal</t>
  </si>
  <si>
    <t>Otros polipos de los senos paranasales</t>
  </si>
  <si>
    <t>Polipo nasal, no especificado</t>
  </si>
  <si>
    <t>J34</t>
  </si>
  <si>
    <t>Otros Trastornos De La Nariz Y De Los Senos Paranasales</t>
  </si>
  <si>
    <t>Absceso, furunculo y carbunco de la nariz</t>
  </si>
  <si>
    <t>Quiste y mucocele de la nariz y del seno paranasal</t>
  </si>
  <si>
    <t>Desviacion del tabique nasal</t>
  </si>
  <si>
    <t>Hipertrofia de los cornetes nasales</t>
  </si>
  <si>
    <t>Otros trastornos especificados de la nariz y de los senos paranasales</t>
  </si>
  <si>
    <t>J35</t>
  </si>
  <si>
    <t>Enfermedades Cronicas De Las Amigdalas Y De Las Adenoides</t>
  </si>
  <si>
    <t>Amigdalitis cronica</t>
  </si>
  <si>
    <t>Hipertrofia de las amigdalas</t>
  </si>
  <si>
    <t>Hipertrofia de las adenoides</t>
  </si>
  <si>
    <t>Hipertrofia de las amigdalas con hipertrofia de las adenoides</t>
  </si>
  <si>
    <t>Otras enfermedades cronicas de las amigdalas y de las adenoides</t>
  </si>
  <si>
    <t>Enfermedad cronica de las amigdalas y de las adenoides, no especificada</t>
  </si>
  <si>
    <t>J36</t>
  </si>
  <si>
    <t>Absceso Periamigdalino</t>
  </si>
  <si>
    <t>Absceso periamigdalino</t>
  </si>
  <si>
    <t>J37</t>
  </si>
  <si>
    <t>Laringitis Y Laringotraqueitis Cronicas</t>
  </si>
  <si>
    <t>Laringitis cronica</t>
  </si>
  <si>
    <t>Laringotraqueitis cronica</t>
  </si>
  <si>
    <t>J38</t>
  </si>
  <si>
    <t>Enfermedades De Las Cuerdas Vocales Y De La Laringe, No Clasificadas En Otra Parte</t>
  </si>
  <si>
    <t>Paralisis de las cuerdas vocales y de la laringe</t>
  </si>
  <si>
    <t>Polipo de las cuerdas vocales y de la laringe</t>
  </si>
  <si>
    <t>Nodulos de las cuerdas vocales</t>
  </si>
  <si>
    <t>Otras enfermedades de las cuerdas vocales</t>
  </si>
  <si>
    <t>Edema de laringe</t>
  </si>
  <si>
    <t>Espasmo laringeo</t>
  </si>
  <si>
    <t>Estenosis laringea</t>
  </si>
  <si>
    <t>Otras enfermedades de la laringe</t>
  </si>
  <si>
    <t>J39</t>
  </si>
  <si>
    <t>Otras Enfermedades De Las Vias Respiratorias Superiores</t>
  </si>
  <si>
    <t>Absceso retrofaringeo y parafaringeo</t>
  </si>
  <si>
    <t>Otros abscesos de la faringe</t>
  </si>
  <si>
    <t>Otras enfermedades de la faringe</t>
  </si>
  <si>
    <t>Reaccion de hipersensibilidad de las vias respiratorias superiores, sitio no especificado</t>
  </si>
  <si>
    <t>Otras enfermedades especificadas de las vias respiratorias superiores</t>
  </si>
  <si>
    <t>Enfermedad de las vias respiratorias superiores, no especificada</t>
  </si>
  <si>
    <t>J40</t>
  </si>
  <si>
    <t>Bronquitis No Especificada Como Aguda O Cronica</t>
  </si>
  <si>
    <t>Bronquitis, no especificada como aguda o cronica</t>
  </si>
  <si>
    <t>J41</t>
  </si>
  <si>
    <t>Bronquitis Cronica Simple Y Mucopurulenta</t>
  </si>
  <si>
    <t>Bronquitis cronica simple</t>
  </si>
  <si>
    <t>Bronquitis cronica mucopurulenta</t>
  </si>
  <si>
    <t>Bronquitis cronica mixta simple y mucopurulenta</t>
  </si>
  <si>
    <t>J42</t>
  </si>
  <si>
    <t>Bronquitis Cronica No Especificada</t>
  </si>
  <si>
    <t>Bronquitis cronica no especificada</t>
  </si>
  <si>
    <t>J43</t>
  </si>
  <si>
    <t>Enfisema</t>
  </si>
  <si>
    <t>Sindrome de MacLeod</t>
  </si>
  <si>
    <t>Enfisema panlobular</t>
  </si>
  <si>
    <t>Enfisema centrolobular</t>
  </si>
  <si>
    <t>Otros tipos de enfisema</t>
  </si>
  <si>
    <t>Enfisema, no especificado</t>
  </si>
  <si>
    <t>J44</t>
  </si>
  <si>
    <t>Otras Enfermedades Pulmonares Obstructivas Cronicas</t>
  </si>
  <si>
    <t>Enfermedad pulmonar obstructiva cronica con infeccion aguda de las vias respiratorias inferiores</t>
  </si>
  <si>
    <t>Enfermedad pulmonar obstructiva cronica con exacerbacion aguda, no especificada</t>
  </si>
  <si>
    <t>Otras enfermedades pulmonares obstructivas cronicas especificadas</t>
  </si>
  <si>
    <t>Enfermedad pulmonar obstructiva cronica, no especificada</t>
  </si>
  <si>
    <t>J45</t>
  </si>
  <si>
    <t>Asma</t>
  </si>
  <si>
    <t>Asma predominantemente alergica</t>
  </si>
  <si>
    <t>Asma no alergica</t>
  </si>
  <si>
    <t>Asma mixta</t>
  </si>
  <si>
    <t>Asma, no especificado</t>
  </si>
  <si>
    <t>J46</t>
  </si>
  <si>
    <t>Estado Asmatico</t>
  </si>
  <si>
    <t>Estado asmatico</t>
  </si>
  <si>
    <t>J47</t>
  </si>
  <si>
    <t>Bronquiectasia</t>
  </si>
  <si>
    <t>J60</t>
  </si>
  <si>
    <t>Neumoconiosis De Los Mineros De Del Carbon</t>
  </si>
  <si>
    <t>Neumoconiosis de los mineros del carbon</t>
  </si>
  <si>
    <t>J61</t>
  </si>
  <si>
    <t>Neumoconiosis Debida Al Asbesto Y A Otras Fibras Minerales</t>
  </si>
  <si>
    <t>Neumoconiosis debida al asbesto y a otras fibras minerales</t>
  </si>
  <si>
    <t>J62</t>
  </si>
  <si>
    <t>Neumoconiosis Debidas A Polvo De Silice</t>
  </si>
  <si>
    <t>Neumoconiosis debida a polvo de talco</t>
  </si>
  <si>
    <t>Neumoconiosis debida a otros polvos que contienen silice</t>
  </si>
  <si>
    <t>J63</t>
  </si>
  <si>
    <t>Neumoconiosis Debida A Otros Polvos Inorganicos</t>
  </si>
  <si>
    <t>Aluminosis (del pulmon)</t>
  </si>
  <si>
    <t>Fibrosis (del pulmon) debida a bauxita</t>
  </si>
  <si>
    <t>Beriliosis</t>
  </si>
  <si>
    <t>Fibrosis (del pulmon) debida a grafito</t>
  </si>
  <si>
    <t>Siderosis</t>
  </si>
  <si>
    <t>Estanosis</t>
  </si>
  <si>
    <t>Neumoconiosis debida a otros polvos inorganicos especificados</t>
  </si>
  <si>
    <t>J64</t>
  </si>
  <si>
    <t>Neumoconiosis, No Especificada</t>
  </si>
  <si>
    <t>Neumoconiosis, no especificada</t>
  </si>
  <si>
    <t>J65</t>
  </si>
  <si>
    <t>Neumoconiosis asociada con tuberculosis</t>
  </si>
  <si>
    <t>J66</t>
  </si>
  <si>
    <t>Enfermedades De Las Vias Aereas Debidas A Polvos Organicos Especificos</t>
  </si>
  <si>
    <t>Bisinosis</t>
  </si>
  <si>
    <t>Enfermedad de los trabajadores del lino</t>
  </si>
  <si>
    <t>Canabinosis</t>
  </si>
  <si>
    <t>Enfermedad de las vias aereas debida a otros polvos organicos especificos</t>
  </si>
  <si>
    <t>J67</t>
  </si>
  <si>
    <t>Neumonitis Debida A Hipersensibilidad Al Polvo Organico</t>
  </si>
  <si>
    <t>Pulmon del granjero</t>
  </si>
  <si>
    <t>Bagazosis</t>
  </si>
  <si>
    <t>Pulmon del ornitofilo</t>
  </si>
  <si>
    <t>Suberosis</t>
  </si>
  <si>
    <t>Pulmon del manipulador de malta</t>
  </si>
  <si>
    <t>Pulmon del manipulador de hongos</t>
  </si>
  <si>
    <t>Pulmon del descortezador del arce</t>
  </si>
  <si>
    <t>Neumonitis de la ventilacion debida al acondicionador y humidificador del aire</t>
  </si>
  <si>
    <t>Neumonitis debidas a hipersensibilidad a otros polvos organicos</t>
  </si>
  <si>
    <t>Neumonitis debida a hipersensibilidad a polvo organico no especificado</t>
  </si>
  <si>
    <t>J68</t>
  </si>
  <si>
    <t>Afecciones Respiratorias Debidas A Inhalacion De Gases, Humos, Vapores Y Sustancias Quimicas</t>
  </si>
  <si>
    <t>Bronquitis y neumonitis debidas a inhalacion de gases, humos, vapores y sustancias quimicas</t>
  </si>
  <si>
    <t>Edema pulmonar agudo debido a inhalacion de gases, humos, vapores y sustancias quimicas</t>
  </si>
  <si>
    <t>Inflamacion respiratoria superior debida a inhalacion de gases, humos, vapores y sustancias quimicas, no clasificadas en otra parte</t>
  </si>
  <si>
    <t>Otras afecciones respiratorias agudas y subagudas debidas a inhalacion de gases, humos, vapores y sustancias quimicas</t>
  </si>
  <si>
    <t>Afecciones respiratorias cronicas debidas a inhalacion de gases, humos, vapores y sustancias quimicas</t>
  </si>
  <si>
    <t>Otras afecciones respiratorias debidas a inhalacion de gases, humos, vapores y sustancias quimicas</t>
  </si>
  <si>
    <t>Afeccion respiratoria no especificada, debida a inhalacion de gases, humos, vapores y sustancias quimicas</t>
  </si>
  <si>
    <t>J69</t>
  </si>
  <si>
    <t>Neumonitis debida  a solidos y liquidos</t>
  </si>
  <si>
    <t>Neumonitis debida a aspiracion de alimento o vomito</t>
  </si>
  <si>
    <t>Neumonitis debida a aspiracion de aceites y esencias</t>
  </si>
  <si>
    <t>Neumonitis debida a aspiracion de otros solidos y liquidos</t>
  </si>
  <si>
    <t>J70</t>
  </si>
  <si>
    <t>Afecciones Respiratorias Debidas A Otros Agentes Externos</t>
  </si>
  <si>
    <t>Manifestaciones pulmonares agudas debidas a radiacion</t>
  </si>
  <si>
    <t>Manifestaciones pulmonares cronicas y otras manifestaciones debidas a radiacion</t>
  </si>
  <si>
    <t>Trastornos pulmonares intersticiales agudos inducidos por drogas</t>
  </si>
  <si>
    <t>Trastornos pulmonares intersticiales cronicos inducidos por drogas</t>
  </si>
  <si>
    <t>Trastornos pulmonares intersticiales no especificados inducidos por drogas</t>
  </si>
  <si>
    <t>Afecciones respiratorias debidas a otros agentes externos especificados</t>
  </si>
  <si>
    <t>Afecciones respiratorias debidas a agentes externos no especificados</t>
  </si>
  <si>
    <t>J80</t>
  </si>
  <si>
    <t>Sindrome De Dificultad Respiratoria Del Adulto</t>
  </si>
  <si>
    <t>Sindrome de dificultad respiratoria del adulto</t>
  </si>
  <si>
    <t>J81</t>
  </si>
  <si>
    <t>Edema Pulmonar</t>
  </si>
  <si>
    <t>Edema pulmonar</t>
  </si>
  <si>
    <t>J82</t>
  </si>
  <si>
    <t>Eosinofilia Pulmonar No Clasificada En Otra Parte</t>
  </si>
  <si>
    <t>Eosinofilia pulmonar, no clasificada en otra parte</t>
  </si>
  <si>
    <t>J84</t>
  </si>
  <si>
    <t>Otras Enfermedades Pulmonares Intersticiales</t>
  </si>
  <si>
    <t>Afecciones alveolares y alveoloparietales</t>
  </si>
  <si>
    <t>Otras enfermedades pulmonares intersticiales con fibrosis</t>
  </si>
  <si>
    <t>Otras enfermedades pulmonares intersticiales especificadas</t>
  </si>
  <si>
    <t>Enfermedad pulmonar intersticial, no especificada</t>
  </si>
  <si>
    <t>J85</t>
  </si>
  <si>
    <t>Absceso Del Pulmon Y Del Mediastino</t>
  </si>
  <si>
    <t>Gangrena y necrosis del pulmon</t>
  </si>
  <si>
    <t>Absceso del pulmon con neumonia</t>
  </si>
  <si>
    <t>Absceso del pulmon sin neumonia</t>
  </si>
  <si>
    <t>Absceso del mediastino</t>
  </si>
  <si>
    <t>J86</t>
  </si>
  <si>
    <t>Piotorax</t>
  </si>
  <si>
    <t>Piotorax con fistula</t>
  </si>
  <si>
    <t>Piotorax sin fistula</t>
  </si>
  <si>
    <t>J90</t>
  </si>
  <si>
    <t>Derrame Pleural No Clasificado En Otra Parte</t>
  </si>
  <si>
    <t>Derrame pleural no clasificado en otra parte</t>
  </si>
  <si>
    <t>J91</t>
  </si>
  <si>
    <t>Derrame Pleural En Afecciones Clasificadas En Otra Parte</t>
  </si>
  <si>
    <t>Derrame pleural en afecciones clasificadas en otra parte</t>
  </si>
  <si>
    <t>J92</t>
  </si>
  <si>
    <t>Paquipleuritis</t>
  </si>
  <si>
    <t>Paquipleuritis con asbestosis</t>
  </si>
  <si>
    <t>Paquipleuritis sin asbestosis</t>
  </si>
  <si>
    <t>J93</t>
  </si>
  <si>
    <t>Neumotorax</t>
  </si>
  <si>
    <t>Neumotorax espontaneo a presion</t>
  </si>
  <si>
    <t>Otros tipos de neumotorax espontaneo</t>
  </si>
  <si>
    <t>Otros neumotorax</t>
  </si>
  <si>
    <t>Neumotorax, no especificado</t>
  </si>
  <si>
    <t>J94</t>
  </si>
  <si>
    <t>Otras Afecciones De La Pleura</t>
  </si>
  <si>
    <t>Quilotorax</t>
  </si>
  <si>
    <t>Fibrotorax</t>
  </si>
  <si>
    <t>Hemotorax</t>
  </si>
  <si>
    <t>Otras afecciones especificadas de la pleura</t>
  </si>
  <si>
    <t>Afeccion pleural, no especificada</t>
  </si>
  <si>
    <t>J95</t>
  </si>
  <si>
    <t>Trastornos Del Sistema Respiratorio, Consecutivos A Procedimientos No Clasificados En Otra Parte</t>
  </si>
  <si>
    <t>Funcionamiento defectuoso de la traqueostomia</t>
  </si>
  <si>
    <t>Insuficiencia pulmonar aguda consecutiva a cirugia toracica</t>
  </si>
  <si>
    <t>Insuficiencia pulmonar aguda consecutiva debida a cirugia extratoracica</t>
  </si>
  <si>
    <t>Insuficiencia pulmonar cronica consecutiva a cirugia</t>
  </si>
  <si>
    <t>Sindrome de Mendelson</t>
  </si>
  <si>
    <t>Estenosis subglotica consecutiva a procedimientos</t>
  </si>
  <si>
    <t>Otros trastornos respiratorios consecutivos a procedimientos</t>
  </si>
  <si>
    <t>Trastorno no especificado del sistema respiratorio, consecutivo a procedimientos</t>
  </si>
  <si>
    <t>J96</t>
  </si>
  <si>
    <t>Insuficiencia Respiratoria No Clasificadas En Otra Parte</t>
  </si>
  <si>
    <t>Insuficiencia respiratoria aguda</t>
  </si>
  <si>
    <t>Insuficiencia respiratoria cronica</t>
  </si>
  <si>
    <t>Insuficiencia respiratoria, no especificada</t>
  </si>
  <si>
    <t>J98</t>
  </si>
  <si>
    <t>Otros Trastornos Respiratorios</t>
  </si>
  <si>
    <t>Enfermedades de la traquea y de los bronquios, no clasificadas en otra parte</t>
  </si>
  <si>
    <t>Colapso pulmonar</t>
  </si>
  <si>
    <t>Enfisema intersticial</t>
  </si>
  <si>
    <t>Enfisema compensatorio</t>
  </si>
  <si>
    <t>Otros trastornos del pulmon</t>
  </si>
  <si>
    <t>Enfermedades del mediastino, no clasificadas en otra parte</t>
  </si>
  <si>
    <t>Trastornos del diafragma</t>
  </si>
  <si>
    <t>J987</t>
  </si>
  <si>
    <t>Infecciones respiratorias, no clasificadas en otra parte</t>
  </si>
  <si>
    <t>Otros trastornos respiratorios especificados</t>
  </si>
  <si>
    <t>Trastorno respiratorio, no especificado</t>
  </si>
  <si>
    <t>J99</t>
  </si>
  <si>
    <t>Trastornos Respiratorios En Enfermedades Clasificadas En Otra Parte</t>
  </si>
  <si>
    <t>Enfermedad pulmonar reumatoide</t>
  </si>
  <si>
    <t>Trastornos respiratorios en otros trastornos difusos del tejido conjuntivo</t>
  </si>
  <si>
    <t>Trastornos respiratorios en otras enfermedades clasificadas en otra parte</t>
  </si>
  <si>
    <t>Enfermedades del sistema digestivo (K00-K93)</t>
  </si>
  <si>
    <t>K00</t>
  </si>
  <si>
    <t>Trastornos Del Desarrollo Y De La Erupcion De Los Dientes</t>
  </si>
  <si>
    <t>Anodoncia</t>
  </si>
  <si>
    <t>Dientes supernumerarios</t>
  </si>
  <si>
    <t>Anomalias del tamano y de la forma del diente</t>
  </si>
  <si>
    <t>Dientes moteados</t>
  </si>
  <si>
    <t>Alteraciones en la formacion dentaria</t>
  </si>
  <si>
    <t>Alteraciones hereditarias de la estructura dentaria, no clasificadas en otra parte</t>
  </si>
  <si>
    <t>Alteraciones en la erupcion dentaria</t>
  </si>
  <si>
    <t>Sindrome de la erupcion dentaria</t>
  </si>
  <si>
    <t>Otros trastornos del desarrollo de los dientes</t>
  </si>
  <si>
    <t>Trastorno del desarrollo de los dientes, no especificado</t>
  </si>
  <si>
    <t>K01</t>
  </si>
  <si>
    <t>Dientes Incluidos E Impactados</t>
  </si>
  <si>
    <t>Dientes incluidos</t>
  </si>
  <si>
    <t>Dientes impactados</t>
  </si>
  <si>
    <t>K02</t>
  </si>
  <si>
    <t>Caries Dental</t>
  </si>
  <si>
    <t>Caries limitada al esmalte</t>
  </si>
  <si>
    <t>Caries de la dentina</t>
  </si>
  <si>
    <t>Caries del cemento</t>
  </si>
  <si>
    <t>Caries dentaria detenida</t>
  </si>
  <si>
    <t>Odontoclasia</t>
  </si>
  <si>
    <t>K025</t>
  </si>
  <si>
    <t>Caries con exposición pulpar</t>
  </si>
  <si>
    <t>Otras caries dentales</t>
  </si>
  <si>
    <t>Caries dental, no especificada</t>
  </si>
  <si>
    <t>K03</t>
  </si>
  <si>
    <t>Otras Enfermedades De Los Tejidos Duros De Los Dientes</t>
  </si>
  <si>
    <t>Atricion excesiva de los dientes</t>
  </si>
  <si>
    <t>Abrasion de los dientes</t>
  </si>
  <si>
    <t>Erosion de los dientes</t>
  </si>
  <si>
    <t>Reabsorcion patologica de los dientes</t>
  </si>
  <si>
    <t>Hipercementosis</t>
  </si>
  <si>
    <t>Anquilosis dental</t>
  </si>
  <si>
    <t>Depositos [acreciones] en los dientes</t>
  </si>
  <si>
    <t>Cambios posteruptivos del color de los tejidos dentales duros</t>
  </si>
  <si>
    <t>Otras enfermedades especificadas de los tejidos duros de los dientes</t>
  </si>
  <si>
    <t>Enfermedad no especificada de los tejidos dentales duros</t>
  </si>
  <si>
    <t>K04</t>
  </si>
  <si>
    <t>Enfermedades De La Pulpa Y De Los Tejidos Periapicales</t>
  </si>
  <si>
    <t>Pulpitis</t>
  </si>
  <si>
    <t>Necrosis de la pulpa</t>
  </si>
  <si>
    <t>Degeneracion de la pulpa</t>
  </si>
  <si>
    <t>Formacion anormal de tejido duro en la pulpa</t>
  </si>
  <si>
    <t>Periodontitis apical aguda originada en la pulpa</t>
  </si>
  <si>
    <t>Periodontitis apical cronica</t>
  </si>
  <si>
    <t>Absceso periapical con fistula</t>
  </si>
  <si>
    <t>Absceso periapical sin fistula</t>
  </si>
  <si>
    <t>Quiste radicular</t>
  </si>
  <si>
    <t>Otras enfermedades y las no especificadas de la pulpa y del tejido periapical</t>
  </si>
  <si>
    <t>K05</t>
  </si>
  <si>
    <t>Gingivitis Y Enfermedades Periodontales</t>
  </si>
  <si>
    <t>Gingivitis aguda</t>
  </si>
  <si>
    <t>Gingivitis cronica</t>
  </si>
  <si>
    <t>Periodontitis aguda</t>
  </si>
  <si>
    <t>Periodontitis cronica</t>
  </si>
  <si>
    <t>Periodontosis</t>
  </si>
  <si>
    <t>Otras enfermedades periodontales</t>
  </si>
  <si>
    <t>Enfermedad del periodonto, no especificada</t>
  </si>
  <si>
    <t>K06</t>
  </si>
  <si>
    <t>Otros Trastornos De La Encia Y De La Zona Edentula</t>
  </si>
  <si>
    <t>Retraccion gingival</t>
  </si>
  <si>
    <t>Hiperplasia gingival</t>
  </si>
  <si>
    <t>Lesiones de la encia y de la zona edentula asociadas con traumatismo</t>
  </si>
  <si>
    <t>Otros trastornos especificados de la encia y de la zona edentula</t>
  </si>
  <si>
    <t>Trastorno no especificado de la encia y de la zona edentula</t>
  </si>
  <si>
    <t>K07</t>
  </si>
  <si>
    <t>Anomalias Dentofaciales (Incluso La Maloclusion)</t>
  </si>
  <si>
    <t>Anomalias evidentes del tamano de los maxilares</t>
  </si>
  <si>
    <t>Anomalias de la relacion maxilobasilar</t>
  </si>
  <si>
    <t>Anomalias de la relacion entre los arcos dentarios</t>
  </si>
  <si>
    <t>Anomalias de la posicion del diente</t>
  </si>
  <si>
    <t>Maloclusion de tipo no especificado</t>
  </si>
  <si>
    <t>Anomalias dentofaciales funcionales</t>
  </si>
  <si>
    <t>Trastornos de la articulacion temporomaxilar</t>
  </si>
  <si>
    <t>Otras anomalias dentofaciales</t>
  </si>
  <si>
    <t>Anomalia dentofacial, no especificada</t>
  </si>
  <si>
    <t>K08</t>
  </si>
  <si>
    <t>Otros Trastornos De Los Dientes Y De Sus Estructuras De Sosten</t>
  </si>
  <si>
    <t>Exfoliacion de los dientes debida a causas sistemicas</t>
  </si>
  <si>
    <t>Perdida de dientes debida a accidente, extraccion o enfermedad periodontal local</t>
  </si>
  <si>
    <t>Atrofia del reborde alveolar desdentado</t>
  </si>
  <si>
    <t>Raiz dental retenida</t>
  </si>
  <si>
    <t>Otras afecciones especificadas de los dientes y de sus estructuras de sosten</t>
  </si>
  <si>
    <t>Trastorno de los dientes y de sus estruturas de sosten, no especificado</t>
  </si>
  <si>
    <t>K09</t>
  </si>
  <si>
    <t>Quistes De La Region Bucal No Clasificadas En Otra Parte</t>
  </si>
  <si>
    <t>Quistes originados por el desarrollo de los dientes</t>
  </si>
  <si>
    <t>Quistes de las fisuras de la region oral (no odontogenicos)</t>
  </si>
  <si>
    <t>Otros quistes de los maxilares</t>
  </si>
  <si>
    <t>Otros quistes de la region bucal, no clasificados en otra parte</t>
  </si>
  <si>
    <t>Quiste de la region bucal, sin otra especificacion</t>
  </si>
  <si>
    <t>K10</t>
  </si>
  <si>
    <t>Otras Enfermedades De Los Maxilares</t>
  </si>
  <si>
    <t>Trastornos del desarrollo de los maxilares</t>
  </si>
  <si>
    <t>Granuloma central de celulas gigantes</t>
  </si>
  <si>
    <t>Afecciones inflamatorias de los maxilares</t>
  </si>
  <si>
    <t>Alveolitis del maxilar</t>
  </si>
  <si>
    <t>Otras enfermedades especificadas de los maxilares</t>
  </si>
  <si>
    <t>Enfermedad de los maxilares, no especificada</t>
  </si>
  <si>
    <t>K11</t>
  </si>
  <si>
    <t>Enfermedades De Las Glandulas Salivales</t>
  </si>
  <si>
    <t>Atrofia de glandula salival</t>
  </si>
  <si>
    <t>Hipertrofia de glandula salival</t>
  </si>
  <si>
    <t>Sialadenitis</t>
  </si>
  <si>
    <t>Absceso de glandula salival</t>
  </si>
  <si>
    <t>Fistula de glandula salival</t>
  </si>
  <si>
    <t>Sialolitiasis</t>
  </si>
  <si>
    <t>Mucocele de glandula salival</t>
  </si>
  <si>
    <t>Alteraciones de la secrecion salival</t>
  </si>
  <si>
    <t>Otras enfermedades de las glandulas salivales</t>
  </si>
  <si>
    <t>Enfermedad de glandula salival, no especificada</t>
  </si>
  <si>
    <t>K12</t>
  </si>
  <si>
    <t>Estomatitis Y Lesiones Afines</t>
  </si>
  <si>
    <t>Estomatitis aftosa recurrente</t>
  </si>
  <si>
    <t>Otras formas de estomatitis</t>
  </si>
  <si>
    <t>Celulitis y absceso de boca</t>
  </si>
  <si>
    <t>K123</t>
  </si>
  <si>
    <t>Mucositis oral (ulcerativa)</t>
  </si>
  <si>
    <t>K13</t>
  </si>
  <si>
    <t>Otras Enfermedades De Los Labios Y De La Mucosa Bucal</t>
  </si>
  <si>
    <t>Enfermedades de los labios</t>
  </si>
  <si>
    <t>Mordedura del labio y de la mejilla</t>
  </si>
  <si>
    <t>Leucoplasia y otras alteraciones del epitelio bucal, incluyendo la lengua</t>
  </si>
  <si>
    <t>Leucoplasia pilosa</t>
  </si>
  <si>
    <t>Granuloma y lesiones semejantes de la mucosa bucal</t>
  </si>
  <si>
    <t>Fibrosis de la submucosa bucal</t>
  </si>
  <si>
    <t>Hiperplasia irritativa de la mucosa bucal</t>
  </si>
  <si>
    <t>Otras lesiones y las no especificadas de la mucosa bucal</t>
  </si>
  <si>
    <t>K14</t>
  </si>
  <si>
    <t>Enfermedades De La Lengua</t>
  </si>
  <si>
    <t>Glositis</t>
  </si>
  <si>
    <t>Lengua geografica</t>
  </si>
  <si>
    <t>Glositis romboidea mediana</t>
  </si>
  <si>
    <t>Hipertrofia de las papilas linguales</t>
  </si>
  <si>
    <t>Atrofia de las papilas linguales</t>
  </si>
  <si>
    <t>Lengua plegada</t>
  </si>
  <si>
    <t>Glosodinia</t>
  </si>
  <si>
    <t>Otras enfermedades de la lengua</t>
  </si>
  <si>
    <t>Enfermedad de la lengua, no especificada</t>
  </si>
  <si>
    <t>K20</t>
  </si>
  <si>
    <t>Esofagitis</t>
  </si>
  <si>
    <t>K21</t>
  </si>
  <si>
    <t>Enfermedad Del Reflujo Gastroesofagico</t>
  </si>
  <si>
    <t>Enfermedad del reflujo gastroesofagico con esofagitis</t>
  </si>
  <si>
    <t>Enfermedad del reflujo gastroesofagico sin esofagitis</t>
  </si>
  <si>
    <t>K22</t>
  </si>
  <si>
    <t>Otras Enfermedades Del Esofago</t>
  </si>
  <si>
    <t>Acalasia del cardias</t>
  </si>
  <si>
    <t>ulcera del esofago</t>
  </si>
  <si>
    <t>Obstruccion del esofago</t>
  </si>
  <si>
    <t>Perforacion del esofago</t>
  </si>
  <si>
    <t>Disquinesia del esofago</t>
  </si>
  <si>
    <t>Diverticulo del esofago, adquirido</t>
  </si>
  <si>
    <t>Sindrome de laceracion y hemorragia gastroesofagicas</t>
  </si>
  <si>
    <t>K227</t>
  </si>
  <si>
    <t xml:space="preserve">Esofago de Barrett        </t>
  </si>
  <si>
    <t>Otras enfermedades especificadas del esofago</t>
  </si>
  <si>
    <t>Enfermedad del esofago, no especificada</t>
  </si>
  <si>
    <t>K23</t>
  </si>
  <si>
    <t>Trastornos Del Esofago En Enfermedades Clasificadas En Otra Parte</t>
  </si>
  <si>
    <t>Esofagitis tuberculosa</t>
  </si>
  <si>
    <t>Megaesofago en la enfermedad de Chagas</t>
  </si>
  <si>
    <t>Trastornos del esofago en otras enfermedades clasificadas en otra parte</t>
  </si>
  <si>
    <t>K25</t>
  </si>
  <si>
    <t>Ulcera Gastrica</t>
  </si>
  <si>
    <t>ulcera gastrica, aguda con hemorragia</t>
  </si>
  <si>
    <t>ulcera gastrica, aguda con perforacion</t>
  </si>
  <si>
    <t>ulcera gastrica, aguda con hemorragia y perforacion</t>
  </si>
  <si>
    <t>ulcera gastrica, aguda sin hemorragia ni perforacion</t>
  </si>
  <si>
    <t>ulcera gastrica, cronica o no especificada, con hemorragia</t>
  </si>
  <si>
    <t>ulcera gastrica, cronica o no especificada, con perforacion</t>
  </si>
  <si>
    <t>ulcera gastrica, cronica o no especificada, con hemorragia y perforacion</t>
  </si>
  <si>
    <t>ulcera gastrica, cronica sin hemorragia ni perforacion</t>
  </si>
  <si>
    <t>ulcera gastrica, no especificada como aguda ni cronica, sin hemorragia ni perforacion</t>
  </si>
  <si>
    <t>K26</t>
  </si>
  <si>
    <t>Ulcera Duodenal</t>
  </si>
  <si>
    <t>ulcera duodenal, aguda con hemorragia</t>
  </si>
  <si>
    <t>ulcera duodenal, aguda con perforacion</t>
  </si>
  <si>
    <t>ulcera duodenal, aguda con hemorragia y perforacion</t>
  </si>
  <si>
    <t>ulcera duodenal, aguda sin hemorragia ni perforacion</t>
  </si>
  <si>
    <t>ulcera duodenal, cronica o no especificada, con hemorragia</t>
  </si>
  <si>
    <t>ulcera duodenal, cronica o no especificada, con perforacion</t>
  </si>
  <si>
    <t>ulcera duodenal, cronica o no especificada, con hemorragia y perforacion</t>
  </si>
  <si>
    <t>ulcera duodenal, cronica sin hemorragia ni perforacion</t>
  </si>
  <si>
    <t>ulcera duodenal, no especificada como aguda ni cronica, sin hemorragia ni perforacion</t>
  </si>
  <si>
    <t>K27</t>
  </si>
  <si>
    <t>Ulcera Peptica, Sitio No Especificado</t>
  </si>
  <si>
    <t>ulcera peptica, de sitio no especificado, aguda con hemorragia</t>
  </si>
  <si>
    <t>ulcera peptica, de sitio no especificado, aguda con perforacion</t>
  </si>
  <si>
    <t>ulcera peptica, de sitio no especificado, aguda con hemorragia y perforacion</t>
  </si>
  <si>
    <t>ulcera peptica, de sitio no especificado, aguda sin hemorragia ni perforacion</t>
  </si>
  <si>
    <t>ulcera peptica, de sitio no especificado, cronica o no especificada, con hemorragia</t>
  </si>
  <si>
    <t>ulcera peptica, de sitio no especificado, cronica o no especificada, con perforacion</t>
  </si>
  <si>
    <t>ulcera peptica, de sitio no especificado, cronica o no especificada, con hemorragia y perforacion</t>
  </si>
  <si>
    <t>ulcera peptica, de sitio no especificado, cronica sin  hemorragia ni perforacion</t>
  </si>
  <si>
    <t>ulcera peptica, de sitio no especificado, no especificada como aguda ni cronica, sin  hemorragia ni perforacion</t>
  </si>
  <si>
    <t>K28</t>
  </si>
  <si>
    <t>Ulcera Gastroyeyunal</t>
  </si>
  <si>
    <t>ulcera gastroyeyunal, aguda con hemorragia</t>
  </si>
  <si>
    <t>ulcera gastroyeyunal, aguda con perforacion</t>
  </si>
  <si>
    <t>ulcera gastroyeyunal, aguda con hemorragia y perforacion</t>
  </si>
  <si>
    <t>ulcera gastroyeyunal, aguda sin hemorragia ni perforacion</t>
  </si>
  <si>
    <t>ulcera gastroyeyunal, cronica o no especificada, con hemorragia</t>
  </si>
  <si>
    <t>ulcera gastroyeyunal, cronica o no especificada, con perforacion</t>
  </si>
  <si>
    <t>ulcera gastroyeyunal, cronica o no especificada, con hemorragia y perforacion</t>
  </si>
  <si>
    <t>ulcera gastroyeyunal, cronica sin hemorragia ni perforacion</t>
  </si>
  <si>
    <t>ulcera gastroyeyunal, no especificada como aguda ni cronica, sin hemorragia ni perforacion</t>
  </si>
  <si>
    <t>K29</t>
  </si>
  <si>
    <t>Gastritis Y Duodenitis</t>
  </si>
  <si>
    <t>Gastritis aguda hemorragica</t>
  </si>
  <si>
    <t>Otras gastritis agudas</t>
  </si>
  <si>
    <t>Gastritis alcoholica</t>
  </si>
  <si>
    <t>Gastritis cronica superficial</t>
  </si>
  <si>
    <t>Gastritis cronica atrofica</t>
  </si>
  <si>
    <t>Gastritis cronica, no especificada</t>
  </si>
  <si>
    <t>Otras gastritis</t>
  </si>
  <si>
    <t>Gastritis, no especificada</t>
  </si>
  <si>
    <t>Duodenitis</t>
  </si>
  <si>
    <t>Gastroduodenitis, no especificada</t>
  </si>
  <si>
    <t>K30</t>
  </si>
  <si>
    <t>Dispepsia Funcional</t>
  </si>
  <si>
    <t>Dispepsia funcional</t>
  </si>
  <si>
    <t>K31</t>
  </si>
  <si>
    <t>Otras Enfermedades Del Estomago Y Del Duodeno</t>
  </si>
  <si>
    <t>Dilatacion aguda del estomago</t>
  </si>
  <si>
    <t>Estenosis pilorica hipertrofica del adulto</t>
  </si>
  <si>
    <t>Estrechez o estenosis del estomago en reloj de arena</t>
  </si>
  <si>
    <t>Espasmo del piloro, no clasificado en otra parte</t>
  </si>
  <si>
    <t>Diverticulo gastrico</t>
  </si>
  <si>
    <t>Obstruccion del duodeno</t>
  </si>
  <si>
    <t>Fistula del estomago y del duodeno</t>
  </si>
  <si>
    <t>K317</t>
  </si>
  <si>
    <t>Polipo del estomago y del duodeno</t>
  </si>
  <si>
    <t>Otras enfermedades especificadas del estomago y del duodeno</t>
  </si>
  <si>
    <t>Enfermedad del estomago y del duodeno, no especificada</t>
  </si>
  <si>
    <t>K35</t>
  </si>
  <si>
    <t>Apendicitis Aguda</t>
  </si>
  <si>
    <t>K352</t>
  </si>
  <si>
    <t>Apendicitis aguda con peritonitis generalizada</t>
  </si>
  <si>
    <t>K353</t>
  </si>
  <si>
    <t>Apendicitis aguda con peritonitis localizada</t>
  </si>
  <si>
    <t>K358</t>
  </si>
  <si>
    <t>Otras apendicitis agudas, y las no especificadas</t>
  </si>
  <si>
    <t>K36</t>
  </si>
  <si>
    <t>Otros Tipos De Apendicitis</t>
  </si>
  <si>
    <t>Otros tipos de apendicitis</t>
  </si>
  <si>
    <t>K37</t>
  </si>
  <si>
    <t>Apendicitis, No Especificada</t>
  </si>
  <si>
    <t>Apendicitis, no especificada</t>
  </si>
  <si>
    <t>K38</t>
  </si>
  <si>
    <t>Otras Enfermedades Del Apendice</t>
  </si>
  <si>
    <t>Hiperplasia del apendice</t>
  </si>
  <si>
    <t>Concreciones apendiculares</t>
  </si>
  <si>
    <t>Diverticulo del apendice</t>
  </si>
  <si>
    <t>Fistula del apendice</t>
  </si>
  <si>
    <t>Otras enfermedades especificadas del apendice</t>
  </si>
  <si>
    <t>Enfermedad del apendice, no especificada</t>
  </si>
  <si>
    <t>K40</t>
  </si>
  <si>
    <t>Hernia Inguinal</t>
  </si>
  <si>
    <t>Hernia inguinal bilateral con obstruccion, sin gangrena</t>
  </si>
  <si>
    <t>Hernia inguinal bilateral, con gangrena</t>
  </si>
  <si>
    <t>Hernia inguinal bilateral, sin obstruccion ni gangrena</t>
  </si>
  <si>
    <t>Hernia inguinal unilateral o no especificada, con obstruccion, sin gangrena</t>
  </si>
  <si>
    <t>Hernia inguinal unilateral o no especificada, con gangrena</t>
  </si>
  <si>
    <t>Hernia inguinal unilateral o no especificada, sin obstruccion ni gangrena</t>
  </si>
  <si>
    <t>K41</t>
  </si>
  <si>
    <t>Hernia Femoral</t>
  </si>
  <si>
    <t>Hernia femoral bilateral, con obstruccion, sin gangrena</t>
  </si>
  <si>
    <t>Hernia femoral bilateral, con gangrena</t>
  </si>
  <si>
    <t>Hernia femoral bilateral, sin obstruccion ni gangrena</t>
  </si>
  <si>
    <t>Hernia femoral unilateral o no especificada, con obstruccion, sin gangrena</t>
  </si>
  <si>
    <t>Hernia femoral unilateral o no especificada, con gangrena</t>
  </si>
  <si>
    <t>Hernia femoral unilateral o no especificada, sin obstruccion ni gangrena</t>
  </si>
  <si>
    <t>K42</t>
  </si>
  <si>
    <t>Hernia Umbilical</t>
  </si>
  <si>
    <t>Hernia umbilical con obstruccion, sin gangrena</t>
  </si>
  <si>
    <t>Hernia umbilical con gangrena</t>
  </si>
  <si>
    <t>Hernia umbilical sin obstruccion ni gangrena</t>
  </si>
  <si>
    <t>K43</t>
  </si>
  <si>
    <t>Hernia Ventral</t>
  </si>
  <si>
    <t>Hernia incisional con obstruccion, sin gangrena</t>
  </si>
  <si>
    <t>Hernia incisional con gangrena</t>
  </si>
  <si>
    <t>K432</t>
  </si>
  <si>
    <t>Hernia incisional sin obstrucción o gangrena</t>
  </si>
  <si>
    <t>K433</t>
  </si>
  <si>
    <t>Hernia paraestomal con obstrucción, sin gangrena</t>
  </si>
  <si>
    <t>K434</t>
  </si>
  <si>
    <t>Hernia paraestomal con gangrena</t>
  </si>
  <si>
    <t>K435</t>
  </si>
  <si>
    <t>Hernia paraestomal sin obstrucción o gangrena</t>
  </si>
  <si>
    <t>K436</t>
  </si>
  <si>
    <t>Otras hernias ventrales y las no especificadas con obstrucción, sin gangrena</t>
  </si>
  <si>
    <t>K437</t>
  </si>
  <si>
    <t>Otras hernias ventrales y las no especificadas con gangrena</t>
  </si>
  <si>
    <t>Otras hernias ventrales y las no especificadas sin obstruccion o gangrena</t>
  </si>
  <si>
    <t>K44</t>
  </si>
  <si>
    <t>Hernia Diafragmatica</t>
  </si>
  <si>
    <t>Hernia diafragmatica con obstruccion, sin gangrena</t>
  </si>
  <si>
    <t>Hernia diafragmatica con gangrena</t>
  </si>
  <si>
    <t>Hernia diafragmatica sin obstruccion ni gangrena</t>
  </si>
  <si>
    <t>K45</t>
  </si>
  <si>
    <t>Otras Hernias De La Cavidad Abdominal</t>
  </si>
  <si>
    <t>Otras hernias de la cavidad abdominal especificadas, con obstruccion, sin gangrena</t>
  </si>
  <si>
    <t>Otras hernias de la cavidad abdominal especificadas, con gangrena</t>
  </si>
  <si>
    <t>Otras hernias de la cavidad abdominal especificadas, sin obstruccion ni gangrena</t>
  </si>
  <si>
    <t>K46</t>
  </si>
  <si>
    <t>Hernia No Especificada De La Cavidad Abdominal</t>
  </si>
  <si>
    <t>Hernia abdominal no especificada, con obstruccion, sin gangrena</t>
  </si>
  <si>
    <t>Hernia abdominal no especificada, con gangrena</t>
  </si>
  <si>
    <t>Hernia abdominal no especificada, sin obstruccion ni gangrena</t>
  </si>
  <si>
    <t>K50</t>
  </si>
  <si>
    <t>Enfermedades De Crohn [Enteritis Regional]</t>
  </si>
  <si>
    <t>Enfermedad de Crohn del intestino delgado</t>
  </si>
  <si>
    <t>Enfermedad de Crohn del intestino grueso</t>
  </si>
  <si>
    <t>Otros tipos de enfermedad de Crohn</t>
  </si>
  <si>
    <t>Enfermedad de Crohn, no especificada</t>
  </si>
  <si>
    <t>K51</t>
  </si>
  <si>
    <t>Colitis Ulcerativa</t>
  </si>
  <si>
    <t xml:space="preserve">Pancolitis ulcerativa (cronica) </t>
  </si>
  <si>
    <t>Proctitis (cronica) ulcerativa</t>
  </si>
  <si>
    <t>Rectosigmoiditis (cronica) ulcerativa</t>
  </si>
  <si>
    <t>Polipos inflamatorios</t>
  </si>
  <si>
    <t>Colitis del lado izquierdo</t>
  </si>
  <si>
    <t>Otras colitis ulcerativas</t>
  </si>
  <si>
    <t>Colitis Ulcerativa, sin otra especificacion</t>
  </si>
  <si>
    <t>K52</t>
  </si>
  <si>
    <t>Otras Colitis Y Gastroenteritis No Infecciosas</t>
  </si>
  <si>
    <t>Colitis y gastroenteritis debidas a radiacion</t>
  </si>
  <si>
    <t>Colitis y gastroenteritis toxicas</t>
  </si>
  <si>
    <t>Colitis y gastroenteritis alergicas y dieteticas</t>
  </si>
  <si>
    <t>K523</t>
  </si>
  <si>
    <t>Colitis de etiología indeterminada</t>
  </si>
  <si>
    <t>Otras colitis y gastroenteritis no infecciosas especificadas</t>
  </si>
  <si>
    <t>Colitis y gastroenteritis no infecciosas, no especificadas</t>
  </si>
  <si>
    <t>K55</t>
  </si>
  <si>
    <t>Trastornos Vasculares De Los Intestinos</t>
  </si>
  <si>
    <t>Trastorno vascular agudo de los intestinos</t>
  </si>
  <si>
    <t>Trastorno vascular cronico del intestino</t>
  </si>
  <si>
    <t>Angiodisplasia del colon</t>
  </si>
  <si>
    <t>Otros trastornos vasculares del intestino</t>
  </si>
  <si>
    <t>Trastorno vascular del intestino, no especificado</t>
  </si>
  <si>
    <t>K56</t>
  </si>
  <si>
    <t>Ileo Paralitico Y Obstruccion Intestinal Sin Hernia</t>
  </si>
  <si>
    <t>ileo paralitico</t>
  </si>
  <si>
    <t>Invaginacion</t>
  </si>
  <si>
    <t>Volvulo</t>
  </si>
  <si>
    <t>ileo por calculo biliar</t>
  </si>
  <si>
    <t>Otras obstrucciones del intestino</t>
  </si>
  <si>
    <t>Adherencias [bridas] intestinales con obstruccion</t>
  </si>
  <si>
    <t>Otras obstrucciones intestinales y las no especificadas</t>
  </si>
  <si>
    <t>ileo, no especificado</t>
  </si>
  <si>
    <t>K57</t>
  </si>
  <si>
    <t>Enfermedad Diverticular Del Intestino</t>
  </si>
  <si>
    <t>Enfermedad diverticular del intestino delgado con perforacion y absceso</t>
  </si>
  <si>
    <t>Enfermedad diverticular del intestino delgado sin perforacion ni absceso</t>
  </si>
  <si>
    <t>Enfermedad diverticular del intestino grueso con perforacion y absceso</t>
  </si>
  <si>
    <t>Enfermedad diverticular del intestino grueso sin perforacion ni absceso</t>
  </si>
  <si>
    <t>Enfermedad diverticular de ambos intestinos con perforacion y absceso</t>
  </si>
  <si>
    <t>Enfermedad diverticular de ambos intestinos, sin perforacion ni absceso</t>
  </si>
  <si>
    <t>Enfermedad diverticular del intestino, parte no especificada, con perforacion y absceso</t>
  </si>
  <si>
    <t>Enfermedad diverticular del intestino, parte no especificada, sin perforacion ni absceso</t>
  </si>
  <si>
    <t>K58</t>
  </si>
  <si>
    <t>Sindrome Del Colon Irritable</t>
  </si>
  <si>
    <t>K581</t>
  </si>
  <si>
    <t>Síndrome de  colon irritable  con predominio de diarrea [IBS-D]</t>
  </si>
  <si>
    <t xml:space="preserve">K582 </t>
  </si>
  <si>
    <t>Síndrome de colon irritable con predominio de constipación [IBS-C]</t>
  </si>
  <si>
    <t>K583</t>
  </si>
  <si>
    <t>Síndrome de colon irrtable con hábito Intestinal Mixto [IBS-M]</t>
  </si>
  <si>
    <t>K588</t>
  </si>
  <si>
    <t>Otros síndromes de colon irritable y los no especificados</t>
  </si>
  <si>
    <t>K59</t>
  </si>
  <si>
    <t>Otros Trastornos Funcionales Del Intestino</t>
  </si>
  <si>
    <t>Constipacion</t>
  </si>
  <si>
    <t>Diarrea funcional</t>
  </si>
  <si>
    <t>Intestino neurogenico, no clasificado en otra parte</t>
  </si>
  <si>
    <t>Megacolon, no clasificado en otra parte</t>
  </si>
  <si>
    <t>Espasmo anal</t>
  </si>
  <si>
    <t>Otros trastornos funcionales especificados del intestino</t>
  </si>
  <si>
    <t>Trastorno funcional intestinal, no especificado</t>
  </si>
  <si>
    <t>K60</t>
  </si>
  <si>
    <t>Fisura Y Fistula De Las Regiones Anal Y Rectal</t>
  </si>
  <si>
    <t>Fisura anal aguda</t>
  </si>
  <si>
    <t>Fisura anal cronica</t>
  </si>
  <si>
    <t>Fisura anal, no especificada</t>
  </si>
  <si>
    <t>Fistula anal</t>
  </si>
  <si>
    <t>Fistula rectal</t>
  </si>
  <si>
    <t>Fistula anorrectal</t>
  </si>
  <si>
    <t>K61</t>
  </si>
  <si>
    <t>Absceso De Las Regiones Anal Y Rectal</t>
  </si>
  <si>
    <t>Absceso anal</t>
  </si>
  <si>
    <t>Absceso rectal</t>
  </si>
  <si>
    <t>Absceso anorrectal</t>
  </si>
  <si>
    <t>Absceso isquiorrectal</t>
  </si>
  <si>
    <t>Absceso intraesfinteriano</t>
  </si>
  <si>
    <t>K62</t>
  </si>
  <si>
    <t>Otras Enfermedades Del Ano Y Del Recto</t>
  </si>
  <si>
    <t>Polipo anal</t>
  </si>
  <si>
    <t>Polipo rectal</t>
  </si>
  <si>
    <t>Prolapso anal</t>
  </si>
  <si>
    <t>Prolapso rectal</t>
  </si>
  <si>
    <t>Estenosis del ano y del recto</t>
  </si>
  <si>
    <t>Hemorragia del ano y del recto</t>
  </si>
  <si>
    <t>ulcera del ano y del recto</t>
  </si>
  <si>
    <t>Proctitis por radiacion</t>
  </si>
  <si>
    <t>Otras enfermedades especificadas del ano y del recto</t>
  </si>
  <si>
    <t>Enfermedad del ano y del recto, no especificada</t>
  </si>
  <si>
    <t>K63</t>
  </si>
  <si>
    <t>Otras Enfermedades De Los Intestinos</t>
  </si>
  <si>
    <t>Absceso del intestino</t>
  </si>
  <si>
    <t>Perforacion del intestino (no traumatica)</t>
  </si>
  <si>
    <t>Fistula del intestino</t>
  </si>
  <si>
    <t>ulcera del intestino</t>
  </si>
  <si>
    <t>Enteroptosis</t>
  </si>
  <si>
    <t>K635</t>
  </si>
  <si>
    <t>Polipo del colon</t>
  </si>
  <si>
    <t>Otras enfermedades especificadas del intestino</t>
  </si>
  <si>
    <t>Enfermedad del intestino, no especificada</t>
  </si>
  <si>
    <t>K64</t>
  </si>
  <si>
    <t>Hemorroides y trombosis venosa perianal</t>
  </si>
  <si>
    <t>K640</t>
  </si>
  <si>
    <t>Hemorroides de primer grado</t>
  </si>
  <si>
    <t>K641</t>
  </si>
  <si>
    <t>Hemorroides de segundo grado</t>
  </si>
  <si>
    <t>K642</t>
  </si>
  <si>
    <t>Hemorroides de tercer grado</t>
  </si>
  <si>
    <t>K643</t>
  </si>
  <si>
    <t>Hemorroides de cuarto grado</t>
  </si>
  <si>
    <t>K644</t>
  </si>
  <si>
    <t>Marcas residuales en la piel, de hemorroides</t>
  </si>
  <si>
    <t>K645</t>
  </si>
  <si>
    <t>Trombosis venosa perianal</t>
  </si>
  <si>
    <t>K649</t>
  </si>
  <si>
    <t>Hemorroides, sin otra especificación</t>
  </si>
  <si>
    <t>K65</t>
  </si>
  <si>
    <t>Peritonitis</t>
  </si>
  <si>
    <t>Peritonitis aguda</t>
  </si>
  <si>
    <t>Otras peritonitis</t>
  </si>
  <si>
    <t>Peritonitis, no especificada</t>
  </si>
  <si>
    <t>K66</t>
  </si>
  <si>
    <t>Otros Trastornos Del Peritoneo</t>
  </si>
  <si>
    <t>Adherencias peritoneales</t>
  </si>
  <si>
    <t>Hemoperitoneo</t>
  </si>
  <si>
    <t>Otros trastornos especificados del peritoneo</t>
  </si>
  <si>
    <t>Trastorno del peritoneo, no especificado</t>
  </si>
  <si>
    <t>K67</t>
  </si>
  <si>
    <t>Trastornos Del Periotoneo En Enfermedades Infecciosas Clasificadas En Otra Parte</t>
  </si>
  <si>
    <t>Peritonitis por clamidias</t>
  </si>
  <si>
    <t>Peritonitis gonococica</t>
  </si>
  <si>
    <t>Peritonitis sifilitica</t>
  </si>
  <si>
    <t>Peritonitis tuberculosa</t>
  </si>
  <si>
    <t>Otros trastornos del peritoneo en enfermedades infecciosas clasificadas en otra parte</t>
  </si>
  <si>
    <t>K70</t>
  </si>
  <si>
    <t>Enfermedad Alcoholica Del Higado</t>
  </si>
  <si>
    <t>Higado alcoholico adiposo</t>
  </si>
  <si>
    <t>Hepatitis alcoholica</t>
  </si>
  <si>
    <t>Fibrosis y esclerosis del higado, alcoholica</t>
  </si>
  <si>
    <t>Cirrosis hepatica alcoholica</t>
  </si>
  <si>
    <t>Insuficiencia hepatica alcoholica</t>
  </si>
  <si>
    <t>Enfermedad hepatica alcoholica, no especificada</t>
  </si>
  <si>
    <t>K71</t>
  </si>
  <si>
    <t>Enfermedad Toxica Del Higado</t>
  </si>
  <si>
    <t>Enfermedad toxica del higado, con colestasis</t>
  </si>
  <si>
    <t>Enfermedad toxica del higado con necrosis hepatica</t>
  </si>
  <si>
    <t>Enfermedad toxica del higado con hepatitis aguda</t>
  </si>
  <si>
    <t>Enfermedad toxica del higado con hepatitis cronica persistente</t>
  </si>
  <si>
    <t>Enfermedad toxica del higado con hepatitis cronica lobular</t>
  </si>
  <si>
    <t>Enfermedad toxica del higado con hepatitis cronica activa</t>
  </si>
  <si>
    <t>Enfermedad toxica del higado con hepatitis no clasificada en otra parte</t>
  </si>
  <si>
    <t>Enfermedad toxica del higado con cirrosis y fibrosis del higado</t>
  </si>
  <si>
    <t>Enfermedad toxica del higado con otros trastornos hepaticos</t>
  </si>
  <si>
    <t>Enfermedad toxica del higado, no especificada</t>
  </si>
  <si>
    <t>K72</t>
  </si>
  <si>
    <t>Insuficiencia Hepatica, No Clasificadas En Otra Parte</t>
  </si>
  <si>
    <t>Insuficiencia hepatica aguda o subaguda</t>
  </si>
  <si>
    <t>Insuficiencia hepatica cronica</t>
  </si>
  <si>
    <t>Insuficiencia hepatica, no especificada</t>
  </si>
  <si>
    <t>K73</t>
  </si>
  <si>
    <t>Hepatitis Cronica, No Clasificada En Otra Parte</t>
  </si>
  <si>
    <t>Hepatitis cronica persistente, no clasificada en otra parte</t>
  </si>
  <si>
    <t>Hepatitis cronica lobular, no clasificada en otra parte</t>
  </si>
  <si>
    <t>Hepatitis cronica activa, no clasificada en otra parte</t>
  </si>
  <si>
    <t>Otras hepatitis cronicas, no clasificadas en otra parte</t>
  </si>
  <si>
    <t>Hepatitis cronica, no especificada</t>
  </si>
  <si>
    <t>K74</t>
  </si>
  <si>
    <t>Fibrosis Y Cirrosis Del Higado</t>
  </si>
  <si>
    <t>Fibrosis hepatica</t>
  </si>
  <si>
    <t>Esclerosis hepatica</t>
  </si>
  <si>
    <t>Fibrosis hepatica con esclerosis hepatica</t>
  </si>
  <si>
    <t>Cirrosis biliar primaria</t>
  </si>
  <si>
    <t>Cirrosis biliar secundaria</t>
  </si>
  <si>
    <t>Cirrosis biliar, no especificada</t>
  </si>
  <si>
    <t>Otras cirrosis del higado y las no especificadas</t>
  </si>
  <si>
    <t>K75</t>
  </si>
  <si>
    <t>Otras Enfermedades Inflamatorias Del Higado</t>
  </si>
  <si>
    <t>Absceso del higado</t>
  </si>
  <si>
    <t>Flebitis de la vena porta</t>
  </si>
  <si>
    <t>Hepatitis reactiva no especificada</t>
  </si>
  <si>
    <t>Hepatitis granulomatosa, no clasificada en otra parte</t>
  </si>
  <si>
    <t>K754</t>
  </si>
  <si>
    <t>Hepatitis autoinmune</t>
  </si>
  <si>
    <t>Otras enfermedades inflamatorias del higado, especificadas</t>
  </si>
  <si>
    <t>Enfermedad inflamatoria del higado, no especificada</t>
  </si>
  <si>
    <t>K76</t>
  </si>
  <si>
    <t>Otras Enfermedades Del Higado</t>
  </si>
  <si>
    <t>Degeneracion grasa del higado, no clasificada en otra parte</t>
  </si>
  <si>
    <t>Congestion pasiva cronica del higado</t>
  </si>
  <si>
    <t>Necrosis hemorragica central del higado</t>
  </si>
  <si>
    <t>Infarto del higado</t>
  </si>
  <si>
    <t>Peliosis hepatica</t>
  </si>
  <si>
    <t>Enfermedad veno-oclusiva del higado</t>
  </si>
  <si>
    <t>Hipertension portal</t>
  </si>
  <si>
    <t>Sindrome hepatorrenal</t>
  </si>
  <si>
    <t>Otras enfermedades especificadas del higado</t>
  </si>
  <si>
    <t>Enfermedad del higado, no especificada</t>
  </si>
  <si>
    <t>K77</t>
  </si>
  <si>
    <t>Trastornos Del Higado En Enfermedades Clasificadas En Otra Parte</t>
  </si>
  <si>
    <t>Trastornos del higado en enfermedades infecciosas y parasitarias clasificadas en otra parte</t>
  </si>
  <si>
    <t>Trastornos del higado en otras enfermedades clasificadas en otra parte</t>
  </si>
  <si>
    <t>K80</t>
  </si>
  <si>
    <t>Colelitiasis</t>
  </si>
  <si>
    <t>Calculo de la vesicula biliar con colecistitis aguda</t>
  </si>
  <si>
    <t>Calculo de la vesicula biliar con otra colecistitis</t>
  </si>
  <si>
    <t>Calculo de la vesicula biliar sin colecistitis</t>
  </si>
  <si>
    <t>Calculo de conducto biliar con colangitis</t>
  </si>
  <si>
    <t>Calculo de conducto biliar con colecistitis</t>
  </si>
  <si>
    <t>Calculo de conducto biliar sin colangitis ni colecistitis</t>
  </si>
  <si>
    <t>Otras colelitiasis</t>
  </si>
  <si>
    <t>K81</t>
  </si>
  <si>
    <t>Colecistitis</t>
  </si>
  <si>
    <t>Colecistitis aguda</t>
  </si>
  <si>
    <t>Colecistitis cronica</t>
  </si>
  <si>
    <t>Otras colecistitis</t>
  </si>
  <si>
    <t>Colecistitis, no especificada</t>
  </si>
  <si>
    <t>K82</t>
  </si>
  <si>
    <t>Otras Enfermedades De La Vesicula Biliar</t>
  </si>
  <si>
    <t>Obstruccion de la vesicula biliar</t>
  </si>
  <si>
    <t>Hidropesia de la vesicula biliar</t>
  </si>
  <si>
    <t>Perforacion de la vesicula biliar</t>
  </si>
  <si>
    <t>Fistula de la vesicula biliar</t>
  </si>
  <si>
    <t>Colesterolosis de la vesicula biliar</t>
  </si>
  <si>
    <t>Otras enfermedades especificadas de la vesicula biliar</t>
  </si>
  <si>
    <t>Enfermedad de la vesicula biliar, no especificada</t>
  </si>
  <si>
    <t>K83</t>
  </si>
  <si>
    <t>Otras Enfermedades De Las Vias Biliares</t>
  </si>
  <si>
    <t>Colangitis</t>
  </si>
  <si>
    <t>Obstruccion del conducto biliar</t>
  </si>
  <si>
    <t>Perforacion del conducto biliar</t>
  </si>
  <si>
    <t>Fistula del conducto biliar</t>
  </si>
  <si>
    <t>Espasmo del esfinter de Oddi</t>
  </si>
  <si>
    <t>Quiste biliar</t>
  </si>
  <si>
    <t>Otras enfermedades especificadas de las vias biliares</t>
  </si>
  <si>
    <t>Enfermedad de las vias biliares, no especificada</t>
  </si>
  <si>
    <t>K85</t>
  </si>
  <si>
    <t>Pancreatitis Aguda</t>
  </si>
  <si>
    <t>K850</t>
  </si>
  <si>
    <t>Pancreatitis idiopatica aguda</t>
  </si>
  <si>
    <t>K851</t>
  </si>
  <si>
    <t>Pancreatitis biliar aguda</t>
  </si>
  <si>
    <t>K852</t>
  </si>
  <si>
    <t>Pancreatitis aguda inducida por alcohol</t>
  </si>
  <si>
    <t>K853</t>
  </si>
  <si>
    <t>Pancreatitits aguda inducida por drogas</t>
  </si>
  <si>
    <t>K858</t>
  </si>
  <si>
    <t>Otras pancreatitis agudas</t>
  </si>
  <si>
    <t>K859</t>
  </si>
  <si>
    <t>Pancreatitis aguda, no especificada</t>
  </si>
  <si>
    <t>K86</t>
  </si>
  <si>
    <t>Otras Enfermedades Del Pancreas</t>
  </si>
  <si>
    <t>Pancreatitis cronica inducida por el alcohol</t>
  </si>
  <si>
    <t>Otras pancreatitis cronicas</t>
  </si>
  <si>
    <t>Quiste del pancreas</t>
  </si>
  <si>
    <t>Seudoquiste del pancreas</t>
  </si>
  <si>
    <t>Otras enfermedades especificadas del pancreas</t>
  </si>
  <si>
    <t>Enfermedad del pancreas, no especificada</t>
  </si>
  <si>
    <t>K87</t>
  </si>
  <si>
    <t>Trastornos De La Vesicula Biliar, De Las Vias Biliares Y Del Pancreas En Enfermedades Clasificadas En Otra Parte</t>
  </si>
  <si>
    <t>Trastornos de la vesicula biliar y de las vias biliares en enfermedades clasificadas en otra parte</t>
  </si>
  <si>
    <t>Trastornos del pancreas en enfermedades clasificadas en otra parte</t>
  </si>
  <si>
    <t>K90</t>
  </si>
  <si>
    <t>Malabsorcion Intestinal</t>
  </si>
  <si>
    <t>Enfermedad celiaca</t>
  </si>
  <si>
    <t>Esprue tropical</t>
  </si>
  <si>
    <t>Sindrome del asa ciega, no clasificado en otra parte</t>
  </si>
  <si>
    <t>Esteatorrea pancreatica</t>
  </si>
  <si>
    <t>Malabsorcion debida a intolerancia, no clasificada en otra parte</t>
  </si>
  <si>
    <t>Otros tipos de malabsorcion intestinal</t>
  </si>
  <si>
    <t>Malabsorcion intestinal, no especificada</t>
  </si>
  <si>
    <t>K91</t>
  </si>
  <si>
    <t>Trastornos Del Sistema Digestivo, Consecutivos A Procedimientos, No Clasificados En Otra Parte</t>
  </si>
  <si>
    <t>Vomito postcirugia gastrointestinal</t>
  </si>
  <si>
    <t>Sindromes consecutivos a la cirugia gastrica</t>
  </si>
  <si>
    <t>Malabsorcion postquirurgica, no clasificada en otra parte</t>
  </si>
  <si>
    <t>Obstruccion intestinal postoperatoria</t>
  </si>
  <si>
    <t>Disfuncion de colostomia o enterostomia</t>
  </si>
  <si>
    <t>Sindrome de postcolecistectomia</t>
  </si>
  <si>
    <t>Otros trastornos del sistema digestivo consecutivos a procedimientos, no clasificados en otra parte</t>
  </si>
  <si>
    <t>Trastorno no especificado del sistema digestivo consecutivo a procedimientos</t>
  </si>
  <si>
    <t>K92</t>
  </si>
  <si>
    <t>Otras Enfermedades Del Sistema Digestivo</t>
  </si>
  <si>
    <t>Hematemesis</t>
  </si>
  <si>
    <t>Melena</t>
  </si>
  <si>
    <t>Hemorragia gastrointestinal, no especificada</t>
  </si>
  <si>
    <t>Otras enfermedades especificadas del sistema digestivo</t>
  </si>
  <si>
    <t>Enfermedad del sistema digestivo, no especificada</t>
  </si>
  <si>
    <t>K93</t>
  </si>
  <si>
    <t>Trastornos De Otros Organos Digestivos En Enfermedades Clasificadas En Otra Parte</t>
  </si>
  <si>
    <t>Trastornos tuberculosos del intestino, peritoneo y ganglios mesentericos</t>
  </si>
  <si>
    <t>Megacolon en la enfermedad de Chagas</t>
  </si>
  <si>
    <t>Trastornos de otros organos digestivos especificados en enfermedades clasificadas en otra parte</t>
  </si>
  <si>
    <t>Enfermedades de la piel y del tejido subcutaneo (L00-L99)</t>
  </si>
  <si>
    <t>L00</t>
  </si>
  <si>
    <t>Sindrome Estafilococico De La Piel Escaldada</t>
  </si>
  <si>
    <t>Sindrome estafilococico de la piel escaldada</t>
  </si>
  <si>
    <t>L01</t>
  </si>
  <si>
    <t>Impetigo</t>
  </si>
  <si>
    <t>Impetigo [cualquier sitio anatomico] [cualquier organismo]</t>
  </si>
  <si>
    <t>Impetiginizacion de otras dermatosis</t>
  </si>
  <si>
    <t>L02</t>
  </si>
  <si>
    <t>Absceso Cutaneo, Furunculo Y Antrax</t>
  </si>
  <si>
    <t>Absceso cutaneo, furunculo y antrax de la cara</t>
  </si>
  <si>
    <t>Absceso cutaneo, furunculo y antrax del cuello</t>
  </si>
  <si>
    <t>Absceso cutaneo, furunculo y antrax del tronco</t>
  </si>
  <si>
    <t>Absceso cutaneo, furunculo y antrax de gluteos</t>
  </si>
  <si>
    <t>Absceso cutaneo, furunculo y antrax de miembro</t>
  </si>
  <si>
    <t>Absceso cutaneo, furunculo y antrax de otros sitios</t>
  </si>
  <si>
    <t>Absceso cutaneo, furunculo y antrax de sitio no especificado</t>
  </si>
  <si>
    <t>L03</t>
  </si>
  <si>
    <t>Celulitis</t>
  </si>
  <si>
    <t>Celulitis de los dedos de la mano y del pie</t>
  </si>
  <si>
    <t>Celulitis de otras partes de los miembros</t>
  </si>
  <si>
    <t>Celulitis de la cara</t>
  </si>
  <si>
    <t>Celulitis del tronco</t>
  </si>
  <si>
    <t>Celulitis de otros sitios</t>
  </si>
  <si>
    <t>Celulitis de sitio no especificado</t>
  </si>
  <si>
    <t>L04</t>
  </si>
  <si>
    <t>Linfadenitis Aguda</t>
  </si>
  <si>
    <t>Linfadenitis aguda de cara, cabeza y cuello</t>
  </si>
  <si>
    <t>Linfadenitis aguda del tronco</t>
  </si>
  <si>
    <t>Linfadenitis aguda del miembro superior</t>
  </si>
  <si>
    <t>Linfadenitis aguda del miembro inferior</t>
  </si>
  <si>
    <t>Linfadenitis aguda de otros sitios</t>
  </si>
  <si>
    <t>Linfadenitis aguda de sitio no especificado</t>
  </si>
  <si>
    <t>L05</t>
  </si>
  <si>
    <t>Quiste Pilonidal</t>
  </si>
  <si>
    <t>Quiste pilonidal con absceso</t>
  </si>
  <si>
    <t>Quiste pilonidal sin absceso</t>
  </si>
  <si>
    <t>L08</t>
  </si>
  <si>
    <t>Otras Infecciones Locales De La Piel Y Del Tejido Subcutaneo</t>
  </si>
  <si>
    <t>Pioderma</t>
  </si>
  <si>
    <t>Eritrasma</t>
  </si>
  <si>
    <t>Otras infecciones locales especificadas de la piel y del tejido subcutaneo</t>
  </si>
  <si>
    <t>Infeccion local de la piel y del tejido subcutaneo, no especificada</t>
  </si>
  <si>
    <t>L10</t>
  </si>
  <si>
    <t>Penfigo</t>
  </si>
  <si>
    <t>Penfigo vulgar</t>
  </si>
  <si>
    <t>Penfigo vegetante</t>
  </si>
  <si>
    <t>Penfigo foliaceo</t>
  </si>
  <si>
    <t>Penfigo brasileno [fogo selvagem]</t>
  </si>
  <si>
    <t>Penfigo eritematoso</t>
  </si>
  <si>
    <t>Penfigo inducido por drogas</t>
  </si>
  <si>
    <t>Otros penfigos</t>
  </si>
  <si>
    <t>Penfigo, no especificado</t>
  </si>
  <si>
    <t>L11</t>
  </si>
  <si>
    <t>Otros Trastornos Acantoliticos</t>
  </si>
  <si>
    <t>Queratosis folicular adquirida</t>
  </si>
  <si>
    <t>Dermatosis acantolitica transitoria [Grover]</t>
  </si>
  <si>
    <t>Otros trastornos acantoliticos especificados</t>
  </si>
  <si>
    <t>Trastorno acantolitico, no especificado</t>
  </si>
  <si>
    <t>L12</t>
  </si>
  <si>
    <t>Penfigoide</t>
  </si>
  <si>
    <t>Penfigoide flictenular</t>
  </si>
  <si>
    <t>Penfigoide cicatricial</t>
  </si>
  <si>
    <t>Enfermedad flictenular cronica de la infancia</t>
  </si>
  <si>
    <t>Epidermolisis bullosa adquirida</t>
  </si>
  <si>
    <t>Otros penfigoides</t>
  </si>
  <si>
    <t>Penfigoide, no especificado</t>
  </si>
  <si>
    <t>L13</t>
  </si>
  <si>
    <t>Otros Trastornos Flictenulares</t>
  </si>
  <si>
    <t>Dermatitis herpetiforme</t>
  </si>
  <si>
    <t>Dermatitis pustulosa subcorneal</t>
  </si>
  <si>
    <t>Otros trastornos flictenulares especificados</t>
  </si>
  <si>
    <t>Trastorno flictenular, no especificado</t>
  </si>
  <si>
    <t>L14</t>
  </si>
  <si>
    <t>Trastornos Flictenulares En Enfermedades Clasificadas En Otra Parte</t>
  </si>
  <si>
    <t>Trastornos flictenulares en enfermedades clasificadas en otra parte</t>
  </si>
  <si>
    <t>L20</t>
  </si>
  <si>
    <t>Dermatitis Atopica</t>
  </si>
  <si>
    <t>Prurigo de Besnier</t>
  </si>
  <si>
    <t>Otras dermatitis atopicas</t>
  </si>
  <si>
    <t>Dermatitis atopica, no especificada</t>
  </si>
  <si>
    <t>L21</t>
  </si>
  <si>
    <t>Dermatitis Seborreica</t>
  </si>
  <si>
    <t>Seborrea capitis</t>
  </si>
  <si>
    <t>Dermatitis seborreica infantil</t>
  </si>
  <si>
    <t>Otras dermatitis seborreicas</t>
  </si>
  <si>
    <t>Dermatitis seborreica, no especificada</t>
  </si>
  <si>
    <t>L22</t>
  </si>
  <si>
    <t>Dermatitis Del Pañal</t>
  </si>
  <si>
    <t>Dermatitis del panal</t>
  </si>
  <si>
    <t>L23</t>
  </si>
  <si>
    <t>Dermatitis Alergica De Contacto</t>
  </si>
  <si>
    <t>Dermatitis alergica de contacto debida a metales</t>
  </si>
  <si>
    <t>Dermatitis alergica de contacto debida a adhesivos</t>
  </si>
  <si>
    <t>Dermatitis alergica de contacto debida a cosmeticos</t>
  </si>
  <si>
    <t>Dermatitis alergica de contacto debida a drogas en contacto con la piel</t>
  </si>
  <si>
    <t>Dermatitis alergica de contacto debida a colorantes</t>
  </si>
  <si>
    <t>Dermatitis alergica de contacto debida a otros productos quimicos</t>
  </si>
  <si>
    <t>Dermatitis alergica de contacto debida a alimentos en contacto con la piel</t>
  </si>
  <si>
    <t>Dermatitis alergica de contacto debida a plantas, excepto las alimenticias</t>
  </si>
  <si>
    <t>Dermatitis alergica de contacto debida a otros agentes</t>
  </si>
  <si>
    <t>Dermatitis alergica de contacto, de causa no especificada</t>
  </si>
  <si>
    <t>L24</t>
  </si>
  <si>
    <t>Dermatitis De Contacto Por Irritantes</t>
  </si>
  <si>
    <t>Dermatitis de contacto por irritantes, debida a detergentes</t>
  </si>
  <si>
    <t>Dermatitis de contacto por irritantes, debida a aceites y grasas</t>
  </si>
  <si>
    <t>Dermatitis de contacto por irritantes, debida a disolventes</t>
  </si>
  <si>
    <t>Dermatitis de contacto por irritantes, debida a cosmeticos</t>
  </si>
  <si>
    <t>Dermatitis de contacto por irritantes, debida a drogas en contacto con la piel</t>
  </si>
  <si>
    <t>Dermatitis de contacto por irritantes, debida a otros productos quimicos</t>
  </si>
  <si>
    <t>Dermatitis de contacto por irritantes, debida a alimentos en contacto con la piel</t>
  </si>
  <si>
    <t>Dermatitis de contacto por irritantes, debida a plantas, excepto las alimenticias</t>
  </si>
  <si>
    <t>Dermatitis de contacto por irritantes, debida a otros agentes</t>
  </si>
  <si>
    <t>Dermatitis de contacto por irritantes, de causa no especificada</t>
  </si>
  <si>
    <t>L25</t>
  </si>
  <si>
    <t>Dermatitis De Contacto, Forma No Especificada</t>
  </si>
  <si>
    <t>Dermatitis de contacto, forma no especificada, debida a cosmeticos</t>
  </si>
  <si>
    <t>Dermatitis de contacto, forma no especificada, debida a drogas en contacto con la piel</t>
  </si>
  <si>
    <t>Dermatitis de contacto, forma no especificada, debida a colorantes</t>
  </si>
  <si>
    <t>Dermatitis de contacto, forma no especificada, debida a otros productos quimicos</t>
  </si>
  <si>
    <t>Dermatitis de contacto, forma no especificada, debida a alimentos en contacto con la piel</t>
  </si>
  <si>
    <t>Dermatitis de contacto, forma no especificada, debida a plantas, excepto las alimenticias</t>
  </si>
  <si>
    <t>Dermatitis de contacto, forma no especificada, debida a otros agentes</t>
  </si>
  <si>
    <t>Dermatitis de contacto, forma y causa no especificadas</t>
  </si>
  <si>
    <t>L26</t>
  </si>
  <si>
    <t>Dermatitis Exfoliativa</t>
  </si>
  <si>
    <t>Dermatitis exfoliativa</t>
  </si>
  <si>
    <t>L27</t>
  </si>
  <si>
    <t>Dermatitis Debida A Sustancias Ingeridas</t>
  </si>
  <si>
    <t>Erupcion cutanea generalizada debida a drogas y medicamentos</t>
  </si>
  <si>
    <t>Erupcion cutanea localizada debida a drogas y medicamentos</t>
  </si>
  <si>
    <t>Dermatitis debida a ingestion de alimentos</t>
  </si>
  <si>
    <t>Dermatitis debida a otras sustancias ingeridas</t>
  </si>
  <si>
    <t>Dermatitis debida a sustancias ingeridas no especificadas</t>
  </si>
  <si>
    <t>L28</t>
  </si>
  <si>
    <t>Liquen Simple Cronico Y Prurigo</t>
  </si>
  <si>
    <t>Liquen simple cronico</t>
  </si>
  <si>
    <t>Prurigo nodular</t>
  </si>
  <si>
    <t>Otros prurigos</t>
  </si>
  <si>
    <t>L29</t>
  </si>
  <si>
    <t>Prurito</t>
  </si>
  <si>
    <t>Prurito anal</t>
  </si>
  <si>
    <t>Prurito escrotal</t>
  </si>
  <si>
    <t>Prurito vulvar</t>
  </si>
  <si>
    <t>Prurito anogenital, no especificado</t>
  </si>
  <si>
    <t>Otros pruritos</t>
  </si>
  <si>
    <t>Prurito, no especificado</t>
  </si>
  <si>
    <t>L30</t>
  </si>
  <si>
    <t>Otras Dermatitis</t>
  </si>
  <si>
    <t>Dermatitis numular</t>
  </si>
  <si>
    <t>Dishidrosis [ponfolix]</t>
  </si>
  <si>
    <t>Autosensibilizacion cutanea</t>
  </si>
  <si>
    <t>Dermatitis infecciosa</t>
  </si>
  <si>
    <t>Eritema intertrigo</t>
  </si>
  <si>
    <t>Pitiriasis alba</t>
  </si>
  <si>
    <t>Otras dermatitis especificadas</t>
  </si>
  <si>
    <t>Dermatitis, no especificada</t>
  </si>
  <si>
    <t>L40</t>
  </si>
  <si>
    <t>Psoriasis</t>
  </si>
  <si>
    <t>Psoriasis vulgar</t>
  </si>
  <si>
    <t>Psoriasis pustulosa generalizada</t>
  </si>
  <si>
    <t>Acrodermatitis continua</t>
  </si>
  <si>
    <t>Pustulosis palmar y plantar</t>
  </si>
  <si>
    <t>Psoriasis guttata</t>
  </si>
  <si>
    <t>Artropatia psoriasica</t>
  </si>
  <si>
    <t>Otras psoriasis</t>
  </si>
  <si>
    <t>Psoriasis, no especificada</t>
  </si>
  <si>
    <t>L41</t>
  </si>
  <si>
    <t>Parapsoriasis</t>
  </si>
  <si>
    <t>Pitiriasis liquenoide y varioliforme aguda</t>
  </si>
  <si>
    <t>Pitiriasis liquenoide cronica</t>
  </si>
  <si>
    <t>Parapsoriasis en placas pequenas</t>
  </si>
  <si>
    <t>Parapsoriasis en placas grandes</t>
  </si>
  <si>
    <t>Parapsoriasis retiforme</t>
  </si>
  <si>
    <t>Otras parapsoriasis</t>
  </si>
  <si>
    <t>Parapsoriasis, no especificada</t>
  </si>
  <si>
    <t>L42</t>
  </si>
  <si>
    <t>Pitiriasis Rosada</t>
  </si>
  <si>
    <t>Pitiriasis rosada</t>
  </si>
  <si>
    <t>L43</t>
  </si>
  <si>
    <t>Liquen Plano</t>
  </si>
  <si>
    <t>Liquen plano hipertrofico</t>
  </si>
  <si>
    <t>Liquen plano flictenular</t>
  </si>
  <si>
    <t>Reaccion liquenoide debida a drogas</t>
  </si>
  <si>
    <t>Liquen plano subagudo (activo)</t>
  </si>
  <si>
    <t>Otros liquenes planos</t>
  </si>
  <si>
    <t>Liquen plano, no especificado</t>
  </si>
  <si>
    <t>L44</t>
  </si>
  <si>
    <t>Otros Trastornos Papuloescamosos</t>
  </si>
  <si>
    <t>Pitiriasis rubra pilaris</t>
  </si>
  <si>
    <t>Liquen nitido</t>
  </si>
  <si>
    <t>Liquen estriado</t>
  </si>
  <si>
    <t>Liquen rojo moniliforme</t>
  </si>
  <si>
    <t>Acrodermatitis papular infantil [Giannotti-Crosti]</t>
  </si>
  <si>
    <t>Otros trastornos papuloescamosos especificados</t>
  </si>
  <si>
    <t>Trastorno papuloescamoso, no especificado</t>
  </si>
  <si>
    <t>L45</t>
  </si>
  <si>
    <t>Trastornos Papuloescamosos En Enfermedades Clasificadas En Otra Parte</t>
  </si>
  <si>
    <t>Trastornos papuloescamosos en enfermedades clasificadas en otra parte</t>
  </si>
  <si>
    <t>L50</t>
  </si>
  <si>
    <t>Urticaria</t>
  </si>
  <si>
    <t>Urticaria alergica</t>
  </si>
  <si>
    <t>Urticaria idiopatica</t>
  </si>
  <si>
    <t>Urticaria debida al calor y al frio</t>
  </si>
  <si>
    <t>Urticaria dermatografica</t>
  </si>
  <si>
    <t>Urticaria vibratoria</t>
  </si>
  <si>
    <t>Urticaria colinergica</t>
  </si>
  <si>
    <t>Urticaria por contacto</t>
  </si>
  <si>
    <t>Otras urticarias</t>
  </si>
  <si>
    <t>Urticaria, no especificada</t>
  </si>
  <si>
    <t>L51</t>
  </si>
  <si>
    <t>Eritema Multiforme</t>
  </si>
  <si>
    <t>Eritema multiforme no flictenular</t>
  </si>
  <si>
    <t>Eritema multiforme flictenular</t>
  </si>
  <si>
    <t>Necrolisis epidermica toxica [Lyell]</t>
  </si>
  <si>
    <t>Otros eritemas multiformes</t>
  </si>
  <si>
    <t>Eritema multiforme, no especificado</t>
  </si>
  <si>
    <t>L52</t>
  </si>
  <si>
    <t>Eritema Nudoso</t>
  </si>
  <si>
    <t>Eritema nudoso</t>
  </si>
  <si>
    <t>L53</t>
  </si>
  <si>
    <t>Otras Afecciones Eritematosas</t>
  </si>
  <si>
    <t>Eritema toxico</t>
  </si>
  <si>
    <t>Eritema anular centrifugo</t>
  </si>
  <si>
    <t>Eritema marginado</t>
  </si>
  <si>
    <t>Otros eritemas figurados cronicos</t>
  </si>
  <si>
    <t>Otras afecciones eritematosas especificadas</t>
  </si>
  <si>
    <t>Afeccion eritematosa, no especificada</t>
  </si>
  <si>
    <t>L54</t>
  </si>
  <si>
    <t>Eritema En Enfermedades Clasificadas En Otra Parte</t>
  </si>
  <si>
    <t>Eritema marginado en la fiebre reumatica aguda</t>
  </si>
  <si>
    <t>Eritema en otras enfermedades clasificadas en otra parte</t>
  </si>
  <si>
    <t>L55</t>
  </si>
  <si>
    <t>Quemadura Solar</t>
  </si>
  <si>
    <t>Quemadura solar de primer grado</t>
  </si>
  <si>
    <t>Quemadura solar de segundo grado</t>
  </si>
  <si>
    <t>Quemadura solar de tercer grado</t>
  </si>
  <si>
    <t>Otras quemaduras solares</t>
  </si>
  <si>
    <t>Quemadura solar, no especificada</t>
  </si>
  <si>
    <t>L56</t>
  </si>
  <si>
    <t>Otros Cambios Agudos De La Piel Debidos A Radiacion Ultravioleta</t>
  </si>
  <si>
    <t>Respuesta fototoxica a drogas</t>
  </si>
  <si>
    <t>Respuesta fotoalergica a drogas</t>
  </si>
  <si>
    <t>Dermatitis por fotocontacto [dermatitis de berloque]</t>
  </si>
  <si>
    <t>Urticaria solar</t>
  </si>
  <si>
    <t>Erupcion polimorfa a la luz</t>
  </si>
  <si>
    <t>Otros cambios agudos especificados de la piel debidos a radiacion ultravioleta</t>
  </si>
  <si>
    <t>Cambio agudo de la piel debido a radiacion ultravioleta, sin otra especificacion</t>
  </si>
  <si>
    <t>L57</t>
  </si>
  <si>
    <t>Cambios De La Piel Debidos A Exposición Crónica A Radiación No Ionizante</t>
  </si>
  <si>
    <t>Queratosis actinica</t>
  </si>
  <si>
    <t>Reticuloide actinico</t>
  </si>
  <si>
    <t>Piel romboidal de la nuca</t>
  </si>
  <si>
    <t>Poiquilodermia de Civatte</t>
  </si>
  <si>
    <t>Piel laxa senil</t>
  </si>
  <si>
    <t>Granuloma actinico</t>
  </si>
  <si>
    <t>Otros cambios de la piel debidos a exposicion cronica a radiacion no ionizante</t>
  </si>
  <si>
    <t>Cambios de la piel debidos a exposicion cronica a radiacion no ionizante, sin otra especificacion</t>
  </si>
  <si>
    <t>L58</t>
  </si>
  <si>
    <t>Radiodermatitis</t>
  </si>
  <si>
    <t>Radiodermatitis aguda</t>
  </si>
  <si>
    <t>Radiodermatitis cronica</t>
  </si>
  <si>
    <t>Radiodermatitis, no especificada</t>
  </si>
  <si>
    <t>L59</t>
  </si>
  <si>
    <t>Otros Trastornos De La Piel Y Del Tejido Subcutaneo Relacionados Con Radiacion</t>
  </si>
  <si>
    <t>Eritema ab igne [dermatitis ab igne]</t>
  </si>
  <si>
    <t>Otros trastornos especificados de la piel y del tejido subcutaneo relacionados con radiacion</t>
  </si>
  <si>
    <t>Trastornos no especificados de la piel y del tejido subcutaneo relacionados con radiacion</t>
  </si>
  <si>
    <t>L60</t>
  </si>
  <si>
    <t>Trastornos De Las Uñas</t>
  </si>
  <si>
    <t>Una encarnada</t>
  </si>
  <si>
    <t>Onicolisis</t>
  </si>
  <si>
    <t>Onicogriposis</t>
  </si>
  <si>
    <t>Distrofia ungueal</t>
  </si>
  <si>
    <t>Lineas de Beau</t>
  </si>
  <si>
    <t>Sindrome de la una amarilla</t>
  </si>
  <si>
    <t>Otros trastornos de las unas</t>
  </si>
  <si>
    <t>Trastorno de la una, no especificado</t>
  </si>
  <si>
    <t>L62</t>
  </si>
  <si>
    <t>Trastornos De Las Unas En Enfermedades Clasificadas En Otra Parte</t>
  </si>
  <si>
    <t>Una deforme de la paquidermoperiostosis</t>
  </si>
  <si>
    <t>Trastornos de las unas en otras enfermedades clasificadas en otra parte</t>
  </si>
  <si>
    <t>L63</t>
  </si>
  <si>
    <t>Alopecia Areata</t>
  </si>
  <si>
    <t>Alopecia (capitis) total</t>
  </si>
  <si>
    <t>Alopecia universal</t>
  </si>
  <si>
    <t>Ofiasis</t>
  </si>
  <si>
    <t>Otras alopecias areatas</t>
  </si>
  <si>
    <t>Alopecia areata, no especificada</t>
  </si>
  <si>
    <t>L64</t>
  </si>
  <si>
    <t>Alopecia Androgena</t>
  </si>
  <si>
    <t>Alopecia androgena, inducida por drogas</t>
  </si>
  <si>
    <t>Otras alopecias androgenas</t>
  </si>
  <si>
    <t>Alopecia androgena, no especificada</t>
  </si>
  <si>
    <t>L65</t>
  </si>
  <si>
    <t>Otra Perdida No Cicatricial Del Pelo</t>
  </si>
  <si>
    <t>Perdida capilar telogena</t>
  </si>
  <si>
    <t>Perdida capilar anagena</t>
  </si>
  <si>
    <t>Alopecia mucinosa</t>
  </si>
  <si>
    <t>Otras perdidas especificadas no cicatriciales del pelo</t>
  </si>
  <si>
    <t>Perdida no cicatricial del pelo, sin otra especificacion</t>
  </si>
  <si>
    <t>L66</t>
  </si>
  <si>
    <t>Alopecia Cicatricial [Perdida Cicatricial Del Pelo]</t>
  </si>
  <si>
    <t>Seudopelada</t>
  </si>
  <si>
    <t>Liquen plano pilaris</t>
  </si>
  <si>
    <t>Foliculitis decalvante</t>
  </si>
  <si>
    <t>Perifoliculitis capitis abscedens</t>
  </si>
  <si>
    <t>Foliculitis uleritematosa reticulada</t>
  </si>
  <si>
    <t>Otras alopecias cicatriciales</t>
  </si>
  <si>
    <t>Alopecia cicatricial, no especificada</t>
  </si>
  <si>
    <t>L67</t>
  </si>
  <si>
    <t>Anormalidades Del Tallo Y Del Color Del Pelo</t>
  </si>
  <si>
    <t>Tricorrexis nudosa</t>
  </si>
  <si>
    <t>Variacion del color del pelo</t>
  </si>
  <si>
    <t>Otras anormalidades del tallo y del color del pelo</t>
  </si>
  <si>
    <t>Anormalidad no especificada del tallo y del color del pelo</t>
  </si>
  <si>
    <t>L68</t>
  </si>
  <si>
    <t>Hipertricosis</t>
  </si>
  <si>
    <t>Hirsutismo</t>
  </si>
  <si>
    <t>Hipertricosis lanuginosa adquirida</t>
  </si>
  <si>
    <t>Hipertricosis localizada</t>
  </si>
  <si>
    <t>Politriquia</t>
  </si>
  <si>
    <t>Otras hipertricosis</t>
  </si>
  <si>
    <t>Hipertricosis, no especificada</t>
  </si>
  <si>
    <t>L70</t>
  </si>
  <si>
    <t>Acne</t>
  </si>
  <si>
    <t>Acne vulgar</t>
  </si>
  <si>
    <t>Acne conglobado</t>
  </si>
  <si>
    <t>Acne varioliforme</t>
  </si>
  <si>
    <t>Acne tropical</t>
  </si>
  <si>
    <t>Acne infantil</t>
  </si>
  <si>
    <t>Acne excoriado de la mujer joven</t>
  </si>
  <si>
    <t>Otros acnes</t>
  </si>
  <si>
    <t>Acne, no especificado</t>
  </si>
  <si>
    <t>L71</t>
  </si>
  <si>
    <t>Rosacea</t>
  </si>
  <si>
    <t>Dermatitis peribucal</t>
  </si>
  <si>
    <t>Rinofima</t>
  </si>
  <si>
    <t>Otras rosaceas</t>
  </si>
  <si>
    <t>Rosacea, no especificada</t>
  </si>
  <si>
    <t>L72</t>
  </si>
  <si>
    <t>Quiste Folicular De La Piel Y Del Tejido Subcutaneo</t>
  </si>
  <si>
    <t>Quiste epidermico</t>
  </si>
  <si>
    <t>Quiste tricodermico</t>
  </si>
  <si>
    <t>Esteatocistoma multiple</t>
  </si>
  <si>
    <t>Otros quistes foliculares de la piel y del tejido subcutaneo</t>
  </si>
  <si>
    <t>Quiste folicular de la piel y del tejido subcutaneo, sin otra especificacion</t>
  </si>
  <si>
    <t>L73</t>
  </si>
  <si>
    <t>Otros Trastornos Foliculares</t>
  </si>
  <si>
    <t>Acne queloide</t>
  </si>
  <si>
    <t>Seudofoliculitis de la barba</t>
  </si>
  <si>
    <t>Hidradenitis supurativa</t>
  </si>
  <si>
    <t>Otros trastornos foliculares especificados</t>
  </si>
  <si>
    <t>Trastorno folicular, no especificado</t>
  </si>
  <si>
    <t>L74</t>
  </si>
  <si>
    <t>Trastornos Sudoriparos Ecrinos</t>
  </si>
  <si>
    <t>Miliaria rubra</t>
  </si>
  <si>
    <t>Miliaria cristalina</t>
  </si>
  <si>
    <t>Miliaria profunda</t>
  </si>
  <si>
    <t>Miliaria, no especificada</t>
  </si>
  <si>
    <t>Anhidrosis</t>
  </si>
  <si>
    <t>Otros trastornos sudoriparos ecrinos</t>
  </si>
  <si>
    <t>Trastorno sudoriparo ecrino, no especificado</t>
  </si>
  <si>
    <t>L75</t>
  </si>
  <si>
    <t>Trastornos Sudoriparos Apocrinos</t>
  </si>
  <si>
    <t>Bromhidrosis</t>
  </si>
  <si>
    <t>Cromhidrosis</t>
  </si>
  <si>
    <t>Miliaria apocrina</t>
  </si>
  <si>
    <t>Otros trastornos sudoriparos apocrinos</t>
  </si>
  <si>
    <t>Trastorno sudoriparo apocrino, no especificado</t>
  </si>
  <si>
    <t>L80</t>
  </si>
  <si>
    <t>Vitiligo</t>
  </si>
  <si>
    <t>L81</t>
  </si>
  <si>
    <t>Otros Trastornos De La Pigmentacion</t>
  </si>
  <si>
    <t>Hiperpigmentacion postinflamatoria</t>
  </si>
  <si>
    <t>Cloasma</t>
  </si>
  <si>
    <t>Efelide</t>
  </si>
  <si>
    <t>Manchas cafe con leche</t>
  </si>
  <si>
    <t>Otros tipos de hiperpigmentacion melanodermica</t>
  </si>
  <si>
    <t>Leucodermia, no clasificada en otra parte</t>
  </si>
  <si>
    <t>Otros trastornos de disminucion de la formacion de la melanina</t>
  </si>
  <si>
    <t>Dermatosis purpurica pigmentada</t>
  </si>
  <si>
    <t>Otros trastornos especificados de la pigmentacion</t>
  </si>
  <si>
    <t>Trastorno de la pigmentacion, no especificado</t>
  </si>
  <si>
    <t>L82</t>
  </si>
  <si>
    <t>Queratosis Seborreica</t>
  </si>
  <si>
    <t>Queratosis seborreica</t>
  </si>
  <si>
    <t>L83</t>
  </si>
  <si>
    <t>Acantosis Nigricans</t>
  </si>
  <si>
    <t>Acantosis nigricans</t>
  </si>
  <si>
    <t>L84</t>
  </si>
  <si>
    <t>Callos Y Callosidades</t>
  </si>
  <si>
    <t>Callos y callosidades</t>
  </si>
  <si>
    <t>L85</t>
  </si>
  <si>
    <t>Otros Tipos De Engrosamiento Epidermico</t>
  </si>
  <si>
    <t>Ictiosis adquirida</t>
  </si>
  <si>
    <t>Queratosis [queratodermia] palmar y plantar adquirida</t>
  </si>
  <si>
    <t>Queratosis punctata (palmar y plantar)</t>
  </si>
  <si>
    <t>Xerosis del cutis</t>
  </si>
  <si>
    <t>Otros engrosamientos epidermicos especificados</t>
  </si>
  <si>
    <t>Engrosamiento epidermico, no especificado</t>
  </si>
  <si>
    <t>L86</t>
  </si>
  <si>
    <t>Queratoderma En Enfermedades Clasificadas En Otra Parte</t>
  </si>
  <si>
    <t>Queratoderma en enfermedades clasificadas en otra parte</t>
  </si>
  <si>
    <t>L87</t>
  </si>
  <si>
    <t>Trastornos De La Eliminacion Transepidermica</t>
  </si>
  <si>
    <t>Queratosis folicular y parafolicular penetrante del cutis [Kyrle]</t>
  </si>
  <si>
    <t>Colagenosis perforante reactiva</t>
  </si>
  <si>
    <t>Elastosis serpiginosa perforante</t>
  </si>
  <si>
    <t>Otros trastornos de la eliminacion transepidermica</t>
  </si>
  <si>
    <t>Trastorno de la eliminacion transepidermica, no especificado</t>
  </si>
  <si>
    <t>L88</t>
  </si>
  <si>
    <t>Pioderma Gangrenoso</t>
  </si>
  <si>
    <t>Pioderma gangrenoso</t>
  </si>
  <si>
    <t>L89</t>
  </si>
  <si>
    <t>Ulcera De Decubito Y Por Area De Presion</t>
  </si>
  <si>
    <t>L890</t>
  </si>
  <si>
    <t>Úlcera de decúbito y por área de presión, etapa I</t>
  </si>
  <si>
    <t>L891</t>
  </si>
  <si>
    <t>Úlcera de decúbito, etapa II</t>
  </si>
  <si>
    <t>L892</t>
  </si>
  <si>
    <t>Úlcera de decúbito, etapa III</t>
  </si>
  <si>
    <t>L893</t>
  </si>
  <si>
    <t>Úlcera de decúbito, etapa IV</t>
  </si>
  <si>
    <t>L899</t>
  </si>
  <si>
    <t>Úlcera de decúbito y por área de presión, no especificada</t>
  </si>
  <si>
    <t>L90</t>
  </si>
  <si>
    <t>Trastornos Atroficos De La Piel</t>
  </si>
  <si>
    <t>Liquen escleroso y atrofico</t>
  </si>
  <si>
    <t>Anetodermia de Schweninger-Buzzi</t>
  </si>
  <si>
    <t>Anetodermia de Jadassohn-Pellizzari</t>
  </si>
  <si>
    <t>Atrofoderma de Pasini y Prerini</t>
  </si>
  <si>
    <t>Acrodermatitis cronica atrofica</t>
  </si>
  <si>
    <t>Fibrosis y afecciones cicatriciales de la piel</t>
  </si>
  <si>
    <t>Estrias atroficas</t>
  </si>
  <si>
    <t>Otros trastornos atroficos de la piel</t>
  </si>
  <si>
    <t>Trastorno atrofico de la piel, no especificado</t>
  </si>
  <si>
    <t>L91</t>
  </si>
  <si>
    <t>Trastornos Hipertroficos De La Piel</t>
  </si>
  <si>
    <t>Cicatriz hipertrofica</t>
  </si>
  <si>
    <t>Otros trastornos hipertroficos de la piel</t>
  </si>
  <si>
    <t>Trastorno hipertrofico de la piel, no especificado</t>
  </si>
  <si>
    <t>L92</t>
  </si>
  <si>
    <t>Trastornos Granulomatosos De La Piel Y Del Tejido Subcutaneo</t>
  </si>
  <si>
    <t>Granuloma anular</t>
  </si>
  <si>
    <t>Necrobiosis lipidica, no clasificada en otra parte</t>
  </si>
  <si>
    <t>Granuloma facial (granuloma eosinofilo de la piel)</t>
  </si>
  <si>
    <t>Granuloma por cuerpo extrano en la piel y en el tejido subcutaneo</t>
  </si>
  <si>
    <t>Otros trastornos granulomatosos de la piel y del tejido subcutaneo</t>
  </si>
  <si>
    <t>Trastorno granulomatoso de la piel y del tejido subcutaneo, no especificado</t>
  </si>
  <si>
    <t>L93</t>
  </si>
  <si>
    <t>Lupus Eritematoso</t>
  </si>
  <si>
    <t>Lupus eritematoso discoide</t>
  </si>
  <si>
    <t>Lupus eritematoso cutaneo subagudo</t>
  </si>
  <si>
    <t>Otros lupus eritematosos localizados</t>
  </si>
  <si>
    <t>L94</t>
  </si>
  <si>
    <t>Otros Trastornos Localizados Del Tejido Conjuntivo</t>
  </si>
  <si>
    <t>Escleroderma localizado [morfea]</t>
  </si>
  <si>
    <t>Escleroderma lineal</t>
  </si>
  <si>
    <t>Calcinosis de la piel</t>
  </si>
  <si>
    <t>Esclerodactilia</t>
  </si>
  <si>
    <t>Papulas de Gottron</t>
  </si>
  <si>
    <t>Poiquilodermia vascular atrofica</t>
  </si>
  <si>
    <t>Ainhum</t>
  </si>
  <si>
    <t>Otros trastornos localizados especificados del tejido conjuntivo</t>
  </si>
  <si>
    <t>Trastorno localizado del tejido conjuntivo, no especificado</t>
  </si>
  <si>
    <t>L95</t>
  </si>
  <si>
    <t>Vasculitis Limitada A La Piel, No Clasificadas En Otra Parte</t>
  </si>
  <si>
    <t>Vasculitis livedoide</t>
  </si>
  <si>
    <t>Eritema elevatum diutinum</t>
  </si>
  <si>
    <t>Otras vasculitis limitadas a la piel</t>
  </si>
  <si>
    <t>Vasculitis limitada a la piel, sin otra especificacion</t>
  </si>
  <si>
    <t>L97</t>
  </si>
  <si>
    <t>Ulcera Del Miembro Inferior, No Clasificada En Otra Parte</t>
  </si>
  <si>
    <t>ulcera de miembro inferior, no clasificada en otra parte</t>
  </si>
  <si>
    <t>L98</t>
  </si>
  <si>
    <t>Otros Trastornos De La Piel Y Del Tejido Subcutaneo No Clasificados En Otra Parte</t>
  </si>
  <si>
    <t>Granuloma piogeno</t>
  </si>
  <si>
    <t>Dermatitis facticia</t>
  </si>
  <si>
    <t>Dermatosis neutrofila febril [Sweet]</t>
  </si>
  <si>
    <t>Celulitis eosinofilia [Wells]</t>
  </si>
  <si>
    <t>ulcera cronica de la piel, no clasificada en otra parte</t>
  </si>
  <si>
    <t>Mucinosis de la piel</t>
  </si>
  <si>
    <t>Otros trastornos infiltrativos de la piel y del tejido subcutaneo</t>
  </si>
  <si>
    <t>L987</t>
  </si>
  <si>
    <t>Piel y tejido subcutaneo excesiva y redundante</t>
  </si>
  <si>
    <t>Otros trastornos especificados de la piel y del tejido subcutaneo</t>
  </si>
  <si>
    <t>Trastorno de la piel y del tejido subcutaneo, no especificado</t>
  </si>
  <si>
    <t>L99</t>
  </si>
  <si>
    <t>Otros Trastornos De La Piel Y Del Tejido Subcutaneo En Enfermedades Clasificadas En Otra Parte</t>
  </si>
  <si>
    <t>Amiloidosis de la piel</t>
  </si>
  <si>
    <t>Otros trastornos de la piel y del tejido subcutaneo en enfermedades clasificadas en otra parte</t>
  </si>
  <si>
    <t>Enfermedades del sistema osteomuscular y del tejido conjuntivo (M00-M99)</t>
  </si>
  <si>
    <t>M00</t>
  </si>
  <si>
    <t>Artritis Piogena</t>
  </si>
  <si>
    <t>Artritis y poliartritis estafilococica</t>
  </si>
  <si>
    <t>Artritis y poliartritis neumococica</t>
  </si>
  <si>
    <t>Otras artritis y poliartritis estreptococicas</t>
  </si>
  <si>
    <t>Artritis y poliartritis debidas a otros agentes bacterianos especificados</t>
  </si>
  <si>
    <t>Artritis piogena, no especificada</t>
  </si>
  <si>
    <t>M01</t>
  </si>
  <si>
    <t>Infecciones Directas De La Articulacion En Enfermedades Infecciosas Y Parasitarias Clasificadas En Otra Parte</t>
  </si>
  <si>
    <t>Artritis meningococica</t>
  </si>
  <si>
    <t>Artritis tuberculosa</t>
  </si>
  <si>
    <t>Artritis en la enfermedad de Lyme</t>
  </si>
  <si>
    <t>Artritis en otras enfermedades bacterianas clasificadas en otra parte</t>
  </si>
  <si>
    <t>Artritis en rubeola</t>
  </si>
  <si>
    <t>Artritis en otras enfermedades virales clasificadas en otra parte</t>
  </si>
  <si>
    <t>Artritis en micosis</t>
  </si>
  <si>
    <t>Artritis en otras enfermedades infecciosas y parasitarias clasificadas en otra parte</t>
  </si>
  <si>
    <t>M02</t>
  </si>
  <si>
    <t>Artropatias Reactivas</t>
  </si>
  <si>
    <t>Artropatia consecutiva a derivacion intestinal</t>
  </si>
  <si>
    <t>Artropatia postdisenterica</t>
  </si>
  <si>
    <t>Artropatia postinmunizacion</t>
  </si>
  <si>
    <t>Enfermedad de Reiter</t>
  </si>
  <si>
    <t>Otras artropatias reactivas</t>
  </si>
  <si>
    <t>Artropatia reactiva, no especificada</t>
  </si>
  <si>
    <t>M03</t>
  </si>
  <si>
    <t>Artropatias Posinfecciosas Y Reactivas En Enfermedades Clasificadas En Otra Parte</t>
  </si>
  <si>
    <t>Artritis postmeningococica</t>
  </si>
  <si>
    <t>Artropatia postinfecciosa en sifilis</t>
  </si>
  <si>
    <t>Otras artropatias postinfecciosas en enfermedades clasificadas en otra parte</t>
  </si>
  <si>
    <t>Artropatia reactiva en otras enfermedades clasificadas en otra parte</t>
  </si>
  <si>
    <t>M05</t>
  </si>
  <si>
    <t>Artritis Reumatoide Seropositiva</t>
  </si>
  <si>
    <t>Sindrome de Felty</t>
  </si>
  <si>
    <t>Enfermedad reumatoide del pulmon</t>
  </si>
  <si>
    <t>Vasculitis reumatoide</t>
  </si>
  <si>
    <t>Artritis reumatoide con compromiso de otros organos o sistemas</t>
  </si>
  <si>
    <t>Otras artritis reumatoideas seropositivas</t>
  </si>
  <si>
    <t>Artritis reumatoidea seropositiva, sin otra especificacion</t>
  </si>
  <si>
    <t>M06</t>
  </si>
  <si>
    <t>Otras Artritis Reumatoides</t>
  </si>
  <si>
    <t>Artritis reumatoide seronegativa</t>
  </si>
  <si>
    <t>Enfermedad de Still de comienzo en el adulto</t>
  </si>
  <si>
    <t>Bursitis reumatoide</t>
  </si>
  <si>
    <t>Nodulo reumatoide</t>
  </si>
  <si>
    <t>Poliartropatia inflamatoria</t>
  </si>
  <si>
    <t>Otras artritis reumatoides especificadas</t>
  </si>
  <si>
    <t>Artritis reumatoide, no especificada</t>
  </si>
  <si>
    <t>M07</t>
  </si>
  <si>
    <t>Artropatias Psoriasicas Y Enteropaticas</t>
  </si>
  <si>
    <t>Artropatia psoriasica interfalangica distal</t>
  </si>
  <si>
    <t>Artritis mutilante</t>
  </si>
  <si>
    <t>Espondilitis psoriasica</t>
  </si>
  <si>
    <t>Otras artropatias psoriasicas</t>
  </si>
  <si>
    <t>Artropatia en la enfermedad de Crohn [enteritis regional]</t>
  </si>
  <si>
    <t>Artropatia en la colitis ulcerativa</t>
  </si>
  <si>
    <t>Otras artropatias enteropaticas</t>
  </si>
  <si>
    <t>M08</t>
  </si>
  <si>
    <t>Artritis Juvenil</t>
  </si>
  <si>
    <t>Artritis reumatoide juvenil</t>
  </si>
  <si>
    <t>Espondilitis anquilosante juvenil</t>
  </si>
  <si>
    <t>Artritis juvenil de comienzo generalizado</t>
  </si>
  <si>
    <t>Poliartritis juvenil (seronegativa)</t>
  </si>
  <si>
    <t>Artritis juvenil pauciarticular</t>
  </si>
  <si>
    <t>Otras artritis juveniles</t>
  </si>
  <si>
    <t>Artritis juvenil, no especificada</t>
  </si>
  <si>
    <t>M09</t>
  </si>
  <si>
    <t>Artritis Juvenil En Enfermedades Clasificadas En  Otra Parte</t>
  </si>
  <si>
    <t>Artritis juvenil en la psoriasis</t>
  </si>
  <si>
    <t>Artritis juvenil en la enfermedad de Crohn [enteritis regional]</t>
  </si>
  <si>
    <t>Artritis juvenil en la colitis ulcerativa</t>
  </si>
  <si>
    <t>Artritis juvenil en otras enfermedades clasificadas en otra parte</t>
  </si>
  <si>
    <t>M10</t>
  </si>
  <si>
    <t>Gota</t>
  </si>
  <si>
    <t>Gota idiopatica</t>
  </si>
  <si>
    <t>Gota saturnina</t>
  </si>
  <si>
    <t>Gota inducida por drogas</t>
  </si>
  <si>
    <t>Gota debida a alteracion de la funcion renal</t>
  </si>
  <si>
    <t>Otras gotas secundarias</t>
  </si>
  <si>
    <t>Gota, no especificada</t>
  </si>
  <si>
    <t>M11</t>
  </si>
  <si>
    <t>Otras Artropatias Por Cristales</t>
  </si>
  <si>
    <t>Enfermedad por deposito de hidroxiapatita</t>
  </si>
  <si>
    <t>Condrocalcinosis familiar</t>
  </si>
  <si>
    <t>Otras condrocalcinosis</t>
  </si>
  <si>
    <t>Otras artropatias por cristales, especificadas</t>
  </si>
  <si>
    <t>Artropatia por cristales, no especificada</t>
  </si>
  <si>
    <t>M12</t>
  </si>
  <si>
    <t>Otras Artropatias Especificas</t>
  </si>
  <si>
    <t>Artropatia postraumatica cronica [de Jaccoud]</t>
  </si>
  <si>
    <t>Enfermedad de Kaschin-Beck</t>
  </si>
  <si>
    <t>Sinovitis vellonodular (pigmentada)</t>
  </si>
  <si>
    <t>Reumatismo palindromico</t>
  </si>
  <si>
    <t>Hidrartrosis intermitente</t>
  </si>
  <si>
    <t>Artropatia traumatica</t>
  </si>
  <si>
    <t>Otras artropatias especificas, no clasificadas en otra parte</t>
  </si>
  <si>
    <t>M13</t>
  </si>
  <si>
    <t>Otras Artritis</t>
  </si>
  <si>
    <t>Poliartritis, no especificada</t>
  </si>
  <si>
    <t>Monoartritis, no clasificada en otra parte</t>
  </si>
  <si>
    <t>Otras artritis especificadas</t>
  </si>
  <si>
    <t>Artritis, no especificada</t>
  </si>
  <si>
    <t>M14</t>
  </si>
  <si>
    <t>Artropatia En Otras Enfermedades Clasificadas En Otra Parte</t>
  </si>
  <si>
    <t>Artropatia gotosa debida a defectos enzimaticos y a otros trastornos hereditarios, clasificados en otra parte</t>
  </si>
  <si>
    <t>Artropatia por cristales en otros trastornos metabolicos</t>
  </si>
  <si>
    <t>Artropatia diabetica</t>
  </si>
  <si>
    <t>Dermatoartritis lipoide</t>
  </si>
  <si>
    <t>Artropatia en la amiloidosis</t>
  </si>
  <si>
    <t>Artropatia en otros trastornos endocrinos, metabolicos y nutricionales</t>
  </si>
  <si>
    <t>Artropatia neuropatica</t>
  </si>
  <si>
    <t>Artropatia en otras enfermedades especificadas, clasificadas en otra parte</t>
  </si>
  <si>
    <t>M15</t>
  </si>
  <si>
    <t>Poliartrosis</t>
  </si>
  <si>
    <t>(Osteo)artrosis primaria generalizada</t>
  </si>
  <si>
    <t>Nodulos de Heberden (con artropatia)</t>
  </si>
  <si>
    <t>Nodulos de Bouchard (con artropatia)</t>
  </si>
  <si>
    <t>Artrosis secundaria multiple</t>
  </si>
  <si>
    <t>(Osteo)artrosis erosiva</t>
  </si>
  <si>
    <t>Otras poliartrosis</t>
  </si>
  <si>
    <t>Poliartrosis, no especificada</t>
  </si>
  <si>
    <t>M16</t>
  </si>
  <si>
    <t>Coxartrosis [Artrosis De La Cadera]</t>
  </si>
  <si>
    <t>Coxartrosis primaria, bilateral</t>
  </si>
  <si>
    <t>Otras coxartrosis primarias</t>
  </si>
  <si>
    <t>Coxartrosis a consecuencia de displasia, bilateral</t>
  </si>
  <si>
    <t>Otras coxartrosis displasicas</t>
  </si>
  <si>
    <t>Coxartrosis postraumatica, bilateral</t>
  </si>
  <si>
    <t>Otra coxartrosis postraumatica</t>
  </si>
  <si>
    <t>Otra coxartrosis secundaria, bilateral</t>
  </si>
  <si>
    <t>Otras coxartrosis secundarias</t>
  </si>
  <si>
    <t>Coxartrosis, no especificada</t>
  </si>
  <si>
    <t>M17</t>
  </si>
  <si>
    <t>Gonartrosis [Artrosis De La Rodilla]</t>
  </si>
  <si>
    <t>Gonartrosis primaria, bilateral</t>
  </si>
  <si>
    <t>Otras gonartrosis primarias</t>
  </si>
  <si>
    <t>Gonartrosis postraumatica, bilateral</t>
  </si>
  <si>
    <t>Otras gonartrosis postraumaticas</t>
  </si>
  <si>
    <t>Otras gonartrosis secundarias, bilaterales</t>
  </si>
  <si>
    <t>Otras gonartrosis secundarias</t>
  </si>
  <si>
    <t>Gonartrosis, no especificada</t>
  </si>
  <si>
    <t>M18</t>
  </si>
  <si>
    <t>Artrosis De La Primera Articulacion Carpometacarpiana</t>
  </si>
  <si>
    <t>Artrosis primaria de la primera articulacion carpometacarpiana, bilateral</t>
  </si>
  <si>
    <t>Otras artrosis primarias de la primera articulacion carpometacarpiana</t>
  </si>
  <si>
    <t>Artrosis postraumatica de la primera articulacion carpometacarpiana, bilateral</t>
  </si>
  <si>
    <t>Otras artrosis postraumaticas de la primera articulacion carpometacarpiana</t>
  </si>
  <si>
    <t>Otras artrosis secundarias de la primera articulacion carpometacarpiana, bilaterales</t>
  </si>
  <si>
    <t>Otras artrosis secundarias de la primera articulacion carpometacarpiana</t>
  </si>
  <si>
    <t>Artrosis de la primera articulacion carpometacarpiana, sin otra especificacion</t>
  </si>
  <si>
    <t>M19</t>
  </si>
  <si>
    <t>Otras Artrosis</t>
  </si>
  <si>
    <t>Artrosis primaria de otras articulaciones</t>
  </si>
  <si>
    <t>Artrosis postraumatica de otras articulaciones</t>
  </si>
  <si>
    <t>Otras artrosis secundarias</t>
  </si>
  <si>
    <t>Otras artrosis especificadas</t>
  </si>
  <si>
    <t>Artrosis, no especificada</t>
  </si>
  <si>
    <t>M20</t>
  </si>
  <si>
    <t>Deformidades Adquiridas De Los Dedos De La Mano Y Del Pie</t>
  </si>
  <si>
    <t>Deformidad de dedo(s) de la mano</t>
  </si>
  <si>
    <t>Hallux valgus (adquirido)</t>
  </si>
  <si>
    <t>Hallux rigidus</t>
  </si>
  <si>
    <t>Otras deformidades del hallux (adquiridas)</t>
  </si>
  <si>
    <t>Otro(s) dedo(s) del pie en martillo (adquiridos)</t>
  </si>
  <si>
    <t>Otras deformidades (adquiridas) del (de los) dedo(s) del pie</t>
  </si>
  <si>
    <t>Deformidades adquiridas de los dedos del pie, no especificadas</t>
  </si>
  <si>
    <t>M21</t>
  </si>
  <si>
    <t>Otras Deformidades Adquiridas De Los Miembros</t>
  </si>
  <si>
    <t>Deformidad en valgo, no clasificada en otra parte</t>
  </si>
  <si>
    <t>Deformidad en varo, no clasificada en otra parte</t>
  </si>
  <si>
    <t>Deformidad en flexion</t>
  </si>
  <si>
    <t>Muneca o pie en pendulo (adquirido)</t>
  </si>
  <si>
    <t>Pie plano [pes planus] (adquirido)</t>
  </si>
  <si>
    <t>Mano o pie en garra o en talipes, pie equinovaro o zambo adquiridos</t>
  </si>
  <si>
    <t>Otras deformidades adquiridas del tobillo y del pie</t>
  </si>
  <si>
    <t>Longitud desigual de los miembros (adquirida)</t>
  </si>
  <si>
    <t>Otras deformidades adquiridas de los miembros, especificadas</t>
  </si>
  <si>
    <t>Deformidad adquirida del miembro, no especificada</t>
  </si>
  <si>
    <t>M22</t>
  </si>
  <si>
    <t>Trastornos De La Rotula</t>
  </si>
  <si>
    <t>Luxacion recidivante de la rotula</t>
  </si>
  <si>
    <t>Subluxacion recidivante de la rotula</t>
  </si>
  <si>
    <t>Trastornos rotulofemorales</t>
  </si>
  <si>
    <t>Otros desarreglos de la rotula</t>
  </si>
  <si>
    <t>Condromalacia de la rotula</t>
  </si>
  <si>
    <t>Otros trastornos de la rotula</t>
  </si>
  <si>
    <t>Trastorno de la rotula, no especificado</t>
  </si>
  <si>
    <t>M23</t>
  </si>
  <si>
    <t>Trastorno Interno De La Rodilla</t>
  </si>
  <si>
    <t>Menisco quistico</t>
  </si>
  <si>
    <t>Menisco discoide (congenito)</t>
  </si>
  <si>
    <t>Trastorno de menisco debido a desgarro o lesion antigua</t>
  </si>
  <si>
    <t>Otros trastornos de los meniscos</t>
  </si>
  <si>
    <t>Cuerpo flotante en la rodilla</t>
  </si>
  <si>
    <t>Inestabilidad cronica de la rodilla</t>
  </si>
  <si>
    <t>Otra ruptura espontanea del (de los) ligamento(s) de la rodilla</t>
  </si>
  <si>
    <t>Otros trastornos internos de la rodilla</t>
  </si>
  <si>
    <t>Trastorno interno de la rodilla, no especificado</t>
  </si>
  <si>
    <t>M24</t>
  </si>
  <si>
    <t>Otros Trastornos Articulares Especificos</t>
  </si>
  <si>
    <t>Cuerpo flotante articular</t>
  </si>
  <si>
    <t>Otros trastornos del cartilago articular</t>
  </si>
  <si>
    <t>Trastorno del ligamento</t>
  </si>
  <si>
    <t>Luxacion y subluxacion patologica de la articulacion, no clasificada en otra parte</t>
  </si>
  <si>
    <t>Luxacion y subluxacion recidivante de la articulacion</t>
  </si>
  <si>
    <t>Contractura articular</t>
  </si>
  <si>
    <t>Anquilosis articular</t>
  </si>
  <si>
    <t>Protrusion de acetabulo</t>
  </si>
  <si>
    <t>Otras lesiones articulares especificas, no clasificadas en otra parte</t>
  </si>
  <si>
    <t>Desarreglo articular, no especificado</t>
  </si>
  <si>
    <t>M25</t>
  </si>
  <si>
    <t>Otros Trastornos Articulares, No Clasificadas En Otra Parte</t>
  </si>
  <si>
    <t>Hemartrosis</t>
  </si>
  <si>
    <t>Fistula articular</t>
  </si>
  <si>
    <t>Articulacion inestable</t>
  </si>
  <si>
    <t>Otras inestabilidades articulares</t>
  </si>
  <si>
    <t>Derrame articular</t>
  </si>
  <si>
    <t>Dolor en articulacion</t>
  </si>
  <si>
    <t>Rigidez articular, no clasificada en otra parte</t>
  </si>
  <si>
    <t>Osteofito</t>
  </si>
  <si>
    <t>Otros trastornos articulares especificados</t>
  </si>
  <si>
    <t>Trastorno articular, no especificado</t>
  </si>
  <si>
    <t>M30</t>
  </si>
  <si>
    <t>Poliarteritis Nudosa Y Afecciones Relacionadas</t>
  </si>
  <si>
    <t>Poliarteritis nudosa</t>
  </si>
  <si>
    <t>Poliarteritis con compromiso pulmonar [Churg-Strauss]</t>
  </si>
  <si>
    <t>Poliarteritis juvenil</t>
  </si>
  <si>
    <t>Sindrome mucocutaneo linfonodular [Kawasaki]</t>
  </si>
  <si>
    <t>Otras afecciones relacionadas con la poliarteritis nudosa</t>
  </si>
  <si>
    <t>M31</t>
  </si>
  <si>
    <t>Otras Vasculopatias Necrotizantes</t>
  </si>
  <si>
    <t>Angiitis debida a hipersensibilidad</t>
  </si>
  <si>
    <t>Microangiopatia trombotica</t>
  </si>
  <si>
    <t>Granuloma letal de la linea media</t>
  </si>
  <si>
    <t>Granulomatosis de Wegener</t>
  </si>
  <si>
    <t>Sindrome del cayado de la aorta [Takayasu]</t>
  </si>
  <si>
    <t>Arteritis de celulas gigantes con polimialgia reumatica</t>
  </si>
  <si>
    <t>Otras arteritis de celulas gigantes</t>
  </si>
  <si>
    <t>M317</t>
  </si>
  <si>
    <t>Poliangiitis microscopica</t>
  </si>
  <si>
    <t>Otras vasculopatias necrotizantes especificadas</t>
  </si>
  <si>
    <t>Vasculopatia necrotizante, no especificada</t>
  </si>
  <si>
    <t>M32</t>
  </si>
  <si>
    <t>Lupus Eritematoso Sistemico</t>
  </si>
  <si>
    <t>Lupus eritematoso sistemico, inducido por drogas</t>
  </si>
  <si>
    <t>Lupus eritematoso sistemico con compromiso de organos o sistemas</t>
  </si>
  <si>
    <t>Otras formas de lupus eritematoso sistemico</t>
  </si>
  <si>
    <t>Lupus eritematoso sistemico, sin otra especificacion</t>
  </si>
  <si>
    <t>M33</t>
  </si>
  <si>
    <t>Dermatopolimiositis</t>
  </si>
  <si>
    <t>Dermatomiositis juvenil</t>
  </si>
  <si>
    <t>Otras dermatomiositis</t>
  </si>
  <si>
    <t>Polimiositis</t>
  </si>
  <si>
    <t>Dermatopolimiositis, no especificada</t>
  </si>
  <si>
    <t>M34</t>
  </si>
  <si>
    <t>Esclerosis Sistemica</t>
  </si>
  <si>
    <t>Esclerosis sistemica progresiva</t>
  </si>
  <si>
    <t>Sindrome CR(E)ST</t>
  </si>
  <si>
    <t>Esclerosis sistemica inducida por drogas o productos quimicos</t>
  </si>
  <si>
    <t>Otras formas de esclerosis sistemica</t>
  </si>
  <si>
    <t>Esclerosis sistemica, no especificada</t>
  </si>
  <si>
    <t>M35</t>
  </si>
  <si>
    <t>Otro Compromiso Sistemico Del Tejido Conjuntivo</t>
  </si>
  <si>
    <t>Sindrome seco [Sj”gren]</t>
  </si>
  <si>
    <t>Otros sindromes superpuestos</t>
  </si>
  <si>
    <t>Enfermedad de Behcet</t>
  </si>
  <si>
    <t>Polimialgia reumatica</t>
  </si>
  <si>
    <t>Fascitis difusa (eosinofilica)</t>
  </si>
  <si>
    <t>Fibrosclerosis multifocal</t>
  </si>
  <si>
    <t>Paniculitis recidivante [Weber-Christian]</t>
  </si>
  <si>
    <t>Sindrome de hipermovilidad</t>
  </si>
  <si>
    <t>Otras enfermedades especificadas con compromiso sistemico del tejido conjuntivo</t>
  </si>
  <si>
    <t>Compromiso sistemico del tejido conjuntivo, no especificado</t>
  </si>
  <si>
    <t>M36</t>
  </si>
  <si>
    <t>Trastornos Sistematicos Del Tejido Conjuntivo En Enfermedades Clasificadas En Otra Parte</t>
  </si>
  <si>
    <t>Dermato(poli)miositis en enfermedad neoplasica</t>
  </si>
  <si>
    <t>Artropatia en enfermedad neoplasica</t>
  </si>
  <si>
    <t>Artropatia hemofilica</t>
  </si>
  <si>
    <t>Artropatia en otros trastornos de la sangre</t>
  </si>
  <si>
    <t>Artropatia en reacciones de hipersensibilidad clasificadas en otra parte</t>
  </si>
  <si>
    <t>Trastornos sistemicos del tejido conjuntivo en otras enfermedades clasificadas en otra parte</t>
  </si>
  <si>
    <t>M40</t>
  </si>
  <si>
    <t>Cifosis Y Lordosis</t>
  </si>
  <si>
    <t>Cifosis postural</t>
  </si>
  <si>
    <t>Otras cifosis secundarias</t>
  </si>
  <si>
    <t>Otras cifosis y las no especificadas</t>
  </si>
  <si>
    <t>Sindrome de espalda plana</t>
  </si>
  <si>
    <t>Otras lordosis</t>
  </si>
  <si>
    <t>Lordosis, no especificada</t>
  </si>
  <si>
    <t>M41</t>
  </si>
  <si>
    <t>Escoliosis</t>
  </si>
  <si>
    <t>Escoliosis idiopatica infantil</t>
  </si>
  <si>
    <t>Escoliosis idiopatica juvenil</t>
  </si>
  <si>
    <t>Otras escoliosis idiopaticas</t>
  </si>
  <si>
    <t>Escoliosis toracogenica</t>
  </si>
  <si>
    <t>Escoliosis neuromuscular</t>
  </si>
  <si>
    <t>Otras escoliosis secundarias</t>
  </si>
  <si>
    <t>Otras formas de escoliosis</t>
  </si>
  <si>
    <t>Escoliosis, no especificada</t>
  </si>
  <si>
    <t>M42</t>
  </si>
  <si>
    <t>Osteocondrosis De La Columna Vertebral</t>
  </si>
  <si>
    <t>Osteocondrosis juvenil de la columna vertebral</t>
  </si>
  <si>
    <t>Osteocondrosis de la columna vertebral del adulto</t>
  </si>
  <si>
    <t>Osteocondrosis vertebral, no especificada</t>
  </si>
  <si>
    <t>M43</t>
  </si>
  <si>
    <t>Otras Dorsopatias Deformantes</t>
  </si>
  <si>
    <t>Espondilolisis</t>
  </si>
  <si>
    <t>Espondilolistesis</t>
  </si>
  <si>
    <t>Otras fusiones de la columna vertebral</t>
  </si>
  <si>
    <t>Subluxacion atlanto-axoidea recurrente, con mielopatia</t>
  </si>
  <si>
    <t>Otras subluxaciones atlanto-axoideas recurrentes</t>
  </si>
  <si>
    <t>Otras subluxaciones vertebrales recurrentes</t>
  </si>
  <si>
    <t>Torticolis</t>
  </si>
  <si>
    <t>Otras dorsopatias deformantes de la columna vertebral especificadas</t>
  </si>
  <si>
    <t>Dorsopatia deformante, no especificada</t>
  </si>
  <si>
    <t>M45</t>
  </si>
  <si>
    <t>Espondilitis Anquilosante</t>
  </si>
  <si>
    <t>M450</t>
  </si>
  <si>
    <t>Espondilitis anquilosante, sitios múltiples de la columna vertebral</t>
  </si>
  <si>
    <t>M451</t>
  </si>
  <si>
    <t xml:space="preserve">Espondilitis anquilosante, región occipitocervical </t>
  </si>
  <si>
    <t>M452</t>
  </si>
  <si>
    <t>Espondilitis anquilosante, región cervical</t>
  </si>
  <si>
    <t>M453</t>
  </si>
  <si>
    <t>Espondilitis anquilosante, región cervicotorácica</t>
  </si>
  <si>
    <t>M454</t>
  </si>
  <si>
    <t>Espondilitis anquilosante, región torácica</t>
  </si>
  <si>
    <t>M455</t>
  </si>
  <si>
    <t>Espondilitis anquilosante, región toracolumbar</t>
  </si>
  <si>
    <t>M456</t>
  </si>
  <si>
    <t>Espondilitis anquilosante, región lumbar</t>
  </si>
  <si>
    <t>M457</t>
  </si>
  <si>
    <t>Espondilitis anquilosante, región lumbosacra</t>
  </si>
  <si>
    <t>M458</t>
  </si>
  <si>
    <t>Espondilitis anquilosante, región sacra y sacrococcígea</t>
  </si>
  <si>
    <t>M459</t>
  </si>
  <si>
    <t>Espondilitis anquilosante, sitio no especificado</t>
  </si>
  <si>
    <t>M46</t>
  </si>
  <si>
    <t>Otras Espondilopatias Inflamatorias</t>
  </si>
  <si>
    <t>Entesopatia vertebral</t>
  </si>
  <si>
    <t>Sacroiliitis, no clasificada en otra parte</t>
  </si>
  <si>
    <t>Osteomielitis de vertebra</t>
  </si>
  <si>
    <t>Infeccion de disco intervertebral (piogena)</t>
  </si>
  <si>
    <t>Discitis, no especificada</t>
  </si>
  <si>
    <t>Otras espondilopatias infecciosas</t>
  </si>
  <si>
    <t>Otras espondilopatias inflamatorias especificadas</t>
  </si>
  <si>
    <t>Espondilopatia inflamatoria, no especificada</t>
  </si>
  <si>
    <t>M47</t>
  </si>
  <si>
    <t>Espondilosis</t>
  </si>
  <si>
    <t>Sindromes de compresion de la arteria espinal o vertebral anterior</t>
  </si>
  <si>
    <t>Otras espondilosis con mielopatia</t>
  </si>
  <si>
    <t>Otras espondilosis con radiculopatia</t>
  </si>
  <si>
    <t>Otras espondilosis</t>
  </si>
  <si>
    <t>Espondilosis, no especificada</t>
  </si>
  <si>
    <t>M48</t>
  </si>
  <si>
    <t>Otras Espondilopatias</t>
  </si>
  <si>
    <t>Estenosis espinal</t>
  </si>
  <si>
    <t>Hiperostosis anquilosante [Forestier]</t>
  </si>
  <si>
    <t>Espondilopatia interespinosa (vertebras "en beso")</t>
  </si>
  <si>
    <t>Espondilopatia traumatica</t>
  </si>
  <si>
    <t>Fractura de vertebra por fatiga</t>
  </si>
  <si>
    <t>Vertebra colapsada, no clasificada en otra parte</t>
  </si>
  <si>
    <t>Otras espondilopatias especificadas</t>
  </si>
  <si>
    <t>Espondilopatia, no especificada</t>
  </si>
  <si>
    <t>M49</t>
  </si>
  <si>
    <t>Espondilopatias En Enfermedades Clasificadas En Otra Parte</t>
  </si>
  <si>
    <t>Tuberculosis de la columna vertebral</t>
  </si>
  <si>
    <t>Espondilitis por brucelosis</t>
  </si>
  <si>
    <t>Espondilitis por enterobacterias</t>
  </si>
  <si>
    <t>Espondilopatia en otras enfermedades infecciosas y parasitarias clasificadas en otra parte</t>
  </si>
  <si>
    <t>Espondilopatia neuropatica</t>
  </si>
  <si>
    <t>Vertebra colapsada en enfermedades clasificadas en otra parte</t>
  </si>
  <si>
    <t>Espondilopatia en otras enfermedades clasificadas en otra parte</t>
  </si>
  <si>
    <t>M50</t>
  </si>
  <si>
    <t>Trastornos De Disco Cervical</t>
  </si>
  <si>
    <t>Trastorno de disco cervical con mielopatia</t>
  </si>
  <si>
    <t>Trastorno de disco cervical con radiculopatia</t>
  </si>
  <si>
    <t>Otros desplazamientos de disco cervical</t>
  </si>
  <si>
    <t>Otras degeneraciones de disco cervical</t>
  </si>
  <si>
    <t>Otros trastornos de disco cervical</t>
  </si>
  <si>
    <t>Trastorno de disco cervical, no especificado</t>
  </si>
  <si>
    <t>M51</t>
  </si>
  <si>
    <t>Otros Trastornos De Los Discos Intervertebrales</t>
  </si>
  <si>
    <t>Trastornos de discos intervertebrales lumbares y otros, con mielopatia</t>
  </si>
  <si>
    <t>Trastornos de disco lumbar y otros, con radiculopatia</t>
  </si>
  <si>
    <t xml:space="preserve">Otros desplazamientos especificados de disco intervertebral </t>
  </si>
  <si>
    <t>Otras degeneraciones especificadas de disco intervertebral</t>
  </si>
  <si>
    <t>Nodulos de Schmorl</t>
  </si>
  <si>
    <t>Otros trastornos especificados de los discos intervertebrales</t>
  </si>
  <si>
    <t>Trastorno de los discos intervertebrales, no especificado</t>
  </si>
  <si>
    <t>M53</t>
  </si>
  <si>
    <t>Otras Dorsopatias, No Clasificadas En Otra Parte</t>
  </si>
  <si>
    <t>Sindrome cervicocraneal</t>
  </si>
  <si>
    <t>Sindrome cervicobraquial</t>
  </si>
  <si>
    <t>Inestabilidad de la columna vertebral</t>
  </si>
  <si>
    <t>Trastornos sacrococcigeos, no clasificados en otra parte</t>
  </si>
  <si>
    <t>Otras dorsopatias especificadas</t>
  </si>
  <si>
    <t>Dorsopatia, no especificada</t>
  </si>
  <si>
    <t>M54</t>
  </si>
  <si>
    <t>Dorsalgia</t>
  </si>
  <si>
    <t>Paniculitis que afecta regiones del cuello y de la espalda</t>
  </si>
  <si>
    <t>Radiculopatia</t>
  </si>
  <si>
    <t>Cervicalgia</t>
  </si>
  <si>
    <t>Ciatica</t>
  </si>
  <si>
    <t>Lumbago con ciatica</t>
  </si>
  <si>
    <t>Lumbago no especificado</t>
  </si>
  <si>
    <t>Dolor en la columna dorsal</t>
  </si>
  <si>
    <t>Otras dorsalgias</t>
  </si>
  <si>
    <t>Dorsalgia, no especificada</t>
  </si>
  <si>
    <t>M60</t>
  </si>
  <si>
    <t>Miositis</t>
  </si>
  <si>
    <t>Miositis infecciosa</t>
  </si>
  <si>
    <t>Miositis intersticial</t>
  </si>
  <si>
    <t>Granuloma por cuerpo extrano en tejido blando, no clasificado en otra parte</t>
  </si>
  <si>
    <t>Otras miositis</t>
  </si>
  <si>
    <t>Miositis, no especificada</t>
  </si>
  <si>
    <t>M61</t>
  </si>
  <si>
    <t>Calcificacion Y Osificacion Del Musculo</t>
  </si>
  <si>
    <t>Miositis osificante traumatica</t>
  </si>
  <si>
    <t>Miositis osificante progresiva</t>
  </si>
  <si>
    <t>Calcificacion y osificacion paralitica del musculo</t>
  </si>
  <si>
    <t>Calcificacion y osificacion de los musculos asociadas con quemaduras</t>
  </si>
  <si>
    <t>Otras calcificaciones del musculo</t>
  </si>
  <si>
    <t>Otras osificaciones del musculo</t>
  </si>
  <si>
    <t>Calcificacion y osificacion del musculo, no especificada</t>
  </si>
  <si>
    <t>M62</t>
  </si>
  <si>
    <t>Otros Trastornos De Los Musculos</t>
  </si>
  <si>
    <t>Diastasis del musculo</t>
  </si>
  <si>
    <t>Otros desgarros (no traumaticos) del musculo</t>
  </si>
  <si>
    <t>Infarto isquemico del musculo</t>
  </si>
  <si>
    <t>Sindrome de inmovilidad (paraplejico)</t>
  </si>
  <si>
    <t>Contractura muscular</t>
  </si>
  <si>
    <t>Atrofia y desgaste musculares, no clasificados en otra parte</t>
  </si>
  <si>
    <t>Distension muscular</t>
  </si>
  <si>
    <t>Otros trastornos especificados de los musculos</t>
  </si>
  <si>
    <t>Trastorno muscular, no especificado</t>
  </si>
  <si>
    <t>M63</t>
  </si>
  <si>
    <t>Trastornos De Los Musculos En Enfermedades Clasificadas En Otra Parte</t>
  </si>
  <si>
    <t>Miositis en enfermedades bacterianas clasificadas en otra parte</t>
  </si>
  <si>
    <t>Miositis en infecciones por protozoarios y parasitos clasificados en otra parte</t>
  </si>
  <si>
    <t>Miositis en otras enfermedades infecciosas clasificadas en otra parte</t>
  </si>
  <si>
    <t>Miositis en sarcoidosis</t>
  </si>
  <si>
    <t>Otros trastornos de los musculos en enfermedades clasificadas en otra parte</t>
  </si>
  <si>
    <t>M65</t>
  </si>
  <si>
    <t>Sinovitis Y Tenosinovitis</t>
  </si>
  <si>
    <t>Absceso de vaina tendinosa</t>
  </si>
  <si>
    <t>Otras (teno)sinovitis infecciosas</t>
  </si>
  <si>
    <t>Tendinitis calcificada</t>
  </si>
  <si>
    <t>Dedo en gatillo</t>
  </si>
  <si>
    <t>Tenosinovitis de estiloides radial [de Quervain]</t>
  </si>
  <si>
    <t>Otras sinovitis y tenosinovitis</t>
  </si>
  <si>
    <t>Sinovitis y tenosinovitis, no especificada</t>
  </si>
  <si>
    <t>M66</t>
  </si>
  <si>
    <t>Ruptura Espontanea De La Sinovia Y Del Tendon</t>
  </si>
  <si>
    <t>Ruptura de quiste sinovial popliteo</t>
  </si>
  <si>
    <t>Ruptura de la sinovia</t>
  </si>
  <si>
    <t>Ruptura espontanea de tendones extensores</t>
  </si>
  <si>
    <t>Ruptura espontanea de tendones flexores</t>
  </si>
  <si>
    <t>Ruptura espontanea de otros tendones</t>
  </si>
  <si>
    <t>Ruptura espontanea de tendon no especificado</t>
  </si>
  <si>
    <t>M67</t>
  </si>
  <si>
    <t>Otros Trastornos De La Sinovia Y Del Tendon</t>
  </si>
  <si>
    <t>Acortamiento del tendon de Aquiles (adquirido)</t>
  </si>
  <si>
    <t>Otras contracturas de tendon (vaina)</t>
  </si>
  <si>
    <t>Hipertrofia sinovial, no clasificada en otra parte</t>
  </si>
  <si>
    <t>Sinovitis transitoria</t>
  </si>
  <si>
    <t>Ganglion</t>
  </si>
  <si>
    <t>Otros trastornos especificados de la sinovia y del tendon</t>
  </si>
  <si>
    <t>Trastorno sinovial y tendinoso, no especificado</t>
  </si>
  <si>
    <t>M68</t>
  </si>
  <si>
    <t>Trastornos De Los Tendones Y De La Sinovia En Enfermedades Clasificadas En Otra Parte</t>
  </si>
  <si>
    <t>Sinovitis y tenosinovitis en enfermedades bacterianas clasificadas en otra parte</t>
  </si>
  <si>
    <t>Otros trastornos sinoviales y tendinosos en enfermedades clasificadas en otra parte</t>
  </si>
  <si>
    <t>M70</t>
  </si>
  <si>
    <t>Trastornos De Los Tejido Blandos Relacionados Con El Uso, El Uso Excesivo Y La Presion</t>
  </si>
  <si>
    <t>Sinovitis crepitante cronica de la mano y de la muneca</t>
  </si>
  <si>
    <t>Bursitis de la mano</t>
  </si>
  <si>
    <t>Bursitis del olecranon</t>
  </si>
  <si>
    <t>Otras bursitis del codo</t>
  </si>
  <si>
    <t>Otras bursitis prerrotulianas</t>
  </si>
  <si>
    <t>Otras bursitis de la rodilla</t>
  </si>
  <si>
    <t>Bursitis del trocanter</t>
  </si>
  <si>
    <t>Otras bursitis de la cadera</t>
  </si>
  <si>
    <t>Otros trastornos de los tejidos blandos relacionados con el uso, el uso excesivo y la presion</t>
  </si>
  <si>
    <t>Trastorno no especificado de los tejidos blandos relacionado con el uso, el uso excesivo y la presion</t>
  </si>
  <si>
    <t>M71</t>
  </si>
  <si>
    <t>Otras Bursopatias</t>
  </si>
  <si>
    <t>Absceso de la bolsa sinovial</t>
  </si>
  <si>
    <t>Otras bursitis infecciosas</t>
  </si>
  <si>
    <t>Quiste sinovial del hueco popliteo [de Baker]</t>
  </si>
  <si>
    <t>Otros quistes de la bolsa serosa</t>
  </si>
  <si>
    <t>Deposito de calcio  en la bolsa serosa</t>
  </si>
  <si>
    <t>Otras bursitis, no clasificadas en otra parte</t>
  </si>
  <si>
    <t>Otros trastornos especificados de la bolsa serosa</t>
  </si>
  <si>
    <t>Bursopatia, no especificada</t>
  </si>
  <si>
    <t>M72</t>
  </si>
  <si>
    <t>Trastornos Fibroblasticos</t>
  </si>
  <si>
    <t>Fibromatosis de la aponeurosis palmar [Dupuytren]</t>
  </si>
  <si>
    <t>Nodulos interfalangicos</t>
  </si>
  <si>
    <t>Fibromatosis de la aponeurosis plantar</t>
  </si>
  <si>
    <t>Fibromatosis seudosarcomatosa</t>
  </si>
  <si>
    <t>M726</t>
  </si>
  <si>
    <t>Fascitis necrotizante</t>
  </si>
  <si>
    <t>Otros trastornos fibroblasticos</t>
  </si>
  <si>
    <t>Trastorno fibroblastico, no especificado</t>
  </si>
  <si>
    <t>M73</t>
  </si>
  <si>
    <t>Trastornos De Los Tejidos Blandos En Enfermedades Clasificadas En Otra Parte</t>
  </si>
  <si>
    <t>Bursitis gonococica</t>
  </si>
  <si>
    <t>Bursitis sifilitica</t>
  </si>
  <si>
    <t>Otros trastornos de los tejidos blandos en enfermedades clasificadas en otra parte</t>
  </si>
  <si>
    <t>M75</t>
  </si>
  <si>
    <t>Lesiones Del Hombro</t>
  </si>
  <si>
    <t>Capsulitis adhesiva del hombro</t>
  </si>
  <si>
    <t>Sindrome del manguito rotatorio</t>
  </si>
  <si>
    <t>Tendinitis del biceps</t>
  </si>
  <si>
    <t>Tendinitis calcificante del hombro</t>
  </si>
  <si>
    <t>Sindrome de abduccion dolorosa del hombro</t>
  </si>
  <si>
    <t>Bursitis del hombro</t>
  </si>
  <si>
    <t>Otras lesiones del hombro</t>
  </si>
  <si>
    <t>Lesion del hombro, no especificada</t>
  </si>
  <si>
    <t>M76</t>
  </si>
  <si>
    <t>Entesopatias Del Miembro Inferior, Excluido El Pie</t>
  </si>
  <si>
    <t>Tendinitis del gluteo</t>
  </si>
  <si>
    <t>Tendinitis del psoas</t>
  </si>
  <si>
    <t>Espolon de la cresta iliaca</t>
  </si>
  <si>
    <t>Sindrome del tendon del tensor de la fascia lata</t>
  </si>
  <si>
    <t>Bursitis tibial colateral [Pellegrini-Stieda]</t>
  </si>
  <si>
    <t>Tendinitis rotuliana</t>
  </si>
  <si>
    <t>Tendinitis aquiliana</t>
  </si>
  <si>
    <t>Tendinitis peroneal</t>
  </si>
  <si>
    <t>Otras entesopatias del miembro inferior, excluido el pie</t>
  </si>
  <si>
    <t>Entesopatia del miembro inferior, no especificada</t>
  </si>
  <si>
    <t>M77</t>
  </si>
  <si>
    <t>Otras Entesopatias</t>
  </si>
  <si>
    <t>Epicondilitis media</t>
  </si>
  <si>
    <t>Epicondilitis lateral</t>
  </si>
  <si>
    <t>Periartritis de la muneca</t>
  </si>
  <si>
    <t>Espolon calcaneo</t>
  </si>
  <si>
    <t>Metatarsalgia</t>
  </si>
  <si>
    <t>Otras entesopatias del pie</t>
  </si>
  <si>
    <t>Otras entesopatias, no clasificadas en otra parte</t>
  </si>
  <si>
    <t>Entesopatia, no especificada</t>
  </si>
  <si>
    <t>M79</t>
  </si>
  <si>
    <t>Otros Trastornos De Los Tejidos Blandos, No Clasificados En Otra Parte</t>
  </si>
  <si>
    <t>Reumatismo, no especificado</t>
  </si>
  <si>
    <t>Mialgia</t>
  </si>
  <si>
    <t>Neuralgia y neuritis, no especificadas</t>
  </si>
  <si>
    <t>Paniculitis, no especificada</t>
  </si>
  <si>
    <t>Hipertrofia de paquete adiposo (infrarrotuliano)</t>
  </si>
  <si>
    <t>Cuerpo extrano residual en tejido blando</t>
  </si>
  <si>
    <t>Dolor en miembro</t>
  </si>
  <si>
    <t>M797</t>
  </si>
  <si>
    <t>Fibromialgia</t>
  </si>
  <si>
    <t>Otros trastornos especificados de los tejidos blandos</t>
  </si>
  <si>
    <t>Trastorno de los tejidos blandos, no especificado</t>
  </si>
  <si>
    <t>M80</t>
  </si>
  <si>
    <t>Osteoporosis Con Fractura Patologica</t>
  </si>
  <si>
    <t>Osteoporosis postmenopausica, con fractura patologica</t>
  </si>
  <si>
    <t>Osteoporosis postooforectomia, con fractura patologica</t>
  </si>
  <si>
    <t>Osteoporosis por desuso, con fractura patologica</t>
  </si>
  <si>
    <t>Osteoporosis por malabsorcion postquirurgica, con fractura patologica</t>
  </si>
  <si>
    <t>Osteoporosis inducida por drogas, con fractura patologica</t>
  </si>
  <si>
    <t>Osteoporosis idiopatica, con fractura patologica</t>
  </si>
  <si>
    <t>Otras osteoporosis, con fractura patologica</t>
  </si>
  <si>
    <t>Osteoporosis no especificada, con fractura patologica</t>
  </si>
  <si>
    <t>M81</t>
  </si>
  <si>
    <t>Osteoporosis Sin Fractura Patologica</t>
  </si>
  <si>
    <t>Osteoporosis postmenopausica, sin fractura patologica</t>
  </si>
  <si>
    <t>Osteoporosis postooforectomia, sin fractura patologica</t>
  </si>
  <si>
    <t>Osteoporosis por desuso, sin fractura patologica</t>
  </si>
  <si>
    <t>Osteoporosis por malabsorcion postquirurgica, sin fractura patologica</t>
  </si>
  <si>
    <t>Osteoporosis inducida por drogas, sin fractura patologica</t>
  </si>
  <si>
    <t>Osteoporosis idiopatica, sin fractura patologica</t>
  </si>
  <si>
    <t>Osteoporosis localizada [Lequesne], sin fractura patologica</t>
  </si>
  <si>
    <t>Otras osteoporosis, sin fractura patologica</t>
  </si>
  <si>
    <t>Osteoporosis no especificada, sin fractura patologica</t>
  </si>
  <si>
    <t>M82</t>
  </si>
  <si>
    <t>Osteoporosis En Enfermedades Clasificadas En Otra Parte</t>
  </si>
  <si>
    <t>Osteoporosis en mielomatosis multiple</t>
  </si>
  <si>
    <t>Osteoporosis en trastornos endocrinos</t>
  </si>
  <si>
    <t>Osteoporosis en otras enfermedades clasificadas en otra parte</t>
  </si>
  <si>
    <t>M83</t>
  </si>
  <si>
    <t>Osteomalacia Del Adulto</t>
  </si>
  <si>
    <t>Osteomalacia puerperal</t>
  </si>
  <si>
    <t>Osteomalacia senil</t>
  </si>
  <si>
    <t>Osteomalacia del adulto debida a malabsorcion</t>
  </si>
  <si>
    <t>Osteomalacia del adulto debida a desnutricion</t>
  </si>
  <si>
    <t>Enfermedad de los huesos por aluminio</t>
  </si>
  <si>
    <t>Otras osteomalacias del adulto inducidas por drogas</t>
  </si>
  <si>
    <t>Otras osteomalacias del adulto</t>
  </si>
  <si>
    <t>Osteomalacia del adulto, no especificada</t>
  </si>
  <si>
    <t>M84</t>
  </si>
  <si>
    <t>Trastornos De La Continuidad Del Hueso</t>
  </si>
  <si>
    <t>Consolidacion defectuosa de fractura</t>
  </si>
  <si>
    <t>Falta de consolidacion de fractura [seudoartrosis]</t>
  </si>
  <si>
    <t>Consolidacion retardada de fractura</t>
  </si>
  <si>
    <t>Fractura por tension, no clasificada en otra parte</t>
  </si>
  <si>
    <t>Fractura patologica, no clasificada en otra parte</t>
  </si>
  <si>
    <t>Otros trastornos de la continuidad del hueso</t>
  </si>
  <si>
    <t>Trastorno de la continuidad del hueso, no especificado</t>
  </si>
  <si>
    <t>M85</t>
  </si>
  <si>
    <t>Otros Trastornos De La Densidad Y De La Estructura Oseas</t>
  </si>
  <si>
    <t>Displasia fibrosa (monostotica)</t>
  </si>
  <si>
    <t>Fluorosis del esqueleto</t>
  </si>
  <si>
    <t>Hiperostosis del craneo</t>
  </si>
  <si>
    <t>Osteitis condensante</t>
  </si>
  <si>
    <t>Quiste oseo solitario</t>
  </si>
  <si>
    <t>Quiste oseo aneurismatico</t>
  </si>
  <si>
    <t>Otros quistes oseos</t>
  </si>
  <si>
    <t>Otros trastornos especificados de la densidad y de la estructura oseas</t>
  </si>
  <si>
    <t>Trastorno de la densidad y de la estructura oseas, no especificado</t>
  </si>
  <si>
    <t>M86</t>
  </si>
  <si>
    <t>Osteomielitis</t>
  </si>
  <si>
    <t>Osteomielitis hematogena aguda</t>
  </si>
  <si>
    <t>Otras osteomielitis agudas</t>
  </si>
  <si>
    <t>Osteomielitis subaguda</t>
  </si>
  <si>
    <t>Osteomielitis multifocal cronica</t>
  </si>
  <si>
    <t>Osteomielitis cronica con drenaje del seno</t>
  </si>
  <si>
    <t>Otras osteomielitis hematogenas cronicas</t>
  </si>
  <si>
    <t>Otras osteomielitis cronicas</t>
  </si>
  <si>
    <t>Otras osteomielitis</t>
  </si>
  <si>
    <t>Osteomielitis, no especificada</t>
  </si>
  <si>
    <t>M87</t>
  </si>
  <si>
    <t>Osteonecrosis</t>
  </si>
  <si>
    <t>Necrosis aseptica idiopatica osea</t>
  </si>
  <si>
    <t>Osteonecrosis debida a drogas</t>
  </si>
  <si>
    <t>Osteonecrosis debida a traumatismo previo</t>
  </si>
  <si>
    <t>Otras osteonecrosis secundarias</t>
  </si>
  <si>
    <t>Otras osteonecrosis</t>
  </si>
  <si>
    <t>Osteonecrosis, no especificada</t>
  </si>
  <si>
    <t>M88</t>
  </si>
  <si>
    <t>Enfermedades De Paget De Los Huesos [Osteitis Deformante]</t>
  </si>
  <si>
    <t>Enfermedad de Paget del craneo</t>
  </si>
  <si>
    <t>Enfermedad de Paget de otros huesos</t>
  </si>
  <si>
    <t>Enfermedad osea de Paget, huesos no especificados</t>
  </si>
  <si>
    <t>M89</t>
  </si>
  <si>
    <t>Otros Trastornos Del Hueso</t>
  </si>
  <si>
    <t>Algoneurodistrofia</t>
  </si>
  <si>
    <t>Detencion del crecimiento epifisario</t>
  </si>
  <si>
    <t>Otros trastornos del desarrollo y crecimiento oseo</t>
  </si>
  <si>
    <t>Hipertrofia del hueso</t>
  </si>
  <si>
    <t>Otras osteoartropatias hipertroficas</t>
  </si>
  <si>
    <t>Osteolisis</t>
  </si>
  <si>
    <t>Osteopatia a consecuencia de poliomielitis</t>
  </si>
  <si>
    <t>Otros trastornos especificados del hueso</t>
  </si>
  <si>
    <t>Trastorno del hueso, no especificado</t>
  </si>
  <si>
    <t>M90</t>
  </si>
  <si>
    <t>Osteopatias En Enfermedades Clasificadas En Otra Parte</t>
  </si>
  <si>
    <t>Tuberculosis osea</t>
  </si>
  <si>
    <t>Periostitis en otras enfermedades infecciosas clasificadas en otra parte</t>
  </si>
  <si>
    <t>Osteopatia en otras enfermedades infecciosas clasificadas en otra parte</t>
  </si>
  <si>
    <t>Osteonecrosis en la enfermedad causada por descompresion</t>
  </si>
  <si>
    <t>Osteonecrosis debida a hemoglobinopatia</t>
  </si>
  <si>
    <t>Osteonecrosis en otras enfermedades clasificadas en otra parte</t>
  </si>
  <si>
    <t>Osteitis deformante en enfermedad neoplasica</t>
  </si>
  <si>
    <t>Fractura osea en enfermedad neoplasica</t>
  </si>
  <si>
    <t>Osteopatia en otras enfermedades clasificadas en otra parte</t>
  </si>
  <si>
    <t>M91</t>
  </si>
  <si>
    <t>Osteocondrosis Juvenil De La Cadera Y De La Pelvis</t>
  </si>
  <si>
    <t>Osteocondrosis juvenil de la pelvis</t>
  </si>
  <si>
    <t>Osteocondrosis juvenil de la cabeza del femur [Legg-Calve-Perthes]</t>
  </si>
  <si>
    <t>Coxa plana</t>
  </si>
  <si>
    <t>Pseudocoxalgia</t>
  </si>
  <si>
    <t>Otras osteocondrosis juveniles de la cadera y de la pelvis</t>
  </si>
  <si>
    <t>Osteocondrosis juvenil de la cadera y de la pelvis, sin otra especificacion</t>
  </si>
  <si>
    <t>M92</t>
  </si>
  <si>
    <t>Otras Osteocondrosis Juveniles</t>
  </si>
  <si>
    <t>Osteocondrosis juvenil del humero</t>
  </si>
  <si>
    <t>Osteocondrosis juvenil del cubito y del radio</t>
  </si>
  <si>
    <t>Osteocondrosis juvenil de la mano</t>
  </si>
  <si>
    <t>Otras osteocondrosis juveniles del miembro superior</t>
  </si>
  <si>
    <t>Osteocondrosis juvenil de la rotula</t>
  </si>
  <si>
    <t>Osteocondrosis juvenil de la tibia y del perone</t>
  </si>
  <si>
    <t>Osteocondrosis juvenil del tarso</t>
  </si>
  <si>
    <t>Osteocondrosis juvenil del metatarso</t>
  </si>
  <si>
    <t>Otras osteocondrosis juveniles especificadas</t>
  </si>
  <si>
    <t>Osteocondrosis juvenil, no especificada</t>
  </si>
  <si>
    <t>M93</t>
  </si>
  <si>
    <t>Otras Osteocondropatias</t>
  </si>
  <si>
    <t>Deslizamiento de la epifisis femoral superior (no traumatico)</t>
  </si>
  <si>
    <t>Enfermedad de Kienb”ck del adulto</t>
  </si>
  <si>
    <t>Osteocondritis disecante</t>
  </si>
  <si>
    <t>Otras osteocondropatias especificadas</t>
  </si>
  <si>
    <t>Osteocondropatia, no especificada</t>
  </si>
  <si>
    <t>M94</t>
  </si>
  <si>
    <t>Otros Trastornos Del Cartilago</t>
  </si>
  <si>
    <t>Sindrome de la articulacion condrocostal [Tietze]</t>
  </si>
  <si>
    <t>Policondritis recidivante</t>
  </si>
  <si>
    <t>Condromalacia</t>
  </si>
  <si>
    <t>Condrolisis</t>
  </si>
  <si>
    <t>Otros trastornos especificados del cartilago</t>
  </si>
  <si>
    <t>Trastorno del cartilago, no especificado</t>
  </si>
  <si>
    <t>M95</t>
  </si>
  <si>
    <t>Otras Deformidades Adquiridas Del Sistema Osteomuscular Y Del Tejido Conjuntivo</t>
  </si>
  <si>
    <t>Deformidad adquirida de la nariz</t>
  </si>
  <si>
    <t>Oreja en coliflor</t>
  </si>
  <si>
    <t>Otras deformidades adquiridas de la cabeza</t>
  </si>
  <si>
    <t>Deformidad adquirida del cuello</t>
  </si>
  <si>
    <t>Deformidad adquirida de costillas y torax</t>
  </si>
  <si>
    <t>Deformidad adquirida de la pelvis</t>
  </si>
  <si>
    <t>Otras deformidades adquiridas especificadas del sistema osteomuscular</t>
  </si>
  <si>
    <t>Deformidad adquirida del sistema osteomuscular, no especificada</t>
  </si>
  <si>
    <t>M96</t>
  </si>
  <si>
    <t>Trastornos Osteomusculares Consecutivos A Procedimientos, No Clasificados En Otra Parte</t>
  </si>
  <si>
    <t>Seudoartrosis consecutiva a fusion o artrodesis</t>
  </si>
  <si>
    <t>Sindrome postlaminectomia, no clasificado en otra parte</t>
  </si>
  <si>
    <t>Cifosis postradiacion</t>
  </si>
  <si>
    <t>Cifosis postlaminectomia</t>
  </si>
  <si>
    <t>Lordosis postquirurgica</t>
  </si>
  <si>
    <t>Escoliosis postrradiacion</t>
  </si>
  <si>
    <t>Fractura de hueso posterior a insercion o implante ortopedico, protesis articular o placa osea</t>
  </si>
  <si>
    <t>Otros trastornos osteomusculares consecutivos a procedimientos</t>
  </si>
  <si>
    <t>Trastornos osteomusculares no especificados consecutivos a procedimientos</t>
  </si>
  <si>
    <t>M99</t>
  </si>
  <si>
    <t>Lesiones Biomecanicas, No Clasificadas En Otra Parte</t>
  </si>
  <si>
    <t>Disfuncion segmental o somatica</t>
  </si>
  <si>
    <t>Complejo de subluxacion (vertebral)</t>
  </si>
  <si>
    <t>Subluxacion con estenosis del canal neural</t>
  </si>
  <si>
    <t>Estenosis osea del canal neural</t>
  </si>
  <si>
    <t>Estenosis del canal neural por tejido conjuntivo</t>
  </si>
  <si>
    <t>Estenosis del canal neural por disco intervertebral</t>
  </si>
  <si>
    <t>Estenosis osea y subluxacion de los agujeros intervertebrales</t>
  </si>
  <si>
    <t>Estenosis de los agujeros intervertebrales por tejido conjuntivo o por disco intervertebral</t>
  </si>
  <si>
    <t>Otras lesiones biomecanicas</t>
  </si>
  <si>
    <t>Lesion biomecanica, no especificada</t>
  </si>
  <si>
    <t>Enfermedades del sistema genitourinario (N00-N99)</t>
  </si>
  <si>
    <t>N00</t>
  </si>
  <si>
    <t>Sindrome Nefritico Agudo</t>
  </si>
  <si>
    <t>Sindrome nefritico agudo, anomalia glomerular minima</t>
  </si>
  <si>
    <t>Sindrome nefritico agudo, lesiones glomerulares focales y segmentarias</t>
  </si>
  <si>
    <t>Sindrome nefritico agudo, glomerulonefritis membranosa difusa</t>
  </si>
  <si>
    <t>Sindrome nefritico agudo, glomerulonefritis proliferativa mesangial difusa</t>
  </si>
  <si>
    <t>Sindrome nefritico agudo, glomerulonefritis proliferativa endocapilar difusa</t>
  </si>
  <si>
    <t>Sindrome nefritico agudo, glomerulonefritis mesangiocapilar difusa</t>
  </si>
  <si>
    <t>Sindrome nefritico agudo, enfermedad por depositos densos</t>
  </si>
  <si>
    <t>Sindrome nefritico agudo, glomerulonefritis difusa en media luna</t>
  </si>
  <si>
    <t>Sindrome nefritico agudo, otras</t>
  </si>
  <si>
    <t>Sindrome nefritico agudo, no especificada</t>
  </si>
  <si>
    <t>N01</t>
  </si>
  <si>
    <t>Sindrome Nefritico Rapidamente Progresivo</t>
  </si>
  <si>
    <t>Sindrome nefritico rapidamente progresivo, anomalia glomerular minima</t>
  </si>
  <si>
    <t>Sindrome nefritico rapidamente progresivo, lesiones glomerulares focales y segmentarias</t>
  </si>
  <si>
    <t>Sindrome nefritico rapidamente progresivo, glomerulonefritis membranosa difusa</t>
  </si>
  <si>
    <t>Sindrome nefritico rapidamente progresivo, glomerulonefritis proliferativa mesangial difusa</t>
  </si>
  <si>
    <t>Sindrome nefritico rapidamente progresivo, glomerulonefritis proliferativa endocapilar difusa</t>
  </si>
  <si>
    <t>Sindrome nefritico rapidamente progresivo, glomerulonefritis mesangiocapilar difusa</t>
  </si>
  <si>
    <t>Sindrome nefritico rapidamente progresivo,  enfermedad por depositos densos</t>
  </si>
  <si>
    <t>Sindrome nefritico rapidamente progresivo, glomerulonefritis difusa en media luna</t>
  </si>
  <si>
    <t>Sindrome nefritico rapidamente progresivo, otras</t>
  </si>
  <si>
    <t>Sindrome nefritico rapidamente progresivo, no especificada</t>
  </si>
  <si>
    <t>N02</t>
  </si>
  <si>
    <t>Hematuria Recurrente Y Persistente</t>
  </si>
  <si>
    <t>Hematuria recurrente y persistente, anomalia glomerular minima</t>
  </si>
  <si>
    <t>Hematuria recurrente y persistente, lesiones glomerulares focales y segmentarias</t>
  </si>
  <si>
    <t>Hematuria recurrente y persistente,  glomerulonefritis membranosa difusa</t>
  </si>
  <si>
    <t>Hematuria recurrente y persistente,  glomerulonefritis proliferativa mesangial difusa</t>
  </si>
  <si>
    <t>Hematuria recurrente y persistente,  glomerulonefritis proliferativa endocapilar difusa</t>
  </si>
  <si>
    <t>Hematuria recurrente y persistente,  glomerulonefritis mesangiocapilar difusa</t>
  </si>
  <si>
    <t>Hematuria recurrente y persistente,  enfermedad por depositos densos</t>
  </si>
  <si>
    <t>Hematuria recurrente y persistente,  glomerulonefritis difusa en media luna</t>
  </si>
  <si>
    <t>Hematuria recurrente y persistente,  otras</t>
  </si>
  <si>
    <t>Hematuria recurrente y persistente, no especificada</t>
  </si>
  <si>
    <t>N03</t>
  </si>
  <si>
    <t>Sindrome Nefritico Cronico</t>
  </si>
  <si>
    <t>Sindrome nefritico cronico, anomalia glomerular minima</t>
  </si>
  <si>
    <t>Sindrome nefritico cronico, lesiones glomerulares focales y segmentarias</t>
  </si>
  <si>
    <t>Sindrome nefritico cronico, glomerulonefritis membranosa difusa</t>
  </si>
  <si>
    <t>Sindrome nefritico cronico, glomerulonefritis proliferativa mesangial difusa</t>
  </si>
  <si>
    <t>Sindrome nefritico cronico, glomerulonefritis proliferativa endocapilar difusa</t>
  </si>
  <si>
    <t>Sindrome nefritico cronico, glomerulonefritis mesangiocapilar difusa</t>
  </si>
  <si>
    <t>Sindrome nefritico cronico, enfermedad por depositos densos</t>
  </si>
  <si>
    <t>Sindrome nefritico cronico, glomerulonefritis difusa en media luna</t>
  </si>
  <si>
    <t>Sindrome nefritico cronico, otras</t>
  </si>
  <si>
    <t>Sindrome nefritico cronico, no especificada</t>
  </si>
  <si>
    <t>N04</t>
  </si>
  <si>
    <t>Sindrome Nefrotico</t>
  </si>
  <si>
    <t>Sindrome nefrotico, anomalia glomerular minima</t>
  </si>
  <si>
    <t>Sindrome nefrotico, lesiones glomerulares focales y segmentarias</t>
  </si>
  <si>
    <t>Sindrome nefrotico, glomerulonefritis membranosa difusa</t>
  </si>
  <si>
    <t>Sindrome nefrotico, glomerulonefritis proliferativa mesangial difusa</t>
  </si>
  <si>
    <t>Sindrome nefrotico, glomerulonefritis proliferativa endocapilar difusa</t>
  </si>
  <si>
    <t>Sindrome nefrotico, glomerulonefritis mesangiocapilar difusa</t>
  </si>
  <si>
    <t>Sindrome nefrotico, enfermedad por depositos densos</t>
  </si>
  <si>
    <t>Sindrome nefrotico, glomerulonefritis difusa en media luna</t>
  </si>
  <si>
    <t>Sindrome nefrotico, otras</t>
  </si>
  <si>
    <t>Sindrome nefrotico, no especificada</t>
  </si>
  <si>
    <t>N05</t>
  </si>
  <si>
    <t>Sindrome Nefritico No Especificado</t>
  </si>
  <si>
    <t>Sindrome nefritico no especificado, anomalia glomerular minima</t>
  </si>
  <si>
    <t>Sindrome nefritico no especificado, lesiones glomerulares focales y segmentarias</t>
  </si>
  <si>
    <t>Sindrome nefritico no especificado, glomerulonefritis membranosa difusa</t>
  </si>
  <si>
    <t>Sindrome nefritico no especificado, glomerulonefritis proliferativa mesangial difusa</t>
  </si>
  <si>
    <t>Sindrome nefritico no especificado, glomerulonefritis proliferativa endocapilar difusa</t>
  </si>
  <si>
    <t>Sindrome nefritico no especificado, glomerulonefritis mesangiocapilar difusa</t>
  </si>
  <si>
    <t>Sindrome nefritico no especificado, enfermedad por depositos densos</t>
  </si>
  <si>
    <t>Sindrome nefritico no especificado, glomerulonefritis difusa en media luna</t>
  </si>
  <si>
    <t>Sindrome nefritico no especificado, otras</t>
  </si>
  <si>
    <t>Sindrome nefritico no especificada</t>
  </si>
  <si>
    <t>N06</t>
  </si>
  <si>
    <t>Proteinuria Aislada Con Lesion Morfologica Especificada</t>
  </si>
  <si>
    <t>Proteinuria aislada con lesion morfologica especificada, anomalia glomerular minima</t>
  </si>
  <si>
    <t>Proteinuria aislada con lesion morfologica especificada, lesiones glomerulares focales y segmentarias</t>
  </si>
  <si>
    <t>Proteinuria aislada con lesion morfologica especificada, glomerulonefritis membranosa difusa</t>
  </si>
  <si>
    <t>Proteinuria aislada con lesion morfologica especificada, glomerulonefritis proliferativa mesangial difusa</t>
  </si>
  <si>
    <t>Proteinuria aislada con lesion morfologica especificada, glomerulonefritis proliferativa endocapilar difusa</t>
  </si>
  <si>
    <t>Proteinuria aislada con lesion morfologica especificada, glomerulonefritis mesangiocapilar difusa</t>
  </si>
  <si>
    <t>Proteinuria aislada con lesion morfologica especificada, enfermedad por depositos densos</t>
  </si>
  <si>
    <t>Proteinuria aislada con lesion morfologica especificada, glomerulonefritis difusa en media luna</t>
  </si>
  <si>
    <t>Proteinuria aislada con lesion morfologica especificada, otras</t>
  </si>
  <si>
    <t>Proteinuria aislada con lesion morfologica especificada, no especificada</t>
  </si>
  <si>
    <t>N07</t>
  </si>
  <si>
    <t>Nefropatia Hereditaria No Clasificada En Otra Parte</t>
  </si>
  <si>
    <t>Nefropatia hereditaria, NCOP, anomalia glomerular minima</t>
  </si>
  <si>
    <t>Nefropatia hereditaria, NCOP, lesiones glomerulares focales y segmentarias</t>
  </si>
  <si>
    <t>Nefropatia hereditaria, NCOP, glomerulonefritis membranosa difusa</t>
  </si>
  <si>
    <t>Nefropatia hereditaria, NCOP,  glomerulonefritis proliferativa mesangial difusa</t>
  </si>
  <si>
    <t>Nefropatia hereditaria, NCOP,  glomerulonefrItis proliferativa endocapilar difusa</t>
  </si>
  <si>
    <t>Nefropatia hereditaria, NCOP,  glomerulonefritis mesangiocapilar difusa</t>
  </si>
  <si>
    <t>Nefropatia hereditaria, NCOP, enfermedad por depositos densos</t>
  </si>
  <si>
    <t>Nefropatia hereditaria, NCOP,  glomerulonefritis difusa en media luna</t>
  </si>
  <si>
    <t>Nefropatia hereditaria, NCOP,  otras</t>
  </si>
  <si>
    <t>Nefropatia hereditaria, NCOP, no especificada</t>
  </si>
  <si>
    <t>N08</t>
  </si>
  <si>
    <t>Trastornos Glomerulares En Enfermedades Clasificadas En Otra Parte</t>
  </si>
  <si>
    <t>Trastornos glomerulares en enfermedades infecciosas y parasitarias clasificadas en otra parte</t>
  </si>
  <si>
    <t>Trastornos glomerulares en enfermedades neoplasicas</t>
  </si>
  <si>
    <t>Trastornos glomerulares en enfermedades de la sangre y otros trastornos que afectan el mecanismo inmunitario</t>
  </si>
  <si>
    <t>Trastornos glomerulares en diabetes mellitus</t>
  </si>
  <si>
    <t>Trastornos glomerulares en otras enfermedades endocrinas, nutricionales y metabolicas</t>
  </si>
  <si>
    <t>Trastornos glomerulares en trastornos sistemicos del tejido conjuntivo</t>
  </si>
  <si>
    <t>Trastornos glomerulares en otras enfermedades clasificadas en otra parte</t>
  </si>
  <si>
    <t>N10</t>
  </si>
  <si>
    <t>Nefritis Tubulointersticial Aguda</t>
  </si>
  <si>
    <t>Nefritis tubulointersticial aguda</t>
  </si>
  <si>
    <t>N11</t>
  </si>
  <si>
    <t>Nefritis Tubulointersticial Cronica</t>
  </si>
  <si>
    <t>Pielonefritis cronica no obstructiva asociada con reflujo</t>
  </si>
  <si>
    <t>Pielonefritis cronica obstructiva</t>
  </si>
  <si>
    <t>Otras nefritis tubulointersticiales cronicas</t>
  </si>
  <si>
    <t>Nefritis tubulointersticial cronica, sin otra especificacion</t>
  </si>
  <si>
    <t>N12</t>
  </si>
  <si>
    <t>Nefritis Tubulointersticial No Especificada Como Aguda O Cronica</t>
  </si>
  <si>
    <t>Nefritis tubulointersticial, no especificada como aguda o cronica</t>
  </si>
  <si>
    <t>N13</t>
  </si>
  <si>
    <t>Uropatia Obstructiva Y Por Reflujo</t>
  </si>
  <si>
    <t>Hidronefrosis con obstruccion de la union uretero-pelvica</t>
  </si>
  <si>
    <t>Hidronefrosis con estrechez ureteral, no clasificada en otra parte</t>
  </si>
  <si>
    <t>Hidronefrosis con obstruccion por calculos del rinon y del ureter</t>
  </si>
  <si>
    <t>Otras hidronefrosis y las no especificadas</t>
  </si>
  <si>
    <t>Hidroureter</t>
  </si>
  <si>
    <t>Torsion y estrechez del ureter sin hidronefrosis</t>
  </si>
  <si>
    <t>Pionefrosis</t>
  </si>
  <si>
    <t>Uropatia asociada con reflujo vesicoureteral</t>
  </si>
  <si>
    <t>Otras uropatias obstructivas y por reflujo</t>
  </si>
  <si>
    <t>Uropatia obstructiva y por reflujo, sin otra especificacion</t>
  </si>
  <si>
    <t>N14</t>
  </si>
  <si>
    <t>Afecciones Tubulares Y Tubulointersticiales Inducidas Por Drogas Y Por Metales Pesados</t>
  </si>
  <si>
    <t>Nefropatia inducida por analgesicos</t>
  </si>
  <si>
    <t>Nefropatia inducida por otras drogas, medicamentos y sustancias biologicas</t>
  </si>
  <si>
    <t>Nefropatia inducida por drogas, medicamentos y sustancias biologicas no especificadas</t>
  </si>
  <si>
    <t>Nefropatia inducida por metales pesados</t>
  </si>
  <si>
    <t>Nefropatia toxica, no clasificada en otra parte</t>
  </si>
  <si>
    <t>N15</t>
  </si>
  <si>
    <t>Otras Enfermedades Renales Tubulointersticiales</t>
  </si>
  <si>
    <t>Nefropatia de los Balcanes</t>
  </si>
  <si>
    <t>Absceso renal y perirrenal</t>
  </si>
  <si>
    <t>Otras enfermedades renales tubulointersticiales especificadas</t>
  </si>
  <si>
    <t>Enfermedad renal tubulointersticial, no especificada</t>
  </si>
  <si>
    <t>N16</t>
  </si>
  <si>
    <t>Trastornos Renales Tubulointersticiales En Enfermedades Clasificadas En Otra Parte</t>
  </si>
  <si>
    <t>Trastornos renales tubulointersticiales en enfermedades infecciosas y parasitarias clasificadas en otra parte</t>
  </si>
  <si>
    <t>Trastornos renales tubulointersticiales en enfermedades neoplasicas</t>
  </si>
  <si>
    <t>Trastornos renales tubulointersticiales en enfermedades de la sangre y en trastornos que afectan el mecanismo inmunitario</t>
  </si>
  <si>
    <t>Trastornos renales tubulointersticiales en enfermedades metabolicas</t>
  </si>
  <si>
    <t>Trastornos renales tubulointersticiales en enfermedades del tejido conjuntivo</t>
  </si>
  <si>
    <t>Trastornos renales tubulointersticiales en rechazo de trasplante</t>
  </si>
  <si>
    <t>Trastornos renales tubulointersticiales en otras enfermedades clasificadas en otra parte</t>
  </si>
  <si>
    <t>N17</t>
  </si>
  <si>
    <t>Insuficiencia Renal Aguda</t>
  </si>
  <si>
    <t>Insuficiencia renal aguda con necrosis tubular</t>
  </si>
  <si>
    <t>Insuficiencia renal aguda con necrosis cortical aguda</t>
  </si>
  <si>
    <t>Insuficiencia renal aguda con necrosis medular</t>
  </si>
  <si>
    <t>Otras insuficiencias renales agudas</t>
  </si>
  <si>
    <t>Insuficiencia renal aguda, no especificada</t>
  </si>
  <si>
    <t>N18</t>
  </si>
  <si>
    <t>Enfermedad Renal Cronica</t>
  </si>
  <si>
    <t>N181</t>
  </si>
  <si>
    <t>Enfermedad renal crónica, etapa 1</t>
  </si>
  <si>
    <t>N182</t>
  </si>
  <si>
    <t>Enfermedad renal crónica, etapa 2</t>
  </si>
  <si>
    <t>N183</t>
  </si>
  <si>
    <t>Enfermedad renal crónica, etapa 3</t>
  </si>
  <si>
    <t>N184</t>
  </si>
  <si>
    <t>Enfermedad renal crónica, etapa 4</t>
  </si>
  <si>
    <t>N185</t>
  </si>
  <si>
    <t>Enfermedad renal crónica, etapa 5</t>
  </si>
  <si>
    <t>Enfermedad renal cronica, no especificada</t>
  </si>
  <si>
    <t>N19</t>
  </si>
  <si>
    <t>Insuficiencia Renal No Especificada</t>
  </si>
  <si>
    <t>Insuficiencia renal no especificada</t>
  </si>
  <si>
    <t>N20</t>
  </si>
  <si>
    <t>Calculo Del Rinon Y Del Ureter</t>
  </si>
  <si>
    <t>Calculo del rinon</t>
  </si>
  <si>
    <t>Calculo del ureter</t>
  </si>
  <si>
    <t>Calculo del rinon con calculo del ureter</t>
  </si>
  <si>
    <t>Calculo urinario, no especificado</t>
  </si>
  <si>
    <t>N21</t>
  </si>
  <si>
    <t>Calculo De Las Vias Urinarias Inferiores</t>
  </si>
  <si>
    <t>Calculo en la vejiga</t>
  </si>
  <si>
    <t>Calculo en la uretra</t>
  </si>
  <si>
    <t>Otros calculos de las vias urinarias inferiores</t>
  </si>
  <si>
    <t>Calculo de las vias urinarias inferiores, no especificado</t>
  </si>
  <si>
    <t>N22</t>
  </si>
  <si>
    <t>Calculo De Las Vias Urinarias En Enfermedades Clasificadas En Otra Parte</t>
  </si>
  <si>
    <t>Litiasis urinaria en esquistosomiasis [bilharziasis]</t>
  </si>
  <si>
    <t>Calculo de las vias urinarias en otras enfermedades clasificadas en otra parte</t>
  </si>
  <si>
    <t>N23</t>
  </si>
  <si>
    <t>Colico Renal, No Especificado</t>
  </si>
  <si>
    <t>Colico renal, no especificado</t>
  </si>
  <si>
    <t>N25</t>
  </si>
  <si>
    <t>Trastornos Resultantes De La Funcion Tubular Renal Alterada</t>
  </si>
  <si>
    <t>Osteodistrofia renal</t>
  </si>
  <si>
    <t>Diabetes insipida nefrogena</t>
  </si>
  <si>
    <t>Otros trastornos resultantes de la funcion tubular renal alterada</t>
  </si>
  <si>
    <t>Trastorno no especificado, resultante de la funcion tubular renal alterada</t>
  </si>
  <si>
    <t>N26</t>
  </si>
  <si>
    <t>Riñon Contraido, No Especificado</t>
  </si>
  <si>
    <t>Rinon contraido, no especificado</t>
  </si>
  <si>
    <t>N27</t>
  </si>
  <si>
    <t>Riñon Pequeno De Causa Desconocida</t>
  </si>
  <si>
    <t>Rinon pequeno, unilateral</t>
  </si>
  <si>
    <t>Rinon pequeno, bilateral</t>
  </si>
  <si>
    <t>Rinon pequeno, no especificado</t>
  </si>
  <si>
    <t>N28</t>
  </si>
  <si>
    <t>Otros Trastornos Del Riñon Y Del Ureter, No Clasificadas En Otra Parte</t>
  </si>
  <si>
    <t>Isquemia e infarto del rinon</t>
  </si>
  <si>
    <t>Quiste de rinon, adquirido</t>
  </si>
  <si>
    <t>Otros trastornos especificados del rinon y del ureter</t>
  </si>
  <si>
    <t>Trastorno del rinon y del ureter, no especificado</t>
  </si>
  <si>
    <t>N29</t>
  </si>
  <si>
    <t>Otros Trastornos Del Riñon Y Del Ureter En Enfermedades Clasificadas En Otra Parte</t>
  </si>
  <si>
    <t>Sifilis renal tardia</t>
  </si>
  <si>
    <t>Otros trastornos del rinon y del ureter en enfermedades infecciosas y parasitarias clasificadas en otra parte</t>
  </si>
  <si>
    <t>Otros trastornos del rinon y del ureter en otras enfermedades clasificadas en otra parte</t>
  </si>
  <si>
    <t>N30</t>
  </si>
  <si>
    <t>Cistitis</t>
  </si>
  <si>
    <t>Cistitis aguda</t>
  </si>
  <si>
    <t>Cistitis intersticial (cronica)</t>
  </si>
  <si>
    <t>Otras cistitis cronicas</t>
  </si>
  <si>
    <t>Trigonitis</t>
  </si>
  <si>
    <t>Cistitis por irradiacion</t>
  </si>
  <si>
    <t>Otras cistitis</t>
  </si>
  <si>
    <t>Cistitis, no especificada</t>
  </si>
  <si>
    <t>N31</t>
  </si>
  <si>
    <t>Disfuncion Neuromuscular De Vejiga, No Clasificada En Otra Parte</t>
  </si>
  <si>
    <t>Vejiga neuropatica no inhibida, no clasificada en otra parte</t>
  </si>
  <si>
    <t>Vejiga neuropatica refleja, no clasificada en otra parte</t>
  </si>
  <si>
    <t>Vejiga neuropatica flacida, no clasificada en otra parte</t>
  </si>
  <si>
    <t>Otras disfunciones neuromusculares de la vejiga</t>
  </si>
  <si>
    <t>Disfuncion neuromuscular de la vejiga, no especificada</t>
  </si>
  <si>
    <t>N32</t>
  </si>
  <si>
    <t>Otros Trastornos De La Vejiga</t>
  </si>
  <si>
    <t>Obstruccion de cuello de la vejiga</t>
  </si>
  <si>
    <t>Fistula vesicointestinal</t>
  </si>
  <si>
    <t>Fistula de la vejiga, no clasificada en otra parte</t>
  </si>
  <si>
    <t>Diverticulo de la vejiga</t>
  </si>
  <si>
    <t>Ruptura de la vejiga, no traumatica</t>
  </si>
  <si>
    <t>Otros trastornos especificados de la vejiga</t>
  </si>
  <si>
    <t>Trastorno de la vejiga, no especificado</t>
  </si>
  <si>
    <t>N33</t>
  </si>
  <si>
    <t>Trastornos De La Vejiga En Enfermedades Clasificadas En Otra Parte</t>
  </si>
  <si>
    <t>Cistitis tuberculosa</t>
  </si>
  <si>
    <t>Trastornos de la vejiga en otras enfermedades clasificadas en otra parte</t>
  </si>
  <si>
    <t>N34</t>
  </si>
  <si>
    <t>Uretritis Y Sindrome Uretral</t>
  </si>
  <si>
    <t>Absceso uretral</t>
  </si>
  <si>
    <t>Uretritis no especifica</t>
  </si>
  <si>
    <t>Otras uretritis</t>
  </si>
  <si>
    <t>Sindrome uretral, no especificado</t>
  </si>
  <si>
    <t>N35</t>
  </si>
  <si>
    <t>Estrechez Uretral</t>
  </si>
  <si>
    <t>Estrechez uretral postraumatica</t>
  </si>
  <si>
    <t>Estrechez uretral postinfeccion, no clasificada en otra parte</t>
  </si>
  <si>
    <t>Otras estrecheces uretrales</t>
  </si>
  <si>
    <t>Estrechez uretral, no especificada</t>
  </si>
  <si>
    <t>N36</t>
  </si>
  <si>
    <t>Otros Trastornos De La Uretra</t>
  </si>
  <si>
    <t>Fistula de la uretra</t>
  </si>
  <si>
    <t>Diverticulo de la uretra</t>
  </si>
  <si>
    <t>Caruncula uretral</t>
  </si>
  <si>
    <t>Prolapso de la mucosa uretral</t>
  </si>
  <si>
    <t>Otros trastornos especificados de la uretra</t>
  </si>
  <si>
    <t>Trastorno de la uretra, no especificado</t>
  </si>
  <si>
    <t>N37</t>
  </si>
  <si>
    <t>Trastornos De La Uretra En Enfermedades Clasificadas En Otra Parte</t>
  </si>
  <si>
    <t>Uretritis en enfermedades clasificadas en otra parte</t>
  </si>
  <si>
    <t>Otros trastornos uretrales en enfermedades clasificadas en otra parte</t>
  </si>
  <si>
    <t>N39</t>
  </si>
  <si>
    <t>Otros Trastornos Del Sistema Urinario</t>
  </si>
  <si>
    <t>Infeccion de vias urinarias, sitio no especificado</t>
  </si>
  <si>
    <t>Proteinuria persistente, no especificada</t>
  </si>
  <si>
    <t>Proteinuria ortostatica, no especificada</t>
  </si>
  <si>
    <t>Incontinencia urinaria por tension</t>
  </si>
  <si>
    <t>Otras incontinencias urinarias especificadas</t>
  </si>
  <si>
    <t>Otros trastornos especificados del sistema urinario</t>
  </si>
  <si>
    <t>Trastorno del sistema urinario, no especificado</t>
  </si>
  <si>
    <t>N40</t>
  </si>
  <si>
    <t>Hiperplasia De La Prostata</t>
  </si>
  <si>
    <t>Hiperplasia de la prostata</t>
  </si>
  <si>
    <t>N41</t>
  </si>
  <si>
    <t>Enfermedades Inflamatorias De La Prostata</t>
  </si>
  <si>
    <t>Prostatitis aguda</t>
  </si>
  <si>
    <t>Prostatitis cronica</t>
  </si>
  <si>
    <t>Absceso de la prostata</t>
  </si>
  <si>
    <t>Prostatocistitis</t>
  </si>
  <si>
    <t>Otras enfermedades inflamatorias de la prostata</t>
  </si>
  <si>
    <t>Enfermedad inflamatoria de la prostata, no especificada</t>
  </si>
  <si>
    <t>N42</t>
  </si>
  <si>
    <t>Otros Trastornos De La Prostata</t>
  </si>
  <si>
    <t>Calculo de la prostata</t>
  </si>
  <si>
    <t>Congestion y hemorragia de la prostata</t>
  </si>
  <si>
    <t>Atrofia de la prostata</t>
  </si>
  <si>
    <t>N423</t>
  </si>
  <si>
    <t>Displasia de la próstata</t>
  </si>
  <si>
    <t>Otros trastornos especificados de la prostata</t>
  </si>
  <si>
    <t>Trastorno de la prostata, no especificado</t>
  </si>
  <si>
    <t>N43</t>
  </si>
  <si>
    <t>Hidrocele Y Espermatocele</t>
  </si>
  <si>
    <t>Hidrocele enquistado</t>
  </si>
  <si>
    <t>Hidrocele infectado</t>
  </si>
  <si>
    <t>Otros hidroceles</t>
  </si>
  <si>
    <t>Hidrocele, no especificado</t>
  </si>
  <si>
    <t>Espermatocele</t>
  </si>
  <si>
    <t>N44</t>
  </si>
  <si>
    <t>Torsion Del Testiculo</t>
  </si>
  <si>
    <t>Torsion del testiculo</t>
  </si>
  <si>
    <t>N45</t>
  </si>
  <si>
    <t>Orquitis Y Epididimitis</t>
  </si>
  <si>
    <t>Orquitis, epididimitis y orquiepididimitis con absceso</t>
  </si>
  <si>
    <t>Orquitis, epididimitis y orquiepididimitis sin absceso</t>
  </si>
  <si>
    <t>N46</t>
  </si>
  <si>
    <t>Esterilidad En El Varon</t>
  </si>
  <si>
    <t>Esterilidad en el varon</t>
  </si>
  <si>
    <t>N47</t>
  </si>
  <si>
    <t>Prepucio Redundante, Fimosis Y Parafimosis</t>
  </si>
  <si>
    <t>Prepucio redundante, fimosis y parafimosis</t>
  </si>
  <si>
    <t>N48</t>
  </si>
  <si>
    <t>Otros Trastornos Del Pene</t>
  </si>
  <si>
    <t>Leucoplasia del pene</t>
  </si>
  <si>
    <t>Balanopostitis</t>
  </si>
  <si>
    <t>Otros trastornos inflamatorios del pene</t>
  </si>
  <si>
    <t>Priapismo</t>
  </si>
  <si>
    <t>Impotencia de origen organico</t>
  </si>
  <si>
    <t>ulcera del pene</t>
  </si>
  <si>
    <t>Induracion plastica del pene</t>
  </si>
  <si>
    <t>Otros trastornos especificados del pene</t>
  </si>
  <si>
    <t>Trastorno del pene, no especificado</t>
  </si>
  <si>
    <t>N49</t>
  </si>
  <si>
    <t>Trastornos Inflamatorios De Los Organos Genitales Masculinos, No Clasificados En Otra Parte</t>
  </si>
  <si>
    <t>Trastornos inflamatorios de vesicula seminal</t>
  </si>
  <si>
    <t>Trastornos inflamatorios del cordon espermatico, tunica vaginal y conducto deferente</t>
  </si>
  <si>
    <t>Trastornos inflamatorios del escroto</t>
  </si>
  <si>
    <t>Otros trastornos inflamatorios de los organos genitales masculinos</t>
  </si>
  <si>
    <t>Trastorno inflamatorio de organo genital masculino, no especificado</t>
  </si>
  <si>
    <t>N50</t>
  </si>
  <si>
    <t>Otros Trastornos De Los Organos Genitales Masculinos</t>
  </si>
  <si>
    <t>Atrofia del testiculo</t>
  </si>
  <si>
    <t>Trastornos vasculares de los organos genitales masculinos</t>
  </si>
  <si>
    <t>Otros trastornos especificados de los organos genitales masculinos</t>
  </si>
  <si>
    <t>Trastorno no especificado de los organos genitales masculinos</t>
  </si>
  <si>
    <t>N51</t>
  </si>
  <si>
    <t>Trastornos De Los Organos Genitales Masculinos En Enfermedades Clasificadas En Otra Parte</t>
  </si>
  <si>
    <t>Trastornos de prostata en enfermedades clasificadas en otra parte</t>
  </si>
  <si>
    <t>Trastornos del testiculo y del epididimo en enfermedades clasificadas en otra parte</t>
  </si>
  <si>
    <t>Balanitis en enfermedades clasificadas en otra parte</t>
  </si>
  <si>
    <t>Otros trastornos de los organos genitales masculinos en enfermedades clasificadas en otra parte</t>
  </si>
  <si>
    <t>N60</t>
  </si>
  <si>
    <t>Displasia Mamaria Benigna</t>
  </si>
  <si>
    <t>Quiste solitario de la mama</t>
  </si>
  <si>
    <t>Mastopatia quistica difusa</t>
  </si>
  <si>
    <t>Fibroadenosis de mama</t>
  </si>
  <si>
    <t>Fibroesclerosis de mama</t>
  </si>
  <si>
    <t>Ectasia de conducto mamario</t>
  </si>
  <si>
    <t>Otras displasias mamarias benignas</t>
  </si>
  <si>
    <t>Displasia mamaria benigna, sin otra especificacion</t>
  </si>
  <si>
    <t>N61</t>
  </si>
  <si>
    <t>Trastornos Inflamatorios De La Mama</t>
  </si>
  <si>
    <t>Trastornos inflamatorios de la mama</t>
  </si>
  <si>
    <t>N62</t>
  </si>
  <si>
    <t>Hipertrofia De La Mama</t>
  </si>
  <si>
    <t>Hipertrofia de la mama</t>
  </si>
  <si>
    <t>N63</t>
  </si>
  <si>
    <t>Masa No Especificada En La Mama</t>
  </si>
  <si>
    <t>Masa no especificada en la mama</t>
  </si>
  <si>
    <t>N64</t>
  </si>
  <si>
    <t>Otros Trastornos De La Mama</t>
  </si>
  <si>
    <t>Fisura y fistula del pezon</t>
  </si>
  <si>
    <t>Necrosis grasa de la mama</t>
  </si>
  <si>
    <t>Atrofia de la mama</t>
  </si>
  <si>
    <t>Galactorrea no asociada con el parto</t>
  </si>
  <si>
    <t>Mastodinia</t>
  </si>
  <si>
    <t>Otros signos y sintomas relativos a la mama</t>
  </si>
  <si>
    <t>Otros trastornos especificados de la mama</t>
  </si>
  <si>
    <t>Trastorno de la mama, no especificado</t>
  </si>
  <si>
    <t>N70</t>
  </si>
  <si>
    <t>Salpingitis Y Ooforitis</t>
  </si>
  <si>
    <t>Salpingitis y ooforitis aguda</t>
  </si>
  <si>
    <t>Salpingitis y ooforitis cronica</t>
  </si>
  <si>
    <t>Salpingitis y ooforitis, no especificadas</t>
  </si>
  <si>
    <t>N71</t>
  </si>
  <si>
    <t>Enfermedad Inflamatoria Del Utero, Excepto Del Cuello Uterino</t>
  </si>
  <si>
    <t>Enfermedad inflamatoria aguda del utero</t>
  </si>
  <si>
    <t>Enfermedad inflamatoria cronica del utero</t>
  </si>
  <si>
    <t>Enfermedad inflamatoria del utero, no especificada</t>
  </si>
  <si>
    <t>N72</t>
  </si>
  <si>
    <t>Enfermedad Inflamatoria Del Cuello Uterino</t>
  </si>
  <si>
    <t>Enfermedad inflamatoria del cuello uterino</t>
  </si>
  <si>
    <t>N73</t>
  </si>
  <si>
    <t>Otras Enfermedades Pelvicas Inflamatorias Femeninas</t>
  </si>
  <si>
    <t>Parametritis y celulitis pelvica aguda</t>
  </si>
  <si>
    <t>Parametritis y celulitis pelvica cronica</t>
  </si>
  <si>
    <t>Parametritis y celulitis pelvica no especificada</t>
  </si>
  <si>
    <t>Peritonitis pelvica aguda, femenina</t>
  </si>
  <si>
    <t>Peritonitis pelvica cronica, femenina</t>
  </si>
  <si>
    <t>Peritonitis pelvica femenina, no especificada</t>
  </si>
  <si>
    <t>Adherencias peritoneales pelvicas femeninas</t>
  </si>
  <si>
    <t>Otras enfermedades inflamatorias pelvicas femeninas</t>
  </si>
  <si>
    <t>Enfermedad inflamatoria pelvica femenina, no especificada</t>
  </si>
  <si>
    <t>N74</t>
  </si>
  <si>
    <t>Trastornos Inflamatorios De La Pelvis Femenina En Enfermedades Clasificadas En Otra Parte</t>
  </si>
  <si>
    <t>Infeccion tuberculosa del cuello del utero</t>
  </si>
  <si>
    <t>Enfermedad inflamatoria pelvica femenina por tuberculosis</t>
  </si>
  <si>
    <t>Enfermedad inflamatoria pelvica femenina por sifilis</t>
  </si>
  <si>
    <t>Enfermedad inflamatoria pelvica femenina por gonococos</t>
  </si>
  <si>
    <t>Enfermedad inflamatoria pelvica femenina por clamidias</t>
  </si>
  <si>
    <t>Trastornos inflamatorios pelvicos femeninos en otras enfermedades clasificadas en otra parte</t>
  </si>
  <si>
    <t>N75</t>
  </si>
  <si>
    <t>Enfermedades De La Glandula De Bartholin</t>
  </si>
  <si>
    <t>Quiste de la glandula de Bartholin</t>
  </si>
  <si>
    <t>Absceso de la glandula de Bartholin</t>
  </si>
  <si>
    <t>Otras enfermedades de la glandula de Bartholin</t>
  </si>
  <si>
    <t>Enfermedad de la glandula de Bartholin, no especificada</t>
  </si>
  <si>
    <t>N76</t>
  </si>
  <si>
    <t>Otras Afecciones Inflamatorias De La Vagina Y De La Vulva</t>
  </si>
  <si>
    <t>Vaginitis aguda</t>
  </si>
  <si>
    <t>Vaginitis subaguda y cronica</t>
  </si>
  <si>
    <t>Vulvitis aguda</t>
  </si>
  <si>
    <t>Vulvitis subaguda y cronica</t>
  </si>
  <si>
    <t>Absceso vulvar</t>
  </si>
  <si>
    <t>Ulceracion de la vagina</t>
  </si>
  <si>
    <t>Ulceracion de la vulva</t>
  </si>
  <si>
    <t>Otras inflamaciones especificadas de la vagina y de la vulva</t>
  </si>
  <si>
    <t>N77</t>
  </si>
  <si>
    <t>Ulceracion E Inflamacion Vulvovaginal En Enfermedades Clasificadas En Otra Parte</t>
  </si>
  <si>
    <t>Ulceracion de la vulva en enfermedades infecciosas y parasitarias clasificadas en otra parte</t>
  </si>
  <si>
    <t>Vaginitis, vulvitis y vulvovaginitis en enfermedades infecciosas y parasitarias clasificadas en otra parte</t>
  </si>
  <si>
    <t>Ulceracion e inflamacion vulvovaginal en otras enfermedades clasificadas en otra parte</t>
  </si>
  <si>
    <t>N80</t>
  </si>
  <si>
    <t>Endometriosis</t>
  </si>
  <si>
    <t>Endometriosis del utero</t>
  </si>
  <si>
    <t>Endometriosis del ovario</t>
  </si>
  <si>
    <t>Endometriosis de la trompa de Falopio</t>
  </si>
  <si>
    <t>Endometriosis del peritoneo pelvico</t>
  </si>
  <si>
    <t>Endometriosis del tabique rectovaginal y de la vagina</t>
  </si>
  <si>
    <t>Endometriosis del intestino</t>
  </si>
  <si>
    <t>Endometriosis en cicatriz cutanea</t>
  </si>
  <si>
    <t>Otras endometriosis</t>
  </si>
  <si>
    <t>Endometriosis, no especificada</t>
  </si>
  <si>
    <t>N81</t>
  </si>
  <si>
    <t>Prolapso Genital Femenino</t>
  </si>
  <si>
    <t>Uretrocele femenino</t>
  </si>
  <si>
    <t>Cistocele</t>
  </si>
  <si>
    <t>Prolapso uterovaginal incompleto</t>
  </si>
  <si>
    <t>Prolapso uterovaginal completo</t>
  </si>
  <si>
    <t>Prolapso uterovaginal, sin otra especificacion</t>
  </si>
  <si>
    <t>Enterocele vaginal</t>
  </si>
  <si>
    <t>Rectocele</t>
  </si>
  <si>
    <t>Otros prolapsos genitales femeninos</t>
  </si>
  <si>
    <t>Prolapso genital femenino, no especificado</t>
  </si>
  <si>
    <t>N82</t>
  </si>
  <si>
    <t>Fistulas Que Afectan El Tracto Genital Femenino</t>
  </si>
  <si>
    <t>Fistula vesicovaginal</t>
  </si>
  <si>
    <t>Otras fistulas de las vias genitourinarias femeninas</t>
  </si>
  <si>
    <t>Fistula de la vagina al intestino delgado</t>
  </si>
  <si>
    <t>Fistula de la vagina al intestino grueso</t>
  </si>
  <si>
    <t>Otras fistulas del tracto genital femenino al tracto intestinal</t>
  </si>
  <si>
    <t>Fistula del tracto genital femenino a la piel</t>
  </si>
  <si>
    <t>Otras fistulas del tracto genital femenino</t>
  </si>
  <si>
    <t>Fistula del tracto genital femenino, sin otra especificacion</t>
  </si>
  <si>
    <t>N83</t>
  </si>
  <si>
    <t>Trastornos No Inflamatorios Del Ovario, De La Trompa De Falopio Y Del Ligamento Ancho</t>
  </si>
  <si>
    <t>Quiste folicular del ovario</t>
  </si>
  <si>
    <t>Quiste del cuerpo amarillo</t>
  </si>
  <si>
    <t>Otros quistes ovaricos y los no especificados</t>
  </si>
  <si>
    <t>Atrofia adquirida del ovario y de la trompa de Falopio</t>
  </si>
  <si>
    <t>Prolapso y hernia del ovario y de la trompa de Falopio</t>
  </si>
  <si>
    <t>Torsion de ovario, pediculo de ovario y trompa de Falopio</t>
  </si>
  <si>
    <t>Hematosalpinx</t>
  </si>
  <si>
    <t>Hematoma del ligamento ancho</t>
  </si>
  <si>
    <t>Otros trastornos no inflamatorios del ovario, de la trompa de Falopio y del ligamento ancho</t>
  </si>
  <si>
    <t>Enfermedad no inflamatoria del ovario, de la trompa de Falopio y del ligamento ancho, no especificada</t>
  </si>
  <si>
    <t>N84</t>
  </si>
  <si>
    <t>Polipo Del Tracto Genital Femenino</t>
  </si>
  <si>
    <t>Polipo del cuerpo del utero</t>
  </si>
  <si>
    <t>Polipo del cuello del utero</t>
  </si>
  <si>
    <t>Polipo de la vagina</t>
  </si>
  <si>
    <t>Polipo de la vulva</t>
  </si>
  <si>
    <t>Polipos de otras partes del tracto genital femenino</t>
  </si>
  <si>
    <t>Polipo del tracto genital femenino, no especificado</t>
  </si>
  <si>
    <t>N85</t>
  </si>
  <si>
    <t>Otros Trastornos No Inflamatorios Del Utero, Excepto Del Cuello</t>
  </si>
  <si>
    <t>Hiperplasia de glandula del endometrio</t>
  </si>
  <si>
    <t>Hiperplasia adenomatosa del endometrio</t>
  </si>
  <si>
    <t>Hipertrofia del utero</t>
  </si>
  <si>
    <t>Subinvolucion del utero</t>
  </si>
  <si>
    <t>Mala posicion del utero</t>
  </si>
  <si>
    <t>Inversion del utero</t>
  </si>
  <si>
    <t>Sinequias intrauterinas</t>
  </si>
  <si>
    <t>Hematometra</t>
  </si>
  <si>
    <t>Otros trastornos no inflamatorios especificados del utero</t>
  </si>
  <si>
    <t>Trastorno no inflamatorio del utero, no especificado</t>
  </si>
  <si>
    <t>N86</t>
  </si>
  <si>
    <t>Erosion Y Ectropion Del Cuello Del Utero</t>
  </si>
  <si>
    <t>Erosion y ectropion del cuello del utero</t>
  </si>
  <si>
    <t>N87</t>
  </si>
  <si>
    <t>Displasia Del Cuello Uterino</t>
  </si>
  <si>
    <t>Displasia cervical leve</t>
  </si>
  <si>
    <t>Displasia cervical moderada</t>
  </si>
  <si>
    <t>Displasia cervical severa, no clasificada en otra parte</t>
  </si>
  <si>
    <t>Displasia del cuello del utero, no especificada</t>
  </si>
  <si>
    <t>N88</t>
  </si>
  <si>
    <t>Otros Trastornos No Inflamatorios Del Cuello Del Utero</t>
  </si>
  <si>
    <t>Leucoplasia del cuello del utero</t>
  </si>
  <si>
    <t>Laceracion antigua del cuello del utero</t>
  </si>
  <si>
    <t>Estrechez y estenosis del cuello del utero</t>
  </si>
  <si>
    <t>Incompetencia del cuello del utero</t>
  </si>
  <si>
    <t>Elongacion hipertrofica del cuello del utero</t>
  </si>
  <si>
    <t>Otros trastornos no inflamatorios especificados del cuello del utero</t>
  </si>
  <si>
    <t>Trastorno no inflamatorio del cuello del utero, no especificado</t>
  </si>
  <si>
    <t>N89</t>
  </si>
  <si>
    <t>Otros Trastornos No Inflamatorios De La Vagina</t>
  </si>
  <si>
    <t>Displasia vaginal leve</t>
  </si>
  <si>
    <t>Displasia vaginal moderada</t>
  </si>
  <si>
    <t>Displasia vaginal severa, no clasificada en otra parte</t>
  </si>
  <si>
    <t>Displasia de la vagina, no especificada</t>
  </si>
  <si>
    <t>Leucoplasia de la vagina</t>
  </si>
  <si>
    <t>Estrechez y atresia de la vagina</t>
  </si>
  <si>
    <t>Anillo de himen estrecho</t>
  </si>
  <si>
    <t>Hematocolpos</t>
  </si>
  <si>
    <t>Otros trastornos especificados no inflamatorios de la vagina</t>
  </si>
  <si>
    <t>Trastorno no inflamatorio de la vagina, no especificado</t>
  </si>
  <si>
    <t>N90</t>
  </si>
  <si>
    <t>Otros Trastornos No Inflamatorios De La Vulva Y Del Perineo</t>
  </si>
  <si>
    <t>Displasia vulvar leve</t>
  </si>
  <si>
    <t>Displasia vulvar moderada</t>
  </si>
  <si>
    <t>Displasia vulvar severa, no clasificada en otra parte</t>
  </si>
  <si>
    <t>Displasia de la vulva, no especificada</t>
  </si>
  <si>
    <t>Leucoplasia de la vulva</t>
  </si>
  <si>
    <t>Atrofia de la vulva</t>
  </si>
  <si>
    <t>Hipertrofia de la vulva</t>
  </si>
  <si>
    <t>Quiste de la vulva</t>
  </si>
  <si>
    <t>Otros trastornos no inflamatorios especificados de la vulva y del perineo</t>
  </si>
  <si>
    <t>Trastorno no inflamatorio de la vulva y del perineo, no especificado</t>
  </si>
  <si>
    <t>N91</t>
  </si>
  <si>
    <t>Menstruacion Ausente, Escasa O Rara</t>
  </si>
  <si>
    <t>Amenorrea primaria</t>
  </si>
  <si>
    <t>Amenorrea secundaria</t>
  </si>
  <si>
    <t>Amenorrea, sin otra especificacion</t>
  </si>
  <si>
    <t>Oligomenorrea primaria</t>
  </si>
  <si>
    <t>Oligomenorrea secundaria</t>
  </si>
  <si>
    <t>Oligomenorrea, no especificada</t>
  </si>
  <si>
    <t>N92</t>
  </si>
  <si>
    <t>Menstruacion Excesiva, Frecuente E Irregular</t>
  </si>
  <si>
    <t>Menstruacion excesiva y frecuente con ciclo regular</t>
  </si>
  <si>
    <t>Menstruacion excesiva y frecuente con ciclo irregular</t>
  </si>
  <si>
    <t>Menstruacion excesiva en la pubertad</t>
  </si>
  <si>
    <t>Hemorragia por ovulacion</t>
  </si>
  <si>
    <t>Hemorragia excesiva en periodo premenopausico</t>
  </si>
  <si>
    <t>Otras menstruaciones irregulares especificadas</t>
  </si>
  <si>
    <t>Menstruacion irregular, no especificada</t>
  </si>
  <si>
    <t>N93</t>
  </si>
  <si>
    <t>Otras Hemorragias Uterinas O Vaginales Anormales</t>
  </si>
  <si>
    <t>Hemorragia postcoito y postcontacto</t>
  </si>
  <si>
    <t>Otras hemorragias uterinas o vaginales anormales especificadas</t>
  </si>
  <si>
    <t>Hemorragia vaginal y uterina anormal, no especificada</t>
  </si>
  <si>
    <t>N94</t>
  </si>
  <si>
    <t>Dolor Y Otras Afecciones Relacionadas Con Los Organos Genitales Femeninos Y Con El Ciclo Menstrual</t>
  </si>
  <si>
    <t>Dolor intermenstrual</t>
  </si>
  <si>
    <t>Dispareunia</t>
  </si>
  <si>
    <t>Vaginismo</t>
  </si>
  <si>
    <t>Sindrome de tension premenstrual</t>
  </si>
  <si>
    <t>Dismenorrea primaria</t>
  </si>
  <si>
    <t>Dismenorrea secundaria</t>
  </si>
  <si>
    <t>Dismenorrea, no especificada</t>
  </si>
  <si>
    <t>Otras afecciones especificadas asociadas con los organos genitales femeninos y el ciclo menstrual</t>
  </si>
  <si>
    <t>Afecciones no especificadas asociadas con los organos genitales femeninos y el ciclo menstrual</t>
  </si>
  <si>
    <t>N95</t>
  </si>
  <si>
    <t>Otros Trastornos Menopausicos Y Perimenopausicos</t>
  </si>
  <si>
    <t>Hemorragia postmenopausica</t>
  </si>
  <si>
    <t>Estados menopausicos y climatericos femeninos</t>
  </si>
  <si>
    <t>Vaginitis atrofica postmenopausica</t>
  </si>
  <si>
    <t>Estados asociados con menopausia artificial</t>
  </si>
  <si>
    <t>Otros trastornos menopausicos y perimenopausicos especificados</t>
  </si>
  <si>
    <t>Trastorno menopausico y perimenopausico, no especificado</t>
  </si>
  <si>
    <t>N96</t>
  </si>
  <si>
    <t>Abortadora Habitual</t>
  </si>
  <si>
    <t>Abortadora habitual</t>
  </si>
  <si>
    <t>N97</t>
  </si>
  <si>
    <t>Infertilidad Femenina</t>
  </si>
  <si>
    <t>Infertilidad femenina asociada con falta de ovulacion</t>
  </si>
  <si>
    <t>Infertilidad femenina de origen tubarico</t>
  </si>
  <si>
    <t>Infertilidad femenina de origen uterino</t>
  </si>
  <si>
    <t>Infertilidad femenina de origen cervical</t>
  </si>
  <si>
    <t>Infertilidad femenina asociada con factores masculinos</t>
  </si>
  <si>
    <t>Infertilidad femenina de otro origen</t>
  </si>
  <si>
    <t>Infertilidad femenina, no especificada</t>
  </si>
  <si>
    <t>N98</t>
  </si>
  <si>
    <t>Complicaciones Asociadas Con La Fecundacion Artificial</t>
  </si>
  <si>
    <t>Infeccion asociada con inseminacion artificial</t>
  </si>
  <si>
    <t>Hiperestimulacion de ovarios</t>
  </si>
  <si>
    <t>Complicaciones en el intento de introduccion del huevo fecundado en la fertilizacion in vitro</t>
  </si>
  <si>
    <t>Complicaciones en el intento de introduccion del embrion en la transferencia de embriones</t>
  </si>
  <si>
    <t>Otras complicaciones asociadas con la fecundacion artificial</t>
  </si>
  <si>
    <t>Complicacion no especificada asociada con la fecundacion artificial</t>
  </si>
  <si>
    <t>N99</t>
  </si>
  <si>
    <t>Trastornos Del Sistema Genitourinario Consecutivos A Procedimientos No Clasificados En Otra Parte</t>
  </si>
  <si>
    <t>Insuficiencia renal consecutiva a procedimientos</t>
  </si>
  <si>
    <t>Estrechez uretral consecutiva a procedimientos</t>
  </si>
  <si>
    <t>Adherencias postoperatorias de la vagina</t>
  </si>
  <si>
    <t>Prolapso de la cupula vaginal despues de histerectomia</t>
  </si>
  <si>
    <t>Adherencias peritoneales pelvicas consecutivas a procedimientos</t>
  </si>
  <si>
    <t>Mal funcionamiento de estoma externo de vias urinarias</t>
  </si>
  <si>
    <t>Otros trastornos del sistema genitourinario consecutivos a procedimientos</t>
  </si>
  <si>
    <t>Trastorno no especificado del sistema genitourinario consecutivo a procedimientos</t>
  </si>
  <si>
    <t>Embarazo, parto y puerperio (O00-O99)</t>
  </si>
  <si>
    <t>O00</t>
  </si>
  <si>
    <t>Embarazo Ectopico</t>
  </si>
  <si>
    <t>Embarazo abdominal</t>
  </si>
  <si>
    <t>Embarazo tubarico</t>
  </si>
  <si>
    <t>Embarazo ovarico</t>
  </si>
  <si>
    <t>Otros embarazos ectopicos</t>
  </si>
  <si>
    <t>Embarazo ectopico, no especificado</t>
  </si>
  <si>
    <t>O01</t>
  </si>
  <si>
    <t>Mola Hidatiforme</t>
  </si>
  <si>
    <t>Mola hidatiforme clasica</t>
  </si>
  <si>
    <t>Mola hidatiforme, incompleta o parcial</t>
  </si>
  <si>
    <t>Mola hidatiforme, no especificada</t>
  </si>
  <si>
    <t>O02</t>
  </si>
  <si>
    <t>Otros Productos Anormales De La Concepcion</t>
  </si>
  <si>
    <t>Detencion del desarrollo del huevo y mola no hidatiforme</t>
  </si>
  <si>
    <t>Aborto retenido</t>
  </si>
  <si>
    <t>Otros productos anormales especificados de la concepcion</t>
  </si>
  <si>
    <t>Producto anormal de la concepcion, no especificado</t>
  </si>
  <si>
    <t>O03</t>
  </si>
  <si>
    <t>Aborto Espontaneo</t>
  </si>
  <si>
    <t>Aborto espontaneo incompleto, complicado con infeccion genital y pelviana</t>
  </si>
  <si>
    <t>Aborto espontaneo incompleto, complicado por hemorragia excesiva o tardia</t>
  </si>
  <si>
    <t>Aborto espontaneo incompleto, complicado por embolia</t>
  </si>
  <si>
    <t>Aborto espontaneo incompleto, con otras complicaciones especificadas y las no especificadas</t>
  </si>
  <si>
    <t>Aborto espontaneo incompleto, sin complicacion</t>
  </si>
  <si>
    <t>Aborto espontaneo completo o no especificado, complicado con infeccion genital y pelviana</t>
  </si>
  <si>
    <t>Aborto espontaneo completo o no especificado, complicado por hemorragia excesiva o tardia</t>
  </si>
  <si>
    <t>Aborto espontaneo completo o no especificado, complicado por embolia</t>
  </si>
  <si>
    <t>Aborto espontaneo completo o no especificado, con otras complicaciones especificadas y las no especificadas</t>
  </si>
  <si>
    <t>Aborto espontaneo completo o no especificado, sin complicacion</t>
  </si>
  <si>
    <t>O04</t>
  </si>
  <si>
    <t>Aborto Medico</t>
  </si>
  <si>
    <t>Aborto medico incompleto, complicado con infeccion genital y pelviana</t>
  </si>
  <si>
    <t>Aborto medico incompleto, complicado por hemorragia excesiva o tardia</t>
  </si>
  <si>
    <t>Aborto medico incompleto, complicado por embolia</t>
  </si>
  <si>
    <t>Aborto medico incompleto, con otras complicaciones especificadas y las no especificadas</t>
  </si>
  <si>
    <t>Aborto medico incompleto, sin complicacion</t>
  </si>
  <si>
    <t>Aborto medico completo o no especificado, complicado con infeccion genital y pelviana</t>
  </si>
  <si>
    <t>Aborto medico completo o no especificado, complicado por hemorragia excesiva o tardia</t>
  </si>
  <si>
    <t>Aborto medico completo o no especificado, complicado por embolia</t>
  </si>
  <si>
    <t>Aborto medico completo o no especificado, con otras complicaciones especificadas y las no especificadas</t>
  </si>
  <si>
    <t>Aborto medico completo o no especificado, sin complicacion</t>
  </si>
  <si>
    <t>O05</t>
  </si>
  <si>
    <t>Otro Aborto</t>
  </si>
  <si>
    <t>Otro aborto incompleto, complicado con infeccion genital y pelviana</t>
  </si>
  <si>
    <t>Otro aborto incompleto, complicado por hemorragia excesiva o tardia</t>
  </si>
  <si>
    <t>Otro aborto incompleto, complicado por embolia</t>
  </si>
  <si>
    <t>Otro aborto incompleto, con otras complicaciones especificadas y las no especificadas</t>
  </si>
  <si>
    <t>Otro aborto incompleto, sin complicacion</t>
  </si>
  <si>
    <t>Otro aborto completo o no especificado, complicado con infeccion genital y pelviana</t>
  </si>
  <si>
    <t>Otro aborto completo o no especificado, complicado por hemorragia excesiva o tardia</t>
  </si>
  <si>
    <t>Otro aborto completo o no especificado, complicado por embolia</t>
  </si>
  <si>
    <t>Otro aborto completo o no especificado, con otras complicaciones especificadas y las no especificadas</t>
  </si>
  <si>
    <t>Otro aborto completo o no especificado, sin complicacion</t>
  </si>
  <si>
    <t>O06</t>
  </si>
  <si>
    <t>Aborto No Especificado</t>
  </si>
  <si>
    <t>Aborto no especificado incompleto, complicado con infeccion genital y pelviana</t>
  </si>
  <si>
    <t>Aborto no especificado incompleto, complicado por hemorragia excesiva o tardia</t>
  </si>
  <si>
    <t>Aborto no especificado incompleto, complicado por embolia</t>
  </si>
  <si>
    <t>Aborto no especificado incompleto, con otras complicaciones especificadas y las no especificadas</t>
  </si>
  <si>
    <t>Aborto no especificado incompleto, sin complicacion</t>
  </si>
  <si>
    <t>Aborto no especificado completo o no especificado, complicado con infeccion genital y pelviana</t>
  </si>
  <si>
    <t>Aborto no especificado completo o no especificado, complicado por hemorragia excesiva o tardia</t>
  </si>
  <si>
    <t>Aborto no especificado completo o no especificado, complicado por embolia</t>
  </si>
  <si>
    <t>Aborto no especificado completo o no especificado, con otras complicaciones especificadas y las no especificadas</t>
  </si>
  <si>
    <t>Aborto no especificado completo o no especificado, sin complicacion</t>
  </si>
  <si>
    <t>O07</t>
  </si>
  <si>
    <t>Intento Fallido De Aborto</t>
  </si>
  <si>
    <t>Falla de la induccion medica del aborto, complicado por infeccion genital y pelviana</t>
  </si>
  <si>
    <t>Falla de la induccion medica del aborto, complicado por hemorragia excesiva o tardia</t>
  </si>
  <si>
    <t>Falla de la induccion medica del aborto, complicado por embolia</t>
  </si>
  <si>
    <t>Falla de la induccion medica del aborto, con otras complicaciones y las no especificadas</t>
  </si>
  <si>
    <t>Falla de la induccion medica del aborto, sin complicacion</t>
  </si>
  <si>
    <t>Otros intentos fallidos de aborto y los no especificados, complicados por infeccion genital y pelviana</t>
  </si>
  <si>
    <t>Otros intentos fallidos de aborto y los no especificados, complicados por hemorragia excesiva o tardia</t>
  </si>
  <si>
    <t>Otros intentos fallidos de aborto y los no especificados, complicados por embolia</t>
  </si>
  <si>
    <t>Otros intentos fallidos de aborto y los no especificados, con otras complicaciones y las no especificadas</t>
  </si>
  <si>
    <t>Otros intentos fallidos de aborto y los no especificados, sin complicacion</t>
  </si>
  <si>
    <t>O08</t>
  </si>
  <si>
    <t>Complicaciones Consecutivas Al Aborto, Al Embarazo Ectopico Y Al Embarazo Molar</t>
  </si>
  <si>
    <t>Infeccion genital y pelviana consecutiva al aborto, al embarazo ectopico y al embarazo molar</t>
  </si>
  <si>
    <t>Hemorragia excesiva o tardia consecutiva al aborto, al embarazo ectopico y al embarazo molar</t>
  </si>
  <si>
    <t>Embolia consecutiva al aborto, al embarazo ectopico y al embarazo molar</t>
  </si>
  <si>
    <t>Choque consecutivo al aborto, al embarazo ectopico y al embarazo molar</t>
  </si>
  <si>
    <t>Insuficiencia renal consecutiva al aborto, al embarazo ectopico y al embarazo molar</t>
  </si>
  <si>
    <t>Trastorno metabolico consecutivo al aborto, al embarazo ectopico y al embarazo molar</t>
  </si>
  <si>
    <t>Lesion de organos o tejidos de la pelvis consecutivo al aborto, al embarazo ectopico y al embarazo molar</t>
  </si>
  <si>
    <t>Otras complicaciones venosas consecutivas al aborto, al embarazo ectopico y al embarazo molar</t>
  </si>
  <si>
    <t>Otras complicaciones consecutivas al aborto, al embarazo ectopico y al embarazo molar</t>
  </si>
  <si>
    <t>Complicacion no especificada consecutiva al aborto, al embarazo ectopico y al embarazo molar</t>
  </si>
  <si>
    <t>O10</t>
  </si>
  <si>
    <t>Hipertension Preexistente Que Complica El Embarazo, El Parto Y El Puerperio</t>
  </si>
  <si>
    <t>Hipertension esencial preexistente que complica el embarazo, el parto y el puerperio</t>
  </si>
  <si>
    <t>Enfermedad cardiaca hipertensiva preexistente que complica el embarazo, el parto y el puerperio</t>
  </si>
  <si>
    <t>Enfermedad renal hipertensiva preexistente que complica el embarazo, el parto y el puerperio</t>
  </si>
  <si>
    <t>Enfermedad cardiorrenal hipertensiva preexistente que complica el embarazo, el parto y el puerperio</t>
  </si>
  <si>
    <t>Hipertension secundaria preexistente que complica el embarazo, el parto y el puerperio</t>
  </si>
  <si>
    <t>Hipertension preexistente no especificada, que complica el embarazo, el parto y el puerperio</t>
  </si>
  <si>
    <t>O11</t>
  </si>
  <si>
    <t>Preeclampsia Superpuesta En Hipertension Cronica</t>
  </si>
  <si>
    <t>Preeclampsia superpuesta en hipertension cronica</t>
  </si>
  <si>
    <t>O12</t>
  </si>
  <si>
    <t>Edema Y Proteinuria Gestacional [Inducidos Por Elembarazo] Sin Hipertension</t>
  </si>
  <si>
    <t>Edema gestacional</t>
  </si>
  <si>
    <t>Proteinuria gestacional</t>
  </si>
  <si>
    <t>Edema gestacional con proteinuria</t>
  </si>
  <si>
    <t>O13</t>
  </si>
  <si>
    <t xml:space="preserve">Hipertension Gestacional [Inducida Por El Embarazo] </t>
  </si>
  <si>
    <t>Hipertension gestacional [inducida por el embarazo]</t>
  </si>
  <si>
    <t>O14</t>
  </si>
  <si>
    <t>Preeclampsia</t>
  </si>
  <si>
    <t>Preeclampsia leve a moderada</t>
  </si>
  <si>
    <t>Preeclampsia severa</t>
  </si>
  <si>
    <t>O142</t>
  </si>
  <si>
    <t>Síndrome HELLP</t>
  </si>
  <si>
    <t>Preeclampsia, no especificada</t>
  </si>
  <si>
    <t>O15</t>
  </si>
  <si>
    <t>Eclampsia</t>
  </si>
  <si>
    <t>Eclampsia en el embarazo</t>
  </si>
  <si>
    <t>Eclampsia durante el trabajo de parto</t>
  </si>
  <si>
    <t>Eclampsia en el puerperio</t>
  </si>
  <si>
    <t>Eclampsia, en periodo no especificado</t>
  </si>
  <si>
    <t>O16</t>
  </si>
  <si>
    <t>Hipertension Materna, No Especificada</t>
  </si>
  <si>
    <t>Hipertension materna, no especificada</t>
  </si>
  <si>
    <t>O20</t>
  </si>
  <si>
    <t>Hemorragia Precoz Del Embarazo</t>
  </si>
  <si>
    <t>Amenaza de aborto</t>
  </si>
  <si>
    <t>Otras hemorragias precoces del embarazo</t>
  </si>
  <si>
    <t>Hemorragia precoz del embarazo, sin otra especificacion</t>
  </si>
  <si>
    <t>O21</t>
  </si>
  <si>
    <t>Vomitos Excesivos Del Embarazo</t>
  </si>
  <si>
    <t>Hiperemesis gravidica leve</t>
  </si>
  <si>
    <t>Hiperemesis gravidica con trastornos metabolicos</t>
  </si>
  <si>
    <t>Hiperemesis gravidica tardia</t>
  </si>
  <si>
    <t>Otros vomitos que complican el embarazo</t>
  </si>
  <si>
    <t>Vomitos del embarazo, no especificados</t>
  </si>
  <si>
    <t>O22</t>
  </si>
  <si>
    <t>Complicaciones Venosas y Hemorroides En El Embarazo</t>
  </si>
  <si>
    <t>Venas varicosas de los miembros inferiores en el embarazo</t>
  </si>
  <si>
    <t>Varices genitales en el embarazo</t>
  </si>
  <si>
    <t>Tromboflebitis superficial en el embarazo</t>
  </si>
  <si>
    <t>Flebotrombosis profunda en el embarazo</t>
  </si>
  <si>
    <t>Hemorroides en el embarazo</t>
  </si>
  <si>
    <t>Trombosis venosa cerebral en el embarazo</t>
  </si>
  <si>
    <t>Otras complicaciones venosas en el embarazo</t>
  </si>
  <si>
    <t>Complicacion venosa no especificada en el embarazo</t>
  </si>
  <si>
    <t>O23</t>
  </si>
  <si>
    <t>Infecciones De Las Vias Genitourinarias En El Embarazo</t>
  </si>
  <si>
    <t>Infeccion del rinon en el embarazo</t>
  </si>
  <si>
    <t>Infeccion de la vejiga urinaria en el embarazo</t>
  </si>
  <si>
    <t>Infeccion de la uretra en el embarazo</t>
  </si>
  <si>
    <t>Infeccion de otras partes de las vias urinarias en el embarazo</t>
  </si>
  <si>
    <t>Infeccion no especificada de las vias urinarias en el embarazo</t>
  </si>
  <si>
    <t>Infeccion genital en el embarazo</t>
  </si>
  <si>
    <t>Otras Infecciones y las no especificadas de las vias genitourinarias en el embarazo</t>
  </si>
  <si>
    <t>O24</t>
  </si>
  <si>
    <t>Diabetes Mellitus En El Embarazo</t>
  </si>
  <si>
    <t>Diabetes mellitus preexistente insulinodependiente, en el embarazo</t>
  </si>
  <si>
    <t>Diabetes mellitus preexistente no insulinodependiente, en el embarazo</t>
  </si>
  <si>
    <t>Diabetes mellitus preexistente relacionada con desnutricion, en el embarazo</t>
  </si>
  <si>
    <t>Diabetes mellitus preexistente, sin otra especificacion, en el embarazo</t>
  </si>
  <si>
    <t>Diabetes mellitus que se origina con el embarazo</t>
  </si>
  <si>
    <t>Diabetes mellitus no especificada, en el embarazo</t>
  </si>
  <si>
    <t>O25</t>
  </si>
  <si>
    <t>Desnutricion En El Embarazo</t>
  </si>
  <si>
    <t>Desnutricion en el embarazo</t>
  </si>
  <si>
    <t>O26</t>
  </si>
  <si>
    <t>Atención A La Madre Por Otras Complicaciones Principalmente Relacionadas Con El Embarazo</t>
  </si>
  <si>
    <t>Aumento excesivo de peso en el embarazo</t>
  </si>
  <si>
    <t>Aumento pequeno de peso en el embarazo</t>
  </si>
  <si>
    <t>Atencion del embarazo en una abortadora habitual</t>
  </si>
  <si>
    <t>Retencion de dispositivo anticonceptivo intrauterino en el embarazo</t>
  </si>
  <si>
    <t>Herpes gestacional</t>
  </si>
  <si>
    <t>Sindrome de hipotension materna</t>
  </si>
  <si>
    <t>Trastornos del higado en el embarazo, el parto y el puerperio</t>
  </si>
  <si>
    <t>Subluxacion de la sinfisis (del pubis) en el embarazo, el parto y el puerperio</t>
  </si>
  <si>
    <t>Otras complicaciones especificadas relacionadas con el embarazo</t>
  </si>
  <si>
    <t>Complicacion relacionada con el embarazo, no especificada</t>
  </si>
  <si>
    <t>O28</t>
  </si>
  <si>
    <t>Hallazgos Anormales En El Examen Prenatal De La Madre</t>
  </si>
  <si>
    <t>Hallazgo hematologico anormal en el examen prenatal de la madre</t>
  </si>
  <si>
    <t>Hallazgo bioquimico anormal en el examen prenatal de la madre</t>
  </si>
  <si>
    <t>Hallazgo citologico anormal en el examen prenatal de la madre</t>
  </si>
  <si>
    <t>Hallazgo ultrasonico anormal en el examen prenatal de la madre</t>
  </si>
  <si>
    <t>Hallazgo radiologico anormal en el examen prenatal de la madre</t>
  </si>
  <si>
    <t>Hallazgo cromosomico o genetico anormal en el examen prenatal de la madre</t>
  </si>
  <si>
    <t>Otros hallazgos anormales en el examen prenatal de la madre</t>
  </si>
  <si>
    <t>Hallazgo anormal no especificado en el examen prenatal de la madre</t>
  </si>
  <si>
    <t>O29</t>
  </si>
  <si>
    <t>Complicaciones De La Anestesia Administrada Durante El Embarazo</t>
  </si>
  <si>
    <t>Complicaciones pulmonares de la anestesia administrada durante el embarazo</t>
  </si>
  <si>
    <t>Complicaciones cardiacas de la anestesia administrada durante el embarazo</t>
  </si>
  <si>
    <t>Complicaciones del sistema nervioso central debidas a la anestesia administrada durante el embarazo</t>
  </si>
  <si>
    <t>Reaccion toxica a la anestesia local administrada durante el embarazo</t>
  </si>
  <si>
    <t>Cefalalgia inducida por la anestesia espinal o epidural administradas durante el embarazo</t>
  </si>
  <si>
    <t>Otras complicaciones de la anestesia espinal o epidural administradas durante el embarazo</t>
  </si>
  <si>
    <t>Falla o dificultad en la intubacion durante el embarazo</t>
  </si>
  <si>
    <t>Otras complicaciones de la anestesia administrada durante el embarazo</t>
  </si>
  <si>
    <t>Complicacion no especificada de la anestesia administrada durante el embarazo</t>
  </si>
  <si>
    <t>O30</t>
  </si>
  <si>
    <t>Embarazo Multiple</t>
  </si>
  <si>
    <t>Embarazo doble</t>
  </si>
  <si>
    <t>Embarazo triple</t>
  </si>
  <si>
    <t>Embarazo cuadruple</t>
  </si>
  <si>
    <t>Otros embarazos multiples</t>
  </si>
  <si>
    <t>Embarazo multiple, no especificado</t>
  </si>
  <si>
    <t>O31</t>
  </si>
  <si>
    <t>Complicacion Especificas Del Embarazo Multiple</t>
  </si>
  <si>
    <t>Feto papiraceo</t>
  </si>
  <si>
    <t>Embarazo que continua despues del aborto de un feto o mas</t>
  </si>
  <si>
    <t>Embarazo que continua despues de la muerte intrauterina de un feto o mas</t>
  </si>
  <si>
    <t>Otras complicaciones especificas del embarazo multiple</t>
  </si>
  <si>
    <t>O32</t>
  </si>
  <si>
    <t>Atención Materna Por Presentación Anormal Del Feto, Conocida o Presunta</t>
  </si>
  <si>
    <t>Atencion materna por posicion fetal inestable</t>
  </si>
  <si>
    <t>Atencion materna por presentacion de nalgas</t>
  </si>
  <si>
    <t>Atencion materna por posicion fetal oblicua o transversa</t>
  </si>
  <si>
    <t>Atencion materna por presentacion de cara, de frente o de menton</t>
  </si>
  <si>
    <t>Atencion materna por cabeza alta en gestacion a termino</t>
  </si>
  <si>
    <t>Atencion materna por embarazo multiple con presentacion anormal de un feto o mas</t>
  </si>
  <si>
    <t>Atencion materna por presentacion compuesta</t>
  </si>
  <si>
    <t>Atencion materna por otras presentaciones anormales del feto</t>
  </si>
  <si>
    <t>Atencion materna por presentacion anormal no especificada del feto</t>
  </si>
  <si>
    <t>O33</t>
  </si>
  <si>
    <t>Atencion Materna Por Desproporcion Conocida o Presunta</t>
  </si>
  <si>
    <t>Atencion materna por desproporcion debida a deformidad de la pelvis osea en la madre</t>
  </si>
  <si>
    <t>Atencion materna por desproporcion debida a estrechez general de la pelvis</t>
  </si>
  <si>
    <t>Atencion materna por desproporcion debida a disminucion del estrecho superior de la pelvis</t>
  </si>
  <si>
    <t>Atencion materna por desproporcion debida a disminucion del estrecho inferior de la pelvis</t>
  </si>
  <si>
    <t>Atencion materna por desproporcion fetopelviana de origen mixto, materno y fetal</t>
  </si>
  <si>
    <t>Atencion materna por desproporcion debida a feto demasiado grande</t>
  </si>
  <si>
    <t>Atencion materna por desproporcion debida a feto hidrocefalico</t>
  </si>
  <si>
    <t>Atencion materna por desproporcion debida a otra deformidad fetal</t>
  </si>
  <si>
    <t>Atencion materna por desproporcion de otro origen</t>
  </si>
  <si>
    <t>Atencion materna por desproporcion de origen no especificado</t>
  </si>
  <si>
    <t>O34</t>
  </si>
  <si>
    <t>Atencion Materna Por Anormalidades Conocidas O Presuntas De Los Organos Pelvianos De La Madre</t>
  </si>
  <si>
    <t>Atencion materna por anomalia congenita del utero</t>
  </si>
  <si>
    <t>Atencion materna por tumor del cuerpo del utero</t>
  </si>
  <si>
    <t>Atencion materna por cicatriz uterina debida a cirugia previa</t>
  </si>
  <si>
    <t>Atencion materna por incompetencia del cuello uterino</t>
  </si>
  <si>
    <t>Atencion materna por otra anormalidad del cuello uterino</t>
  </si>
  <si>
    <t>Atencion materna por otras anormalidades del utero gravido</t>
  </si>
  <si>
    <t>Atencion materna por anormalidad de la vagina</t>
  </si>
  <si>
    <t>Atencion materna por anormalidad de la vulva y del perineo</t>
  </si>
  <si>
    <t>Atencion materna por otras anormalidades de los organos pelvianos</t>
  </si>
  <si>
    <t>Atencion materna por anormalidad no especificada de organo pelviano</t>
  </si>
  <si>
    <t>O35</t>
  </si>
  <si>
    <t>Atencion Materna Por Anormalidad O Lesion Fetal, Conocida O Presunta</t>
  </si>
  <si>
    <t>Atencion materna por (presunta) malformacion del sistema nervioso central en el feto</t>
  </si>
  <si>
    <t>Atencion materna por (presunta) anormalidad cromosomica en el feto</t>
  </si>
  <si>
    <t>Atencion materna por (presunta) enfermedad hereditaria en el feto</t>
  </si>
  <si>
    <t>Atencion materna por (presunta) lesion fetal debida a enfermedad virica en la madre</t>
  </si>
  <si>
    <t>Atencion materna por (presunta) lesion al feto debida al alcohol</t>
  </si>
  <si>
    <t>Atencion materna por (presunta) lesion fetal debida a drogas</t>
  </si>
  <si>
    <t>Atencion materna por (presunta) lesion al feto debida a radiacion</t>
  </si>
  <si>
    <t>Atencion materna por (presunta) lesion fetal debida a otros procedimientos medicos</t>
  </si>
  <si>
    <t>Atencion materna por otras (presuntas) anormalidades y lesiones fetales</t>
  </si>
  <si>
    <t>Atencion materna por (presunta) anormalidad y lesion fetal no especificada</t>
  </si>
  <si>
    <t>O36</t>
  </si>
  <si>
    <t>Atencion Materna Por Otros Problemas Fetales, Conocidos O Presuntos</t>
  </si>
  <si>
    <t>Atencion materna por isoinmunizacion rhesus</t>
  </si>
  <si>
    <t>Atencion materna por otra isoinmunizacion</t>
  </si>
  <si>
    <t>Atencion materna por hidropesia fetal</t>
  </si>
  <si>
    <t>Atencion materna por signos de hipoxia fetal</t>
  </si>
  <si>
    <t>Atencion materna por muerte intrauterina</t>
  </si>
  <si>
    <t>Atencion materna por deficit del crecimiento fetal</t>
  </si>
  <si>
    <t>Atencion materna por crecimiento fetal excesivo</t>
  </si>
  <si>
    <t>Atencion materna por feto viable en embarazo abdominal</t>
  </si>
  <si>
    <t>Atencion materna por otros problemas fetales especificados</t>
  </si>
  <si>
    <t>Atencion materna por problemas fetales no especificados</t>
  </si>
  <si>
    <t>O40</t>
  </si>
  <si>
    <t>Polihidramnios</t>
  </si>
  <si>
    <t>O41</t>
  </si>
  <si>
    <t>Otros Trastornos Del Liquido Amniotico Y De Las Membranas</t>
  </si>
  <si>
    <t>Oligohidramnios</t>
  </si>
  <si>
    <t>Infeccion de la bolsa amniotica o de las membranas</t>
  </si>
  <si>
    <t>Otros trastornos especificados del liquido amniotico y de las membranas</t>
  </si>
  <si>
    <t>Trastorno del liquido amniotico y de las membranas, no especificado</t>
  </si>
  <si>
    <t>O42</t>
  </si>
  <si>
    <t>Ruptura Prematura De Las Membranas</t>
  </si>
  <si>
    <t>Ruptura prematura de las membranas, e inicio del trabajo de parto dentro de las 24 horas</t>
  </si>
  <si>
    <t>Ruptura prematura de las membranas, e inicio del trabajo de parto despues de las 24 horas</t>
  </si>
  <si>
    <t>Ruptura prematura de las membranas, trabajo de parto retrasado por la terapeutica</t>
  </si>
  <si>
    <t>Ruptura prematura de las membranas, sin otra especificacion</t>
  </si>
  <si>
    <t>O43</t>
  </si>
  <si>
    <t>Trastornos Placentarios</t>
  </si>
  <si>
    <t>Sindrome de transfusion placentaria</t>
  </si>
  <si>
    <t>Malformacion de la placenta</t>
  </si>
  <si>
    <t>O432</t>
  </si>
  <si>
    <t>Placenta anormalmente adherida</t>
  </si>
  <si>
    <t>Otros trastornos placentarios</t>
  </si>
  <si>
    <t>Trastorno de la placenta, no especificado</t>
  </si>
  <si>
    <t>O44</t>
  </si>
  <si>
    <t>Placenta Previa</t>
  </si>
  <si>
    <t>Placenta previa con especificacion de que no hubo hemorragia</t>
  </si>
  <si>
    <t>Placenta previa con hemorragia</t>
  </si>
  <si>
    <t>O45</t>
  </si>
  <si>
    <t>Desprendimiento Prematuro De La Placenta [Abruptio Placentae]</t>
  </si>
  <si>
    <t>Desprendimiento prematuro de la placenta con defecto de la coagulacion</t>
  </si>
  <si>
    <t>Otros desprendimientos prematuros de la placenta</t>
  </si>
  <si>
    <t>Desprendimiento prematuro de la placenta, sin otra especificacion</t>
  </si>
  <si>
    <t>O46</t>
  </si>
  <si>
    <t>Hemorragia Anteparto, No Clasificada En Otra Parte</t>
  </si>
  <si>
    <t>Hemorragia anteparto con defecto de la coagulacion</t>
  </si>
  <si>
    <t>Otras hemorragias anteparto</t>
  </si>
  <si>
    <t>Hemorragia anteparto, no especificada</t>
  </si>
  <si>
    <t>O47</t>
  </si>
  <si>
    <t>Falso Trabajo De Parto</t>
  </si>
  <si>
    <t>Falso trabajo de parto antes de las 37 semanas completas de gestacion</t>
  </si>
  <si>
    <t>Falso trabajo de parto a las 37 y mas semanas completas de gestacion</t>
  </si>
  <si>
    <t>Falso trabajo de parto, sin otra especificacion</t>
  </si>
  <si>
    <t>O48</t>
  </si>
  <si>
    <t>Embarazo Prolongado</t>
  </si>
  <si>
    <t>Embarazo prolongado</t>
  </si>
  <si>
    <t>O60</t>
  </si>
  <si>
    <t>Trabajo De Parto Prematuro Y Parto</t>
  </si>
  <si>
    <t>O600</t>
  </si>
  <si>
    <t>Trabajo de parto prematuro sin parto</t>
  </si>
  <si>
    <t>O601</t>
  </si>
  <si>
    <t>Trabajo de parto prematuro espontaneo con parto prematuro</t>
  </si>
  <si>
    <t>O602</t>
  </si>
  <si>
    <t>Trabajo de parto prematuro espontaneo con parto a termino</t>
  </si>
  <si>
    <t>O603</t>
  </si>
  <si>
    <t>Parto prematuro sin trabajo de parto espontáneo</t>
  </si>
  <si>
    <t>O61</t>
  </si>
  <si>
    <t>Fracaso De La Induccion Del Trabajo De Parto</t>
  </si>
  <si>
    <t>Fracaso de la induccion medica del trabajo de parto</t>
  </si>
  <si>
    <t>Fracaso de la induccion instrumental del trabajo de parto</t>
  </si>
  <si>
    <t>Otros fracasos de la induccion del trabajo de parto</t>
  </si>
  <si>
    <t>Fracaso no especificado de la induccion del trabajo de parto</t>
  </si>
  <si>
    <t>O62</t>
  </si>
  <si>
    <t>Anormalidades De La Dinamica Del Trabajo De Parto</t>
  </si>
  <si>
    <t>Contracciones primarias inadecuadas</t>
  </si>
  <si>
    <t>Inercia uterina secundaria</t>
  </si>
  <si>
    <t>Otras inercias uterinas</t>
  </si>
  <si>
    <t>Trabajo de parto precipitado</t>
  </si>
  <si>
    <t>Contracciones uterinas hipertonicas, incoordinadas y prolongadas</t>
  </si>
  <si>
    <t>Otras anomalias dinamicas del trabajo de parto</t>
  </si>
  <si>
    <t>Anomalia dinamica del trabajo de parto, no especificada</t>
  </si>
  <si>
    <t>O63</t>
  </si>
  <si>
    <t>Trabajo De Parto Prolongado</t>
  </si>
  <si>
    <t>Prolongacion del primer periodo (del trabajo de parto)</t>
  </si>
  <si>
    <t>Prolongacion del segundo periodo (del trabajo de parto)</t>
  </si>
  <si>
    <t>Retraso de la expulsion del segundo gemelo, del tercero, etc.</t>
  </si>
  <si>
    <t>Trabajo de parto prolongado, no especificado</t>
  </si>
  <si>
    <t>O64</t>
  </si>
  <si>
    <t>Trabajo De Parto Obstruido Debido A Mala Posicion Y Presentacion Anormal Del Feto</t>
  </si>
  <si>
    <t>Trabajo de parto obstruido debido a rotacion incompleta de la cabeza fetal</t>
  </si>
  <si>
    <t>Trabajo de parto obstruido debido a presentacion de nalgas</t>
  </si>
  <si>
    <t>Trabajo de parto obstruido debido a presentacion de cara</t>
  </si>
  <si>
    <t>Trabajo de parto obstruido debido a presentacion de frente</t>
  </si>
  <si>
    <t>Trabajo de parto obstruido debido a presentacion de hombro</t>
  </si>
  <si>
    <t>Trabajo de parto obstruido debido a presentacion compuesta</t>
  </si>
  <si>
    <t>Trabajo de parto obstruido debido a otras presentaciones anormales del feto</t>
  </si>
  <si>
    <t>Trabajo de parto obstruido debido a presentacion anormal del feto no especificada</t>
  </si>
  <si>
    <t>O65</t>
  </si>
  <si>
    <t>Trabajo De Parto Obstruido Debido A Anormalidad De La Pelvis Materna</t>
  </si>
  <si>
    <t>Trabajo de parto obstruido debido a deformidad de la pelvis</t>
  </si>
  <si>
    <t>Trabajo de parto obstruido debido a estrechez general de la pelvis</t>
  </si>
  <si>
    <t>Trabajo de parto obstruido debido a disminucion del estrecho superior de la pelvis</t>
  </si>
  <si>
    <t>Trabajo de parto obstruido debido a disminucion del estrecho inferior de la pelvis</t>
  </si>
  <si>
    <t>Trabajo de parto obstruido debido a desproporcion fetopelviana, sin otra especificacion</t>
  </si>
  <si>
    <t>Trabajo de parto obstruido debido a anomalias de los organos pelvianos maternos</t>
  </si>
  <si>
    <t>Trabajo de parto obstruido debido a otras anomalias pelvianas maternas</t>
  </si>
  <si>
    <t>Trabajo de parto obstruido debido a anomalia pelviana no especificada</t>
  </si>
  <si>
    <t>O66</t>
  </si>
  <si>
    <t>Otras Obstrucciones Del Trabajo De Parto</t>
  </si>
  <si>
    <t>Trabajo de parto obstruido debido a distocia de hombros</t>
  </si>
  <si>
    <t>Trabajo de parto obstruido debido a distocia gemelar</t>
  </si>
  <si>
    <t>Trabajo de parto obstruido debido a distocia por feto inusualmente grande</t>
  </si>
  <si>
    <t>Trabajo de parto obstruido debido a otras anormalidades del feto</t>
  </si>
  <si>
    <t>Fracaso de la prueba del trabajo de parto, no especificada</t>
  </si>
  <si>
    <t>Fracaso no especificado de la aplicacion de forceps o de ventosa extractora</t>
  </si>
  <si>
    <t>Otras obstrucciones especificadas del trabajo de parto</t>
  </si>
  <si>
    <t>Trabajo de parto obstruido, sin otra especificacion</t>
  </si>
  <si>
    <t>O67</t>
  </si>
  <si>
    <t>Trabajo De Parto Y Parto Complicados Por Hemorragia Intraparto, No Clasificados En Otra Parte</t>
  </si>
  <si>
    <t>Hemorragia intraparto con defectos de la coagulacion</t>
  </si>
  <si>
    <t>Otras hemorragias intraparto</t>
  </si>
  <si>
    <t>Hemorragia intraparto, no especificada</t>
  </si>
  <si>
    <t>O68</t>
  </si>
  <si>
    <t>Trabajo De Parto Y Parto Complicados Por Sufrimiento Fetal</t>
  </si>
  <si>
    <t>Trabajo de parto y parto complicados por anomalia de la frecuencia cardiaca fetal</t>
  </si>
  <si>
    <t>Trabajo de parto y parto complicados por la presencia de meconio en el liquido amniotico</t>
  </si>
  <si>
    <t>Trabajo de parto y parto complicados por anomalia de la frecuencia cardiaca fetal asociada con presencia de meconio en el liquido amniotico</t>
  </si>
  <si>
    <t>Trabajo de parto y parto complicados por evidencia bioquimica de sufrimiento fetal</t>
  </si>
  <si>
    <t>Trabajo de parto y parto complicados por otras evidencias de sufrimiento fetal</t>
  </si>
  <si>
    <t>Trabajo de parto y parto complicados por sufrimiento fetal, sin otra especificacion</t>
  </si>
  <si>
    <t>O69</t>
  </si>
  <si>
    <t>Trabajo De Parto Y Parto Complicados Por Problemas Del Cordon Umbilical</t>
  </si>
  <si>
    <t>Trabajo de parto y parto complicados por prolapso del cordon umbilical</t>
  </si>
  <si>
    <t>Trabajo de parto y parto complicados por circular pericervical del cordon, con compresion</t>
  </si>
  <si>
    <t>Trabajo de parto y parto complicados por otros enredos del cordon umblical con compresion</t>
  </si>
  <si>
    <t>Trabajo de parto y parto complicados por cordon umbilical corto</t>
  </si>
  <si>
    <t>Trabajo de parto y parto complicados por vasa previa</t>
  </si>
  <si>
    <t>Trabajo de parto y parto complicados por lesion vascular del cordon</t>
  </si>
  <si>
    <t>Trabajo de parto y parto complicados por otros problemas del cordon umbilical</t>
  </si>
  <si>
    <t>Trabajo de parto y parto complicados por problemas no especificados del cordon umbilical</t>
  </si>
  <si>
    <t>O70</t>
  </si>
  <si>
    <t>Desgarro Perineal Durante El Parto</t>
  </si>
  <si>
    <t>Desgarro perineal de primer grado durante el parto</t>
  </si>
  <si>
    <t>Desgarro perineal de segundo grado durante el parto</t>
  </si>
  <si>
    <t>Desgarro perineal de tercer grado durante el parto</t>
  </si>
  <si>
    <t>Desgarro perineal de cuarto grado durante el parto</t>
  </si>
  <si>
    <t>Desgarro perineal durante el parto, de grado no epecificado</t>
  </si>
  <si>
    <t>O71</t>
  </si>
  <si>
    <t>Otro Trauma Obstetrico</t>
  </si>
  <si>
    <t>Ruptura del utero antes del inicio del trabajo de parto</t>
  </si>
  <si>
    <t>Ruptura del utero durante el trabajo de parto</t>
  </si>
  <si>
    <t>Inversion del utero, postparto</t>
  </si>
  <si>
    <t>Desgarro obstetrico del cuello uterino</t>
  </si>
  <si>
    <t>Desgarro vaginal obstetrico alto</t>
  </si>
  <si>
    <t>Otros traumatismos obstetricos de los organos pelvianos</t>
  </si>
  <si>
    <t>Traumatismo obstetrico de los ligamentos y articulaciones de la pelvis</t>
  </si>
  <si>
    <t>Hematoma obstetrico de la pelvis</t>
  </si>
  <si>
    <t>Otros traumas obstetricos especificados</t>
  </si>
  <si>
    <t>Trauma obstetrico, no especificado</t>
  </si>
  <si>
    <t>O72</t>
  </si>
  <si>
    <t>Hemorragia Postparto</t>
  </si>
  <si>
    <t>Hemorragia del tercer periodo del parto</t>
  </si>
  <si>
    <t>Otras hemorragias postparto inmediatas</t>
  </si>
  <si>
    <t>Hemorragia postparto secundaria o tardia</t>
  </si>
  <si>
    <t>Defecto de la coagulacion postparto</t>
  </si>
  <si>
    <t>O73</t>
  </si>
  <si>
    <t>Retencion De La Placenta O De Las Membranas, Sin Hemorragia</t>
  </si>
  <si>
    <t>Retencion de la placenta sin hemorragia</t>
  </si>
  <si>
    <t>Retencion de fragmentos de la placenta o de las membranas, sin hemorragia</t>
  </si>
  <si>
    <t>O74</t>
  </si>
  <si>
    <t>Complicaciones De La Anestesia Administrada Durante El Trabajo De Parto Y El Parto</t>
  </si>
  <si>
    <t>Neumonitis por aspiracion debida a la anestesia administrada durante el trabajo de parto y el parto</t>
  </si>
  <si>
    <t>Otras complicaciones pulmonares debidas a la anestesia administrada durante el trabajo de parto y el parto</t>
  </si>
  <si>
    <t>Complicaciones cardiacas de la anestesia administrada durante el trabajo de parto y el parto</t>
  </si>
  <si>
    <t>Complicaciones del sistema nervioso central por la anestesia administrada durante el trabajo de parto y el parto</t>
  </si>
  <si>
    <t>Reaccion toxica a la anestesia local administrada durante el trabajo de parto y el parto</t>
  </si>
  <si>
    <t>Cefalalgia inducida por la anestesia espinal o epidural administradas durante el trabajo de parto y el parto</t>
  </si>
  <si>
    <t>Otras complicaciones de la anestesia espinal o epidural administradas durante el trabajo de parto y el parto</t>
  </si>
  <si>
    <t>Falla o dificultad en la intubacion durante el trabajo de parto y el parto</t>
  </si>
  <si>
    <t>Otras complicaciones de la anestesia administrada durante el trabajo de parto y el parto</t>
  </si>
  <si>
    <t>Complicacion no especificada de la anestesia administrada durante el trabajo de parto y el parto</t>
  </si>
  <si>
    <t>O75</t>
  </si>
  <si>
    <t>Otras Complicaciones Del Trabajo De Parto Y Del Parto, No Clasificadas En Otra Parte</t>
  </si>
  <si>
    <t>Sufrimiento materno durante el trabajo de parto y el parto</t>
  </si>
  <si>
    <t>Choque durante o despues del trabajo de parto y el parto</t>
  </si>
  <si>
    <t>Pirexia durante el trabajo de parto, no clasificada en otra parte</t>
  </si>
  <si>
    <t>Otras infecciones durante el trabajo de parto</t>
  </si>
  <si>
    <t>Otras complicaciones de procedimientos y de cirugia  obstetrica</t>
  </si>
  <si>
    <t>Retraso del parto despues de la ruptura artificial de las membranas</t>
  </si>
  <si>
    <t>Retraso del parto despues de la ruptura espontanea o no especificada de las membranas</t>
  </si>
  <si>
    <t>Parto vaginal posterior a una cesarea previa</t>
  </si>
  <si>
    <t>Otras complicaciones especificadas del trabajo de parto y del parto</t>
  </si>
  <si>
    <t>Complicacion no especificada del trabajo de parto y del parto</t>
  </si>
  <si>
    <t>O80</t>
  </si>
  <si>
    <t>Parto Unico Espontaneo</t>
  </si>
  <si>
    <t>Parto unico espontaneo, presentacion cefalica de vertice</t>
  </si>
  <si>
    <t>Parto unico espontaneo, presentacion de nalgas o podalica</t>
  </si>
  <si>
    <t>Parto unico espontaneo, otras presentaciones</t>
  </si>
  <si>
    <t>Parto unico espontaneo, sin otra especificacion</t>
  </si>
  <si>
    <t>O81</t>
  </si>
  <si>
    <t>Parto Unico Con Forceps Y Ventosa Extractora</t>
  </si>
  <si>
    <t>Parto con forceps bajo</t>
  </si>
  <si>
    <t>Parto con forceps medio</t>
  </si>
  <si>
    <t>Parto con forceps medio con rotacion</t>
  </si>
  <si>
    <t>Parto con forceps de otros tipos y los no especificados</t>
  </si>
  <si>
    <t>Parto con ventosa extractora</t>
  </si>
  <si>
    <t>Parto con combinacion de forceps y ventosa extractora</t>
  </si>
  <si>
    <t>O82</t>
  </si>
  <si>
    <t>Parto Unico Por Cesarea</t>
  </si>
  <si>
    <t>Parto por cesarea electiva</t>
  </si>
  <si>
    <t>Parto por cesarea de emergencia</t>
  </si>
  <si>
    <t>Parto por cesarea con histerectomia</t>
  </si>
  <si>
    <t>Otros partos unicos por cesarea</t>
  </si>
  <si>
    <t>Parto por cesarea, sin otra especificacion</t>
  </si>
  <si>
    <t>O83</t>
  </si>
  <si>
    <t>Otros Partos Unicos Asistidos</t>
  </si>
  <si>
    <t>Extraccion de nalgas</t>
  </si>
  <si>
    <t>Otros partos unicos asistidos, de nalgas</t>
  </si>
  <si>
    <t>Otros partos unicos con ayuda de manipulacion obstetrica</t>
  </si>
  <si>
    <t>Parto de feto viable en embarazo abdominal</t>
  </si>
  <si>
    <t>Operacion destructiva para facilitar el parto</t>
  </si>
  <si>
    <t>Otros partos unicos asistidos especificados</t>
  </si>
  <si>
    <t>Parto unico asistido, sin otra especificacion</t>
  </si>
  <si>
    <t>O84</t>
  </si>
  <si>
    <t>Parto Multiple</t>
  </si>
  <si>
    <t>Parto multiple, todos espontaneos</t>
  </si>
  <si>
    <t>Parto multiple, todos por forceps y ventosa extractora</t>
  </si>
  <si>
    <t>Parto multiple, todos por cesarea</t>
  </si>
  <si>
    <t>Otros partos multiples</t>
  </si>
  <si>
    <t>Parto multiple, no especificado</t>
  </si>
  <si>
    <t>O85</t>
  </si>
  <si>
    <t>Sepsis Puerperal</t>
  </si>
  <si>
    <t>Sepsis puerperal</t>
  </si>
  <si>
    <t>O86</t>
  </si>
  <si>
    <t>Otras Infecciones Puerperales</t>
  </si>
  <si>
    <t>Infeccion de herida quirurgica obstetrica</t>
  </si>
  <si>
    <t>Otras infecciones genitales consecutivas al parto</t>
  </si>
  <si>
    <t>Infeccion de las vias urinarias consecutiva al parto</t>
  </si>
  <si>
    <t>Otras infecciones de las vias genitourinarias consecutivas al parto</t>
  </si>
  <si>
    <t>Pirexia de origen desconocido consecutiva al parto</t>
  </si>
  <si>
    <t>Otras infecciones puerperales especificadas</t>
  </si>
  <si>
    <t>O87</t>
  </si>
  <si>
    <t>Complicaciones Venosas y Hemorroides En El Puerperio</t>
  </si>
  <si>
    <t>Tromboflebitis superficial en el puerperio</t>
  </si>
  <si>
    <t>Flebotrombosis profunda en el puerperio</t>
  </si>
  <si>
    <t>Hemorroides en el puerperio</t>
  </si>
  <si>
    <t>Trombosis venosa cerebral en el puerperio</t>
  </si>
  <si>
    <t>Otras complicaciones venosas en el puerperio</t>
  </si>
  <si>
    <t>Complicacion venosa en el puerperio, no especificada</t>
  </si>
  <si>
    <t>O88</t>
  </si>
  <si>
    <t>Embolia Obstetrica</t>
  </si>
  <si>
    <t>Embolia gaseosa, obstetrica</t>
  </si>
  <si>
    <t>Embolia de liquido amniotico</t>
  </si>
  <si>
    <t>Embolia de coagulo sanguineo, obstetrica</t>
  </si>
  <si>
    <t>Embolia septica y piemica, obstetrica</t>
  </si>
  <si>
    <t>Otras embolias obstetricas</t>
  </si>
  <si>
    <t>O89</t>
  </si>
  <si>
    <t>Complicacion De La Anestesia Administrada Durante El Puerperio</t>
  </si>
  <si>
    <t>Complicaciones pulmonares de la anestesia administrada durante el puerperio</t>
  </si>
  <si>
    <t>Complicaciones cardiacas de la anestesia administrada durante el puerperio</t>
  </si>
  <si>
    <t>Complicaciones del sistema nervioso central debidas a la anestesia administrada durante el puerperio</t>
  </si>
  <si>
    <t>Reaccion toxica a la anestesia local administrada durante el puerperio</t>
  </si>
  <si>
    <t>Cefalalgia inducida por la anestesia espinal o epidural administradas durante el puerperio</t>
  </si>
  <si>
    <t>Otras complicaciones de la anestesia espinal o epidural administradas durante el puerperio</t>
  </si>
  <si>
    <t>Falla o dificultad de intubacion durante el puerperio</t>
  </si>
  <si>
    <t>Otras complicaciones de la anestesia administrada durante el puerperio</t>
  </si>
  <si>
    <t>Complicacion no especificada de la anestesia administrada durante el puerperio</t>
  </si>
  <si>
    <t>O90</t>
  </si>
  <si>
    <t>Complicaciones Del Puerperio, No Clasificadas En Otra Parte</t>
  </si>
  <si>
    <t>Dehiscencia de sutura de cesarea</t>
  </si>
  <si>
    <t>Dehiscencia de sutura obstetrica perineal</t>
  </si>
  <si>
    <t>Hematoma de herida quirurgica obstetrica</t>
  </si>
  <si>
    <t>Cardiomiopatia en el puerperio</t>
  </si>
  <si>
    <t>Insuficiencia renal aguda postparto</t>
  </si>
  <si>
    <t>Tiroiditis postparto</t>
  </si>
  <si>
    <t>Otras complicaciones puerperales, no clasificadas en otra parte</t>
  </si>
  <si>
    <t>Complicacion puerperal, no especificada</t>
  </si>
  <si>
    <t>O91</t>
  </si>
  <si>
    <t>Infecciones De La Mama Asociadas Con El Parto</t>
  </si>
  <si>
    <t>Infecciones del pezon asociados con el parto</t>
  </si>
  <si>
    <t>Absceso de la mama asociado con el parto</t>
  </si>
  <si>
    <t>Mastitis no purulenta asociada con el parto</t>
  </si>
  <si>
    <t>O92</t>
  </si>
  <si>
    <t>Otros Trastornos De La Mama Y De La Lactancia Asociados Con El Parto</t>
  </si>
  <si>
    <t>Retraccion del pezon asociada con el parto</t>
  </si>
  <si>
    <t>Fisuras del pezon asociadas con el parto</t>
  </si>
  <si>
    <t>Otros trastornos de la mama y los no especificados asociados con el parto</t>
  </si>
  <si>
    <t>Agalactia</t>
  </si>
  <si>
    <t>Hipogalactia</t>
  </si>
  <si>
    <t>Supresion de la lactancia</t>
  </si>
  <si>
    <t>Galactorrea</t>
  </si>
  <si>
    <t>Otros trastornos y los no especificados de la lactancia</t>
  </si>
  <si>
    <t>O93</t>
  </si>
  <si>
    <t>Muerte Materna De Causa Basica Especificada En Otro Capitulo</t>
  </si>
  <si>
    <t>O93X</t>
  </si>
  <si>
    <t>Muerte materna de causa basica especificada en otro capitulo</t>
  </si>
  <si>
    <t>O94</t>
  </si>
  <si>
    <t>Secuelas De Complicaciones Del Embarazo, Del Parto Y Del Puerperio</t>
  </si>
  <si>
    <t>O94X</t>
  </si>
  <si>
    <t>Secuelas de complicaciones del embarazo, del parto y del puerperio</t>
  </si>
  <si>
    <t>O95</t>
  </si>
  <si>
    <t>Muerte Obstetrica De Causa No Especificada</t>
  </si>
  <si>
    <t>Muerte obstetrica de causa no especificada</t>
  </si>
  <si>
    <t>O96</t>
  </si>
  <si>
    <t>Muerte Materna Debida A Cualquier Causa Obstetrica Que Ocurre Despues De 42 Dias Pero Antes De Un Año Del Parto</t>
  </si>
  <si>
    <t>O960</t>
  </si>
  <si>
    <t>Muerte por causa obstétrica directa que ocurre después de 42 días pero antes de un año del parto</t>
  </si>
  <si>
    <t>O961</t>
  </si>
  <si>
    <t>Muerte por causa obstétrica indirecta que ocurre después de 42 días pero antes de un año del parto</t>
  </si>
  <si>
    <t>O969</t>
  </si>
  <si>
    <t>Muerte por causa obstétrica no especificada, que ocurre después de 42 días pero antes de un año del parto</t>
  </si>
  <si>
    <t>O97</t>
  </si>
  <si>
    <t xml:space="preserve">Muerte Por Secuelas De Causas Obstetricas </t>
  </si>
  <si>
    <t>O970</t>
  </si>
  <si>
    <t>Muerte por secuelas de causa obstétrica directa</t>
  </si>
  <si>
    <t>O971</t>
  </si>
  <si>
    <t>Muerte por secuelas de causa obstétrica indirecta</t>
  </si>
  <si>
    <t>O979</t>
  </si>
  <si>
    <t>Muerte por secuelas de causa obstétrica no especificada</t>
  </si>
  <si>
    <t>O98</t>
  </si>
  <si>
    <t>Enfermedades Maternas Infecciosas Y Parasitarias Clasificables En Otra Parte, Pero Que Complican El Embarazo, El Parto Y El Puerperio</t>
  </si>
  <si>
    <t>Tuberculosis que complica el embarazo, el parto y el puerperio</t>
  </si>
  <si>
    <t>Sifilis que complica el embarazo, el parto y el puerperio</t>
  </si>
  <si>
    <t>Gonorrea que complica el embarazo, el parto y el puerperio</t>
  </si>
  <si>
    <t>Otras infecciones con un modo de transmision predominantemente sexual que complican el embarazo, parto y puerperio</t>
  </si>
  <si>
    <t>Hepatitis viral que complica el embarazo, el parto y el puerperio</t>
  </si>
  <si>
    <t>Otras enfermedades virales que complican el embarazo, el parto y el puerperio</t>
  </si>
  <si>
    <t>Enfermedades causadas por protozoarios que complican el embarazo, el parto y el puerperio</t>
  </si>
  <si>
    <t>O987</t>
  </si>
  <si>
    <t>Enfermedad por virus de la inmunodeficiencia humana [VIH] que complica el embarazo, el parto y el puerperio</t>
  </si>
  <si>
    <t>Otras enfermedades infecciosas y parasitarias maternas que complican el embarazo, el parto y el puerperio</t>
  </si>
  <si>
    <t>Enfermedad infecciosa y parasitaria materna no especificada que complica el embarazo, el parto y el puerperio</t>
  </si>
  <si>
    <t>O99</t>
  </si>
  <si>
    <t>Otras Enfermedades Maternas Clasificables En Otra Parte, Pero Que Complican El Embarazo, El Parto Y El Puerperio</t>
  </si>
  <si>
    <t>Anemia que complica el embarazo, el parto y el puerperio</t>
  </si>
  <si>
    <t>Otras enfermedades de la sangre y organos hematopoyeticos y ciertos trastornos que afectan el sistema inmunitario cuando complican el embarazo, el parto y puerperio</t>
  </si>
  <si>
    <t>Enfermedades endocrinas, de la nutricion y del metabolismo que complican el embarazo, el parto y el puerperio</t>
  </si>
  <si>
    <t>Trastornos mentales y enfermedades del sistema nervioso que complican el embarazo, el parto y el puerperio</t>
  </si>
  <si>
    <t>Enfermedades del sistema circulatorio que complican el embarazo, el parto y el purperio</t>
  </si>
  <si>
    <t>Enfermedades del sistema respiratorio que complican el embarazo, el parto y el puerperio</t>
  </si>
  <si>
    <t>Enfermedades del sistema digestivo que complican el embarazo, el parto y el puerperio</t>
  </si>
  <si>
    <t>Enfermedades de la piel y del tejido subcutaneo que complican el embarazo, el parto y el puerperio</t>
  </si>
  <si>
    <t>Otras enfermedades especificadas y afecciones que complican el embarazo, el parto y el puerperio</t>
  </si>
  <si>
    <t>Ciertas afecciones originadas en el periodo perinatal (P00-P96)</t>
  </si>
  <si>
    <t>P00</t>
  </si>
  <si>
    <t>Feto Y Recien Nacido Afectados Por Condiciones De La Madre No Necesariamente Relacionadas Con El Embarazo Presente</t>
  </si>
  <si>
    <t>Feto y recien nacido afectados por trastornos hipertensivos de la madre</t>
  </si>
  <si>
    <t>Feto y recien nacido afectados por enfermedades renales y de las vias urinarias de la madre</t>
  </si>
  <si>
    <t>Feto y recien nacido afectados por enfermedades infecciosas y parasitarias de la madre</t>
  </si>
  <si>
    <t>Feto y recien nacido afectados por otras enfermedades circulatorias y respiratorias de la madre</t>
  </si>
  <si>
    <t>Feto y recien nacido afectados por trastornos nutricionales de la madre</t>
  </si>
  <si>
    <t>Feto y recien nacido afectados por traumatismo de la madre</t>
  </si>
  <si>
    <t>Feto y recien nacido afectados por procedimiento quirurgico en la madre</t>
  </si>
  <si>
    <t>Feto y recien nacido afectados por otro procedimiento medico en la madre, no clasificado en otra parte</t>
  </si>
  <si>
    <t>Feto y recien nacido afectados por otras afecciones maternas</t>
  </si>
  <si>
    <t>Feto y recien nacido afectados por afeccion materna no especificada</t>
  </si>
  <si>
    <t>P01</t>
  </si>
  <si>
    <t>Feto Y Recien Nacido Afectados Por Complicaciones Maternas Del Embarazo</t>
  </si>
  <si>
    <t>Feto y recien nacido afectados por incompetencia del cuello uterino</t>
  </si>
  <si>
    <t>Feto y recien nacido afectados por ruptura prematura de las membranas</t>
  </si>
  <si>
    <t>Feto y recien nacido afectados por oligohidramnios</t>
  </si>
  <si>
    <t>Feto y recien nacido afectados por polihidramnios</t>
  </si>
  <si>
    <t>Feto y recien nacido afectados por embarazo ectopico</t>
  </si>
  <si>
    <t>Feto y recien nacido afectados por embarazo multiple</t>
  </si>
  <si>
    <t>Feto y recien nacido afectados por muerte materna</t>
  </si>
  <si>
    <t>Feto y recien nacido afectados por presentacion anomala antes del trabajo de parto</t>
  </si>
  <si>
    <t>Feto y recien nacido afectados por otras complicaciones maternas del embarazo</t>
  </si>
  <si>
    <t>Feto y recien nacido afectados por complicaciones maternas no especificadas del embarazo</t>
  </si>
  <si>
    <t>P02</t>
  </si>
  <si>
    <t>Feto Y Recien Nacido Afectado Por Complicaciones De La Placenta, Del Cordon Umbilical Y De Las Membranas</t>
  </si>
  <si>
    <t>Feto y recien nacido afectados por placenta previa</t>
  </si>
  <si>
    <t>Feto y recien nacido afectados por otras formas de desprendimiento y de hemorragia placentarios</t>
  </si>
  <si>
    <t>Feto y recien nacido afectados por otras anormalidades morfologicas y funcionales de la placenta y las no especificadas</t>
  </si>
  <si>
    <t>Feto y recien nacido afectados por sindromes de transfusion placentaria</t>
  </si>
  <si>
    <t>Feto y recien nacido afectados por prolapso del cordon umbilical</t>
  </si>
  <si>
    <t>Feto y recien nacido afectados por otra compresion del cordon umbilical</t>
  </si>
  <si>
    <t>Feto y recien nacido afectados por otras complicaciones del cordon umbilical y las no especificadas</t>
  </si>
  <si>
    <t>Feto y recien nacido afectados por corioamnionitis</t>
  </si>
  <si>
    <t>Feto y recien nacido afectados por otras anormalidades de las membranas</t>
  </si>
  <si>
    <t>Feto y recien nacido afectados por anormalidad no especificada de las membranas</t>
  </si>
  <si>
    <t>P03</t>
  </si>
  <si>
    <t>Feto Y Recien Nacido Afectados Por Otras Complicaciones Del Trabajo De Parto Y Del Parto</t>
  </si>
  <si>
    <t>Feto y recien nacido afectados por parto y extraccion de nalgas</t>
  </si>
  <si>
    <t>Feto y recien nacido afectados por otra presentacion anomala, posicion anomala y desproporcion durante el trabajo de parto y el parto</t>
  </si>
  <si>
    <t>Feto y recien nacido afectados por parto con forceps</t>
  </si>
  <si>
    <t>Feto y recien nacido afectados por parto con ventosa extractora</t>
  </si>
  <si>
    <t>Feto y recien nacido afectados por parto por cesarea</t>
  </si>
  <si>
    <t>Feto y recien nacido afectados por parto precipitado</t>
  </si>
  <si>
    <t>Feto y recien nacido afectados por contracciones uterinas anormales</t>
  </si>
  <si>
    <t>Feto y recien nacido afectados por otras complicaciones especificadas del trabajo de parto y del parto</t>
  </si>
  <si>
    <t>Feto y recien nacido afectados por complicaciones no especificadas del trabajo de parto y del parto</t>
  </si>
  <si>
    <t>P04</t>
  </si>
  <si>
    <t>Feto Y Recien Nacido Afectados Por Influencias Nocivas Transmitidas A Traves De La Placenta O De La Leche Materna</t>
  </si>
  <si>
    <t>Feto y recien nacido afectados por anestesia y analgesia materna en el embarazo, trabajo de parto y en el parto</t>
  </si>
  <si>
    <t>Feto y recien nacido afectados por otras medicaciones maternas</t>
  </si>
  <si>
    <t>Feto y recien nacido afectados por tabaquismo de la madre</t>
  </si>
  <si>
    <t>Feto y recien nacido afectados por alcoholismo de la madre</t>
  </si>
  <si>
    <t>Feto y recien nacido afectados por drogadiccion materna</t>
  </si>
  <si>
    <t>Feto y recien nacido afectados por el uso materno de sustancias quimicas nutricionales</t>
  </si>
  <si>
    <t>Feto y recien nacido afectados por exposicion materna a sustancias quimicas ambientales</t>
  </si>
  <si>
    <t>Feto y recien nacido afectados por otras influencias nocivas de la madre</t>
  </si>
  <si>
    <t>Feto y recien nacido afectados por influencias nocivas de la madre, no especificadas</t>
  </si>
  <si>
    <t>P05</t>
  </si>
  <si>
    <t>Retardo Del Crecimiento Fetal Y Desnutricion Fetal</t>
  </si>
  <si>
    <t>Bajo peso para la edad gestacional</t>
  </si>
  <si>
    <t>Pequeno para la edad gestacional</t>
  </si>
  <si>
    <t>Desnutricion fetal, sin mencion de peso o talla bajos para la edad gestacional</t>
  </si>
  <si>
    <t>Retardo del crecimiento fetal, no especificado</t>
  </si>
  <si>
    <t>P07</t>
  </si>
  <si>
    <t>Trastornos Relacionados Con La Duracion Corta De La Gestacion Y Con Bajo Peso Al Nacer, No Clasificados En Otra Parte</t>
  </si>
  <si>
    <t>Peso extremadamente bajo al nacer</t>
  </si>
  <si>
    <t>Otro peso bajo al nacer</t>
  </si>
  <si>
    <t>Inmaturidad extrema</t>
  </si>
  <si>
    <t>Otros recien nacidos pretermino</t>
  </si>
  <si>
    <t>P08</t>
  </si>
  <si>
    <t>Trastornos Relacionados Con El Embarazo Prolongado Y Con Sobrepeso Al Nacer</t>
  </si>
  <si>
    <t>Recien nacido excepcionalmente grande</t>
  </si>
  <si>
    <t>Otros recien nacidos con sobrepeso para la edad gestacional</t>
  </si>
  <si>
    <t>Recien nacido postermino sin sobrepeso para su edad gestacional</t>
  </si>
  <si>
    <t>P10</t>
  </si>
  <si>
    <t>Hemorragia Y Laceracion Intracraneal Debidas A Traumatismo Del Nacimiento</t>
  </si>
  <si>
    <t>Hemorragia subdural debida a traumatismo del nacimiento</t>
  </si>
  <si>
    <t>Hemorragia cerebral debida a traumatismo del nacimiento</t>
  </si>
  <si>
    <t>Hemorragia intraventricular debida a traumatismo del nacimiento</t>
  </si>
  <si>
    <t>Hemorragia subaracnoidea debida a traumatismo del nacimiento</t>
  </si>
  <si>
    <t>Desgarro  tentorial debido a traumatismo del nacimiento</t>
  </si>
  <si>
    <t>Otras Hemorragias y laceraciones intracraneales debidas a traumatismo del nacimiento</t>
  </si>
  <si>
    <t>Hemorragia y laceracion intracraneales no especificadas, debidas a traumatismo del nacimiento</t>
  </si>
  <si>
    <t>P11</t>
  </si>
  <si>
    <t>Otros Traumatismos Del Nacimiento En El Sistema Nervioso Central</t>
  </si>
  <si>
    <t>Edema cerebral debido a traumatismo del nacimiento</t>
  </si>
  <si>
    <t>Otras lesiones especificadas del encefalo, debidas a traumatismo del nacimiento</t>
  </si>
  <si>
    <t>Lesion no especificada del encefalo, debida a traumatismo del nacimiento</t>
  </si>
  <si>
    <t>Traumatismo del nacimiento en el nervio facial</t>
  </si>
  <si>
    <t>Traumatismo del nacimiento en otros nervios craneales</t>
  </si>
  <si>
    <t>Traumatismo del nacimiento en la columna vertebral y en la medula espinal</t>
  </si>
  <si>
    <t>Traumatismo del nacimiento en el sistema nervioso central, no especificado</t>
  </si>
  <si>
    <t>P12</t>
  </si>
  <si>
    <t>Traumatismo Del Nacimiento En El Cuero Cabelludo</t>
  </si>
  <si>
    <t>Cefalohematoma debido a traumatismo del nacimiento</t>
  </si>
  <si>
    <t>Caput succedaneum debido a traumatismo del nacimiento</t>
  </si>
  <si>
    <t>Hemorragia epicraneal subaponeurotica debida a traumatismo del nacimiento</t>
  </si>
  <si>
    <t>Equimosis del cuero cabelludo debida a traumatismo del nacimiento</t>
  </si>
  <si>
    <t>Traumatismo en el cuero cabelludo del recien nacido por monitoreo fetal</t>
  </si>
  <si>
    <t>Otros traumatismos del nacimiento en el cuero cabelludo</t>
  </si>
  <si>
    <t>Traumatismo del nacimiento en el cuero cabelludo, no especificado</t>
  </si>
  <si>
    <t>P13</t>
  </si>
  <si>
    <t>Traumatismo Del Esqueleto Durante El Nacimiento</t>
  </si>
  <si>
    <t>Fractura del craneo debida a traumatismo del nacimiento</t>
  </si>
  <si>
    <t>Otros traumatismos del craneo durante el nacimiento</t>
  </si>
  <si>
    <t>Traumatismo del femur durante el nacimiento</t>
  </si>
  <si>
    <t>Traumatismo de otros huesos largos durante el nacimiento</t>
  </si>
  <si>
    <t>Fractura de la clavicula debida a traumatismo del nacimiento</t>
  </si>
  <si>
    <t>Traumatismo del nacimiento en otras partes del esqueleto</t>
  </si>
  <si>
    <t>Traumatismo no especificado del esqueleto durante el nacimiento</t>
  </si>
  <si>
    <t>P14</t>
  </si>
  <si>
    <t>Traumatismos Del Sistema Nervioso Periferico Durante El Nacimiento</t>
  </si>
  <si>
    <t>Paralisis de Erb debida a traumatismo del nacimiento</t>
  </si>
  <si>
    <t>Paralisis de Klumpke debida a traumatismo del nacimiento</t>
  </si>
  <si>
    <t>Paralisis del nervio frenico debida a traumatismo del nacimiento</t>
  </si>
  <si>
    <t>Otro traumatismo del plexo braquial durante el nacimiento</t>
  </si>
  <si>
    <t>Traumatismo durante el nacimiento en otras partes del sistema nervioso periferico</t>
  </si>
  <si>
    <t>Traumatismo no especificado del sistema nervioso periferico durante el nacimiento</t>
  </si>
  <si>
    <t>P15</t>
  </si>
  <si>
    <t>Otros Traumatismos Del Nacimiento</t>
  </si>
  <si>
    <t>Lesion del higado durante el nacimiento</t>
  </si>
  <si>
    <t>Lesion del bazo durante el nacimiento</t>
  </si>
  <si>
    <t>Traumatismo del musculo esternocleidomastoideo durante el nacimiento</t>
  </si>
  <si>
    <t>Traumatismo ocular durante el nacimiento</t>
  </si>
  <si>
    <t>Traumatismo facial durante el nacimiento</t>
  </si>
  <si>
    <t>Traumatismo de los genitales externos durante el nacimiento</t>
  </si>
  <si>
    <t>Necrosis grasa subcutanea debida a traumatismo del nacimiento</t>
  </si>
  <si>
    <t>Otros traumatismos especificados, durante el nacimiento</t>
  </si>
  <si>
    <t>Traumatismo no especificado, durante el nacimiento</t>
  </si>
  <si>
    <t>P20</t>
  </si>
  <si>
    <t>Hipoxia Intrauterina</t>
  </si>
  <si>
    <t>Hipoxia intrauterina notada por primera vez antes del inicio del trabajo de parto</t>
  </si>
  <si>
    <t>Hipoxia intrauterina notada por primera vez durante el trabajo de parto y el parto</t>
  </si>
  <si>
    <t>Hipoxia intrauterina, no especificada</t>
  </si>
  <si>
    <t>P21</t>
  </si>
  <si>
    <t>Asfixia Del Nacimiento</t>
  </si>
  <si>
    <t>Asfixia del nacimiento, severa</t>
  </si>
  <si>
    <t>Asfixia del nacimiento, leve y moderada</t>
  </si>
  <si>
    <t>Asfixia del nacimiento, no especificada</t>
  </si>
  <si>
    <t>P22</t>
  </si>
  <si>
    <t>Dificultad Respiratoria Del Recien Nacido</t>
  </si>
  <si>
    <t>Sindrome de dificultad respiratoria del recien nacido</t>
  </si>
  <si>
    <t>Taquipnea transitoria del recien nacido</t>
  </si>
  <si>
    <t>Otras dificultades respiratorias del recien nacido</t>
  </si>
  <si>
    <t>Dificultad respiratoria del recien nacido, no especificada</t>
  </si>
  <si>
    <t>P23</t>
  </si>
  <si>
    <t>Neumonia Congenita</t>
  </si>
  <si>
    <t>Neumonia congenita debida a agente viral</t>
  </si>
  <si>
    <t>Neumonia congenita debida a chlamydia</t>
  </si>
  <si>
    <t>Neumonia congenita debida a estafilococos</t>
  </si>
  <si>
    <t>Neumonia congenita debida a estreptococos del grupo B</t>
  </si>
  <si>
    <t>Neumonia congenita debida a Escherichia coli</t>
  </si>
  <si>
    <t>Neumonia congenita debida a Pseudomonas</t>
  </si>
  <si>
    <t>Neumonia congenita debida a otros agentes bacterianos</t>
  </si>
  <si>
    <t>Neumonia congenita debida a otros organismos</t>
  </si>
  <si>
    <t>Neumonia congenita, organismo no especificado</t>
  </si>
  <si>
    <t>P24</t>
  </si>
  <si>
    <t>Sindromes De Aspiracion Neonatal</t>
  </si>
  <si>
    <t>Aspiracion neonatal de meconio</t>
  </si>
  <si>
    <t>Aspiracion neonatal de liquido amniotico y de moco</t>
  </si>
  <si>
    <t>Aspiracion neonatal de sangre</t>
  </si>
  <si>
    <t>Aspiracion neonatal de leche y alimento regurgitado</t>
  </si>
  <si>
    <t>Otros sindromes de aspiracion neonatal</t>
  </si>
  <si>
    <t>Sindrome de aspiracion neonatal, sin otra especificacion</t>
  </si>
  <si>
    <t>P25</t>
  </si>
  <si>
    <t>Enfisema Intersticial Y Afecciones Relacionadas, Originadas En El Periodo Perinatal</t>
  </si>
  <si>
    <t>Enfisema intersticial originado en el periodo perinatal</t>
  </si>
  <si>
    <t>Neumotorax originado en el periodo perinatal</t>
  </si>
  <si>
    <t>Neumomediastino originado en el periodo perinatal</t>
  </si>
  <si>
    <t>Neumopericardio originado en el periodo perinatal</t>
  </si>
  <si>
    <t>Otras afecciones relacionadas con el enfisema intersticial, originadas en el periodo perinatal</t>
  </si>
  <si>
    <t>P26</t>
  </si>
  <si>
    <t>Hemorragia Pulmonar Originada En El Periodo Perinatal</t>
  </si>
  <si>
    <t>Hemorragia traqueobronquial originada en el periodo perinatal</t>
  </si>
  <si>
    <t>Hemorragia pulmonar masiva originada en el periodo perinatal</t>
  </si>
  <si>
    <t>Otras Hemorragias pulmonares originadas en el periodo perinatal</t>
  </si>
  <si>
    <t>Hemorragia pulmonar no especificada, originada en el periodo perinatal</t>
  </si>
  <si>
    <t>P27</t>
  </si>
  <si>
    <t>Enfermedad Respiratoria Cronica Originadas En El Periodo Perinatal</t>
  </si>
  <si>
    <t>Sindrome de Wilson-Mikity</t>
  </si>
  <si>
    <t>Displasia broncopulmonar originada en el periodo perinatal</t>
  </si>
  <si>
    <t>Otras enfermedades respiratorias cronicas originadas en el periodo perinatal</t>
  </si>
  <si>
    <t>Enfermedad respiratoria cronica no especificada originada en el periodo perinatal</t>
  </si>
  <si>
    <t>P28</t>
  </si>
  <si>
    <t>Otros Problemas Respiratorios Del Recien Nacido Originados En El Periodo Perinatal</t>
  </si>
  <si>
    <t>Atelectasia primaria del recien nacido</t>
  </si>
  <si>
    <t>Otras atelectasias del recien nacido y las no especificadas</t>
  </si>
  <si>
    <t>Ataque cianotico del recien nacido</t>
  </si>
  <si>
    <t>Apnea primaria del sueno del recien nacido</t>
  </si>
  <si>
    <t>Otras apneas del recien nacido</t>
  </si>
  <si>
    <t>Insuficiencia respiratoria del recien nacido</t>
  </si>
  <si>
    <t>Otros problemas respiratorios especificados del recien nacido</t>
  </si>
  <si>
    <t>Afeccion respiratoria no especificada del recien nacido</t>
  </si>
  <si>
    <t>P29</t>
  </si>
  <si>
    <t>Trastornos Cardiovasculares Originados En El Periodo Perinatal</t>
  </si>
  <si>
    <t>Insuficiencia cardiaca neonatal</t>
  </si>
  <si>
    <t>Disritmia cardiaca neonatal</t>
  </si>
  <si>
    <t>Hipertension neonatal</t>
  </si>
  <si>
    <t>Persistencia de la circulacion fetal</t>
  </si>
  <si>
    <t>Isquemia miocardica transitoria del recien nacido</t>
  </si>
  <si>
    <t>Otros trastornos cardiovasculares originados en el periodo perinatal</t>
  </si>
  <si>
    <t>Trastorno cardiovascular no especificado, originado en el periodo perinatal</t>
  </si>
  <si>
    <t>P35</t>
  </si>
  <si>
    <t>Enfermedades Virales Congenitas</t>
  </si>
  <si>
    <t>Sindrome de rubeola congenita</t>
  </si>
  <si>
    <t>Infeccion citomegalovirica congenita</t>
  </si>
  <si>
    <t>Infecciones congenitas por virus del herpes simple</t>
  </si>
  <si>
    <t>Hepatitis viral congenita</t>
  </si>
  <si>
    <t>P354</t>
  </si>
  <si>
    <t>Enfermedad congenita por Virus Zika</t>
  </si>
  <si>
    <t>Otras enfermedades virales congenitas</t>
  </si>
  <si>
    <t>Enfermedad viral congenita, sin otra especificacion</t>
  </si>
  <si>
    <t>P36</t>
  </si>
  <si>
    <t>Sepsis Bacteriana Del Recien Nacido</t>
  </si>
  <si>
    <t>Sepsis del recien nacido debida a estreptococo del grupo B</t>
  </si>
  <si>
    <t>Sepsis del recien nacido debida a otros estreptococos  y a los no especificados</t>
  </si>
  <si>
    <t>Sepsis del recien nacido debida a Staphylococcus aureus</t>
  </si>
  <si>
    <t>Sepsis del recien nacido debida a otros estafilococos  y a los no especificados</t>
  </si>
  <si>
    <t>Sepsis del recien nacido debida a Escherichia coli</t>
  </si>
  <si>
    <t>Sepsis del recien nacido debida a anaerobios</t>
  </si>
  <si>
    <t>Sepsis del recien nacido debida a otras bacterias</t>
  </si>
  <si>
    <t>Sepsis bacteriana del recien nacido, no especificada</t>
  </si>
  <si>
    <t>P37</t>
  </si>
  <si>
    <t>Otras Enfermedades Infecciosas Y Parasitarias Congenitas</t>
  </si>
  <si>
    <t>Tuberculosis congenita</t>
  </si>
  <si>
    <t>Toxoplasmosis congenita</t>
  </si>
  <si>
    <t>Listeriosis congenita (diseminada)</t>
  </si>
  <si>
    <t>Paludismo congenito por Plasmodium falciparum</t>
  </si>
  <si>
    <t>Otros paludismos congenitos</t>
  </si>
  <si>
    <t>Candidiasis neonatal</t>
  </si>
  <si>
    <t>Otras enfermedades neonatales infecciosas o parasitarias especificadas</t>
  </si>
  <si>
    <t>Enfermedad infecciosa y parasitaria congenita, no especificada</t>
  </si>
  <si>
    <t>P38</t>
  </si>
  <si>
    <t>Onfalitis Del Recien Nacido Con O Sin Hemorragia Leve</t>
  </si>
  <si>
    <t>Onfalitis del recien nacido con o sin hemorragia leve</t>
  </si>
  <si>
    <t>P39</t>
  </si>
  <si>
    <t>Otras Infecciones Especificadas Del Periodo Perinatal</t>
  </si>
  <si>
    <t>Mastitis infecciosa neonatal</t>
  </si>
  <si>
    <t>Conjuntivitis y dacriocistitis neonatales</t>
  </si>
  <si>
    <t>Infeccion intraamniotica del feto, no clasificada en otra parte</t>
  </si>
  <si>
    <t>Infeccion neonatal de las vias urinarias</t>
  </si>
  <si>
    <t>Infeccion cutanea neonatal</t>
  </si>
  <si>
    <t>Otras infecciones especificadas propias del periodo perinatal</t>
  </si>
  <si>
    <t>Infeccion propia del periodo perinatal, no especificada</t>
  </si>
  <si>
    <t>P50</t>
  </si>
  <si>
    <t>Perdida De Sangre Fetal</t>
  </si>
  <si>
    <t>Perdida de sangre fetal por vasa previa</t>
  </si>
  <si>
    <t>Perdida de sangre fetal por ruptura del cordon umbilical</t>
  </si>
  <si>
    <t>Perdida de sangre fetal por la placenta</t>
  </si>
  <si>
    <t>Hemorragia fetal hacia el otro gemelo</t>
  </si>
  <si>
    <t>Hemorragia fetal hacia la circulacion materna</t>
  </si>
  <si>
    <t>Perdida de sangre fetal por el corte del cordon umbilical en el otro gemelo</t>
  </si>
  <si>
    <t>Otras perdidas de sangre fetal</t>
  </si>
  <si>
    <t>Perdida de sangre fetal, no especificada</t>
  </si>
  <si>
    <t>P51</t>
  </si>
  <si>
    <t>Hemorragia Umbilical Del Recien Nacido</t>
  </si>
  <si>
    <t>Hemorragia umbilical masiva del recien nacido</t>
  </si>
  <si>
    <t>Otras hemorragias umbilicales del recien nacido</t>
  </si>
  <si>
    <t>Hemorragia umbilical del recien nacido, sin otra especificacion</t>
  </si>
  <si>
    <t>P52</t>
  </si>
  <si>
    <t>Hemorragia Intracraneal No Traumatica Del Feto Y Del Recien Nacido</t>
  </si>
  <si>
    <t>Hemorragia intraventricular (no traumatica) grado 1, del feto y del recien nacido</t>
  </si>
  <si>
    <t>Hemorragia intraventricular (no traumatica) grado 2, del feto y del recien nacido</t>
  </si>
  <si>
    <t>Hemorragia intraventricular (no traumatica) grado 3, del feto y del recien nacido</t>
  </si>
  <si>
    <t>Hemorragia intraventricular (no traumatica) del feto y del recien nacido, sin otra especificacion</t>
  </si>
  <si>
    <t>Hemorragia intracerebral (no traumatica) del feto y del recien nacido</t>
  </si>
  <si>
    <t>Hemorragia subaracnoidea (no traumatica) del feto y del recien nacido</t>
  </si>
  <si>
    <t>Hemorragia cerebelosa y de la fosa posterior (no traumatica) del feto y del recien nacido</t>
  </si>
  <si>
    <t>Otras hemorragias intracraneales (no traumaticas) del feto y del recien nacido</t>
  </si>
  <si>
    <t>Hemorragia intracraneal (no traumatica) del feto y del recien nacido, sin otra especificacion</t>
  </si>
  <si>
    <t>P53</t>
  </si>
  <si>
    <t>Enfermedad Hemorragica Del Feto Y Del Recien Nacido</t>
  </si>
  <si>
    <t>Enfermedad hemorragica del feto y del recien nacido</t>
  </si>
  <si>
    <t>P54</t>
  </si>
  <si>
    <t>Otras Hemorragias Neonatales</t>
  </si>
  <si>
    <t>Hematemesis neonatal</t>
  </si>
  <si>
    <t>Melena neonatal</t>
  </si>
  <si>
    <t>Hemorragia rectal neonatal</t>
  </si>
  <si>
    <t>Otras hemorragias gastrointestinales neonatales</t>
  </si>
  <si>
    <t>Hemorragia suprarrenal neonatal</t>
  </si>
  <si>
    <t>Hemorragia cutanea neonatal</t>
  </si>
  <si>
    <t>Hemorragia vaginal neonatal</t>
  </si>
  <si>
    <t>Otras hemorragias fetales y neonatales especificadas</t>
  </si>
  <si>
    <t>Hemorragia neonatal, no especificada</t>
  </si>
  <si>
    <t>P55</t>
  </si>
  <si>
    <t>Enfermedad Hemolitica Del Feto Y Del Recien Nacido</t>
  </si>
  <si>
    <t>Incompatibilidad Rh del feto y del recien nacido</t>
  </si>
  <si>
    <t>Incompatibilidad ABO del feto y del recien nacido</t>
  </si>
  <si>
    <t>Otras enfermedades hemoliticas del feto y del recien nacido</t>
  </si>
  <si>
    <t>Enfermedad hemolitica del feto y del recien nacido, no especificada</t>
  </si>
  <si>
    <t>P56</t>
  </si>
  <si>
    <t>Hidropesia Fetal Debida A Enfermedad Hemolitica</t>
  </si>
  <si>
    <t>Hidropesia fetal debida a incompatibilidad</t>
  </si>
  <si>
    <t>Hidropesia fetal debida a otras enfermedades hemoliticas especificadas y a las no especificadas</t>
  </si>
  <si>
    <t>P57</t>
  </si>
  <si>
    <t>Kernicterus</t>
  </si>
  <si>
    <t>Kernicterus debido a incompatibilidad</t>
  </si>
  <si>
    <t>Kernicterus debido a otras causas especificadas</t>
  </si>
  <si>
    <t>Kernicterus, no especificado</t>
  </si>
  <si>
    <t>P58</t>
  </si>
  <si>
    <t>Ictericia Neonatal Debida A Otras Hemolisis Excesivas</t>
  </si>
  <si>
    <t>Ictericia neonatal debida a contusion</t>
  </si>
  <si>
    <t>Ictericia neonatal debida a hemorragia</t>
  </si>
  <si>
    <t>Ictericia neonatal debida a infeccion</t>
  </si>
  <si>
    <t>Ictericia neonatal debida a policitemia</t>
  </si>
  <si>
    <t>Ictericia neonatal debida a drogas o toxinas transmitidas por la madre o administradas al recien nacido</t>
  </si>
  <si>
    <t>Ictericia neonatal debida a deglucion de sangre materna</t>
  </si>
  <si>
    <t>Ictericia neonatal debida a otras hemolisis excesivas especificadas</t>
  </si>
  <si>
    <t>Ictericia neonatal debida a hemolisis excesiva, sin otra especificacion</t>
  </si>
  <si>
    <t>P59</t>
  </si>
  <si>
    <t>Ictericia Neonatal Por Otras Causas Y Por Las No Especificadas</t>
  </si>
  <si>
    <t>Ictericia neonatal asociada con el parto antes de termino</t>
  </si>
  <si>
    <t>Sindrome de la bilis espesa</t>
  </si>
  <si>
    <t>Ictericia neonatal debida a otra lesion hepatica especificada o no</t>
  </si>
  <si>
    <t>Ictericia neonatal por inhibidor de la leche materna</t>
  </si>
  <si>
    <t>Ictericia neonatal por otras causas especificadas</t>
  </si>
  <si>
    <t>Ictericia neonatal, no especificada</t>
  </si>
  <si>
    <t>P60</t>
  </si>
  <si>
    <t>Coagulacion Intravascular Diseminada En El Feto Y El Recien Nacido</t>
  </si>
  <si>
    <t>Coagulacion intravascular diseminada en el feto y el recien nacido</t>
  </si>
  <si>
    <t>P61</t>
  </si>
  <si>
    <t>Otros Trastornos Hematologicos Perinatales</t>
  </si>
  <si>
    <t>Trombocitopenia neonatal transitoria</t>
  </si>
  <si>
    <t>Policitemia neonatal</t>
  </si>
  <si>
    <t>Anemia de la prematuridad</t>
  </si>
  <si>
    <t>Anemia congenita debida a perdida de sangre fetal</t>
  </si>
  <si>
    <t>Otras anemias congenitas, no clasificadas en otra parte</t>
  </si>
  <si>
    <t>Neutropenia neonatal transitoria</t>
  </si>
  <si>
    <t>Otros trastornos neonatales transitorios de la coagulacion</t>
  </si>
  <si>
    <t>Otros trastornos hematologicos perinatales especificados</t>
  </si>
  <si>
    <t>Trastorno hematologico perinatal, no especificado</t>
  </si>
  <si>
    <t>P70</t>
  </si>
  <si>
    <t>Trastornos Transitorios Del Metabolismo De Los Carbohidratos Especificos Del Feto Y Del Recien Nacido</t>
  </si>
  <si>
    <t>Sindrome del recien nacido de madre con diabetes gestacional</t>
  </si>
  <si>
    <t>Sindrome del recien nacido de madre diabetica</t>
  </si>
  <si>
    <t>Diabetes mellitus neonatal</t>
  </si>
  <si>
    <t>Hipoglicemia neonatal yatrogenica</t>
  </si>
  <si>
    <t>Otras hipoglicemias neonatales</t>
  </si>
  <si>
    <t>Otros trastornos transitorios del metabolismo de los carbohidratos en el feto y el recien nacido</t>
  </si>
  <si>
    <t>Trastorno transitorio no especificado del metabolismo de los carbohidratos en el feto y el recien nacido</t>
  </si>
  <si>
    <t>P71</t>
  </si>
  <si>
    <t>Trastornos Neonatales Transitorios Del Metabolismo Del Calcio Y Del Magnesio</t>
  </si>
  <si>
    <t>Hipocalcemia del recien nacido debida a la leche de vaca</t>
  </si>
  <si>
    <t>Otra hipocalcemia neonatal</t>
  </si>
  <si>
    <t>Hipomagnesemia neonatal</t>
  </si>
  <si>
    <t>Tetania neonatal sin mencion de deficiencia de calcio o de magnesio</t>
  </si>
  <si>
    <t>Hipoparatiroidismo neonatal transitorio</t>
  </si>
  <si>
    <t>Otros trastornos neonatales transitorios del metabolismo del calcio y del magnesio</t>
  </si>
  <si>
    <t>Trastorno neonatal transitorio no especificado del metabolismo del calcio y del magnesio</t>
  </si>
  <si>
    <t>P72</t>
  </si>
  <si>
    <t>Otros Trastornos Endocrinos Neonatales Transitorios</t>
  </si>
  <si>
    <t>Bocio neonatal, no clasificado en otra parte</t>
  </si>
  <si>
    <t>Hipertiroidismo neonatal transitorio</t>
  </si>
  <si>
    <t>Otros trastornos neonatales transitorios de la funcion tiroidea, no clasificados en otra parte</t>
  </si>
  <si>
    <t>Otros trastornos endocrinos neonatales transitorios especificados</t>
  </si>
  <si>
    <t>Trastorno endocrino neonatal transitorio, no especificado</t>
  </si>
  <si>
    <t>P74</t>
  </si>
  <si>
    <t>Otras Alteraciones Metabolicas Y Electroliticas Neonatales Transitorias</t>
  </si>
  <si>
    <t>Acidosis metabolica tardia del recien nacido</t>
  </si>
  <si>
    <t>Deshidratacion del recien nacido</t>
  </si>
  <si>
    <t>Alteraciones del equilibrio del sodio en el recien nacido</t>
  </si>
  <si>
    <t>Alteraciones del equilibrio del potasio en el recien nacido</t>
  </si>
  <si>
    <t>Otras alteraciones electroliticas transitorias del recien nacido</t>
  </si>
  <si>
    <t>Tirosinemia transitoria del recien nacido</t>
  </si>
  <si>
    <t>Otras alteraciones metabolicas transitorias del recien nacido</t>
  </si>
  <si>
    <t>Trastorno metabolico transitorio del recien nacido, no especificado</t>
  </si>
  <si>
    <t>P75</t>
  </si>
  <si>
    <t>Ileo Meconial En La Fibrosis Quística</t>
  </si>
  <si>
    <t>ileo meconial en la fibrosis quistica (E84.1†)</t>
  </si>
  <si>
    <t>P76</t>
  </si>
  <si>
    <t>Otras Obstrucciones Intestinales Del Recien Nacido</t>
  </si>
  <si>
    <t>Sindrome del tapon de meconio</t>
  </si>
  <si>
    <t>ileo transitorio del recien nacido</t>
  </si>
  <si>
    <t>Obstruccion intestinal debida a la leche espesa</t>
  </si>
  <si>
    <t>Otras obstrucciones intestinales especificadas del recien nacido</t>
  </si>
  <si>
    <t>Obstruccion intestinal del recien nacido, no especificada</t>
  </si>
  <si>
    <t>P77</t>
  </si>
  <si>
    <t>Enterocolitis Necrotizante Del Feto Y Del Recien Nacido</t>
  </si>
  <si>
    <t>Enterocolitis necrotizante del feto y del recien nacido</t>
  </si>
  <si>
    <t>P78</t>
  </si>
  <si>
    <t>Otros Trastornos Perinatales Del Sistema Digestivo</t>
  </si>
  <si>
    <t>Perforacion intestinal perinatal</t>
  </si>
  <si>
    <t>Otras peritonitis neonatales</t>
  </si>
  <si>
    <t>Hematemesis y melena neonatales debidas a la deglucion de sangre materna</t>
  </si>
  <si>
    <t>Diarrea neonatal no infecciosa</t>
  </si>
  <si>
    <t>Otros trastornos perinatales especificos del sistema digestivo</t>
  </si>
  <si>
    <t>Trastorno perinatal del sistema digestivo, no especificado</t>
  </si>
  <si>
    <t>P80</t>
  </si>
  <si>
    <t>Hipotermia Del Recien Nacido</t>
  </si>
  <si>
    <t>Sindrome del enfriamiento</t>
  </si>
  <si>
    <t>Otras hipotermias del recien nacido</t>
  </si>
  <si>
    <t>Hipotermia del recien nacido, no especificada</t>
  </si>
  <si>
    <t>P81</t>
  </si>
  <si>
    <t>Otras Alteraciones De La Regulacion De La Temperatura Del Recien Nacido</t>
  </si>
  <si>
    <t>Hipertermia del recien nacido inducida por las condiciones ambientales</t>
  </si>
  <si>
    <t>Otras alteraciones especificadas de la regulacion de la temperatura del recien nacido</t>
  </si>
  <si>
    <t>Alteracion no especificada de la regulacion de la temperatura en el recien nacido</t>
  </si>
  <si>
    <t>P83</t>
  </si>
  <si>
    <t>Otras Afecciones De La Piel Especificas Del Feto Y Del Recien Nacido</t>
  </si>
  <si>
    <t>Esclerema neonatal</t>
  </si>
  <si>
    <t>Eritema toxico neonatal</t>
  </si>
  <si>
    <t>Hidropesia fetal no debida a enfermedad hemolitica</t>
  </si>
  <si>
    <t>Otros edemas y los no especificados, propios del feto y del recien nacido</t>
  </si>
  <si>
    <t>Ingurgitacion mamaria del recien nacido</t>
  </si>
  <si>
    <t>Hidrocele congenito</t>
  </si>
  <si>
    <t>Polipo umbilical del recien nacido</t>
  </si>
  <si>
    <t>Otras afecciones especificadas de la piel, propias del feto y del recien nacido</t>
  </si>
  <si>
    <t>Afeccion no especificada de la piel, propia del feto y del recien nacido</t>
  </si>
  <si>
    <t>P90</t>
  </si>
  <si>
    <t>Convulsiones Del Recien Nacido</t>
  </si>
  <si>
    <t>Convulsiones del recien nacido</t>
  </si>
  <si>
    <t>P91</t>
  </si>
  <si>
    <t>Otras Alteraciones Cerebrales Del Recien Nacido</t>
  </si>
  <si>
    <t>Isquemia cerebral neonatal</t>
  </si>
  <si>
    <t>Quistes periventriculares adquiridos del recien nacido</t>
  </si>
  <si>
    <t>Leucomalacia cerebral neonatal</t>
  </si>
  <si>
    <t>Irritabilidad cerebral neonatal</t>
  </si>
  <si>
    <t>Depresion cerebral neonatal</t>
  </si>
  <si>
    <t>Coma neonatal</t>
  </si>
  <si>
    <t>P916</t>
  </si>
  <si>
    <t>Encefalopatia hipoxico isquemica del recien nacido</t>
  </si>
  <si>
    <t>P917</t>
  </si>
  <si>
    <t>Hidrocefalia adquirida del recien nacido</t>
  </si>
  <si>
    <t>Otras alteraciones cerebrales especificadas del recien nacido</t>
  </si>
  <si>
    <t>Alteracion cerebral no especificada del recien nacido</t>
  </si>
  <si>
    <t>P92</t>
  </si>
  <si>
    <t>Problemas De La Ingestion De Alimentos Del Recien Nacido</t>
  </si>
  <si>
    <t>Vomitos del recien nacido</t>
  </si>
  <si>
    <t>Regurgitacion y rumiacion del recien nacido</t>
  </si>
  <si>
    <t>Lentitud en la ingestion de alimentos del recien nacido</t>
  </si>
  <si>
    <t>Hipoalimentacion del recien nacido</t>
  </si>
  <si>
    <t>Hiperalimentacion del recien nacido</t>
  </si>
  <si>
    <t>Dificultad neonatal en la lactancia materna</t>
  </si>
  <si>
    <t>Otros problemas de alimentacion del recien nacido</t>
  </si>
  <si>
    <t>Problema no especificado de la alimentacion del recien nacido</t>
  </si>
  <si>
    <t>P93</t>
  </si>
  <si>
    <t>Reacciones E Intoxicaciones Debidas A Drogas Administradas Al Feto Y Al Recien Nacido</t>
  </si>
  <si>
    <t>Reacciones e intoxicaciones debidas a drogas administradas al feto y al recien nacido</t>
  </si>
  <si>
    <t>P94</t>
  </si>
  <si>
    <t>Trastornos Del Tono Muscular Del Recien Nacido</t>
  </si>
  <si>
    <t>Miastenia grave neonatal transitoria</t>
  </si>
  <si>
    <t>Hipertonia congenita</t>
  </si>
  <si>
    <t>Hipotonia congenita</t>
  </si>
  <si>
    <t>Otros trastornos del tono muscular en el recien nacido</t>
  </si>
  <si>
    <t>Trastorno no especificado del tono muscular en el recien nacido</t>
  </si>
  <si>
    <t>P95</t>
  </si>
  <si>
    <t>Muerte Fetal De Causa No Especificada</t>
  </si>
  <si>
    <t>Muerte fetal de causa no especificada</t>
  </si>
  <si>
    <t>P96</t>
  </si>
  <si>
    <t>Otras Afecciones Originadas En El Periodo Perinatal</t>
  </si>
  <si>
    <t>Insuficiencia renal congenita</t>
  </si>
  <si>
    <t>Sintomas neonatales de abstinencia por drogadiccion materna</t>
  </si>
  <si>
    <t>Sintomas de abstinencia por el uso terapeutico de drogas en el recien nacido</t>
  </si>
  <si>
    <t>Amplitud de las suturas craneales del recien nacido</t>
  </si>
  <si>
    <t>Terminacion del embarazo, feto y recien nacido</t>
  </si>
  <si>
    <t>Complicaciones de procedimientos intrauterinos, no clasificados en otra parte</t>
  </si>
  <si>
    <t>Otras afecciones especificadas originadas en el periodo perinatal</t>
  </si>
  <si>
    <t>Afeccion no especificada originada en el periodo perinatal</t>
  </si>
  <si>
    <t>Malformaciones congenitas, deformidades y anomalias cromosomicas (Q00-Q99)</t>
  </si>
  <si>
    <t>Q00</t>
  </si>
  <si>
    <t>Anencefalia Y Malformaciones Congenitas Similares</t>
  </si>
  <si>
    <t>Anencefalia</t>
  </si>
  <si>
    <t>Craneorraquisquisis</t>
  </si>
  <si>
    <t>Iniencefalia</t>
  </si>
  <si>
    <t>Q01</t>
  </si>
  <si>
    <t>Encefalocele</t>
  </si>
  <si>
    <t>Encefalocele frontal</t>
  </si>
  <si>
    <t>Encefalocele nasofrontal</t>
  </si>
  <si>
    <t>Encefalocele occipital</t>
  </si>
  <si>
    <t>Encefalocele de otros sitios</t>
  </si>
  <si>
    <t>Encefalocele, no especificado</t>
  </si>
  <si>
    <t>Q02</t>
  </si>
  <si>
    <t>Microcefalia</t>
  </si>
  <si>
    <t>Q03</t>
  </si>
  <si>
    <t>Hidrocefalo Congenito</t>
  </si>
  <si>
    <t>Malformaciones del acueducto de Silvio</t>
  </si>
  <si>
    <t>Atresia de los agujeros de Magendie y de Luschka</t>
  </si>
  <si>
    <t>Otros hidrocefalos congenitos</t>
  </si>
  <si>
    <t>Hidrocefalo congenito, no especificado</t>
  </si>
  <si>
    <t>Q04</t>
  </si>
  <si>
    <t>Otras Malformaciones Congenitas Del Encefalo</t>
  </si>
  <si>
    <t>Malformaciones congenitas del cuerpo calloso</t>
  </si>
  <si>
    <t>Arrinencefalia</t>
  </si>
  <si>
    <t>Holoprosencefalia</t>
  </si>
  <si>
    <t>Otras anomalias hipoplasicas del encefalo</t>
  </si>
  <si>
    <t>Displasia opticoseptal</t>
  </si>
  <si>
    <t>Megalencefalia</t>
  </si>
  <si>
    <t>Quistes cerebrales congenitos</t>
  </si>
  <si>
    <t>Otras malformaciones congenitas del encefalo, especificadas</t>
  </si>
  <si>
    <t>Malformacion congenita del encefalo, no especificada</t>
  </si>
  <si>
    <t>Q05</t>
  </si>
  <si>
    <t>Espina Bifida</t>
  </si>
  <si>
    <t>Espina bifida cervical con hidrocefalo</t>
  </si>
  <si>
    <t>Espina bifida toracica con hidrocefalo</t>
  </si>
  <si>
    <t>Espina bifida lumbar con hidrocefalo</t>
  </si>
  <si>
    <t>Espina bifida sacra con hidrocefalo</t>
  </si>
  <si>
    <t>Espina bifida con hidrocefalo, sin otra especificacion</t>
  </si>
  <si>
    <t>Espina bifida cervical sin hidrocefalo</t>
  </si>
  <si>
    <t>Espina bifida toracica sin hidrocefalo</t>
  </si>
  <si>
    <t>Espina bifida lumbar sin hidrocefalo</t>
  </si>
  <si>
    <t>Espina bifida sacra sin hidrocefalo</t>
  </si>
  <si>
    <t>Espina bifida, no especificada</t>
  </si>
  <si>
    <t>Q06</t>
  </si>
  <si>
    <t>Otras Malformaciones Congenitas De La Medula Espinal</t>
  </si>
  <si>
    <t>Amielia</t>
  </si>
  <si>
    <t>Hipoplasia y displasia de la medula espinal</t>
  </si>
  <si>
    <t>Diastematomielia</t>
  </si>
  <si>
    <t>Otras anomalias congenitas de la cola de caballo</t>
  </si>
  <si>
    <t>Hidromielia</t>
  </si>
  <si>
    <t>Otras malformaciones congenitas especificadas de la medula espinal</t>
  </si>
  <si>
    <t>Malformacion congenita de la medula espinal, no especificada</t>
  </si>
  <si>
    <t>Q07</t>
  </si>
  <si>
    <t>Otras Malformaciones Congenitas Del Sistema Nervioso</t>
  </si>
  <si>
    <t>Sindrome de Arnold-Chiari</t>
  </si>
  <si>
    <t>Otras malformaciones congenitas del sistema nervioso, especificadas</t>
  </si>
  <si>
    <t>Otras malformaciones congenitas del sistema nervioso, no especificada</t>
  </si>
  <si>
    <t>Q10</t>
  </si>
  <si>
    <t>Malformaciones Congenitas De Los Parpados, Del Aparato Lagrimal Y De La Orbita</t>
  </si>
  <si>
    <t>Blefaroptosis congenita</t>
  </si>
  <si>
    <t>Ectropion congenito</t>
  </si>
  <si>
    <t>Entropion congenito</t>
  </si>
  <si>
    <t>Otras malformaciones congenitas de los parpados</t>
  </si>
  <si>
    <t>Ausencia y agenesia del aparato lagrimal</t>
  </si>
  <si>
    <t>Estenosis y estrechez congenitas del conducto lagrimal</t>
  </si>
  <si>
    <t>Otras malformaciones congenitas del aparato lagrimal</t>
  </si>
  <si>
    <t>Malformacion congenita de la orbita</t>
  </si>
  <si>
    <t>Q11</t>
  </si>
  <si>
    <t>Anoftalmia, Microftalmia Y Macroftalmia</t>
  </si>
  <si>
    <t>Globo ocular quistico</t>
  </si>
  <si>
    <t>Otras anoftalmias</t>
  </si>
  <si>
    <t>Microftalmia</t>
  </si>
  <si>
    <t>Macroftalmia</t>
  </si>
  <si>
    <t>Q12</t>
  </si>
  <si>
    <t>Malformaciones Congenitas Del Cristalino</t>
  </si>
  <si>
    <t>Catarata congenita</t>
  </si>
  <si>
    <t>Desplazamiento congenito del cristalino</t>
  </si>
  <si>
    <t>Coloboma del cristalino</t>
  </si>
  <si>
    <t>Afaquia congenita</t>
  </si>
  <si>
    <t>Esferofaquia</t>
  </si>
  <si>
    <t>Otras malformaciones congenitas del cristalino</t>
  </si>
  <si>
    <t>Malformacion congenita del cristalino, no especificada</t>
  </si>
  <si>
    <t>Q13</t>
  </si>
  <si>
    <t>Malformaciones Congenitas Del Segmento Anterior Del Ojo</t>
  </si>
  <si>
    <t>Coloboma del iris</t>
  </si>
  <si>
    <t>Ausencia del iris</t>
  </si>
  <si>
    <t>Otras malformaciones congenitas del iris</t>
  </si>
  <si>
    <t>Opacidad corneal congenita</t>
  </si>
  <si>
    <t>Otras malformaciones congenitas de la cornea</t>
  </si>
  <si>
    <t>Esclerotica azul</t>
  </si>
  <si>
    <t>Otras malformaciones congenitas del segmento anterior del ojo</t>
  </si>
  <si>
    <t>Malformacion congenita del segmento anterior del ojo, no especificada</t>
  </si>
  <si>
    <t>Q14</t>
  </si>
  <si>
    <t>Malformaciones Congenitas Del Segmento Posterior Del Ojo</t>
  </si>
  <si>
    <t>Malformacion congenita del humor vitreo</t>
  </si>
  <si>
    <t>Malformacion congenita de la retina</t>
  </si>
  <si>
    <t>Malformacion congenita del disco optico</t>
  </si>
  <si>
    <t>Malformacion congenita de la coroides</t>
  </si>
  <si>
    <t>Otras malformaciones congenitas del segmento posterior del ojo</t>
  </si>
  <si>
    <t>Malformacion congenita del segmento posterior del ojo, no especificada</t>
  </si>
  <si>
    <t>Q15</t>
  </si>
  <si>
    <t>Otras Malformaciones Congenitas Del Ojo</t>
  </si>
  <si>
    <t>Glaucoma congenito</t>
  </si>
  <si>
    <t>Otras malformaciones congenitas del ojo, especificadas</t>
  </si>
  <si>
    <t>Malformaciones congenitas del ojo, no especificadas</t>
  </si>
  <si>
    <t>Q16</t>
  </si>
  <si>
    <t>Malformaciones Congenitas Del Oido Que Causan  La Alteracion De La Audicion</t>
  </si>
  <si>
    <t>Ausencia congenita del pabellon (de la oreja)</t>
  </si>
  <si>
    <t>Ausencia congenita, atresia o estrechez del conducto auditivo (externo)</t>
  </si>
  <si>
    <t>Ausencia de la trompa de Eustaquio</t>
  </si>
  <si>
    <t>Malformacion congenita de los huesecillos del oido</t>
  </si>
  <si>
    <t>Otras malformaciones congenitas del oido medio</t>
  </si>
  <si>
    <t>Malformacion congenita del oido interno</t>
  </si>
  <si>
    <t>Malformacion congenita del oido que causa alteracion de la audicion, sin otra especificacion</t>
  </si>
  <si>
    <t>Q17</t>
  </si>
  <si>
    <t>Otras Malformaciones Congenitas Del Oido</t>
  </si>
  <si>
    <t>Oreja supernumeraria</t>
  </si>
  <si>
    <t>Macrotia</t>
  </si>
  <si>
    <t>Microtia</t>
  </si>
  <si>
    <t>Otras deformidades del pabellon auricular</t>
  </si>
  <si>
    <t>Anomalia de la posicion de la oreja</t>
  </si>
  <si>
    <t>Oreja prominente</t>
  </si>
  <si>
    <t>Otras malformaciones congenitas del oido, especificadas</t>
  </si>
  <si>
    <t>Malformacion congenita del oido, no especificada</t>
  </si>
  <si>
    <t>Q18</t>
  </si>
  <si>
    <t>Otras Malformaciones Congenitas De La Cara Y Del Cuello</t>
  </si>
  <si>
    <t>Seno, fistula o quiste de la hendidura branquial</t>
  </si>
  <si>
    <t>Seno y quiste preauricular</t>
  </si>
  <si>
    <t>Otras malformaciones de las hendiduras branquiales</t>
  </si>
  <si>
    <t>Pterigion del cuello</t>
  </si>
  <si>
    <t>Macrostomia</t>
  </si>
  <si>
    <t>Microstomia</t>
  </si>
  <si>
    <t>Macroqueilia</t>
  </si>
  <si>
    <t>Microqueilia</t>
  </si>
  <si>
    <t>Otras malformaciones congenitas especificadas de cara y cuello</t>
  </si>
  <si>
    <t>Malformacion congenita de la cara y del cuello, no especificada</t>
  </si>
  <si>
    <t>Q20</t>
  </si>
  <si>
    <t>Malformaciones Congenitas De Las Camaras Cardiacas Y Sus Conexiones</t>
  </si>
  <si>
    <t>Tronco arterioso comun</t>
  </si>
  <si>
    <t>Transposicion de los grandes vasos en ventriculo derecho</t>
  </si>
  <si>
    <t>Transposicion de los grandes vasos en ventriculo izquierdo</t>
  </si>
  <si>
    <t>Discordancia de la conexion ventriculoarterial</t>
  </si>
  <si>
    <t>Ventriculo con doble entrada</t>
  </si>
  <si>
    <t>Discordancia de la conexion auriculoventricular</t>
  </si>
  <si>
    <t>Isomerismo de los apendices auriculares</t>
  </si>
  <si>
    <t>Otras malformaciones congenitas de las camaras cardiacas y sus conexiones</t>
  </si>
  <si>
    <t>Malformacion congenita de las camaras cardiacas y sus conexiones, no especificada</t>
  </si>
  <si>
    <t>Q21</t>
  </si>
  <si>
    <t>Malformaciones Congenitas De Los Tabiques Cardiacos</t>
  </si>
  <si>
    <t>Defecto del tabique ventricular</t>
  </si>
  <si>
    <t>Defecto del tabique auricular</t>
  </si>
  <si>
    <t>Defecto del tabique auriculoventricular</t>
  </si>
  <si>
    <t>Tetralogia de Fallot</t>
  </si>
  <si>
    <t>Defecto del tabique aortopulmonar</t>
  </si>
  <si>
    <t>Otras malformaciones congenitas de los tabiques cardiacos</t>
  </si>
  <si>
    <t>Malformacion congenita del tabique cardiaco, no especificada</t>
  </si>
  <si>
    <t>Q22</t>
  </si>
  <si>
    <t>Malformaciones Congenitas De Las Valvulas Pulmonar Y Tricuspide</t>
  </si>
  <si>
    <t>Atresia de la valvula pulmonar</t>
  </si>
  <si>
    <t>Estenosis congenita de la valvula pulmonar</t>
  </si>
  <si>
    <t>Insuficiencia congenita de la valvula pulmonar</t>
  </si>
  <si>
    <t>Otras malformaciones congenitas de la valvula pulmonar</t>
  </si>
  <si>
    <t>Estenosis congenita de la valvula tricuspide</t>
  </si>
  <si>
    <t>Anomalia de Ebstein</t>
  </si>
  <si>
    <t>Sindrome de hipoplasia del corazon derecho</t>
  </si>
  <si>
    <t>Otras malformaciones congenitas de la valvula tricuspide</t>
  </si>
  <si>
    <t>Malformacion congenita de la valvula tricuspide, no especificada</t>
  </si>
  <si>
    <t>Q23</t>
  </si>
  <si>
    <t>Malformaciones Congenitas De Las Valvulas Aortica Y Mitral</t>
  </si>
  <si>
    <t>Estenosis congenita de la valvula aortica</t>
  </si>
  <si>
    <t>Insuficiencia congenita de la valvula aortica</t>
  </si>
  <si>
    <t>Estenosis mitral congenita</t>
  </si>
  <si>
    <t>Insuficiencia mitral congenita</t>
  </si>
  <si>
    <t>Sindrome de hipoplasia del corazon izquierdo</t>
  </si>
  <si>
    <t>Otras malformaciones congenitas de las valvulas aortica y mitral</t>
  </si>
  <si>
    <t>Malformacion congenita de las valvulas aortica y mitral, no especificada</t>
  </si>
  <si>
    <t>Q24</t>
  </si>
  <si>
    <t>Otras Malformaciones Congenitas Del Corazon</t>
  </si>
  <si>
    <t>Dextrocardia</t>
  </si>
  <si>
    <t>Levocardia</t>
  </si>
  <si>
    <t>Corazon triauricular</t>
  </si>
  <si>
    <t>Estenosis del infundibulo pulmonar</t>
  </si>
  <si>
    <t>Estenosis subaortica congenita</t>
  </si>
  <si>
    <t>Malformacion de los vasos coronarios</t>
  </si>
  <si>
    <t>Bloqueo cardiaco congenito</t>
  </si>
  <si>
    <t>Otras malformaciones congenitas del corazon, especificadas</t>
  </si>
  <si>
    <t>Malformacion congenita del corazon, no especificada</t>
  </si>
  <si>
    <t>Q25</t>
  </si>
  <si>
    <t>Malformaciones Congenitas De Las Grandes Arterias</t>
  </si>
  <si>
    <t>Conducto arterioso persistente</t>
  </si>
  <si>
    <t>Coartacion de la aorta</t>
  </si>
  <si>
    <t>Atresia de la aorta</t>
  </si>
  <si>
    <t>Estenosis de la aorta</t>
  </si>
  <si>
    <t>Otras malformaciones congenitas de la aorta</t>
  </si>
  <si>
    <t>Atresia de la arteria pulmonar</t>
  </si>
  <si>
    <t>Estenosis de la arteria pulmonar</t>
  </si>
  <si>
    <t>Otras malformaciones congenitas de la arteria pulmonar</t>
  </si>
  <si>
    <t>Otras malformaciones congenitas de las grandes arterias</t>
  </si>
  <si>
    <t>Malformacion congenita de las grandes arterias, no especificada</t>
  </si>
  <si>
    <t>Q26</t>
  </si>
  <si>
    <t>Malformaciones Congenitas De Las Grandes Venas</t>
  </si>
  <si>
    <t>Estenosis congenita de la vena cava</t>
  </si>
  <si>
    <t>Persistencia de la vena cava superior izquierda</t>
  </si>
  <si>
    <t>Conexion anomala total de las venas pulmonares</t>
  </si>
  <si>
    <t>Conexion anomala parcial de las venas pulmonares</t>
  </si>
  <si>
    <t>Conexion anomala de las venas pulmonares, sin otra especificacion</t>
  </si>
  <si>
    <t>Conexion anomala de la vena porta</t>
  </si>
  <si>
    <t>Fistula arteria hepatica-vena porta</t>
  </si>
  <si>
    <t>Otras malformaciones congenitas de las grandes venas</t>
  </si>
  <si>
    <t>Malformacion congenita de las grandes venas, no especificada</t>
  </si>
  <si>
    <t>Q27</t>
  </si>
  <si>
    <t>Otras Malformaciones Congenitas Del Sistema Vascular Periferico</t>
  </si>
  <si>
    <t>Ausencia e hipoplasia congenita de la arteria umbilical</t>
  </si>
  <si>
    <t>Estenosis congenita de la arteria renal</t>
  </si>
  <si>
    <t>Otras malformaciones congenitas de la arteria renal</t>
  </si>
  <si>
    <t>Malformacion arteriovenosa periferica</t>
  </si>
  <si>
    <t>Flebectasia congenita</t>
  </si>
  <si>
    <t>Otras malformaciones congenitas del sistema vascular periferico, especificadas</t>
  </si>
  <si>
    <t>Malformacion congenita del sistema vascular periferico, no especificada</t>
  </si>
  <si>
    <t>Q28</t>
  </si>
  <si>
    <t>Otras Malformaciones Congenitas Del Sistema Circulatorio</t>
  </si>
  <si>
    <t>Malformacion arteriovenosa de los vasos precerebrales</t>
  </si>
  <si>
    <t>Otras malformaciones de los vasos precerebrales</t>
  </si>
  <si>
    <t>Malformacion arteriovenosa de los vasos cerebrales</t>
  </si>
  <si>
    <t>Otras malformaciones de los vasos cerebrales</t>
  </si>
  <si>
    <t>Otras malformaciones congenitas del sistema circulatorio, especificadas</t>
  </si>
  <si>
    <t>Malformacion congenita del sistema circulatorio, no especificada</t>
  </si>
  <si>
    <t>Q30</t>
  </si>
  <si>
    <t>Malformaciones Congenitas De La Nariz</t>
  </si>
  <si>
    <t>Atresia de las coanas</t>
  </si>
  <si>
    <t>Agenesia o hipoplasia de la nariz</t>
  </si>
  <si>
    <t>Hendidura, fisura o muesca de la nariz</t>
  </si>
  <si>
    <t>Perforacion congenita del tabique nasal</t>
  </si>
  <si>
    <t>Otras malformaciones congenitas de la nariz</t>
  </si>
  <si>
    <t>Malformacion congenita de la nariz, no especificada</t>
  </si>
  <si>
    <t>Q31</t>
  </si>
  <si>
    <t>Malformaciones Congenitas De La Laringe</t>
  </si>
  <si>
    <t>Pterigion de la laringe</t>
  </si>
  <si>
    <t>Estenosis subglotica congenita</t>
  </si>
  <si>
    <t>Hipoplasia laringea</t>
  </si>
  <si>
    <t>Laringocele</t>
  </si>
  <si>
    <t>Q315</t>
  </si>
  <si>
    <t>Laringomalasia congenita</t>
  </si>
  <si>
    <t>Otras malformaciones congenitas de la laringe</t>
  </si>
  <si>
    <t>Malformacion congenita de la laringe, no especificada</t>
  </si>
  <si>
    <t>Q32</t>
  </si>
  <si>
    <t>Malformaciones Congenitas De La Traquea Y De Los Bronquios</t>
  </si>
  <si>
    <t>Traqueomalacia congenita</t>
  </si>
  <si>
    <t>Otras malformaciones congenitas de la traquea</t>
  </si>
  <si>
    <t>Broncomalacia congenita</t>
  </si>
  <si>
    <t>Estenosis congenita de los bronquios</t>
  </si>
  <si>
    <t>Otras malformaciones congenitas de los bronquios</t>
  </si>
  <si>
    <t>Q33</t>
  </si>
  <si>
    <t>Malformaciones Congenitas Del Pulmon</t>
  </si>
  <si>
    <t>Quiste pulmonar congenito</t>
  </si>
  <si>
    <t>Lobulo pulmonar supernumerario</t>
  </si>
  <si>
    <t>Secuestro del pulmon</t>
  </si>
  <si>
    <t>Agenesia del pulmon</t>
  </si>
  <si>
    <t>Bronquiectasia congenita</t>
  </si>
  <si>
    <t>Tejido ectopico en el pulmon</t>
  </si>
  <si>
    <t>Hipoplasia y displasia pulmonar</t>
  </si>
  <si>
    <t>Otras malformaciones congenitas del pulmon</t>
  </si>
  <si>
    <t>Malformacion congenita del pulmon, no especificada</t>
  </si>
  <si>
    <t>Q34</t>
  </si>
  <si>
    <t>Otras Malformaciones Congenitas Del Sistema Respiratorio</t>
  </si>
  <si>
    <t>Anomalia de la pleura</t>
  </si>
  <si>
    <t>Quiste congenito del mediastino</t>
  </si>
  <si>
    <t>Otras malformaciones congenitas especificadas del sistema respiratorio</t>
  </si>
  <si>
    <t>Malformacion congenita del sistema respiratorio, no especificada</t>
  </si>
  <si>
    <t>Q35</t>
  </si>
  <si>
    <t>Fisura Del Paladar</t>
  </si>
  <si>
    <t>Fisura del paladar duro</t>
  </si>
  <si>
    <t>Fisura del paladar blando</t>
  </si>
  <si>
    <t>Fisura del paladar duro y del paladar blando</t>
  </si>
  <si>
    <t>Fisura de la uvula</t>
  </si>
  <si>
    <t>Fisura del paladar, sin otra especificacion</t>
  </si>
  <si>
    <t>Q36</t>
  </si>
  <si>
    <t>Labio Leporino</t>
  </si>
  <si>
    <t>Labio leporino, bilateral</t>
  </si>
  <si>
    <t>Labio leporino, linea media</t>
  </si>
  <si>
    <t>Labio leporino, unilateral</t>
  </si>
  <si>
    <t>Q37</t>
  </si>
  <si>
    <t>Fisura Del Paladar Con Labio Leporino</t>
  </si>
  <si>
    <t>Fisura del paladar duro con labio leporino bilateral</t>
  </si>
  <si>
    <t>Fisura del paladar duro con labio leporino unilateral</t>
  </si>
  <si>
    <t>Fisura del paladar blando con labio leporino bilateral</t>
  </si>
  <si>
    <t>Fisura del paladar blando con labio leporino unilateral</t>
  </si>
  <si>
    <t>Fisura del paladar duro y del paladar blando con labio leporino bilateral</t>
  </si>
  <si>
    <t>Fisura del paladar duro y del paladar blando con labio leporino unilateral</t>
  </si>
  <si>
    <t>Fisura del paladar con labio leporino bilateral, sin otra especificacion</t>
  </si>
  <si>
    <t>Fisura del paladar con labio leporino unilateral, sin otra especificacion</t>
  </si>
  <si>
    <t>Q38</t>
  </si>
  <si>
    <t>Otras Malformaciones Congenitas De La Lengua, De La Boca Y De La Faringe</t>
  </si>
  <si>
    <t>Malformaciones congenitas de los labios, no clasificadas en otra parte</t>
  </si>
  <si>
    <t>Anquiloglosia</t>
  </si>
  <si>
    <t>Macroglosia</t>
  </si>
  <si>
    <t>Otras malformaciones congenitas de la lengua</t>
  </si>
  <si>
    <t>Malformaciones congenitas de las glandulas y de los conductos salivales</t>
  </si>
  <si>
    <t>Malformaciones congenitas del paladar, no clasificadas en otra parte</t>
  </si>
  <si>
    <t>Otras malformaciones congenitas de la boca</t>
  </si>
  <si>
    <t>Diverticulo faringeo</t>
  </si>
  <si>
    <t>Otras malformaciones congenitas de la faringe</t>
  </si>
  <si>
    <t>Q39</t>
  </si>
  <si>
    <t>Malformaciones Congenitas Del Esofago</t>
  </si>
  <si>
    <t>Atresia del esofago sin mencion de fistula</t>
  </si>
  <si>
    <t>Atresia del esofago con fistula traqueoesofagica</t>
  </si>
  <si>
    <t>Fistula traqueoesofagica congenita sin mencion de atresia</t>
  </si>
  <si>
    <t>Estrechez o estenosis congenita del esofago</t>
  </si>
  <si>
    <t>Pterigion del esofago</t>
  </si>
  <si>
    <t>Dilatacion congenita del esofago</t>
  </si>
  <si>
    <t>Diverticulo del esofago</t>
  </si>
  <si>
    <t>Otras malformaciones congenitas del esofago</t>
  </si>
  <si>
    <t>Malformacion congenita del esofago, no especificada</t>
  </si>
  <si>
    <t>Q40</t>
  </si>
  <si>
    <t>Otras Malformaciones Congenitas De La Parte Superior Del Tubo Digestivo</t>
  </si>
  <si>
    <t>Estenosis hipertrofica congenita del piloro</t>
  </si>
  <si>
    <t>Hernia hiatal congenita</t>
  </si>
  <si>
    <t>Otras malformaciones congenitas del estomago, especificadas</t>
  </si>
  <si>
    <t>Malformacion congenita del estomago, no especificada</t>
  </si>
  <si>
    <t>Otras malformaciones congenitas de la parte superior del tubo digestivo</t>
  </si>
  <si>
    <t>Malformacion congenita de la parte superior del tubo digestivo, no especificada</t>
  </si>
  <si>
    <t>Q41</t>
  </si>
  <si>
    <t>Ausencia, Atresia Y Estenosis Congenita Del Intestino Delgado</t>
  </si>
  <si>
    <t>Ausencia, atresia y estenosis congenita del duodeno</t>
  </si>
  <si>
    <t>Ausencia, atresia y estenosis congenita del yeyuno</t>
  </si>
  <si>
    <t>Ausencia, atresia y estenosis congenita del ileon</t>
  </si>
  <si>
    <t>Ausencia, atresia y estenosis congenita de otras partes especificadas del intestino delgado</t>
  </si>
  <si>
    <t>Ausencia, atresia y estenosis congenita del intestino delgado, parte no especificada</t>
  </si>
  <si>
    <t>Q42</t>
  </si>
  <si>
    <t>Ausencia, Atresia Y Estenosis Congenita Del Intestino Grueso</t>
  </si>
  <si>
    <t>Ausencia, atresia y estenosis congenita del recto, con fistula</t>
  </si>
  <si>
    <t>Ausencia, atresia y estenosis congenita del recto, sin fistula</t>
  </si>
  <si>
    <t>Ausencia, atresia y estenosis congenita del ano, con fistula</t>
  </si>
  <si>
    <t>Ausencia, atresia y estenosis congenita del ano, sin fistula</t>
  </si>
  <si>
    <t>Ausencia, atresia y estenosis congenita de otras partes del intestino grueso</t>
  </si>
  <si>
    <t>Ausencia, atresia y estenosis congenita del intestino grueso, parte no especificada</t>
  </si>
  <si>
    <t>Q43</t>
  </si>
  <si>
    <t>Otras Malformaciones Congenitas Del Intestino</t>
  </si>
  <si>
    <t>Diverticulo de Meckel</t>
  </si>
  <si>
    <t>Enfermedad de Hirschsprung</t>
  </si>
  <si>
    <t>Otros trastornos funcionales congenitos del colon</t>
  </si>
  <si>
    <t>Malformaciones congenitas de la fijacion del intestino</t>
  </si>
  <si>
    <t>Duplicacion del intestino</t>
  </si>
  <si>
    <t>Ano ectopico</t>
  </si>
  <si>
    <t>Fistula congenita del recto y del ano</t>
  </si>
  <si>
    <t>Persistencia de la cloaca</t>
  </si>
  <si>
    <t>Otras malformaciones congenitas del intestino, especificadas</t>
  </si>
  <si>
    <t>Malformacion congenita del intestino, no especificada</t>
  </si>
  <si>
    <t>Q44</t>
  </si>
  <si>
    <t>Malformaciones Congenitas De La Vesicula Biliar, De Los Conductos Biliares Y Del Higado</t>
  </si>
  <si>
    <t>Agenesia, aplasia e hipoplasia de la vesicula biliar</t>
  </si>
  <si>
    <t>Otras malformaciones congenitas de la vesicula biliar</t>
  </si>
  <si>
    <t>Atresia de los conductos biliares</t>
  </si>
  <si>
    <t>Estrechez y estenosis congenita de los conductos biliares</t>
  </si>
  <si>
    <t>Quiste del coledoco</t>
  </si>
  <si>
    <t>Otras malformaciones congenitas de los conductos biliares</t>
  </si>
  <si>
    <t>Enfermedad quistica del higado</t>
  </si>
  <si>
    <t>Otras malformaciones congenitas del higado</t>
  </si>
  <si>
    <t>Q45</t>
  </si>
  <si>
    <t>Otras Malformaciones Congenitas Del Sistema Digestivo</t>
  </si>
  <si>
    <t>Agenesia, aplasia e hipoplasia del pancreas</t>
  </si>
  <si>
    <t>Pancreas anular</t>
  </si>
  <si>
    <t>Quiste congenito del pancreas</t>
  </si>
  <si>
    <t>Otras malformaciones congenitas del pancreas y del conducto pancreatico</t>
  </si>
  <si>
    <t>Otras malformaciones congenitas del sistema digestivo, especificadas</t>
  </si>
  <si>
    <t>Malformacion congenita del sistema digestivo, no especificada</t>
  </si>
  <si>
    <t>Q50</t>
  </si>
  <si>
    <t>Malformaciones Congenitas De Los Ovarios, De Las Trompas De Falopio Y De Los Ligamentos Anchos</t>
  </si>
  <si>
    <t>Ausencia congenita de ovario</t>
  </si>
  <si>
    <t>Quiste en desarrollo del ovario</t>
  </si>
  <si>
    <t>Torsion congenita del ovario</t>
  </si>
  <si>
    <t>Otras malformaciones congenitas de los ovarios</t>
  </si>
  <si>
    <t>Quiste embrionario de la trompa de Falopio</t>
  </si>
  <si>
    <t>Quiste embrionario del ligamento ancho</t>
  </si>
  <si>
    <t>Otras malformaciones congenitas de la trompa de Falopio y del ligamento ancho</t>
  </si>
  <si>
    <t>Q51</t>
  </si>
  <si>
    <t>Malformaciones Congenitas Del Utero Y Del Cuello Uterino</t>
  </si>
  <si>
    <t>Agenesia y aplasia del utero</t>
  </si>
  <si>
    <t>Duplicacion del utero con duplicacion del cuello uterino y de la vagina</t>
  </si>
  <si>
    <t>Otra duplicacion del utero</t>
  </si>
  <si>
    <t>utero bicorne</t>
  </si>
  <si>
    <t>utero unicorne</t>
  </si>
  <si>
    <t>Agenesia y aplasia del cuello uterino</t>
  </si>
  <si>
    <t>Quiste embrionario del cuello uterino</t>
  </si>
  <si>
    <t>Fistula congenita entre el utero y el tracto digestivo y urinario</t>
  </si>
  <si>
    <t>Otras malformaciones congenitas del utero y del cuello uterino</t>
  </si>
  <si>
    <t>Malformacion congenita del utero y del cuello uterino, no especificada</t>
  </si>
  <si>
    <t>Q52</t>
  </si>
  <si>
    <t>Otras Malformaciones Congenitas De Los Organos Genitales Feneminos</t>
  </si>
  <si>
    <t>Ausencia congenita de la vagina</t>
  </si>
  <si>
    <t>Duplicacion de la vagina</t>
  </si>
  <si>
    <t>Fistula rectovaginal congenita</t>
  </si>
  <si>
    <t>Himen imperforado</t>
  </si>
  <si>
    <t>Otras malformaciones congenitas de la vagina</t>
  </si>
  <si>
    <t>Fusion de labios de la vulva</t>
  </si>
  <si>
    <t>Malformacion congenita del clitoris</t>
  </si>
  <si>
    <t>Otras malformaciones congenitas de la vulva</t>
  </si>
  <si>
    <t>Otras malformaciones congenitas de los organos genitales femeninos, especificadas</t>
  </si>
  <si>
    <t>Malformacion congenita de los genitales femeninos, no especificada</t>
  </si>
  <si>
    <t>Q53</t>
  </si>
  <si>
    <t>Testiculo No Descendido</t>
  </si>
  <si>
    <t>Ectopia testicular</t>
  </si>
  <si>
    <t>Testiculo no descendido, unilateral</t>
  </si>
  <si>
    <t>Testiculo no descendido, bilateral</t>
  </si>
  <si>
    <t>Testiculo no descendido, sin otra especificacion</t>
  </si>
  <si>
    <t>Q54</t>
  </si>
  <si>
    <t>Hipospadias</t>
  </si>
  <si>
    <t>Hipospadias del glande</t>
  </si>
  <si>
    <t>Hipospadias peneana</t>
  </si>
  <si>
    <t>Hipospadias penoscrotal</t>
  </si>
  <si>
    <t>Hipospadias perineal</t>
  </si>
  <si>
    <t>Encordamiento congenito del pene</t>
  </si>
  <si>
    <t>Otras hipospadias</t>
  </si>
  <si>
    <t>Hipospadias, no especificada</t>
  </si>
  <si>
    <t>Q55</t>
  </si>
  <si>
    <t>Otras Malformaciones Congenitas De Los Organos Genitales Masculinos</t>
  </si>
  <si>
    <t>Ausencia y aplasia del testiculo</t>
  </si>
  <si>
    <t>Hipoplasia del testiculo y del escroto</t>
  </si>
  <si>
    <t>Otras malformaciones congenitas de los testiculos y del escroto</t>
  </si>
  <si>
    <t>Atresia del conducto deferente</t>
  </si>
  <si>
    <t>Otras malformaciones congenitas de los conductos deferentes, del epididimo, de las vesiculas seminales y de la prostata</t>
  </si>
  <si>
    <t>Aplasia y ausencia congenita del pene</t>
  </si>
  <si>
    <t>Otras malformaciones congenitas del pene</t>
  </si>
  <si>
    <t>Otras malformaciones congenitas de los organos genitales masculinos, especificadas</t>
  </si>
  <si>
    <t>Malformacion congenita de los organos genitales masculinos, no especificada</t>
  </si>
  <si>
    <t>Q56</t>
  </si>
  <si>
    <t>Sexo Indeterminado Y Seudohermafroditismo</t>
  </si>
  <si>
    <t>Hermafroditismo, no clasificado en otra parte</t>
  </si>
  <si>
    <t>Seudohermafroditismo masculino, no clasificado en otra parte</t>
  </si>
  <si>
    <t>Seudohermafroditismo femenino, no clasificado en otra parte</t>
  </si>
  <si>
    <t>Seudohermafroditismo, no especificado</t>
  </si>
  <si>
    <t>Sexo indeterminado, sin otra especificacion</t>
  </si>
  <si>
    <t>Q60</t>
  </si>
  <si>
    <t>Agenesia Renal Y Otras Malformaciones Hipoplasicas Del Rinon</t>
  </si>
  <si>
    <t>Agenesia renal, unilateral</t>
  </si>
  <si>
    <t>Agenesia renal, bilateral</t>
  </si>
  <si>
    <t>Agenesia renal, sin otra especificacion</t>
  </si>
  <si>
    <t>Hipoplasia renal, unilateral</t>
  </si>
  <si>
    <t>Hipoplasia renal, bilateral</t>
  </si>
  <si>
    <t>Hipoplasia renal, no especificada</t>
  </si>
  <si>
    <t>Sindrome de Potter</t>
  </si>
  <si>
    <t>Q61</t>
  </si>
  <si>
    <t>Enfermedad Quistica Del Rinon</t>
  </si>
  <si>
    <t>Quiste renal solitario congenito</t>
  </si>
  <si>
    <t>Rinon poliquistico, autosomico recesivo</t>
  </si>
  <si>
    <t>Rinon poliquistico, autosomico dominante</t>
  </si>
  <si>
    <t>Rinon poliquistico, tipo no especificado</t>
  </si>
  <si>
    <t>Displasia renal</t>
  </si>
  <si>
    <t>Rinon quistico medular</t>
  </si>
  <si>
    <t>Otras enfermedades renales quisticas</t>
  </si>
  <si>
    <t>Enfermedad quistica del rinon, no especificada</t>
  </si>
  <si>
    <t>Q62</t>
  </si>
  <si>
    <t>Defectos Obstructivos Congenitos De La Pelvis Renal Y Malformaciones Congenitas Del Ureter</t>
  </si>
  <si>
    <t>Hidronefrosis congenita</t>
  </si>
  <si>
    <t>Atresia y estenosis del ureter</t>
  </si>
  <si>
    <t>Megaloureter congenito</t>
  </si>
  <si>
    <t>Otros defectos obstructivos de la pelvis renal y del ureter</t>
  </si>
  <si>
    <t>Agenesia del ureter</t>
  </si>
  <si>
    <t>Duplicacion del ureter</t>
  </si>
  <si>
    <t>Mala posicion del ureter</t>
  </si>
  <si>
    <t>Reflujo vesico-uretero-renal congenito</t>
  </si>
  <si>
    <t>Otras malformaciones congenitas del ureter</t>
  </si>
  <si>
    <t>Q63</t>
  </si>
  <si>
    <t>Otras Malformaciones Congenitas Del Rinon</t>
  </si>
  <si>
    <t>Rinon supernumerario</t>
  </si>
  <si>
    <t>Rinon lobulado, fusionado y en herradura</t>
  </si>
  <si>
    <t>Rinon ectopico</t>
  </si>
  <si>
    <t>Hiperplasia renal y rinon gigante</t>
  </si>
  <si>
    <t>Otras malformaciones congenitas del rinon, especificadas</t>
  </si>
  <si>
    <t>Malformacion congenita del rinon, no especificada</t>
  </si>
  <si>
    <t>Q64</t>
  </si>
  <si>
    <t>Otras Malformaciones Congenitas Del Sistema Urinario</t>
  </si>
  <si>
    <t>Epispadias</t>
  </si>
  <si>
    <t>Extrofia de la vejiga urinaria</t>
  </si>
  <si>
    <t>Valvulas uretrales posteriores congenitas</t>
  </si>
  <si>
    <t>Otras atresias y estenosis de la uretra y del cuello de la vejiga</t>
  </si>
  <si>
    <t>Malformacion del uraco</t>
  </si>
  <si>
    <t>Ausencia congenita de la vejiga y de la uretra</t>
  </si>
  <si>
    <t>Diverticulo congenito de la vejiga</t>
  </si>
  <si>
    <t>Otras malformaciones congenitas de la vejiga y de la uretra</t>
  </si>
  <si>
    <t>Otras malformaciones congenitas del aparato urinario, especificadas</t>
  </si>
  <si>
    <t>Malformacion congenita del aparato urinario, no especificada</t>
  </si>
  <si>
    <t>Q65</t>
  </si>
  <si>
    <t>Deformidades Congenitas De La Cadera</t>
  </si>
  <si>
    <t>Luxacion congenita de la cadera, unilateral</t>
  </si>
  <si>
    <t>Luxacion congenita de la cadera, bilateral</t>
  </si>
  <si>
    <t>Luxacion congenita de la cadera, no especificada</t>
  </si>
  <si>
    <t>Subluxacion congenita de la cadera, unilateral</t>
  </si>
  <si>
    <t>Subluxacion congenita de la cadera, bilateral</t>
  </si>
  <si>
    <t>Subluxacion congenita de la cadera, no especificada</t>
  </si>
  <si>
    <t>Cadera inestable</t>
  </si>
  <si>
    <t>Otras deformidades congenitas de la cadera</t>
  </si>
  <si>
    <t>Deformidad congenita de la cadera, no especificada</t>
  </si>
  <si>
    <t>Q66</t>
  </si>
  <si>
    <t>Deformidades Congenitas De Los Pies</t>
  </si>
  <si>
    <t>Talipes equinovarus</t>
  </si>
  <si>
    <t>Talipes calcaneovarus</t>
  </si>
  <si>
    <t>Metatarsus varus</t>
  </si>
  <si>
    <t>Otras deformidades varus congenitas de los pies</t>
  </si>
  <si>
    <t>Talipes calcaneovalgus</t>
  </si>
  <si>
    <t>Pie plano congenito</t>
  </si>
  <si>
    <t>Otras deformidades valgus congenitas de los pies</t>
  </si>
  <si>
    <t>Pie cavus</t>
  </si>
  <si>
    <t>Otras deformidades congenitas de los pies</t>
  </si>
  <si>
    <t>Deformidad congenita de los pies, no especificada</t>
  </si>
  <si>
    <t>Q67</t>
  </si>
  <si>
    <t>Deformidades Osteomusculares Congenitas De La Cabeza, De La Cara, De La Columna Vertebral Y Del Torax</t>
  </si>
  <si>
    <t>Asimetria facial</t>
  </si>
  <si>
    <t>Facies comprimida</t>
  </si>
  <si>
    <t>Dolicocefalia</t>
  </si>
  <si>
    <t>Plagiocefalia</t>
  </si>
  <si>
    <t>Otras deformidades congenitas del craneo, de la cara y de la mandibula</t>
  </si>
  <si>
    <t>Deformidad congenita de la columna vertebral</t>
  </si>
  <si>
    <t>Torax excavado</t>
  </si>
  <si>
    <t>Torax en quilla</t>
  </si>
  <si>
    <t>Otras deformidades congenitas del torax</t>
  </si>
  <si>
    <t>Q68</t>
  </si>
  <si>
    <t>Otras Deformidades Osteomusculares Congenitas</t>
  </si>
  <si>
    <t>Deformidad congenita del musculo esternocleidomastoideo</t>
  </si>
  <si>
    <t>Deformidad congenita de la mano</t>
  </si>
  <si>
    <t>Deformidad congenita de la rodilla</t>
  </si>
  <si>
    <t>Curvatura congenita del femur</t>
  </si>
  <si>
    <t>Curvatura congenita de la tibia y del perone</t>
  </si>
  <si>
    <t>Curvatura congenita de hueso(s) largo(s) del miembro inferior, sin otra especificacion</t>
  </si>
  <si>
    <t>Otras deformidades congenitas osteomusculares, especificadas</t>
  </si>
  <si>
    <t>Q69</t>
  </si>
  <si>
    <t>Polidactilia</t>
  </si>
  <si>
    <t>Dedo(s) supernumerario(s) de la mano</t>
  </si>
  <si>
    <t>Pulgar(es) supernumerario(s)</t>
  </si>
  <si>
    <t>Dedo(s) supernumerario(s) del pie</t>
  </si>
  <si>
    <t>Polidactilia, no especificada</t>
  </si>
  <si>
    <t>Q70</t>
  </si>
  <si>
    <t>Sindactilia</t>
  </si>
  <si>
    <t>Fusion de los dedos de la mano</t>
  </si>
  <si>
    <t>Membrana interdigital de la mano</t>
  </si>
  <si>
    <t>Fusion de los dedos del pie</t>
  </si>
  <si>
    <t>Membrana interdigital del pie</t>
  </si>
  <si>
    <t>Polisindactilia</t>
  </si>
  <si>
    <t>Sindactilia, no especificada</t>
  </si>
  <si>
    <t>Q71</t>
  </si>
  <si>
    <t>Defectos Por Reduccion Del Miembro Superior</t>
  </si>
  <si>
    <t>Ausencia congenita completa del (de los) miembro(s) superior(es)</t>
  </si>
  <si>
    <t>Ausencia congenita del brazo y del antebrazo con presencia de la mano</t>
  </si>
  <si>
    <t>Ausencia congenita del antebrazo y de la mano</t>
  </si>
  <si>
    <t>Ausencia congenita de la mano y el (los) dedo(s)</t>
  </si>
  <si>
    <t>Defecto por reduccion longitudinal del radio</t>
  </si>
  <si>
    <t>Defecto por reduccion longitudinal del cubito</t>
  </si>
  <si>
    <t>Mano en pinza de langosta</t>
  </si>
  <si>
    <t>Otros defectos por reduccion del (de los) miembro(s) superior(es)</t>
  </si>
  <si>
    <t>Defecto por reduccion del miembro superior, no especificado</t>
  </si>
  <si>
    <t>Q72</t>
  </si>
  <si>
    <t>Defectos Por Reduccion Del Miembro Inferior</t>
  </si>
  <si>
    <t>Ausencia congenita completa del (de los) miembro(s) inferior(es)</t>
  </si>
  <si>
    <t>Ausencia congenita del muslo y de la pierna con presencia del pie</t>
  </si>
  <si>
    <t>Ausencia congenita de la pierna y del pie</t>
  </si>
  <si>
    <t>Ausencia congenita del pie y dedo(s) del pie</t>
  </si>
  <si>
    <t>Defecto por reduccion longitudinal del femur</t>
  </si>
  <si>
    <t>Defecto por reduccion longitudinal de la tibia</t>
  </si>
  <si>
    <t>Defecto por reduccion longitudinal del perone</t>
  </si>
  <si>
    <t>Pie hendido</t>
  </si>
  <si>
    <t>Otros defectos por reduccion del (de los) miembro(s) inferior(es)</t>
  </si>
  <si>
    <t>Defecto por reduccion del miembro inferior, no especificado</t>
  </si>
  <si>
    <t>Q73</t>
  </si>
  <si>
    <t>Defectos Por Reduccion De Miembro No Especificado</t>
  </si>
  <si>
    <t>Ausencia completa de miembro(s) no especificado(s)</t>
  </si>
  <si>
    <t>Focomelia, miembro(s) no especificado(s)</t>
  </si>
  <si>
    <t>Otros defectos por reduccion de miembro(s) no especificado(s)</t>
  </si>
  <si>
    <t>Q74</t>
  </si>
  <si>
    <t>Otras Anomalias Congenitas Del (De Los) Miembro(S)</t>
  </si>
  <si>
    <t>Otras malformaciones congenitas del (de los) miembro(s) superior(es), incluida la cintura escapular</t>
  </si>
  <si>
    <t>Malformacion congenita de la rodilla</t>
  </si>
  <si>
    <t>Otras malformaciones congenitas del (de los) miembro(s) inferior(es), incluida la cintura pelviana</t>
  </si>
  <si>
    <t>Artrogriposis multiple congenita</t>
  </si>
  <si>
    <t>Otras malformaciones congenitas especificadas del (de los) miembro(s)</t>
  </si>
  <si>
    <t>Malformacion congenita de miembro(s), no especificada</t>
  </si>
  <si>
    <t>Q75</t>
  </si>
  <si>
    <t>Otras Malformaciones Congenitas De Los Huesos Del Craneo Y De La Cara</t>
  </si>
  <si>
    <t>Craneosinostosis</t>
  </si>
  <si>
    <t>Disostosis craneofacial</t>
  </si>
  <si>
    <t>Hipertelorismo</t>
  </si>
  <si>
    <t>Macrocefalia</t>
  </si>
  <si>
    <t>Disostosis maxilofacial</t>
  </si>
  <si>
    <t>Disostosis oculomaxilar</t>
  </si>
  <si>
    <t>Otras malformaciones congenitas especificadas de los huesos del craneo y de la cara</t>
  </si>
  <si>
    <t>Malformacion congenita no especificada de los huesos del craneo y de la cara</t>
  </si>
  <si>
    <t>Q76</t>
  </si>
  <si>
    <t>Malformaciones Congenitas De La Columna Vertebral Y Torax Oseo</t>
  </si>
  <si>
    <t>Espina bifida oculta</t>
  </si>
  <si>
    <t>Sindrome de Klippel-Feil</t>
  </si>
  <si>
    <t>Espondilolistesis congenita</t>
  </si>
  <si>
    <t>Escoliosis congenita debida a malformacion congenita osea</t>
  </si>
  <si>
    <t>Otra malformacion congenita de la columna vertebral, no asociada con escoliosis</t>
  </si>
  <si>
    <t>Costilla cervical</t>
  </si>
  <si>
    <t>Otras malformaciones congenitas de las costillas</t>
  </si>
  <si>
    <t>Malformacion congenita del esternon</t>
  </si>
  <si>
    <t>Otras malformaciones congenitas del torax oseo</t>
  </si>
  <si>
    <t>Malformacion congenita del torax oseo, no especificada</t>
  </si>
  <si>
    <t>Q77</t>
  </si>
  <si>
    <t>Osteocondrodisplasia Con Defecto Del Crecimiento De Los Huesos Largos Y De La Columna Vertebral</t>
  </si>
  <si>
    <t>Acondrogenesis</t>
  </si>
  <si>
    <t>Enanismo tanatoforico</t>
  </si>
  <si>
    <t>Sindrome de costilla corta</t>
  </si>
  <si>
    <t>Condrodisplasia punctata</t>
  </si>
  <si>
    <t>Acondroplasia</t>
  </si>
  <si>
    <t>Displasia distrofica</t>
  </si>
  <si>
    <t>Displasia condroectodermica</t>
  </si>
  <si>
    <t>Displasia espondiloepifisaria</t>
  </si>
  <si>
    <t>Otras osteocondrodisplasias con defectos del crecimiento de los huesos largos y de la columna vertebral</t>
  </si>
  <si>
    <t>Osteocondrodisplasia con defectos del crecimiento de los huesos largos y de la columna vertebral, sin otra especificacion</t>
  </si>
  <si>
    <t>Q78</t>
  </si>
  <si>
    <t>Otras Osteocondrodisplasias</t>
  </si>
  <si>
    <t>Osteogenesis imperfecta</t>
  </si>
  <si>
    <t>Displasia poliostotica fibrosa</t>
  </si>
  <si>
    <t>Osteopetrosis</t>
  </si>
  <si>
    <t>Displasia diafisaria progresiva</t>
  </si>
  <si>
    <t>Encondromatosis</t>
  </si>
  <si>
    <t>Displasia metafisaria</t>
  </si>
  <si>
    <t>Exostosis congenita multiple</t>
  </si>
  <si>
    <t>Otras osteocondrodisplasias especificadas</t>
  </si>
  <si>
    <t>Osteocondrodisplasia, no especificada</t>
  </si>
  <si>
    <t>Q79</t>
  </si>
  <si>
    <t>Malformaciones Congenitas Del Sistema Osteomuscular, No Clasificadas En Otra Parte</t>
  </si>
  <si>
    <t>Hernia diafragmatica congenita</t>
  </si>
  <si>
    <t>Otras malformaciones congenitas del diafragma</t>
  </si>
  <si>
    <t>Exonfalos</t>
  </si>
  <si>
    <t>Gastrosquisis</t>
  </si>
  <si>
    <t>Sindrome del abdomen en ciruela pasa</t>
  </si>
  <si>
    <t>Otras malformaciones congenitas de la pared abdominal</t>
  </si>
  <si>
    <t>Sindrome de Ehlers-Danlos</t>
  </si>
  <si>
    <t>Otras malformaciones congenitas del sistema osteomuscular</t>
  </si>
  <si>
    <t>Malformacion congenita del sistema osteomuscular, no especificada</t>
  </si>
  <si>
    <t>Q80</t>
  </si>
  <si>
    <t>Ictiosis Congenita</t>
  </si>
  <si>
    <t>Ictiosis vulgar</t>
  </si>
  <si>
    <t>Ictiosis ligada al cromosoma X</t>
  </si>
  <si>
    <t>Ictiosis lamelar</t>
  </si>
  <si>
    <t>Eritrodermia ictiosiforme vesicular congenita</t>
  </si>
  <si>
    <t>Feto arlequin</t>
  </si>
  <si>
    <t>Otras ictiosis congenitas</t>
  </si>
  <si>
    <t>Ictiosis congenita, no especificada</t>
  </si>
  <si>
    <t>Q81</t>
  </si>
  <si>
    <t>Epidermolisis Bullosa</t>
  </si>
  <si>
    <t>Epidermolisis bullosa simple</t>
  </si>
  <si>
    <t>Epidermolisis bullosa letal</t>
  </si>
  <si>
    <t>Epidermolisis bullosa distrofica</t>
  </si>
  <si>
    <t>Otras epidermolisis bullosas</t>
  </si>
  <si>
    <t>Epidermolisis bullosa, no especificada</t>
  </si>
  <si>
    <t>Q82</t>
  </si>
  <si>
    <t>Otras Malformaciones Congenitas De La Piel</t>
  </si>
  <si>
    <t>Linfedema hereditario</t>
  </si>
  <si>
    <t>Xeroderma pigmentoso</t>
  </si>
  <si>
    <t>Mastocitosis</t>
  </si>
  <si>
    <t>Incontinencia pigmentaria</t>
  </si>
  <si>
    <t>Displasia ectodermica (anhidrotica)</t>
  </si>
  <si>
    <t>Nevo no neoplasico, congenito</t>
  </si>
  <si>
    <t>Otras malformaciones congenitas de la piel, especificadas</t>
  </si>
  <si>
    <t>Malformacion congenita de la piel, no especificada</t>
  </si>
  <si>
    <t>Q83</t>
  </si>
  <si>
    <t>Malformaciones Congenitas De La Mama</t>
  </si>
  <si>
    <t>Ausencia congenita de la mama con ausencia del pezon</t>
  </si>
  <si>
    <t>Mama supernumeraria</t>
  </si>
  <si>
    <t>Ausencia del pezon</t>
  </si>
  <si>
    <t>Pezon supernumerario</t>
  </si>
  <si>
    <t>Otras malformaciones congenitas de la mama</t>
  </si>
  <si>
    <t>Malformacion congenita de la mama, no especificada</t>
  </si>
  <si>
    <t>Q84</t>
  </si>
  <si>
    <t>Otras Malformaciones Congenitas De Las Faneras</t>
  </si>
  <si>
    <t>Alopecia congenita</t>
  </si>
  <si>
    <t>Alteraciones morfologicas congenitas del pelo, no clasificadas en otra parte</t>
  </si>
  <si>
    <t>Otras malformaciones congenitas del pelo</t>
  </si>
  <si>
    <t>Anoniquia</t>
  </si>
  <si>
    <t>Leuconiquia congenita</t>
  </si>
  <si>
    <t>Agrandamiento e hipertrofia de las unas</t>
  </si>
  <si>
    <t>Otras malformaciones congenitas de las unas</t>
  </si>
  <si>
    <t>Otras malformaciones congenitas de las faneras, especificadas</t>
  </si>
  <si>
    <t>Malformacion congenita de las faneras, no especificada</t>
  </si>
  <si>
    <t>Q85</t>
  </si>
  <si>
    <t>Facomatosis, No Clasificadas En Otra Parte</t>
  </si>
  <si>
    <t>Neurofibromatosis (no maligna)</t>
  </si>
  <si>
    <t>Esclerosis tuberosa</t>
  </si>
  <si>
    <t>Otras facomatosis, no clasificadas en otra parte</t>
  </si>
  <si>
    <t>Facomatosis, no especificada</t>
  </si>
  <si>
    <t>Q86</t>
  </si>
  <si>
    <t>Sindromes De Malformaciones Congenitas Debidos A Causas Exogenas Conocidas No Clasificadas En Otra Parte</t>
  </si>
  <si>
    <t>Sindrome fetal (dismorfico) debido al alcohol</t>
  </si>
  <si>
    <t>Sindrome de hidantoina fetal</t>
  </si>
  <si>
    <t>Dismorfismo debido a warfarina</t>
  </si>
  <si>
    <t>Otros sindromes de malformaciones congenitas debidos a causas exogenas conocidas</t>
  </si>
  <si>
    <t>Q87</t>
  </si>
  <si>
    <t>Otros Sindromes De Malformaciones Congenitas Especificados Que Afectan Multiples Sistemas</t>
  </si>
  <si>
    <t>Sindromes de malformaciones congenitas que afectan principalmente la apariencia facial</t>
  </si>
  <si>
    <t>Sindromes de malformaciones congenitas asociadas principalmente con estatura baja</t>
  </si>
  <si>
    <t>Sindromes de malformaciones congenitas que afectan principalmente los miembros</t>
  </si>
  <si>
    <t>Sindromes de malformaciones congenitas con exceso de crecimiento precoz</t>
  </si>
  <si>
    <t>Sindrome de Marfan</t>
  </si>
  <si>
    <t>Otros sindromes de malformaciones congenitas con otros cambios esqueleticos</t>
  </si>
  <si>
    <t>Otros sindromes de malformaciones congenitas especificados, no clasificados en otra parte</t>
  </si>
  <si>
    <t>Q89</t>
  </si>
  <si>
    <t>Otras Malformaciones Congenitas, No Clasificadas En Otra Parte</t>
  </si>
  <si>
    <t>Malformaciones congenitas del bazo</t>
  </si>
  <si>
    <t>Malformaciones congenitas de la glandula suprarrenal</t>
  </si>
  <si>
    <t>Malformaciones congenitas de otras glandulas endocrinas</t>
  </si>
  <si>
    <t>Situs inversus</t>
  </si>
  <si>
    <t>Gemelos siameses</t>
  </si>
  <si>
    <t>Malformaciones congenitas multiples, no clasificadas en otra parte</t>
  </si>
  <si>
    <t>Otras malformaciones congenitas, especificadas</t>
  </si>
  <si>
    <t>Malformacion congenita, no especificada</t>
  </si>
  <si>
    <t>Q90</t>
  </si>
  <si>
    <t>Sindrome De Down</t>
  </si>
  <si>
    <t>Trisomia 21, por falta de disyuncion meiotica</t>
  </si>
  <si>
    <t>Trisomia 21, mosaico (por falta de disyuncion mitotica)</t>
  </si>
  <si>
    <t>Trisomia 21, por translocacion</t>
  </si>
  <si>
    <t>Sindrome de Down, no especificado</t>
  </si>
  <si>
    <t>Q91</t>
  </si>
  <si>
    <t>Sindrome De Edwards Y Sindrome De Patau</t>
  </si>
  <si>
    <t>Trisomia 18, por falta de disyuncion meiotica</t>
  </si>
  <si>
    <t>Trisomia 18, mosaico (por falta de disyuncion mitotica)</t>
  </si>
  <si>
    <t>Trisomia 18, por translocacion</t>
  </si>
  <si>
    <t>Sindrome de Edwards, no especificado</t>
  </si>
  <si>
    <t>Trisomia 13, por falta de disyuncion meiotica</t>
  </si>
  <si>
    <t>Trisomia 13, mosaico (por falta de disyuncion mitotica)</t>
  </si>
  <si>
    <t>Trisomia 13, por translocacion</t>
  </si>
  <si>
    <t>Sindrome de Patau, no especificado</t>
  </si>
  <si>
    <t>Q92</t>
  </si>
  <si>
    <t>Otras Trisomias Y Trisomias Parciales De Los Autosomas, No Clasificadas En Otra Parte</t>
  </si>
  <si>
    <t>Trisomia de un cromosoma completo, por falta de disyuncion meiotica</t>
  </si>
  <si>
    <t>Trisomia de un cromosoma completo, mosaico (por falta de disyuncion mitotica)</t>
  </si>
  <si>
    <t>Trisomia parcial mayor</t>
  </si>
  <si>
    <t>Trisomia parcial menor</t>
  </si>
  <si>
    <t>Duplicaciones visibles solo en la prometafase</t>
  </si>
  <si>
    <t>Duplicaciones con otros reordenamientos complejos</t>
  </si>
  <si>
    <t>Cromosomas marcadores suplementarios</t>
  </si>
  <si>
    <t>Triploidia y poliploidia</t>
  </si>
  <si>
    <t>Otras trisomias y trisomias parciales de los autosomas, especificadas</t>
  </si>
  <si>
    <t>Trisomia y Trisomia parcial de los autosomas, sin otra especificacion</t>
  </si>
  <si>
    <t>Q93</t>
  </si>
  <si>
    <t>Monosomias Y Supresiones De Los Autosomas, No Clasificadas En Otra Parte</t>
  </si>
  <si>
    <t>Monosomia completa de un cromosoma, por falta de disyuncion meiotica</t>
  </si>
  <si>
    <t>Monosomia completa de un cromosoma, mosaico (por falta de disyuncion mitotica)</t>
  </si>
  <si>
    <t>Cromosoma reemplazado por anillo o dicentrico</t>
  </si>
  <si>
    <t>Supresion del brazo corto del cromosoma 4</t>
  </si>
  <si>
    <t>Supresion del brazo corto del cromosoma 5</t>
  </si>
  <si>
    <t>Otras supresiones de parte de un cromosoma</t>
  </si>
  <si>
    <t>Supresiones visibles solo en la prometafase</t>
  </si>
  <si>
    <t>Supresiones con otros reordenamientos complejos</t>
  </si>
  <si>
    <t>Otras supresiones de los autosomas</t>
  </si>
  <si>
    <t>Supresion de los autosomas, no especificada</t>
  </si>
  <si>
    <t>Q95</t>
  </si>
  <si>
    <t>Reordenamientos Equilibrados Y Marcadores Estructurales, No Clasificadas En Otra Parte</t>
  </si>
  <si>
    <t>Translocacion equilibrada e insercion en individuo normal</t>
  </si>
  <si>
    <t>Inversion cromosomica en individuo normal</t>
  </si>
  <si>
    <t>Reordenamiento autosomico equilibrado en individuo anormal</t>
  </si>
  <si>
    <t>Reordenamiento autosomico/sexual equilibrado en individuo anormal</t>
  </si>
  <si>
    <t>Individuos con heterocromatina marcadora</t>
  </si>
  <si>
    <t>Individuos con sitio fragil autosomico</t>
  </si>
  <si>
    <t>Otros reordenamientos equilibrados y marcadores estructurales</t>
  </si>
  <si>
    <t>Reordenamiento equilibrado y marcador estructural, sin otra especificacion</t>
  </si>
  <si>
    <t>Q96</t>
  </si>
  <si>
    <t>Sindrome De Turner</t>
  </si>
  <si>
    <t>Cariotipo 45,X</t>
  </si>
  <si>
    <t>Cariotipo 46,X iso (Xq)</t>
  </si>
  <si>
    <t>Cariotipo 46,X con cromosoma sexual anormal excepto iso (Xq)</t>
  </si>
  <si>
    <t>Mosaico 45, X/46,XX o XY</t>
  </si>
  <si>
    <t>Mosaico 45,X/otra(s) linea(s) celular(es) con cromosoma sexual anormal</t>
  </si>
  <si>
    <t>Otras variantes del sindrome de Turner</t>
  </si>
  <si>
    <t>Sindrome de Turner, no especificado</t>
  </si>
  <si>
    <t>Q97</t>
  </si>
  <si>
    <t>Otras Anomalias De Los Cromosomas Sexuales, Con Fenotipo Femenino, No Clasificadas En Otra Parte</t>
  </si>
  <si>
    <t>Cariotipo 47, XXX</t>
  </si>
  <si>
    <t>Mujer con mas de tres cromosomas X</t>
  </si>
  <si>
    <t>Mosaico, lineas con numero variable de cromosomas X</t>
  </si>
  <si>
    <t>Mujer con cariotipo 46, XY</t>
  </si>
  <si>
    <t>Otras anomalias de los cromosomas  sexuales, con fenotipo femenino, especificadas</t>
  </si>
  <si>
    <t>Anomalia de los cromosomas sexuales, con fenotipo femenino, sin otra especificacion</t>
  </si>
  <si>
    <t>Q98</t>
  </si>
  <si>
    <t>Otras Anomalias De Los Cromosomas Sexuales, Con Fenotipo Masculino, No Clasificadas En Otra Parte</t>
  </si>
  <si>
    <t>Sindrome de Klinefelter, cariotipo 47, XXY</t>
  </si>
  <si>
    <t>Sindrome de Klinefelter, hombre con mas de dos cromosomas X</t>
  </si>
  <si>
    <t>Sindrome de Klinefelter, hombre con cariotipo 46, XX</t>
  </si>
  <si>
    <t>Otro hombre con cariotipo 46, XX</t>
  </si>
  <si>
    <t>Sindrome de Klinefelter, no especificado</t>
  </si>
  <si>
    <t>Cariotipo 47, XYY</t>
  </si>
  <si>
    <t>Hombre con cromosoma sexual estructuralmente anormal</t>
  </si>
  <si>
    <t>Hombre con mosaico de cromosomas sexuales</t>
  </si>
  <si>
    <t>Otras anomalias de los cromosomas sexuales, con fenotipo masculino, especificadas</t>
  </si>
  <si>
    <t>Anomalia de los cromosomas sexuales, fenotipo masculino, sin otra especificacion</t>
  </si>
  <si>
    <t>Q99</t>
  </si>
  <si>
    <t>Otras Anomalias Cromosomicas, No Clasificadas En Otra Parte</t>
  </si>
  <si>
    <t>Quimera 46, XX/46, XY</t>
  </si>
  <si>
    <t>Hermafrodita verdadero 46, XX</t>
  </si>
  <si>
    <t>Cromosoma X fragil</t>
  </si>
  <si>
    <t>Otras anomalias de los cromosomas, especificadas</t>
  </si>
  <si>
    <t>Anomalia cromosomica, no especificada</t>
  </si>
  <si>
    <t>Sintomas, signos y hallazgos anormales clinicos y de laboratorio, no clasificados en otra parte (R00-R99)</t>
  </si>
  <si>
    <t>R00</t>
  </si>
  <si>
    <t>Anormalidades Del Latido Cardiaco</t>
  </si>
  <si>
    <t>Taquicardia, no especificada</t>
  </si>
  <si>
    <t>Bradicardia, no especificada</t>
  </si>
  <si>
    <t>Palpitaciones</t>
  </si>
  <si>
    <t>Otras anormalidades del latido cardiaco y las no especificadas</t>
  </si>
  <si>
    <t>R01</t>
  </si>
  <si>
    <t>Soplos Y Otros Sonidos Cardiacos</t>
  </si>
  <si>
    <t>Soplos cardiacos benignos o inocentes</t>
  </si>
  <si>
    <t>Soplo cardiaco, no especificado</t>
  </si>
  <si>
    <t>Otros sonidos cardiacos</t>
  </si>
  <si>
    <t>R02</t>
  </si>
  <si>
    <t>Gangrena, No Clasificada En Otra Parte</t>
  </si>
  <si>
    <t>Gangrena, no clasificada en otra parte</t>
  </si>
  <si>
    <t>R03</t>
  </si>
  <si>
    <t>Lectura De Presion Sanguinea Anormal, Sin Diagnostico</t>
  </si>
  <si>
    <t>Lectura elevada de la presion sanguinea, sin diagnostico de hipertension</t>
  </si>
  <si>
    <t>Lectura de presion baja no especifica</t>
  </si>
  <si>
    <t>R04</t>
  </si>
  <si>
    <t>Hemorragias De Las Vias Respiratorias</t>
  </si>
  <si>
    <t>Epistaxis</t>
  </si>
  <si>
    <t>Hemorragia de la garganta</t>
  </si>
  <si>
    <t>Hemoptisis</t>
  </si>
  <si>
    <t>Hemorragia de otros sitios de las vias respiratorias</t>
  </si>
  <si>
    <t>Hemorragia de las vias respiratorias, no especificada</t>
  </si>
  <si>
    <t>R05</t>
  </si>
  <si>
    <t>Tos</t>
  </si>
  <si>
    <t>R06</t>
  </si>
  <si>
    <t>Anormalidades De La Respiracion</t>
  </si>
  <si>
    <t>Disnea</t>
  </si>
  <si>
    <t>Estridor</t>
  </si>
  <si>
    <t>Silbido</t>
  </si>
  <si>
    <t>Respiracion periodica</t>
  </si>
  <si>
    <t>Hiperventilacion</t>
  </si>
  <si>
    <t>Respiracion con la boca</t>
  </si>
  <si>
    <t>Hipo</t>
  </si>
  <si>
    <t>Estornudo</t>
  </si>
  <si>
    <t>Otras anormalidades de la respiracion y las no especificadas</t>
  </si>
  <si>
    <t>R07</t>
  </si>
  <si>
    <t>Dolor De Garganta Y En El Pecho</t>
  </si>
  <si>
    <t>Dolor de garganta</t>
  </si>
  <si>
    <t>Dolor en el pecho al respirar</t>
  </si>
  <si>
    <t>Dolor precordial</t>
  </si>
  <si>
    <t>Otros dolores en el pecho</t>
  </si>
  <si>
    <t>Dolor en el pecho, no especificado</t>
  </si>
  <si>
    <t>R09</t>
  </si>
  <si>
    <t>Otros Sintomas Y Signos Que Involucran Los Sistemas Circulatorio Y Respiratorio</t>
  </si>
  <si>
    <t>Asfixia</t>
  </si>
  <si>
    <t>Pleuresia</t>
  </si>
  <si>
    <t>Paro respiratorio</t>
  </si>
  <si>
    <t>Esputo anormal</t>
  </si>
  <si>
    <t>Otros sintomas y signos especificados que involucran los sistemas circulatorio y respiratorio</t>
  </si>
  <si>
    <t>R10</t>
  </si>
  <si>
    <t>Dolor Abdominal Y Pelvico</t>
  </si>
  <si>
    <t>Abdomen agudo</t>
  </si>
  <si>
    <t>Dolor abdominal localizado en parte superior</t>
  </si>
  <si>
    <t>Dolor pelvico y perineal</t>
  </si>
  <si>
    <t>Dolor localizado en otras partes inferiores del abdomen</t>
  </si>
  <si>
    <t>Otros dolores abdominales y los no especificados</t>
  </si>
  <si>
    <t>R11</t>
  </si>
  <si>
    <t>Nausea Y Vomito</t>
  </si>
  <si>
    <t>Nausea y vomito</t>
  </si>
  <si>
    <t>R12</t>
  </si>
  <si>
    <t>Acidez</t>
  </si>
  <si>
    <t>R13</t>
  </si>
  <si>
    <t>Disfagia</t>
  </si>
  <si>
    <t>R14</t>
  </si>
  <si>
    <t>Flatulencia Y Afecciones Afines</t>
  </si>
  <si>
    <t>Flatulencia y afecciones afines</t>
  </si>
  <si>
    <t>R15</t>
  </si>
  <si>
    <t>Incontinencia Fecal</t>
  </si>
  <si>
    <t>Incontinencia fecal</t>
  </si>
  <si>
    <t>R16</t>
  </si>
  <si>
    <t>Hepatomegalia Y Esplenomegalia, No Clasificadas En Otra Parte</t>
  </si>
  <si>
    <t>Hepatomegalia, no clasificada en otra parte</t>
  </si>
  <si>
    <t>Esplenomegalia, no clasificada en otra parte</t>
  </si>
  <si>
    <t>Hepatomegalia con esplenomegalia, no clasificadas en otra parte</t>
  </si>
  <si>
    <t>R17</t>
  </si>
  <si>
    <t>Ictericia No Especificada</t>
  </si>
  <si>
    <t>Ictericia no especificada</t>
  </si>
  <si>
    <t>R18</t>
  </si>
  <si>
    <t>Ascitis</t>
  </si>
  <si>
    <t>R19</t>
  </si>
  <si>
    <t>Otros Sintomas Y Signos Que Involucran El Sistema Digestivo Y El Abdomen</t>
  </si>
  <si>
    <t>Tumefaccion, masa o prominencia intraabdominal y pelvica</t>
  </si>
  <si>
    <t>Sonidos intestinales anormales</t>
  </si>
  <si>
    <t>Peristalsis visible</t>
  </si>
  <si>
    <t>Rigidez abdominal</t>
  </si>
  <si>
    <t>Cambios en los habitos intestinales</t>
  </si>
  <si>
    <t>Otras anormalidades fecales</t>
  </si>
  <si>
    <t>Halitosis</t>
  </si>
  <si>
    <t>Otros sintomas y signos especificados que involucran el sistema digestivo y el abdomen</t>
  </si>
  <si>
    <t>R20</t>
  </si>
  <si>
    <t>Alteraciones De La Sensibilidad Cutanea</t>
  </si>
  <si>
    <t>Anestesia de la piel</t>
  </si>
  <si>
    <t>Hipoestesia de la piel</t>
  </si>
  <si>
    <t>Parestesia de la piel</t>
  </si>
  <si>
    <t>Hiperestesia</t>
  </si>
  <si>
    <t>Otras alteraciones de la sensibilidad cutanea y las no especificadas</t>
  </si>
  <si>
    <t>R21</t>
  </si>
  <si>
    <t>Salpullido Y Otras Erupciones Cutaneas No Especificadas</t>
  </si>
  <si>
    <t>Salpullido y otras erupciones cutaneas no especificadas</t>
  </si>
  <si>
    <t>R22</t>
  </si>
  <si>
    <t>Tumefaccion, Masa O Prominencia De La Piel Y Del Tejido Subcutaneo Localizado</t>
  </si>
  <si>
    <t>Tumefaccion, masa o prominencia localizada en la cabeza</t>
  </si>
  <si>
    <t>Tumefaccion, masa o prominencia localizada en el cuello</t>
  </si>
  <si>
    <t>Tumefaccion, masa o prominencia localizada en el tronco</t>
  </si>
  <si>
    <t>Tumefaccion, masa o prominencia localizada en el miembro superior</t>
  </si>
  <si>
    <t>Tumefaccion, masa o prominencia localizada en el miembro inferior</t>
  </si>
  <si>
    <t>Tumefaccion, masa o prominencia localizada en sitios multiples</t>
  </si>
  <si>
    <t>Tumefaccion, masa o prominencia localizada en parte no especificada</t>
  </si>
  <si>
    <t>R23</t>
  </si>
  <si>
    <t>Otros Cambios En La Piel</t>
  </si>
  <si>
    <t>Cianosis</t>
  </si>
  <si>
    <t>Palidez</t>
  </si>
  <si>
    <t>Rubor</t>
  </si>
  <si>
    <t>Equimosis espontanea</t>
  </si>
  <si>
    <t>Cambios en la textura de la piel</t>
  </si>
  <si>
    <t>Otros cambios de la piel y los no especificados</t>
  </si>
  <si>
    <t>R25</t>
  </si>
  <si>
    <t>Movimientos Involuntarios Anormales</t>
  </si>
  <si>
    <t>Movimientos anormales de la cabeza</t>
  </si>
  <si>
    <t>Temblor no especificado</t>
  </si>
  <si>
    <t>Calambres y espasmos</t>
  </si>
  <si>
    <t>Fasciculacion</t>
  </si>
  <si>
    <t>Otros movimientos anormales involuntarios y los no especificados</t>
  </si>
  <si>
    <t>R26</t>
  </si>
  <si>
    <t>Anormalidades De La Marcha Y De La Movilidad</t>
  </si>
  <si>
    <t>Marcha ataxica</t>
  </si>
  <si>
    <t>Marcha paralitica</t>
  </si>
  <si>
    <t>Dificultad para caminar, no clasificada en otra parte</t>
  </si>
  <si>
    <t>R263</t>
  </si>
  <si>
    <t>Inmovilidad</t>
  </si>
  <si>
    <t>Otras anormalidades de la marcha y de la movilidad y las no especificadas</t>
  </si>
  <si>
    <t>R27</t>
  </si>
  <si>
    <t>Otras Fallas De Coordinacion</t>
  </si>
  <si>
    <t>Ataxia, no especificada</t>
  </si>
  <si>
    <t>Otras fallas de la coordinacion y las no especificadas</t>
  </si>
  <si>
    <t>R29</t>
  </si>
  <si>
    <t>Otros Sintomas Y Signos Que Involucran Los Sistemas Nervioso Y Osteomuscular</t>
  </si>
  <si>
    <t>Tetania</t>
  </si>
  <si>
    <t>Meningismo</t>
  </si>
  <si>
    <t>Reflejos anormales</t>
  </si>
  <si>
    <t>Postura anormal</t>
  </si>
  <si>
    <t>Chasquido de la cadera</t>
  </si>
  <si>
    <t>R296</t>
  </si>
  <si>
    <t>Tendencia a caer, no clasificada en otra parte</t>
  </si>
  <si>
    <t>Otros sintomas y signos que involucran los sistemas nervioso y osteomuscular y los no especificados</t>
  </si>
  <si>
    <t>R30</t>
  </si>
  <si>
    <t>Dolor Asociado Con La Miccion</t>
  </si>
  <si>
    <t>Disuria</t>
  </si>
  <si>
    <t>Tenesmo vesical</t>
  </si>
  <si>
    <t>Miccion dolorosa, no especificada</t>
  </si>
  <si>
    <t>R31</t>
  </si>
  <si>
    <t>Hematuria No Especificada</t>
  </si>
  <si>
    <t>Hematuria, no especificada</t>
  </si>
  <si>
    <t>R32</t>
  </si>
  <si>
    <t>Incontinencia Urinaria No Especificada</t>
  </si>
  <si>
    <t>Incontinencia urinaria, no especificada</t>
  </si>
  <si>
    <t>R33</t>
  </si>
  <si>
    <t>Retencion De Orina</t>
  </si>
  <si>
    <t>Retencion de orina</t>
  </si>
  <si>
    <t>R34</t>
  </si>
  <si>
    <t>Anuria Y Oliguria</t>
  </si>
  <si>
    <t>Anuria y oliguria</t>
  </si>
  <si>
    <t>R35</t>
  </si>
  <si>
    <t>Poliuria</t>
  </si>
  <si>
    <t>R36</t>
  </si>
  <si>
    <t>Descarga Uretral</t>
  </si>
  <si>
    <t>Descarga uretral</t>
  </si>
  <si>
    <t>R39</t>
  </si>
  <si>
    <t>Otros Sintomas Y Signos Que Involucran El Sistema Urinario</t>
  </si>
  <si>
    <t>Extravasacion de la orina</t>
  </si>
  <si>
    <t>Otras dificultades de la miccion</t>
  </si>
  <si>
    <t>Uremia extrarrenal</t>
  </si>
  <si>
    <t>Otros sintomas y signos que involucran el sistema urinario y los no especificados</t>
  </si>
  <si>
    <t>R40</t>
  </si>
  <si>
    <t>Somnolencia, Estupor Y Coma</t>
  </si>
  <si>
    <t>Somnolencia</t>
  </si>
  <si>
    <t>Estupor</t>
  </si>
  <si>
    <t>Coma, no especificado</t>
  </si>
  <si>
    <t>R41</t>
  </si>
  <si>
    <t>Otros Sintomas Y Signos Que Involucran La Funcion Cognoscitiva Y La Conciencia</t>
  </si>
  <si>
    <t>Desorientacion no especificada</t>
  </si>
  <si>
    <t>Amnesia anterograda</t>
  </si>
  <si>
    <t>Amnesia retrograda</t>
  </si>
  <si>
    <t>Otra amnesia</t>
  </si>
  <si>
    <t>Otros sintomas y signos que involucran la funcion cognoscitiva y la conciencia y los no especificados</t>
  </si>
  <si>
    <t>R42</t>
  </si>
  <si>
    <t>Mareo Y Desvanecimiento</t>
  </si>
  <si>
    <t>Mareo y desvanecimiento</t>
  </si>
  <si>
    <t>R43</t>
  </si>
  <si>
    <t>Trastornos Del Olfato Y Del Gusto</t>
  </si>
  <si>
    <t>Anosmia</t>
  </si>
  <si>
    <t>Parosmia</t>
  </si>
  <si>
    <t>Parageusia</t>
  </si>
  <si>
    <t>Otras alteraciones del gusto y del olfato y las no especificadas</t>
  </si>
  <si>
    <t>R44</t>
  </si>
  <si>
    <t>Otros Sintomas Y Signos Que Involucran Las Sensaciones Y Percepciones Generales</t>
  </si>
  <si>
    <t>Alucinaciones auditivas</t>
  </si>
  <si>
    <t>Alucinaciones visuales</t>
  </si>
  <si>
    <t>Otras alucinaciones</t>
  </si>
  <si>
    <t>Alucinaciones, no especificadas</t>
  </si>
  <si>
    <t>Otros sintomas y signos que involucran las sensaciones y percepciones generales y los no especificados</t>
  </si>
  <si>
    <t>R45</t>
  </si>
  <si>
    <t>Sintomas Y Signos Que Involucran El Estado Emocional</t>
  </si>
  <si>
    <t>Nerviosismo</t>
  </si>
  <si>
    <t>Inquietud y agitacion</t>
  </si>
  <si>
    <t>Infelicidad</t>
  </si>
  <si>
    <t>Desmoralizacion y apatia</t>
  </si>
  <si>
    <t>Irritabilidad y enojo</t>
  </si>
  <si>
    <t>Hostilidad</t>
  </si>
  <si>
    <t>Violencia fisica</t>
  </si>
  <si>
    <t>Tension y estado de choque emocional, no especificado</t>
  </si>
  <si>
    <t>Otros sintomas y signos que involucran el estado emocional</t>
  </si>
  <si>
    <t>R46</t>
  </si>
  <si>
    <t>Sintomas Y Signos Que Involucran La Apariencia Y El Comportamiento</t>
  </si>
  <si>
    <t>Muy bajo nivel de higiene personal</t>
  </si>
  <si>
    <t>Apariencia personal extrana</t>
  </si>
  <si>
    <t>Conducta extrana e inexplicable</t>
  </si>
  <si>
    <t>Hiperactividad</t>
  </si>
  <si>
    <t>Lentitud y pobre respuesta</t>
  </si>
  <si>
    <t>Suspicacia y evasividad marcadas</t>
  </si>
  <si>
    <t>Preocupacion indebida por sucesos que causan tension</t>
  </si>
  <si>
    <t>Verbosidad y detalles circunstanciales que oscurecen la razon de la consulta o el contacto</t>
  </si>
  <si>
    <t>Otros sintomas y signos que involucran la apariencia y el comportamiento</t>
  </si>
  <si>
    <t>R47</t>
  </si>
  <si>
    <t>Alteraciones Del Habla, No Clasificadas En Otra Parte</t>
  </si>
  <si>
    <t>Disfasia y afasia</t>
  </si>
  <si>
    <t>Disartria y anartria</t>
  </si>
  <si>
    <t>Otras alteraciones del habla y las no especificadas</t>
  </si>
  <si>
    <t>R48</t>
  </si>
  <si>
    <t>Dislexia Y Otras Disfunciones Simbolicas, No Clasificadas En Otra Parte</t>
  </si>
  <si>
    <t>Dislexia y alexia</t>
  </si>
  <si>
    <t>Agnosia</t>
  </si>
  <si>
    <t>Apraxia</t>
  </si>
  <si>
    <t>Otras disfunciones simbolicas y las no especificadas</t>
  </si>
  <si>
    <t>R49</t>
  </si>
  <si>
    <t>Alteraciones De La Voz</t>
  </si>
  <si>
    <t>Disfonia</t>
  </si>
  <si>
    <t>Afonia</t>
  </si>
  <si>
    <t>Hipernasalidad e hiponasalidad</t>
  </si>
  <si>
    <t>Otras alteraciones de la voz y las no especificadas</t>
  </si>
  <si>
    <t>R50</t>
  </si>
  <si>
    <t>Fiebre De Otro Origen Y De Origen Desconocido</t>
  </si>
  <si>
    <t>R502</t>
  </si>
  <si>
    <t>Fiebre inducida por drogas</t>
  </si>
  <si>
    <t>R508</t>
  </si>
  <si>
    <t>Otras fiebres especificadas</t>
  </si>
  <si>
    <t>Fiebre, no especificada</t>
  </si>
  <si>
    <t>R51</t>
  </si>
  <si>
    <t>Cefalea</t>
  </si>
  <si>
    <t>R52</t>
  </si>
  <si>
    <t>Dolor, No Clasificado En Otra Parte</t>
  </si>
  <si>
    <t>Dolor agudo</t>
  </si>
  <si>
    <t>Dolor cronico intratable</t>
  </si>
  <si>
    <t>Otro dolor cronico</t>
  </si>
  <si>
    <t>Dolor, no especificado</t>
  </si>
  <si>
    <t>R53</t>
  </si>
  <si>
    <t>Malestar Y Fatiga</t>
  </si>
  <si>
    <t>Malestar y fatiga</t>
  </si>
  <si>
    <t>R54</t>
  </si>
  <si>
    <t>Senilidad</t>
  </si>
  <si>
    <t>R55</t>
  </si>
  <si>
    <t>Sincope Y Colapso</t>
  </si>
  <si>
    <t>Sincope y colapso</t>
  </si>
  <si>
    <t>R56</t>
  </si>
  <si>
    <t>Convulsiones, No Clasificadas En Otra Parte</t>
  </si>
  <si>
    <t>Convulsiones febriles</t>
  </si>
  <si>
    <t>Otras convulsiones y las no especificadas</t>
  </si>
  <si>
    <t>R57</t>
  </si>
  <si>
    <t>Choque, No Clasificado En Otra Parte</t>
  </si>
  <si>
    <t>Choque cardiogenico</t>
  </si>
  <si>
    <t>Choque hipovolemico</t>
  </si>
  <si>
    <t>R572</t>
  </si>
  <si>
    <t>Choque séptico</t>
  </si>
  <si>
    <t>Otras formas de choque</t>
  </si>
  <si>
    <t>Choque, no especificado</t>
  </si>
  <si>
    <t>R58</t>
  </si>
  <si>
    <t>Hemorragia, No Clasificadas En Otra Parte</t>
  </si>
  <si>
    <t>Hemorragia, no clasificada en otra parte</t>
  </si>
  <si>
    <t>R59</t>
  </si>
  <si>
    <t>Adenomegalia</t>
  </si>
  <si>
    <t>Adenomegalia localizada</t>
  </si>
  <si>
    <t>Adenomegalia generalizada</t>
  </si>
  <si>
    <t>Adenomegalia, no especificada</t>
  </si>
  <si>
    <t>R60</t>
  </si>
  <si>
    <t>Edema, No Clasificado En Otra Parte</t>
  </si>
  <si>
    <t>Edema localizado</t>
  </si>
  <si>
    <t>Edema generalizado</t>
  </si>
  <si>
    <t>Edema, no especificado</t>
  </si>
  <si>
    <t>R61</t>
  </si>
  <si>
    <t>Hiperhidrosis</t>
  </si>
  <si>
    <t>Hiperhidrosis localizada</t>
  </si>
  <si>
    <t>Hiperhidrosis generalizada</t>
  </si>
  <si>
    <t>Hiperhidrosis, no especificada</t>
  </si>
  <si>
    <t>R62</t>
  </si>
  <si>
    <t>Falta Del Desarrollo Fisiologico Normal Esperado</t>
  </si>
  <si>
    <t>Retardo del desarrollo</t>
  </si>
  <si>
    <t>Otras faltas del desarrollo fisiologico normal esperado</t>
  </si>
  <si>
    <t>Falta del desarrollo fisiologico normal esperado, sin otra especificacion</t>
  </si>
  <si>
    <t>R63</t>
  </si>
  <si>
    <t>Sintomas Y Signos Concernientes A La Alimentacion Y A La Ingestion De Liquidos</t>
  </si>
  <si>
    <t>Anorexia</t>
  </si>
  <si>
    <t>Polidipsia</t>
  </si>
  <si>
    <t>Polifagia</t>
  </si>
  <si>
    <t>Dificultades y mala administracion de la alimentacion</t>
  </si>
  <si>
    <t>Perdida anormal de peso</t>
  </si>
  <si>
    <t>Aumento anormal de peso</t>
  </si>
  <si>
    <t>R636</t>
  </si>
  <si>
    <t>Ingesta insuficiente de alimentos y agua debida a descuido personal</t>
  </si>
  <si>
    <t>Otros sintomas y signos concernientes a la alimentacion y a la ingestion de liquidos</t>
  </si>
  <si>
    <t>R64</t>
  </si>
  <si>
    <t>Caquexia</t>
  </si>
  <si>
    <t>R65</t>
  </si>
  <si>
    <t>Sindrome De Respuesta Inflamatoria Sistemica</t>
  </si>
  <si>
    <t>R650</t>
  </si>
  <si>
    <t>Síndrome de respuesta inflamatoria sistémica de origen infeccioso, sin falla orgánica</t>
  </si>
  <si>
    <t>R651</t>
  </si>
  <si>
    <t>Síndrome de respuesta inflamatoria sistémica de origen infeccioso, con falla orgánica</t>
  </si>
  <si>
    <t>R652</t>
  </si>
  <si>
    <t>Síndrome de respuesta inflamatoria sistémica de origen no infeccioso, sin falla orgánica</t>
  </si>
  <si>
    <t>R653</t>
  </si>
  <si>
    <t>Síndrome de respuesta inflamatoria sistémica de origen no infeccioso, con falla orgánica</t>
  </si>
  <si>
    <t>R659</t>
  </si>
  <si>
    <t>Síndrome de respuesta inflamatoria sistémica, no especificado</t>
  </si>
  <si>
    <t>R68</t>
  </si>
  <si>
    <t>Otros Sintomas Y Signos Generales</t>
  </si>
  <si>
    <t>Hipotermia no asociada con baja temperatura del ambiente</t>
  </si>
  <si>
    <t>Sintomas no especificos propios de la infancia</t>
  </si>
  <si>
    <t>Boca seca, no especificada</t>
  </si>
  <si>
    <t>Dedos de la mano deformes</t>
  </si>
  <si>
    <t>Otros sintomas y signos generales especificados</t>
  </si>
  <si>
    <t>R69</t>
  </si>
  <si>
    <t>Causas De Morbilidad Desconocidas Y No Especificadas</t>
  </si>
  <si>
    <t>Causas de morbilidad desconocidas y no especificadas</t>
  </si>
  <si>
    <t>R70</t>
  </si>
  <si>
    <t>Velocidad De Eritrosedimentacion Elevada Y Otras Anormalidades De La Viscosidad Del Plasma</t>
  </si>
  <si>
    <t>Velocidad de eritrosedimentacion elevada</t>
  </si>
  <si>
    <t>Viscosidad plasmatica anormal</t>
  </si>
  <si>
    <t>R71</t>
  </si>
  <si>
    <t>Anormalidad De Los Eritrocitos</t>
  </si>
  <si>
    <t>Anormalidad de los eritrocitos</t>
  </si>
  <si>
    <t>R72</t>
  </si>
  <si>
    <t>Anormalidades De Los Leucocitos, No Clasificadas En Otra Parte</t>
  </si>
  <si>
    <t>Anormalidades de los leucocitos, no clasificadas en otra parte</t>
  </si>
  <si>
    <t>R73</t>
  </si>
  <si>
    <t>Nivel Elevado De Glucosa En Sangre</t>
  </si>
  <si>
    <t>Anormalidades en la prueba de tolerancia a la glucosa</t>
  </si>
  <si>
    <t>Hiperglicemia, no especificada</t>
  </si>
  <si>
    <t>R74</t>
  </si>
  <si>
    <t>Nivel Anormal De Enzimas En Suero</t>
  </si>
  <si>
    <t>Elevacion de los niveles de transaminasas o deshidrogenasa lactica [DHL]</t>
  </si>
  <si>
    <t>Niveles anormales de otras enzimas en suero</t>
  </si>
  <si>
    <t>Nivel anormal de enzimas en suero, no especificado</t>
  </si>
  <si>
    <t>R75</t>
  </si>
  <si>
    <t>Evidencias De Laboratorio Del Virus De La Inmunodeficiencia Humana [Vih]</t>
  </si>
  <si>
    <t>Evidencias de laboratorio del virus de la inmunodeficiencia humana [VIH]</t>
  </si>
  <si>
    <t>R76</t>
  </si>
  <si>
    <t>Otros Hallazgos Inmunologicos Anormales En Suero</t>
  </si>
  <si>
    <t>Titulacion elevada de anticuerpos</t>
  </si>
  <si>
    <t>Reaccion anormal a la prueba con tuberculina</t>
  </si>
  <si>
    <t>Falso positivo en la prueba serologica para sifilis</t>
  </si>
  <si>
    <t>Otros hallazgos inmunologicos anormales especificados en suero</t>
  </si>
  <si>
    <t>Hallazgos inmunologicos anormales no especificados en suero</t>
  </si>
  <si>
    <t>R77</t>
  </si>
  <si>
    <t>Otras Anormalidades De Las Proteinas Plasmaticas</t>
  </si>
  <si>
    <t>Anormalidad de la albumina</t>
  </si>
  <si>
    <t>Anormalidad de la globulina</t>
  </si>
  <si>
    <t>Anormalidad de la alfafetoproteina</t>
  </si>
  <si>
    <t>Otras anormalidades especificadas de las proteinas plasmaticas</t>
  </si>
  <si>
    <t>Anormalidades no especificadas de las proteinas plasmaticas</t>
  </si>
  <si>
    <t>R78</t>
  </si>
  <si>
    <t>Hallazgos De Drogas Y Otras Sustancias Que Normalmente No Se Encuentran En La Sangre</t>
  </si>
  <si>
    <t>Hallazgo de alcohol en la sangre</t>
  </si>
  <si>
    <t>Hallazgo de drogas opiaceas en la sangre</t>
  </si>
  <si>
    <t>Hallazgo de cocaina en la sangre</t>
  </si>
  <si>
    <t>Hallazgo de alucinogenos en la sangre</t>
  </si>
  <si>
    <t>Hallazgo de otras drogas potencialmente adictivas en la sangre</t>
  </si>
  <si>
    <t>Hallazgo de drogas psicotropicas en la sangre</t>
  </si>
  <si>
    <t>Hallazgo de agentes esteroides en la sangre</t>
  </si>
  <si>
    <t>Hallazgo de niveles anormales de metales pesados en la sangre</t>
  </si>
  <si>
    <t>Hallazgo de otras sustancias especificadas que normalmente no se encuentran en la sangre</t>
  </si>
  <si>
    <t>Hallazgo de sustancia no especificada que normalmente no se encuentra en la sangre</t>
  </si>
  <si>
    <t>R79</t>
  </si>
  <si>
    <t>Otros Hallazgos Anormales En La Quimica Sanguinea</t>
  </si>
  <si>
    <t>Nivel anormal de mineral en la sangre</t>
  </si>
  <si>
    <t>Otros hallazgos anormales especificados en la quimica sanguinea</t>
  </si>
  <si>
    <t>Hallazgo anormal en la quimica sanguinea, sin otra especificacion</t>
  </si>
  <si>
    <t>R80</t>
  </si>
  <si>
    <t>Proteinuria Aislada</t>
  </si>
  <si>
    <t>Proteinuria aislada</t>
  </si>
  <si>
    <t>R81</t>
  </si>
  <si>
    <t>Glucosuria</t>
  </si>
  <si>
    <t>R82</t>
  </si>
  <si>
    <t>Otros Hallazgos Anormales En La Orina</t>
  </si>
  <si>
    <t>Quiluria</t>
  </si>
  <si>
    <t>Mioglobinuria</t>
  </si>
  <si>
    <t>Biliuria</t>
  </si>
  <si>
    <t>Hemoglobinuria</t>
  </si>
  <si>
    <t>Acetonuria</t>
  </si>
  <si>
    <t>Elevacion de los niveles de drogas, medicamentos y sustancias biologicas en la orina</t>
  </si>
  <si>
    <t>Niveles anormales en la orina de sustancias de origen principalmente no medicinal</t>
  </si>
  <si>
    <t>Hallazgos anormales en el examen microbiologico de la orina</t>
  </si>
  <si>
    <t>Hallazgos anormales en el examen citologico e histologico de la orina</t>
  </si>
  <si>
    <t>Otros hallazgos anormales en la orina y los no especificados</t>
  </si>
  <si>
    <t>R83</t>
  </si>
  <si>
    <t>Hallazgos Anormales En El Liquido Cefalorraquideo</t>
  </si>
  <si>
    <t>Hallazgos anormales en el liquido cefalorraquideo, nivel anormal de enzimas</t>
  </si>
  <si>
    <t>Hallazgos anormales en el liquido cefalorraquideo, nivel anormal de hormonas</t>
  </si>
  <si>
    <t>Hallazgos anormales en el liquido cefalorraquideo, nivel anormal de otras drogas, medicamentos y sustancias biologicas</t>
  </si>
  <si>
    <t>Hallazgos anormales en el liquido cefalorraquideo, nivel anormal de sustancias de origen fundamentalmente no medicinal</t>
  </si>
  <si>
    <t>Hallazgos anormales en el liquido cefalorraquideo, hallazgos inmunologicos anormales</t>
  </si>
  <si>
    <t>Hallazgos anormales en el liquido cefalorraquideo, hallazgos microbiologicos anormales, hallazgos positivos  en el cultivo</t>
  </si>
  <si>
    <t>Hallazgos anormales en el liquido cefalorraquideo, hallazgos citologicos anormales, Frotis anormal de Papanicolaou</t>
  </si>
  <si>
    <t>Hallazgos anormales en el liquido cefalorraquideo, hallazgos histologicos anormales</t>
  </si>
  <si>
    <t>Hallazgos anormales en el liquido cefalorraquideo, otros hallazgos anormales, hallazgos cromosomicos anormales</t>
  </si>
  <si>
    <t>Hallazgos anormales en el liquido cefalorraquideo, hallazgos anormales no especificados</t>
  </si>
  <si>
    <t>R84</t>
  </si>
  <si>
    <t>Hallazgos Anormales En Muestras Tomadas De Organos Respiratorios Y Toracicoss</t>
  </si>
  <si>
    <t>Hallazgos anormales en muestras tomadas de organos respiratorios y toracicos, nivel anormal de enzimas</t>
  </si>
  <si>
    <t>Hallazgos anormales en muestras tomadas de organos respiratorios y toracicos, nivel anormal de hormonas</t>
  </si>
  <si>
    <t>Hallazgos anormales en muestras tomadas de organos respiratorios y toracicos,nivel anormal de otras drogas, medicamentos y sustancias biologicas</t>
  </si>
  <si>
    <t>Hallazgos anormales en muestras tomadas de organos respiratorios y toracicos, nivel anormal de sustancias de origen fundamentalmente no medicinal</t>
  </si>
  <si>
    <t>Hallazgos anormales en muestras tomadas de organos respiratorios y toracicos, hallazgos inmunologicos anormales</t>
  </si>
  <si>
    <t>Hallazgos anormales en muestras tomadas de organos respiratorios y toracicos, hallazgos microbiologicos anormales, hallazgos positivos en el cultivo</t>
  </si>
  <si>
    <t>Hallazgos anormales  en muestras tomadas de organos respiratorios y toracicos, hallazgos citologicos anormales, Frotis anormal de Papanicolaou</t>
  </si>
  <si>
    <t>Hallazgos anormales en muestras tomadas de organos respiratorios y toracicos, hallazgos histologicos anormales</t>
  </si>
  <si>
    <t>Hallazgos anormales  en muestras tomadas de organos respiratorias y toracicos otros hallazgos anormales, hallazgos cromosomicos anormales</t>
  </si>
  <si>
    <t>Hallazgos anormales en muestras tomadas de organos respiratorios y toracicos, hallazgos anormales no especificados</t>
  </si>
  <si>
    <t>R85</t>
  </si>
  <si>
    <t>Hallazgos Anormales En Muestras Tomadas De Organos Digestivos Y De La Cavidad Abdominal</t>
  </si>
  <si>
    <t>Hallazgos anormales en muestras tomadas de organos digestivos y de la cavidad abdominal, nivel anormal de enzimas</t>
  </si>
  <si>
    <t>Hallazgos anormales en muestras tomadas de organos digestivos y de la cavidad abdominal, nivel anormal de hormonas</t>
  </si>
  <si>
    <t>Hallazgos anormales en muestras tomadas de organos digesivos y de la cavidad abdominal, nivel anormal de otras drogas, medicamentos y sustancias biologicas</t>
  </si>
  <si>
    <t>Hallazgos anormales en muestras tomadas de organos digestivos y de la cavidad abdominal, nivel anormal de sustancias de origen fundamentalmente no medicinal</t>
  </si>
  <si>
    <t>Hallazgos  anormales en muestras tomadas  de organos digestivos y de la cavidad abdominal, hallazgos inmunologicos anormales</t>
  </si>
  <si>
    <t>Hallazgos anormales en muestras tomadas de organos digestivos y de la cavidad abdominal, hallazgos microbiologicos anormales, hallazgos positivos en el cultivo</t>
  </si>
  <si>
    <t>Hallazgos  anormales en muestras tomadas de organos  digestivos y de la cavidad abdominal, hallazgos citologicos anormales, frotis anormal de Papanicolaou</t>
  </si>
  <si>
    <t>Hallazgos anormales en muestras tomadas de organos digestivos y de la cavidad abdominal, hallazgos histologicos  anormales</t>
  </si>
  <si>
    <t>Hallazgos anormales  en muestras tomadas de organos  digestivos y de la cavidad abdominal, otros hallazgos  anormales, hallazgos cromosomicos  anormales</t>
  </si>
  <si>
    <t>Hallazgos anormales  en muestra tomadas de organos digestivos y de la cavidad abdominal, hallazgos anormales no especificados</t>
  </si>
  <si>
    <t>R86</t>
  </si>
  <si>
    <t>Hallazgos Anormales En Muestras Tomadas De Organos Genitales Masculinos</t>
  </si>
  <si>
    <t>Hallazgos anormales en muestras tomadas de organos genitales masculinos, nivel anormal de enzimas</t>
  </si>
  <si>
    <t>Hallazgos anormales en muestras tomadas de organos genitales masculinos, nivel anormal de hormonas</t>
  </si>
  <si>
    <t>Hallazgos anormales en muestras tomadas de organos  genitales masculinos, nivel anormal de otras drogas, medicamentos y sustancias biologicas</t>
  </si>
  <si>
    <t>Hallazgos anormales en muestras tomadas de organos genitales masculinos, nivel anormal de sustancias de origen fundamentalmente no medicinal</t>
  </si>
  <si>
    <t>Hallazgos anormales en muestras tomadas de organos genitales masculinos, hallazgos inmunologicos anormales</t>
  </si>
  <si>
    <t>Hallazgos  anormales  en muestras tomadas de organos genitales  masculinos, hallazgos microbiologicos  anormales, hallazgos positivos en el cultivo</t>
  </si>
  <si>
    <t>Hallazgos anormales en muestras tomadas de organos genitales masculinos, hallazgos citologicos anormales, frotis anormal de Papanicolaou</t>
  </si>
  <si>
    <t>Hallazgos anormales en muestras tomadas de organos genitales masculinos, hallazgos histologicos anormales</t>
  </si>
  <si>
    <t>Hallazgos  anormales  en muestras tomadas de organos  genitales masculinos, otros hallazgos anormales, hallazgos cromosomicos anormales</t>
  </si>
  <si>
    <t>Hallazgos anormales en muestras tomadas de organos genitales masculinos, hallazgos anormales no especificados</t>
  </si>
  <si>
    <t>R87</t>
  </si>
  <si>
    <t>Hallazgos Anormales En Muestras Tomadas De Organos Genitales Femeninos</t>
  </si>
  <si>
    <t>Hallazgos anormales en muestras tomadas de organos genitales femeninos, nivel anormal de enzimas</t>
  </si>
  <si>
    <t>Hallazgos anormales en muestras tomadas de organos genitales femeninos,  nivel anormal de hormonas</t>
  </si>
  <si>
    <t>Hallazgos anormales en muestras tomadas de organos  genitales  femeninos,  nivel anormal de otras drogas, medicamentos y sustancias  biologicas.</t>
  </si>
  <si>
    <t>Hallazgos anormales en muestras tomadas de organos genitales  femeninos, nivel anormal de sustancias de origen fundamentalmente no medicinal</t>
  </si>
  <si>
    <t>Hallazgos anormales en muestras tomadas de organos genitales femeninos, hallazgos inmunologicos anormales</t>
  </si>
  <si>
    <t>Hallazgos anormales en muestras tomadas de organos  genitales  femeninos, hallazgos microbiologicos anormales, hallazgos positivos en el cultivo</t>
  </si>
  <si>
    <t>Hallazgos anormales.en muestras tomadas de organos genitales femeninos, hallazgos citologicos anormales, Frotis anormal de Papanicolaou</t>
  </si>
  <si>
    <t>Hallazgos anormales en muestras tomadas de organos genitales femeninos, hallazgos histologicos anormales</t>
  </si>
  <si>
    <t>Hallazgos anormales en muestras tomadas de organos genitales femeninos, otros hallazgos anormales, hallazgos cromosomicos anormales</t>
  </si>
  <si>
    <t>Hallazgos anormales en muestras tomadas de organos genitales femeninos, hallazgos anormales, no especificados</t>
  </si>
  <si>
    <t>R89</t>
  </si>
  <si>
    <t>Hallazgos Anormales En Muestras Tomadas De Otros Organos, Sistemas Y Tejidos</t>
  </si>
  <si>
    <t>Hallazgos anormales en muestras tomadas de otros organos, sistemas y tejidos, nivel anormal de enzimas</t>
  </si>
  <si>
    <t>Hallazgos anormales en muestras tomadas de otros organos, sistemas y tejidos, nivel anormal de hormonas</t>
  </si>
  <si>
    <t>Hallazgos  anormales en muestras tomadas de otros organos, sistemas y tejidos, nivel anormal de otras drogas, medicamentos y sustancias biologicas</t>
  </si>
  <si>
    <t>Hallazgos anormales en muestras tomadas de otros organos, sistemas y tejidos, nivel anormal de  sustancias de origen fundamentalmente no medicinal</t>
  </si>
  <si>
    <t>Hallazgos anormales en muestras tomadas de otros organos, sistemas y tejidos, hallazgos inmunologicos anormales</t>
  </si>
  <si>
    <t>Hallazgos anormales  en muestra tomadas de otros organos , sistemas y tejidos, hallazgos microbiologicos anormales, hallazgos positivos en el cultivo</t>
  </si>
  <si>
    <t>Hallazgos anormales  en muestra tomadas de otros organos, sistemas y tejidos, hallazgos citologicos anormales, frotis anormal de Papanicolaou</t>
  </si>
  <si>
    <t>Hallazgos anormales en muestras tomadas de otros organos, sistemas y tejidos, hallazgos histologicos anormales</t>
  </si>
  <si>
    <t>Hallazgos anormales en muestras tomadas de otros organos, sistemas y tejidos, otros hallazgos anormales, hallazgos cromosomicos anormales</t>
  </si>
  <si>
    <t>Hallazgos anormales en muestras tomadas de otros organos, sistemas y tejidos, hallazgos anormales no especificados.</t>
  </si>
  <si>
    <t>R90</t>
  </si>
  <si>
    <t>Hallazgos Anormales En Diagnostico Por Imagen Del Sistema Nervioso Central</t>
  </si>
  <si>
    <t>Lesion que ocupa el espacio intracraneal</t>
  </si>
  <si>
    <t>Otros hallazgos anormales en diagnostico por imagen del sistema nervioso central</t>
  </si>
  <si>
    <t>R91</t>
  </si>
  <si>
    <t>Hallazgos Anormales En Diagnostico Por Imagen Del Pulmon</t>
  </si>
  <si>
    <t>Hallazgos anormales en diagnostico por imagen del pulmon</t>
  </si>
  <si>
    <t>R92</t>
  </si>
  <si>
    <t>Hallazgos Anormales En Diagnostico Por Imagen De La Mama</t>
  </si>
  <si>
    <t>Hallazgos anormales en diagnostico por imagen de la mama</t>
  </si>
  <si>
    <t>R93</t>
  </si>
  <si>
    <t>Hallazgos Anormales En Diagnostico Por Imagen De Otras Estructuras Del Cuerpo</t>
  </si>
  <si>
    <t>Hallazgos anormales en diagnostico por imagen del craneo y de la cabeza, no clasificados en otra parte</t>
  </si>
  <si>
    <t>Hallazgos anormales en diagnostico por imagen del corazon y de la circulacion coronaria</t>
  </si>
  <si>
    <t>Hallazgos anormales en diagnostico por imagen del higado y de las vias biliares</t>
  </si>
  <si>
    <t>Hallazgos anormales en diagnostico por imagen de otras partes de las vias digestivas</t>
  </si>
  <si>
    <t>Hallazgos anormales en diagnostico por imagen de los organos urinarios</t>
  </si>
  <si>
    <t>Hallazgos anormales en diagnostico por imagen de otras regiones abdominales, incluido el retroperitoneo</t>
  </si>
  <si>
    <t>Hallazgos anormales en diagnostico por imagen de los miembros</t>
  </si>
  <si>
    <t>Hallazgos anormales en diagnostico por imagen de otras partes del sistema osteomuscular</t>
  </si>
  <si>
    <t>Hallazgos anormales en diagnostico por imagen de otras estructuras especificadas del cuerpo</t>
  </si>
  <si>
    <t>R94</t>
  </si>
  <si>
    <t>Resultados Anormales De Estudios Funcionales</t>
  </si>
  <si>
    <t>Resultados anormales en estudios funcionales del sistema nervioso central</t>
  </si>
  <si>
    <t>Resultados anormales en estudios funcionales del sistema nervioso periferico y sentidos especiales</t>
  </si>
  <si>
    <t>Resultados anormales en estudios funcionales del pulmon</t>
  </si>
  <si>
    <t>Resultados anormales en estudios funcionales cardiovasculares</t>
  </si>
  <si>
    <t>Resultados anormales en estudios funcionales del rinon</t>
  </si>
  <si>
    <t>Resultados anormales en estudios funcionales del higado</t>
  </si>
  <si>
    <t>Resultados anormales en estudios funcionales de la tiroides</t>
  </si>
  <si>
    <t>Resultados anormales en otros estudios funcionales endocrinos</t>
  </si>
  <si>
    <t>Resultados anormales en los estudios funcionales de otros organos y sistemas</t>
  </si>
  <si>
    <t>R95</t>
  </si>
  <si>
    <t>Sindrome De La Muerte Subita Infantil</t>
  </si>
  <si>
    <t>R950</t>
  </si>
  <si>
    <t>Síndrome de la muerte súbita infantil, con mención de autopsia</t>
  </si>
  <si>
    <t>R959</t>
  </si>
  <si>
    <t>Síndrome de la muerte súbita infantil, sin mención de autopsia</t>
  </si>
  <si>
    <t>R96</t>
  </si>
  <si>
    <t>Otras Muertes Subitas De Causa Desconocida</t>
  </si>
  <si>
    <t>Muerte instantanea</t>
  </si>
  <si>
    <t>Muerte que ocurre en menos de 24 horas del inicio de los sintomas, no explicada de otra forma</t>
  </si>
  <si>
    <t>R98</t>
  </si>
  <si>
    <t>Muerte Sin Asistencia</t>
  </si>
  <si>
    <t>Muerte sin asistencia</t>
  </si>
  <si>
    <t>R99</t>
  </si>
  <si>
    <t>Otras Causas Mal Definidas Y Las No Especificadas De Mortalidad</t>
  </si>
  <si>
    <t>Otras causas mal definidas y las no especificadas de mortalidad</t>
  </si>
  <si>
    <t>Traumatismos, envenenamiento y algunas otras consecuencias de causas externas (S00-T98)</t>
  </si>
  <si>
    <t>S00</t>
  </si>
  <si>
    <t>Traumatismo Superficial De La Cabeza</t>
  </si>
  <si>
    <t>Traumatismo superficial del cuero cabelludo</t>
  </si>
  <si>
    <t>Contusion de los parpados y de la region periocular</t>
  </si>
  <si>
    <t>Otros traumatismos superficiales del parpado y de la region periocular</t>
  </si>
  <si>
    <t>Traumatismo superficial de la nariz</t>
  </si>
  <si>
    <t>Traumatismo superficial del oido</t>
  </si>
  <si>
    <t>Traumatismo superficial del labio y de la cavidad bucal</t>
  </si>
  <si>
    <t>Traumatismos superficiales multiples de la cabeza</t>
  </si>
  <si>
    <t>Traumatismo superficial de otras partes de la cabeza</t>
  </si>
  <si>
    <t>Traumatismo superficial de la cabeza, parte no especificada</t>
  </si>
  <si>
    <t>S01</t>
  </si>
  <si>
    <t>Herida De La Cabeza</t>
  </si>
  <si>
    <t>Herida del cuero cabelludo</t>
  </si>
  <si>
    <t>Herida del parpado y de la region periocular</t>
  </si>
  <si>
    <t>Herida de la nariz</t>
  </si>
  <si>
    <t>Herida del oido</t>
  </si>
  <si>
    <t>Herida de la mejilla y de la region temporomandibular</t>
  </si>
  <si>
    <t>Herida del labio y de la cavidad bucal</t>
  </si>
  <si>
    <t>Heridas multiples de la cabeza</t>
  </si>
  <si>
    <t>Herida de otras partes de la cabeza</t>
  </si>
  <si>
    <t>Herida de la cabeza, parte no especificada</t>
  </si>
  <si>
    <t>S02</t>
  </si>
  <si>
    <t>Fractura De Huesos Del Craneo Y De La Cara</t>
  </si>
  <si>
    <t>Fractura de la boveda del craneo</t>
  </si>
  <si>
    <t>Fractura de la base del craneo</t>
  </si>
  <si>
    <t>Fractura de los huesos de la nariz</t>
  </si>
  <si>
    <t>Fractura del suelo de la orbita</t>
  </si>
  <si>
    <t>Fractura del malar y del hueso maxilar superior</t>
  </si>
  <si>
    <t>Fractura de los dientes</t>
  </si>
  <si>
    <t>Fractura del maxilar inferior</t>
  </si>
  <si>
    <t>Fracturas multiples que comprometen el craneo y los huesos de la cara</t>
  </si>
  <si>
    <t>Fractura de otros huesos del craneo y de la cara</t>
  </si>
  <si>
    <t>Fractura del craneo y de los huesos de la cara, parte no especificada</t>
  </si>
  <si>
    <t>S03</t>
  </si>
  <si>
    <t>Luxacion, Esguince Y Torcedura De Articulaciones Y De Ligamentos De La Cabeza</t>
  </si>
  <si>
    <t>Luxacion del maxilar</t>
  </si>
  <si>
    <t>Luxacion del cartilago septal de la nariz</t>
  </si>
  <si>
    <t>Luxacion de diente</t>
  </si>
  <si>
    <t>Luxacion de otras partes y de las no especificadas de la cabeza</t>
  </si>
  <si>
    <t>Esguinces y torceduras del maxilar</t>
  </si>
  <si>
    <t>Esguinces y torceduras de articulaciones y ligamentos de otras partes y las no especificadas de la cabeza</t>
  </si>
  <si>
    <t>S04</t>
  </si>
  <si>
    <t>Traumatismo De Nervios Craneales</t>
  </si>
  <si>
    <t>Traumatismo del nervio optico [II par] y de las vias opticas</t>
  </si>
  <si>
    <t>Traumatismo del nervio motor ocular comun [III par]</t>
  </si>
  <si>
    <t>Traumatismo del nervio patetico [IV par]</t>
  </si>
  <si>
    <t>Traumatismo del nervio trigemino [V par]</t>
  </si>
  <si>
    <t>Traumatismo del nervio motor ocular externo [VI par]</t>
  </si>
  <si>
    <t>Traumatismo del nervio facial [VII par]</t>
  </si>
  <si>
    <t>Traumatismo del nervio acustico [VIII par]</t>
  </si>
  <si>
    <t>Traumatismo del nervio espinal [XI par]</t>
  </si>
  <si>
    <t>Traumatismo de otros nervios craneales</t>
  </si>
  <si>
    <t>Traumatismo de nervios craneales, no especificado</t>
  </si>
  <si>
    <t>S05</t>
  </si>
  <si>
    <t>Traumatismo Del Ojo Y De La Orbita</t>
  </si>
  <si>
    <t>Traumatismo de la conjuntiva y abrasion corneal sin mencion de cuerpo extrano</t>
  </si>
  <si>
    <t>Contusion del globo ocular y del tejido orbitario</t>
  </si>
  <si>
    <t>Laceracion y ruptura ocular con prolapso o perdida del tejido intraocular</t>
  </si>
  <si>
    <t>Laceracion ocular sin prolapso o perdida del tejido intraocular</t>
  </si>
  <si>
    <t>Herida penetrante de la orbita con o sin cuerpo extrano</t>
  </si>
  <si>
    <t>Herida penetrante del globo ocular con cuerpo extrano</t>
  </si>
  <si>
    <t>Herida penetrante del globo ocular sin cuerpo extrano</t>
  </si>
  <si>
    <t>Avulsion de ojo</t>
  </si>
  <si>
    <t>Otros traumatismos del ojo y de la orbita</t>
  </si>
  <si>
    <t>Traumatismo del ojo y de la orbita, no especificado</t>
  </si>
  <si>
    <t>S06</t>
  </si>
  <si>
    <t>Traumatismo Intracraneal</t>
  </si>
  <si>
    <t>Concusion</t>
  </si>
  <si>
    <t>Edema cerebral traumatico</t>
  </si>
  <si>
    <t>Traumatismo cerebral difuso</t>
  </si>
  <si>
    <t>Traumatismo cerebral focal</t>
  </si>
  <si>
    <t>Hemorragia epidural</t>
  </si>
  <si>
    <t>Hemorragia subdural traumatica</t>
  </si>
  <si>
    <t>Hemorragia subaracnoidea traumatica</t>
  </si>
  <si>
    <t>Traumatismo intracraneal con coma prolongado</t>
  </si>
  <si>
    <t>Otros traumatismos intracraneales</t>
  </si>
  <si>
    <t>Traumatismo intracraneal, no especificado</t>
  </si>
  <si>
    <t>S07</t>
  </si>
  <si>
    <t>Traumatismo Por Aplastamiento De La Cabeza</t>
  </si>
  <si>
    <t>Traumatismo por aplastamiento de la cara</t>
  </si>
  <si>
    <t>Traumatismo por aplastamiento del craneo</t>
  </si>
  <si>
    <t>Traumatismo por aplastamiento de otras partes de la cabeza</t>
  </si>
  <si>
    <t>Traumatismo por aplastamiento de la cabeza, parte no especificada</t>
  </si>
  <si>
    <t>S08</t>
  </si>
  <si>
    <t>Amputacion Traumatica De Parte De La Cabeza</t>
  </si>
  <si>
    <t>Avulsion del cuero cabelludo</t>
  </si>
  <si>
    <t>Amputacion traumatica de la oreja</t>
  </si>
  <si>
    <t>Amputacion traumatica de otras partes de la cabeza</t>
  </si>
  <si>
    <t>Amputacion traumatica de parte no especificada de la cabeza</t>
  </si>
  <si>
    <t>S09</t>
  </si>
  <si>
    <t>Otros Traumatismo Y Los No Especificados De La Cabeza</t>
  </si>
  <si>
    <t>Traumatismo de los vasos sanguineos de la cabeza no clasificados en otra parte</t>
  </si>
  <si>
    <t>Traumatismo de tendon y musculos de la cabeza</t>
  </si>
  <si>
    <t>Ruptura traumatica del timpano del oido</t>
  </si>
  <si>
    <t>Traumatismos multiples de la cabeza</t>
  </si>
  <si>
    <t>Otros traumatismos de la cabeza, especificados</t>
  </si>
  <si>
    <t>Traumatismo de la cabeza, no especificado</t>
  </si>
  <si>
    <t>S10</t>
  </si>
  <si>
    <t>Traumatismo Superficial Del Cuello</t>
  </si>
  <si>
    <t>Contusion de la garganta</t>
  </si>
  <si>
    <t>Otros traumatismos superficiales y los no especificados de la garganta</t>
  </si>
  <si>
    <t>Traumatismo superficial multiple del cuello</t>
  </si>
  <si>
    <t>Traumatismo superficial de otras partes del cuello</t>
  </si>
  <si>
    <t>Traumatismo superficial del cuello, parte no especificada</t>
  </si>
  <si>
    <t>S11</t>
  </si>
  <si>
    <t>Herida Del Cuello</t>
  </si>
  <si>
    <t>Herida que compromete la laringe y la traquea</t>
  </si>
  <si>
    <t>Herida que compromete la glandula tiroides</t>
  </si>
  <si>
    <t>Herida que compromete la faringe y el esofago cervical</t>
  </si>
  <si>
    <t>Heridas multiples del cuello</t>
  </si>
  <si>
    <t>Heridas de otras partes del cuello</t>
  </si>
  <si>
    <t>Herida de cuello, parte no especificada</t>
  </si>
  <si>
    <t>S12</t>
  </si>
  <si>
    <t>Fractura Del Cuello</t>
  </si>
  <si>
    <t>Fractura de la primera vertebra cervical</t>
  </si>
  <si>
    <t>Fractura de la segunda vertebra cervical</t>
  </si>
  <si>
    <t>Fractura de otras vertebras cervicales especificadas</t>
  </si>
  <si>
    <t>Fracturas multiples de columna cervical</t>
  </si>
  <si>
    <t>Fractura de otras partes del cuello</t>
  </si>
  <si>
    <t>Fractura del cuello, parte no especificada</t>
  </si>
  <si>
    <t>S13</t>
  </si>
  <si>
    <t>Luxacion, Esguince Y Torcedura De Articulaciones Y De Ligamentos Del Cuello</t>
  </si>
  <si>
    <t>Ruptura traumatica de disco cervical intervertebral</t>
  </si>
  <si>
    <t>Luxacion de vertebra cervical</t>
  </si>
  <si>
    <t>Luxaciones de otras partes y de las no especificadas del cuello</t>
  </si>
  <si>
    <t>Luxaciones multiples del cuello</t>
  </si>
  <si>
    <t>Esguinces y torceduras de la columna cervical</t>
  </si>
  <si>
    <t>Esguinces y torceduras de la region tiroidea</t>
  </si>
  <si>
    <t>Esguinces y torceduras de articulaciones y ligamentos de otros sitios especificados y de los no especificados del cuello</t>
  </si>
  <si>
    <t>S14</t>
  </si>
  <si>
    <t>Traumatismo De La Medula Espinal Y De Nervios A Nivel Del Cuello</t>
  </si>
  <si>
    <t>Concusion y edema de la medula espinal cervical</t>
  </si>
  <si>
    <t>Otros traumatismos de la medula espinal cervical y los no especificados</t>
  </si>
  <si>
    <t>Traumatismo de raiz nerviosa de columna cervical</t>
  </si>
  <si>
    <t>Traumatismo del plexo braquial</t>
  </si>
  <si>
    <t>Traumatismo de nervios perifericos del cuello</t>
  </si>
  <si>
    <t>Traumatismo de nervios cervicales simpaticos</t>
  </si>
  <si>
    <t>Traumatismo de otros nervios y de los no especificados del cuello</t>
  </si>
  <si>
    <t>S15</t>
  </si>
  <si>
    <t>Traumatismo De Vasos Sanguineos A Nivel Del Cuello</t>
  </si>
  <si>
    <t>Traumatismo de la arteria carotida</t>
  </si>
  <si>
    <t>Traumatismo de la arteria vertebral</t>
  </si>
  <si>
    <t>Traumatismo de la vena yugular externa</t>
  </si>
  <si>
    <t>Traumatismo de la vena yugular interna</t>
  </si>
  <si>
    <t>Traumatismo de multiples vasos sanguineos a nivel del cuello</t>
  </si>
  <si>
    <t>Traumatismo de otros vasos sanguineos a nivel del cuello</t>
  </si>
  <si>
    <t>Traumatismo de vasos sanguineos no especificados a nivel del cuello</t>
  </si>
  <si>
    <t>S16</t>
  </si>
  <si>
    <t>Traumatismo De Tendon Y Musculos A Nivel Del Cuello</t>
  </si>
  <si>
    <t>Traumatismo de tendon y musculos a nivel del cuello</t>
  </si>
  <si>
    <t>S17</t>
  </si>
  <si>
    <t>Traumatismo Por Aplastamiento Del Cuello</t>
  </si>
  <si>
    <t>Traumatismo por aplastamiento de la laringe y de la traquea</t>
  </si>
  <si>
    <t>Traumatismo por aplastamiento de otras partes del cuello</t>
  </si>
  <si>
    <t>Traumatismo por aplastamiento del cuello, parte no especificada</t>
  </si>
  <si>
    <t>S18</t>
  </si>
  <si>
    <t>Amputacion Traumatica A Nivel Del Cuello</t>
  </si>
  <si>
    <t>Amputacion traumatica a nivel del cuello</t>
  </si>
  <si>
    <t>S19</t>
  </si>
  <si>
    <t>Otros Traumatismos Y Los No Especificados Del Cuello</t>
  </si>
  <si>
    <t>Traumatismos multiples del cuello</t>
  </si>
  <si>
    <t>Otros traumatismos del cuello, especificados</t>
  </si>
  <si>
    <t>Traumatismo del cuello, no especificado</t>
  </si>
  <si>
    <t>S20</t>
  </si>
  <si>
    <t>Traumatismo Superficial Del Torax</t>
  </si>
  <si>
    <t>Contusion de la mama</t>
  </si>
  <si>
    <t>Otros traumatismos superficiales y los no especificados de la mama</t>
  </si>
  <si>
    <t>Contusion del torax</t>
  </si>
  <si>
    <t>Otros traumatismos superficiales de la pared anterior del torax</t>
  </si>
  <si>
    <t>Otros traumatismos superficiales de la pared posterior del torax</t>
  </si>
  <si>
    <t>Traumatismos superficiales multiples del torax</t>
  </si>
  <si>
    <t>Traumatismo superficial de otras partes y de las no especificadas del torax</t>
  </si>
  <si>
    <t>S21</t>
  </si>
  <si>
    <t>Herida Del Torax</t>
  </si>
  <si>
    <t>Herida de la mama</t>
  </si>
  <si>
    <t>Herida de la pared anterior del torax</t>
  </si>
  <si>
    <t>Herida de la pared posterior del torax</t>
  </si>
  <si>
    <t>Herida multiple de la pared toracica</t>
  </si>
  <si>
    <t>Herida de otras partes del torax</t>
  </si>
  <si>
    <t>Herida del torax, parte no especificada</t>
  </si>
  <si>
    <t>S22</t>
  </si>
  <si>
    <t>Fractura De Las Costillas, Del Esternon Y De La Columna Toracica [Dorsal]</t>
  </si>
  <si>
    <t>Fractura de vertebra toracica</t>
  </si>
  <si>
    <t>Fracturas multiples de columna toracica</t>
  </si>
  <si>
    <t>Fractura del esternon</t>
  </si>
  <si>
    <t>Fractura de costilla</t>
  </si>
  <si>
    <t>Fracturas multiples de costillas</t>
  </si>
  <si>
    <t>Torax azotado</t>
  </si>
  <si>
    <t>Fractura de otras partes del torax oseo</t>
  </si>
  <si>
    <t>Fractura del torax oseo, parte no especificada</t>
  </si>
  <si>
    <t>S23</t>
  </si>
  <si>
    <t>Luxacion, Esguince Y Torcedura De Articulaciones Y Ligamentos Del Torax</t>
  </si>
  <si>
    <t>Ruptura traumatica de disco intervertebral toracico</t>
  </si>
  <si>
    <t>Luxacion de vertebra toracica</t>
  </si>
  <si>
    <t>Luxacion de otras partes y de las no especificadas del torax</t>
  </si>
  <si>
    <t>Esguinces y torceduras de columna toracica</t>
  </si>
  <si>
    <t>Esguinces y torceduras de costillas y esternon</t>
  </si>
  <si>
    <t>Esguinces y torceduras de otras partes y de las no especificadas del torax</t>
  </si>
  <si>
    <t>S24</t>
  </si>
  <si>
    <t>Traumatismo De Nervios Y De La Medula Espinal A Nivel De Torax</t>
  </si>
  <si>
    <t>Concusion y edema de la medula espinal toracica</t>
  </si>
  <si>
    <t>Otros traumatismos y los no especificados de la medula espinal toracica</t>
  </si>
  <si>
    <t>Traumatismo de raices nerviosas de la columna toracica</t>
  </si>
  <si>
    <t>Traumatismo de nervios perifericos del torax</t>
  </si>
  <si>
    <t>Traumatismo de nervios simpaticos toracicos</t>
  </si>
  <si>
    <t>Traumatismo de otros nervios del torax</t>
  </si>
  <si>
    <t>Traumatismo de nervio no especificado del torax</t>
  </si>
  <si>
    <t>S25</t>
  </si>
  <si>
    <t>Traumatismo De Los Vasos Sanguineos Del Torax</t>
  </si>
  <si>
    <t>Traumatismo de la aorta toracica</t>
  </si>
  <si>
    <t>Traumatismo de la arteria innominada o subclavia</t>
  </si>
  <si>
    <t>Traumatismo de vena cava superior</t>
  </si>
  <si>
    <t>Traumatismo de la vena innominada o subclavia</t>
  </si>
  <si>
    <t>Traumatismo de vasos sanguineos pulmonares</t>
  </si>
  <si>
    <t>Traumatismo de vasos sanguineos intercostales</t>
  </si>
  <si>
    <t>Traumatismo de multiples vasos sanguineos del torax</t>
  </si>
  <si>
    <t>Traumatismo de otros vasos sanguineos del torax</t>
  </si>
  <si>
    <t>Traumatismo de vasos sanguineos no especificados del torax</t>
  </si>
  <si>
    <t>S26</t>
  </si>
  <si>
    <t>Traumatismo Del Corazon</t>
  </si>
  <si>
    <t>Traumatismo del corazon con hemopericardio</t>
  </si>
  <si>
    <t>Otros traumatismos del corazon</t>
  </si>
  <si>
    <t>Traumatismo del corazon, no especificado</t>
  </si>
  <si>
    <t>S27</t>
  </si>
  <si>
    <t>Traumatismo De Otros Organos Intratoracicos Y De Los No Especificados</t>
  </si>
  <si>
    <t>Neumotorax traumatico</t>
  </si>
  <si>
    <t>Hemotorax traumatico</t>
  </si>
  <si>
    <t>Hemoneumotorax traumatico</t>
  </si>
  <si>
    <t>Otros traumatismos del pulmon</t>
  </si>
  <si>
    <t>Traumatismo de los bronquios</t>
  </si>
  <si>
    <t>Traumatismo de la traquea toracica</t>
  </si>
  <si>
    <t>Traumatismo de la pleura</t>
  </si>
  <si>
    <t>Traumatismos multiples de organos intratoracicos</t>
  </si>
  <si>
    <t>Traumatismo de otros organos intratoracicos, especificados</t>
  </si>
  <si>
    <t>Traumatismo de organo intratoracico, no especificado</t>
  </si>
  <si>
    <t>S28</t>
  </si>
  <si>
    <t>Traumatismo Por Aplastamiento Del Torax Y Amputacion Traumatica De Parte Del Torax</t>
  </si>
  <si>
    <t>Aplastamiento del torax</t>
  </si>
  <si>
    <t>Amputacion traumatica de parte del torax</t>
  </si>
  <si>
    <t>S29</t>
  </si>
  <si>
    <t>Otros Traumatismos Y Los No Especificados Del Torax</t>
  </si>
  <si>
    <t>Traumatismo de tendon y musculos a nivel del torax</t>
  </si>
  <si>
    <t>Traumatismos multiples del torax</t>
  </si>
  <si>
    <t>Otros traumatismos del torax, especificados</t>
  </si>
  <si>
    <t>Traumatismo del torax, no especificado</t>
  </si>
  <si>
    <t>S30</t>
  </si>
  <si>
    <t>Traumatismo Superficial Del Abdomen, De La Region Lumbosacra Y De La Pelvis</t>
  </si>
  <si>
    <t>Contusion de la region lumbosacra y de la pelvis</t>
  </si>
  <si>
    <t>Contusion de la pared abdominal</t>
  </si>
  <si>
    <t>Contusion de organos genitales externos</t>
  </si>
  <si>
    <t>Traumatismos superficiales multiples del abdomen, de la region lumbosacra y de la pelvis</t>
  </si>
  <si>
    <t>Otros traumatismos superficiales del abdomen, de la region lumbosacra y de la pelvis</t>
  </si>
  <si>
    <t>Traumatismo superficial del abdomen, de la region lumbosacra y de la pelvis, parte no especificada</t>
  </si>
  <si>
    <t>S31</t>
  </si>
  <si>
    <t>Herida Del Abdomen, De La Region Lumbosacra Y De La Pelvis</t>
  </si>
  <si>
    <t>Herida de la region lumbosacra y de la pelvis</t>
  </si>
  <si>
    <t>Herida de la pared abdominal</t>
  </si>
  <si>
    <t>Herida del pene</t>
  </si>
  <si>
    <t>Herida del escroto y de los testiculos</t>
  </si>
  <si>
    <t>Herida de la vagina y de la vulva</t>
  </si>
  <si>
    <t>Herida de otros organos genitales externos y de los no especificados</t>
  </si>
  <si>
    <t>Heridas multiples del abdomen, de la region lumbosacra y de la pelvis</t>
  </si>
  <si>
    <t>Heridas de otras partes y de las no especificadas del abdomen</t>
  </si>
  <si>
    <t>S32</t>
  </si>
  <si>
    <t>Fractura De La Columna Lumbar Y De La Pelvis</t>
  </si>
  <si>
    <t>Fractura de vertebra lumbar</t>
  </si>
  <si>
    <t>Fractura del sacro</t>
  </si>
  <si>
    <t>Fractura del coccix</t>
  </si>
  <si>
    <t>Fractura del hueso iliaco</t>
  </si>
  <si>
    <t>Fractura del acetabulo</t>
  </si>
  <si>
    <t>Fractura del pubis</t>
  </si>
  <si>
    <t>Fracturas multiples de la columna lumbar y de la pelvis</t>
  </si>
  <si>
    <t>Fractura de otras partes y de las no especificadas de la columna lumbar y de la pelvis</t>
  </si>
  <si>
    <t>S33</t>
  </si>
  <si>
    <t>Luxacion, Esguince Y Torcedura De Articulaciones Y Ligamentos De La Columna Lumbar Y De La Pelvis</t>
  </si>
  <si>
    <t>Ruptura traumatica de disco intervertebral lumbar</t>
  </si>
  <si>
    <t>Luxacion de vertebra lumbar</t>
  </si>
  <si>
    <t>Luxacion de articulacion sacrococcigea y sacroiliaca</t>
  </si>
  <si>
    <t>Luxacion de otras partes y de las no especificadas de la columna lumbar y de la pelvis</t>
  </si>
  <si>
    <t>Ruptura traumatica de la sinfisis del pubis</t>
  </si>
  <si>
    <t>Esguinces y torceduras de la columna lumbar</t>
  </si>
  <si>
    <t>Esguinces y torceduras de la articulacion sacroiliaca</t>
  </si>
  <si>
    <t>Esguinces y torceduras de otras partes y de la no especificadas de la columna lumbar y de la pelvis</t>
  </si>
  <si>
    <t>S34</t>
  </si>
  <si>
    <t>Traumatismode Los Nervios Y De La Medula Espinal Lumbar, A Nivel Del Abdomen, De La Region Lumbosacra Y De La Pelvis</t>
  </si>
  <si>
    <t>Concusion y edema de la medula espinal lumbar</t>
  </si>
  <si>
    <t>Otro traumatismo de la medula espinal lumbar</t>
  </si>
  <si>
    <t>Traumatismo de raiz nerviosa de la columna lumbar y sacra</t>
  </si>
  <si>
    <t>Traumatismo de la cola de caballo</t>
  </si>
  <si>
    <t>Traumatismo del plexo lumbosacro</t>
  </si>
  <si>
    <t>Traumatismo de nervios(s) simpatico(s) lumbar(es),sacro(s) y pelvico(s)</t>
  </si>
  <si>
    <t>Traumatismo de nervio(s) periferico(s) del abdomen, de la region lumbosacra y de la pelvis</t>
  </si>
  <si>
    <t>Traumatismo de otros nervios a nivel del abdomen, de la region lumbosacra y de la pelvis y de los no especificados</t>
  </si>
  <si>
    <t>S35</t>
  </si>
  <si>
    <t>Traumatismo De Los Vasos Sanguineos A Nivel Del Abdomen, De La Region Lumbosacra Y De La Pelvis</t>
  </si>
  <si>
    <t>Traumatismo de la aorta abdominal</t>
  </si>
  <si>
    <t>Traumatismo de la vena cava inferior</t>
  </si>
  <si>
    <t>Traumatismo de arterias celiacas y mesentericas</t>
  </si>
  <si>
    <t>Traumatismo de venas porta y esplenica</t>
  </si>
  <si>
    <t>Traumatismo de vasos sanguineos renales</t>
  </si>
  <si>
    <t>Traumatismo de vasos sanguineos iliacos</t>
  </si>
  <si>
    <t>Traumatismo de multiples vasos sanguineos a nivel del abdomen, de la region lumbosacra y de la pelvis</t>
  </si>
  <si>
    <t>Traumatismo de otros vasos sanguineos a nivel del abdomen, de la region lumbosacra y de la pelvis</t>
  </si>
  <si>
    <t>Traumatismo de vasos sanguineos no especificados a nivel del abdomen, de la region lumbosacra y de la pelvis</t>
  </si>
  <si>
    <t>S36</t>
  </si>
  <si>
    <t>Traumatismo De Organos Intraabdominales</t>
  </si>
  <si>
    <t>Traumatismo del bazo</t>
  </si>
  <si>
    <t>Traumatismo del higado y de la vesicula biliar</t>
  </si>
  <si>
    <t>Traumatismo del pancreas</t>
  </si>
  <si>
    <t>Traumatismo del estomago</t>
  </si>
  <si>
    <t>Traumatismo del intestino delgado</t>
  </si>
  <si>
    <t>Traumatismo del colon</t>
  </si>
  <si>
    <t>Traumatismo del recto</t>
  </si>
  <si>
    <t>Traumatismo de multiples organos intraabdominales</t>
  </si>
  <si>
    <t>Traumatismo de otros organos intraabdominales</t>
  </si>
  <si>
    <t>Traumatismo de organo intraabdominal no especificado</t>
  </si>
  <si>
    <t>S37</t>
  </si>
  <si>
    <t>Traumatismo Del Aparato Urinario Y De Los Organos Pelvicos</t>
  </si>
  <si>
    <t>Traumatismo del rinon</t>
  </si>
  <si>
    <t>Traumatismo del ureter</t>
  </si>
  <si>
    <t>Traumatismo de la vejiga</t>
  </si>
  <si>
    <t>Traumatismo de la uretra</t>
  </si>
  <si>
    <t>Traumatismo del ovario</t>
  </si>
  <si>
    <t>Traumatismo de la trompa de Falopio</t>
  </si>
  <si>
    <t>Traumatismo del utero</t>
  </si>
  <si>
    <t>Traumatismo de multiples organos pelvicos</t>
  </si>
  <si>
    <t>Traumatismo de otros organos pelvicos</t>
  </si>
  <si>
    <t>Traumatismo de organo pelvico no especificado</t>
  </si>
  <si>
    <t>S38</t>
  </si>
  <si>
    <t>Traumatismo Por Aplastamiento Y Amputacion Traumatica De Parte Del Abdomen, De La Region Lumbosacra Y De La Pelvis</t>
  </si>
  <si>
    <t>Traumatismo por aplastamiento de organos genitales externos</t>
  </si>
  <si>
    <t>Traumatismo por aplastamiento de otras partes y de las no especificadas del abdomen, de la region lumbosacra y de la pelvis</t>
  </si>
  <si>
    <t>Amputacion traumatica de organos genitales externos</t>
  </si>
  <si>
    <t>Amputacion traumatica de otras partes y de las no especificadas del abdomen, region lumbosacra y pelvis</t>
  </si>
  <si>
    <t>S39</t>
  </si>
  <si>
    <t>Otros Traumatismos Y Los No Especificados Del Abdomen, De La Region Lumbosacra Y De La Pelvis</t>
  </si>
  <si>
    <t>Traumatismo de tendon y de musculos del abdomen, de la region lumbosacra y de la pelvis</t>
  </si>
  <si>
    <t>Traumatismo de organo(s) intraabdominal(es) con organo(s) pelvico(s)</t>
  </si>
  <si>
    <t>Otros traumatismos multiples del abdomen, de la region lumbosacra y de la pelvis</t>
  </si>
  <si>
    <t>Otros traumatismos especificados del abdomen, de la region lumbosacra y de la pelvis</t>
  </si>
  <si>
    <t>Traumatismo no especificado del abdomen, de la region lumbosacra y de la pelvis</t>
  </si>
  <si>
    <t>S40</t>
  </si>
  <si>
    <t>Traumatismo Superficial Del Hombro Y Del Brazo</t>
  </si>
  <si>
    <t>Contusion del hombro y del brazo</t>
  </si>
  <si>
    <t>Traumatismos superficiales multiples del hombro y del brazo</t>
  </si>
  <si>
    <t>Otros traumatismos superficiales del hombro y del brazo</t>
  </si>
  <si>
    <t>Traumatismo superficial no especificado del hombro y del brazo</t>
  </si>
  <si>
    <t>S41</t>
  </si>
  <si>
    <t>Herida Del Hombro Y Del Brazo</t>
  </si>
  <si>
    <t>Herida del hombro</t>
  </si>
  <si>
    <t>Herida del brazo</t>
  </si>
  <si>
    <t>Heridas multiples del hombro y del brazo</t>
  </si>
  <si>
    <t>Herida de otras partes y de las no especificadas del hombro y del brazo</t>
  </si>
  <si>
    <t>S42</t>
  </si>
  <si>
    <t>Fractura Del Hombro Y Del Brazo</t>
  </si>
  <si>
    <t>Fractura de la clavicula</t>
  </si>
  <si>
    <t>Fractura del omoplato</t>
  </si>
  <si>
    <t>Fractura de la epifisis superior del humero</t>
  </si>
  <si>
    <t>Fractura de la diafisis del humero</t>
  </si>
  <si>
    <t>Fractura de la epifisis inferior del humero</t>
  </si>
  <si>
    <t>Fracturas multiples de la clavicula, del omoplato y del humero</t>
  </si>
  <si>
    <t>Fractura de otras partes del hombro y del brazo</t>
  </si>
  <si>
    <t>Fractura del hombro y del brazo, parte no especificada</t>
  </si>
  <si>
    <t>S43</t>
  </si>
  <si>
    <t>Luxacion, Esguince Y Torcedura De Articulaciones Y Ligamentos De La Cintura Escapular</t>
  </si>
  <si>
    <t>Luxacion de la articulacion del hombro</t>
  </si>
  <si>
    <t>Luxacion de la articulacion acromioclavicular</t>
  </si>
  <si>
    <t>Luxacion de la articulacion esternoclavicular</t>
  </si>
  <si>
    <t>Luxacion de otras partes de la cintura escapular y de las no especificadas</t>
  </si>
  <si>
    <t>Esguinces y torceduras de la articulacion del hombro</t>
  </si>
  <si>
    <t>Esguinces y torceduras de la articulacion acromioclavicular</t>
  </si>
  <si>
    <t>Esguinces y torceduras de la articulacion esternoclavicular</t>
  </si>
  <si>
    <t>Esguinces y torceduras de otras partes y de las no especificadas de la cintura escapular</t>
  </si>
  <si>
    <t>S44</t>
  </si>
  <si>
    <t>Traumatismo De Nervios A Nivel Del Hombro Y Del Brazo</t>
  </si>
  <si>
    <t>Traumatismo del nervio cubital a nivel del brazo</t>
  </si>
  <si>
    <t>Traumatismo del nervio mediano a nivel del brazo</t>
  </si>
  <si>
    <t>Traumatismo del nervio radial a nivel del brazo</t>
  </si>
  <si>
    <t>Traumatismo del nervio axilar</t>
  </si>
  <si>
    <t>Traumatismo del nervio musculocutaneo</t>
  </si>
  <si>
    <t>Traumatismo del nervio sensitivo cutaneo a nivel del hombro y del brazo</t>
  </si>
  <si>
    <t>Traumatismo de multiples nervios a nivel del hombro y del brazo</t>
  </si>
  <si>
    <t>Traumatismo de otros nervios a nivel del hombro y del brazo</t>
  </si>
  <si>
    <t>Traumatismo de nervio no especificado a nivel del hombro y del brazo</t>
  </si>
  <si>
    <t>S45</t>
  </si>
  <si>
    <t>Traumatismo De Vasos Sanguineos A Nivel Del Hombro Y Del Brazo</t>
  </si>
  <si>
    <t>Traumatismo de la arteria axilar</t>
  </si>
  <si>
    <t>Traumatismo de la arteria braquial</t>
  </si>
  <si>
    <t>Traumatismo de la vena axilar o braquial</t>
  </si>
  <si>
    <t>Traumatismo de vena superficial a nivel del hombro y del brazo</t>
  </si>
  <si>
    <t>Traumatismo de multiples vasos sanguineos a nivel del hombro y del brazo</t>
  </si>
  <si>
    <t>Traumatismo de otros vasos sanguineos a nivel del hombro y del brazo</t>
  </si>
  <si>
    <t>Traumatismo de vaso sanguineo no especificado a nivel del hombro y del brazo</t>
  </si>
  <si>
    <t>S46</t>
  </si>
  <si>
    <t>Traumatismo Tendon Y Musculo A Nivel Del Hombro Y Del Brazo</t>
  </si>
  <si>
    <t>Traumatismo del musculo(s) y tendon(es) del manguito rotatorio del hombro</t>
  </si>
  <si>
    <t>Traumatismo del tendon y musculo de la cabeza larga del biceps</t>
  </si>
  <si>
    <t>Traumatismo del tendon y musculo de otras partes del biceps</t>
  </si>
  <si>
    <t>Traumatismo del tendon y musculo del triceps</t>
  </si>
  <si>
    <t>Traumatismo de multiples tendones y musculos a nivel del hombro y del brazo</t>
  </si>
  <si>
    <t>Traumatismo de otros tendones y musculos a nivel del hombro y del brazo</t>
  </si>
  <si>
    <t>Traumatismo de tendon y musculo no especificado, a nivel del hombro y del brazo</t>
  </si>
  <si>
    <t>S47</t>
  </si>
  <si>
    <t>Traumatismo Por Aplastamiento Del Hombro Y Del Brazo</t>
  </si>
  <si>
    <t>Traumatismo por aplastamiento del hombro y del brazo</t>
  </si>
  <si>
    <t>S48</t>
  </si>
  <si>
    <t>Amputacion Traumatica Del Hombro Y Del Brazo</t>
  </si>
  <si>
    <t>Amputacion traumatica en la articulacion del hombro</t>
  </si>
  <si>
    <t>Amputacion traumatica a nivel entre el hombro y el codo</t>
  </si>
  <si>
    <t>Amputacion traumatica del hombro y del brazo, nivel no especificado</t>
  </si>
  <si>
    <t>S49</t>
  </si>
  <si>
    <t>Otros Traumatismos Y Los No Especificados Del Hombro Y Del Brazo</t>
  </si>
  <si>
    <t>Traumatismos multiples del hombro y del brazo</t>
  </si>
  <si>
    <t>Otros traumatismos especificados del hombro y del brazo</t>
  </si>
  <si>
    <t>Traumatismos no especificados del hombro y del brazo</t>
  </si>
  <si>
    <t>S50</t>
  </si>
  <si>
    <t>Traumatismo Superficial Del Antebrazo Y Del Codo</t>
  </si>
  <si>
    <t>Contusion del codo</t>
  </si>
  <si>
    <t>Contusion de otras partes del antebrazo y de las no especificadas</t>
  </si>
  <si>
    <t>Traumatismos superficiales multiples del antebrazo</t>
  </si>
  <si>
    <t>Otros traumatismos superficiales del antebrazo</t>
  </si>
  <si>
    <t>Traumatismo superficial del antebrazo, no especificado</t>
  </si>
  <si>
    <t>S51</t>
  </si>
  <si>
    <t>Herida Del Antebrazo Y Del Codo</t>
  </si>
  <si>
    <t>Herida del codo</t>
  </si>
  <si>
    <t>Heridas multiples del antebrazo</t>
  </si>
  <si>
    <t>Herida de otras partes del antebrazo</t>
  </si>
  <si>
    <t>Herida del antebrazo, parte no especificada</t>
  </si>
  <si>
    <t>S52</t>
  </si>
  <si>
    <t>Fractura Del Antebrazo</t>
  </si>
  <si>
    <t>Fractura de la epifisis superior del cubito</t>
  </si>
  <si>
    <t>Fractura de la epifisis superior del radio</t>
  </si>
  <si>
    <t>Fractura de la diafisis del cubito</t>
  </si>
  <si>
    <t>Fractura de la diafisis del radio</t>
  </si>
  <si>
    <t>Fractura de la diafisis del cubito y del radio</t>
  </si>
  <si>
    <t>Fractura de la epifisis inferior del radio</t>
  </si>
  <si>
    <t>Fractura de la epifisis inferior del cubito y del radio</t>
  </si>
  <si>
    <t>Fracturas multiples del antebrazo</t>
  </si>
  <si>
    <t>Fractura de otras partes del antebrazo</t>
  </si>
  <si>
    <t>Fractura del antebrazo, parte no especificada</t>
  </si>
  <si>
    <t>S53</t>
  </si>
  <si>
    <t>Luxacion, Esguince Y Torcedura De Articulaciones Y Ligamentos Del Codo</t>
  </si>
  <si>
    <t>Luxacion de la cabeza del radio</t>
  </si>
  <si>
    <t>Luxacion del codo, no especificada</t>
  </si>
  <si>
    <t>Ruptura traumatica del ligamento lateral del radio</t>
  </si>
  <si>
    <t>Ruptura traumatica del ligamento lateral del cubito</t>
  </si>
  <si>
    <t>Esguinces y torceduras del codo</t>
  </si>
  <si>
    <t>S54</t>
  </si>
  <si>
    <t>Traumatismo De Nervios A Nivel Del Antebrazo</t>
  </si>
  <si>
    <t>Traumatismo del nervio cubital a nivel del antebrazo</t>
  </si>
  <si>
    <t>Traumatismo del nervio mediano a nivel del antebrazo</t>
  </si>
  <si>
    <t>Traumatismo del nervio radial a nivel del antebrazo</t>
  </si>
  <si>
    <t>Traumatismo del nervio sensorial cutaneo a nivel del antebrazo</t>
  </si>
  <si>
    <t>Traumatismo de multiples nervios a nivel del antebrazo</t>
  </si>
  <si>
    <t>Traumatismo de otros nervios a nivel del antebrazo</t>
  </si>
  <si>
    <t>Traumatismo de nervio no especificado a nivel del antebrazo</t>
  </si>
  <si>
    <t>S55</t>
  </si>
  <si>
    <t>Traumatismo De Los Vasos Sanguineos A Nivel Del Antebrazo</t>
  </si>
  <si>
    <t>Traumatismo de la arteria cubital a nivel del antebrazo</t>
  </si>
  <si>
    <t>Traumatismo de la arteria radial a nivel del antebrazo</t>
  </si>
  <si>
    <t>Traumatismo de vena a nivel del antebrazo</t>
  </si>
  <si>
    <t>Traumatismo de multiples vasos sanguineos a nivel del antebrazo</t>
  </si>
  <si>
    <t>Traumatismo de otros vasos sanguineos a nivel del antebrazo</t>
  </si>
  <si>
    <t>Traumatismo de vaso sanguineo no especificado a nivel del antebrazo</t>
  </si>
  <si>
    <t>S56</t>
  </si>
  <si>
    <t>Traumatismo Del Tendon Y Musculo A Nivel Del Antebrazo</t>
  </si>
  <si>
    <t>Traumatismo del tendon y musculo flexor del pulgar a nivel del antebrazo</t>
  </si>
  <si>
    <t>Traumatismo del tendon y musculo flexor de otro(s) dedo(s) a nivel del antebrazo</t>
  </si>
  <si>
    <t>Traumatismo de otro tendon y musculo flexor a nivel del antebrazo</t>
  </si>
  <si>
    <t>Traumatismo de tendones y musculos abductores y extensores del pulgar a nivel del antebrazo</t>
  </si>
  <si>
    <t>Traumatismo del tendon y musculo extensor de otro(s) dedo(s) a nivel del antebrazo</t>
  </si>
  <si>
    <t>Traumatismo de otro tendon y musculo extensor a nivel del antebrazo</t>
  </si>
  <si>
    <t>Traumatismo de multiples tendones y musculos a nivel del antebrazo</t>
  </si>
  <si>
    <t>Traumatismo de otros tendones y musculos y de los no especificados, a nivel del antebrazo</t>
  </si>
  <si>
    <t>S57</t>
  </si>
  <si>
    <t>Traumatismo Por Aplastamiento Del Antebrazo</t>
  </si>
  <si>
    <t>Traumatismo por aplastamiento del codo</t>
  </si>
  <si>
    <t>Traumatismo por aplastamiento de otras partes del antebrazo</t>
  </si>
  <si>
    <t>Traumatismo por aplastamiento del antebrazo, parte no especificada</t>
  </si>
  <si>
    <t>S58</t>
  </si>
  <si>
    <t>Amputacion Traumatica Del Antebrazo</t>
  </si>
  <si>
    <t>Amputacion traumatica a nivel del codo</t>
  </si>
  <si>
    <t>Amputacion traumatica nivel entre el codo y la muneca</t>
  </si>
  <si>
    <t>Amputacion traumatica del antebrazo, nivel no especificado</t>
  </si>
  <si>
    <t>S59</t>
  </si>
  <si>
    <t>Otros Traumatismos Y Los No Especificados Del Antebrazo</t>
  </si>
  <si>
    <t>Otros Traumatismos multiples del antebrazo</t>
  </si>
  <si>
    <t>Otros traumatismos especificados del antebrazo</t>
  </si>
  <si>
    <t>Traumatismo no especificado del antebrazo</t>
  </si>
  <si>
    <t>S60</t>
  </si>
  <si>
    <t>Traumatismo Superficial De La Muneca Y De La Mano</t>
  </si>
  <si>
    <t>Contusion de dedo(s) de la mano, sin dano de la(s) una(s)</t>
  </si>
  <si>
    <t>Contusion de dedo(s) de la mano con dano de la(s) una(s)</t>
  </si>
  <si>
    <t>Contusion de otras partes de la muneca y de la mano</t>
  </si>
  <si>
    <t>Traumatismos superficiales multiples de la muneca y de la mano</t>
  </si>
  <si>
    <t>Otros traumatismos superficiales de la muneca y de la mano</t>
  </si>
  <si>
    <t>Traumatismo superficial de la muneca y de la mano, no especificado</t>
  </si>
  <si>
    <t>S61</t>
  </si>
  <si>
    <t>Herida De La Muneca Y De La Mano</t>
  </si>
  <si>
    <t>Herida de dedo(s) de la mano, sin dano de la(s) una(s)</t>
  </si>
  <si>
    <t>Herida de dedo(s) de la mano, con dano de la(s) una(s)</t>
  </si>
  <si>
    <t>Heridas multiples de la muneca y de la mano</t>
  </si>
  <si>
    <t>Herida de otras partes de la muneca y de la mano</t>
  </si>
  <si>
    <t>Herida de la muneca y de la mano, parte no especificada</t>
  </si>
  <si>
    <t>S62</t>
  </si>
  <si>
    <t>Fractura A Nivel De La Muneca Y De La Mano</t>
  </si>
  <si>
    <t>Fractura del hueso escafoides [navicular] de la mano</t>
  </si>
  <si>
    <t>Fractura de otro(s) hueso(s) del carpo</t>
  </si>
  <si>
    <t>Fractura del primer metacarpiano</t>
  </si>
  <si>
    <t>Fractura de otros huesos metacarpianos</t>
  </si>
  <si>
    <t>Fracturas multiples de huesos metacarpianos</t>
  </si>
  <si>
    <t>Fractura del pulgar</t>
  </si>
  <si>
    <t>Fractura de otro dedo de la mano</t>
  </si>
  <si>
    <t>Fracturas multiples de los dedos de la mano</t>
  </si>
  <si>
    <t>Fractura de otras partes y de las no especificadas de la muneca y de la mano</t>
  </si>
  <si>
    <t>S63</t>
  </si>
  <si>
    <t>Luxacion, Esguince Y Torcedura De Articulaciones Y Ligamentos A Nivel De La Muneca Y De La Mano</t>
  </si>
  <si>
    <t>Luxacion de la muneca</t>
  </si>
  <si>
    <t>Luxacion de dedos de la mano</t>
  </si>
  <si>
    <t>Luxaciones multiples de dedos de la mano</t>
  </si>
  <si>
    <t>Ruptura traumatica de ligamentos de la muneca y del carpo</t>
  </si>
  <si>
    <t>Ruptura traumatica de ligamentos del dedo de la mano en la(s) articulacion(es) metacarpofalangica e interfalangica</t>
  </si>
  <si>
    <t>Esguince y torcedura de la muneca</t>
  </si>
  <si>
    <t>Esguinces y torceduras de dedo(s) de la mano</t>
  </si>
  <si>
    <t>Esguinces y torceduras de otras partes y de las no especificadas de la muneca y de la mano</t>
  </si>
  <si>
    <t>S64</t>
  </si>
  <si>
    <t>Traumatismo De Nervios A Nivel De La Muneca Y De La Mano</t>
  </si>
  <si>
    <t>Traumatismo del nervio cubital a nivel de la muneca y de la mano</t>
  </si>
  <si>
    <t>Traumatismo del nervio mediano a nivel de la muneca y de la mano</t>
  </si>
  <si>
    <t>Traumatismo del nervio radial a nivel de la muneca y de la mano</t>
  </si>
  <si>
    <t>Traumatismo del nervio digital del pulgar</t>
  </si>
  <si>
    <t>Traumatismo del nervio digital de otro dedo</t>
  </si>
  <si>
    <t>Traumatismo de multiples nervios a nivel de la muneca y de la mano</t>
  </si>
  <si>
    <t>Traumatismo de otros nervios a nivel de la muneca y de la mano</t>
  </si>
  <si>
    <t>Traumatismo de nervio no especificado a nivel de la muneca y de la mano</t>
  </si>
  <si>
    <t>S65</t>
  </si>
  <si>
    <t>Traumatismo De Los Vasos Sanguineos A Nivel De La Muneca Y De La Mano</t>
  </si>
  <si>
    <t>Traumatismo de la arteria cubital a nivel de la muneca y de la mano</t>
  </si>
  <si>
    <t>Traumatismo de la arteria radial a nivel de la muneca y de la mano</t>
  </si>
  <si>
    <t>Traumatismo del arco palmar superficial</t>
  </si>
  <si>
    <t>Traumatismo del arco palmar profundo</t>
  </si>
  <si>
    <t>Traumatismo de vaso(s) sanguineo(s) del pulgar</t>
  </si>
  <si>
    <t>Traumatismo de vaso(s) sanguineo(s) de otro dedo</t>
  </si>
  <si>
    <t>Traumatismo de multiples vasos sanguineos a nivel de la muneca y de la mano</t>
  </si>
  <si>
    <t>Traumatismo de otros vasos sanguineos a nivel de la muneca y de la mano</t>
  </si>
  <si>
    <t>Traumatismo de vaso sanguineo no especificado, a nivel de la muneca y de la mano</t>
  </si>
  <si>
    <t>S66</t>
  </si>
  <si>
    <t>Traumatismo De Tendon Y Musculo A Nivel De La Muneca Y De La Mano</t>
  </si>
  <si>
    <t>Traumatismo del tendon y musculo flexor largo del pulgar a nivel de la muneca y de la mano</t>
  </si>
  <si>
    <t>Traumatismo del tendon y musculo flexor de otro dedo a nivel de la muneca y de la mano</t>
  </si>
  <si>
    <t>Traumatismo del tendon y musculo extensor del pulgar a nivel de la muneca y de la mano</t>
  </si>
  <si>
    <t>Traumatismo del tendon y musculo extensor de otro(s) dedo(s) a nivel de la muneca y de la mano</t>
  </si>
  <si>
    <t>Traumatismo del musculo y tendon intrinseco del pulgar a nivel de la muneca y de la mano</t>
  </si>
  <si>
    <t>Traumatismo del musculo y tendon intrinseco de otro(s) dedo(s) a nivel de la muneca y de la mano</t>
  </si>
  <si>
    <t>Traumatismo de multiples tendones y musculos flexores a nivel de la muneca y de la mano</t>
  </si>
  <si>
    <t>Traumatismo de multiples tendones y musculos extensores a nivel de la muneca y de la mano</t>
  </si>
  <si>
    <t>Traumatismo de otros tendones y musculos a nivel de la muneca y de la mano</t>
  </si>
  <si>
    <t>Traumatismo de tendon y musculo no especificado, a nivel de la muneca y de la mano</t>
  </si>
  <si>
    <t>S67</t>
  </si>
  <si>
    <t>Traumatismo Por Aplastamiento De La Muneca Y De La Mano</t>
  </si>
  <si>
    <t>Traumatismo por aplastamiento del pulgar y otro(s) dedo(s)</t>
  </si>
  <si>
    <t>Traumatismo por aplastamiento de otras partes y de las no especificadas de la muneca y de la mano</t>
  </si>
  <si>
    <t>S68</t>
  </si>
  <si>
    <t>Amputacion Traumatica De La Muneca Y De La Mano</t>
  </si>
  <si>
    <t>Amputacion traumatica del pulgar (completa) (parcial)</t>
  </si>
  <si>
    <t>Amputacion traumatica de otro dedo unico (completa) (parcial)</t>
  </si>
  <si>
    <t>Amputacion traumatica de dos o mas dedos solamente (completa) (parcial)</t>
  </si>
  <si>
    <t>Amputacion traumatica combinada (de parte) de dedo(s) con otras partes de la muneca y de la mano</t>
  </si>
  <si>
    <t>Amputacion traumatica de la mano a nivel de la muneca</t>
  </si>
  <si>
    <t>Amputacion traumatica de otras partes de la muneca y de la mano</t>
  </si>
  <si>
    <t>Amputacion traumatica de la muneca y de la mano, nivel no especificado</t>
  </si>
  <si>
    <t>S69</t>
  </si>
  <si>
    <t>Otros Traumatismo Y No Especificados De La Muneca Y De La Mano</t>
  </si>
  <si>
    <t>Otros traumatismos multiples de la muneca y de la mano</t>
  </si>
  <si>
    <t>Otros traumatismos especificados de la muneca y de la mano</t>
  </si>
  <si>
    <t>Traumatismo no especificado de la muneca y de la mano</t>
  </si>
  <si>
    <t>S70</t>
  </si>
  <si>
    <t>Traumatismo Superficial De La Cadera Y Del Muslo</t>
  </si>
  <si>
    <t>Contusion de la cadera</t>
  </si>
  <si>
    <t>Contusion del muslo</t>
  </si>
  <si>
    <t>Traumatismos superficiales multiples de la cadera y del muslo</t>
  </si>
  <si>
    <t>Otros traumatismos superficiales de la cadera y del muslo</t>
  </si>
  <si>
    <t>Traumatismo superficial de la cadera y del muslo, no especificado</t>
  </si>
  <si>
    <t>S71</t>
  </si>
  <si>
    <t>Herida De La Cadera Y Del Muslo</t>
  </si>
  <si>
    <t>Herida de la cadera</t>
  </si>
  <si>
    <t>Herida del muslo</t>
  </si>
  <si>
    <t>Heridas multiples de la cadera y del muslo</t>
  </si>
  <si>
    <t>Herida de otras partes y de las no especificadas de la cintura pelvica</t>
  </si>
  <si>
    <t>S72</t>
  </si>
  <si>
    <t>Fractura Del Femur</t>
  </si>
  <si>
    <t>Fractura del cuello de femur</t>
  </si>
  <si>
    <t>Fractura pertrocanteriana</t>
  </si>
  <si>
    <t>Fractura subtrocanteriana</t>
  </si>
  <si>
    <t>Fractura de la diafisis del femur</t>
  </si>
  <si>
    <t>Fractura de la epifisis inferior del femur</t>
  </si>
  <si>
    <t>Fracturas multiples del femur</t>
  </si>
  <si>
    <t>Fracturas de otras partes del femur</t>
  </si>
  <si>
    <t>Fractura del femur, parte no especificada</t>
  </si>
  <si>
    <t>S73</t>
  </si>
  <si>
    <t>Luxacion, Esguince Y Torcedura De La Articulacion Y De Los Ligamentos De La Cadera</t>
  </si>
  <si>
    <t>Luxacion de la cadera</t>
  </si>
  <si>
    <t>Esguinces y torceduras de la cadera</t>
  </si>
  <si>
    <t>S74</t>
  </si>
  <si>
    <t>Traumatismo De Nervios A Nivel De La Cadera Y Del Muslo</t>
  </si>
  <si>
    <t>Traumatismo del nervio ciatico a nivel de la cadera y del muslo</t>
  </si>
  <si>
    <t>Traumatismo del nervio femorocutaneo a nivel de la cadera y del muslo</t>
  </si>
  <si>
    <t>Traumatismo del nervio sensorial cutaneo a nivel de la cadera y del muslo</t>
  </si>
  <si>
    <t>Traumatismo de nervios multiples a nivel de la cadera y del muslo</t>
  </si>
  <si>
    <t>Traumatismo de otros nervios a nivel de la cadera y del muslo</t>
  </si>
  <si>
    <t>Traumatismo de nervio no especificado a nivel de la cadera y del muslo</t>
  </si>
  <si>
    <t>S75</t>
  </si>
  <si>
    <t>Traumatismo De Vasos Sanguineos A De La Nivel Cadera Y Del Muslo</t>
  </si>
  <si>
    <t>Traumatismo de la arteria femoral</t>
  </si>
  <si>
    <t>Traumatismo de la vena femoral a nivel de la cadera y del muslo</t>
  </si>
  <si>
    <t>Traumatismo de la gran vena safena a nivel de la cadera y del muslo</t>
  </si>
  <si>
    <t>Traumatismo de multiples vasos sanguineos a nivel de la cadera y del muslo</t>
  </si>
  <si>
    <t>Traumatismo de otros vasos sanguineos a nivel de la cadera y del muslo</t>
  </si>
  <si>
    <t>Traumatismo de vaso sanguineo no especificado a nivel de la cadera y del muslo</t>
  </si>
  <si>
    <t>S76</t>
  </si>
  <si>
    <t>Traumatismo De Tendon Y Musculo A Nivel De La Cadera Y Del Muslo</t>
  </si>
  <si>
    <t>Traumatismo del tendon y musculo de la cadera</t>
  </si>
  <si>
    <t>Traumatismo del tendon y musculo cuadriceps</t>
  </si>
  <si>
    <t>Traumatismo del tendon y musculo aductor mayor del muslo</t>
  </si>
  <si>
    <t>Traumatismo de tendon y musculo del grupo muscular posterior a nivel del muslo</t>
  </si>
  <si>
    <t>Traumatismo de otros tendones y musculos y los no especificados a nivel del muslo</t>
  </si>
  <si>
    <t>Traumatismo de multiples tendones y musculos a nivel de la cadera y del muslo</t>
  </si>
  <si>
    <t>S77</t>
  </si>
  <si>
    <t>Traumatismo Aplastamiento De La Cadera Y Del Muslo</t>
  </si>
  <si>
    <t>Traumatismo por aplastamiento de la cadera</t>
  </si>
  <si>
    <t>Traumatismo por aplastamiento del muslo</t>
  </si>
  <si>
    <t>Traumatismo por aplastamiento de la cadera con el muslo</t>
  </si>
  <si>
    <t>S78</t>
  </si>
  <si>
    <t>Amputacion Traumatica De La Cadera Y Del Muslo</t>
  </si>
  <si>
    <t>Amputacion traumatica de la articulacion de la cadera</t>
  </si>
  <si>
    <t>Amputacion traumatica en algun nivel entre la cadera y la rodilla</t>
  </si>
  <si>
    <t>Amputacion traumatica de cadera y muslo, nivel no especificado</t>
  </si>
  <si>
    <t>S79</t>
  </si>
  <si>
    <t>Otros Traumatismo Y Los No Especificados De La Cadera Y Del Muslo</t>
  </si>
  <si>
    <t>Traumatismos multiples de la cadera y del muslo</t>
  </si>
  <si>
    <t>Otros traumatismos especificados de la cadera y del muslo</t>
  </si>
  <si>
    <t>Traumatismo no especificado de la cadera y del muslo</t>
  </si>
  <si>
    <t>S80</t>
  </si>
  <si>
    <t>Traumatismo Superficial De La Pierna</t>
  </si>
  <si>
    <t>Contusion de la rodilla</t>
  </si>
  <si>
    <t>Contusion de otras partes y las no especificadas de la pierna</t>
  </si>
  <si>
    <t>Traumatismos superficiales multiples de la pierna</t>
  </si>
  <si>
    <t>Otros traumatismos superficiales de la pierna</t>
  </si>
  <si>
    <t>Traumatismo superficial de la pierna, no especificado</t>
  </si>
  <si>
    <t>S81</t>
  </si>
  <si>
    <t>Herida De La Pierna</t>
  </si>
  <si>
    <t>Herida de la rodilla</t>
  </si>
  <si>
    <t>Heridas multiples de la pierna</t>
  </si>
  <si>
    <t>Herida de otras partes de la pierna</t>
  </si>
  <si>
    <t>Herida de la pierna, parte no especificada</t>
  </si>
  <si>
    <t>S82</t>
  </si>
  <si>
    <t>Fractura Pierna, Inclusive El Tobillo</t>
  </si>
  <si>
    <t>Fractura de la rotula</t>
  </si>
  <si>
    <t>Fractura de la epifisis superior de la tibia</t>
  </si>
  <si>
    <t>Fractura de la diafisis de la tibia</t>
  </si>
  <si>
    <t>Fractura de la epifisis inferior de la tibia</t>
  </si>
  <si>
    <t>Fractura del perone solamente</t>
  </si>
  <si>
    <t>Fractura del maleolo interno</t>
  </si>
  <si>
    <t>Fractura del maleolo externo</t>
  </si>
  <si>
    <t>Fracturas multiples de la pierna</t>
  </si>
  <si>
    <t>Fractura de otras partes de la pierna</t>
  </si>
  <si>
    <t>Fractura de la pierna, parte no especificada</t>
  </si>
  <si>
    <t>S83</t>
  </si>
  <si>
    <t>Luxacion, Esguince Y Torcedura De Articulaciones Y Ligamentos De La Rodilla</t>
  </si>
  <si>
    <t>Luxacion de la rotula</t>
  </si>
  <si>
    <t>Luxacion de la rodilla</t>
  </si>
  <si>
    <t>Desgarro de meniscos, presente</t>
  </si>
  <si>
    <t>Desgarro del cartilago articular de la rodilla, presente</t>
  </si>
  <si>
    <t>Esguinces y torceduras que comprometen los ligamentos laterales (externo) (interno) de la rodilla</t>
  </si>
  <si>
    <t>Esguinces y torceduras que comprometen el ligamento cruzado (anterior) (posterior) de la rodilla</t>
  </si>
  <si>
    <t>Esguinces y torceduras de otras partes y las no especificadas de la rodilla</t>
  </si>
  <si>
    <t>Traumatismo de estructuras multiples de la rodilla</t>
  </si>
  <si>
    <t>S84</t>
  </si>
  <si>
    <t>Traumatismo De Nervios A Nivel De La Pierna</t>
  </si>
  <si>
    <t>Traumatismo del nervio tibial a nivel de la pierna</t>
  </si>
  <si>
    <t>Traumatismo del nervio peroneo a nivel de la pierna</t>
  </si>
  <si>
    <t>Traumatismo del nervio sensorial cutaneo a nivel de la pierna</t>
  </si>
  <si>
    <t>Traumatismo de nervios multiples a nivel de la pierna</t>
  </si>
  <si>
    <t>Traumatismo de otros nervios a nivel de la pierna</t>
  </si>
  <si>
    <t>Traumatismo de nervio no especificado a nivel de la pierna</t>
  </si>
  <si>
    <t>S85</t>
  </si>
  <si>
    <t>Traumatismo De Vasos Sanguineos A Nivel De La Pierna</t>
  </si>
  <si>
    <t>Traumatismo de la arteria poplitea</t>
  </si>
  <si>
    <t>Traumatismo de la arteria tibial (anterior) (posterior)</t>
  </si>
  <si>
    <t>Traumatismo de la arteria peronea</t>
  </si>
  <si>
    <t>Traumatismo de la gran vena safena a nivel de la pierna</t>
  </si>
  <si>
    <t>Traumatismo de la vena safena externa a nivel de la pierna</t>
  </si>
  <si>
    <t>Traumatismo de la vena poplitea</t>
  </si>
  <si>
    <t>Traumatismo de vasos sanguineos multiples a nivel de la pierna</t>
  </si>
  <si>
    <t>Traumatismo de otros vasos sanguineos a nivel de la pierna</t>
  </si>
  <si>
    <t>Traumatismo de vaso sanguineo no especificado a nivel de la pierna</t>
  </si>
  <si>
    <t>S86</t>
  </si>
  <si>
    <t>Traumatismo De Tendon Y Musculo A Nivel De La Pierna</t>
  </si>
  <si>
    <t>Traumatismo del tendon de Aquiles</t>
  </si>
  <si>
    <t>Traumatismo de otro(s) tendon(es) y musculo(s) del grupo muscular posterior a nivel de la pierna</t>
  </si>
  <si>
    <t>Traumatismo de tendon(es) y musculo(s) del grupo muscular anterior a nivel de la pierna</t>
  </si>
  <si>
    <t>Traumatismo de tendon(es) y musculo(s) del grupo muscular peroneo a nivel de la pierna</t>
  </si>
  <si>
    <t>Traumatismo de multiples tendones y musculos a nivel de la pierna</t>
  </si>
  <si>
    <t>Traumatismo de otros tendones y musculos a nivel de la pierna</t>
  </si>
  <si>
    <t>Traumatismo de tendon y musculo no especificado a nivel de la pierna</t>
  </si>
  <si>
    <t>S87</t>
  </si>
  <si>
    <t>Traumatismo Por Aplastamiento De La Pierna</t>
  </si>
  <si>
    <t>Traumatismo por aplastamiento de la rodilla</t>
  </si>
  <si>
    <t>Traumatismo por aplastamiento de otras partes y de las no especificadas de la pierna</t>
  </si>
  <si>
    <t>S88</t>
  </si>
  <si>
    <t>Amputacion Traumatica De La Pierna</t>
  </si>
  <si>
    <t>Amputacion traumatica a nivel de la rodilla</t>
  </si>
  <si>
    <t>Amputacion traumatica en algun nivel entre la rodilla y el tobillo</t>
  </si>
  <si>
    <t>Amputacion traumatica de la pierna, nivel no especificado</t>
  </si>
  <si>
    <t>S89</t>
  </si>
  <si>
    <t>Otros Traumatismos Y Los No Especificados De La Pierna</t>
  </si>
  <si>
    <t>Traumatismos multiples de la pierna</t>
  </si>
  <si>
    <t>Otros traumatismos de la pierna, especificados</t>
  </si>
  <si>
    <t>Traumatismo de la pierna, no especificado</t>
  </si>
  <si>
    <t>S90</t>
  </si>
  <si>
    <t>Traumatismo Superficial Del Tobillo Y Del Pie</t>
  </si>
  <si>
    <t>Contusion del tobillo</t>
  </si>
  <si>
    <t>Contusion de dedo(s) del pie sin dano de la(s) una(s)</t>
  </si>
  <si>
    <t>Contusion de dedo(s) del pie con dano de la(s) una(s)</t>
  </si>
  <si>
    <t>Contusion de otras partes y de las no especificadas del pie</t>
  </si>
  <si>
    <t>Traumatismos superficiales multiples del pie y del tobillo</t>
  </si>
  <si>
    <t>Otros traumatismos superficiales del pie y del tobillo</t>
  </si>
  <si>
    <t>Traumatismo superficial del pie y del tobillo, no especificado</t>
  </si>
  <si>
    <t>S91</t>
  </si>
  <si>
    <t>Herida Del Tobillo Y Del Pie</t>
  </si>
  <si>
    <t>Herida del tobillo</t>
  </si>
  <si>
    <t>Herida de dedo(s) del pie sin dano(s) de la(s) una(s)</t>
  </si>
  <si>
    <t>Herida de dedo(s) del pie con dano(s) de la(s) una(s)</t>
  </si>
  <si>
    <t>Herida de otras partes del pie</t>
  </si>
  <si>
    <t>Heridas multiples del tobillo y del pie</t>
  </si>
  <si>
    <t>S92</t>
  </si>
  <si>
    <t>Fractura Del Pie, Excepto Del Tobillo</t>
  </si>
  <si>
    <t>Fractura del calcaneo</t>
  </si>
  <si>
    <t>Fractura del astragalo</t>
  </si>
  <si>
    <t>Fractura de otro(s) hueso(s) del tarso</t>
  </si>
  <si>
    <t>Fractura de hueso del metatarso</t>
  </si>
  <si>
    <t>Fractura de los huesos del dedo gordo del pie</t>
  </si>
  <si>
    <t>Fractura de los huesos de otro(s) dedo(s) del pie</t>
  </si>
  <si>
    <t>Fracturas multiples del pie</t>
  </si>
  <si>
    <t>Fractura del pie, no especificada</t>
  </si>
  <si>
    <t>S93</t>
  </si>
  <si>
    <t>Luxacion, Esguince Y Torcedura De Articulaciones Y Ligamentos Del Tobillo Y Del Pie</t>
  </si>
  <si>
    <t>Luxacion de la articulacion del tobillo</t>
  </si>
  <si>
    <t>Luxacion de dedo(s) del pie</t>
  </si>
  <si>
    <t>Ruptura de ligamentos a nivel del tobillo y del pie</t>
  </si>
  <si>
    <t>Luxacion de otros sitios y los no especificados del pie</t>
  </si>
  <si>
    <t>Esguinces y torceduras del tobillo</t>
  </si>
  <si>
    <t>Esguinces y torceduras de dedo(s) del pie</t>
  </si>
  <si>
    <t>Esguinces y torceduras de otros sitios y los no especificados del pie</t>
  </si>
  <si>
    <t>S94</t>
  </si>
  <si>
    <t>Traumatismo Nervioso A Nivel Del Pie Y Del Tobillo</t>
  </si>
  <si>
    <t>Traumatismo del nervio plantar externo</t>
  </si>
  <si>
    <t>Traumatismo del nervio plantar interno</t>
  </si>
  <si>
    <t>Traumatismo del nervio peroneal profundo a nivel del pie y del tobillo</t>
  </si>
  <si>
    <t>Traumatismo de nervio sensorial cutaneo a nivel del pie y del tobillo</t>
  </si>
  <si>
    <t>Traumatismo de multiples nervios a nivel del pie y del tobillo</t>
  </si>
  <si>
    <t>Traumatismo de otros nervios a nivel del pie y del tobillo</t>
  </si>
  <si>
    <t>Traumatismo de nervio no especificado a nivel del pie y del tobillo</t>
  </si>
  <si>
    <t>S95</t>
  </si>
  <si>
    <t>Traumatismo De Vasos Sanguineos A Nivel Del Tobillo Y Del Pie</t>
  </si>
  <si>
    <t>Traumatismo de la arteria dorsal del pie</t>
  </si>
  <si>
    <t>Traumatismo de la arteria plantar del pie</t>
  </si>
  <si>
    <t>Traumatismo de la vena dorsal del pie</t>
  </si>
  <si>
    <t>Traumatismo de multiples vasos sanguineos a nivel del pie y del tobillo</t>
  </si>
  <si>
    <t>Traumatismo de otros vasos sanguineos a nivel del pie y del tobillo</t>
  </si>
  <si>
    <t>Traumatismo de vaso sanguineo no especificado a nivel de pie y del tobillo</t>
  </si>
  <si>
    <t>S96</t>
  </si>
  <si>
    <t>Traumatismo De Tendon Y Musculo A Nivel Del Tobillo Y Del Pie</t>
  </si>
  <si>
    <t>Traumatismo del tendon y musculo del flexor largo del dedo a nivel del pie y del tobillo</t>
  </si>
  <si>
    <t>Traumatismo del tendon y musculo del extensor largo del (de los) dedo(s) a nivel del pie y del tobillo</t>
  </si>
  <si>
    <t>Traumatismo de tendones y musculos intrinsecos a nivel del pie y del tobillo</t>
  </si>
  <si>
    <t>Traumatismo de multiples tendones y musculos a nivel del pie y del tobillo</t>
  </si>
  <si>
    <t>Traumatismo de otros tendones y musculos a nivel del pie y del tobillo</t>
  </si>
  <si>
    <t>Traumatismo de tendones y musculos no especificados a nivel del pie y del tobillo</t>
  </si>
  <si>
    <t>S97</t>
  </si>
  <si>
    <t>Traumatismo Por Aplastamiento Del Pie Y Del Tobillo</t>
  </si>
  <si>
    <t>Traumatismo por aplastamiento del tobillo</t>
  </si>
  <si>
    <t>Traumatismo por aplastamiento de dedo(s) del pie</t>
  </si>
  <si>
    <t>Traumatismo por aplastamiento de otras partes del pie y del tobillo</t>
  </si>
  <si>
    <t>S98</t>
  </si>
  <si>
    <t>Amputacion Traumatica Del Pie Y Del Tobillo</t>
  </si>
  <si>
    <t>Amputacion traumatica del pie a nivel del tobillo</t>
  </si>
  <si>
    <t>Amputacion traumatica de un dedo del pie</t>
  </si>
  <si>
    <t>Amputacion traumatica de dos a mas dedos del pie</t>
  </si>
  <si>
    <t>Amputacion traumatica de otras partes del pie</t>
  </si>
  <si>
    <t>Amputacion del pie, nivel no especificado</t>
  </si>
  <si>
    <t>S99</t>
  </si>
  <si>
    <t>Otros Traumatismo Y Los No Especificados Del Tobillo Y Del Pie</t>
  </si>
  <si>
    <t>Otros traumatismos multiples del pie y del tobillo</t>
  </si>
  <si>
    <t>Otros traumatismos del pie y del tobillo, especificados</t>
  </si>
  <si>
    <t>Traumatismo del pie y del tobillo, no especificado</t>
  </si>
  <si>
    <t>T00</t>
  </si>
  <si>
    <t>Traumatismos Superficiales Que Afectan Multiples Regiones Del Cuerpo</t>
  </si>
  <si>
    <t>Traumatismos superficiales que afectan la cabeza con el cuello</t>
  </si>
  <si>
    <t>Traumatismos superficiales que afectan el torax con el abdomen, la region lumbosacra y la pelvis</t>
  </si>
  <si>
    <t>Traumatismos superficiales que afectan multiples regiones del(os) miembro(s) superior(es)</t>
  </si>
  <si>
    <t>Traumatismos superficiales que afectan multiples regiones del(de los) miembro(s) inferior(es)</t>
  </si>
  <si>
    <t>Traumatismos superficiales que afectan multiples regiones del (de los) miembro(s) superior(es) con miembro(s) inferior(es)</t>
  </si>
  <si>
    <t>Traumatismos superficiales que afectan otras combinaciones de regiones del cuerpo</t>
  </si>
  <si>
    <t>Traumatismos superficiales multiples, no especificados</t>
  </si>
  <si>
    <t>T01</t>
  </si>
  <si>
    <t>Heridas Que Afectan Multiples Regiones Del Cuerpo</t>
  </si>
  <si>
    <t>Heridas que afectan la cabeza con el cuello</t>
  </si>
  <si>
    <t>Heridas que afectan el torax con el abdomen, la region lumbosacra y la pelvis</t>
  </si>
  <si>
    <t>Heridas que afectan multiples regiones del (de los) miembro(s) superior(es)</t>
  </si>
  <si>
    <t>Heridas que afectan multiples regiones del (de los) miembro(s) inferior(es)</t>
  </si>
  <si>
    <t>Heridas que afectan multiples regiones del (de los) miembro(s) superior(es) con miembro(s) inferior(es)</t>
  </si>
  <si>
    <t>Heridas que afectan otras combinaciones de las regiones del cuerpo</t>
  </si>
  <si>
    <t>Heridas multiples, no especificadas</t>
  </si>
  <si>
    <t>T02</t>
  </si>
  <si>
    <t>Fracturas Que Afectan Multiples Regiones Del Cuerpo</t>
  </si>
  <si>
    <t>Fracturas que afectan la cabeza con el cuello</t>
  </si>
  <si>
    <t>Fracturas que afectan el torax con la region lumbosacra y la pelvis</t>
  </si>
  <si>
    <t>Fracturas que afectan multiples regiones de un miembro superior</t>
  </si>
  <si>
    <t>Fracturas que afectan multiples regiones de un miembro inferior</t>
  </si>
  <si>
    <t>Fracturas que afectan multiples regiones de ambos miembros superiores</t>
  </si>
  <si>
    <t>Fracturas que afectan multiples regiones de ambos miembros inferiores</t>
  </si>
  <si>
    <t>Fracturas que afectan multiples regiones de miembro(s) superior(es) con miembro(s) inferior(es)</t>
  </si>
  <si>
    <t>Fracturas que afectan el torax con la region lumbosacra y la pelvis con miembro(s)</t>
  </si>
  <si>
    <t>Fracturas que afectan otras combinaciones de las regiones del cuerpo</t>
  </si>
  <si>
    <t>Fracturas multiples, no especificadas</t>
  </si>
  <si>
    <t>T03</t>
  </si>
  <si>
    <t>Luxaciones, Torceduras Y Esguinces Que Afectan Multiples Regiones Del Cuerpo</t>
  </si>
  <si>
    <t>Luxaciones, torceduras y esguinces que afectan la cabeza con el cuello</t>
  </si>
  <si>
    <t>Luxaciones, torceduras y esguinces que afectan el torax con la region lumbosacra y la pelvis</t>
  </si>
  <si>
    <t>Luxaciones, torceduras y esguinces que afectan multiples regiones del (de los) miembros(s) superior(es)</t>
  </si>
  <si>
    <t>Luxaciones, torceduras y esguinces que afectan multiples regiones del (de los) miembro(s) inferior(es)</t>
  </si>
  <si>
    <t>Luxaciones, torceduras esguinces que afectan  multiples regiones del (de los) miembro(s) superior(es) con miembro(s) inferior(es)</t>
  </si>
  <si>
    <t>Luxaciones, torceduras y esguinces que afectan otras combinaciones de regiones del cuerpo</t>
  </si>
  <si>
    <t>Luxaciones, torceduras y esguinces multiples, no especificados</t>
  </si>
  <si>
    <t>T04</t>
  </si>
  <si>
    <t>Traumatismos Por Aplastamiento Que Afectan Multiples Regiones Del Cuerpo</t>
  </si>
  <si>
    <t>Traumatismos por aplastamiento que afectan la cabeza con el cuello</t>
  </si>
  <si>
    <t>Traumatismos por aplastamiento que afectan el torax con el abdomen, la region lumbosacra y la pelvis</t>
  </si>
  <si>
    <t>Traumatismos por aplastamiento que afectan multiples regiones del (de los) miembro(s) superior(es)</t>
  </si>
  <si>
    <t>Traumatismos por aplastamiento que afectan multiples regiones del (de los) miembro(s) inferior(es)</t>
  </si>
  <si>
    <t>Traumatismos por aplastamiento que afecta multiples regiones del (de los) miembro(s) superior(es) con miembro(s) inferior(es)</t>
  </si>
  <si>
    <t>Traumatismos por aplastamiento del torax, del abdomen, de la region lumbosacra y de la pelvis con miembro(s)</t>
  </si>
  <si>
    <t>Traumatismos por aplastamiento que afectan otras combinaciones de regiones del cuerpo</t>
  </si>
  <si>
    <t>Traumatismos por aplastamiento multiple, no especificados</t>
  </si>
  <si>
    <t>T05</t>
  </si>
  <si>
    <t>Amputaciones Traumaticas Que Afectan Multiples Regiones Del Cuerpo</t>
  </si>
  <si>
    <t>Amputacion traumatica de ambas manos</t>
  </si>
  <si>
    <t>Amputacion traumatica de una mano y el otro brazo [cualquier nivel, excepto mano]</t>
  </si>
  <si>
    <t>Amputacion traumatica de ambos brazos [cualquier nivel]</t>
  </si>
  <si>
    <t>Amputacion traumatica de ambos pies</t>
  </si>
  <si>
    <t>Amputacion traumatica de un pie y la otra pierna [cualquier nivel, excepto pie]</t>
  </si>
  <si>
    <t>Amputacion traumatica de ambas piernas [cualquier nivel]</t>
  </si>
  <si>
    <t>Amputacion traumatica de miembros superior(es) e inferior(es), cualquier combinacion [cualquier nivel]</t>
  </si>
  <si>
    <t>Amputacion traumatica que afecta otras combinaciones de regiones del cuerpo</t>
  </si>
  <si>
    <t>Amputaciones traumaticas multiples, no especificadas</t>
  </si>
  <si>
    <t>T06</t>
  </si>
  <si>
    <t>Otros Traumatismos Que Afectan Multiples Regiones Del Cuerpo, No Clasificados En Otra Parte</t>
  </si>
  <si>
    <t>Traumatismos del encefalo y de nervios craneales con traumatismo de nervios y medula espinal a nivel del cuello</t>
  </si>
  <si>
    <t>Traumatismos de nervios y medula espinal que afectan otras multiples regiones del cuerpo</t>
  </si>
  <si>
    <t>Traumatismos de nervios que afectan multiples regiones del cuerpo</t>
  </si>
  <si>
    <t>Traumatismos de vasos sanguineos que afectan multiples regiones del cuerpo</t>
  </si>
  <si>
    <t>Traumatismos de tendones y musculos que afectan multiples regiones del cuerpo</t>
  </si>
  <si>
    <t>Traumatismos de organos intratoracicos con organos intraabdominales y pelvicos</t>
  </si>
  <si>
    <t>Otros traumatismos especificados que afectan multiples regiones del cuerpo</t>
  </si>
  <si>
    <t>T07</t>
  </si>
  <si>
    <t>Traumatismos Multiples, No Especificados</t>
  </si>
  <si>
    <t>Traumatismos multiples, no especificados</t>
  </si>
  <si>
    <t>T08</t>
  </si>
  <si>
    <t>Fractura De La Columna Vertebral, Nivel No Especificado</t>
  </si>
  <si>
    <t>Fractura de la columna vertebral, nivel no especificado</t>
  </si>
  <si>
    <t>T09</t>
  </si>
  <si>
    <t>Otros Traumatismos De La Columna Vertebral Y Del Tronco, Nivel No Especificado</t>
  </si>
  <si>
    <t>Traumatismo superficial del tronco, nivel no especificado</t>
  </si>
  <si>
    <t>Herida del tronco, nivel no especificado</t>
  </si>
  <si>
    <t>Luxacion, esguince o torcedura de articulacion y ligamentos del tronco, no especificado</t>
  </si>
  <si>
    <t>Traumatismo de la medula espinal, nivel no especificado</t>
  </si>
  <si>
    <t>Traumatismo de nervios, raiz de nervio espinal y plexos del tronco no especificados</t>
  </si>
  <si>
    <t>Traumatismo de tendones y musculos del tronco no especificados</t>
  </si>
  <si>
    <t>Amputacion traumatica del tronco, nivel no especificado</t>
  </si>
  <si>
    <t>Otros traumatismos especificados del tronco, nivel no especificado</t>
  </si>
  <si>
    <t>Traumatismo no especificado del tronco, nivel no especificado</t>
  </si>
  <si>
    <t>T10</t>
  </si>
  <si>
    <t>Fractura De Miembro Superior, Nivel No Especificado</t>
  </si>
  <si>
    <t>Fractura de miembro superior, nivel no especificado</t>
  </si>
  <si>
    <t>T11</t>
  </si>
  <si>
    <t>Otros Traumatismos De Miembro Superior, Nivel No Especificado</t>
  </si>
  <si>
    <t>Traumatismo superficial de miembro superior, nivel no especificado</t>
  </si>
  <si>
    <t>Herida de miembro superior, nivel no especificado</t>
  </si>
  <si>
    <t>Luxacion, esguince o torcedura de articulacion o ligamento no especificado de miembro superior, nivel no especificado</t>
  </si>
  <si>
    <t>Traumatismo de nervio no especificado de miembro superior, nivel no especificado</t>
  </si>
  <si>
    <t>Traumatismo de vasos sanguineos no especificados de miembro superior, nivel no especificado</t>
  </si>
  <si>
    <t>Traumatismo de tendon y musculo no especificados de miembro superior, nivel no especificado</t>
  </si>
  <si>
    <t>Amputacion traumatica de miembro superior, nivel no especificado</t>
  </si>
  <si>
    <t>Otros traumatismos especificados de miembro superior, nivel no especificado</t>
  </si>
  <si>
    <t>Traumatismo no especificado de miembro superior, nivel no especificado</t>
  </si>
  <si>
    <t>T12</t>
  </si>
  <si>
    <t>Fractura De Miembro Inferior, Nivel No Especificado</t>
  </si>
  <si>
    <t>Fractura de miembro inferior, nivel no especificado</t>
  </si>
  <si>
    <t>T13</t>
  </si>
  <si>
    <t>Otros Traumatismos De Miembro Inferior, Nivel No Especificado</t>
  </si>
  <si>
    <t>Traumatismo superficial de miembro inferior, nivel no especificado.</t>
  </si>
  <si>
    <t>Herida de miembro inferior, nivel no especificado</t>
  </si>
  <si>
    <t>Luxacion, esguince o torcedura de articulacion y ligamentos no especificados de miembro inferior, nivel no especificado</t>
  </si>
  <si>
    <t>Traumatismo de nervios no especificados de miembro inferior, nivel no especificado</t>
  </si>
  <si>
    <t>Traumatismo de vasos sanguineos no especificados de miembro inferior, nivel no especificado</t>
  </si>
  <si>
    <t>Traumatismo de tendones y musculos no especificados de miembro inferior, nivel no especificado</t>
  </si>
  <si>
    <t>Amputacion traumatica de miembro inferior, nivel no especificado</t>
  </si>
  <si>
    <t>Otros traumatismos especificados de miembro inferior, nivel no especificado</t>
  </si>
  <si>
    <t>Traumatismo no especificado de miembro inferior, nivel no especificado</t>
  </si>
  <si>
    <t>T14</t>
  </si>
  <si>
    <t>Traumatismo De Regiones No Especificadas Del Cuerpo</t>
  </si>
  <si>
    <t>Traumatismo superficial de region no especificada del cuerpo</t>
  </si>
  <si>
    <t>Herida de region no especificada del cuerpo</t>
  </si>
  <si>
    <t>Fractura de region no especificada del cuerpo</t>
  </si>
  <si>
    <t>Luxacion, esguince y torcedura de region no especificada del cuerpo</t>
  </si>
  <si>
    <t>Traumatismo de nervio(s) de region no especificada del cuerpo</t>
  </si>
  <si>
    <t>Traumatismo de vaso(s) sanguineo(s) de region no especificada del cuerpo</t>
  </si>
  <si>
    <t>Traumatismo de tendones y musculos de region no especificada del cuerpo</t>
  </si>
  <si>
    <t>Traumatismo por aplastamiento y amputacion traumatica de regiones no especificadas del cuerpo</t>
  </si>
  <si>
    <t>Otros traumatismos de region no especificada del cuerpo</t>
  </si>
  <si>
    <t>Traumatismo, no especificado</t>
  </si>
  <si>
    <t>T15</t>
  </si>
  <si>
    <t>Cuerpo Extrano En Parte Externa Del Ojo</t>
  </si>
  <si>
    <t>Cuerpo extrano en la cornea</t>
  </si>
  <si>
    <t>Cuerpo extrano en el saco conjuntival</t>
  </si>
  <si>
    <t>Cuerpo extrano en otras y en multiples partes de la parte externa del ojo</t>
  </si>
  <si>
    <t>Cuerpo extrano en parte externa del ojo, sitio no especificado</t>
  </si>
  <si>
    <t>T16</t>
  </si>
  <si>
    <t>Cuerpo Extrano En El Oido</t>
  </si>
  <si>
    <t>Cuerpo extrano del oido</t>
  </si>
  <si>
    <t>T17</t>
  </si>
  <si>
    <t>Cuerpo Extrano En Las Vias Respiratorias</t>
  </si>
  <si>
    <t>Cuerpo extrano en seno paranasal</t>
  </si>
  <si>
    <t>Cuerpo extrano en el orificio nasal</t>
  </si>
  <si>
    <t>Cuerpo extrano en la faringe</t>
  </si>
  <si>
    <t>Cuerpo extrano en la laringe</t>
  </si>
  <si>
    <t>Cuerpo extrano en la traquea</t>
  </si>
  <si>
    <t>Cuerpo extrano en bronquios</t>
  </si>
  <si>
    <t>Cuerpo extrano en otras y en multiples partes de las vias respiratorias</t>
  </si>
  <si>
    <t>Cuerpo extrano en las vias respiratorias, parte no especificada</t>
  </si>
  <si>
    <t>T18</t>
  </si>
  <si>
    <t>Cuerpo Extrano En El Tubo Digestivo</t>
  </si>
  <si>
    <t>Cuerpo extrano en la boca</t>
  </si>
  <si>
    <t>Cuerpo extrano en el esofago</t>
  </si>
  <si>
    <t>Cuerpo extrano en el estomago</t>
  </si>
  <si>
    <t>Cuerpo extrano en el intestino delgado</t>
  </si>
  <si>
    <t>Cuerpo extrano en el colon</t>
  </si>
  <si>
    <t>Cuerpo extrano en el ano y en el recto</t>
  </si>
  <si>
    <t>Cuerpo extrano en otras y en multiples partes del tubo digestivo</t>
  </si>
  <si>
    <t>Cuerpo extrano en el tubo digestivo, parte no especificada</t>
  </si>
  <si>
    <t>T19</t>
  </si>
  <si>
    <t>Cuerpo Extrano En Las Vias Genitourinarias</t>
  </si>
  <si>
    <t>Cuerpo extrano en la uretra</t>
  </si>
  <si>
    <t>Cuerpo extrano en la vejiga</t>
  </si>
  <si>
    <t>Cuerpo extrano en la vulva y en la vagina</t>
  </si>
  <si>
    <t>Cuerpo extrano en el utero [cualquier parte]</t>
  </si>
  <si>
    <t>Cuerpo extrano en otras y en multiples partes de las vias genitourinarias</t>
  </si>
  <si>
    <t>Cuerpo extrano en las vias genitourinarias, parte no especificada</t>
  </si>
  <si>
    <t>T20</t>
  </si>
  <si>
    <t>Quemadura Y Corrosion De La Cabeza Y Cuello</t>
  </si>
  <si>
    <t>Quemadura de la cabeza y del cuello, grado no especificado</t>
  </si>
  <si>
    <t>Quemadura de la cabeza y del cuello, de primer grado</t>
  </si>
  <si>
    <t>Quemadura de la cabeza y del cuello, de segundo grado</t>
  </si>
  <si>
    <t>Quemadura de la cabeza y del cuello, de tercer grado</t>
  </si>
  <si>
    <t>Corrosion de la cabeza y del cuello, grado no especificado</t>
  </si>
  <si>
    <t>Corrosion de la cabeza y del cuello, de primer grado</t>
  </si>
  <si>
    <t>Corrosion de la cabeza y del cuello, de segundo grado</t>
  </si>
  <si>
    <t>Corrosion de la cabeza y del cuello, de tercer grado</t>
  </si>
  <si>
    <t>T21</t>
  </si>
  <si>
    <t>Quemadura Y Corrosion Del Tronco</t>
  </si>
  <si>
    <t>Quemadura del tronco, grado no especificado</t>
  </si>
  <si>
    <t>Quemadura del tronco, de primer grado</t>
  </si>
  <si>
    <t>Quemadura del tronco, de segundo grado</t>
  </si>
  <si>
    <t>Quemadura del tronco, de tercer grado</t>
  </si>
  <si>
    <t>Corrosion del tronco, grado no especificado</t>
  </si>
  <si>
    <t>Corrosion del tronco, de primer grado</t>
  </si>
  <si>
    <t>Corrosion del tronco, de segundo grado</t>
  </si>
  <si>
    <t>Corrosion del tronco, de tercer grado</t>
  </si>
  <si>
    <t>T22</t>
  </si>
  <si>
    <t>Quemadura Y Corrosion Del Hombro Y Del Miembro Superior, Excepto De La Muneca Y De La Mano</t>
  </si>
  <si>
    <t>Quemadura del hombro y miembro superior, grado no especificado, excepto de la muneca y de la mano</t>
  </si>
  <si>
    <t>Quemadura del hombro y miembro superior, de primer grado, excepto de la muneca y de la mano</t>
  </si>
  <si>
    <t>Quemadura del hombro y miembro superior, de segundo grado, excepto de la muneca y de la mano</t>
  </si>
  <si>
    <t>Quemadura del hombro y miembro superior, de tercer grado, excepto de la muneca y de la mano</t>
  </si>
  <si>
    <t>Corrosion del hombro y miembro superior, grado no especificado, excepto de la muneca y de la mano</t>
  </si>
  <si>
    <t>Corrosion del hombro y miembro superior, de primer grado, excepto de la muneca y de la mano</t>
  </si>
  <si>
    <t>Corrosion del hombro y miembro superior, de segundo grado, excepto de la muneca y de la mano</t>
  </si>
  <si>
    <t>Corrosion del hombro y miembro superior, de tercer grado, excepto de la muneca y de la mano</t>
  </si>
  <si>
    <t>T23</t>
  </si>
  <si>
    <t>Quemadura Y Corrosion De La Muneca Y De La Mano</t>
  </si>
  <si>
    <t>Quemadura de la muneca y de la mano, grado no especificado</t>
  </si>
  <si>
    <t>Quemadura de la muneca y de la mano, de primer grado</t>
  </si>
  <si>
    <t>Quemadura de la muneca y de la mano, de segundo grado</t>
  </si>
  <si>
    <t>Quemadura de la muneca y de la mano, de tercer grado</t>
  </si>
  <si>
    <t>Corrosion de la muneca y de la mano, grado no especificado</t>
  </si>
  <si>
    <t>Corrosion de la muneca y de la mano, de primer grado</t>
  </si>
  <si>
    <t>Corrosion de la muneca y de la mano, de segundo grado</t>
  </si>
  <si>
    <t>Corrosion de la muneca y de la mano, de tercer grado</t>
  </si>
  <si>
    <t>T24</t>
  </si>
  <si>
    <t>Quemadura Y Corrosion De La Cadera Y Miembro Inferior, Excepto Tobillo Y Pie</t>
  </si>
  <si>
    <t>Quemadura de la cadera y miembro inferior, grado no especificado, excepto tobillo y pie</t>
  </si>
  <si>
    <t>Quemadura de la cadera y miembro inferior, de primer grado, excepto tobillo y pie</t>
  </si>
  <si>
    <t>Quemadura de la cadera y miembro inferior, de segundo grado , excepto tobillo y pie</t>
  </si>
  <si>
    <t>Quemadura de la cadera y miembro inferior, de tercer grado, excepto tobillo y pie</t>
  </si>
  <si>
    <t>Corrosion de la cadera y miembro inferior, grado no especificado, excepto tobillo y pie</t>
  </si>
  <si>
    <t>Corrosion de la cadera y miembro inferior, de primer grado, excepto tobillo y pie</t>
  </si>
  <si>
    <t>Corrosion de la cadera y miembro inferior, de segundo grado, excepto tobillo y pie</t>
  </si>
  <si>
    <t>Corrosion de la cadera y miembro inferior, de tercer grado, excepto tobillo y pie</t>
  </si>
  <si>
    <t>T25</t>
  </si>
  <si>
    <t>Quemadura Y Corrosion Del Tobillo Y Del Pie</t>
  </si>
  <si>
    <t>Quemadura del tobillo y del pie, grado no especificado</t>
  </si>
  <si>
    <t>Quemadura del tobillo y del pie, de primer grado</t>
  </si>
  <si>
    <t>Quemadura del tobillo y del pie, de segundo grado</t>
  </si>
  <si>
    <t>Quemadura del tobillo y del pie, de tercer grado</t>
  </si>
  <si>
    <t>Corrosion del tobillo y del pie, grado no especificado</t>
  </si>
  <si>
    <t>Corrosion del tobillo y del pie, de primer grado</t>
  </si>
  <si>
    <t>Corrosion del tobillo y del pie, de segundo grado</t>
  </si>
  <si>
    <t>Corrosion del tobillo y del pie, de tercer grado</t>
  </si>
  <si>
    <t>T26</t>
  </si>
  <si>
    <t>Quemadura Y Corrosion Limitada Al Ojo Y Sus Anexos</t>
  </si>
  <si>
    <t>Quemadura del parpado y area periocular</t>
  </si>
  <si>
    <t>Quemadura de la cornea y saco conjuntival</t>
  </si>
  <si>
    <t>Quemadura con ruptura y destruccion resultantes del globo ocular</t>
  </si>
  <si>
    <t>Quemadura de otras partes del ojo y sus anexos</t>
  </si>
  <si>
    <t>Quemadura del ojo y anexos, parte no especificada</t>
  </si>
  <si>
    <t>Corrosion del parpado y area periocular</t>
  </si>
  <si>
    <t>Corrosion de la cornea y saco conjuntival</t>
  </si>
  <si>
    <t>Corrosion con ruptura y destruccion resultantes del globo ocular</t>
  </si>
  <si>
    <t>Corrosion de otras partes del ojo y sus anexos</t>
  </si>
  <si>
    <t>Corrosion del ojo y sus anexos, parte no especificada</t>
  </si>
  <si>
    <t>T27</t>
  </si>
  <si>
    <t>Quemadura Y Corrosion De Las Vias Respiratorias</t>
  </si>
  <si>
    <t>Quemadura de la laringe y de la traquea</t>
  </si>
  <si>
    <t>Quemadura que afecta la laringe y la traquea con el pulmon</t>
  </si>
  <si>
    <t>Quemadura de otras partes de las vias respiratorias</t>
  </si>
  <si>
    <t>Quemadura de las vias respiratorias, parte no especificada</t>
  </si>
  <si>
    <t>Corrosion de la laringe y de la traquea</t>
  </si>
  <si>
    <t>Corrosion que afecta la laringe y la traquea con el pulmon</t>
  </si>
  <si>
    <t>Corrosion de otras partes de las vias respiratorias</t>
  </si>
  <si>
    <t>Corrosion de las vias respiratorias, parte no especificada</t>
  </si>
  <si>
    <t>T28</t>
  </si>
  <si>
    <t>Quemadura Y Corrosion De Otros Organos Internos</t>
  </si>
  <si>
    <t>Quemadura de la boca y de la faringe</t>
  </si>
  <si>
    <t>Quemadura del esofago</t>
  </si>
  <si>
    <t>Quemadura de otras partes del tubo digestivo</t>
  </si>
  <si>
    <t>Quemadura de organos genitourinarios internos</t>
  </si>
  <si>
    <t>Quemadura de otros organos internos y de los no especificados</t>
  </si>
  <si>
    <t>Corrosion de la boca y de la faringe</t>
  </si>
  <si>
    <t>Corrosion del esofago</t>
  </si>
  <si>
    <t>Corrosion de otras partes del tubo digestivo</t>
  </si>
  <si>
    <t>Corrosion de organos genitourinarios internos</t>
  </si>
  <si>
    <t>Corrosion de otros organos internos y de los no especificados</t>
  </si>
  <si>
    <t>T29</t>
  </si>
  <si>
    <t>Quemadura Y Corrosion De Multiples Regiones Del Cuerpo</t>
  </si>
  <si>
    <t>Quemaduras de multiples regiones, grado no especificado</t>
  </si>
  <si>
    <t>Quemaduras de multiples regiones, mencionadas como de no mas de primer grado</t>
  </si>
  <si>
    <t>Quemaduras de multiples regiones, mencionadas como de no mas de segundo grado</t>
  </si>
  <si>
    <t>Quemaduras multiples, con mencion al menos de una Quemadura de tercer grado</t>
  </si>
  <si>
    <t>Corrosiones de multiples regiones, grado no especificado</t>
  </si>
  <si>
    <t>Corrosiones multiples, mencionadas como de no mas de primer grado</t>
  </si>
  <si>
    <t>Corrosiones multiples, mencionadas como de no mas de segundo grado</t>
  </si>
  <si>
    <t>Corrosiones multiples, con mencion al menos de una corrosion de tercer grado</t>
  </si>
  <si>
    <t>T30</t>
  </si>
  <si>
    <t>Quemadura Y Corrosion, Region Del Cuerpo No Especificada</t>
  </si>
  <si>
    <t>Quemadura de region del cuerpo y grado no especificados</t>
  </si>
  <si>
    <t>Quemadura de primer grado, region del cuerpo no especificada</t>
  </si>
  <si>
    <t>Quemadura de segundo grado, region del cuerpo no especificada</t>
  </si>
  <si>
    <t>Quemadura de tercer grado, region del cuerpo no especificada</t>
  </si>
  <si>
    <t>Corrosion de region del cuerpo y grado no especificados</t>
  </si>
  <si>
    <t>Corrosion de primer grado, region del cuerpo no especificada</t>
  </si>
  <si>
    <t>Corrosion de segundo grado, region del cuerpo no especificada</t>
  </si>
  <si>
    <t>Corrosion de tercer grado, region del cuerpo no especificada</t>
  </si>
  <si>
    <t>T31</t>
  </si>
  <si>
    <t>Quemaduras Clasificadas Segun La Extension De La Superficie Del Cuerpo Afectada</t>
  </si>
  <si>
    <t>Quemaduras que afectan menos del 10% de la superficie del cuerpo</t>
  </si>
  <si>
    <t>Quemaduras que afectan del 10 al 19% de la superficie del cuerpo</t>
  </si>
  <si>
    <t>Quemaduras que afectan del 20 al 29% de la superficie del cuerpo</t>
  </si>
  <si>
    <t>Quemaduras que afectan del 30 al 39% de la superficie del cuerpo</t>
  </si>
  <si>
    <t>Quemaduras que afectan del 40 al 49% de la superficie del cuerpo</t>
  </si>
  <si>
    <t>Quemaduras que afectan del 50 al 59% de la superficie del cuerpo</t>
  </si>
  <si>
    <t>Quemaduras que afectan del 60 al 69% de la superficie del cuerpo</t>
  </si>
  <si>
    <t>Quemaduras que afectan del 70 al 79% de la superficie del cuerpo</t>
  </si>
  <si>
    <t>Quemaduras que afectan del 80 al 89% de la superficie del cuerpo</t>
  </si>
  <si>
    <t>Quemaduras que afectan el 90% o mas de la superficie del cuerpo</t>
  </si>
  <si>
    <t>T32</t>
  </si>
  <si>
    <t>Corrosiones Clasificadas Segun La Extension De La Superficie Del Cuerpo Afectada</t>
  </si>
  <si>
    <t>Corrosiones que afectan menos del 10% de la superficie del cuerpo</t>
  </si>
  <si>
    <t>Corrosiones que afectan del 10 al 19% de la superficie del cuerpo</t>
  </si>
  <si>
    <t>Corrosiones que afectan del 20 al 29% de la superficie del cuerpo</t>
  </si>
  <si>
    <t>Corrosiones que afectan del 30 al 39% de la superficie del cuerpo</t>
  </si>
  <si>
    <t>Corrosiones que afectan del 40 al 49% de la superficie del cuerpo</t>
  </si>
  <si>
    <t>Corrosiones que afectan del 50 al 59% de la superficie del cuerpo</t>
  </si>
  <si>
    <t>Corrosiones que afectan del 60 al 69% de la superficie del cuerpo</t>
  </si>
  <si>
    <t>Corrosiones que afectan del 70 al 79% de la superficie del cuerpo</t>
  </si>
  <si>
    <t>Corrosiones que afectan del 80 al 89% de la superficie del cuerpo</t>
  </si>
  <si>
    <t>Corrosiones que afectan el 90% o mas de la superficie del cuerpo</t>
  </si>
  <si>
    <t>T33</t>
  </si>
  <si>
    <t>Congelamiento Superficial</t>
  </si>
  <si>
    <t>Congelamiento superficial de la cabeza</t>
  </si>
  <si>
    <t>Congelamiento superficial del cuello</t>
  </si>
  <si>
    <t>Congelamiento superficial del torax</t>
  </si>
  <si>
    <t>Congelamiento superficial de la pared abdominal, region lumbosacra y pelvis</t>
  </si>
  <si>
    <t>Congelamiento superficial del brazo</t>
  </si>
  <si>
    <t>Congelamiento superficial de la muneca y de la mano</t>
  </si>
  <si>
    <t>Congelamiento superficial de la cadera y del muslo</t>
  </si>
  <si>
    <t>Congelamiento superficial de la rodilla y de la pierna</t>
  </si>
  <si>
    <t>Congelamiento superficial del tobillo y del pie</t>
  </si>
  <si>
    <t>Congelamiento superficial de otros sitios y de los no especificados</t>
  </si>
  <si>
    <t>T34</t>
  </si>
  <si>
    <t>Congelamiento Con Necrosis Tisular</t>
  </si>
  <si>
    <t>Congelamiento con necrosis tisular de la cabeza</t>
  </si>
  <si>
    <t>Congelamiento con necrosis tisular del cuello</t>
  </si>
  <si>
    <t>Congelamiento con necrosis tisular del torax</t>
  </si>
  <si>
    <t>Congelamiento con necrosis tisular de la pared abdominal, region lumbosacra y pelvis</t>
  </si>
  <si>
    <t>Congelamiento con necrosis tisular del brazo</t>
  </si>
  <si>
    <t>Congelamiento con necrosis tisular de la muneca y de la mano</t>
  </si>
  <si>
    <t>Congelamiento con necrosis tisular de la cadera y del muslo</t>
  </si>
  <si>
    <t>Congelamiento con necrosis tisular de la rodilla y de la pierna</t>
  </si>
  <si>
    <t>Congelamiento con necrosis tisular del tobillo y del pie</t>
  </si>
  <si>
    <t>Congelamiento con necrosis tisular de otros sitios y de los no especificados</t>
  </si>
  <si>
    <t>T35</t>
  </si>
  <si>
    <t>Congelamiento Que Afecta Multiples Regiones Del Cuerpo Y Congelamiento No Especificado</t>
  </si>
  <si>
    <t>Congelamiento superficial que afecta multiples regiones del cuerpo</t>
  </si>
  <si>
    <t>Congelamiento con necrosis tisular que afecta multiples regiones del cuerpo</t>
  </si>
  <si>
    <t>Congelamiento no especificado de la cabeza y del cuello</t>
  </si>
  <si>
    <t>Congelamiento no especificado del torax, del abdomen, de la region lumbosacra y de la pelvis</t>
  </si>
  <si>
    <t>Congelamiento no especificado del miembro superior</t>
  </si>
  <si>
    <t>Congelamiento no especificado del miembro inferior</t>
  </si>
  <si>
    <t>Congelamiento no especificado que afecta multiples regiones del cuerpo</t>
  </si>
  <si>
    <t>Congelamiento no especificado, de sitio no especificado</t>
  </si>
  <si>
    <t>T36</t>
  </si>
  <si>
    <t>Envenenamiento Por Antibioticos Sistemicos</t>
  </si>
  <si>
    <t>Envenenamiento por penicilinas</t>
  </si>
  <si>
    <t>Envenenamiento por cefalosporinas y otros antibioticos beta-lactamicos</t>
  </si>
  <si>
    <t>Envenenamiento por antibioticos del grupo del cloramfenicol</t>
  </si>
  <si>
    <t>Envenenamiento por macrolidos</t>
  </si>
  <si>
    <t>Envenenamiento por tetraciclinas</t>
  </si>
  <si>
    <t>Envenenamiento por aminoglucosidos</t>
  </si>
  <si>
    <t>Envenenamiento por rifamicinas</t>
  </si>
  <si>
    <t>Envenenamiento por antibioticos antimicoticos usados sistemicamente</t>
  </si>
  <si>
    <t>Envenenamiento por otros antibioticos sistemicos</t>
  </si>
  <si>
    <t>Envenenamiento por antibioticos sistemicos, no especificados</t>
  </si>
  <si>
    <t>T37</t>
  </si>
  <si>
    <t>Envenenamiento Por Otros Antiinfecciosos Y Antiparasitarios Sistemicos</t>
  </si>
  <si>
    <t>Envenenamiento por sulfonamidas</t>
  </si>
  <si>
    <t>Envenenamiento por drogas antimicobacterianas</t>
  </si>
  <si>
    <t>Envenenamiento por antipaludicos y drogas de accion contra otros protozoarios sanguineos</t>
  </si>
  <si>
    <t>Envenenamiento por otras drogas antiprotozoarias</t>
  </si>
  <si>
    <t>Envenenamiento por antihelminticos</t>
  </si>
  <si>
    <t>Envenenamiento por drogas antivirales</t>
  </si>
  <si>
    <t>Envenenamiento por otros antiinfecciosos y antiparasitarios sistemicos especificados</t>
  </si>
  <si>
    <t>Envenenamiento por antiinfecciosos y antiparasitarios sistemicos, no especificados</t>
  </si>
  <si>
    <t>T38</t>
  </si>
  <si>
    <t>Envenenamiento Por Hormonas Y Sus Sustitutos Y Antagonistas Sinteticos, No Clasificados En Otra Parte</t>
  </si>
  <si>
    <t>Envenenamiento por glucocorticoides y analogos sinteticos</t>
  </si>
  <si>
    <t>Envenenamiento por hormonas tiroideas y sustitutos</t>
  </si>
  <si>
    <t>Envenenamiento por drogas antitiroideas</t>
  </si>
  <si>
    <t>Envenenamiento por insulina y drogas hipoglucemiantes orales [antidiabeticas]</t>
  </si>
  <si>
    <t>Envenenamiento por anticonceptivos orales</t>
  </si>
  <si>
    <t>Envenenamiento por otros estrogenos y progestogenos</t>
  </si>
  <si>
    <t>Envenenamiento por antigonadotrofinas, antiestrogenos y antiandrogenos, no clasificados en otra parte</t>
  </si>
  <si>
    <t>Envenenamiento por androgenos y sus congeneres anabolicos</t>
  </si>
  <si>
    <t>Envenenamiento por otras hormonas y sustitutos sinteticos y los no especificados</t>
  </si>
  <si>
    <t>Envenenamiento por otros antagonistas de las hormonas y los no especificados</t>
  </si>
  <si>
    <t>T39</t>
  </si>
  <si>
    <t>Envenenamiento Por Analgesicos No Narcoticos, Antipireticos Y Antirreumaticos</t>
  </si>
  <si>
    <t>Envenenamiento por salicilatos</t>
  </si>
  <si>
    <t>Envenenamiento por derivados del paraaminofenol</t>
  </si>
  <si>
    <t>Envenenamiento por derivados de la pirazolona</t>
  </si>
  <si>
    <t>Envenenamiento por otras drogas antiiflamatorias no esteroideas [DAINE]</t>
  </si>
  <si>
    <t>Envenenamiento por antirreumaticos, no clasificados en otra parte</t>
  </si>
  <si>
    <t>Envenenamiento por otros analgesicos no narcoticos y antipireticos, no clasificados en otra parte</t>
  </si>
  <si>
    <t>Envenenamiento por analgesicos no narcoticos, antipireticos y antirreumaticos, no especificados</t>
  </si>
  <si>
    <t>T40</t>
  </si>
  <si>
    <t>Envenenamiento Por Narcoticos Y Psicodislepticos (alucinógenos)</t>
  </si>
  <si>
    <t>Envenenamiento por opio</t>
  </si>
  <si>
    <t>Envenenamiento por heroina</t>
  </si>
  <si>
    <t>Envenenamiento por otros opiaceos</t>
  </si>
  <si>
    <t>Envenenamiento por metadona</t>
  </si>
  <si>
    <t>Envenenamiento por otros narcoticos sinteticos</t>
  </si>
  <si>
    <t>Envenenamiento por cocaina</t>
  </si>
  <si>
    <t xml:space="preserve"> Envenenamiento por otros narcoticos y los no especificados</t>
  </si>
  <si>
    <t>Envenenamiento por cannabis (derivados)</t>
  </si>
  <si>
    <t>Envenenamiento por acido lisergico [LSD]</t>
  </si>
  <si>
    <t>Envenenamiento por otros psicodislepticos y los no especificados [alucinogenos]</t>
  </si>
  <si>
    <t>T41</t>
  </si>
  <si>
    <t>Envenenamiento Por Anestesicos Y Gases Terapeuticos</t>
  </si>
  <si>
    <t>Envenenamiento por anestesicos por inhalacion</t>
  </si>
  <si>
    <t>Envenenamiento por anestesicos intravenosos</t>
  </si>
  <si>
    <t>Envenenamiento por otros anestesicos generales y los no especificados</t>
  </si>
  <si>
    <t>Envenenamiento por anestesicos locales</t>
  </si>
  <si>
    <t>Envenenamiento por anestesicos, no especificados</t>
  </si>
  <si>
    <t>Envenenamiento por gases terapeuticos</t>
  </si>
  <si>
    <t>T42</t>
  </si>
  <si>
    <t>Envenenamiento Por Antiepilepticos, Hipnotico-Sedantes Y Drogas Antiparkinsonianas</t>
  </si>
  <si>
    <t>Envenenamiento por derivados de la hidantoina</t>
  </si>
  <si>
    <t>Envenenamiento por iminostilbenos</t>
  </si>
  <si>
    <t>Envenenamiento por succinamidas y derivados de la oxazolidina</t>
  </si>
  <si>
    <t>Envenenamiento por barbituricos</t>
  </si>
  <si>
    <t>Envenenamiento por benzodiazepinas</t>
  </si>
  <si>
    <t>Envenenamiento por antiepilepticos mixtos, no clasificados en otra parte</t>
  </si>
  <si>
    <t>Envenenamiento por otros antiepilepticos y drogas hipnotico-sedantes</t>
  </si>
  <si>
    <t>Envenenamiento por antiepilepticos y drogas hipnotico-sedantes, no especificados</t>
  </si>
  <si>
    <t>Envenenamiento por drogas antiparkinsonianas y otros depresores del tono muscular central</t>
  </si>
  <si>
    <t>T43</t>
  </si>
  <si>
    <t>Envenenamiento Por Psicotropicos, No Clasificados En Otra Parte</t>
  </si>
  <si>
    <t>Envenenamiento por antidepresivos triciclicos y tetraciclicos</t>
  </si>
  <si>
    <t>Envenenamiento por antidepresivos inhibidores de la monoaminoxidasa</t>
  </si>
  <si>
    <t>Envenenamiento por otros antidepresivos y los no especificados</t>
  </si>
  <si>
    <t>Envenenamiento por antipsicoticos y neurolepticos fenotiacinicos</t>
  </si>
  <si>
    <t>Envenenamiento por butirofenona y neurolepticos tioxantenicos</t>
  </si>
  <si>
    <t>Envenenamiento por otros antipsicoticos y neurolepticos y los no especificados</t>
  </si>
  <si>
    <t>Envenenamiento por psicoestimulantes con abuso potencial</t>
  </si>
  <si>
    <t>Envenenamiento por otras drogas psicotropicas, no clasificadas en otra parte</t>
  </si>
  <si>
    <t>Envenenamiento por droga psicotropica, no especificada</t>
  </si>
  <si>
    <t>T44</t>
  </si>
  <si>
    <t>Envenenamiento Por Drogas Que Afectan Principalmente El Sistema Nervioso Autonomo</t>
  </si>
  <si>
    <t>Envenenamiento por agentes anticolinesterasa</t>
  </si>
  <si>
    <t>Envenenamiento por otros parasimpaticomimeticos [colinergicos]</t>
  </si>
  <si>
    <t>Envenenamiento por drogas bloqueadoras ganglionares, no clasificadas en otra parte</t>
  </si>
  <si>
    <t>Envenenamiento por otros parasimpaticoliticos [anticolinergicos y antimuscarinicos] y espasmoliticos, no clasificados en otra parte</t>
  </si>
  <si>
    <t>Envenenamiento por agonistas, predominantemente alfa-adrenergicos, no clasificados en otra parte</t>
  </si>
  <si>
    <t>Envenenamiento por agonistas, predominantemente beta-adrenergicos, no clasificados en otra parte</t>
  </si>
  <si>
    <t>Envenenamiento por antagonistas alfa-adrenergicos, no clasificados en otra parte</t>
  </si>
  <si>
    <t>Envenenamiento por antagonistas beta-adrenergicos, no clasificados en otra parte</t>
  </si>
  <si>
    <t>Envenenamiento por agentes de accion central y bloqueadores neuronales adrenergicos, no clasificados en otra parte</t>
  </si>
  <si>
    <t>Envenenamiento por otras drogas y las no especificadas que afectan principalmente el sistema nervioso autonomo</t>
  </si>
  <si>
    <t>T45</t>
  </si>
  <si>
    <t>Envenenamiento Por Agentes Principalmente Sistemicos Y Hematologicos, No Clasificados En Otra Parte</t>
  </si>
  <si>
    <t>Envenenamiento por drogas antialergicas y antiemeticas</t>
  </si>
  <si>
    <t>Envenenamiento por drogas antineoplasicas e inmunosupresoras</t>
  </si>
  <si>
    <t>Envenenamiento por vitaminas, no clasificadas en otra parte</t>
  </si>
  <si>
    <t>Envenenamiento por enzimas, no clasificadas en otra parte</t>
  </si>
  <si>
    <t>Envenenamiento por hierro y sus compuestos</t>
  </si>
  <si>
    <t>Envenenamiento por anticoagulantes</t>
  </si>
  <si>
    <t>Envenenamiento por drogas que afectan la fibrinolisis</t>
  </si>
  <si>
    <t>Envenenamiento por antagonistas de anticoagulantes, vitamina K y otros coagulantes</t>
  </si>
  <si>
    <t>Envenenamiento por otros agentes principalmente sistemicos y hematologicos</t>
  </si>
  <si>
    <t>Envenenamiento por agentes principalmente sistemicos y hematologicos, no especificados</t>
  </si>
  <si>
    <t>T46</t>
  </si>
  <si>
    <t>Envenenamiento Por Agentes Que Afectan Principalmente El Sistema Cardiovascular</t>
  </si>
  <si>
    <t>Envenenamiento por glucosidos cardiotonicos y medicamentos de accion similar</t>
  </si>
  <si>
    <t>Envenenamiento por bloqueadores del canal del calcio</t>
  </si>
  <si>
    <t>Envenenamiento por otras drogas antiarritmicas, no clasificadas en otra parte</t>
  </si>
  <si>
    <t>Envenenamiento por vasodilatadores coronarios, no clasificados en otra parte</t>
  </si>
  <si>
    <t>Envenenamiento por inhibidores de la enzima convertidora de la angiotensina</t>
  </si>
  <si>
    <t>Envenenamiento por otras drogas antihipertensivas, no clasificadas en otra parte</t>
  </si>
  <si>
    <t>Envenenamiento por drogas antilipemicas y antiarterioscleroticas</t>
  </si>
  <si>
    <t>Envenenamiento por vasodilatadores perifericos</t>
  </si>
  <si>
    <t>Envenenamiento por drogas antivaricosas, inclusive agentes esclerosantes</t>
  </si>
  <si>
    <t>Envenenamiento por otros agentes y los no especificados que afectan principalmente el sistema cardiovascular</t>
  </si>
  <si>
    <t>T47</t>
  </si>
  <si>
    <t>Envenenamiento Por Agentes Que Afectan Principalmente El Sistema Gastrointestinal</t>
  </si>
  <si>
    <t>Envenenamiento por antagonistas del receptor H2 de histamina</t>
  </si>
  <si>
    <t>Envenenamiento por otras drogas antiacidas y que inhiben la secrecion gastrica</t>
  </si>
  <si>
    <t>Envenenamiento por laxantes estimulantes</t>
  </si>
  <si>
    <t>Envenenamiento por laxantes salinos y osmoticos</t>
  </si>
  <si>
    <t>Envenenamiento por otros laxantes</t>
  </si>
  <si>
    <t>Envenenamiento por digestivos</t>
  </si>
  <si>
    <t>Envenenamiento por drogas antidiarreicas</t>
  </si>
  <si>
    <t>Envenenamiento por emeticos</t>
  </si>
  <si>
    <t>Envenenamiento por otros agentes que afectan principalmente el sistema gastrointestinal</t>
  </si>
  <si>
    <t>Envenenamiento por agentes no especificados que afectan principalmente el sistema gastrointestinal</t>
  </si>
  <si>
    <t>T48</t>
  </si>
  <si>
    <t>Envenenamiento Por Agentes Con Accion Principal Sobre Los Musculos Lisos Y Esqueleticos Y Sobre El Sistema Respiratorio</t>
  </si>
  <si>
    <t>Envenenamiento por drogas oxitocicas</t>
  </si>
  <si>
    <t>Envenenamiento por relajantes musculoesqueleticos [agentes bloqueadores neuromusculares]</t>
  </si>
  <si>
    <t>Envenenamiento por otros medicamentos y los no especificados de accion principal sobre los musculos</t>
  </si>
  <si>
    <t>Envenenamiento por antitusigenos</t>
  </si>
  <si>
    <t>Envenenamiento por expectorantes</t>
  </si>
  <si>
    <t>Envenenamiento por drogas contra el catarro comun</t>
  </si>
  <si>
    <t>Envenenamiento por antiasmaticos, no clasificados en otra parte</t>
  </si>
  <si>
    <t>Envenenamiento por otros agentes y los no especificados de accion principal sobre el sistema respiratorio</t>
  </si>
  <si>
    <t>T49</t>
  </si>
  <si>
    <t>Envenenamiento Por Agentes Topicos Que Afectan Principalmente La Piel Y Las Membranas Mucosas Y Por Drogas Oftalmologicas Otorrinolaringologicas Y Dentales</t>
  </si>
  <si>
    <t>Envenenamiento por drogas locales antimicoticas, antiinfecciosas y antiinflamatorias, no clasificadas en otra parte</t>
  </si>
  <si>
    <t>Envenenamiento por antipruriticos</t>
  </si>
  <si>
    <t>Envenenamiento por astringentes y detergentes locales</t>
  </si>
  <si>
    <t>Envenenamiento por emolientes, demulcentes y protectores</t>
  </si>
  <si>
    <t>Envenenamiento por queratoliticos, queratoplasticos, drogas y otras preparaciones para el tratamiento del cabello</t>
  </si>
  <si>
    <t>Envenenamiento por drogas y preparaciones oftalmologicas</t>
  </si>
  <si>
    <t>Envenenamiento por drogas y preparaciones otorrinolaringologicas</t>
  </si>
  <si>
    <t>Envenenamiento por drogas dentales, aplicadas topicamente</t>
  </si>
  <si>
    <t>Envenenamiento por otros agentes topicos</t>
  </si>
  <si>
    <t>Envenenamiento por agentes topicos, no especificados</t>
  </si>
  <si>
    <t>T50</t>
  </si>
  <si>
    <t>Envenenamiento Por Diureticos Y Otras Drogas, Medicamentos Y Sustancias Biologicas No Especificadas</t>
  </si>
  <si>
    <t>Envenenamiento por mineralocorticoides y sus antagonistas</t>
  </si>
  <si>
    <t>Envenenamiento por diureticos del asa [dintel alto]</t>
  </si>
  <si>
    <t>Envenenamiento por inhibidores de la anhidrasa del acido carbonico, benzotiazidas y otros diureticos</t>
  </si>
  <si>
    <t>Envenenamiento por agentes del equilibrio hidrolitico, electrolitico y calorico</t>
  </si>
  <si>
    <t>Envenenamiento por drogas que afectan el metabolismo del acido urico</t>
  </si>
  <si>
    <t>Envenenamiento por depresores del apetito</t>
  </si>
  <si>
    <t>Envenenamiento por antidotos y agentes quelantes, no clasificados en otra parte</t>
  </si>
  <si>
    <t>Envenenamiento por analepticos y antagonistas del opio</t>
  </si>
  <si>
    <t>Envenenamiento por agentes diagnosticos</t>
  </si>
  <si>
    <t>Envenenamiento por otras drogas y sustancias biologicas, y las no especificadas</t>
  </si>
  <si>
    <t>T51</t>
  </si>
  <si>
    <t>Efecto Toxico Del Alcohol</t>
  </si>
  <si>
    <t>Efecto toxico del etanol</t>
  </si>
  <si>
    <t>Efecto toxico del metanol</t>
  </si>
  <si>
    <t>Efecto toxico del propanol-2</t>
  </si>
  <si>
    <t>Efecto toxico del licor de alcohol insuficientemente destilado</t>
  </si>
  <si>
    <t>Efecto toxico de otros alcoholes</t>
  </si>
  <si>
    <t>Efecto toxico del alcohol, no especificado</t>
  </si>
  <si>
    <t>T52</t>
  </si>
  <si>
    <t>Efecto Toxico De Disolventes Organicos</t>
  </si>
  <si>
    <t>Efecto toxico de productos del petroleo</t>
  </si>
  <si>
    <t>Efecto toxico del benceno</t>
  </si>
  <si>
    <t>Efecto toxico de homologos del benceno</t>
  </si>
  <si>
    <t>Efecto toxico de glicoles</t>
  </si>
  <si>
    <t>Efecto toxico de cetonas</t>
  </si>
  <si>
    <t>Efecto toxico de otros disolventes organicos</t>
  </si>
  <si>
    <t>Efecto toxico de disolventes organicos, no especificados</t>
  </si>
  <si>
    <t>T53</t>
  </si>
  <si>
    <t>Efecto Toxico De Los Derivados Halogenados De Los Hidrocarburos Alifaticos Y Aromaticos</t>
  </si>
  <si>
    <t>Efecto toxico del tetracloruro de carbono</t>
  </si>
  <si>
    <t>Efecto toxico del cloroformo</t>
  </si>
  <si>
    <t>Efecto toxico del tricloroetileno</t>
  </si>
  <si>
    <t>Efecto toxico del tetracloroetileno</t>
  </si>
  <si>
    <t>Efecto toxico del dicloroetano</t>
  </si>
  <si>
    <t>Efecto toxico de clorofluorocarburos</t>
  </si>
  <si>
    <t>Efecto toxico de otros derivados halogenados de hidrocarburos alifaticos</t>
  </si>
  <si>
    <t>Efecto toxico de otros derivados halogenados de hidrocarburos aromaticos</t>
  </si>
  <si>
    <t>Efecto toxico de derivados halogenados de hidrocarburos alifaticos y aromaticos, no especificados</t>
  </si>
  <si>
    <t>T54</t>
  </si>
  <si>
    <t>Efecto Toxico De Sustancias Corrosivas</t>
  </si>
  <si>
    <t>Efecto toxico de fenol y homologos del fenol</t>
  </si>
  <si>
    <t>Efecto toxico de otros compuestos organicos corrosivos</t>
  </si>
  <si>
    <t>Efecto toxico de acidos corrosivos y sustancias acidas similares</t>
  </si>
  <si>
    <t>Efecto toxico de alcalis causticos y sustancias alcalinas similares</t>
  </si>
  <si>
    <t>Efecto toxico de sustancia corrosiva, no especificada</t>
  </si>
  <si>
    <t>T55</t>
  </si>
  <si>
    <t>Efecto Toxico De Detergentes Y Jabones</t>
  </si>
  <si>
    <t>Efecto toxico de detergentes y jabones</t>
  </si>
  <si>
    <t>T56</t>
  </si>
  <si>
    <t>Efecto Toxico De Metales</t>
  </si>
  <si>
    <t>Efecto toxico del plomo y sus compuestos</t>
  </si>
  <si>
    <t>Efecto toxico del mercurio y sus compuestos</t>
  </si>
  <si>
    <t>Efecto toxico del cromo y sus compuestos</t>
  </si>
  <si>
    <t>Efecto toxico del cadmio y sus compuestos</t>
  </si>
  <si>
    <t>Efecto toxico del cobre y sus compuestos</t>
  </si>
  <si>
    <t>Efecto toxico del zinc y sus compuestos</t>
  </si>
  <si>
    <t>Efecto toxico del estano y sus compuestos</t>
  </si>
  <si>
    <t>Efecto toxico del berilio y sus compuestos</t>
  </si>
  <si>
    <t>Efecto toxico de otros metales</t>
  </si>
  <si>
    <t>Efecto toxico de metal, no especificado</t>
  </si>
  <si>
    <t>T57</t>
  </si>
  <si>
    <t>Efecto Toxico De Otras Sustancias Inorganicas</t>
  </si>
  <si>
    <t>Efecto toxico del arsenico y sus compuestos</t>
  </si>
  <si>
    <t>Efecto toxico del fosforo y sus compuestos</t>
  </si>
  <si>
    <t>Efecto toxico del manganeso y sus compuestos</t>
  </si>
  <si>
    <t>Efecto toxico del acido cianhidrico</t>
  </si>
  <si>
    <t>Efecto toxico de otras sustancias inorganicas, especificadas</t>
  </si>
  <si>
    <t>Efecto toxico de sustancia inorganica, no especificada</t>
  </si>
  <si>
    <t>T58</t>
  </si>
  <si>
    <t>Efecto Toxico Del Monoxido De Carbono</t>
  </si>
  <si>
    <t>Efecto toxico del monoxido de carbono</t>
  </si>
  <si>
    <t>T59</t>
  </si>
  <si>
    <t>Efecto Toxico De Otros Gases, Humos Y Vapores</t>
  </si>
  <si>
    <t>Efecto toxico de oxidos de nitrogeno</t>
  </si>
  <si>
    <t>Efecto toxico del dioxido de sulfuro</t>
  </si>
  <si>
    <t>Efecto toxico del formaldehido</t>
  </si>
  <si>
    <t>Efecto toxico del gas lacrimogeno</t>
  </si>
  <si>
    <t>Efecto toxico del cloro gaseoso</t>
  </si>
  <si>
    <t>Efecto toxico del gas de fluor y fluoruro de hidrogeno</t>
  </si>
  <si>
    <t>Efecto toxico del sulfuro de hidrogeno</t>
  </si>
  <si>
    <t>Efecto toxico del dioxido de carbono</t>
  </si>
  <si>
    <t>Efecto toxico de otros gases, humos y vapores especificados</t>
  </si>
  <si>
    <t>Efecto toxico de gases, humos y vapores no especificados</t>
  </si>
  <si>
    <t>T60</t>
  </si>
  <si>
    <t>Efecto Toxico De Plaguicidas [Pesticidas]</t>
  </si>
  <si>
    <t>Efecto toxico de insecticidas organofosforados y carbamatos</t>
  </si>
  <si>
    <t>Efecto toxico de insecticidas halogenados</t>
  </si>
  <si>
    <t>Efecto toxico de otros insecticidas</t>
  </si>
  <si>
    <t>Efecto toxico de herbicidas y fungicidas</t>
  </si>
  <si>
    <t>Efecto toxico de rodenticidas</t>
  </si>
  <si>
    <t>Efecto toxico de otros plaguicidas</t>
  </si>
  <si>
    <t>Efecto toxico de plaguicida, no especificado</t>
  </si>
  <si>
    <t>T61</t>
  </si>
  <si>
    <t>Efecto Toxico De Sustancias Nocivas Ingeridas Como Alimentos Marinos</t>
  </si>
  <si>
    <t>Envenenamiento ciguatero por pescado</t>
  </si>
  <si>
    <t>Envenenamiento escombroideo por pescado</t>
  </si>
  <si>
    <t>Otros envenenamientos por pescados y mariscos</t>
  </si>
  <si>
    <t>Efecto toxico de otros alimentos marinos</t>
  </si>
  <si>
    <t>Efecto toxico de alimentos marinos no especificados</t>
  </si>
  <si>
    <t>T62</t>
  </si>
  <si>
    <t>Efecto Toxico De Otras Sustancias Nocivas Ingeridas Como Alimento</t>
  </si>
  <si>
    <t>Efecto toxico de hongos ingeridos</t>
  </si>
  <si>
    <t>Efecto toxico de bayas ingeridas</t>
  </si>
  <si>
    <t>Efecto toxico de otra(s) (partes de) planta(s) ingerida(s)</t>
  </si>
  <si>
    <t>Efecto toxico de otras sustancias nocivas especificadas ingeridas como alimento</t>
  </si>
  <si>
    <t>Efecto toxico de sustancia nociva ingerida como alimento, no especificada</t>
  </si>
  <si>
    <t>T63</t>
  </si>
  <si>
    <t>Efecto Toxico Del Contacto Con Animales Venenosos</t>
  </si>
  <si>
    <t>Efecto toxico del veneno de serpiente</t>
  </si>
  <si>
    <t>Efecto toxico del veneno de otros reptiles</t>
  </si>
  <si>
    <t>Efecto toxico del veneno de escorpion</t>
  </si>
  <si>
    <t>Efecto toxico del veneno de aranas</t>
  </si>
  <si>
    <t>Efecto toxico del veneno de otros artropodos</t>
  </si>
  <si>
    <t>Efecto toxico del contacto con peces</t>
  </si>
  <si>
    <t>Efecto toxico del contacto con otros animales marinos</t>
  </si>
  <si>
    <t>Efectos toxicos del contacto con otros animales venenosos</t>
  </si>
  <si>
    <t>Efecto toxico del contacto con animal venenoso no especificado</t>
  </si>
  <si>
    <t>T64</t>
  </si>
  <si>
    <t>Efecto Toxico De Aflatoxina Y Otras Micotoxinas Contaminantes De Alimentos</t>
  </si>
  <si>
    <t>Efecto toxico de aflatoxina y otras micotoxinas contaminantes de alimentos</t>
  </si>
  <si>
    <t>T65</t>
  </si>
  <si>
    <t>Efecto Toxico De Otras Sustancias Y Las No Especificadas</t>
  </si>
  <si>
    <t>Efecto toxico del cianuro</t>
  </si>
  <si>
    <t>Efecto toxico de la estricnina y sus sales</t>
  </si>
  <si>
    <t>Efecto toxico del tabaco y la nicotina</t>
  </si>
  <si>
    <t>Efecto toxico de nitroderivados y aminoderivados del benceno y sus homologos</t>
  </si>
  <si>
    <t>Efecto toxico del bisulfuro de carbono</t>
  </si>
  <si>
    <t>Efecto toxico de nitroglicerina y otros acidos y esteres nitricos</t>
  </si>
  <si>
    <t>Efecto toxico de pinturas y colorantes, no clasificados en otra parte</t>
  </si>
  <si>
    <t>Efecto toxico de otras sustancias especificadas</t>
  </si>
  <si>
    <t>Efecto toxico de sustancia no especificada</t>
  </si>
  <si>
    <t>T66</t>
  </si>
  <si>
    <t>Efectos No Especificados De La Radiacion</t>
  </si>
  <si>
    <t>Efectos no especificados de la radiacion</t>
  </si>
  <si>
    <t>T67</t>
  </si>
  <si>
    <t>Efectos Del Calor Y De La Luz</t>
  </si>
  <si>
    <t>Golpe de calor e insolacion</t>
  </si>
  <si>
    <t>Sincope por calor</t>
  </si>
  <si>
    <t>Calambre por calor</t>
  </si>
  <si>
    <t>Agotamiento por calor, anhidrotico</t>
  </si>
  <si>
    <t>Agotamiento por calor debida a deplecion de sal</t>
  </si>
  <si>
    <t>Agotamiento por calor no especificado</t>
  </si>
  <si>
    <t>Fatiga por calor, transitoria</t>
  </si>
  <si>
    <t>Edema por calor</t>
  </si>
  <si>
    <t>Otros efectos del calor y de la luz</t>
  </si>
  <si>
    <t>Efecto del calor y de la luz, no especificado</t>
  </si>
  <si>
    <t>T68</t>
  </si>
  <si>
    <t>Hipotermia</t>
  </si>
  <si>
    <t>T69</t>
  </si>
  <si>
    <t>Otros Efectos De La Reduccion De La Temperatura</t>
  </si>
  <si>
    <t>Mano y pie de inmersion</t>
  </si>
  <si>
    <t>Sabanon(es)</t>
  </si>
  <si>
    <t>Otros efectos especificados de la reduccion de la temperatura</t>
  </si>
  <si>
    <t>Efecto de la reduccion de la temperatura, no especificado</t>
  </si>
  <si>
    <t>T70</t>
  </si>
  <si>
    <t>Efectos De La Presion Del Aire Y De la Presión Del Agua</t>
  </si>
  <si>
    <t>Barotrauma otitico</t>
  </si>
  <si>
    <t>Barotrauma sinusal</t>
  </si>
  <si>
    <t>Otros efectos y los no especificados de la gran altitud</t>
  </si>
  <si>
    <t>Enfermedad por descompresion  [de los cajones sumergidos]</t>
  </si>
  <si>
    <t>Efectos de liquidos con alta presion</t>
  </si>
  <si>
    <t>Otros efectos de la presion del aire y del agua</t>
  </si>
  <si>
    <t>Efecto de la presion del aire y del agua, no especificado</t>
  </si>
  <si>
    <t>T71</t>
  </si>
  <si>
    <t>T73</t>
  </si>
  <si>
    <t>Efectos De Otras Privaciones</t>
  </si>
  <si>
    <t>Efectos del hambre</t>
  </si>
  <si>
    <t>Efectos de la sed</t>
  </si>
  <si>
    <t>Agotamiento debido a exposicion a la intemperie</t>
  </si>
  <si>
    <t>Agotamiento debido a esfuerzo excesivo</t>
  </si>
  <si>
    <t>Otros efectos de privacion</t>
  </si>
  <si>
    <t>Efectos de privacion, no especificados</t>
  </si>
  <si>
    <t>T74</t>
  </si>
  <si>
    <t>Sindromes Del Maltrato</t>
  </si>
  <si>
    <t>Negligencia o abandono</t>
  </si>
  <si>
    <t>Abuso fisico</t>
  </si>
  <si>
    <t>Abuso sexual</t>
  </si>
  <si>
    <t>Abuso psicologico</t>
  </si>
  <si>
    <t>Otros sindromes del maltrato</t>
  </si>
  <si>
    <t>Sindrome del maltrato, no especificado</t>
  </si>
  <si>
    <t>T75</t>
  </si>
  <si>
    <t>Efectos De Otras Causas Externas</t>
  </si>
  <si>
    <t>Efectos del rayo</t>
  </si>
  <si>
    <t>Ahogamiento y sumersion no mortal</t>
  </si>
  <si>
    <t>Efectos de la vibracion</t>
  </si>
  <si>
    <t>Mal del movimiento</t>
  </si>
  <si>
    <t>Efectos de la corriente electrica</t>
  </si>
  <si>
    <t>Otros efectos especificados de causas externas</t>
  </si>
  <si>
    <t>T78</t>
  </si>
  <si>
    <t>Efectos Adversos, No Clasificados En Otra Parte</t>
  </si>
  <si>
    <t>Choque anafilactico debido a reaccion adversa a alimentos</t>
  </si>
  <si>
    <t>Otra reaccion adversa a alimentos, no clasificada en otra parte</t>
  </si>
  <si>
    <t>Choque anafilactico, no especificado</t>
  </si>
  <si>
    <t>Edema angioneurotico</t>
  </si>
  <si>
    <t>Alergia no especificada</t>
  </si>
  <si>
    <t>Otros efectos adversos, no clasificados en otra parte</t>
  </si>
  <si>
    <t>Efecto adverso no especificado</t>
  </si>
  <si>
    <t>T79</t>
  </si>
  <si>
    <t>Algunas Complicaciones Precoces De Traumatismos, No Clasificadas En Otra Parte</t>
  </si>
  <si>
    <t>Embolia gaseosa (traumatica)</t>
  </si>
  <si>
    <t>Embolia grasa (traumatica)</t>
  </si>
  <si>
    <t>Hemorragia traumatica secundaria y recurrente</t>
  </si>
  <si>
    <t>Infeccion postraumatica de herida, no clasificada en otra parte</t>
  </si>
  <si>
    <t>Choque traumatico</t>
  </si>
  <si>
    <t>Anuria traumatica</t>
  </si>
  <si>
    <t>Isquemia traumatica de musculo</t>
  </si>
  <si>
    <t>Enfisema subcutaneo traumatico</t>
  </si>
  <si>
    <t>Otras complicaciones precoces de los traumatismos</t>
  </si>
  <si>
    <t>Complicaciones precoces no especificadas de los traumatismos</t>
  </si>
  <si>
    <t>T80</t>
  </si>
  <si>
    <t>Complicaciones Consecutivas A Infusion, Transfusion E Inyeccion Terapeutica</t>
  </si>
  <si>
    <t>Embolia gaseosa consecutiva a infusion, transfusion e inyeccion terapeutica</t>
  </si>
  <si>
    <t>Complicaciones vasculares consecutivas a infusion, transfusion e inyeccion terapeutica</t>
  </si>
  <si>
    <t>Infecciones consecutivas a infusion, transfusion e inyeccion terapeutica</t>
  </si>
  <si>
    <t>Reaccion de incompatibilidad al grupo ABO</t>
  </si>
  <si>
    <t>Reaccion de incompatibilidad a Rh</t>
  </si>
  <si>
    <t>Choque anafilactico debido a suero</t>
  </si>
  <si>
    <t>Otras reacciones al suero</t>
  </si>
  <si>
    <t>Otras complicaciones consecutivas a infusion, transfusion e inyeccion terapeutica</t>
  </si>
  <si>
    <t>Complicaciones no especificadas consecutivas a infusion, transfusion e inyeccion terapeutica</t>
  </si>
  <si>
    <t>T81</t>
  </si>
  <si>
    <t>Complicaciones De Procedimientos No Clasificadas En Otra Parte</t>
  </si>
  <si>
    <t>Hemorragia y hematoma que complican un procedimiento, no clasificados en otra parte</t>
  </si>
  <si>
    <t>Complicaciones De Procedimientos, No Clasificadas En Otra Parte</t>
  </si>
  <si>
    <t>Choque durante o resultante de un procedimiento, no clasificado en otra parte</t>
  </si>
  <si>
    <t>Puncion o laceracion accidental durante un procedimiento, no clasificadas en otra parte</t>
  </si>
  <si>
    <t>Desgarro de herida operatoria, no clasificado en otra parte</t>
  </si>
  <si>
    <t>Infeccion consecutiva a procedimiento, no clasificada en otra parte</t>
  </si>
  <si>
    <t>Cuerpo extrano dejado accidentalmente en cavidad corporal o en herida operatoria consecutiva a procedimiento</t>
  </si>
  <si>
    <t>Reaccion aguda a sustancia extrana dejada accidentalmente durante un procedimiento</t>
  </si>
  <si>
    <t>Complicaciones vasculares consecutivas a procedimiento, no clasificadas en otra parte</t>
  </si>
  <si>
    <t>Otras complicaciones de procedimientos, no clasificadas en otra parte</t>
  </si>
  <si>
    <t>Complicacion de procedimientos, no especificada</t>
  </si>
  <si>
    <t>T82</t>
  </si>
  <si>
    <t>Complicaciones De Dispositivos Protesicos, Implantes E Injertos Cardiovasculares</t>
  </si>
  <si>
    <t>Complicacion mecanica de protesis de valvula cardiaca</t>
  </si>
  <si>
    <t>Complicacion mecanica de dispositivo electronico cardiaco</t>
  </si>
  <si>
    <t>Complicacion mecanica de derivacion de arteria coronaria e injerto valvular</t>
  </si>
  <si>
    <t>Complicacion mecanica de otros injertos vasculares</t>
  </si>
  <si>
    <t>Complicacion mecanica de cateter para dialisis vascular</t>
  </si>
  <si>
    <t>Complicacion mecanica de otros dispositivos e implantes cardiovasculares</t>
  </si>
  <si>
    <t>Infeccion y reaccion inflamatoria debidas a protesis de valvula cardiaca</t>
  </si>
  <si>
    <t>Infeccion y reaccion inflamatoria debidas a otros dispositivos, implantes e injertos cardiovasculares</t>
  </si>
  <si>
    <t>Otras complicaciones especificadas de dispositivos protesicos, implantes e injertos cardiovasculares</t>
  </si>
  <si>
    <t>Complicacion no especificada de dispositivo protesico, implante e injerto cardiovascular</t>
  </si>
  <si>
    <t>T83</t>
  </si>
  <si>
    <t>Complicaciones De Dispositivos, Implantes E Injertos Genitourinarios</t>
  </si>
  <si>
    <t>Complicacion mecanica de cateter urinario (fijo)</t>
  </si>
  <si>
    <t>Complicacion mecanica de otros dispositivos e implantes urinarios</t>
  </si>
  <si>
    <t>Complicacion mecanica de injerto en organo urinario</t>
  </si>
  <si>
    <t>Complicacion mecanica de dispositivo anticonceptivo intrauterino</t>
  </si>
  <si>
    <t>Complicacion mecanica de otros dispositivos, implantes e injertos en el tracto genital</t>
  </si>
  <si>
    <t>Infeccion y reaccion inflamatoria debidas a dispositivo protesico, implante e injerto en el sistema urinario</t>
  </si>
  <si>
    <t>Infeccion y reaccion inflamatoria debidas a dispositivo protesico, implante e injerto en el tracto genital</t>
  </si>
  <si>
    <t>Otras complicaciones de dispositivos protesicos, implantes e injertos genitourinarios</t>
  </si>
  <si>
    <t>Complicacion no especificada de dispositivo protesico, implante e injerto genitourinario</t>
  </si>
  <si>
    <t>T84</t>
  </si>
  <si>
    <t>Complicaciones De Dispositivos Protesicos, Implantes E Injertos Ortopedicos Internos</t>
  </si>
  <si>
    <t>Complicacion mecanica de protesis articular interna</t>
  </si>
  <si>
    <t>Complicacion mecanica de dispositivo de fijacion interna de huesos de un miembro</t>
  </si>
  <si>
    <t>Complicacion mecanica de dispositivo de fijacion interna de otros huesos</t>
  </si>
  <si>
    <t>Complicacion mecanica de otros dispositivos oseos, implantes e injertos</t>
  </si>
  <si>
    <t>Complicacion mecanica de otros dispositivos protesicos, implantes e injertos ortopedicos internos</t>
  </si>
  <si>
    <t>Infeccion y reaccion inflamatoria debidas a protesis articular interna</t>
  </si>
  <si>
    <t>infeccion y reaccion inflamatoria debidas a dispositivo de fijacion interna [cualquier sitio]</t>
  </si>
  <si>
    <t>Infeccion y reaccion inflamatoria debidas a otros dispositivos protesicos, implantes e injertos ortopedicos internos</t>
  </si>
  <si>
    <t>Otras complicaciones de dispositivos protesicos, implantes e injertos ortopedicos internos</t>
  </si>
  <si>
    <t>Complicaciones no especificadas de dispositivos protesicos, implantes e injertos ortopedicos internos</t>
  </si>
  <si>
    <t>T85</t>
  </si>
  <si>
    <t>Complicaciones De Dispositivos Protesicos, Implantes E Injertos Internos</t>
  </si>
  <si>
    <t>Complicacion mecanica de derivacion (anastomotica) ventricular intracraneal</t>
  </si>
  <si>
    <t>Complicacion mecanica de implante de estimulador electronico del sistema nervioso</t>
  </si>
  <si>
    <t>Complicacion mecanica de lentes intraoculares</t>
  </si>
  <si>
    <t>Complicacion mecanica de otros dispositivos protesicos, implantes e injertos oculares</t>
  </si>
  <si>
    <t>Complicacion mecanica de protesis e implante de mama</t>
  </si>
  <si>
    <t>Complicacion mecanica de dispositivo protesico, implante e injerto gastrointestinal</t>
  </si>
  <si>
    <t>Complicacion mecanica de otros dispositivos protesicos, implantes e injertos internos especificados</t>
  </si>
  <si>
    <t>Infeccion y reaccion inflamatoria debidas a otros dispositivos protesicos, implantes e injertos internos</t>
  </si>
  <si>
    <t>Otras complicaciones de dispositivos protesicos, implantes e injertos internos, no clasificadas en otra parte</t>
  </si>
  <si>
    <t>Complicacion no especificada de dispositivo protesico, implante e injerto interno</t>
  </si>
  <si>
    <t>T86</t>
  </si>
  <si>
    <t>Falla Y Rechazo Del Trasplante De Organos Y Tejidos</t>
  </si>
  <si>
    <t>Rechazo de trasplante de medula osea</t>
  </si>
  <si>
    <t>Falla y rechazo de trasplante de rinon</t>
  </si>
  <si>
    <t>Falla y rechazo de trasplante de corazon</t>
  </si>
  <si>
    <t>Falla y rechazo de trasplante de pulmon-corazon</t>
  </si>
  <si>
    <t>Falla y rechazo de trasplante de higado</t>
  </si>
  <si>
    <t>Falla y rechazo de  otros organos y tejidos trasplantados</t>
  </si>
  <si>
    <t>Falla y rechazo de trasplante de organo y tejido no especificado</t>
  </si>
  <si>
    <t>T87</t>
  </si>
  <si>
    <t>Complicaciones Peculiares De La Reinsercion Y Amputacion</t>
  </si>
  <si>
    <t>Complicaciones de la reinsercion (de parte) de extremidad superior</t>
  </si>
  <si>
    <t>Complicaciones de la reinsercion (de parte) de extremidad inferior</t>
  </si>
  <si>
    <t>Complicaciones de otras partes del cuerpo reinsertadas</t>
  </si>
  <si>
    <t>Neuroma de munon de amputacion</t>
  </si>
  <si>
    <t>Infeccion de munon de amputacion</t>
  </si>
  <si>
    <t>Necrosis de munon de amputacion</t>
  </si>
  <si>
    <t>Otras complicaciones y las no especificadas de munon de amputacion</t>
  </si>
  <si>
    <t>T88</t>
  </si>
  <si>
    <t>Otras Complicaciones De La Atencion Medica Y Quirurgica, No Clasificadas En Otra Parte</t>
  </si>
  <si>
    <t>Infeccion consecutiva a inmunizacion</t>
  </si>
  <si>
    <t>Otras complicaciones consecutivas a inmunizacion, no clasificadas en otra parte</t>
  </si>
  <si>
    <t>Choque debido a la anestesia</t>
  </si>
  <si>
    <t>Hipertermia maligna debida a la anestesia</t>
  </si>
  <si>
    <t>Falla o dificultad de la intubacion</t>
  </si>
  <si>
    <t>Otras complicaciones de la anestesia</t>
  </si>
  <si>
    <t>Choque anafilactico debido a efecto adverso de droga o medicamento correcto administrado apropiadamente</t>
  </si>
  <si>
    <t>Efecto adverso no especificado de droga o medicamento</t>
  </si>
  <si>
    <t>Otras complicaciones especificadas de la atencion medica y quirurgica, no clasificadas en otra parte</t>
  </si>
  <si>
    <t>Complicaciones no especificadas de la atencion medica y quirurgica</t>
  </si>
  <si>
    <t>T90</t>
  </si>
  <si>
    <t>Secuelas De Traumatismos De La Cabeza</t>
  </si>
  <si>
    <t>Secuelas de traumatismo superficial de la cabeza</t>
  </si>
  <si>
    <t>Secuelas de herida de la cabeza</t>
  </si>
  <si>
    <t>Secuelas de fractura del craneo y de huesos faciales</t>
  </si>
  <si>
    <t>Secuelas de traumatismo de nervios craneales</t>
  </si>
  <si>
    <t>Secuelas de traumatismo del ojo y de la orbita</t>
  </si>
  <si>
    <t>Secuelas de traumatismo intracraneal</t>
  </si>
  <si>
    <t>Secuelas de otros traumatismos especificados de la cabeza</t>
  </si>
  <si>
    <t>Secuelas de traumatismo no especificado de la cabeza</t>
  </si>
  <si>
    <t>T91</t>
  </si>
  <si>
    <t>Secuelas De Traumatismos Del Cuello Y Del Tronco</t>
  </si>
  <si>
    <t>Secuelas de traumatismo superficial y de heridas del cuello y del tronco</t>
  </si>
  <si>
    <t>Secuelas de fractura de la columna vertebral</t>
  </si>
  <si>
    <t>Secuelas de otra fractura del torax y de la pelvis</t>
  </si>
  <si>
    <t>Secuelas de traumatismo de la medula espinal</t>
  </si>
  <si>
    <t>Secuelas de traumatismo de organos intratoracicos</t>
  </si>
  <si>
    <t>Secuelas de traumatismo de organos intraabdominales y pelvicos</t>
  </si>
  <si>
    <t>Secuelas de otros traumatismos especificados del cuello y del tronco</t>
  </si>
  <si>
    <t>Secuelas de traumatismo no especificado del cuello y del tronco</t>
  </si>
  <si>
    <t>T92</t>
  </si>
  <si>
    <t>Secuelas De Traumatismos De Miembro Superior</t>
  </si>
  <si>
    <t>Secuelas de herida de miembro superior</t>
  </si>
  <si>
    <t>Secuelas de fractura del brazo</t>
  </si>
  <si>
    <t>Secuelas de fractura de la muneca y de la mano</t>
  </si>
  <si>
    <t>Secuelas de luxacion, torcedura y esquince de miembro superior</t>
  </si>
  <si>
    <t>Secuelas de traumatismo de nervio de miembro superior</t>
  </si>
  <si>
    <t>Secuelas de traumatismo de tendon y musculo de miembro superior</t>
  </si>
  <si>
    <t>Secuelas de aplastamiento y amputacion traumaticas de miembro superior</t>
  </si>
  <si>
    <t>Secuelas de otros traumatismos especificados de miembro superior</t>
  </si>
  <si>
    <t>Secuelas de traumatismo no especificado de miembro superior</t>
  </si>
  <si>
    <t>T93</t>
  </si>
  <si>
    <t>Secuelas De Traumatismos De Miembro Inferior</t>
  </si>
  <si>
    <t>Secuelas de herida de miembro inferior</t>
  </si>
  <si>
    <t>Secuelas de fractura del femur</t>
  </si>
  <si>
    <t>Secuelas de otras fracturas de miembro inferior</t>
  </si>
  <si>
    <t>Secuelas de luxacion, torcedura y esguince de miembro inferior</t>
  </si>
  <si>
    <t>Secuelas de traumatismo de nervio de miembro inferior</t>
  </si>
  <si>
    <t>Secuelas de traumatismo de tendon y musculo de miembro inferior</t>
  </si>
  <si>
    <t>Secuelas de aplastamiento y amputacion traumaticas de miembro inferior</t>
  </si>
  <si>
    <t>Secuelas de otros traumatismos especificados de miembro inferior</t>
  </si>
  <si>
    <t>Secuelas de traumatismo no especificado de miembro inferior</t>
  </si>
  <si>
    <t>T94</t>
  </si>
  <si>
    <t>Secuelas De Traumatismos Que Afectan Multiples Regiones Del Cuerpo Y Las No Especificadas</t>
  </si>
  <si>
    <t>Secuelas de traumatismos que afectan  multiples regiones del cuerpo</t>
  </si>
  <si>
    <t>Secuelas de traumatismos de regiones no especificadas del cuerpo</t>
  </si>
  <si>
    <t>T95</t>
  </si>
  <si>
    <t>Secuelas De Quemaduras, Corrosiones Y Congelamientos</t>
  </si>
  <si>
    <t>Secuelas de quemadura, corrosion y congelamiento de la cabeza y del cuello</t>
  </si>
  <si>
    <t>Secuelas de quemadura, corrosion y congelamiento del tronco</t>
  </si>
  <si>
    <t>Secuelas de quemadura, corrosion y congelamiento de miembro superior</t>
  </si>
  <si>
    <t>Secuelas de quemadura, corrosion y congelamiento de miembro inferior</t>
  </si>
  <si>
    <t>Secuelas de quemadura y corrosion clasificables solo de acuerdo con la extension de la superficie del cuerpo afectada</t>
  </si>
  <si>
    <t>Secuelas de otras quemaduras, corrosiones y congelamientos especificados</t>
  </si>
  <si>
    <t>Secuelas de quemadura, corrosion y congelamiento no especificados</t>
  </si>
  <si>
    <t>T96</t>
  </si>
  <si>
    <t>Secuelas De Envenenamientos Por Drogas, Medicamentos Y Sustancias Biologicas</t>
  </si>
  <si>
    <t>Secuelas de envenenamientos por drogas, medicamentos y sustancias biologicas</t>
  </si>
  <si>
    <t>T97</t>
  </si>
  <si>
    <t>Secuelas De Efectos Toxicos De Sustancias De Procedencia No Medicinal</t>
  </si>
  <si>
    <t>Secuelas de efectos  toxicos de sustancias de procedencia principalmente no medicinal</t>
  </si>
  <si>
    <t>T98</t>
  </si>
  <si>
    <t>Secuelas De Otros Efectos Y Los No Especificados De Causas Externas</t>
  </si>
  <si>
    <t>Secuelas de efectos de cuerpos extranos que penetran en orificios naturales</t>
  </si>
  <si>
    <t>Secuelas de otros efectos y los no especificados de causas externas</t>
  </si>
  <si>
    <t>Secuelas de ciertas complicaciones precoces de los traumatismos</t>
  </si>
  <si>
    <t>Secuelas de complicaciones de la atencion medica y quirurgica, no clasificadas en otras parte</t>
  </si>
  <si>
    <t>Causas externas de morbilidad y de mortalidad (V01-Y98)</t>
  </si>
  <si>
    <t>Peaton Lesionado Por Colision Con Vehiculo De Pedal</t>
  </si>
  <si>
    <t>Peaton lesionado por colision con vehiculo de pedal, accidente no de transito</t>
  </si>
  <si>
    <t>Peaton lesionado por colision con vehiculo de pedal, accidente de transito</t>
  </si>
  <si>
    <t>Peaton lesionado por colision con vehiculo de pedal, accidente no especificado como de transito o no de transito</t>
  </si>
  <si>
    <t>Peaton Lesionado Por Colision Con Vehiculo De Dos O Tres Ruedas</t>
  </si>
  <si>
    <t>Peaton lesionado por colision con vehiculo de motor de dos o tres ruedas, accidente no de transito</t>
  </si>
  <si>
    <t>Peaton lesionado por colision con vehiculo de motor de dos o tres ruedas, accidente de transito</t>
  </si>
  <si>
    <t>Peaton lesionado por colision con vehiculo  de motor de dos o tres ruedas, accidente no especificado como de transito o no de transito</t>
  </si>
  <si>
    <t>Peaton Lesionado Por Colision Con Automovil Camioneta Furgoneta</t>
  </si>
  <si>
    <t>Peaton lesionado por colision con automovil, camioneta o furgoneta, accidente no de transito</t>
  </si>
  <si>
    <t>Peaton lesionado por colision con automovil, camioneta o furgoneta, accidente de transito</t>
  </si>
  <si>
    <t>Peaton lesionado por colision con automovil, camioneta o furgoneta, accidente no especificado como de transito o no de transito</t>
  </si>
  <si>
    <t>Peaton Lesionado Por Colision Con Vehiculo De Transporte Pesado O Autobus</t>
  </si>
  <si>
    <t>Peaton lesionado por colision con vehiculo de transporte pesado o autobus, accidente no de transito</t>
  </si>
  <si>
    <t>Peaton lesionado por colision con vehiculo de transporte pesado o autobus, accidente de transito</t>
  </si>
  <si>
    <t>Peaton lesionado por colision con vehiculo de transporte pesado o autobus, accidente no especificado como de transito o no de transito</t>
  </si>
  <si>
    <t>Peaton Lesionado Por Colision Con Tren O Vehiculo De Rieles</t>
  </si>
  <si>
    <t>Peaton lesionado por colision con tren o vehiculo de rieles, accidente no de transito</t>
  </si>
  <si>
    <t>Peaton lesionado por colision con tren o vehiculo de rieles, accidente de transito</t>
  </si>
  <si>
    <t>Peaton lesionado por colision con tren o vehiculo de rieles, accidente no especificado como de transito o no de transito</t>
  </si>
  <si>
    <t>Peaton Lesionado Por Colision Con Otros Vehiculo Sin Motor</t>
  </si>
  <si>
    <t>Peaton lesionado por colision con otros vehiculos sin motor, accidente no de transito</t>
  </si>
  <si>
    <t>Peaton lesionado por colision con otros vehiculos sin motor, accidente de transito</t>
  </si>
  <si>
    <t>Peaton lesionado por colision con otros vehiculos sin motor, accidente no especificado como de transito o no de transito</t>
  </si>
  <si>
    <t>Peaton Lesionado En Otros Accidentes De Transporte, Y En Los No Especificados</t>
  </si>
  <si>
    <t>Peaton lesionado en accidente no de transito que involucra otros vehiculos de motor, y los no especificados</t>
  </si>
  <si>
    <t>Peaton lesionado en accidente no de transito no especificado</t>
  </si>
  <si>
    <t>Peaton lesionado en accidente de transito que involucra otros vehiculos de motor, y los no especificados</t>
  </si>
  <si>
    <t>Peaton lesionado en accidente de transito no especificado</t>
  </si>
  <si>
    <t>Peaton lesionado en accidente de transporte no especificado</t>
  </si>
  <si>
    <t>Ciclista Lesionado Por Colision Con Peaton O Animal</t>
  </si>
  <si>
    <t>Ciclista lesionado por colision con peaton o animal, conductor lesionado en accidente no de transito</t>
  </si>
  <si>
    <t>Ciclista lesionado por colision con peaton o animal, pasajero lesionado en accidente no de transito</t>
  </si>
  <si>
    <t>Ciclista lesionado por colision con peaton o animal, ciclista no especificado, lesionado en accidente no de transito</t>
  </si>
  <si>
    <t>Ciclista lesionado por colision con peaton o animal, persona lesionada al subir o bajar del vehiculo</t>
  </si>
  <si>
    <t>Ciclista lesionado por colision con peaton o animal, conductor lesionado en accidente de transito</t>
  </si>
  <si>
    <t>Ciclista lesionado por colision con peaton o animal, pasajero lesionado en accidente de transito</t>
  </si>
  <si>
    <t>Ciclista lesionado por colision con peaton o animal, ciclista no especificado, lesionado en accidente de transito</t>
  </si>
  <si>
    <t>Ciclista Lesionado Por Colision Con Otro Ciclista</t>
  </si>
  <si>
    <t>Ciclista lesionado por colision con otro ciclista, conductor lesionado en accidente no de transito</t>
  </si>
  <si>
    <t>Ciclista lesionado por colision con otro ciclista, pasajero lesionado en accidente no de transito</t>
  </si>
  <si>
    <t>Ciclista lesionado por colision con otro ciclista, ciclista no especificado, lesionado en accidente no de transito</t>
  </si>
  <si>
    <t>Ciclista lesionado por colision con otro ciclista, persona lesionada al subir o bajar del vehiculo</t>
  </si>
  <si>
    <t>Ciclista lesionado por colision con otro ciclista, conductor lesionado en accidente de transito</t>
  </si>
  <si>
    <t>Ciclista lesionado por colision con otro ciclista, pasajero lesionado en accidente de transito</t>
  </si>
  <si>
    <t>Ciclista lesionado por colision con otro ciclista, ciclista no especificado, lesionado en accidente de transito</t>
  </si>
  <si>
    <t>Ciclista Lesionado Por Colision Con Vehiculo De Dos O Tres Ruedas</t>
  </si>
  <si>
    <t>Ciclista lesionado por colision con vehiculo de motor de dos o tres ruedas, conductor lesionado en accidente no de transito</t>
  </si>
  <si>
    <t>Ciclista lesionado por colision con vehiculo de motor de dos o tres ruedas, pasajero lesionado en accidentes no de transito</t>
  </si>
  <si>
    <t>Ciclista lesionado por colision con vehiculo de motor de dos o tres ruedas, ciclista no especificado,  lesionado en accidente no de transito</t>
  </si>
  <si>
    <t>Ciclista lesionado por colision con vehiculo de motor de dos o tres ruedas, persona lesionada al subir o bajar del vehiculo</t>
  </si>
  <si>
    <t>Ciclista lesionado por colision con vehiculo de motor de dos o tres ruedas, conductor lesionado en accidente de transito</t>
  </si>
  <si>
    <t>Ciclista lesionado por colision con vehiculo de motor de dos o tres ruedas, pasajero lesionado en accidente de transito</t>
  </si>
  <si>
    <t>Ciclista lesionado por colision con vehiculo de motor de dos o tres ruedas, ciclista no especificado, lesionado en accidente de transito</t>
  </si>
  <si>
    <t>Ciclista Lesionado Por Colision Con Automovil, Camioneta O Furgoneta</t>
  </si>
  <si>
    <t>Ciclista lesionado por colision con automovil, camioneta o furgoneta, conductor lesionado en accidente no de transito</t>
  </si>
  <si>
    <t>Ciclista lesionado por colision con automovil, camioneta o furgoneta, pasajero lesionado en accidente no de transito</t>
  </si>
  <si>
    <t>Ciclista lesionado por colision con automovil, camioneta o furgoneta, ciclista no especificado lesionado en accidente no de transito</t>
  </si>
  <si>
    <t>Ciclista lesionado por colision con automovil, camioneta o furgoneta, persona lesionada al subir o bajar del vehiculo</t>
  </si>
  <si>
    <t>Ciclista lesionado por colision con automovil, camioneta o furgoneta, conductor lesionado en accidente de transito</t>
  </si>
  <si>
    <t>Ciclista lesionado por colision con automovil, camioneta o furgoneta, pasajero lesionado en accidente de transito</t>
  </si>
  <si>
    <t>Ciclista lesionado por colision con automovil, camioneta o furgoneta, ciclista no especificado, lesionado en accidente de transito</t>
  </si>
  <si>
    <t>Ciclista Lesionado Por Colision Con Vehiculo De Transporte Pesado O Bus</t>
  </si>
  <si>
    <t>Ciclista lesionado por colision con vehiculo de transporte pesado o autobus, conductor lesionado en accidente no de transito</t>
  </si>
  <si>
    <t>Ciclista lesionado por colision con vehiculo de transporte pesado o autobus, pasajero lesionado en accidente no de transito</t>
  </si>
  <si>
    <t>Ciclista lesionado por colision con vehiculo de transporte pesado o autobus, ciclista no especificado, lesionado en accidente no de transito</t>
  </si>
  <si>
    <t>Ciclista lesionado por colision con vehiculo de transporte pesado o autobus, persona lesionada al subir o bajar del vehiculo</t>
  </si>
  <si>
    <t>Ciclista lesionado por colision con vehiculo de transporte pesado o autobus, conductor lesionado en accidente de transito</t>
  </si>
  <si>
    <t>Ciclista lesionado por colision con vehiculo de transporte pesado o autobus, pasajero lesionado en accidente de transito</t>
  </si>
  <si>
    <t>Ciclista lesionado por colision con vehiculo de transporte pesado o autobus, ciclista no especificado, lesionado en accidente de transito</t>
  </si>
  <si>
    <t>Ciclista Lesionado Por Colision Con Tren O Vehiculo De Rieles</t>
  </si>
  <si>
    <t>Ciclista lesionado por colision con tren o vehiculo de rieles, conductor lesionado en accidente no de transito</t>
  </si>
  <si>
    <t>Ciclista lesionado por colision con tren o vehiculo de rieles, pasajero lesionado en accidente no de transito</t>
  </si>
  <si>
    <t>Ciclista lesionado por colision con tren o vehiculo de rieles, ciclista no especificado, lesionado en accidente no de transito</t>
  </si>
  <si>
    <t>Ciclista lesionado por colision con tren o vehiculo de rieles, persona lesionada al subir o bajar del vehiculo</t>
  </si>
  <si>
    <t>Ciclista lesionado por colision con tren o vehiculo de rieles, conductor lesionado en accidente de transito</t>
  </si>
  <si>
    <t>Ciclista lesionado por colision con tren o vehiculo de rieles, pasajero lesionado en accidente de transito</t>
  </si>
  <si>
    <t>Ciclista lesionado por colision con tren o vehiculo de rieles, ciclista no especificado, lesionado en accidente de transito</t>
  </si>
  <si>
    <t>Ciclista Lesionado Por Colision Con Otros Vehiculos Sin Motor</t>
  </si>
  <si>
    <t>Ciclista lesionado por colision con otros vehiculos sin motor, conductor lesionado en accidente no de transito</t>
  </si>
  <si>
    <t>Ciclista lesionado por colision con otros vehiculos sin motor, pasajero lesionado en accidente no de transito</t>
  </si>
  <si>
    <t>Ciclista lesionado por colision con otros vehiculos sin motor, ciclista no especificado, lesionado en accidente no de transito</t>
  </si>
  <si>
    <t>Ciclista lesionado por colision con otros vehiculos sin motor, persona lesionada al subir o bajar del vehiculo</t>
  </si>
  <si>
    <t>Ciclista lesionado por colision con otros vehiculos sin motor, conductor lesionado en accidente de transito</t>
  </si>
  <si>
    <t>Ciclista lesionado por colision con otros vehiculos sin motor, pasajero lesionado en accidente de transito</t>
  </si>
  <si>
    <t>Ciclista lesionado por colision con otros vehiculos sin motor, ciclista no especificado, lesionado en accidente de transito</t>
  </si>
  <si>
    <t>Ciclista Lesionado Por Colision Con Objeto Estacionado O Fijo</t>
  </si>
  <si>
    <t>Ciclista lesionado por colision con objeto estacionado o fijo, conductor lesionado en accidente no de transito</t>
  </si>
  <si>
    <t>Ciclista lesionado por colision con objeto estacionado o fijo, pasajero lesionado en accidente no de transito</t>
  </si>
  <si>
    <t>Ciclista lesionado por colision con objeto estacionado o fijo, ciclista no especificado, lesionado en accidente no de transito</t>
  </si>
  <si>
    <t>Ciclista lesionado por colision con objeto estacionado o fijo, persona lesionada al subir o bajar del vehiculo</t>
  </si>
  <si>
    <t>Ciclista lesionado por colision con objeto estacionado o fijo, conductor lesionado en accidente de transito</t>
  </si>
  <si>
    <t>Ciclista lesionado por colision con objeto estacionado o fijo, pasajero lesionado en accidente de transito</t>
  </si>
  <si>
    <t>Ciclista lesionado por colision con objeto estacionado o fijo, ciclista no especificado, lesionado en accidente de transito</t>
  </si>
  <si>
    <t>Ciclista Lesionado En Accidente De Transporte Sin Colision</t>
  </si>
  <si>
    <t>Ciclista lesionado en accidente de transporte sin colision, conductor lesionado en accidente no de transito</t>
  </si>
  <si>
    <t>Ciclista lesionado en accidente de transporte sin colision, pasajero lesionado en accidente no de transito</t>
  </si>
  <si>
    <t>Ciclista lesionado en accidente de transporte sin colision, ciclista no especificado, lesionado en accidente no de transito</t>
  </si>
  <si>
    <t>Ciclista lesionado en accidente de transporte sin colision, persona lesionada al subir o bajar del vehiculo</t>
  </si>
  <si>
    <t>Ciclista lesionado en accidente de transporte sin colision, conductor lesionado en accidente de transito</t>
  </si>
  <si>
    <t>Ciclista lesionado en accidente de transporte sin colision, pasajero lesionado en accidente de transito</t>
  </si>
  <si>
    <t>Ciclista lesionado en accidente de transporte sin colision, ciclista no especificado, lesionado en accidente de transito</t>
  </si>
  <si>
    <t>Ciclista Lesionado En Otros Accidentes De Transporte, Y En Los No Especificados</t>
  </si>
  <si>
    <t>Conductor de vehiculo de pedal lesionado por colision con otros vehiculos de motor, y con los no especificados, en accidente no de transito</t>
  </si>
  <si>
    <t>Pasajero de vehiculo de pedal lesionado por colision con otros vehiculos de motor, y con los no especificados, en accidente no de transito</t>
  </si>
  <si>
    <t>Ciclista no especificado  lesionado por colision con otros vehiculos de motor, y con los no especificados, en accidente no de transito</t>
  </si>
  <si>
    <t>Ciclista (cualquiera) lesionado en accidente no de transito, no especificado</t>
  </si>
  <si>
    <t>Conductor de vehiculo de pedal lesionado por colision con otros vehiculos de motor, y con los no especificados, en accidente de transito</t>
  </si>
  <si>
    <t>Pasajero de vehiculo de pedal lesionado por colision con otros vehiculos de motor, y con los no especificados, en accidente de transito</t>
  </si>
  <si>
    <t>Ciclista no especificado lesionado por colision con otros vehiculos de motor, y con los no especificado, en accidente de transito</t>
  </si>
  <si>
    <t>Ciclista [cualquiera] lesionado en otros accidentes de transporte especificados</t>
  </si>
  <si>
    <t>Ciclista [cualquiera] lesionado en accidente de transito no especificado</t>
  </si>
  <si>
    <t>Motociclista Lesionado Por Colision Con Peaton O Animal</t>
  </si>
  <si>
    <t>Motociclista lesionado por colision con peaton o animal, conductor lesionado en accidente no de transito</t>
  </si>
  <si>
    <t>Motociclista lesionado por colision con peaton o animal, pasajero lesionado en accidente no de transito</t>
  </si>
  <si>
    <t>Motociclista lesionado por colision con peaton o animal, motociclista no especificado, lesionado en accidente no de transito</t>
  </si>
  <si>
    <t>Motociclista lesionado por colision con peaton o animal, persona lesionada al subir o bajar del vehiculo</t>
  </si>
  <si>
    <t>Motociclista lesionado por colision con peaton o animal, conductor lesionado en accidente de transito</t>
  </si>
  <si>
    <t>Motociclista lesionado por colision con peaton o animal, pasajero lesionado en accidente de transito</t>
  </si>
  <si>
    <t>Motociclista lesionado por colision con peaton o animal, motociclista no especificado, lesionado en accidente de transito</t>
  </si>
  <si>
    <t>Motociclista Lesionado Por Colision Con Vehiculo De Pedal</t>
  </si>
  <si>
    <t>Motociclista lesionado por colision con vehiculo de pedal, conductor lesionado en accidente no de transito</t>
  </si>
  <si>
    <t>Motociclista lesionado por colision con vehiculo de pedal, pasajero lesionado en accidente no de transito</t>
  </si>
  <si>
    <t>Motociclista lesionado por colision con vehiculo de pedal, motociclista no especificado, lesionado en accidente no de transito</t>
  </si>
  <si>
    <t>Motociclista lesionado por colision con vehiculo de pedal, persona lesionada al subir o bajar del vehiculo</t>
  </si>
  <si>
    <t>Motociclista lesionado por colision con vehiculo de pedal, conductor lesionado en accidente de transito</t>
  </si>
  <si>
    <t>Motociclista lesionado por colision con vehiculo de pedal, pasajero lesionado en accidente de transito</t>
  </si>
  <si>
    <t>Motociclista lesionado por colision con vehiculo de pedal, motociclista no especificado, lesionado en accidente de transito</t>
  </si>
  <si>
    <t>Motociclista Lesionado Por Colision Con Vehiculo De Dos O Tres Ruedas</t>
  </si>
  <si>
    <t>Motociclista lesionado por colision con vehiculo de motor de dos o tres ruedas, conductor lesionado en accidente no de transito</t>
  </si>
  <si>
    <t>Motociclista lesionado por colision con vehiculo de motor de dos o tres ruedas, pasajero lesionado en accidente no de transito</t>
  </si>
  <si>
    <t>Motociclista lesionado por colision con vehiculo de motor de dos o tres ruedas, motociclista no especificado, lesionado en accidente no de transito</t>
  </si>
  <si>
    <t>Motociclista lesionado por colision con vehiculo de motor de dos o tres ruedas, persona lesionada al subir o bajar del vehiculo</t>
  </si>
  <si>
    <t>Motociclista lesionado por colision con vehiculo de motor de dos o tres ruedas, conductor lesionado en accidente de transito</t>
  </si>
  <si>
    <t>Motociclista lesionado por colision con vehiculo de motor de dos o tres ruedas, pasajero lesionado en accidente de transito</t>
  </si>
  <si>
    <t>Motociclista lesionado por colision con vehiculo de motor de dos o tres ruedas, motociclista no especificado, lesionado en accidente de transito</t>
  </si>
  <si>
    <t>Motociclista Lesionado Por Colision Con Automovil, Camioneta O Furgoneta</t>
  </si>
  <si>
    <t>Motociclista lesionado por colision con automovil, camioneta o furgoneta, conductor lesionado en accidente no de transito</t>
  </si>
  <si>
    <t>Motociclista lesionado por colision con automovil, camioneta o furgoneta, pasajero  lesionado en accidente no de transito</t>
  </si>
  <si>
    <t>Motociclista lesionado por colision con automovil, camioneta o furgoneta, motociclista no especificado lesionado en accidente no de transito</t>
  </si>
  <si>
    <t>Motociclista lesionado por colision con automovil, camioneta o furgoneta, persona lesionada al subir o bajar del vehiculo</t>
  </si>
  <si>
    <t>Motociclista lesionado por colision con automovil, camioneta o furgoneta, conductor lesionado en accidente de transito</t>
  </si>
  <si>
    <t>Motociclista lesionado por colision con automovil, camioneta o furgoneta, pasajero lesionado en accidente de transito</t>
  </si>
  <si>
    <t>Motociclista lesionado por colision con automovil, camioneta o furgoneta, motociclista no especificado, lesion en accidente de transito</t>
  </si>
  <si>
    <t>Motociclista Lesionado Por Colision Con Vehiculo De Transporte Pesado O Bus</t>
  </si>
  <si>
    <t>Motociclista lesionado por colision con vehiculo de transporte pesado o autobus, conductor lesionado en accidente no de transito</t>
  </si>
  <si>
    <t>Motociclista lesionado por colision con vehiculo de transporte pesado o autobus, pasajero lesionado en accidente no de transito</t>
  </si>
  <si>
    <t>Motociclista lesionado por colision con vehiculo de transporte pesado o autobus, motociclista no especificado, lesionado en accidente no de transito</t>
  </si>
  <si>
    <t>Motociclista lesionado por colision con vehiculo de transporte pesado o autobus, persona lesionada al subir o bajar del vehiculo</t>
  </si>
  <si>
    <t>Motociclista lesionado por colision con vehiculo de transporte pesado o autobus, conductor lesionado en accidente de transito</t>
  </si>
  <si>
    <t>Motociclista lesionado por colision con vehiculo de transporte pesado o autobus, pasajero lesionado en accidente de transito</t>
  </si>
  <si>
    <t>Motociclista lesionado por colision con vehiculo de transporte pesado o autobus, motociclista no especificado, lesionado en accidente de transito</t>
  </si>
  <si>
    <t>Motociclista Lesionado Por Colision Con Tren O Vehiculo De Rieles</t>
  </si>
  <si>
    <t>Motociclista lesionado por colision con tren o vehiculo de rieles, conductor lesionado en accidente no de transito</t>
  </si>
  <si>
    <t>Motociclista lesionado por colision con tren o vehiculo de rieles, pasajero lesionado en accidente no de transito</t>
  </si>
  <si>
    <t>Motociclista lesionado por colision con tren o vehiculo de rieles, motociclista no especificado, lesionado en accidente no de transito</t>
  </si>
  <si>
    <t>Motociclista lesionado por colision con tren o vehiculo de rieles, persona lesionada al subir o bajar del vehiculo</t>
  </si>
  <si>
    <t>Motociclista lesionado por colision con tren o vehiculo de rieles, conductor lesionado en accidente de transito</t>
  </si>
  <si>
    <t>Motociclista lesionado por colision con tren o vehiculo de rieles, pasajero lesionado en accidente de transito</t>
  </si>
  <si>
    <t>Motociclista lesionado por colision con tren o vehiculo de rieles, motociclista no especificado, lesionado en accidente de transito</t>
  </si>
  <si>
    <t>Motociclista Lesionado Por Colision Con Otros Vehiculo Sin Motor</t>
  </si>
  <si>
    <t>Motociclista lesionado por colision con otros vehiculos sin motor, conductor lesionado en accidente no de transito</t>
  </si>
  <si>
    <t>Motociclista lesionado por colision con otros vehiculos sin motor, pasajero lesionado en accidente no de transito</t>
  </si>
  <si>
    <t>Motociclista lesionado por colision con otros vehiculos sin motor, motociclista no especificado, lesionado en accidente no de transito</t>
  </si>
  <si>
    <t>Motociclista lesionado por colision con otros vehiculos sin motor, persona lesionada al subir o bajar del vehiculo</t>
  </si>
  <si>
    <t>Motociclista lesionado por colision con otros vehiculos sin motor, conductor lesionado en accidente de transito</t>
  </si>
  <si>
    <t>Motociclista lesionado por colision con otros vehiculos sin motor, pasajero lesionado en accidente de transito</t>
  </si>
  <si>
    <t>Motociclista lesionado por colision con otros vehiculos sin motor, motociclista no especificado, lesionado en accidente de transito</t>
  </si>
  <si>
    <t>Motociclista Lesionado Por Colision Con Objeto Fijo O Estacionado</t>
  </si>
  <si>
    <t>Motociclista lesionado por colision con objeto fijo o estacionado, conductor lesionado en accidente no de transito</t>
  </si>
  <si>
    <t>Motociclista lesionado por colision con objeto fijo o estacionado, pasajero lesionado en accidente no de transito</t>
  </si>
  <si>
    <t>Motociclista lesionado por colision con objeto fijo o estacionado, motociclista no especificado, lesionado en accidente no de transito</t>
  </si>
  <si>
    <t>Motociclista lesionado por colision con objeto fijo o estacionado, persona lesionada al subir o bajar del vehiculo</t>
  </si>
  <si>
    <t>Motociclista lesionado por colision con objeto fijo o estacionado, conductor lesionado en accidente de transito</t>
  </si>
  <si>
    <t>Motociclista lesionado por colision con objeto fijo o estacionado, pasajero lesionado en accidente de transito</t>
  </si>
  <si>
    <t>Motociclista lesionado por colision con objeto fijo o estacionado, motociclista no especificado, lesionado en accidente de transito</t>
  </si>
  <si>
    <t>Motociclista Lesionado Accidente Transporte Sin Colision</t>
  </si>
  <si>
    <t>Motociclista lesionado en accidente de transporte sin colision, conductor lesionado en accidente no de transito</t>
  </si>
  <si>
    <t>Motociclista lesionado en accidente de transporte sin colision, pasajero lesionado en accidente no de transito</t>
  </si>
  <si>
    <t>Motociclista lesionado en accidente de transporte sin colision, motociclista no especificado, lesionado en accidente no de transito</t>
  </si>
  <si>
    <t>Motociclista lesionado en accidente de transporte sin colision, persona lesionada al subir o bajar del vehiculo</t>
  </si>
  <si>
    <t>Motociclista lesionado en accidente de transporte sin colision, conductor lesionado en accidente de transito</t>
  </si>
  <si>
    <t>Motociclista lesionado en accidente de transporte sin colision, pasajero lesionado en accidente de transito</t>
  </si>
  <si>
    <t>Motociclista lesionado en accidente de transporte sin colision, motociclista no especificado, lesionado en accidente de transito</t>
  </si>
  <si>
    <t>Motociclista Lesionado En Otros Accidentes De Transporte, Y En Los No Especificados</t>
  </si>
  <si>
    <t>Conductor de motocicleta lesionado por colision con otros vehiculos de motor, y con los no especificados en accidente no de transito</t>
  </si>
  <si>
    <t>Pasajero de motocicleta lesionado por colision con otros vehiculos de motor, y con los no especificados en accidente no de transito</t>
  </si>
  <si>
    <t>Motociclista no especificado lesionado por colision con otros vehiculos de motor, y con los no especificados, en accidente no de transito</t>
  </si>
  <si>
    <t>Motociclista [cualquiera] lesionado en accidente no de transito, no especificado</t>
  </si>
  <si>
    <t>Conductor de motocicleta lesionado por colision con otros vehiculos de motor, y con los no especificados, en accidente de transito</t>
  </si>
  <si>
    <t>Pasajero de motocicleta lesionado por colision con otros vehiculos de motor, y con los no especificados, en accidente de transito</t>
  </si>
  <si>
    <t>Motociclista no especificado lesionado por colision con otros vehiculos de motor, y con los no especificados, en accidente de transito</t>
  </si>
  <si>
    <t>Motociclista [cualquiera] lesionado en otros accidentes de transporte especificados</t>
  </si>
  <si>
    <t>Motociclista [cualquiera] lesionado en accidente de transito no especificado</t>
  </si>
  <si>
    <t>Ocupante De Vehiculo De Motor De Tres Ruedas Lesionado Por Colision Con Peaton O Animal</t>
  </si>
  <si>
    <t>Ocupante de vehiculo de motor de tres ruedas lesionado por colision con peaton o animal, conductor lesionado en accidente no de transito</t>
  </si>
  <si>
    <t>Ocupante de vehiculo de motor de tres ruedas lesionado por colision con peaton o animal, pasajero lesionado en accidente no de transito</t>
  </si>
  <si>
    <t>Ocupante de vehiculo de motor de tres ruedas lesionado por colision con peaton o animal, persona que viaja fuera del vehiculo, lesionada en accidente no de transito</t>
  </si>
  <si>
    <t>Ocupante de vehiculo de motor de tres ruedas lesionado por colision con peaton o animal, ocupante no especificado de vehiculo de motor de tres ruedas lesionado en accidente no de transito</t>
  </si>
  <si>
    <t>Ocupante de vehiculo de motor de tres ruedas lesionado por colision con peaton o animal, persona lesionada al subir o bajar del vehiculo</t>
  </si>
  <si>
    <t>Ocupante de vehiculo de motor de tres ruedas lesionado por colision con peaton o animal, conductor lesionado en accidente de transito</t>
  </si>
  <si>
    <t>Ocupante de vehiculo de motor de tres ruedas lesionado por colision con peaton o animal, pasajero lesionado en accidente de transito</t>
  </si>
  <si>
    <t>Ocupante de vehiculo de motor de tres ruedas lesionado por colision con peaton o animal, persona que viaja fuera del vehiculo, lesionada en accidente de transito</t>
  </si>
  <si>
    <t>Ocupante de vehiculo de motor de tres ruedas lesionado por colision con peaton o animal, ocupante no especificado de vehiculo de motor de tres ruedas, lesionado en accidente de transito</t>
  </si>
  <si>
    <t>Ocupante De Vehiculo De Motor De Tres Ruedas Lesionado Por Colision Con Vehiculo De Pedal</t>
  </si>
  <si>
    <t>Ocupante de vehiculo de motor de tres ruedas lesionado por colision con vehiculo de pedal, conductor lesionado en accidente no de transito</t>
  </si>
  <si>
    <t>Ocupante de vehiculo de motor de tres ruedas lesionado por colision con vehiculo de pedal, pasajero lesionado en accidente no de transito</t>
  </si>
  <si>
    <t>Ocupante de vehiculo de motor de tres ruedas lesionado por colision con vehiculo de pedal, persona que viaja fuera del vehiculo, lesionada en accidente no de transito</t>
  </si>
  <si>
    <t>Ocupante de vehiculo de motor de tres ruedas lesionado por colision con vehiculo de pedal, ocupante no especificado de vehiculo de motor de tres ruedas, lesionado en accidente no de transito</t>
  </si>
  <si>
    <t>Ocupante de vehiculo de motor de tres ruedas lesionado por colision con vehiculo de pedal, persona lesionada al subir o bajar del vehiculo</t>
  </si>
  <si>
    <t>Ocupante de vehiculo de motor de tres ruedas lesionado por colision con vehiculo de pedal, conductor lesionado en accidente de transito</t>
  </si>
  <si>
    <t>Ocupante de vehiculo de motor de tres ruedas lesionado por colision con vehiculo de pedal, pasajero lesionado en accidente de transito</t>
  </si>
  <si>
    <t>Ocupante de vehiculo de motor de tres ruedas lesionado por colision con vehiculo de pedal, persona que viaja fuera del vehiculo, lesionada en accidente de transito</t>
  </si>
  <si>
    <t>Ocupante de vehiculo de motor de tres ruedas lesionado por colision con vehiculo de pedal, ocupante no especificado de vehiculo de motor de tres ruedas,  lesionado en accidente de transito</t>
  </si>
  <si>
    <t>Ocupante De Vehiculo De Motor De Tres Ruedas Lesionado Por Colision Con Vehiculo De Motor De Dos O Tres Ruedas</t>
  </si>
  <si>
    <t>Ocupante de vehiculo de motor de tres ruedas lesionado por colision con otro vehiculo de motor de dos o tres ruedas, conductor lesionado en accidente no de transito</t>
  </si>
  <si>
    <t>Ocupante de vehiculo de motor de tres ruedas lesionado por colision con otro vehiculo de motor de dos o tres ruedas, pasajero lesionado en accidente no de transito</t>
  </si>
  <si>
    <t>Ocupante de vehiculo de motor de tres ruedas lesionado por colision con otro vehiculo de motor de dos o tres ruedas, persona que viaja fuera del vehiculo, lesionada en accidente no de transito</t>
  </si>
  <si>
    <t>Ocupante de vehiculo de motor de tres ruedas lesionado por colision con otro vehiculo de motor de dos o tres ruedas, ocupante no especificado de vehiculo de motor de tres ruedas, lesionado en accidente no de transito</t>
  </si>
  <si>
    <t>Ocupante de vehiculo de motor de tres ruedas lesionado por colision con otro vehiculo de motor de dos o tres ruedas, persona lesionada al subir o bajar del vehiculo</t>
  </si>
  <si>
    <t>Ocupante de vehiculo de motor de tres ruedas lesionado por colision con otro vehiculo de motor de dos o tres ruedas, conductor lesionado en accidente de transito</t>
  </si>
  <si>
    <t>Ocupante de vehiculo de motor de tres ruedas lesionado por colision con otro vehiculo de motor de dos o tres ruedas, pasajero lesionado en accidente de transito</t>
  </si>
  <si>
    <t>Ocupante de vehiculo de motor de tres ruedas lesionado por colision con otro vehiculo de motor de dos o tres ruedas, persona que viaja  fuera del vehiculo, lesionada en accidente de transito</t>
  </si>
  <si>
    <t>Ocupante de vehiculo de motor de tres ruedas lesionado por colision con otro vehiculo de motor de dos o tres ruedas, ocupante no especificado de vehiculo de motor de tres ruedas, lesionado en accidente de transito</t>
  </si>
  <si>
    <t>Ocupante De Vehiculo De Motor De Tres Ruedas Lesionado Por Colision Con Automovil, Camioneta O Furgoneta</t>
  </si>
  <si>
    <t>Ocupante de vehiculo de motor de tres ruedas lesionado por colision con automovil, camioneta o furgoneta, conductor lesionado en accidente no de transito</t>
  </si>
  <si>
    <t>Ocupante de vehiculo de motor de tres ruedas lesionado por colision con automovil, camioneta o furgoneta, pasajero lesionado en accidente no de transito</t>
  </si>
  <si>
    <t>Ocupante de vehiculo de motor de tres ruedas lesionado por colision con automovil, camioneta o furgoneta, persona que viaja  fuera del vehiculo, lesionada en accidente no de transito</t>
  </si>
  <si>
    <t>Ocupante de vehiculo de motor de tres ruedas lesionado por colision con automovil, camioneta o furgoneta, ocupante no especificado de vehiculo de motor de tres ruedas, lesionado en accidente no de transito</t>
  </si>
  <si>
    <t>Ocupante de vehiculo de motor de tres ruedas lesionado por colision con automovil, camioneta o furgoneta, persona lesionada al subir o bajar del vehiculo</t>
  </si>
  <si>
    <t>Ocupante de vehiculo de motor de tres ruedas lesionado por colision con automovil, camioneta o furgoneta, conductor lesionado en accidente de transito</t>
  </si>
  <si>
    <t>Ocupante de vehiculo de motor de tres ruedas lesionado por colision con automovil, camioneta o furgoneta, pasajero lesionado en accidente de transito</t>
  </si>
  <si>
    <t>Ocupante de vehiculo de motor de tres ruedas lesionado por colision con automovil, camioneta o furgoneta, persona que viaja fuera del vehiculo, lesionada en accidente de transito</t>
  </si>
  <si>
    <t>Ocupante de vehiculo de motor de tres ruedas lesionado por colision con automovil, camioneta o furgoneta, ocupante no especificado de vehiculo de motor de tres ruedas, lesionado en accidente de transito</t>
  </si>
  <si>
    <t>Ocupante De Vehiculo De Motor De Tres Ruedas Lesionado Por Colision Con Vehiculo De Transporte Pesado O Autobus</t>
  </si>
  <si>
    <t>Ocupante de vehiculo de motor de tres ruedas lesionado por colision con vehiculo de transporte pesado o autobus, conductor lesionado en accidente no de transito</t>
  </si>
  <si>
    <t>Ocupante de vehiculo de motor de tres ruedas lesionado por colision con vehiculo de transporte pesado o autobus, pasajero lesionado en accidente no de transito</t>
  </si>
  <si>
    <t>Ocupante de vehiculo de motor de tres ruedas lesionado por colision con vehiculo de transporte pesado o autobus, persona que viaja fuera del vehiculo, lesionada en accidente no de transito</t>
  </si>
  <si>
    <t>Ocupante de vehiculo de motor de tres ruedas lesionado por colision con vehiculo de transporte pesado o autobus, ocupante no especificado de vehiculo de motor de tres ruedas, lesionado en accidente no de transito</t>
  </si>
  <si>
    <t>Ocupante de vehiculo de motor de tres ruedas lesionado por colision con vehiculo de transporte pesado o autobus, persona lesionada al subir o bajar del vehiculo</t>
  </si>
  <si>
    <t>Ocupante de vehiculo de motor de tres ruedas lesionado por colision con vehiculo de transporte pesado o autobus, conductor lesionado en accidente de transito</t>
  </si>
  <si>
    <t>Ocupante de vehiculo de motor de tres ruedas lesionado por colision con vehiculo de transporte pesado o autobus, pasajero lesionado en accidente de transito</t>
  </si>
  <si>
    <t>Ocupante de vehiculo de motor de tres ruedas lesionado por colision con vehiculo de transporte pesado o autobus, persona que viaja fuera del vehiculo, lesionada en accidente de transito</t>
  </si>
  <si>
    <t>Ocupante de vehiculo de motor de tres ruedas lesionado por colision con vehiculo de transporte pesado o autobus, ocupante no especificado de vehiculo de motor de tres ruedas, lesionado en accidente de transito</t>
  </si>
  <si>
    <t>Ocupante De Vehiculo De Motor De Tres Ruedas Lesionado Por Colision Con Tren O Vehiculo De Rieles</t>
  </si>
  <si>
    <t>Ocupante de vehiculo de motor de tres ruedas lesionado por colision con tren o vehiculo de rieles, conductor lesionado en accidente no de transito</t>
  </si>
  <si>
    <t>Ocupante de vehiculo de motor de tres ruedas lesionado por colision con tren o vehiculo de rieles, pasajero lesionado en accidente no de transito</t>
  </si>
  <si>
    <t>Ocupante de vehiculo de motor de tres ruedas lesionado por colision con tren o vehiculo de rieles, persona que viaja  fuera del vehiculo, lesionada en accidente no de transito</t>
  </si>
  <si>
    <t>Ocupante de vehiculo de motor de tres ruedas lesionado por colision con tren o vehiculo de rieles, ocupante no especificado de vehiculo de motor de tres ruedas, lesionado en accidente no de transito</t>
  </si>
  <si>
    <t>Ocupante de vehiculo de motor de tres ruedas lesionado por colision con tren o vehiculo de rieles, persona lesionada al subir o bajar del vehiculo</t>
  </si>
  <si>
    <t>Ocupante de vehiculo de motor de tres ruedas lesionado por colision con tren o vehiculo de rieles, conductor lesionado en accidente de transito</t>
  </si>
  <si>
    <t>Ocupante de vehiculo de motor de tres ruedas lesionado por colision con tren o vehiculo de rieles, pasajero lesionado en accidente de transito</t>
  </si>
  <si>
    <t>Ocupante de vehiculo de motor de tres ruedas lesionado por colision con tren o vehiculo de rieles, persona que viaja  fuera del vehiculo, lesionada en accidente de transito</t>
  </si>
  <si>
    <t>Ocupante de vehiculo de motor de tres ruedas lesionado por colision con tren o vehiculo de rieles, ocupante no especificado de vehiculo de motor de tres ruedas, lesionado en accidente de transito</t>
  </si>
  <si>
    <t>Ocupante De Vehiculo De Motor De Tres Ruedas Por Colision Con Otros Vehiculos Sin Motor</t>
  </si>
  <si>
    <t>Ocupante de vehiculo de motor de tres ruedas lesionado por colision con otros vehiculos sin motor, conductor lesionado en accidente no de transito</t>
  </si>
  <si>
    <t>Ocupante de vehiculo de motor de tres ruedas lesionado por colision con otros vehiculos sin motor, pasajero lesionado en accidente no de transito</t>
  </si>
  <si>
    <t>Ocupante de vehiculo de motor de tres ruedas lesionado por colision con otros vehiculos sin motor, persona que viaja fuera del vehiculo, lesionada en accidente no de transito</t>
  </si>
  <si>
    <t>Ocupante de vehiculo de motor de tres ruedas lesionado por colision con otros vehiculos sin motor, ocupante no especificado de vehiculo de motor de tres ruedas, lesionado en accidente no de transito</t>
  </si>
  <si>
    <t>Ocupante de vehiculo de motor de tres ruedas lesionado por colision con otros vehiculos sin motor, persona lesionada al subir o bajar del vehiculo</t>
  </si>
  <si>
    <t>Ocupante de vehiculo de motor de tres ruedas lesionado por colision con otros vehiculos sin motor, conductor lesionado en accidente de transito</t>
  </si>
  <si>
    <t>Ocupante de vehiculo de motor de tres ruedas lesionado por colision con otros vehiculos sin motor, pasajero lesionado en accidente de transito</t>
  </si>
  <si>
    <t>Ocupante de vehiculo de motor de tres ruedas lesionado por colision con otros vehiculos sin motor, persona que viaja fuera del vehiculo, lesionada en accidente de transito</t>
  </si>
  <si>
    <t>Ocupante de vehiculo de motor de tres ruedas lesionado por colision con otros vehiculos sin motor, ocupante no especificado de vehiculo de motor de tres ruedas, lesionado en accidente de transito</t>
  </si>
  <si>
    <t>Ocupante De Vehiculo De Motor De Tres Ruedas Lesionado Por Colision Con Objeto Fijo O Estacionado</t>
  </si>
  <si>
    <t>Ocupante de vehiculo de motor de tres ruedas lesionado por colision con objeto fijo o estacionado, conductor lesionado en accidente no de transito</t>
  </si>
  <si>
    <t>Ocupante de vehiculo de motor de tres ruedas lesionado por colision con objeto fijo o estacionado, pasajero lesionado en accidente no de transito</t>
  </si>
  <si>
    <t>Ocupante de vehiculo de motor de tres ruedas lesionado por colision con objeto fijo o estacionado, persona que viaja fuera del vehiculo, lesionada en accidente no de transito</t>
  </si>
  <si>
    <t>Ocupante de vehiculo de motor de tres ruedas lesionado por colision con objeto fijo o estacionado, ocupante no especificado de vehiculo de motor de tres ruedas, lesionado en accidente no de transito</t>
  </si>
  <si>
    <t>Ocupante de vehiculo de motor de tres ruedas lesionado por colision con objeto fijo o estacionado, persona lesionada al subir o bajar del vehiculo</t>
  </si>
  <si>
    <t>Ocupante de vehiculo de motor de tres ruedas lesionado por colision con objeto fijo o estacionado, conductor lesionado en accidente de transito</t>
  </si>
  <si>
    <t>Ocupante de vehiculo de motor de tres ruedas lesionado por colision con objeto fijo o estacionado, pasajero lesionado en accidente de transito</t>
  </si>
  <si>
    <t>Ocupante de vehiculo de motor de tres ruedas lesionado por colision con objeto fijo o estacionado, persona que viaja fuera del vehiculo, lesionada en accidente de transito</t>
  </si>
  <si>
    <t>Ocupante de vehiculo de motor de tres ruedas lesionado por colision con objeto fijo o estacionado, ocupante no especificado de vehiculo de motor de tres ruedas, lesionado en accidente de transito</t>
  </si>
  <si>
    <t>Ocupante De Vehiculo De Motor De Tres Ruedas Lesionado En Accidente De Transito Sin Colision</t>
  </si>
  <si>
    <t>Ocupante de vehiculo de motor de tres ruedas lesionado en accidente de transporte sin colision, conductor lesionado en accidente no de transito</t>
  </si>
  <si>
    <t>Ocupante de vehiculo de motor de tres ruedas lesionado en accidente de transporte sin colision, pasajero lesionado en accidente no de transito</t>
  </si>
  <si>
    <t>Ocupante de vehiculo de motor de tres ruedas lesionado en accidente de transporte sin colision, persona que viaja fuera del vehiculo, lesionada en accidente no de transito</t>
  </si>
  <si>
    <t>Ocupante de vehiculo de motor de tres ruedas lesionado en accidente de transporte sin colision, ocupante no especificado de vehiculo de motor de tres ruedas, lesionado en accidente no de transito</t>
  </si>
  <si>
    <t>Ocupante de vehiculo de motor de tres ruedas lesionado en accidente de transporte sin colision, persona  lesionada al subir o bajar del vehiculo</t>
  </si>
  <si>
    <t>Ocupante de vehiculo de motor de tres ruedas lesionado en accidente de transporte sin colision, conductor lesionado en accidente de transito</t>
  </si>
  <si>
    <t>Ocupante de vehiculo de motor de tres ruedas lesionado en accidente de transporte sin colision, pasajero lesionado en accidente de transito</t>
  </si>
  <si>
    <t>Ocupante de vehiculo de motor de tres ruedas lesionado en accidente de transporte sin colision, persona que viaja fuera del vehiculo, lesionada en accidente de transito</t>
  </si>
  <si>
    <t>Ocupante de vehiculo de motor de tres ruedas lesionado en accidente de transporte sin colision, ocupante no especificado de vehiculo de motor de tres ruedas, lesionado en accidente de transito</t>
  </si>
  <si>
    <t>Ocupante De Vehiculo De Motor De Tres Ruedas Lesionado En Otros Accidentes, Y En Los No Especificados</t>
  </si>
  <si>
    <t>Conductor de vehiculo de motor de tres ruedas lesionado por colision con otros vehiculos de motor, y con los no especificados, en accidente no de transito</t>
  </si>
  <si>
    <t>Pasajero de  vehiculo de motor de tres ruedas lesionado por colision con otros vehiculos de motor, y con los no especificados, en accidente no de transito</t>
  </si>
  <si>
    <t>Ocupante no especificado de  vehiculo de motor de tres ruedas lesionado por colision con otros vehiculos de motor, y con los no especificados, en accidente no de transito</t>
  </si>
  <si>
    <t>Ocupante [cualquiera] de vehiculo de motor de tres ruedas lesionado en accidente no de transito, no especificado</t>
  </si>
  <si>
    <t>Conductor de vehiculo de motor de tres ruedas lesionado por colision con otros vehiculos de motor, y con los no especificados, en accidente de transito</t>
  </si>
  <si>
    <t>Pasajero de vehiculo de motor de tres ruedas lesionado por colision con otros vehiculos de motor, y con los no especificados, en accidente de transito</t>
  </si>
  <si>
    <t>Ocupante no especificado de vehiculo de motor de tres ruedas lesionado por colision con otros vehiculos de motor, y con los no especificados, en accidente de transito</t>
  </si>
  <si>
    <t>Ocupante [cualquiera] de vehiculo de motor de tres ruedas lesionado en otros accidentes de transporte especificados</t>
  </si>
  <si>
    <t>Ocupante [cualquiera] de vehiculo de motor de tres ruedas lesionado en accidente de transito no especificado</t>
  </si>
  <si>
    <t>Ocupante De Automovil Lesionado Por Colision Con Peaton O Animal</t>
  </si>
  <si>
    <t>Ocupante de automovil lesionado por colision con peaton o animal, conductor lesionado en accidente no de transito</t>
  </si>
  <si>
    <t>Ocupante de automovil lesionado por colision con peaton o animal, pasajero lesionado en accidente no de transito</t>
  </si>
  <si>
    <t>Ocupante de automovil lesionado por colision con peaton o animal, persona  que viaja fuera del vehiculo, lesionada en  accidente no de transito</t>
  </si>
  <si>
    <t>Ocupante de automovil lesionado por colision con peaton o animal, ocupante no especificado de  automovil, lesionado en accidente no de transito</t>
  </si>
  <si>
    <t>Ocupante de automovil lesionado por colision con peaton o animal, persona lesionada al subir o bajar del vehiculo</t>
  </si>
  <si>
    <t>Ocupante de automovil lesionado por colision con peaton o animal, conductor lesionado en accidente de transito</t>
  </si>
  <si>
    <t>Ocupante de automovil lesionado por colision con peaton o animal, pasajero lesionado en accidente de transito</t>
  </si>
  <si>
    <t>Ocupante de automovil lesionado por colision con peaton o animal, persona que viaja fuera del vehiculo, lesionada en accidente de transito</t>
  </si>
  <si>
    <t>Ocupante de automovil lesionado por colision con peaton o animal, ocupante no especificado de automovil, lesionado en accidente de transito</t>
  </si>
  <si>
    <t>Ocupante De Automovil Lesionado Por Colision Con Vehiculo De Pedal</t>
  </si>
  <si>
    <t>Ocupante de automovil lesionado por colision con vehiculo de pedal, conductor lesionado en accidente no de transito</t>
  </si>
  <si>
    <t>Ocupante de automovil lesionado por colision con vehiculo de pedal, pasajero lesionado en accidente no de transito</t>
  </si>
  <si>
    <t>Ocupante de automovil lesionado por colision con vehiculo de pedal, persona que viaja fuera del vehiculo, lesionada en accidente no de transito</t>
  </si>
  <si>
    <t>Ocupante de automovil lesionado por colision con vehiculo de pedal, ocupante no especificado de automovil, lesionado en accidente no de transito</t>
  </si>
  <si>
    <t>Ocupante de automovil lesionado por colision con vehiculo de pedal, persona lesionada al subir o bajar del vehiculo</t>
  </si>
  <si>
    <t>Ocupante de automovil lesionado por colision con vehiculo de pedal, conductor lesionado en accidente de transito</t>
  </si>
  <si>
    <t>Ocupante de automovil lesionado por colision con vehiculo de pedal, pasajero lesionado en accidente de transito</t>
  </si>
  <si>
    <t>Ocupante de automovil lesionado por colision con vehiculo de pedal, persona que viaja  fuera del vehiculo, lesionada en accidente de transito</t>
  </si>
  <si>
    <t>Ocupante de automovil lesionado por colision con vehiculo de pedal, ocupante no especificado de automovil, lesionado en accidente de transito</t>
  </si>
  <si>
    <t>Ocupante De Automovil Lesionado Por Colision Con Vehiculo De Motor De Dos O Tres Ruedas</t>
  </si>
  <si>
    <t>Ocupante de automovil lesionado por colision con vehiculo de motor de dos o tres ruedas, conductor lesionado en accidente no de transito</t>
  </si>
  <si>
    <t>Ocupante de automovil lesionado por colision con vehiculo de motor de dos o tres ruedas, pasajero lesionado en accidente no de transito</t>
  </si>
  <si>
    <t>Ocupante de automovil lesionado por colision con vehiculo de motor de dos o tres ruedas, persona que viaja fuera del vehiculo, lesionada en accidente no de transito</t>
  </si>
  <si>
    <t>Ocupante de automovil lesionado por colision con vehiculo de motor de dos o tres ruedas, ocupante no especificado de automovil, lesionado en accidente no de transito</t>
  </si>
  <si>
    <t>Ocupante de automovil lesionado por colision con vehiculo de motor de dos o tres ruedas, persona lesionada al subir o bajar del vehiculo</t>
  </si>
  <si>
    <t>Ocupante de automovil lesionado por colision con vehiculo de motor de dos o tres ruedas, conductor lesionado en accidente de transito</t>
  </si>
  <si>
    <t>Ocupante de automovil lesionado por colision con vehiculo de motor de dos o tres ruedas, pasajero lesionado en accidente de transito</t>
  </si>
  <si>
    <t>Ocupante de automovil lesionado por colision con vehiculo de motor de dos o tres ruedas, persona que viaja fuera del vehiculo, lesionada en accidente de transito</t>
  </si>
  <si>
    <t>Ocupante de automovil lesionado por colision con vehiculo de motor de dos o tres ruedas, ocupante no especificado de automovil, lesionado en accidente de transito</t>
  </si>
  <si>
    <t>Ocupante De Automovil Lesionado Por Colision Con Auto Camioneta O Furgoneta</t>
  </si>
  <si>
    <t>Ocupante de automovil lesionado por colision con otro automovil, camioneta o furgoneta, conductor lesionado en  accidente no de transito</t>
  </si>
  <si>
    <t>Ocupante de automovil lesionado por colision con otro automovil, camioneta o furgoneta, pasajero lesionado en accidente no de transito</t>
  </si>
  <si>
    <t>Ocupante de automovil lesionado por colision con otro automovil, camioneta o furgoneta, persona que viaja  fuera del  vehiculo, lesionada en accidente no de transito</t>
  </si>
  <si>
    <t>Ocupante de automovil lesionado por colision con otro automovil, camioneta o furgoneta, ocupante no especificado de automovil, lesionado en accidente no de transito</t>
  </si>
  <si>
    <t>Ocupante de automovil lesionado por colision con otro automovil, camioneta o furgoneta, persona lesionada al subir o bajar del vehiculo</t>
  </si>
  <si>
    <t>Ocupante de automovil lesionado por colision con otro automovil, camioneta o furgoneta, conductor lesionado en accidente de transito</t>
  </si>
  <si>
    <t>Ocupante de automovil lesionado por colision con otro automovil, camioneta o furgoneta, pasajero lesionado en accidente de transito</t>
  </si>
  <si>
    <t>Ocupante de automovil lesionado por colision con otro automovil, camioneta o furgoneta, persona que viaja fuera del vehiculo, lesionada en accidente de transito</t>
  </si>
  <si>
    <t>Ocupante de automovil lesionado por colision con otro automovil, camioneta o furgoneta, ocupante no especificado de automovil, lesionado en accidente de transito</t>
  </si>
  <si>
    <t>Ocupante De Automovil Lesionado Por Colision Con Vehiculo De Transporte Pesado O Autobus</t>
  </si>
  <si>
    <t>Ocupante de automovil lesionado por colision con vehiculo de transporte pesado o autobus, conductor lesionado en accidente no de transito</t>
  </si>
  <si>
    <t>Ocupante de automovil lesionado por colision con vehiculo de transporte pesado o autobus, pasajero lesionado en accidente no de transito</t>
  </si>
  <si>
    <t>Ocupante de automovil lesionado por colision con vehiculo de transporte pesado o autobus, persona que viaja fuera del  vehiculo, lesionada en accidente no de transito</t>
  </si>
  <si>
    <t>Ocupante de automovil lesionado por colision con vehiculo de transporte pesado o autobus , ocupante no especificado de automovil, lesionado en accidente no de transito</t>
  </si>
  <si>
    <t>Ocupante de automovil lesionado por colision con vehiculo de transporte pesado o autobus , persona lesionada al subir o bajar del vehiculo</t>
  </si>
  <si>
    <t>Ocupante de automovil lesionado por colision con vehiculo de transporte pesado o autobus , conductor lesionado en accidente de transito</t>
  </si>
  <si>
    <t>Ocupante de automovil lesionado por colision con vehiculo de transporte pesado o autobus , pasajero lesionado en accidente de transito</t>
  </si>
  <si>
    <t>Ocupante de automovil lesionado por colision con vehiculo de transporte pesado o autobus, persona que viaja fuera del  vehiculo, lesionada en accidente de transito</t>
  </si>
  <si>
    <t>Ocupante de automovil lesionado por colision con vehiculo de transporte pesado o autobus , ocupante no especificado de automovil, lesionado en  accidente de transito</t>
  </si>
  <si>
    <t>Ocupante De Automovil Lesionado Por Colision Con Tren O Vehiculo De Rieles</t>
  </si>
  <si>
    <t>Ocupante de automovil lesionado por colision con tren o vehiculo de rieles, conductor lesionado en accidente no de transito</t>
  </si>
  <si>
    <t>Ocupante de automovil lesionado por colision con tren o vehiculo de rieles, pasajero lesionado en accidente no de transito</t>
  </si>
  <si>
    <t>Ocupante de automovil lesionado por colision con tren o vehiculo de rieles, persona que viaja fuera del  vehiculo, lesionada en accidente no de transito</t>
  </si>
  <si>
    <t>Ocupante de automovil lesionado por colision con tren o vehiculo de rieles, ocupante no especificado de automovil, lesionado en accidente no de transito</t>
  </si>
  <si>
    <t>Ocupante de automovil lesionado por colision con tren o vehiculo de rieles, persona lesionada al subir o bajar del vehiculo</t>
  </si>
  <si>
    <t>Ocupante de automovil lesionado por colision con tren o vehiculo de rieles, conductor lesionado en accidente de transito</t>
  </si>
  <si>
    <t>Ocupante de automovil lesionado por colision con tren o vehiculo de rieles, pasajero lesionado en accidente de transito</t>
  </si>
  <si>
    <t>Ocupante de automovil lesionado por colision con tren o vehiculo de rieles, persona que viaja fuera del vehiculo, lesionada en accidente de transito</t>
  </si>
  <si>
    <t>Ocupante de automovil lesionado por colision con tren o vehiculo de rieles, ocupante no especificado de automovil, lesionado en accidente de transito</t>
  </si>
  <si>
    <t>Ocupante De Automovil Lesionado Por Colision Con Otros Vehiculos Sin Motor</t>
  </si>
  <si>
    <t>Ocupante de automovil lesionado por colision con otros vehiculos sin motor, conductor lesionado en accidente no de transito</t>
  </si>
  <si>
    <t>Ocupante de automovil lesionado por colision con otros vehiculos sin motor, pasajero lesionado en accidente no de transito</t>
  </si>
  <si>
    <t>Ocupante de automovil lesionado por colision con otros vehiculos sin motor, persona que viaja fuera del  vehiculo, lesionada en  accidente no de transito</t>
  </si>
  <si>
    <t>Ocupante de automovil lesionado por colision con otros vehiculos sin motor, ocupante no especificado de automovil, lesionado  en  accidente no de transito</t>
  </si>
  <si>
    <t>Ocupante de automovil lesionado por colision con otros vehiculos sin motor, persona lesionada al subir o bajar del vehiculo</t>
  </si>
  <si>
    <t>Ocupante de automovil lesionado por colision con otros vehiculos sin motor, conductor lesionado en accidente de transito</t>
  </si>
  <si>
    <t>Ocupante de automovil lesionado por colision con otros vehiculos sin motor, pasajero lesionado en accidente de transito</t>
  </si>
  <si>
    <t>Ocupante de automovil lesionado por colision con otros vehiculos sin motor, persona que viaja fuera del  vehiculo, lesionada en  accidente de transito</t>
  </si>
  <si>
    <t>Ocupante de automovil lesionado por colision con otros vehiculos sin motor, ocupante no especificado de automovil, lesionado en accidente de transito</t>
  </si>
  <si>
    <t>Ocupante De Automovil Lesionado Por Colision Con Objeto Fijo O Estacionado</t>
  </si>
  <si>
    <t>Ocupante de automovil lesionado  por  colision con objeto fijo o estacionado, conductor lesionado en accidente no de transito</t>
  </si>
  <si>
    <t>Ocupante de automovil lesionado  por  colision con objeto fijo o estacionado, pasajero lesionado en accidente no de transito</t>
  </si>
  <si>
    <t>Ocupante de automovil lesionado  por  colision con objeto fijo o estacionado, persona que viaja fuera del  vehiculo, lesionada en  accidente no de transito</t>
  </si>
  <si>
    <t>Ocupante de automovil lesionado  por  colision con objeto fijo o estacionado, ocupante no especificado de automovil, lesionado  en  accidente no de transito</t>
  </si>
  <si>
    <t>Ocupante de automovil lesionado  por  colision con objeto fijo o estacionado, persona lesionada al subir o bajar del vehiculo</t>
  </si>
  <si>
    <t>Ocupante de automovil lesionado  por  colision con objeto fijo o estacionado, conductor lesionado en accidente de transito</t>
  </si>
  <si>
    <t>Ocupante de automovil lesionado  por  colision con objeto fijo o estacionado, pasajero lesionado en accidente de transito</t>
  </si>
  <si>
    <t>Ocupante de automovil lesionado  por  colision con objeto fijo o estacionado, persona que viaja fuera del  vehiculo, lesionada en accidente de transito</t>
  </si>
  <si>
    <t>Ocupante de automovil lesionado  por  colision con objeto fijo o estacionado, ocupante no especificado de automovil, lesionado en accidente de transito</t>
  </si>
  <si>
    <t>Ocupante De Automovil Lesionado En Accidente De Transporte Sin Colision</t>
  </si>
  <si>
    <t>Ocupante de automovil lesionado en accidente de transporte sin colision, conductor lesionado en accidente no de transito</t>
  </si>
  <si>
    <t>Ocupante de automovil lesionado en accidente de transporte sin colision, pasajero lesionado en accidente no de transito</t>
  </si>
  <si>
    <t>Ocupante de automovil lesionado en accidente de transporte sin colision, persona que viaja  fuera del vehiculo, lesionada en accidente no de transito</t>
  </si>
  <si>
    <t>Ocupante de automovil lesionado en accidente de transporte sin colision, ocupante no especificado de automovil, lesionado en accidente no de transito</t>
  </si>
  <si>
    <t>Ocupante de automovil lesionado en accidente de transporte sin colision, persona lesionada al subir o bajar del vehiculo</t>
  </si>
  <si>
    <t>Ocupante de automovil lesionado en accidente de transporte sin colision, conductor lesionado en accidente de transito</t>
  </si>
  <si>
    <t>Ocupante de automovil lesionado en accidente de transporte sin colision, pasajero lesionado en accidente de transito</t>
  </si>
  <si>
    <t>Ocupante de automovil lesionado en accidente de transporte sin colision, persona que viaja  fuera del vehiculo, lesionada en accidente de transito</t>
  </si>
  <si>
    <t>Ocupante de automovil lesionado en accidente de transporte sin colision, ocupante no especificado de automovil, lesionado en accidente de transito</t>
  </si>
  <si>
    <t>Ocupante De Automovil Lesionado En Otros Accidentes De Transporte, Y En Los No Especificados</t>
  </si>
  <si>
    <t>Conductor de automovil lesionado por colision con otros vehiculos de motor, y con los no especificados, en accidente no de transito</t>
  </si>
  <si>
    <t>Pasajero de automovil lesionado por colision con otros vehiculos de motor, y con los no especificados, en accidente no de transito</t>
  </si>
  <si>
    <t>Ocupante no especificado de automovil lesionado por colision con otros vehiculos de motor, y con los no especificados, en accidente no de transito</t>
  </si>
  <si>
    <t>Ocupante (cualquiera) de automovil lesionado en accidente no de transito, no especificado</t>
  </si>
  <si>
    <t>Conductor de automovil lesionado por colision con otros vehiculos de motor, y con los no especificados, en accidente de transito</t>
  </si>
  <si>
    <t>Pasajero de automovil lesionado por colision con otros vehiculos de motor, y con los no especificados, en accidente de transito</t>
  </si>
  <si>
    <t>Ocupante no especificado de automovil lesionado por colision con otros vehiculos de motor, y con los no especificados, en accidente de transito</t>
  </si>
  <si>
    <t>Ocupante (cualquiera) de automovil lesionado en otros accidentes de transporte especificados</t>
  </si>
  <si>
    <t>Ocupante (cualquiera) de automovil lesionado en accidente de transito no especificado</t>
  </si>
  <si>
    <t>Ocupante De Camioneta O Furgoneta Lesionado Por Colision Con Peaton O Animal</t>
  </si>
  <si>
    <t>Ocupante de camioneta o furgoneta lesionado por colision con peaton o animal, conductor lesionado en accidente no de transito</t>
  </si>
  <si>
    <t>Ocupante de camioneta o furgoneta lesionado por colision con peaton o animal, pasajero lesionado en accidente no de transito</t>
  </si>
  <si>
    <t>Ocupante de camioneta o furgoneta lesionado por colision con peaton o animal, persona que viaja  fuera del vehiculo, lesionada en accidente no de transito</t>
  </si>
  <si>
    <t>Ocupante de camioneta o furgoneta lesionado por colision con peaton o animal, ocupante no especificado de camioneta o furgoneta, lesionado en accidente no de transito</t>
  </si>
  <si>
    <t>Ocupante de camioneta o furgoneta lesionado por colision con peaton o animal, persona lesionada al subir o bajar del vehiculo</t>
  </si>
  <si>
    <t>Ocupante de camioneta o furgoneta lesionado por colision con peaton o animal, conductor lesionado en accidente de transito</t>
  </si>
  <si>
    <t>Ocupante de camioneta o furgoneta lesionado por colision con peaton o animal, pasajero lesionado en accidente de transito</t>
  </si>
  <si>
    <t>Ocupante de camioneta o furgoneta lesionado por colision con peaton o animal, persona que viaja  fuera del vehiculo, lesionada en accidente de transito</t>
  </si>
  <si>
    <t>Ocupante de camioneta o furgoneta lesionado por colision con peaton o animal, ocupante no especificado de camioneta o furgoneta, lesionado en accidente de transito</t>
  </si>
  <si>
    <t>Ocupante De Camioneta O Furgoneta Lesionado Por Colision Con Vehiculo De Pedal</t>
  </si>
  <si>
    <t>Ocupante de camioneta o furgoneta lesionado por colision con vehiculo de pedal, conductor lesionado en accidente no de transito</t>
  </si>
  <si>
    <t>Ocupante de camioneta o furgoneta lesionado por colision con vehiculo de pedal, pasajero lesionado en accidente no de transito</t>
  </si>
  <si>
    <t>Ocupante de camioneta o furgoneta lesionado por colision con vehiculo de pedal, persona que viaja  fuera del vehiculo, lesionada en accidente no de transito</t>
  </si>
  <si>
    <t>Ocupante de camioneta o furgoneta lesionado por colision con vehiculo de pedal, ocupante no especificado de camioneta o furgoneta,  lesionado en accidente no de transito</t>
  </si>
  <si>
    <t>Ocupante de camioneta o furgoneta lesionado por colision con vehiculo de pedal, persona lesionada al subir o bajar del vehiculo</t>
  </si>
  <si>
    <t>Ocupante de camioneta o furgoneta lesionado por colision con vehiculo de pedal, conductor lesionado en accidente de transito</t>
  </si>
  <si>
    <t>Ocupante de camioneta o furgoneta lesionado por colision con vehiculo de pedal, pasajero lesionado en accidente de transito</t>
  </si>
  <si>
    <t>Ocupante de camioneta o furgoneta lesionado por colision con vehiculo de pedal, persona que viaja  fuera del vehiculo, lesionada en accidente de transito</t>
  </si>
  <si>
    <t>Ocupante de camioneta o furgoneta lesionado por colision con vehiculo de pedal, ocupante no especificado de camioneta o furgoneta,  lesionado en accidente de transito</t>
  </si>
  <si>
    <t>Ocupante De Camioneta O Furgoneta Lesionado Por Colision Con Vehiculo De Motor De Dos O Tres Ruedas</t>
  </si>
  <si>
    <t>Ocupante de camioneta o furgoneta lesionado por colision con vehiculo de motor de dos o tres ruedas, conductor lesionado en accidente no de transito</t>
  </si>
  <si>
    <t>Ocupante de camioneta o furgoneta lesionado por colision con vehiculo de motor de dos o tres ruedas, pasajero lesionado en accidente no de transito</t>
  </si>
  <si>
    <t>Ocupante de camioneta o furgoneta lesionado por colision con vehiculo de motor de dos o tres ruedas, persona que viaja  fuera del vehiculo, lesionada en accidente no de transito</t>
  </si>
  <si>
    <t>Ocupante de camioneta o furgoneta lesionado por colision con vehiculo de motor de dos o tres ruedas, ocupante no especificado de camioneta o furgoneta, lesionado en accidente no de transito</t>
  </si>
  <si>
    <t>Ocupante de camioneta o furgoneta lesionado por colision con vehiculo de motor de dos o tres ruedas, persona lesionada al subir o bajar del vehiculo</t>
  </si>
  <si>
    <t>Ocupante de camioneta o furgoneta lesionado por colision con vehiculo de motor de dos o tres ruedas, conductor lesionado en accidente de transito</t>
  </si>
  <si>
    <t>Ocupante de camioneta o furgoneta lesionado por colision con vehiculo de motor de dos o tres ruedas, pasajero lesionado en accidente de transito</t>
  </si>
  <si>
    <t>Ocupante de camioneta o furgoneta lesionado por colision con vehiculo de motor de dos o tres ruedas, persona que viaja fuera del  vehiculo, lesionada en accidente de transito</t>
  </si>
  <si>
    <t>Ocupante de camioneta o furgoneta lesionado por colision con vehiculo de motor de dos o tres ruedas, ocupante no especificado de camioneta o furgoneta, lesionado en accidente de transito</t>
  </si>
  <si>
    <t>Ocupante De Camioneta O Furgoneta Lesionado Por Colision Con Automovil, Camioneta Furgoneta</t>
  </si>
  <si>
    <t>Ocupante de camioneta o furgoneta lesionado por colision con automovil, camioneta o furgoneta, conductor lesionado en accidente no de transito</t>
  </si>
  <si>
    <t>Ocupante de camioneta o furgoneta lesionado por colision con automovil, camioneta o furgoneta, pasajero lesionado en accidente no de transito</t>
  </si>
  <si>
    <t>Ocupante de camioneta o furgoneta lesionado por colision con automovil, camioneta o furgoneta, persona que viaja fuera del  vehiculo, lesionada en accidente no de transito</t>
  </si>
  <si>
    <t>Ocupante de camioneta o furgoneta lesionado por colision con automovil, camioneta o furgoneta, ocupante no especificado de camioneta o furgoneta, lesionado en accidente no de transito</t>
  </si>
  <si>
    <t>Ocupante de camioneta o furgoneta lesionado por colision con automovil, camioneta o furgoneta, persona lesionada al subir o bajar del vehiculo</t>
  </si>
  <si>
    <t>Ocupante de camioneta o furgoneta lesionado por colision con automovil, camioneta o furgoneta, conductor lesionado en accidente de transito</t>
  </si>
  <si>
    <t>Ocupante de camioneta o furgoneta lesionado por colision con automovil, camioneta o furgoneta, pasajero lesionado en accidente de transito</t>
  </si>
  <si>
    <t>Ocupante de camioneta o furgoneta lesionado por colision con automovil, camioneta o furgoneta, persona que viaja fuera del  vehiculo, lesionada en accidente de transito</t>
  </si>
  <si>
    <t>Ocupante de camioneta o furgoneta lesionado por colision con automovil, camioneta o furgoneta, ocupante no especificado de  camioneta o furgoneta, lesionado en accidente de transito</t>
  </si>
  <si>
    <t>Ocupante De Camioneta O Furgoneta Lesionado Por Colision Con Vehiculo De Transporte Pesado O Autobus</t>
  </si>
  <si>
    <t>Ocupante de camioneta o furgoneta lesionado por colision con vehiculo de transporte pesado o autobus, conductor lesionado en accidente no de transito</t>
  </si>
  <si>
    <t>Ocupante de camioneta o furgoneta lesionado por colision con vehiculo de transporte pesado o autobus, pasajero lesionado en accidente no de transito</t>
  </si>
  <si>
    <t>Ocupante de camioneta o furgoneta lesionado por colision con vehiculo de transporte pesado o autobus, persona que viaja fuera del  vehiculo, lesionada en  accidente no de transito</t>
  </si>
  <si>
    <t>Ocupante de camioneta o furgoneta lesionado por colision con vehiculo de transporte pesado o autobus, ocupante no especificado de  camioneta o furgoneta, lesionado en  accidente no de transito</t>
  </si>
  <si>
    <t>Ocupante de camioneta o furgoneta lesionado por colision con vehiculo de transporte pesado o autobus, persona lesionada al subir o bajar del vehiculo</t>
  </si>
  <si>
    <t>Ocupante de camioneta o furgoneta lesionado por colision con vehiculo de transporte pesado o autobus, conductor lesionado en accidente de transito</t>
  </si>
  <si>
    <t>Ocupante de camioneta o furgoneta lesionado por colision con vehiculo de transporte pesado o autobus, pasajero lesionado en accidente de transito</t>
  </si>
  <si>
    <t>Ocupante de camioneta o furgoneta lesionado por colision con vehiculo de transporte pesado o autobus, persona que viaja fuera del  vehiculo, lesionada en  accidente de transito</t>
  </si>
  <si>
    <t>Ocupante de camioneta o furgoneta lesionado por colision con vehiculo de transporte pesado o autobus, ocupante no especificado de  camioneta o furgoneta, lesionado en  accidente de transito</t>
  </si>
  <si>
    <t>Ocupante De Camioneta O Furgoneta Lesionado Por Colision Con Tren O Vehiculo De Rieles</t>
  </si>
  <si>
    <t>Ocupante de camioneta o furgoneta lesionado por colision con tren o vehiculo de rieles, conductor lesionado en accidente no de transito</t>
  </si>
  <si>
    <t>Ocupante de camioneta o furgoneta lesionado por colision con tren o vehiculo de rieles, pasajero lesionado en accidente no de transito</t>
  </si>
  <si>
    <t>Ocupante de camioneta o furgoneta lesionado por colision con tren o vehiculo de rieles, persona que viaja fuera del  vehiculo, lesionada en accidente no de transito</t>
  </si>
  <si>
    <t>Ocupante de camioneta o furgoneta lesionado por colision con tren o vehiculo de rieles, ocupante no especificado de camioneta o furgoneta, lesionado en accidente no de transito</t>
  </si>
  <si>
    <t>Ocupante de camioneta o furgoneta lesionado por colision con tren o vehiculo de rieles, persona lesionada al subir o bajar del vehiculo</t>
  </si>
  <si>
    <t>Ocupante de camioneta o furgoneta lesionado por colision con tren o vehiculo de rieles, conductor lesionado en accidente de transito</t>
  </si>
  <si>
    <t>Ocupante de camioneta o furgoneta lesionado por colision con tren o vehiculo de rieles, pasajero lesionado en accidente de transito</t>
  </si>
  <si>
    <t>Ocupante de camioneta o furgoneta lesionado por colision con tren o vehiculo de rieles, persona que viaja fuera del  vehiculo, lesionada en accidente de transito</t>
  </si>
  <si>
    <t>Ocupante de camioneta o furgoneta lesionado por colision con tren o vehiculo de rieles, ocupante no especificado de  camioneta o furgoneta, lesionado en  accidente de transito</t>
  </si>
  <si>
    <t>Ocupante De Camioneta O Furgoneta Lesionado Por Colision Con Otros Vehiculos Sin Motor</t>
  </si>
  <si>
    <t>Ocupante de camioneta o furgoneta lesionado por colision con otros vehiculos sin motor, conductor lesionado en accidente no de transito</t>
  </si>
  <si>
    <t>Ocupante de camioneta o furgoneta lesionado por colision con otros vehiculos sin motor, pasajero lesionado en accidente no de transito</t>
  </si>
  <si>
    <t>Ocupante de camioneta o furgoneta lesionado por colision con otros vehiculos sin motor, persona que viaja fuera del  vehiculo, lesionada en accidente no de transito</t>
  </si>
  <si>
    <t>Ocupante de camioneta o furgoneta lesionado por colision con otros vehiculos sin motor, ocupante no especificado de camioneta o furgoneta, lesionado en accidente no de transito</t>
  </si>
  <si>
    <t>Ocupante de camioneta o furgoneta lesionado por colision con otros vehiculos sin motor, persona lesionada al subir o bajar del vehiculo</t>
  </si>
  <si>
    <t>Ocupante de camioneta o furgoneta lesionado por colision con otros vehiculos sin motor, conductor lesionado en accidente de transito</t>
  </si>
  <si>
    <t>Ocupante de camioneta o furgoneta lesionado por colision con otros vehiculos sin motor, pasajero lesionado en accidente de transito</t>
  </si>
  <si>
    <t>Ocupante de camioneta o furgoneta lesionado por colision con otros vehiculos sin motor, persona que viaja fuera del  vehiculo, lesionada en accidente de transito</t>
  </si>
  <si>
    <t>Ocupante de camioneta o furgoneta lesionado por colision con otros vehiculos sin motor, ocupante no especificado de  camioneta o furgoneta, lesionado en accidente de transito</t>
  </si>
  <si>
    <t>Ocupante De Camioneta O Furgoneta Lesionado Por Colision Con Objeto Estacionado Fijo</t>
  </si>
  <si>
    <t>Ocupante de camioneta o furgoneta lesionado por colision con objeto fijo o estacionado, conductor lesionado en accidente no de transito</t>
  </si>
  <si>
    <t>Ocupante de camioneta o furgoneta lesionado por colision con objeto fijo o estacionado, pasajero lesionado en accidente no de transito</t>
  </si>
  <si>
    <t>Ocupante de camioneta o furgoneta lesionado por colision con objeto fijo o estacionado, persona que viaja fuera del vehiculo, lesionada en accidente no de transito</t>
  </si>
  <si>
    <t>Ocupante de camioneta o furgoneta lesionado por colision con objeto fijo o estacionado, ocupante no especificado de  camioneta o furgoneta, lesionando en  accidente no de transito</t>
  </si>
  <si>
    <t>Ocupante de camioneta o furgoneta lesionado por colision con objeto fijo o estacionado, persona lesionada al subir o bajar del vehiculo</t>
  </si>
  <si>
    <t>Ocupante de camioneta o furgoneta lesionado por colision con objeto fijo o estacionado, conductor lesionado en accidente de transito</t>
  </si>
  <si>
    <t>Ocupante de camioneta o furgoneta lesionado por colision con objeto fijo o estacionado, pasajero lesionado en accidente de transito</t>
  </si>
  <si>
    <t>Ocupante de camioneta o furgoneta lesionado por colision con objeto fijo o estacionado, persona que viaja fuera del  vehiculo, lesionada en  accidente de transito</t>
  </si>
  <si>
    <t>Ocupante de camioneta o furgoneta lesionado por colision con objeto fijo o estacionado, ocupante no especificado de camioneta o furgoneta, lesionado en  accidente de transito</t>
  </si>
  <si>
    <t>Ocupante De Camioneta O Furgoneta Lesionado En Accidente Transporte Sin Colision</t>
  </si>
  <si>
    <t>Ocupante de camioneta o furgoneta lesionado en accidente de transporte sin colision, conductor lesionado en accidente no de transito</t>
  </si>
  <si>
    <t>Ocupante de camioneta o furgoneta lesionado en accidente de transporte sin colision, pasajero lesionado en accidente no de transito</t>
  </si>
  <si>
    <t>Ocupante de camioneta o furgoneta lesionado en accidente de transporte sin colision, persona que viaja fuera del  vehiculo, lesionada en  accidente no de transito</t>
  </si>
  <si>
    <t>Ocupante de camioneta o furgoneta lesionado en accidente de transporte sin colision, ocupante no especificado camioneta o furgoneta, lesionado en accidente no de transito</t>
  </si>
  <si>
    <t>Ocupante de camioneta o furgoneta lesionado en accidente de transporte sin colision, persona lesionada al subir o bajar del vehiculo</t>
  </si>
  <si>
    <t>Ocupante de camioneta o furgoneta lesionado en accidente de transporte sin colision, conductor lesionado en accidente de transito</t>
  </si>
  <si>
    <t>Ocupante de camioneta o furgoneta lesionado en accidente de transporte sin colision, pasajero lesionado en accidente de transito</t>
  </si>
  <si>
    <t>Ocupante de camioneta o furgoneta lesionado en accidente de  transporte sin colision, persona que viaja fuera del  vehiculo, lesionada en accidente de transito</t>
  </si>
  <si>
    <t>Ocupante de camioneta o furgoneta lesionado en accidente de  transporte sin colision, ocupante no especificado de camioneta o furgoneta, lesionado en  accidente de transito</t>
  </si>
  <si>
    <t>Ocupante De Camioneta O Furgoneta Lesionado En Otros Accidentes De Transporte, Y En Los No Especificados</t>
  </si>
  <si>
    <t>Conductor de camioneta o furgoneta lesionado por colision con otros vehiculos de motor, y con los no especificados, en accidente no de transito</t>
  </si>
  <si>
    <t>Pasajero de camioneta o furgoneta lesionado por colision con otros vehiculos de motor, y con los no especificados, en accidente no de transito</t>
  </si>
  <si>
    <t>Ocupante no especificado de camioneta o furgoneta lesionado  por colision con otros vehiculos de motor, y con los no especificados, en accidente no de transito</t>
  </si>
  <si>
    <t>Ocupante [cualquiera] de camioneta o furgoneta lesionado en accidente no de transito, no especificado</t>
  </si>
  <si>
    <t>Conductor de camioneta o furgoneta lesionado por colision con otros vehiculos de motor, y con los no especificados, en accidente de transito</t>
  </si>
  <si>
    <t>Pasajero de camioneta o furgoneta lesionado por colision con otros vehiculos de motor, y con los no especificados, en accidente de transito</t>
  </si>
  <si>
    <t>Ocupante no especificado de camioneta o furgoneta lesionado por colision con otros vehiculos de motor, y con los no especificados, en accidente de transito</t>
  </si>
  <si>
    <t>Ocupante [cualquiera] de camioneta o furgoneta lesionado en otros accidentes de transporte especificados</t>
  </si>
  <si>
    <t>Ocupante [cualquiera] de camioneta o furgoneta lesionado en accidente de transito no especificado</t>
  </si>
  <si>
    <t>Ocupante De Vehiculo De Transporte Pesado Pesado Lesionado Por Colision Con Peaton O Animal</t>
  </si>
  <si>
    <t>Ocupante de vehiculo de transporte pesado lesionado por colision con peaton o animal, conductor lesionado en accidente no de transito</t>
  </si>
  <si>
    <t>Ocupante de vehiculo de transporte pesado lesionado por colision con peaton o animal, pasajero lesionado en accidente no de transito</t>
  </si>
  <si>
    <t>Ocupante de vehiculo de transporte pesado lesionado por colision con peaton o animal, persona que viaja fuera del  vehiculo, lesionada en  accidente no de transito</t>
  </si>
  <si>
    <t>Ocupante de vehiculo de transporte pesado lesionado por colision con peaton o animal, ocupante no especificado de vehiculo de transporte pesado lesionado en  accidente no de transito</t>
  </si>
  <si>
    <t>Ocupante de vehiculo de transporte pesado lesionado por colision con peaton o animal, persona lesionada al subir o bajar del vehiculo</t>
  </si>
  <si>
    <t>Ocupante de vehiculo de transporte pesado lesionado por colision con peaton o animal, conductor lesionado en accidente de transito</t>
  </si>
  <si>
    <t>Ocupante de vehiculo de transporte pesado lesionado por colision con peaton o animal, pasajero lesionado en accidente de transito</t>
  </si>
  <si>
    <t>Ocupante de vehiculo de transporte pesado lesionado por colision con peaton o animal, persona que viaja fuera del  vehiculo, lesionada en accidente de transito</t>
  </si>
  <si>
    <t>Ocupante de vehiculo de transporte pesado lesionado por colision con peaton o animal, ocupante no especificado de vehiculo de transporte pesado, lesionado en accidente de transito</t>
  </si>
  <si>
    <t>Ocupante De Vehiculo De Transporte Pesado Lesionado Por Colision Con Vehiculo De Pedal</t>
  </si>
  <si>
    <t>Ocupante de vehiculo de transporte pesado lesionado por colision con vehiculo de pedal, conductor lesionado en accidente no de transito</t>
  </si>
  <si>
    <t>Ocupante de vehiculo de transporte pesado lesionado por colision con vehiculo de pedal, pasajero lesionado en accidente no de transito</t>
  </si>
  <si>
    <t>Ocupante de vehiculo de transporte pesado lesionado por colision con vehiculo de pedal, persona que viaja fuera del vehiculo, lesionada en accidente no de transito</t>
  </si>
  <si>
    <t>Ocupante de vehiculo de transporte pesado lesionado por colision con vehiculo de pedal, ocupante no especificado  de vehiculo de transporte pesado lesionado en accidente no de transito</t>
  </si>
  <si>
    <t>Ocupante de vehiculo de transporte pesado lesionado por colision con vehiculo de pedal, persona lesionada al subir o bajar del vehiculo</t>
  </si>
  <si>
    <t>Ocupante de vehiculo de transporte pesado lesionado por colision con vehiculo de pedal, conductor lesionado en accidente de transito</t>
  </si>
  <si>
    <t>Ocupante de vehiculo de transporte pesado lesionado por colision con vehiculo de pedal, pasajero lesionado en accidente de transito</t>
  </si>
  <si>
    <t>Ocupante de vehiculo de transporte pesado lesionado por colision con vehiculo de pedal, persona que viaja fuera del vehiculo, lesionada en accidente de transito</t>
  </si>
  <si>
    <t>Ocupante de vehiculo de transporte pesado lesionado por colision con vehiculo de pedal, ocupante no especificado de vehiculo  de transporte pesado lesionado en accidente de transito</t>
  </si>
  <si>
    <t>Ocupante De Vehiculo De Transporte Pesado Lesionado Por Colision Con Vehiculo De Motor De Dos O Tres Ruedas</t>
  </si>
  <si>
    <t>Ocupante de vehiculo de transporte pesado lesionado por colision con vehiculo de motor de dos o tres ruedas, conductor lesionado en accidente no de transito</t>
  </si>
  <si>
    <t>Ocupante de vehiculo de transporte pesado lesionado por colision con vehiculo de motor de dos o tres ruedas, pasajero lesionado en accidente no de transito</t>
  </si>
  <si>
    <t>Ocupante de vehiculo de transporte pesado lesionado por colision con vehiculo de motor de dos o tres ruedas, persona que viaja  fuera del vehiculo, lesionada en accidente no de transito</t>
  </si>
  <si>
    <t>Ocupante de vehiculo de transporte pesado lesionado por colision con vehiculo de motor de dos o tres ruedas, ocupante no especificado de vehiculo de transporte pesado lesionado en accidente no de transito</t>
  </si>
  <si>
    <t>Ocupante de vehiculo de transporte pesado lesionado por colision con vehiculo de motor de dos o tres ruedas, persona lesionada al subir o bajar del vehiculo</t>
  </si>
  <si>
    <t>Ocupante de vehiculo de transporte pesado lesionado por colision con vehiculo de motor de dos o tres ruedas, conductor lesionado en accidente de transito</t>
  </si>
  <si>
    <t>Ocupante de vehiculo de transporte pesado lesionado por colision con vehiculo de motor de dos o tres ruedas, pasajero lesionado en accidente de transito</t>
  </si>
  <si>
    <t>Ocupante de vehiculo de transporte pesado lesionado por colision con vehiculo de motor de dos o tres ruedas, persona que viaja fuera del  vehiculo, lesionada en accidente de transito</t>
  </si>
  <si>
    <t>Ocupante de vehiculo de transporte pesado lesionado por colision con vehiculo de motor de dos o tres ruedas, ocupante no especificado de vehiculo de transporte pesado, lesionado en accidente de transito</t>
  </si>
  <si>
    <t>Ocupante De Vehiculo De Transporte Pesado Lesionado Por Colision Con Automovil, Camioneta O Furgoneta</t>
  </si>
  <si>
    <t>Ocupante de vehiculo de transporte pesado lesionado por colision con automovil, camioneta o furgoneta, conductor lesionado en accidente no de transito</t>
  </si>
  <si>
    <t>Ocupante de vehiculo de transporte pesado lesionado por colision con automovil, camioneta o furgoneta, pasajero lesionado en accidente no de transito</t>
  </si>
  <si>
    <t>Ocupante de vehiculo de transporte pesado lesionado por colision con automovil, camioneta o furgoneta, persona que viaja fuera del vehiculo, lesionada en accidente no de transito</t>
  </si>
  <si>
    <t>Ocupante de vehiculo de transporte pesado lesionado por colision con automovil, camioneta o furgoneta, ocupante no especificado de vehiculo  de transporte pesado lesionado en accidente no de transito</t>
  </si>
  <si>
    <t>Ocupante de vehiculo de transporte pesado lesionado por colision con automovil, camioneta o furgoneta, persona lesionada al subir o bajar del vehiculo</t>
  </si>
  <si>
    <t>Ocupante de vehiculo de transporte pesado lesionado por colision con automovil, camioneta o furgoneta, conductor lesionado en accidente de transito</t>
  </si>
  <si>
    <t>Ocupante de vehiculo de transporte pesado lesionado por colision con automovil, camioneta o furgoneta, pasajero lesionado en accidente de transito</t>
  </si>
  <si>
    <t>Ocupante de vehiculo de transporte pesado lesionado por colision con automovil, camioneta o furgoneta, persona que viaja fuera del  vehiculo, lesionada en accidente de transito</t>
  </si>
  <si>
    <t>Ocupante de vehiculo de transporte pesado lesionado por colision con automovil, camioneta o furgoneta, ocupante no especificado de vehiculo de transporte pesado, lesionado en accidente de transito</t>
  </si>
  <si>
    <t>Ocupante De Vehiculo De Transporte Pesa Lesionado Por Colision Con Vehiculo De Transporte Pesado O Autobus</t>
  </si>
  <si>
    <t>Ocupante de vehiculo de transporte pesado lesionado por colision con otro vehiculo de transporte pesado o autobus, conductor lesionado en accidente no de transito</t>
  </si>
  <si>
    <t>Ocupante de vehiculo de transporte pesado lesionado por colision con otro vehiculo de transporte pesado o autobus, pasajero lesionado en accidente no de transito</t>
  </si>
  <si>
    <t>Ocupante de vehiculo de transporte pesado lesionado por colision con otro vehiculo de transporte pesado o autobus, persona que viaja fuera del  vehiculo, lesionada en accidente no de transito</t>
  </si>
  <si>
    <t>Ocupante de vehiculo de transporte pesado lesionado por colision con otro vehiculo de transporte pesado o autobus, ocupante no especificado de vehiculo de transporte pesado lesionado en accidente no de transito</t>
  </si>
  <si>
    <t>Ocupante de vehiculo de transporte pesado lesionado por colision con otro vehiculo de transporte pesado o autobus, persona lesionada al subir o bajar del vehiculo</t>
  </si>
  <si>
    <t>Ocupante de vehiculo de transporte pesado lesionado por colision con otro vehiculo de transporte pesado o autobus, conductor lesionado en accidente de transito</t>
  </si>
  <si>
    <t>Ocupante de vehiculo de transporte pesado lesionado por colision con otro vehiculo de transporte pesado o autobus, pasajero lesionado en accidente de transito</t>
  </si>
  <si>
    <t>Ocupante de vehiculo de transporte pesado lesionado por colision con otro vehiculo de transporte pesado o autobus, persona que viaja fuera del vehiculo, lesionada en accidente de transito</t>
  </si>
  <si>
    <t>Ocupante de vehiculo de transporte pesado lesionado por colision con otro vehiculo de transporte pesado o autobus, ocupante no especificado de vehiculo de transporte pesado, lesionado en accidente de transito</t>
  </si>
  <si>
    <t>Ocupante De Vehiculo De Transporte Pesado Lesionado Por Colision Con Tren O Vehiculo De Rieles</t>
  </si>
  <si>
    <t>Ocupante de vehiculo de transporte pesado lesionado por colision con tren o vehiculo de rieles, conductor  lesionado en accidente no de transito</t>
  </si>
  <si>
    <t>Ocupante de vehiculo de transporte pesado lesionado por colision con tren o vehiculo de rieles, pasajero lesionado en accidente no de transito</t>
  </si>
  <si>
    <t>Ocupante de vehiculo de transporte pesado lesionado por colision con tren o vehiculo de rieles, persona que viaja fuera del  vehiculo, lesionada en accidente no de transito</t>
  </si>
  <si>
    <t>Ocupante de vehiculo de transporte pesado lesionado por colision con tren o vehiculo de rieles, ocupante no especificado de vehiculo de transporte pesado lesionado en accidente no de transito</t>
  </si>
  <si>
    <t>Ocupante de vehiculo de transporte pesado lesionado por colision con tren o vehiculo de rieles, persona lesionada al subir o bajar del vehiculo</t>
  </si>
  <si>
    <t>Ocupante de vehiculo de transporte pesado lesionado por colision con tren o vehiculo de rieles, conductor lesionado en accidente de transito</t>
  </si>
  <si>
    <t>Ocupante de vehiculo de transporte pesado lesionado por colision con tren o vehiculo de rieles, pasajero lesionado en accidente de transito</t>
  </si>
  <si>
    <t>Ocupante de vehiculo de transporte pesado lesionado por colision con tren o vehiculo de rieles, persona que viaja fuera del  vehiculo, lesionada en accidente de transito</t>
  </si>
  <si>
    <t>Ocupante de vehiculo de transporte pesado lesionado por colision con tren o vehiculo de rieles, ocupante no especificado de vehiculo de transporte pesado, lesionado en accidente de transito</t>
  </si>
  <si>
    <t>Ocupante De Vehiculo De Transporte Pesado Lesionado Por Colision Con Otro Vehiculo Sin Motor</t>
  </si>
  <si>
    <t>Ocupante de vehiculo de transporte pesado lesionado por colision con otros vehiculos sin motor, conductor lesionado en accidente no de transito</t>
  </si>
  <si>
    <t>Ocupante de vehiculo de transporte pesado lesionado por colision con otros vehiculos sin motor, pasajero lesionado en accidente no de transito</t>
  </si>
  <si>
    <t>Ocupante de vehiculo de transporte pesado lesionado por colision con otros vehiculos sin motor, persona que viaja fuera del  vehiculo, lesionada en  accidente no de transito</t>
  </si>
  <si>
    <t>Ocupante de vehiculo de transporte pesado lesionado por colision con otros vehiculos sin motor, ocupante no especificado, de vehiculo de transporte pesado lesionado en accidente no de transito</t>
  </si>
  <si>
    <t>Ocupante de vehiculo de transporte pesado lesionado por colision con otros vehiculos sin motor, persona lesionada al subir o bajar del vehiculo</t>
  </si>
  <si>
    <t>Ocupante de vehiculo de transporte pesado lesionado por colision con otros vehiculos sin motor, conductor lesionado en accidente de transito</t>
  </si>
  <si>
    <t>Ocupante de vehiculo de transporte pesado lesionado por colision con otros vehiculos sin motor, pasajero lesionado en accidente de transito</t>
  </si>
  <si>
    <t>Ocupante de vehiculo de transporte pesado lesionado por colision con otros vehiculos sin motor, persona que viaja fuera del  vehiculo, lesionada en  accidente de transito</t>
  </si>
  <si>
    <t>Ocupante de vehiculo de transporte pesado lesionado por colision con otros vehiculos sin motor, ocupante no especificado de vehiculo de transporte pesado, lesionado en accidente de transito</t>
  </si>
  <si>
    <t>Ocupante De Vehiculo De Transporte Pesado Lesionado Por Colision Con Objeto Estacionado O Fijo</t>
  </si>
  <si>
    <t>Ocupante de vehiculo de transporte pesado lesionado por colision con objeto fijo o estacionado,  conductor lesionado en accidente no de transito</t>
  </si>
  <si>
    <t>Ocupante de vehiculo de transporte pesado lesionado por colision con objeto fijo o estacionado,  pasajero lesionado en accidente no de transito</t>
  </si>
  <si>
    <t>Ocupante de vehiculo de transporte pesado lesionado por colision con objeto fijo o estacionado,  persona que viaja fuera del  vehiculo, lesionada en accidente no de transito</t>
  </si>
  <si>
    <t>Ocupante de vehiculo de transporte pesado lesionado por colision con objeto fijo o estacionado,  ocupante no especificado de vehiculo de transporte pesado,  lesionado en accidente no de transito</t>
  </si>
  <si>
    <t>Ocupante de vehiculo de transporte pesado lesionado por colision con objeto fijo o estacionado,  persona lesionada al subir o bajar del vehiculo</t>
  </si>
  <si>
    <t>Ocupante de vehiculo de transporte pesado lesionado por colision con objeto fijo o estacionado,  conductor lesionado en accidente de transito</t>
  </si>
  <si>
    <t>Ocupante de vehiculo de transporte pesado lesionado por colision con objeto fijo o estacionado,  pasajero lesionado en accidente de transito</t>
  </si>
  <si>
    <t>Ocupante de vehiculo de transporte pesado lesionado por colision con objeto fijo o estacionado,  persona que  viaja fuera del vehiculo, lesionada en accidente de transito</t>
  </si>
  <si>
    <t>Ocupante de vehiculo de transporte pesado lesionado por colision con objeto fijo o estacionado, ocupante no especificado de vehiculo de transporte pesado, lesionado en accidente de transito</t>
  </si>
  <si>
    <t>Ocupante De Vehiculo De Transporte Pesado Lesionado Accidente Transporte Sin Colision</t>
  </si>
  <si>
    <t>Ocupante de vehiculo de transporte pesado lesionado en accidente de transporte sin colision, conductor lesionado en accidente no de transito</t>
  </si>
  <si>
    <t>Ocupante de vehiculo de transporte pesado lesionado en accidente de transporte sin colision, pasajero lesionado en accidente no de transito</t>
  </si>
  <si>
    <t>Ocupante de vehiculo de transporte pesado lesionado en accidente de transporte sin colision, persona que viaja fuera del  vehiculo, lesionada en accidente no de transito</t>
  </si>
  <si>
    <t>Ocupante de vehiculo de transporte pesado lesionado en accidente de transporte sin colision, ocupante no especificado de vehiculo de transporte pesado, lesionado en accidente no de transito</t>
  </si>
  <si>
    <t>Ocupante de vehiculo de transporte pesado lesionado en accidente de transporte sin colision, persona lesionada al subir o bajar del vehiculo</t>
  </si>
  <si>
    <t>Ocupante de vehiculo de transporte pesado lesionado en accidente de transporte sin colision, conductor lesionado en accidente de transito</t>
  </si>
  <si>
    <t>Ocupante de vehiculo de transporte pesado lesionado en accidente de transporte sin colision, pasajero lesionado en accidente de transito</t>
  </si>
  <si>
    <t>Ocupante de vehiculo de transporte pesado lesionado en accidente de transporte sin colision, persona que viaja fuera del  vehiculo, lesionada en accidente de transito</t>
  </si>
  <si>
    <t>Ocupante de vehiculo de transporte pesado lesionado en accidente de transporte sin colision, ocupante no especificado de vehiculo de transporte pesado, lesionado en accidente de transito</t>
  </si>
  <si>
    <t>Ocupante De Vehiculo De Transporte Pesado Lesionado En Otros Accidentes De Transporte, Y En Los No Especificados</t>
  </si>
  <si>
    <t>Conductor de vehiculo de transporte pesado lesionado por colision con otros vehiculos de motor, y con los no especificados, en accidente no de transito</t>
  </si>
  <si>
    <t>Pasajero de vehiculo de transporte pesado lesionado por colision con otros vehiculos de motor, y con los no especificados, en accidente no de transito</t>
  </si>
  <si>
    <t>Ocupante no especificado de vehiculo de transporte pesado lesionado por colision con otros vehiculos de motor, y con los no especificados,  en accidente no de transito</t>
  </si>
  <si>
    <t>Ocupante [cualquiera] de vehiculo de transporte pesado lesionado en accidente no de transito, no especificado</t>
  </si>
  <si>
    <t>Conductor de vehiculo de transporte pesado lesionado por colision con otros vehiculos de motor, y con los no especificados, en accidente de transito</t>
  </si>
  <si>
    <t>Pasajero de vehiculo transporte pesado lesionado por colision con otros vehiculos de motor, y con los no especificados, en accidente de transito</t>
  </si>
  <si>
    <t>Ocupante no especificado de vehiculo de transporte pesado lesionado por colision con otros vehiculos de motor, y con los no especificados, en accidente de transito</t>
  </si>
  <si>
    <t>Ocupante [cualquiera] de vehiculo de transporte pesado lesionado en otros accidentes de transporte especificados</t>
  </si>
  <si>
    <t>Ocupante [cualquiera] de vehiculo de transporte pesado lesionado en accidente de transito no especificado</t>
  </si>
  <si>
    <t>Ocupante De Autobus Lesionado Por Colision Con Peaton O Animal</t>
  </si>
  <si>
    <t>Ocupante de autobus lesionado por colision con peaton o animal, conductor lesionado en accidente no de transito</t>
  </si>
  <si>
    <t>Ocupante de autobus lesionado por colision con peaton o animal, pasajero lesionado en accidente no de transito</t>
  </si>
  <si>
    <t>Ocupante de autobus lesionado por colision con peaton o animal, persona que viaja fuera del vehiculo, lesionada en accidente no de transito</t>
  </si>
  <si>
    <t>Ocupante de autobus lesionado por colision con peaton o animal, ocupante no especificado de autobus, lesionado en accidente no de transito</t>
  </si>
  <si>
    <t>Ocupante de autobus lesionado por colision con peaton o animal, persona lesionada al subir o bajar del vehiculo</t>
  </si>
  <si>
    <t>Ocupante de autobus lesionado por colision con peaton o animal, conductor lesionado en accidente de transito</t>
  </si>
  <si>
    <t>Ocupante de autobus lesionado por colision con peaton o animal, pasajero lesionado en accidente de transito</t>
  </si>
  <si>
    <t>Ocupante de autobus lesionado por colision con peaton o animal, persona que viaja fuera del vehiculo, lesionada en accidente de transito</t>
  </si>
  <si>
    <t>Ocupante de autobus lesionado por colision con peaton o animal, ocupante no especificado de autobus, lesionado en accidente de transito</t>
  </si>
  <si>
    <t>Ocupante De Autobus Lesionado Por Colision Con Vehiculo De Pedal</t>
  </si>
  <si>
    <t>Ocupante de autobus lesionado por colision con vehiculo de pedal,  conductor lesionado en accidente no de transito</t>
  </si>
  <si>
    <t>Ocupante de autobus lesionado por colision con vehiculo de pedal,  pasajero lesionado en accidente no de transito</t>
  </si>
  <si>
    <t>Ocupante de autobus lesionado por colision con vehiculo de pedal,  persona que viaja fuera del vehiculo, lesionada en accidente no de transito</t>
  </si>
  <si>
    <t>Ocupante de autobus lesionado por colision con vehiculo de pedal,  ocupante no especificado de autobus, lesionado en accidente no de transito</t>
  </si>
  <si>
    <t>Ocupante de autobus lesionado por colision con vehiculo de pedal,  persona lesionada al subir o bajar del vehiculo</t>
  </si>
  <si>
    <t>Ocupante de autobus lesionado por colision con vehiculo de pedal,  conductor lesionado en accidente de transito</t>
  </si>
  <si>
    <t>Ocupante de autobus lesionado por colision con vehiculo de pedal,  pasajero lesionado en accidente de transito</t>
  </si>
  <si>
    <t>Ocupante de autobus lesionado por colision con vehiculo de pedal,  persona que viaja fuera del vehiculo, lesionada en accidente de transito</t>
  </si>
  <si>
    <t>Ocupante de autobus lesionado por colision con vehiculo de pedal,  ocupante no especificado de autobus, lesionado en accidente de transito</t>
  </si>
  <si>
    <t>Ocupante De Autobus Lesionado Por Colision Con Vehiculo De Motor De Dos O Tres Ruedas</t>
  </si>
  <si>
    <t>Ocupante de autobus lesionado por colision con vehiculo de motor de dos o tres ruedas,   conductor lesionado en accidente no de transito</t>
  </si>
  <si>
    <t>Ocupante de autobus lesionado por colision con vehiculo de motor de dos o tres ruedas,   pasajero lesionado en accidente no de transito</t>
  </si>
  <si>
    <t>Ocupante de autobus lesionado por colision con vehiculo de motor de dos o tres ruedas,   persona que viaja fuera del vehiculo, lesionada en accidente no transito</t>
  </si>
  <si>
    <t>Ocupante de autobus lesionado por colision con vehiculo de motor de dos o tres ruedas,   ocupante no especificado de autobus, lesionado en accidente no de transito</t>
  </si>
  <si>
    <t>Ocupante de autobus lesionado por colision con vehiculo de motor de dos o tres ruedas,   persona lesionada al subir o bajar del vehiculo</t>
  </si>
  <si>
    <t>Ocupante de autobus lesionado por colision con vehiculo de motor de dos o tres ruedas,   conductor lesionado en accidente de transito</t>
  </si>
  <si>
    <t>Ocupante de autobus lesionado por colision con vehiculo de motor de dos o tres ruedas,   pasajero lesionado en accidente de transito</t>
  </si>
  <si>
    <t>Ocupante de autobus lesionado por colision con vehiculo de motor de dos o tres ruedas,   persona que viaja fuera del vehiculo, lesionada en accidente de transito</t>
  </si>
  <si>
    <t>Ocupante de autobus lesionado por colision con vehiculo de motor de dos o tres ruedas,   ocupante no especificado de autobus, lesionado en accidente de transito</t>
  </si>
  <si>
    <t>Ocupante De Autobus Lesionado Por Colision Con Auto Camioneta O Furgoneta</t>
  </si>
  <si>
    <t>Ocupante de autobus lesionado por colision con automovil, camioneta o furgoneta, conductor lesionado en accidente no de transito</t>
  </si>
  <si>
    <t>Ocupante de autobus lesionado por colision con automovil, camioneta o furgoneta, pasajero lesionado en accidente no de transito</t>
  </si>
  <si>
    <t>Ocupante de autobus lesionado por colision con automovil, camioneta o furgoneta, persona que viaja  fuera del vehiculo lesionada en accidente no de transito</t>
  </si>
  <si>
    <t>Ocupante de autobus lesionado por colision con automovil, camioneta o furgoneta, ocupante no especificado de autobus, lesionado en accidente no de transito</t>
  </si>
  <si>
    <t>Ocupante de autobus lesionado por colision con automovil, camioneta o furgoneta, persona lesionada al subir o bajar del vehiculo</t>
  </si>
  <si>
    <t>Ocupante de autobus lesionado por colision con automovil, camioneta o furgoneta, conductor lesionado en accidente de transito</t>
  </si>
  <si>
    <t>Ocupante de autobus lesionado por colision con automovil, camioneta o furgoneta, pasajero lesionado en accidente de transito</t>
  </si>
  <si>
    <t>Ocupante de autobus lesionado por colision con automovil, camioneta o furgoneta, persona que viaja  fuera del vehiculo, lesionada en accidente de transito</t>
  </si>
  <si>
    <t>Ocupante de autobus lesionado por colision con automovil, camioneta o furgoneta, ocupante no especificado de autobus, lesionado en accidente de transito</t>
  </si>
  <si>
    <t>Ocupante De Autobus Lesionado Por Colision Con Vehiculo De Transporte Pesado O Autobus</t>
  </si>
  <si>
    <t>Ocupante de autobus lesionado por colision con vehiculo de transporte pesado o autobus, conductor lesionado en accidente no de transito</t>
  </si>
  <si>
    <t>Ocupante de autobus lesionado por colision con vehiculo de transporte pesado o autobus, pasajero lesionado en accidente no de transito</t>
  </si>
  <si>
    <t>Ocupante de autobus lesionado por colision con vehiculo de transporte pesado o autobus, persona que viaja  fuera del vehiculo, lesionada en accidente no de transito</t>
  </si>
  <si>
    <t>Ocupante de autobus lesionado por colision con vehiculo de transporte pesado o autobus, ocupante no especificado de autobus, lesionado en accidente no de transito</t>
  </si>
  <si>
    <t>Ocupante de autobus lesionado por colision con vehiculo de transporte pesado o autobus, persona lesionada al subir o bajar del vehiculo</t>
  </si>
  <si>
    <t>Ocupante de autobus lesionado por colision con vehiculo de transporte pesado o autobus, conductor lesionado en accidente de transito</t>
  </si>
  <si>
    <t>Ocupante de autobus lesionado por colision con vehiculo de transporte pesado o autobus, pasajero lesionado en accidente de transito</t>
  </si>
  <si>
    <t>Ocupante de autobus lesionado por colision con vehiculo de transporte pesado o autobus, persona que viaja  fuera del vehiculo lesionada en accidente de transito</t>
  </si>
  <si>
    <t>Ocupante de autobus lesionado por colision con vehiculo de transporte pesado o autobus, ocupante no especificado de autobus, lesionado en accidente de transito</t>
  </si>
  <si>
    <t>Ocupante De Autobus Lesionado Por Colision Con Tren O Vehiculo De Rieles</t>
  </si>
  <si>
    <t>Ocupante de autobus lesionado por colision con tren o vehiculo de rieles, conductor lesionado en accidente no de transito</t>
  </si>
  <si>
    <t>Ocupante de autobus lesionado por colision con tren o vehiculo de rieles, pasajero lesionado en accidente no de transito</t>
  </si>
  <si>
    <t>Ocupante de autobus lesionado por colision con tren o vehiculo de rieles, persona que viaja  fuera del vehiculo, lesionada en  accidente no de transito</t>
  </si>
  <si>
    <t>Ocupante de autobus lesionado por colision con tren o vehiculo de rieles, ocupante no especificado de autobus, lesionado en accidente no de transito</t>
  </si>
  <si>
    <t>Ocupante de autobus lesionado por colision con tren o vehiculo de rieles, persona lesionada al subir o bajar del vehiculo</t>
  </si>
  <si>
    <t>Ocupante de autobus lesionado por colision con tren o vehiculo de rieles, conductor lesionado en accidente de transito</t>
  </si>
  <si>
    <t>Ocupante de autobus lesionado por colision con tren o vehiculo de rieles, pasajero lesionado en accidente de transito</t>
  </si>
  <si>
    <t>Ocupante de autobus lesionado por colision con tren o vehiculo de rieles, persona que viaja fuera del vehiculo, lesionada en  accidente de transito</t>
  </si>
  <si>
    <t>Ocupante de autobus lesionado por colision con tren o vehiculo de rieles, ocupante no especificado de autobus, lesionado en accidente de transito</t>
  </si>
  <si>
    <t>Ocupante De Autobus Lesionado Por Colision Con Otros Vehiculos Sin Motor</t>
  </si>
  <si>
    <t>Ocupante de autobus lesionado por colision con otros vehiculos sin motor, conductor lesionado en accidente no de transito</t>
  </si>
  <si>
    <t>Ocupante de autobus lesionado por colision con otros vehiculos sin motor, pasajero lesionado en accidente no de transito</t>
  </si>
  <si>
    <t>Ocupante de autobus lesionado por colision con otros vehiculos sin motor, persona que viaja  fuera del vehiculo lesionada en accidente no de transito</t>
  </si>
  <si>
    <t>Ocupante de autobus lesionado por colision con otros vehiculos sin motor, ocupante no especificado de autobus, lesionado en accidente no de transito</t>
  </si>
  <si>
    <t>Ocupante de autobus lesionado por colision con otros vehiculos sin motor, persona lesionada al subir o bajar del vehiculo</t>
  </si>
  <si>
    <t>Ocupante de autobus lesionado por colision con otros vehiculos sin motor, conductor lesionado en accidente de transito</t>
  </si>
  <si>
    <t>Ocupante de autobus lesionado por colision con otros vehiculos sin motor, pasajero lesionado en accidente de transito</t>
  </si>
  <si>
    <t>Ocupante de autobus lesionado por colision con otros vehiculos sin motor, persona que viaja  fuera del vehiculo lesionada en accidente de transito</t>
  </si>
  <si>
    <t>Ocupante de autobus lesionado por colision con otros vehiculos sin motor, ocupante no especificado de autobus, lesionado en accidente de transito</t>
  </si>
  <si>
    <t>Ocupante De Autobus Lesionado Por Colision Con Objeto Estacionado O Fijo</t>
  </si>
  <si>
    <t>Ocupante de autobus lesionado por colision con objeto fijo o estacionado, conductor lesionado en accidente no de transito</t>
  </si>
  <si>
    <t>Ocupante de autobus lesionado por colision con objeto fijo o estacionado, pasajero lesionado en accidente no de transito</t>
  </si>
  <si>
    <t>Ocupante de autobus lesionado por colision con objeto fijo o estacionado, persona que viaja  fuera del  vehiculo lesionada en accidente no de transito</t>
  </si>
  <si>
    <t>Ocupante de autobus lesionado por colision con objeto fijo o estacionado, ocupante no especificado de autobus, lesionado en accidente no de transito</t>
  </si>
  <si>
    <t>Ocupante de autobus lesionado por colision con objeto fijo o estacionado, persona lesionada al subir  o bajar del vehiculo</t>
  </si>
  <si>
    <t>Ocupante de autobus lesionado por colision con objeto fijo o estacionado, conductor lesionado en accidente de transito</t>
  </si>
  <si>
    <t>Ocupante de autobus lesionado por colision con objeto fijo o estacionado, pasajero lesionado en accidente de transito</t>
  </si>
  <si>
    <t>Ocupante de autobus lesionado por colision con objeto fijo o estacionado, persona que viaja  fuera del vehiculo, lesionada en accidente de transito</t>
  </si>
  <si>
    <t>Ocupante de autobus lesionado por colision con objeto fijo o estacionado, ocupante no especificado de autobus, lesionado en accidente de transito</t>
  </si>
  <si>
    <t>Ocupante De Autobus Lesionado Accidente De Transporte Sin Colision</t>
  </si>
  <si>
    <t>Ocupante de autobus lesionado en accidente de transporte sin colision, conductor lesionado en accidente no de transito</t>
  </si>
  <si>
    <t>Ocupante de autobus lesionado en accidente de transporte o sin colision, pasajero lesionado en accidente no de transito</t>
  </si>
  <si>
    <t>Ocupante de autobus lesionado en accidente de transporte sin colision, persona que viaja  fuera del vehiculo lesionada en accidente no de transito</t>
  </si>
  <si>
    <t>Ocupante de autobus lesionado en accidente de transporte sin colision, ocupante no especificado de autobus, lesionado en accidente no de transito</t>
  </si>
  <si>
    <t>Ocupante de autobus lesionado en accidente de transporte sin colision, persona lesionada al subir o bajar del vehiculo</t>
  </si>
  <si>
    <t>Ocupante de autobus lesionado en accidente de transporte sin colision, conductor lesionado en accidente de transito</t>
  </si>
  <si>
    <t>Ocupante de autobus lesionado en accidente de transporte sin colision, pasajero lesionado en accidente de transito</t>
  </si>
  <si>
    <t>Ocupante de autobus lesionado en accidente de transporte sin colision, persona que viaja  fuera del vehiculo lesionada en accidente de transito</t>
  </si>
  <si>
    <t>Ocupante de autobus lesionado en accidente de transporte sin colision, ocupante no especificado de autobus, lesionado en accidente de transito</t>
  </si>
  <si>
    <t>Ocupante De Autobus Lesionado En Otros Accidentes De Transporte, Y En Los No Especificados</t>
  </si>
  <si>
    <t>Conductor de autobus lesionado por colision con otros vehiculos de motor, y con los no especificados en accidente no de transito</t>
  </si>
  <si>
    <t>Pasajero de autobus lesionado por colision con otros vehiculos de motor, y con los no especificados en accidente no de transito</t>
  </si>
  <si>
    <t>Ocupante no especificado de autobus lesionado por colision con otros vehiculos de motor, y con los no especificados en accidente no de transito</t>
  </si>
  <si>
    <t>Ocupante [cualquiera] de autobus lesionado en accidente no de transito, no especificado</t>
  </si>
  <si>
    <t>Conductor de autobus lesionado por colision con otros vehiculos  de motor, y con los no especificados en accidente de transito</t>
  </si>
  <si>
    <t>Pasajero de autobus lesionado por colision con otros vehiculos de motor, y con los no especificados, en accidente de transito</t>
  </si>
  <si>
    <t>Ocupante no especificado de autobus lesionado por colision con otros vehiculos de motor, y con los no especificados, en accidente de transito</t>
  </si>
  <si>
    <t>Ocupante [cualquiera] de autobus lesionado en otros accidentes de transporte especificados</t>
  </si>
  <si>
    <t>Ocupante [cualquiera] de autobus lesionado en accidente de transito no especificado</t>
  </si>
  <si>
    <t>Jinete U Ocupante De Vehiculo De Traccion Animal, Lesionado En Accidente De Transporte</t>
  </si>
  <si>
    <t>Jinete u ocupante de vehiculo de traccion animal lesionado por caida (o por ser despedido) del animal o del vehiculo de traccion animal, en accidente sin colision</t>
  </si>
  <si>
    <t>Jinete u ocupante de vehiculo de traccion animal lesionado por colision con peaton o animal</t>
  </si>
  <si>
    <t>Jinete u ocupante de vehiculo de traccion animal lesionado por colision con vehiculo de pedal</t>
  </si>
  <si>
    <t>Jinete u ocupante de vehiculo de traccion animal lesionado por colision con vehiculo de motor de dos o tres ruedas</t>
  </si>
  <si>
    <t>Jinete u ocupante de vehiculo de traccion animal lesionado por colision con automovil, camioneta o furgoneta, vehiculo de transporte pesado, o autobus</t>
  </si>
  <si>
    <t>Jinete u ocupante de vehiculo de traccion animal lesionado por colision con otros vehiculos de motor especificados</t>
  </si>
  <si>
    <t>Jinete u ocupante de vehiculo de traccion animal lesionado por colision con tren o vehiculo de rieles</t>
  </si>
  <si>
    <t>Jinete u ocupante de vehiculo de traccion animal lesionado por colision con otros vehiculos sin motor</t>
  </si>
  <si>
    <t>Jinete u ocupante de vehiculo de traccion animal lesionado por colision con objeto fijo o estacionado</t>
  </si>
  <si>
    <t>Jinete u ocupante de vehiculo de traccion animal lesionado en otros accidentes de transporte, y en los no especificados</t>
  </si>
  <si>
    <t>Ocupante De Tren O Vehiculo De Rieles Lesionado En Accidente De Transporte</t>
  </si>
  <si>
    <t>Ocupante de tren o vehiculo de rieles lesionado por colision con vehiculo de motor, en accidente no de transito</t>
  </si>
  <si>
    <t>Ocupante de tren o vehiculo de rieles lesionado por colision con vehiculo de motor, en accidente de transito</t>
  </si>
  <si>
    <t>Ocupante de tren o vehiculo de rieles lesionado por colision con, o golpeado por vagon</t>
  </si>
  <si>
    <t>Ocupante de tren o vehiculo de rieles lesionado por colision con otros objetos</t>
  </si>
  <si>
    <t>Persona lesionada al subir o bajar del tren o vehiculo de rieles</t>
  </si>
  <si>
    <t>Ocupante de tren o vehiculo de rieles lesionado por caida dentro del tren o vehiculo de rieles</t>
  </si>
  <si>
    <t>Ocupante de tren o vehiculo de rieles lesionado por caida desde el tren o vehiculo de rieles</t>
  </si>
  <si>
    <t>Ocupante de tren o vehiculo de rieles lesionado en descarrilamiento sin colision anterior</t>
  </si>
  <si>
    <t>Ocupante de tren o vehiculo de rieles lesionado en otros accidentes ferroviarios especificados</t>
  </si>
  <si>
    <t>Ocupante de tren o vehiculo de rieles lesionado en accidente ferroviario no especificado</t>
  </si>
  <si>
    <t>Ocupante De Tranvia Lesionado En Accidente De Transporte</t>
  </si>
  <si>
    <t>Ocupante de tranvia lesionado por colision con vehiculo de motor, en accidente no de transito</t>
  </si>
  <si>
    <t>Ocupante de tranvia lesionado por colision con vehiculo de motor, en accidente  de transito</t>
  </si>
  <si>
    <t>Ocupante de tranvia lesionado por colision con, o golpeado por vagon</t>
  </si>
  <si>
    <t>Ocupante de tranvia lesionado por colision con otros objetos</t>
  </si>
  <si>
    <t>Persona lesionada al subir o bajar del tranvia</t>
  </si>
  <si>
    <t>Ocupante de tranvia lesionado por caida dentro del tranvia</t>
  </si>
  <si>
    <t>Ocupante de tranvia lesionado por caida desde el tranvia</t>
  </si>
  <si>
    <t>Ocupante de tranvia lesionado por descarrilamiento, sin colision anterior</t>
  </si>
  <si>
    <t>Ocupante de tranvia lesionado en otros accidentes de transporte, especificados</t>
  </si>
  <si>
    <t>Ocupante de tranvia lesionado en accidente de transito no especificado</t>
  </si>
  <si>
    <t>Ocupante De Vehiculo Especial (De Motor) Para Uso Principalmente Industrial Lesionado En Accidente De Transporte</t>
  </si>
  <si>
    <t>Conductor de vehiculo industrial especial lesionado en accidente de transito</t>
  </si>
  <si>
    <t>Pasajero de vehiculo industrial especial lesionado en accidente de transito</t>
  </si>
  <si>
    <t>Persona que viaja fuera de vehiculo industrial especial lesionada en accidente de transito</t>
  </si>
  <si>
    <t>Ocupante no especificado de vehiculo industrial especial lesionado en accidente de transito</t>
  </si>
  <si>
    <t>Persona lesionada al subir o bajar del vehiculo industrial especial</t>
  </si>
  <si>
    <t>Conductor de vehiculo industrial especial lesionado en accidente no de transito</t>
  </si>
  <si>
    <t>Pasajero de vehiculo industrial especial lesionado en accidente no de transito</t>
  </si>
  <si>
    <t>Persona que viaja fuera del vehiculo industrial especial lesionada en accidente no de transito</t>
  </si>
  <si>
    <t>Ocupante no especificado del vehiculo industrial especial lesionado en accidente no de transito</t>
  </si>
  <si>
    <t>Ocupante De Vehículo Especial (De Motor) Para Uso Principalmente En Agricultura Lesionado En Accidente De Transporte</t>
  </si>
  <si>
    <t>Conductor de vehiculo agricola especial lesionado en accidente de transito</t>
  </si>
  <si>
    <t>Pasajero de vehiculo agricola especial lesionado en accidente de transito</t>
  </si>
  <si>
    <t>Persona que viaja fuera del vehiculo agricola especial lesionada en accidente de transito</t>
  </si>
  <si>
    <t>Ocupante no especificado de vehiculo agricola especial lesionado en accidente de transito</t>
  </si>
  <si>
    <t>Persona lesionada al subir o bajar del vehiculo agricola especial</t>
  </si>
  <si>
    <t>Conductor de vehiculo agricola especial lesionado en accidente no de transito</t>
  </si>
  <si>
    <t>Pasajero de vehiculo agricola especial lesionado en accidente no de transito</t>
  </si>
  <si>
    <t>Persona que viaja fuera del vehiculo agricola especial lesionada en accidente no de transito</t>
  </si>
  <si>
    <t>Ocupante no especificado de vehiculo agricola especial lesionado en accidente no de transito</t>
  </si>
  <si>
    <t>Ocupante De Vehículo Especial (De Motor) Para Construcción Lesionado En Accidente De Transporte</t>
  </si>
  <si>
    <t>Conductor de vehiculo especial para construccion lesionado en accidente de transito</t>
  </si>
  <si>
    <t>Pasajero de vehiculo especial para construccion lesionado en accidente de transito</t>
  </si>
  <si>
    <t>Persona que viaja fuera del vehiculo especial para construccion lesionada en accidente de transito</t>
  </si>
  <si>
    <t>Ocupante no especificado de vehiculo especial para construccion lesionado en accidente de transito</t>
  </si>
  <si>
    <t>Persona lesionada al subir o bajar del vehiculo especial para construccion</t>
  </si>
  <si>
    <t>Conductor de vehiculo especial para construccion lesionado en accidente no de transito</t>
  </si>
  <si>
    <t>Pasajero de vehiculo especial para construccion lesionado en accidente no de transito</t>
  </si>
  <si>
    <t>Persona que viaja fuera del vehiculo especial para construccion lesionada en accidente no de transito</t>
  </si>
  <si>
    <t>Ocupante no especificado de vehiculo especial para construccion lesionado en accidente no de transito</t>
  </si>
  <si>
    <t>Ocupante De Vehículo Especial Para Todo Terreno o de otro vehículo de motor para uso fuera de la carretera lesionado en accidente de transporte</t>
  </si>
  <si>
    <t>Conductor de vehiculo para todo terreno o de otro vehiculo de motor para uso fuera de la carretera lesionado en accidente de transito</t>
  </si>
  <si>
    <t>Pasajero de vehiculo para todo terreno o de otro vehiculo de motor para uso fuera de la carretera lesionado en accidente de transito</t>
  </si>
  <si>
    <t>Persona que viaja  fuera del vehiculo para todo terreno o de otro vehiculo de motor para uso fuera de la carretera lesionada en accidente de transito</t>
  </si>
  <si>
    <t>Ocupante no especificado de vehiculo para todo terreno o de otro vehiculo de motor para uso fuera de la carretera lesionado en accidente de transito</t>
  </si>
  <si>
    <t>Persona lesionada en accidente de transito al subir o bajar de vehiculo para todo terreno o de otro vehiculo de motor para uso fuera de carretera</t>
  </si>
  <si>
    <t>Conductor de vehiculo para todo terreno o de otro vehiculo de motor para uso fuera de la carretera lesionado en accidente no de transito</t>
  </si>
  <si>
    <t>Pasajero de vehiculo para todo terreno o de otro vehiculo de motor para uso fuera de la carretera lesionado en accidente no de transito</t>
  </si>
  <si>
    <t>Persona que viaja  fuera de vehiculo para todo terreno o de otro vehiculo motor para uso fuera de carretera lesionada en accidente no de transito</t>
  </si>
  <si>
    <t>Ocupante no especificado de vehiculo para todo terreno o de otro vehiculo de motor para uso fuera de la carretera lesionado en accidente no de transito</t>
  </si>
  <si>
    <t>Accidente De Transito De Tipo Especificado, Pero Donde Se Desconoce El Modo De Transporte De La Victima</t>
  </si>
  <si>
    <t>Persona lesionada por colision entre automovil y vehiculo de motor de dos o tres ruedas (transito)</t>
  </si>
  <si>
    <t>Persona lesionada por colision entre otros vehiculos de motor y un vehiculo de motor de dos o tres ruedas (transito)</t>
  </si>
  <si>
    <t>Persona lesionada por colision entre automovil y camioneta o furgoneta (transito)</t>
  </si>
  <si>
    <t>Persona lesionada por colision entre automovil y autobus (transito)</t>
  </si>
  <si>
    <t>Persona lesionada por colision entre automovil y vehiculo de transporte pesado (transito)</t>
  </si>
  <si>
    <t>Persona lesionada por colision entre vehiculo de transporte pesado y autobus (transito)</t>
  </si>
  <si>
    <t>Persona lesionada por colision entre tren o vehiculo de rieles y automovil (transito)</t>
  </si>
  <si>
    <t>Persona lesionada por colision entre otros vehiculos de motor especificados (transito)</t>
  </si>
  <si>
    <t>Persona lesionada en otros accidentes especificados de transporte de vehiculo de motor sin colision (transito)</t>
  </si>
  <si>
    <t>Persona lesionada en otros accidentes especificados de transporte de vehiculo sin motor (con colision)(sin colision)(transito)</t>
  </si>
  <si>
    <t>Accidente De No Transito De Tipo Especificado, Pero Donde Se Desconoce El Modo De Transporte De La Victima</t>
  </si>
  <si>
    <t>Persona lesionada por colision entre automovil y vehiculo de motor de dos o tres ruedas, no de transito</t>
  </si>
  <si>
    <t>Persona lesionada por colision entre otros vehiculos de motor y un vehiculo de motor de dos o tres ruedas, no de transito</t>
  </si>
  <si>
    <t>Persona lesionada por colision entre automovil y camioneta o furgoneta, no de transito</t>
  </si>
  <si>
    <t>Persona lesionada por colision entre automovil y autobus, no de transito</t>
  </si>
  <si>
    <t>Persona lesionada por colision entre automovil y vehiculo de transporte pesado, no de transito</t>
  </si>
  <si>
    <t>Persona lesionada por colision entre vehiculo de transporte  pesado y autobus, no de transito</t>
  </si>
  <si>
    <t>Persona lesionada por colision entre tren o vehiculo de rieles y automovil, no de transito</t>
  </si>
  <si>
    <t>Persona lesionada por colision entre otros vehiculos de motor especificados, no de transito</t>
  </si>
  <si>
    <t>Persona lesionada en otros accidentes especificados de transporte de vehiculo de motor sin colision, no de transito</t>
  </si>
  <si>
    <t>Persona lesionada en otros accidentes especificados de transporte de vehiculo sin motor (con colision)(sin colision), no de transito</t>
  </si>
  <si>
    <t>Accidente De Vehículo De Motor O Sin Motor, Tipo De Vehículo No Especificado</t>
  </si>
  <si>
    <t>Persona lesionada en accidente no de transito, de vehiculo de motor no especificado</t>
  </si>
  <si>
    <t>Persona lesionada en accidente no de transito, de vehiculo sin motor no especificado</t>
  </si>
  <si>
    <t>Persona lesionada en accidente de transito, de vehiculo de motor no especificado</t>
  </si>
  <si>
    <t>Persona lesionada en accidente de transito, de vehiculo sin motor no especificado</t>
  </si>
  <si>
    <t>Persona lesionada en accidente de vehiculo no especificado</t>
  </si>
  <si>
    <t>Accidente De Embarcacion Que Causa Ahogamiento Y Sumersion</t>
  </si>
  <si>
    <t>Accidente de embarcacion que causa ahogamiento y sumersion, barco mercante</t>
  </si>
  <si>
    <t>Accidente de embarcacion que causa ahogamiento y sumersion, barco de pasajeros</t>
  </si>
  <si>
    <t>Accidente de embarcacion que causa ahogamiento y sumersion, bote de pesca</t>
  </si>
  <si>
    <t>Accidente de embarcacion que causa ahogamiento y sumersion, otro vehiculo acuatico con motor</t>
  </si>
  <si>
    <t>Accidente de embarcacion que causa ahogamiento y sumersion, velero</t>
  </si>
  <si>
    <t>Accidente de embarcacion que causa ahogamiento y sumersion, canoa o kayac</t>
  </si>
  <si>
    <t>Accidente de embarcacion que causa ahogamiento y sumersion, balsa inflable (sin motor)</t>
  </si>
  <si>
    <t>Accidente de embarcacion que causa ahogamiento y sumersion, esqui acuatico</t>
  </si>
  <si>
    <t>Accidente de embarcacion que causa ahogamiento y sumersion, otro vehiculo acuatico sin motor</t>
  </si>
  <si>
    <t>Accidente de embarcacion que causa ahogamiento y sumersion, vehiculo acuatico no especificado</t>
  </si>
  <si>
    <t>Accidente De Embarcacion Que Causa Otros Tipos De Traumatismo</t>
  </si>
  <si>
    <t>Accidente de embarcacion que causa otros tipos de traumatismo, barco mercante</t>
  </si>
  <si>
    <t>Accidente de embarcacion que causa otros tipos de traumatismo, barco de pasajeros</t>
  </si>
  <si>
    <t>Accidente de embarcacion que causa otros tipos de traumatismo, bote de pesca</t>
  </si>
  <si>
    <t>Accidente de embarcacion que causa otros tipos de traumatismo, otro vehiculo acuatico con motor</t>
  </si>
  <si>
    <t>Accidente de embarcacion que causa otros tipos de traumatismo, velero</t>
  </si>
  <si>
    <t>Accidente de embarcacion que causa otros tipos de traumatismo, canoa o kayak</t>
  </si>
  <si>
    <t>Accidente de embarcacion que causa otros tipos de traumatismo, balsa inflable (sin motor)</t>
  </si>
  <si>
    <t>Accidente de embarcacion que causa otros tipos de traumatismo, esqui acuatico</t>
  </si>
  <si>
    <t>Accidente de embarcacion que causa otros tipos de traumatismo, otro vehiculo acuatico sin motor</t>
  </si>
  <si>
    <t>Accidente de embarcacion que causa otros tipos de traumatismo, vehiculo acuatico no especificado</t>
  </si>
  <si>
    <t>Ahogamiento Y Sumersion Relacionados Con Transporte Por Agua, Sin Accidente  A La Embarcacion</t>
  </si>
  <si>
    <t>Ahogamiento y sumersion relacionados con transporte por agua, sin accidente a la embarcacion, barco mercante</t>
  </si>
  <si>
    <t>Ahogamiento y sumersion relacionados con transporte por agua, sin accidente a la embarcacion, barco de pasajeros</t>
  </si>
  <si>
    <t>Ahogamiento y sumersion relacionados con transporte por agua, sin accidente a la embarcacion, bote de pesca</t>
  </si>
  <si>
    <t>Ahogamiento y sumersion relacionados con transporte por agua, sin accidente a la embarcacion, otro vehiculo acuatico con motor</t>
  </si>
  <si>
    <t>Ahogamiento y sumersion relacionados con transporte por agua, sin accidente a la embarcacion, velero</t>
  </si>
  <si>
    <t>Ahogamiento y sumersion relacionados con transporte por agua, sin accidente a la embarcacion, canoa o kayak</t>
  </si>
  <si>
    <t>Ahogamiento y sumersion relacionados con transporte por agua, sin accidente a la embarcacion, balsa inflable (sin motor)</t>
  </si>
  <si>
    <t>Ahogamiento y sumersion relacionados con transporte por agua, sin accidente a la embarcacion, esqui acuatico</t>
  </si>
  <si>
    <t>Ahogamiento y sumersion relacionados con transporte por agua, sin accidente a la embarcacion, otro vehiculo acuatico sin motor</t>
  </si>
  <si>
    <t>Ahogamiento y sumersion relacionados con transporte por agua, sin accidente a la embarcacion, vehiculo acuatico no especificado</t>
  </si>
  <si>
    <t>Accidente En Una Embarcacion, Sin Accidente A La Embarcacion, Que No Causa Ahogamiento Y Sumersion</t>
  </si>
  <si>
    <t>Accidente en una embarcacion, sin accidente a la embarcacion, que no causa ahogamiento o sumersion, barco mercante</t>
  </si>
  <si>
    <t>Accidente en una embarcacion, sin accidente a la embarcacion, que no causa ahogamiento o sumersion, barco de pasajeros</t>
  </si>
  <si>
    <t>Accidente en una embarcacion, sin accidente a la embarcacion, que no causa ahogamiento o sumersion, bote de pesca</t>
  </si>
  <si>
    <t>Accidente en una embarcacion, sin accidente a la embarcacion, que no causa ahogamiento o  sumersion, otro vehiculo acuatico con motor</t>
  </si>
  <si>
    <t>Accidente en una embarcacion, sin accidente a la embarcacion, que no causa ahogamiento o  sumersion, velero</t>
  </si>
  <si>
    <t>Accidente en una embarcacion, sin accidente a la embarcacion, que no causa ahogamiento o sumersion, canoa o kayak</t>
  </si>
  <si>
    <t>Accidente en una embarcacion, sin accidente a la embarcacion, que no causa ahogamiento o  sumersion, balsa inflable (sin motor)</t>
  </si>
  <si>
    <t>Accidente en una embarcacion, sin accidente a la embarcacion, que no causa ahogamiento o sumersion, esqui acuatico</t>
  </si>
  <si>
    <t>Accidente en una embarcacion, sin accidente a la embarcacion, que no causa ahogamiento o sumersion, otro vehiculo acuatico sin motor</t>
  </si>
  <si>
    <t>Accidente en una embarcacion, sin accidente a la embarcacion, que no causa ahogamiento o sumersion, vehiculo acuatico no especificado</t>
  </si>
  <si>
    <t>Otros Accidentes De Transporte Por Agua, Y Los No Especificados</t>
  </si>
  <si>
    <t>Otros accidentes de transporte por agua, y los no especificados, barco mercante</t>
  </si>
  <si>
    <t>Otros accidentes de transporte por agua, y los no especificados, barco de pasajeros</t>
  </si>
  <si>
    <t>Otros accidentes de transporte por agua, y los no especificados, bote de pesca</t>
  </si>
  <si>
    <t>Otros accidentes de transporte por agua, y los no especificados, otro vehiculo acuatico con motor</t>
  </si>
  <si>
    <t>Otros accidentes de transporte por agua, y los no especificados, velero</t>
  </si>
  <si>
    <t>Otros accidentes de transporte por agua, y los no especificados, canoa o kayak</t>
  </si>
  <si>
    <t>Otros accidentes de transporte por agua, y los no especificados, balsa inflable (sin motor)</t>
  </si>
  <si>
    <t>Otros accidentes de transporte por agua, y los no especificados, esqui acuatico</t>
  </si>
  <si>
    <t>Otros accidentes de transporte por agua, y los no especificados, otro vehiculo acuatico sin motor</t>
  </si>
  <si>
    <t>Otros accidentes de transporte por agua, y los no especificados, vehiculo acuatico no especificado</t>
  </si>
  <si>
    <t>Accidente De Aeronave De Motor, Con Ocupante Lesionado</t>
  </si>
  <si>
    <t>Accidente de helicoptero con ocupante lesionado</t>
  </si>
  <si>
    <t>Accidente de planeador ultra liviano, micro liviano o motorizado, con ocupante lesionado</t>
  </si>
  <si>
    <t>Accidente de otros vehiculos aereos de alas fijas, privados, con ocupante lesionado</t>
  </si>
  <si>
    <t>Accidente de vehiculo aereo de alas fijas, comercial, con ocupante lesionado</t>
  </si>
  <si>
    <t>Accidente de nave espacial, con ocupante lesionado</t>
  </si>
  <si>
    <t>Accidente de otras aeronaves, con ocupante lesionado</t>
  </si>
  <si>
    <t>Accidente de aeronave no especificada, con ocupante lesionado</t>
  </si>
  <si>
    <t>Accidente De Aeronave Sin Motor, Con Ocupante Lesionado</t>
  </si>
  <si>
    <t>Accidente de globo aerostatico, con ocupante lesionado</t>
  </si>
  <si>
    <t>Accidente de ala delta, con ocupante lesionado</t>
  </si>
  <si>
    <t>Accidente de planeador (sin motor), con ocupante lesionado</t>
  </si>
  <si>
    <t>Accidente de otras aeronaves sin motor, con ocupante lesionado</t>
  </si>
  <si>
    <t>Accidente de aeronave sin motor no especificada, con ocupante lesionado</t>
  </si>
  <si>
    <t>Otros Accidentes De Transporte Aereo Especificados</t>
  </si>
  <si>
    <t>Ocupante de aeronave lesionado en otros accidentes especificados de transporte aereo</t>
  </si>
  <si>
    <t>Persona lesionada al subir o bajar de una aeronave</t>
  </si>
  <si>
    <t>Paracaidista lesionado en accidente de transporte aereo</t>
  </si>
  <si>
    <t>Persona en tierra lesionada por accidente de transporte aereo</t>
  </si>
  <si>
    <t>Otros accidentes de transporte aereo, no clasificados en otra parte</t>
  </si>
  <si>
    <t>Otros Accidentes De Transporte Especificados</t>
  </si>
  <si>
    <t>V98X</t>
  </si>
  <si>
    <t>Otros accidentes de transporte especificados</t>
  </si>
  <si>
    <t>Accidente De Transporte No Especificado</t>
  </si>
  <si>
    <t>V99X</t>
  </si>
  <si>
    <t>Accidente de transporte no especificado</t>
  </si>
  <si>
    <t>Caida En El Mismo Nivel Por Hielo O Nieve</t>
  </si>
  <si>
    <t>Caida en el mismo nivel por hielo o nieve, vivienda</t>
  </si>
  <si>
    <t>Caida en el mismo nivel por hielo o nieve, institucion residencial</t>
  </si>
  <si>
    <t>Caida en el mismo nivel por hielo o nieve, escuelas, otras instituciones y areas administrativas publicas</t>
  </si>
  <si>
    <t>Caida en el mismo nivel por hielo o nieve, areas de deporte y atletismo</t>
  </si>
  <si>
    <t>Caida en el mismo nivel por hielo o nieve, calles y carreteras</t>
  </si>
  <si>
    <t>Caida en el mismo nivel por hielo o nieve, comercio y area de servicios</t>
  </si>
  <si>
    <t>Caida en el mismo nivel por hielo o nieve, area industrial y de la construccion</t>
  </si>
  <si>
    <t>Caida en el mismo nivel por hielo o nieve, granja</t>
  </si>
  <si>
    <t>Caida en el mismo nivel por hielo o nieve, otro lugar especificado</t>
  </si>
  <si>
    <t>Caida en el mismo nivel por hielo o nieve, lugar no especificado</t>
  </si>
  <si>
    <t>Caida En El Mismo Nivel Por Deslizamiento, Tropezon O Traspie</t>
  </si>
  <si>
    <t>Caida en el mismo nivel por deslizamiento, tropezon y traspie, vivienda</t>
  </si>
  <si>
    <t>Caida en el mismo nivel por deslizamiento, tropezon y traspie, institucion residencial</t>
  </si>
  <si>
    <t>Caida en el mismo nivel por deslizamiento, tropezon y traspie, escuelas, otras instituciones y areas administrativas publicas</t>
  </si>
  <si>
    <t>Caida en el mismo nivel por deslizamiento, tropezon y traspie, areas de deporte y atletismo</t>
  </si>
  <si>
    <t>Caida en el mismo nivel por deslizamiento, tropezon y traspie, calles y carreteras</t>
  </si>
  <si>
    <t>Caida en el mismo nivel por deslizamiento, tropezon y traspie, comercio y area de servicios</t>
  </si>
  <si>
    <t>Caida en el mismo nivel por deslizamiento, tropezon y traspie, area industrial y de la construccion</t>
  </si>
  <si>
    <t>Caida en el mismo nivel por deslizamiento, tropezon y traspie, granja</t>
  </si>
  <si>
    <t>Caida en el mismo nivel por deslizamiento, tropezon y traspie, otro lugar especificado</t>
  </si>
  <si>
    <t>Caida en el mismo nivel por deslizamiento, tropezon y traspie, lugar no especificado</t>
  </si>
  <si>
    <t>Caida Por Patines Para Hielo, Esquis, Patines De Ruedas O Patineta</t>
  </si>
  <si>
    <t>Caida por patines para hielo, esquis, patines de ruedas o patineta, vivienda</t>
  </si>
  <si>
    <t>Caida por patines para hielo, esquis, patines de ruedas o patineta, institucion residencial</t>
  </si>
  <si>
    <t>Caida por patines para hielo, esquis, patines de ruedas o patineta, escuelas, otras instituciones y areas administrativas publicas</t>
  </si>
  <si>
    <t>Caida por patines para hielo, esquis, patines de ruedas o patineta, areas de deporte y atletismo</t>
  </si>
  <si>
    <t>Caida por patines para hielo, esquis, patines de ruedas o patineta, calles y carreteras</t>
  </si>
  <si>
    <t>Caida por patines para hielo, esquis, patines de ruedas o patineta, comercio y area de servicios</t>
  </si>
  <si>
    <t>Caida por patines para hielo, esquis, patines de ruedas o patineta, area industrial y de la construccion</t>
  </si>
  <si>
    <t>Caida por patines para hielo, esquis, patines de ruedas o patineta, granja</t>
  </si>
  <si>
    <t>Caida por patines para hielo, esquis, patines de ruedas o patineta, otro lugar especificado</t>
  </si>
  <si>
    <t>Caida por patines para hielo, esquis, patines de ruedas o patineta, lugar no especificado</t>
  </si>
  <si>
    <t>Otras Caidas En El Mismo Nivel Por Colision Con  O Por Empujon De Otra Persona</t>
  </si>
  <si>
    <t>Otras caidas en el mismo nivel por colision con o por empujon de otra persona, vivienda</t>
  </si>
  <si>
    <t>Otras caidas en el mismo nivel por colision con o por empujon de otra persona, institucion residencial</t>
  </si>
  <si>
    <t>Otras caidas en el mismo nivel por colision con o por empujon de otra persona, escuelas, otras instituciones y areas administrativas publicas</t>
  </si>
  <si>
    <t>Otras caidas en el mismo nivel por colision con o por empujon de otra persona, areas de deporte y atletismo</t>
  </si>
  <si>
    <t>Otras caidas en el mismo nivel por colision con o por empujon de otra persona, calles y carreteras</t>
  </si>
  <si>
    <t>Otras caidas en el mismo nivel por colision con o por empujon de otra persona, comercio y area de servicios</t>
  </si>
  <si>
    <t>Otras caidas en el mismo nivel por colision con o por empujon de otra persona, area industrial y de la construccion</t>
  </si>
  <si>
    <t>Otras caidas en el mismo nivel por colision con o por empujon de otra persona, granja</t>
  </si>
  <si>
    <t>Otras caidas en el mismo nivel por colision con o por empujon de otra persona, otro lugar especificado</t>
  </si>
  <si>
    <t>Otras caidas en el mismo nivel por colision con o por empujon de otra persona, lugar no especificado</t>
  </si>
  <si>
    <t>Caida Al Ser Trasladado O Sostenido Por Otras Personas</t>
  </si>
  <si>
    <t>Caida al ser trasladado o sostenido por otras personas, vivienda</t>
  </si>
  <si>
    <t>Caida al ser trasladado o sostenido por otras personas, institucion residencial</t>
  </si>
  <si>
    <t>Caida al ser trasladado o sostenido por otras personas, escuelas, otras instituciones y areas administrativas publicas</t>
  </si>
  <si>
    <t>Caida al ser trasladado o sostenido por otras personas, areas de deporte y atletismo</t>
  </si>
  <si>
    <t>Caida al ser trasladado o sostenido por otras personas, calles y carreteras</t>
  </si>
  <si>
    <t>Caida al ser trasladado o sostenido por otras personas, comercio y area de servicios</t>
  </si>
  <si>
    <t>Caida al ser trasladado o sostenido por otras personas, area industrial y de la construccion</t>
  </si>
  <si>
    <t>Caida al ser trasladado o sostenido por otras personas, granja</t>
  </si>
  <si>
    <t>Caida al ser trasladado o sostenido por otras personas, otro lugar especificado</t>
  </si>
  <si>
    <t>Caida al ser trasladado o sostenido por otras personas, lugar no especificado</t>
  </si>
  <si>
    <t>Caida Que Implica Silla De Ruedas</t>
  </si>
  <si>
    <t>Caida que implica silla de ruedas, vivienda</t>
  </si>
  <si>
    <t>Caida que implica silla de ruedas, institucion residencial</t>
  </si>
  <si>
    <t>Caida que implica silla de ruedas, escuelas, otras instituciones y areas administrativas publicas</t>
  </si>
  <si>
    <t>Caida que implica silla de ruedas, areas de deporte y atletismo</t>
  </si>
  <si>
    <t>Caida que implica silla de ruedas, calles y carreteras</t>
  </si>
  <si>
    <t>Caida que implica silla de ruedas, comercio y area de servicios</t>
  </si>
  <si>
    <t>Caida que implica silla de ruedas, area industrial y de la construccion</t>
  </si>
  <si>
    <t>Caida que implica silla de ruedas, granja</t>
  </si>
  <si>
    <t>Caida que implica silla de ruedas, otro lugar especificado</t>
  </si>
  <si>
    <t>Caida que implica silla de ruedas, lugar no especificado</t>
  </si>
  <si>
    <t>Caida Que Implica Cama</t>
  </si>
  <si>
    <t>Caida que implica cama, vivienda</t>
  </si>
  <si>
    <t>Caida que implica cama, institucion residencial</t>
  </si>
  <si>
    <t>Caida que implica cama, escuelas, otras instituciones y areas administrativas publicas</t>
  </si>
  <si>
    <t>Caida que implica cama, areas de deporte y atletismo</t>
  </si>
  <si>
    <t>Caida que implica cama, calles y carreteras</t>
  </si>
  <si>
    <t>Caida que implica cama, comercio y area de servicios</t>
  </si>
  <si>
    <t>Caida que implica cama, area industrial y de la construccion</t>
  </si>
  <si>
    <t>Caida que implica cama, granja</t>
  </si>
  <si>
    <t>Caida que implica cama, otro lugar especificado</t>
  </si>
  <si>
    <t>Caida que implica cama, lugar no especificado</t>
  </si>
  <si>
    <t>Caida Que Implica Silla</t>
  </si>
  <si>
    <t>Caida que implica silla, vivienda</t>
  </si>
  <si>
    <t>Caida que implica silla, institucion residencial</t>
  </si>
  <si>
    <t>Caida que implica silla, escuelas, otras instituciones y areas administrativas publicas</t>
  </si>
  <si>
    <t>Caida que implica silla, areas de deporte y atletismo</t>
  </si>
  <si>
    <t>Caida que implica silla, calles y carreteras</t>
  </si>
  <si>
    <t>Caida que implica silla, comercio y area de servicios</t>
  </si>
  <si>
    <t>Caida que implica silla, area industrial y de la construccion</t>
  </si>
  <si>
    <t>Caida que implica silla, granja</t>
  </si>
  <si>
    <t>Caida que implica silla, otro lugar especificado</t>
  </si>
  <si>
    <t>Caida que implica silla, lugar no especificado</t>
  </si>
  <si>
    <t>Caida Que Implica Otro Mueble</t>
  </si>
  <si>
    <t>Caida que implica otro mueble, vivienda</t>
  </si>
  <si>
    <t>Caida que implica otro mueble, institucion residencial</t>
  </si>
  <si>
    <t>Caida que implica otro mueble, escuelas, otras instituciones y areas administrativas publicas</t>
  </si>
  <si>
    <t>Caida que implica otro mueble, areas de deporte y atletismo</t>
  </si>
  <si>
    <t>Caida que implica otro mueble, calles y carreteras</t>
  </si>
  <si>
    <t>Caida que implica otro mueble, comercio y area de servicios</t>
  </si>
  <si>
    <t>Caida que implica otro mueble, area industrial y de la construccion</t>
  </si>
  <si>
    <t>Caida que implica otro mueble, granja</t>
  </si>
  <si>
    <t>Caida que implica otro mueble, otro lugar especificado</t>
  </si>
  <si>
    <t>Caida que implica otro mueble, lugar no especificado</t>
  </si>
  <si>
    <t>Caida Que Implica Equipos Para Juegos Infantiles</t>
  </si>
  <si>
    <t>Caida que implica equipos para juegos infantiles, vivienda</t>
  </si>
  <si>
    <t>Caida que implica equipos para juegos infantiles, institucion residencial</t>
  </si>
  <si>
    <t>Caida que implica equipos para juegos infantiles, escuelas, otras instituciones y areas administrativas publicas</t>
  </si>
  <si>
    <t>Caida que implica equipos para juegos infantiles, areas de deporte y atletismo</t>
  </si>
  <si>
    <t>Caida que implica equipos para juegos infantiles, calles y carreteras</t>
  </si>
  <si>
    <t>Caida que implica equipos para juegos infantiles, comercio y area de servicios</t>
  </si>
  <si>
    <t>Caida que implica equipos para juegos infantiles, area industrial y de la construccion</t>
  </si>
  <si>
    <t>Caida que implica equipos para juegos infantiles, granja</t>
  </si>
  <si>
    <t>Caida que implica equipos para juegos infantiles, otro lugar especificado</t>
  </si>
  <si>
    <t>Caida que implica equipos para juegos infantiles, lugar no especificado</t>
  </si>
  <si>
    <t>Caida En O Desde Escalera Y Escalones</t>
  </si>
  <si>
    <t>Caida en o desde escalera y escalones, vivienda</t>
  </si>
  <si>
    <t>Caida en o desde escalera y escalones, institucion residencial</t>
  </si>
  <si>
    <t>Caida en o desde escalera y escalones, escuelas, otras instituciones y areas administrativas publicas</t>
  </si>
  <si>
    <t>Caida en o desde escalera y escalones, areas de deporte y atletismo</t>
  </si>
  <si>
    <t>Caida en o desde escalera y escalones, calles y carreteras</t>
  </si>
  <si>
    <t>Caida en o desde escalera y escalones, comercio y area de servicios</t>
  </si>
  <si>
    <t>Caida en o desde escalera y escalones, area industrial y de la construccion</t>
  </si>
  <si>
    <t>Caida en o desde escalera y escalones, granja</t>
  </si>
  <si>
    <t>Caida en o desde escalera y escalones, otro lugar especificado</t>
  </si>
  <si>
    <t>Caida en o desde escalera y escalones, lugar no especificado</t>
  </si>
  <si>
    <t>Caida En O Desde Escaleras Manuales</t>
  </si>
  <si>
    <t>Caida en o desde escaleras manuales, vivienda</t>
  </si>
  <si>
    <t>Caida en o desde escaleras manuales, institucion residencial</t>
  </si>
  <si>
    <t>Caida en o desde escaleras manuales, escuelas, otras instituciones y areas administrativas publicas</t>
  </si>
  <si>
    <t>Caida en o desde escaleras manuales, areas de deporte y atletismo</t>
  </si>
  <si>
    <t>Caida en o desde escaleras manuales, calles y carreteras</t>
  </si>
  <si>
    <t>Caida en o desde escaleras manuales, comercio y area de servicios</t>
  </si>
  <si>
    <t>Caida en o desde escaleras manuales, area industrial y de la construccion</t>
  </si>
  <si>
    <t>Caida en o desde escaleras manuales, granja</t>
  </si>
  <si>
    <t>Caida en o desde escaleras manuales, otro lugar especificado</t>
  </si>
  <si>
    <t>Caida en o desde escaleras manuales, lugar no especificado</t>
  </si>
  <si>
    <t>Caida En O Desde Andamio</t>
  </si>
  <si>
    <t>Caida en o desde andamio, vivienda</t>
  </si>
  <si>
    <t>Caida en o desde andamio, institucion residencial</t>
  </si>
  <si>
    <t>Caida en o desde andamio, escuelas, otras instituciones y areas administrativas publicas</t>
  </si>
  <si>
    <t>Caida en o desde andamio, areas de deporte y atletismo</t>
  </si>
  <si>
    <t>Caida en o desde andamio, calles y carreteras</t>
  </si>
  <si>
    <t>Caida en o desde andamio, comercio y area de servicios</t>
  </si>
  <si>
    <t>Caida en o desde andamio, area industrial y de la construccion</t>
  </si>
  <si>
    <t>Caida en o desde andamio, granja</t>
  </si>
  <si>
    <t>Caida en o desde andamio, otro lugar especificado</t>
  </si>
  <si>
    <t>Caida en o desde andamio, lugar no especificado</t>
  </si>
  <si>
    <t>Caida Desde, Fuera O A Traves De Un Edificio U Otra Construccion</t>
  </si>
  <si>
    <t>Caida desde, fuera o a traves de un edificio u otra construccion, vivienda</t>
  </si>
  <si>
    <t>Caida desde, fuera o a traves de un edificio u otra construccion, institucion residencial</t>
  </si>
  <si>
    <t>Caida desde, fuera o a traves de un edificio u otra construccion, escuelas, otras instituciones y areas administrativas publicas</t>
  </si>
  <si>
    <t>Caida desde, fuera o a traves de un edificio u otra construccion, areas de deporte y atletismo</t>
  </si>
  <si>
    <t>Caida desde, fuera o a traves de un edificio u otra construccion, calles y carreteras</t>
  </si>
  <si>
    <t>Caida desde, fuera o a traves de un edificio u otra construccion, comercio y area de servicios</t>
  </si>
  <si>
    <t>Caida desde, fuera o a traves de un edificio u otra construccion, area industrial y de la construccion</t>
  </si>
  <si>
    <t>Caida desde, fuera o a traves de un edificio u otra construccion, granja</t>
  </si>
  <si>
    <t>Caida desde, fuera o a traves de un edificio u otra construccion, otro lugar especificado</t>
  </si>
  <si>
    <t>Caida desde, fuera o a traves de un edificio u otra construccion, lugar no especificado</t>
  </si>
  <si>
    <t>Caida Desde Un Arbol</t>
  </si>
  <si>
    <t>Caida desde un arbol, vivienda</t>
  </si>
  <si>
    <t>Caida desde un arbol, institucion residencial</t>
  </si>
  <si>
    <t>Caida desde un arbol, escuelas, otras instituciones y areas administrativas publicas</t>
  </si>
  <si>
    <t>Caida desde un arbol, areas de deporte y atletismo</t>
  </si>
  <si>
    <t>Caida desde un arbol, calles y carreteras</t>
  </si>
  <si>
    <t>Caida desde un arbol, comercio y area de servicios</t>
  </si>
  <si>
    <t>Caida desde un arbol, area industrial y de la construccion</t>
  </si>
  <si>
    <t>Caida desde un arbol, granja</t>
  </si>
  <si>
    <t>Caida desde un arbol, otro lugar especificado</t>
  </si>
  <si>
    <t>Caida desde un arbol, lugar no especificado</t>
  </si>
  <si>
    <t>Caida Desde Peñasco</t>
  </si>
  <si>
    <t>Caida desde penasco, vivienda</t>
  </si>
  <si>
    <t>Caida desde penasco, institucion residencial</t>
  </si>
  <si>
    <t>Caida desde penasco, escuelas, otras instituciones y areas administrativas publicas</t>
  </si>
  <si>
    <t>Caida desde penasco, areas de deporte y atletismo</t>
  </si>
  <si>
    <t>Caida desde penasco, calles y carreteras</t>
  </si>
  <si>
    <t>Caida desde penasco, comercio y area de servicios</t>
  </si>
  <si>
    <t>Caida desde penasco, area industrial y de la construccion</t>
  </si>
  <si>
    <t>Caida desde penasco, granja</t>
  </si>
  <si>
    <t>Caida desde penasco, otro lugar especificado</t>
  </si>
  <si>
    <t>Caida desde penasco, lugar no especificado</t>
  </si>
  <si>
    <t>Salto O Zambullida Dentro Del Agua Que Causa Otro Traumatismo Sin Sumersion O Ahogamiento</t>
  </si>
  <si>
    <t>Salto o zambullida dentro del agua que causa otro traumatismo sin sumersion o ahogamiento, vivienda</t>
  </si>
  <si>
    <t>Salto o zambullida dentro del agua que causa otro traumatismo sin sumersion o ahogamiento, institucion residencial</t>
  </si>
  <si>
    <t>Salto o zambullida dentro del agua que causa otro traumatismo sin sumersion o ahogamiento, escuelas, otras instituciones y areas administrativas publicas</t>
  </si>
  <si>
    <t>Salto o zambullida dentro del agua que causa otro traumatismo sin sumersion o ahogamiento, areas de deporte y atletismo</t>
  </si>
  <si>
    <t>Salto o zambullida dentro del agua que causa otro traumatismo sin sumersion o ahogamiento, calles y carreteras</t>
  </si>
  <si>
    <t>Salto o zambullida dentro del agua que causa otro traumatismo sin sumersion o ahogamiento, comercio y area de servicios</t>
  </si>
  <si>
    <t>Salto o zambullida dentro del agua que causa otro traumatismo sin sumersion o ahogamiento, area industrial y de la construccion</t>
  </si>
  <si>
    <t>Salto o zambullida dentro del agua que causa otro traumatismo sin sumersion o ahogamiento, granja</t>
  </si>
  <si>
    <t>Salto o zambullida dentro del agua que causa otro traumatismo sin sumersion o ahogamiento, otro lugar especificado</t>
  </si>
  <si>
    <t>Salto o zambullida dentro del agua que causa otro traumatismo sin sumersion o ahogamiento, lugar no especificado</t>
  </si>
  <si>
    <t>Otras Caidas De Un Nivel A Otro</t>
  </si>
  <si>
    <t>Otras caidas de un nivel a otro, vivienda</t>
  </si>
  <si>
    <t>Otras caidas de un nivel a otro, institucion residencial</t>
  </si>
  <si>
    <t>Otras caidas de un nivel a otro, escuelas, otras instituciones y areas administrativas publicas</t>
  </si>
  <si>
    <t>Otras caidas de un nivel a otro, areas de deporte y atletismo</t>
  </si>
  <si>
    <t>Otras caidas de un nivel a otro, calles y carreteras</t>
  </si>
  <si>
    <t>Otras caidas de un nivel a otro, comercio y area de servicios</t>
  </si>
  <si>
    <t>Otras caidas de un nivel a otro, area industrial y de la construccion</t>
  </si>
  <si>
    <t>Otras caidas de un nivel a otro, granja</t>
  </si>
  <si>
    <t>Otras caidas de un nivel a otro, otro lugar especificado</t>
  </si>
  <si>
    <t>Otras caidas de un nivel a otro, lugar no especificado</t>
  </si>
  <si>
    <t>Otras Caidas En El Mismo Nivel</t>
  </si>
  <si>
    <t>Otras caidas en el mismo nivel, vivienda</t>
  </si>
  <si>
    <t>Otras caidas en el mismo nivel, institucion residencial</t>
  </si>
  <si>
    <t>Otras caidas en el mismo nivel, escuelas, otras instituciones y areas administrativas publicas</t>
  </si>
  <si>
    <t>Otras caidas en el mismo nivel, areas de deporte y atletismo</t>
  </si>
  <si>
    <t>Otras caidas en el mismo nivel, calles y carreteras</t>
  </si>
  <si>
    <t>Otras caidas en el mismo nivel, comercio y area de servicios</t>
  </si>
  <si>
    <t>Otras caidas en el mismo nivel, area industrial y de la construccion</t>
  </si>
  <si>
    <t>Otras caidas en el mismo nivel, granja</t>
  </si>
  <si>
    <t>Otras caidas en el mismo nivel, otro lugar especificado</t>
  </si>
  <si>
    <t>Otras caidas en el mismo nivel, lugar no especificado</t>
  </si>
  <si>
    <t>Caida No Especificada</t>
  </si>
  <si>
    <t>Caida no especificada, vivienda</t>
  </si>
  <si>
    <t>Caida no especificada, institucion residencial</t>
  </si>
  <si>
    <t>Caida no especificada, escuelas, otras instituciones y areas administrativas publicas</t>
  </si>
  <si>
    <t>Caida no especificada, areas de deporte y atletismo</t>
  </si>
  <si>
    <t>Caida no especificada, calles y carreteras</t>
  </si>
  <si>
    <t>Caida no especificada, comercio y area de servicios</t>
  </si>
  <si>
    <t>Caida no especificada, area industrial y de la construccion</t>
  </si>
  <si>
    <t>Caida no especificada, granja</t>
  </si>
  <si>
    <t>Caida no especificada, otro lugar especificado</t>
  </si>
  <si>
    <t>Caida no especificada, lugar no especificado</t>
  </si>
  <si>
    <t>Golpe Por Objeto Arrojado, Proyectado O Que Cae</t>
  </si>
  <si>
    <t>Golpe por objeto arrojado, proyectado o que cae, vivienda</t>
  </si>
  <si>
    <t>Golpe por objeto arrojado, proyectado o que cae, institucion residencial</t>
  </si>
  <si>
    <t>Golpe por objeto arrojado, proyectado o que cae, escuelas, otras instituciones y areas administrativas  publicas</t>
  </si>
  <si>
    <t>Golpe por objeto arrojado, proyectado o que cae, areas de deporte y atletismo</t>
  </si>
  <si>
    <t>Golpe por objeto arrojado, proyectado o que cae, calles y carreteras</t>
  </si>
  <si>
    <t>Golpe por objeto arrojado, proyectado o que cae, comercio y area de servicios</t>
  </si>
  <si>
    <t>Golpe por objeto arrojado, proyectado o que cae, area industrial y de la construccion</t>
  </si>
  <si>
    <t>Golpe por objeto arrojado, proyectado o que cae, granja</t>
  </si>
  <si>
    <t>Golpe por objeto arrojado, proyectado o que cae, otro lugar especificado</t>
  </si>
  <si>
    <t>Golpe por objeto arrojado, proyectado o que cae, lugar no especificado</t>
  </si>
  <si>
    <t>Golpe Contra O Golpeado Por Equipo Para Deportes</t>
  </si>
  <si>
    <t>Golpe contra o golpeado por equipo para deportes, vivienda</t>
  </si>
  <si>
    <t>Golpe contra o golpeado por equipo para deportes, institucion residencial</t>
  </si>
  <si>
    <t>Golpe contra o golpeado por equipo para deportes, escuelas, otras instituciones y areas administrativas  publicas</t>
  </si>
  <si>
    <t>Golpe contra o golpeado por equipo para deportes, areas de deporte y atletismo</t>
  </si>
  <si>
    <t>Golpe contra o golpeado por equipo para deportes, calles y carreteras</t>
  </si>
  <si>
    <t>Golpe contra o golpeado por equipo para deportes, comercio y area de servicios</t>
  </si>
  <si>
    <t>Golpe contra o golpeado por equipo para deportes, area industrial y de la construccion</t>
  </si>
  <si>
    <t>Golpe contra o golpeado por equipo para deportes, granja</t>
  </si>
  <si>
    <t>Golpe contra o golpeado por equipo para deportes, otro lugar especificado</t>
  </si>
  <si>
    <t>Golpe contra o golpeado por equipo para deportes, lugar no especificado</t>
  </si>
  <si>
    <t>Golpe Contra O Golpeado Por Otros Objetos</t>
  </si>
  <si>
    <t>Golpe contra o golpeado por otros objetos, vivienda</t>
  </si>
  <si>
    <t>Golpe contra o golpeado por otros objetos, institucion residencial</t>
  </si>
  <si>
    <t>Golpe contra o golpeado por otros objetos, escuelas, otras instituciones y areas administrativas  publicas</t>
  </si>
  <si>
    <t>Golpe contra o golpeado por otros objetos, areas de deporte y atletismo</t>
  </si>
  <si>
    <t>Golpe contra o golpeado por otros objetos, calles y carreteras</t>
  </si>
  <si>
    <t>Golpe contra o golpeado por otros objetos, comercio y area de servicios</t>
  </si>
  <si>
    <t>Golpe contra o golpeado por otros objetos, area industrial y de la construccion</t>
  </si>
  <si>
    <t>Golpe contra o golpeado por otros objetos, granja</t>
  </si>
  <si>
    <t>Golpe contra o golpeado por otros objetos, otro lugar especificado</t>
  </si>
  <si>
    <t>Golpe contra o golpeado por otros objetos, lugar no especificado</t>
  </si>
  <si>
    <t>Atrapado, Aplastado, Trabado O Apretado En O Entre Objetos</t>
  </si>
  <si>
    <t>Atrapado, aplastado, trabado o apretado en o entre objetos, vivienda</t>
  </si>
  <si>
    <t>Atrapado, aplastado, trabado o apretado en o entre objetos, institucion residencial</t>
  </si>
  <si>
    <t>Atrapado, aplastado, trabado o apretado en o entre objetos, escuelas, otras instituciones y areas administrativas publicas</t>
  </si>
  <si>
    <t>Atrapado, aplastado, trabado o apretado en o entre objetos, areas de deporte y atletismo</t>
  </si>
  <si>
    <t>Atrapado, aplastado, trabado o apretado en o entre objetos, calles y carreteras</t>
  </si>
  <si>
    <t>Atrapado, aplastado, trabado o apretado en o entre objetos, comercio y area de servicios</t>
  </si>
  <si>
    <t>Atrapado, aplastado, trabado o apretado en o entre objetos, area industrial y de la construccion</t>
  </si>
  <si>
    <t>Atrapado, aplastado, trabado o apretado en o entre objetos, granja</t>
  </si>
  <si>
    <t>Atrapado, aplastado, trabado o apretado en o entre objetos, otro lugar especificado</t>
  </si>
  <si>
    <t>Atrapado, aplastado, trabado o apretado en o entre objetos, lugar no especificado</t>
  </si>
  <si>
    <t>Contacto Traumatico Con Dispositivos De Elevacion Y Transmision, No Clasificadas En Otra Parte</t>
  </si>
  <si>
    <t>Contacto traumatico con dispositivos de elevacion y transmision, no clasificados en otra parte, vivienda</t>
  </si>
  <si>
    <t>Contacto traumatico con dispositivos de elevacion y transmision, no clasificados en otra parte, institucion residencial</t>
  </si>
  <si>
    <t>Contacto traumatico con dispositivos de elevacion y transmision, no clasificados en otra parte, escuelas, otras instituciones y areas administrativas  publicas</t>
  </si>
  <si>
    <t>Contacto traumatico con dispositivos de elevacion y transmision, no clasificados en otra parte, areas de deporte y atletismo</t>
  </si>
  <si>
    <t>Contacto traumatico con dispositivos de elevacion y transmision, no clasificados en otra parte, calles y carreteras</t>
  </si>
  <si>
    <t>Contacto traumatico con dispositivos de elevacion y transmision, no clasificados en otra parte, comercio y area de servicios</t>
  </si>
  <si>
    <t>Contacto traumatico con dispositivos de elevacion y transmision, no clasificados en otra parte, area industrial y de la construccion</t>
  </si>
  <si>
    <t>Contacto traumatico con dispositivos de elevacion y transmision, no clasificados en otra parte, granja</t>
  </si>
  <si>
    <t>Contacto traumatico con dispositivos de elevacion y transmision, no clasificados en otra parte, otro lugar especificado</t>
  </si>
  <si>
    <t>Contacto traumatico con dispositivos de elevacion y transmision, no clasificados en otra parte, lugar no especificado</t>
  </si>
  <si>
    <t>Contacto Traumatico Con Vidrio Cortante</t>
  </si>
  <si>
    <t>Contacto traumatico con vidrio cortante, vivienda</t>
  </si>
  <si>
    <t>Contacto traumatico con vidrio cortante, institucion residencial</t>
  </si>
  <si>
    <t>Contacto traumatico con vidrio cortante, escuelas, otras instituciones y areas administrativas publicas</t>
  </si>
  <si>
    <t>Contacto traumatico con vidrio cortante, areas de deporte y atletismo</t>
  </si>
  <si>
    <t>Contacto traumatico con vidrio cortante, calles y carreteras</t>
  </si>
  <si>
    <t>Contacto traumatico con vidrio cortante, comercio y area de servicios</t>
  </si>
  <si>
    <t>Contacto traumatico con vidrio cortante, area industrial y de la construccion</t>
  </si>
  <si>
    <t>Contacto traumatico con vidrio cortante, granja</t>
  </si>
  <si>
    <t>Contacto traumatico con vidrio cortante, otro lugar especificado</t>
  </si>
  <si>
    <t>Contacto traumatico con vidrio cortante, lugar no especificado</t>
  </si>
  <si>
    <t>Contacto Traumatico Con Cuchillo, Espada, Daga O Puñal</t>
  </si>
  <si>
    <t>Contacto traumatico con cuchillo, espada o daga</t>
  </si>
  <si>
    <t>Contacto traumatico con cuchillo, espada, daga o punal, institucion residencial</t>
  </si>
  <si>
    <t>Contacto traumatico con cuchillo, espada, daga o punal, escuelas, otras instituciones y areas administrativas publicas</t>
  </si>
  <si>
    <t>Contacto traumatico con cuchillo, espada, daga o punal, areas de deporte y atletismo</t>
  </si>
  <si>
    <t>Contacto traumatico con cuchillo, espada, daga o punal, calles y carreteras</t>
  </si>
  <si>
    <t>Contacto traumatico con cuchillo, espada, daga o punal, comercio y area de servicios</t>
  </si>
  <si>
    <t>Contacto traumatico con cuchillo, espada, daga o punal, area industrial y de la construccion</t>
  </si>
  <si>
    <t>Contacto traumatico con cuchillo, espada, daga o punal, granja</t>
  </si>
  <si>
    <t>Contacto traumatico con otro(s) objeto(s) afilado(s) en otra parte</t>
  </si>
  <si>
    <t xml:space="preserve">Contacto traumatico con otros objetos puntiagudos no especificados </t>
  </si>
  <si>
    <t>Contacto Traumatico Con Herramientas Manuales Sin Motor</t>
  </si>
  <si>
    <t>Contacto traumatico con herramientas manuales sin motor, vivienda</t>
  </si>
  <si>
    <t>Contacto traumatico con herramientas manuales sin motor, institucion residencial</t>
  </si>
  <si>
    <t>Contacto traumatico con herramientas manuales sin motor, escuelas, otras instituciones y areas administrativas publicas</t>
  </si>
  <si>
    <t>Contacto traumatico con herramientas manuales sin motor, areas de deporte y atletismo</t>
  </si>
  <si>
    <t>Contacto traumatico con herramientas manuales sin motor, calles y carreteras</t>
  </si>
  <si>
    <t>Contacto traumatico con herramientas manuales sin motor, comercio y area de servicios</t>
  </si>
  <si>
    <t>Contacto traumatico con herramientas manuales sin motor, area industrial y de la construccion</t>
  </si>
  <si>
    <t>Contacto traumatico con herramientas manuales sin motor, granja</t>
  </si>
  <si>
    <t>Contacto traumatico con herramientas manuales sin motor, otro lugar especificado</t>
  </si>
  <si>
    <t>Contacto traumatico con herramientas manuales sin motor, lugar no especificado</t>
  </si>
  <si>
    <t>Contacto Traumatico Con Cortadora De Cesped, Con Motor</t>
  </si>
  <si>
    <t>Contacto traumatico con cortadora de cesped, con motor, vivienda</t>
  </si>
  <si>
    <t>Contacto traumatico con cortadora de cesped, con motor, institucion residencial</t>
  </si>
  <si>
    <t>Contacto traumatico con cortadora de cesped, con motor, escuelas, otras instituciones y areas administrativas publicas</t>
  </si>
  <si>
    <t>Contacto traumatico con cortadora de cesped, con motor, areas de deporte y atletismo</t>
  </si>
  <si>
    <t>Contacto traumatico con cortadora de cesped, con motor, calles y carreteras</t>
  </si>
  <si>
    <t>Contacto traumatico con cortadora de cesped, con motor, comercio y area de servicios</t>
  </si>
  <si>
    <t>Contacto traumatico con cortadora de cesped, con motor, area industrial y de la construccion</t>
  </si>
  <si>
    <t>Contacto traumatico con cortadora de cesped, con motor, granja</t>
  </si>
  <si>
    <t>Contacto traumatico con cortadora de cesped, con motor, otro lugar especificado</t>
  </si>
  <si>
    <t>Contacto traumatico con cortadora de cesped, con motor, lugar no especificado</t>
  </si>
  <si>
    <t>Contacto Traumatico Con Otras Herramientas Manuales Y Artefactos De Hogar, Con Motor</t>
  </si>
  <si>
    <t>Contacto traumatico con otras herramientas manuales y artefactos del hogar, con motor, vivienda</t>
  </si>
  <si>
    <t>Contacto traumatico con otras herramientas manuales y artefactos del hogar, con motor, institucion residencial</t>
  </si>
  <si>
    <t>Contacto traumatico con otras herramientas manuales y artefactos del hogar, con motor, escuelas, otras instituciones y areas administrativas  publicas</t>
  </si>
  <si>
    <t>Contacto traumatico con otras herramientas manuales y artefactos del hogar, con motor, areas de deporte y atletismo</t>
  </si>
  <si>
    <t>Contacto traumatico con otras herramientas manuales y artefactos del hogar, con motor, calles y carreteras</t>
  </si>
  <si>
    <t>Contacto traumatico con otras herramientas manuales y artefactos del hogar, con motor, comercio y area de servicios</t>
  </si>
  <si>
    <t>Contacto traumatico con otras herramientas manuales y artefactos del hogar, con motor, area industrial y de la construccion</t>
  </si>
  <si>
    <t>Contacto traumatico con otras herramientas manuales y artefactos del hogar, con motor, granja</t>
  </si>
  <si>
    <t>Contacto traumatico con otras herramientas manuales y artefactos del hogar, con motor, otro lugar especificado</t>
  </si>
  <si>
    <t>Contacto traumatico con otras herramientas manuales y artefactos del hogar, con motor, lugar no especificado</t>
  </si>
  <si>
    <t>Contacto Traumatico Con Maquinaria Agricola</t>
  </si>
  <si>
    <t>Contacto traumatico con maquinaria agricola, vivienda</t>
  </si>
  <si>
    <t>Contacto traumatico con maquinaria agricola, institucion residencial</t>
  </si>
  <si>
    <t>Contacto traumatico con maquinaria agricola, escuelas, otras instituciones y areas administrativas publicas</t>
  </si>
  <si>
    <t>Contacto traumatico con maquinaria agricola, areas de deporte y atletismo</t>
  </si>
  <si>
    <t>Contacto traumatico con maquinaria agricola, calles y carreteras</t>
  </si>
  <si>
    <t>Contacto traumatico con maquinaria agricola, comercio y area de servicios</t>
  </si>
  <si>
    <t>Contacto traumatico con maquinaria agricola, area industrial y de la construccion</t>
  </si>
  <si>
    <t>Contacto traumatico con maquinaria agricola, granja</t>
  </si>
  <si>
    <t>Contacto traumatico con maquinaria agricola, otro lugar especificado</t>
  </si>
  <si>
    <t>Contacto traumatico con maquinaria agricola, lugar no especificado</t>
  </si>
  <si>
    <t>Contacto Traumatico Con Otras Maquinarias, Y Las No Especificadas</t>
  </si>
  <si>
    <t>Contacto traumatico con otras maquinarias, y las no especificadas, vivienda</t>
  </si>
  <si>
    <t>Contacto traumatico con otras maquinarias, y las no especificadas, institucion residencial</t>
  </si>
  <si>
    <t>Contacto traumatico con otras maquinarias, y las no especificadas, escuelas, otras instituciones y areas administrativas  publicas</t>
  </si>
  <si>
    <t>Contacto traumatico con otras maquinarias, y las no especificadas, areas de deporte y atletismo</t>
  </si>
  <si>
    <t>Contacto traumatico con otras maquinarias, y las no especificadas, calles y carreteras</t>
  </si>
  <si>
    <t>Contacto traumatico con otras maquinarias, y las no especificadas, comercio y area de servicios</t>
  </si>
  <si>
    <t>Contacto traumatico con otras maquinarias, y las no especificadas, area industrial y de la construccion</t>
  </si>
  <si>
    <t>Contacto traumatico con otras maquinarias, y las no especificadas, granja</t>
  </si>
  <si>
    <t>Contacto traumatico con otras maquinarias, y las no especificadas, otro lugar especificado</t>
  </si>
  <si>
    <t>Contacto traumatico con otras maquinarias, y las no especificadas, lugar no especificado</t>
  </si>
  <si>
    <t>Disparo De Arma Corta</t>
  </si>
  <si>
    <t>Disparo de arma corta, vivienda</t>
  </si>
  <si>
    <t>Disparo de arma corta, institucion residencial</t>
  </si>
  <si>
    <t>Disparo de arma corta, escuelas, otras instituciones y areas administrativas  publicas</t>
  </si>
  <si>
    <t>Disparo de arma corta, areas de deporte y atletismo</t>
  </si>
  <si>
    <t>Disparo de arma corta, calles y carreteras</t>
  </si>
  <si>
    <t>Disparo de arma corta, comercio y area de servicios</t>
  </si>
  <si>
    <t>Disparo de arma corta, area industrial y de la construccion</t>
  </si>
  <si>
    <t>Disparo de arma corta, granja</t>
  </si>
  <si>
    <t>Disparo de arma corta, otro lugar especificado</t>
  </si>
  <si>
    <t>Disparo de arma corta, lugar no especificado</t>
  </si>
  <si>
    <t>Disparo De Rifle, Escopeta Y Arma Larga</t>
  </si>
  <si>
    <t>Disparo de rifle, escopeta y arma larga, vivienda</t>
  </si>
  <si>
    <t>Disparo de rifle, escopeta y arma larga, institucion residencial</t>
  </si>
  <si>
    <t>Disparo de rifle, escopeta y arma larga, escuelas, otras instituciones y areas administrativas publicas</t>
  </si>
  <si>
    <t>Disparo de rifle, escopeta y arma larga, areas de deporte y atletismo</t>
  </si>
  <si>
    <t>Disparo de rifle, escopeta y arma larga, calles y carreteras</t>
  </si>
  <si>
    <t>Disparo de rifle, escopeta y arma larga, comercio y area de servicios</t>
  </si>
  <si>
    <t>Disparo de rifle, escopeta y arma larga, area industrial y de la construccion</t>
  </si>
  <si>
    <t>Disparo de rifle, escopeta y arma larga, granja</t>
  </si>
  <si>
    <t>Disparo de rifle, escopeta y arma larga, otro lugar especificado</t>
  </si>
  <si>
    <t>Disparo de rifle, escopeta y arma larga, lugar no especificado</t>
  </si>
  <si>
    <t>Disparo Con Otras Armas Fuego, Y Las No Especificadas</t>
  </si>
  <si>
    <t>Disparo de otras armas de fuego, y las no especificadas, vivienda</t>
  </si>
  <si>
    <t>Disparo de otras armas de fuego, y las no especificadas, institucion residencial</t>
  </si>
  <si>
    <t>Disparo de otras armas de fuego, y las no especificadas, escuelas, otras instituciones y areas administrativas publicas</t>
  </si>
  <si>
    <t>Disparo de otras armas de fuego, y las no especificadas, areas de deporte y atletismo</t>
  </si>
  <si>
    <t>Disparo de otras armas de fuego, y las no especificadas, calles y carreteras</t>
  </si>
  <si>
    <t>Disparo de otras armas de fuego, y las no especificadas, comercio y area de servicios</t>
  </si>
  <si>
    <t>Disparo de otras armas de fuego, y las no especificadas, area industrial y de la construccion</t>
  </si>
  <si>
    <t>Disparo de otras armas de fuego, y las no especificadas, granja</t>
  </si>
  <si>
    <t>Disparo de otras armas de fuego, y las no especificadas, otro lugar especificado</t>
  </si>
  <si>
    <t>Disparo de otras armas de fuego, y las no especificadas, lugar no especificado</t>
  </si>
  <si>
    <t>Explosion Y Rotura De Caldera</t>
  </si>
  <si>
    <t>Explosion y rotura de caldera, vivienda</t>
  </si>
  <si>
    <t>Explosion y rotura de caldera, institucion residencial</t>
  </si>
  <si>
    <t>Explosion y rotura de caldera, escuelas, otras instituciones y areas administrativas publicas</t>
  </si>
  <si>
    <t>Explosion y rotura de caldera, areas de deporte y atletismo</t>
  </si>
  <si>
    <t>Explosion y rotura de caldera, calles y carreteras</t>
  </si>
  <si>
    <t>Explosion y rotura de caldera, comercio y area de servicios</t>
  </si>
  <si>
    <t>Explosion y rotura de caldera, area industrial y de la construccion</t>
  </si>
  <si>
    <t>Explosion y rotura de caldera, granja</t>
  </si>
  <si>
    <t>Explosion y rotura de caldera, otro lugar especificado</t>
  </si>
  <si>
    <t>Explosion y rotura de caldera, lugar no especificado</t>
  </si>
  <si>
    <t>Explosion Y Rotura De Cilindro Con Gas</t>
  </si>
  <si>
    <t>Explosion y rotura de cilindro con gas, vivienda</t>
  </si>
  <si>
    <t>Explosion y rotura de cilindro con gas, institucion residencial</t>
  </si>
  <si>
    <t>Explosion y rotura de cilindro con gas, escuelas, otras instituciones y areas administrativas publicas</t>
  </si>
  <si>
    <t>Explosion y rotura de cilindro con gas, areas de deporte y atletismo</t>
  </si>
  <si>
    <t>Explosion y rotura de cilindro con gas, calles y carreteras</t>
  </si>
  <si>
    <t>Explosion y rotura de cilindro con gas, comercio y area de servicios</t>
  </si>
  <si>
    <t>Explosion y rotura de cilindro con gas, area industrial y de la construccion</t>
  </si>
  <si>
    <t>Explosion y rotura de cilindro con gas, granja</t>
  </si>
  <si>
    <t>Explosion y rotura de cilindro con gas, otro lugar especificado</t>
  </si>
  <si>
    <t>Explosion y rotura de cilindro con gas, lugar no especificado</t>
  </si>
  <si>
    <t>Explosion Y Rotura De Neumatico, Tubo O Manguera De Goma Presurizada</t>
  </si>
  <si>
    <t>Explosion y rotura de neumatico, tubo o manguera de goma presurizada, vivienda</t>
  </si>
  <si>
    <t>Explosion y rotura de neumatico, tubo o manguera de goma presurizada, institucion residencial</t>
  </si>
  <si>
    <t>Explosion y rotura de neumatico, tubo o manguera de goma presurizada, escuelas, otras instituciones y areas administrativas publicas</t>
  </si>
  <si>
    <t>Explosion y rotura de neumatico, tubo o manguera de goma presurizada, areas de deporte y atletismo</t>
  </si>
  <si>
    <t>Explosion y rotura de neumatico, tubo o manguera de goma presurizada, calles y carreteras</t>
  </si>
  <si>
    <t>Explosion y rotura de neumatico, tubo o manguera de goma presurizada, comercio y area de servicios</t>
  </si>
  <si>
    <t>Explosion y rotura de neumatico, tubo o manguera de goma presurizada, area industrial y de la construccion</t>
  </si>
  <si>
    <t>Explosion y rotura de neumatico, tubo o manguera de goma presurizada, granja</t>
  </si>
  <si>
    <t>Explosion y rotura de neumatico, tubo o manguera de goma presurizada, otro lugar especificado</t>
  </si>
  <si>
    <t>Explosion y rotura de neumatico, tubo o manguera de goma presurizada, lugar no especificado</t>
  </si>
  <si>
    <t>Explosion Y Rotura De Otros Dispositivos Presurizados Especificados</t>
  </si>
  <si>
    <t>Explosion y rotura de otros dispositivos presurizados especificados, vivienda</t>
  </si>
  <si>
    <t>Explosion y rotura de otros dispositivos presurizados especificados, institucion residencial</t>
  </si>
  <si>
    <t>Explosion y rotura de otros dispositivos presurizados especificados, escuelas, otras instituciones y areas administrativas publicas</t>
  </si>
  <si>
    <t>Explosion y rotura de otros dispositivos presurizados especificados, areas de deporte y atletismo</t>
  </si>
  <si>
    <t>Explosion y rotura de otros dispositivos presurizados especificados, calles y carreteras</t>
  </si>
  <si>
    <t>Explosion y rotura de otros dispositivos presurizados especificados, comercio y area de servicios</t>
  </si>
  <si>
    <t>Explosion y rotura de otros dispositivos presurizados especificados, area industrial y de la construccion</t>
  </si>
  <si>
    <t>Explosion y rotura de otros dispositivos presurizados especificados, granja</t>
  </si>
  <si>
    <t>Explosion y rotura de otros dispositivos presurizados especificados, otro lugar especificado</t>
  </si>
  <si>
    <t>Explosion y rotura de otros dispositivos presurizados especificados, lugar no especificado</t>
  </si>
  <si>
    <t>Explosion De Fuegos Artificiales</t>
  </si>
  <si>
    <t>Explosion de fuegos artificiales, vivienda</t>
  </si>
  <si>
    <t>Explosion de fuegos artificiales, institucion residencial</t>
  </si>
  <si>
    <t>Explosion de fuegos artificiales, escuelas, otras instituciones y areas administrativas publicas</t>
  </si>
  <si>
    <t>Explosion de fuegos artificiales, areas de deporte y atletismo</t>
  </si>
  <si>
    <t>Explosion de fuegos artificiales, calles y carreteras</t>
  </si>
  <si>
    <t>Explosion de fuegos artificiales, comercio y area de servicios</t>
  </si>
  <si>
    <t>Explosion de fuegos artificiales, area industrial y de la construccion</t>
  </si>
  <si>
    <t>Explosion de fuegos artificiales, granja</t>
  </si>
  <si>
    <t>Explosion de fuegos artificiales, otro lugar especificado</t>
  </si>
  <si>
    <t>Explosion de fuegos artificiales, lugar no especificado</t>
  </si>
  <si>
    <t>Explosion De Otros Materiales</t>
  </si>
  <si>
    <t>Explosion de otros materiales, vivienda</t>
  </si>
  <si>
    <t>Explosion de otros materiales, institucion residencial</t>
  </si>
  <si>
    <t>Explosion de otros materiales, escuelas, otras instituciones y areas administrativas publicas</t>
  </si>
  <si>
    <t>Explosion de otros materiales, areas de deporte y atletismo</t>
  </si>
  <si>
    <t>Explosion de otros materiales, calles y carreteras</t>
  </si>
  <si>
    <t>Explosion de otros materiales, comercio y area de servicios</t>
  </si>
  <si>
    <t>Explosion de otros materiales, area industrial y de la construccion</t>
  </si>
  <si>
    <t>Explosion de otros materiales, granja</t>
  </si>
  <si>
    <t>Explosion de otros materiales, otro lugar especificado</t>
  </si>
  <si>
    <t>Explosion de otros materiales, lugar no especificado</t>
  </si>
  <si>
    <t>Exposicion A Chorro De Alta Presion</t>
  </si>
  <si>
    <t>Exposicion  a chorro de alta presion, vivienda</t>
  </si>
  <si>
    <t>Exposicion  a chorro de alta presion, institucion residencial</t>
  </si>
  <si>
    <t>Exposicion  a chorro de alta presion, escuelas, otras instituciones y areas administrativas publicas</t>
  </si>
  <si>
    <t>Exposicion  a chorro de alta presion, areas de deporte y atletismo</t>
  </si>
  <si>
    <t>Exposicion  a chorro de alta presion, calles y carreteras</t>
  </si>
  <si>
    <t>Exposicion  a chorro de alta presion, comercio y area de servicios</t>
  </si>
  <si>
    <t>Exposicion  a chorro de alta presion, area industrial y de la construccion</t>
  </si>
  <si>
    <t>Exposicion  a chorro de alta presion, granja</t>
  </si>
  <si>
    <t>Exposicion  a chorro de alta presion, otro lugar especificado</t>
  </si>
  <si>
    <t>Exposicion  a chorro de alta presion, lugar no especificado</t>
  </si>
  <si>
    <t>Exposicion Al Ruido</t>
  </si>
  <si>
    <t>Exposicion al ruido, vivienda</t>
  </si>
  <si>
    <t>Exposicion al ruido, institucion residencial</t>
  </si>
  <si>
    <t>Exposicion al ruido, escuelas, otras instituciones y areas administrativas publicas</t>
  </si>
  <si>
    <t>Exposicion al ruido, areas de deporte y atletismo</t>
  </si>
  <si>
    <t>Exposicion al ruido, calles y carreteras</t>
  </si>
  <si>
    <t>Exposicion al ruido, comercio y area de servicios</t>
  </si>
  <si>
    <t>Exposicion al ruido, area industrial y de la construccion</t>
  </si>
  <si>
    <t>Exposicion al ruido, granja</t>
  </si>
  <si>
    <t>Exposicion al ruido, otro lugar especificado</t>
  </si>
  <si>
    <t>Exposicion al ruido, lugar no especificado</t>
  </si>
  <si>
    <t>Exposicion A Vibraciones</t>
  </si>
  <si>
    <t>Exposicion a vibraciones, vivienda</t>
  </si>
  <si>
    <t>Exposicion a vibraciones, institucion residencial</t>
  </si>
  <si>
    <t>Exposicion a vibraciones, escuelas, otras instituciones y areas administrativas publicas</t>
  </si>
  <si>
    <t>Exposicion a vibraciones, areas de deporte y atletismo</t>
  </si>
  <si>
    <t>Exposicion a vibraciones, calles y carreteras</t>
  </si>
  <si>
    <t>Exposicion a vibraciones, comercio y area de servicios</t>
  </si>
  <si>
    <t>Exposicion a vibraciones, area industrial y de la construccion</t>
  </si>
  <si>
    <t>Exposicion a vibraciones, granja</t>
  </si>
  <si>
    <t>Exposicion a vibraciones, otro lugar especificado</t>
  </si>
  <si>
    <t>Exposicion a vibraciones, lugar no especificado</t>
  </si>
  <si>
    <t>Cuerpo Extraño Que Penetra Por El Ojo U Orificio Natural</t>
  </si>
  <si>
    <t>Cuerpo extrano que penetra por el ojo u orificio natural, vivienda</t>
  </si>
  <si>
    <t>Cuerpo extrano que penetra por el ojo u orificio natural, institucion residencial</t>
  </si>
  <si>
    <t>Cuerpo extrano que penetra por el ojo u orificio natural, escuelas, otras instituciones y areas administrativas publicas</t>
  </si>
  <si>
    <t>Cuerpo extrano que penetra por el ojo u orificio natural, areas de deporte y atletismo</t>
  </si>
  <si>
    <t>Cuerpo extrano que penetra por el ojo u orificio natural, calles y carreteras</t>
  </si>
  <si>
    <t>Cuerpo extrano que penetra por el ojo u orificio natural, comercio y area de servicios</t>
  </si>
  <si>
    <t>Cuerpo extrano que penetra por el ojo u orificio natural, area industrial y de la construccion</t>
  </si>
  <si>
    <t>Cuerpo extrano que penetra por el ojo u orificio natural, granja</t>
  </si>
  <si>
    <t>Cuerpo extrano que penetra por el ojo u orificio natural, otro lugar especificado</t>
  </si>
  <si>
    <t>Cuerpo extrano que penetra por el ojo u orificio natural, lugar no especificado</t>
  </si>
  <si>
    <t>Cuerpo Extraño Que Penetra A Traves De La Piel</t>
  </si>
  <si>
    <t>Cuerpo extrano que penetra a traves de la piel, vivienda</t>
  </si>
  <si>
    <t>Cuerpo extrano que penetra a traves de la piel, institucion residencial</t>
  </si>
  <si>
    <t>Cuerpo extrano que penetra a traves de la piel, escuelas, otras instituciones y areas administrativas publicas</t>
  </si>
  <si>
    <t>Cuerpo extrano que penetra a traves de la piel, areas de deporte y atletismo</t>
  </si>
  <si>
    <t>Cuerpo extrano que penetra a traves de la piel, calles y carreteras</t>
  </si>
  <si>
    <t>Cuerpo extrano que penetra a traves de la piel, comercio y area de servicios</t>
  </si>
  <si>
    <t>Cuerpo extrano que penetra a traves de la piel, area industrial y de la construccion</t>
  </si>
  <si>
    <t>Cuerpo extrano que penetra a traves de la piel, granja</t>
  </si>
  <si>
    <t>Cuerpo extrano que penetra a traves de la piel, otro lugar especificado</t>
  </si>
  <si>
    <t>Cuerpo extrano que penetra a traves de la piel, lugar no especificado</t>
  </si>
  <si>
    <t>W46</t>
  </si>
  <si>
    <t>Contacto Traumatico Con Aguja Hipodermica</t>
  </si>
  <si>
    <t>W460</t>
  </si>
  <si>
    <t>Contacto traumatico con aguja hipodermica, vivienda</t>
  </si>
  <si>
    <t>W461</t>
  </si>
  <si>
    <t>Contacto traumatico con aguja hipodermica, institucion residencial</t>
  </si>
  <si>
    <t>W462</t>
  </si>
  <si>
    <t>Contacto traumatico con aguja hipodermica, escuelas, otras instituciones y areas administrativas publicas</t>
  </si>
  <si>
    <t>W463</t>
  </si>
  <si>
    <t>Contacto traumatico con aguja hipodermica, areas de deporte y atletismo</t>
  </si>
  <si>
    <t>W464</t>
  </si>
  <si>
    <t>Contacto traumatico con aguja hipodermica, calles y carreteras</t>
  </si>
  <si>
    <t>W465</t>
  </si>
  <si>
    <t>Contacto traumatico con aguja hipodermica, comercio y area de servicios</t>
  </si>
  <si>
    <t>W466</t>
  </si>
  <si>
    <t>Contacto traumatico con aguja hipodermica, area industrial y de la construccion</t>
  </si>
  <si>
    <t>W467</t>
  </si>
  <si>
    <t>Contacto traumatico con aguja hipodermica, granja</t>
  </si>
  <si>
    <t>W468</t>
  </si>
  <si>
    <t>Contacto traumatico con aguja hipodermica, otro lugar especificado</t>
  </si>
  <si>
    <t>W469</t>
  </si>
  <si>
    <t>Contacto traumatico con aguja hipodermica, lugar no especificado</t>
  </si>
  <si>
    <t>Exposicion A Otras Fuerzas Mecanicas Inanimadas, Y Las No Especificadas</t>
  </si>
  <si>
    <t>Exposicion a otras fuerzas mecanicas inanimadas, y las no especificadas, vivienda</t>
  </si>
  <si>
    <t>Exposicion a otras fuerzas mecanicas inanimadas, y las no especificadas, institucion residencial</t>
  </si>
  <si>
    <t>Exposicion a otras fuerzas mecanicas inanimadas, y las no especificadas, escuelas, otras instituciones y areas administrativas publicas</t>
  </si>
  <si>
    <t>Exposicion a otras fuerzas mecanicas inanimadas, y las no especificadas, areas de deporte y atletismo</t>
  </si>
  <si>
    <t>Exposicion a otras fuerzas mecanicas inanimadas, y las no especificadas, calles y carreteras</t>
  </si>
  <si>
    <t>Exposicion a otras fuerzas mecanicas inanimadas, y las no especificadas, comercio y area de servicios</t>
  </si>
  <si>
    <t>Exposicion a otras fuerzas mecanicas inanimadas, y las no especificadas, area industrial y de la construccion</t>
  </si>
  <si>
    <t>Exposicion a otras fuerzas mecanicas inanimadas, y las no especificadas, granja</t>
  </si>
  <si>
    <t>Exposicion a otras fuerzas mecanicas inanimadas, y las no especificadas, otro lugar especificado</t>
  </si>
  <si>
    <t>Exposicion a otras fuerzas mecanicas inanimadas, y las no especificadas, lugar no especificado</t>
  </si>
  <si>
    <t>Aporreo, Golpe, Mordedura, Patada, Rasguno O Torcedura Infligidos Por Otra Persona</t>
  </si>
  <si>
    <t>Aporreo, golpe, mordedura, patada, rasguno o torcedura infligidos por otra persona, vivienda</t>
  </si>
  <si>
    <t>Aporreo, golpe, mordedura, patada, rasguno o torcedura infligidos por otra persona, institucion residencial</t>
  </si>
  <si>
    <t>Aporreo, golpe, mordedura, patada, rasguno o torcedura infligidos por otra persona, escuelas, otras instituciones y areas administrativas  publicas</t>
  </si>
  <si>
    <t>Aporreo, golpe, mordedura, patada, rasguno o torcedura infligidos por otra persona, areas de deporte y atletismo</t>
  </si>
  <si>
    <t>Aporreo, golpe, mordedura, patada, rasguno o torcedura infligidos por otra persona, calles y carreteras</t>
  </si>
  <si>
    <t>Aporreo, golpe, mordedura, patada, rasguno o torcedura infligidos por otra persona, comercio y area de servicios</t>
  </si>
  <si>
    <t>Aporreo, golpe, mordedura, patada, rasguno o torcedura infligidos por otra persona, area industrial y de la construccion</t>
  </si>
  <si>
    <t>Aporreo, golpe, mordedura, patada, rasguno o torcedura infligidos por otra persona, granja</t>
  </si>
  <si>
    <t>Aporreo, golpe, mordedura, patada, rasguno o torcedura infligidos por otra persona, otro lugar especificado</t>
  </si>
  <si>
    <t>Aporreo, golpe, mordedura, patada, rasguno o torcedura infligidos por otra persona, lugar no especificado</t>
  </si>
  <si>
    <t>Choque O Empellon Contra Otra Persona</t>
  </si>
  <si>
    <t>Choque o empellon contra otra persona, vivienda</t>
  </si>
  <si>
    <t>Choque o empellon contra otra persona, institucion residencial</t>
  </si>
  <si>
    <t>Choque o empellon contra otra persona, escuelas, otras instituciones y areas administrativas publicas</t>
  </si>
  <si>
    <t>Choque o empellon contra otra persona, areas de deporte y atletismo</t>
  </si>
  <si>
    <t>Choque o empellon contra otra persona, calles y carreteras</t>
  </si>
  <si>
    <t>Choque o empellon contra otra persona, comercio y area de servicios</t>
  </si>
  <si>
    <t>Choque o empellon contra otra persona, area industrial y de la construccion</t>
  </si>
  <si>
    <t>Choque o empellon contra otra persona, granja</t>
  </si>
  <si>
    <t>Choque o empellon contra otra persona, otro lugar especificado</t>
  </si>
  <si>
    <t>Choque o empellon contra otra persona, lugar no especificado</t>
  </si>
  <si>
    <t>Persona Aplastada, Empujada O Pisoteada Por Una Multitud O Estampida Humana</t>
  </si>
  <si>
    <t>Persona aplastada, empujada o pisoteada por una multitud o estampida humana, vivienda</t>
  </si>
  <si>
    <t>Persona aplastada, empujada o pisoteada por una multitud o estampida humana, institucion residencial</t>
  </si>
  <si>
    <t>Persona aplastada, empujada o pisoteada por una multitud o estampida humana, escuelas, otras instituciones y areas administrativas publicas</t>
  </si>
  <si>
    <t>Persona aplastada, empujada o pisoteada por una multitud o estampida humana, areas de deporte y atletismo</t>
  </si>
  <si>
    <t>Persona aplastada, empujada o pisoteada por una multitud o estampida humana, calles y carreteras</t>
  </si>
  <si>
    <t>Persona aplastada, empujada o pisoteada por una multitud o estampida humana, comercio y area de servicios</t>
  </si>
  <si>
    <t>Persona aplastada, empujada o pisoteada por una multitud o estampida humana, area industrial y de la construccion</t>
  </si>
  <si>
    <t>Persona aplastada, empujada o pisoteada por una multitud o estampida humana, granja</t>
  </si>
  <si>
    <t>Persona aplastada, empujada o pisoteada por una multitud o estampida humana, otro lugar especificado</t>
  </si>
  <si>
    <t>Persona aplastada, empujada o pisoteada por una multitud o estampida humana, lugar no especificado</t>
  </si>
  <si>
    <t>Mordedura De Rata</t>
  </si>
  <si>
    <t>Mordedura de rata, vivienda</t>
  </si>
  <si>
    <t>Mordedura de rata, institucion residencial</t>
  </si>
  <si>
    <t>Mordedura de rata, escuelas, otras instituciones y areas administrativas publicas</t>
  </si>
  <si>
    <t>Mordedura de rata, areas de deporte y atletismo</t>
  </si>
  <si>
    <t>Mordedura de rata, calles y carreteras</t>
  </si>
  <si>
    <t>Mordedura de rata, comercio y area de servicios</t>
  </si>
  <si>
    <t>Mordedura de rata, area industrial y de la construccion</t>
  </si>
  <si>
    <t>Mordedura de rata, granja</t>
  </si>
  <si>
    <t>Mordedura de rata, otro lugar especificado</t>
  </si>
  <si>
    <t>Mordedura de rata, lugar no especificado</t>
  </si>
  <si>
    <t>Mordedura O Ataque De Perro</t>
  </si>
  <si>
    <t>Mordedura o ataque de perro, vivienda</t>
  </si>
  <si>
    <t>Mordedura o ataque de perro, institucion residencial</t>
  </si>
  <si>
    <t>Mordedura o ataque de perro, escuelas, otras instituciones y areas administrativas publicas</t>
  </si>
  <si>
    <t>Mordedura o ataque de perro, areas de deporte y atletismo</t>
  </si>
  <si>
    <t>Mordedura o ataque de perro, calles y carreteras</t>
  </si>
  <si>
    <t>Mordedura o ataque de perro, comercio y area de servicios</t>
  </si>
  <si>
    <t>Mordedura o ataque de perro, area industrial y de la construccion</t>
  </si>
  <si>
    <t>Mordedura o ataque de perro, granja</t>
  </si>
  <si>
    <t>Mordedura o ataque de perro, otro lugar especificado</t>
  </si>
  <si>
    <t>Mordedura o ataque de perro, lugar no especificado</t>
  </si>
  <si>
    <t>Mordedura O Ataque De Otros Mamiferos</t>
  </si>
  <si>
    <t>Mordedura o ataque de otros mamiferos, vivienda</t>
  </si>
  <si>
    <t>Mordedura o ataque de otros mamiferos, institucion residencial</t>
  </si>
  <si>
    <t>Mordedura o ataque de otros mamiferos, escuelas, otras instituciones y areas administrativas publicas</t>
  </si>
  <si>
    <t>Mordedura o ataque de otros mamiferos, areas de deporte y atletismo</t>
  </si>
  <si>
    <t>Mordedura o ataque de otros mamiferos, calles y carreteras</t>
  </si>
  <si>
    <t>Mordedura o ataque de otros mamiferos, comercio y area de servicios</t>
  </si>
  <si>
    <t>Mordedura o ataque de otros mamiferos, area industrial y de la construccion</t>
  </si>
  <si>
    <t>Mordedura o ataque de otros mamiferos, granja</t>
  </si>
  <si>
    <t>Mordedura o ataque de otros mamiferos, otro lugar especificado</t>
  </si>
  <si>
    <t>Mordedura o ataque de otros mamiferos, lugar no especificado</t>
  </si>
  <si>
    <t>Contacto Traumatico Con Animales Marinos</t>
  </si>
  <si>
    <t>Contacto traumatico con animales marinos, vivienda</t>
  </si>
  <si>
    <t>Contacto traumatico con animales marinos, institucion residencial</t>
  </si>
  <si>
    <t>Contacto traumatico con animales marinos, escuelas, otras instituciones y areas administrativas publicas</t>
  </si>
  <si>
    <t>Contacto traumatico con animales marinos, areas de deporte y atletismo</t>
  </si>
  <si>
    <t>Contacto traumatico con animales marinos, calles y carreteras</t>
  </si>
  <si>
    <t>Contacto traumatico con animales marinos, comercio y area de servicios</t>
  </si>
  <si>
    <t>Contacto traumatico con animales marinos, area industrial y de la construccion</t>
  </si>
  <si>
    <t>Contacto traumatico con animales marinos, granja</t>
  </si>
  <si>
    <t>Contacto traumatico con animales marinos, otro lugar especificado</t>
  </si>
  <si>
    <t>Contacto traumatico con animales marinos, lugar no especificado</t>
  </si>
  <si>
    <t>Mordedura O Picadura De Insectos Y Otros Artropodos No Venenosos</t>
  </si>
  <si>
    <t>Mordedura o picadura de insectos y otros artropodos no venenosos, vivienda</t>
  </si>
  <si>
    <t>Mordedura o picadura de insectos y otros artropodos no venenosos, institucion residencial</t>
  </si>
  <si>
    <t>Mordedura o picadura de insectos y otros artropodos no venenosos, escuelas, otras instituciones y areas administrativas publicas</t>
  </si>
  <si>
    <t>Mordedura o picadura de insectos y otros artropodos no venenosos, areas de deporte y atletismo</t>
  </si>
  <si>
    <t>Mordedura o picadura de insectos y otros artropodos no venenosos, calles y carreteras</t>
  </si>
  <si>
    <t>Mordedura o picadura de insectos y otros artropodos no venenosos, comercio y area de servicios</t>
  </si>
  <si>
    <t>Mordedura o picadura de insectos y otros artropodos no venenosos, area industrial y de la construccion</t>
  </si>
  <si>
    <t>Mordedura o picadura de insectos y otros artropodos no venenosos, granja</t>
  </si>
  <si>
    <t>Mordedura o picadura de insectos y otros artropodos no venenosos, otro lugar especificado</t>
  </si>
  <si>
    <t>Mordedura o picadura de insectos y otros artropodos no venenosos, lugar no especificado</t>
  </si>
  <si>
    <t>Mordedura O Ataque De Cocodrilo O Caiman</t>
  </si>
  <si>
    <t>Mordedura o ataque de cocodrilo o caiman, vivienda</t>
  </si>
  <si>
    <t>Mordedura o ataque de cocodrilo o caiman, institucion residencial</t>
  </si>
  <si>
    <t>Mordedura o ataque de cocodrilo o caiman, escuelas, otras instituciones y areas administrativas publicas</t>
  </si>
  <si>
    <t>Mordedura o ataque de cocodrilo o caiman, areas de deporte y atletismo</t>
  </si>
  <si>
    <t>Mordedura o ataque de cocodrilo o caiman, calles y carreteras</t>
  </si>
  <si>
    <t>Mordedura o ataque de cocodrilo o caiman, comercio y area de servicios</t>
  </si>
  <si>
    <t>Mordedura o ataque de cocodrilo o caiman, area industrial y de la construccion</t>
  </si>
  <si>
    <t>Mordedura o ataque de cocodrilo o caiman, granja</t>
  </si>
  <si>
    <t>Mordedura o ataque de cocodrilo o caiman, otro lugar especificado</t>
  </si>
  <si>
    <t>Mordedura o ataque de cocodrilo o caiman, lugar no especificado</t>
  </si>
  <si>
    <t>Mordedura O Aplastamiento Por Otros Reptiles</t>
  </si>
  <si>
    <t>Mordedura o aplastamiento por otros reptiles, vivienda</t>
  </si>
  <si>
    <t>Mordedura o aplastamiento por otros reptiles, institucion residencial</t>
  </si>
  <si>
    <t>Mordedura o aplastamiento por otros reptiles, escuelas, otras instituciones y areas administrativas publicas</t>
  </si>
  <si>
    <t>Mordedura o aplastamiento por otros reptiles, areas de deporte y atletismo</t>
  </si>
  <si>
    <t>Mordedura o aplastamiento por otros reptiles, calles y carreteras</t>
  </si>
  <si>
    <t>Mordedura o aplastamiento por otros reptiles, comercio y area de servicios</t>
  </si>
  <si>
    <t>Mordedura o aplastamiento por otros reptiles, area industrial y de la construccion</t>
  </si>
  <si>
    <t>Mordedura o aplastamiento por otros reptiles, granja</t>
  </si>
  <si>
    <t>Mordedura o aplastamiento por otros reptiles, otro lugar especificado</t>
  </si>
  <si>
    <t>Mordedura o aplastamiento por otros reptiles, lugar no especificado</t>
  </si>
  <si>
    <t>Contacto Traumatico Con Aguijones, Espinas U Hojas Cortantes De Plantas</t>
  </si>
  <si>
    <t>Contacto traumatico con aguijones, espinas u hojas cortantes de plantas, vivienda</t>
  </si>
  <si>
    <t>Contacto traumatico con aguijones, espinas u hojas cortantes de plantas, institucion residencial</t>
  </si>
  <si>
    <t>Contacto traumatico con aguijones, espinas u hojas cortantes de plantas, escuelas, otras instituciones y areas administrativas publicas</t>
  </si>
  <si>
    <t>Contacto traumatico con aguijones, espinas u hojas cortantes de plantas, areas de deporte y atletismo</t>
  </si>
  <si>
    <t>Contacto traumatico con aguijones, espinas u hojas cortantes de plantas, calles y carreteras</t>
  </si>
  <si>
    <t>Contacto traumatico con aguijones, espinas u hojas cortantes de plantas, comercio y area de servicios</t>
  </si>
  <si>
    <t>Contacto traumatico con aguijones, espinas u hojas cortantes de plantas, area industrial y de la construccion</t>
  </si>
  <si>
    <t>Contacto traumatico con aguijones, espinas u hojas cortantes de plantas, granja</t>
  </si>
  <si>
    <t>Contacto traumatico con aguijones, espinas u hojas cortantes de plantas, otro lugar especificado</t>
  </si>
  <si>
    <t>Contacto traumatico con aguijones, espinas u hojas cortantes de plantas, lugar no especificado</t>
  </si>
  <si>
    <t>Exposicion A Otras Fuerzas Mecanicas Animadas, Y Las No Especificadas</t>
  </si>
  <si>
    <t>Exposicion a otras fuerzas mecanicas animadas, y las no especificadas, vivienda</t>
  </si>
  <si>
    <t>Exposicion a otras fuerzas mecanicas animadas, y las no especificadas, institucion residencial</t>
  </si>
  <si>
    <t>Exposicion a otras fuerzas mecanicas animadas, y las no especificadas, escuelas, otras instituciones y areas administrativas publicas</t>
  </si>
  <si>
    <t>Exposicion a otras fuerzas mecanicas animadas, y las no especificadas, areas de deporte y atletismo</t>
  </si>
  <si>
    <t>Exposicion a otras fuerzas mecanicas animadas, y las no especificadas, calles y carreteras</t>
  </si>
  <si>
    <t>Exposicion a otras fuerzas mecanicas animadas, y las no especificadas, comercio y area de servicios</t>
  </si>
  <si>
    <t>Exposicion a otras fuerzas mecanicas animadas, y las no especificadas, area industrial y de la construccion</t>
  </si>
  <si>
    <t>Exposicion a otras fuerzas mecanicas animadas, y las no especificadas, granja</t>
  </si>
  <si>
    <t>Exposicion a otras fuerzas mecanicas animadas, y las no especificadas, otro lugar especificado</t>
  </si>
  <si>
    <t>Exposicion a otras fuerzas mecanicas animadas, y las no especificadas, lugar no especificado</t>
  </si>
  <si>
    <t>Ahogamiento Y Sumersion Mientras Se Esta En La Bañera</t>
  </si>
  <si>
    <t>Ahogamiento y sumersion mientras se esta en la banera, vivienda</t>
  </si>
  <si>
    <t>Ahogamiento y sumersion mientras se esta en la banera, institucion residencial</t>
  </si>
  <si>
    <t>Ahogamiento y sumersion mientras se esta en la banera, escuelas, otras instituciones y areas administrativas publicas</t>
  </si>
  <si>
    <t>Ahogamiento y sumersion mientras se esta en la banera, areas de deporte y atletismo</t>
  </si>
  <si>
    <t>Ahogamiento y sumersion mientras se esta en la banera, calles y carreteras</t>
  </si>
  <si>
    <t>Ahogamiento y sumersion mientras se esta en la banera, comercio y area de servicios</t>
  </si>
  <si>
    <t>Ahogamiento y sumersion mientras se esta en la banera, area industrial y de la construccion</t>
  </si>
  <si>
    <t>Ahogamiento y sumersion mientras se esta en la banera, granja</t>
  </si>
  <si>
    <t>Ahogamiento y sumersion mientras se esta en la banera, otro lugar especificado</t>
  </si>
  <si>
    <t>Ahogamiento y sumersion mientras se esta en la banera, lugar no especificado</t>
  </si>
  <si>
    <t>Ahogamiento Y Sumersion Consecutivos A Caida En La Bañera</t>
  </si>
  <si>
    <t>Ahogamiento y sumersion consecutivos a caida en la banera, vivienda</t>
  </si>
  <si>
    <t>Ahogamiento y sumersion consecutivos a caida en la banera, institucion residencial</t>
  </si>
  <si>
    <t>Ahogamiento y sumersion consecutivos a caida en la banera, escuelas, otras instituciones y areas administrativas publicas</t>
  </si>
  <si>
    <t>Ahogamiento y sumersion consecutivos a caida en la banera, areas de deporte y atletismo</t>
  </si>
  <si>
    <t>Ahogamiento y sumersion consecutivos a caida en la banera, calles y carreteras</t>
  </si>
  <si>
    <t>Ahogamiento y sumersion consecutivos a caida en la banera, comercio y area de servicios</t>
  </si>
  <si>
    <t>Ahogamiento y sumersion consecutivos a caida en la banera, area industrial y de la construccion</t>
  </si>
  <si>
    <t>Ahogamiento y sumersion consecutivos a caida en la banera, granja</t>
  </si>
  <si>
    <t>Ahogamiento y sumersion consecutivos a caida en la banera, otro lugar especificado</t>
  </si>
  <si>
    <t>Ahogamiento y sumersion consecutivos a caida en la banera, lugar no especificado</t>
  </si>
  <si>
    <t>Ahogamiento Y Sumersion Mientras Se Esta En Una Piscina</t>
  </si>
  <si>
    <t>Ahogamiento y sumersion mientras se esta en una piscina, vivienda</t>
  </si>
  <si>
    <t>Ahogamiento y sumersion mientras se esta en una piscina, institucion residencial</t>
  </si>
  <si>
    <t>Ahogamiento y sumersion mientras se esta en una piscina, escuelas, otras instituciones y areas administrativas publicas</t>
  </si>
  <si>
    <t>Ahogamiento y sumersion mientras se esta en una piscina, areas de deporte y atletismo</t>
  </si>
  <si>
    <t>Ahogamiento y sumersion mientras se esta en una piscina, calles y carreteras</t>
  </si>
  <si>
    <t>Ahogamiento y sumersion mientras se esta en una piscina, comercio y area de servicios</t>
  </si>
  <si>
    <t>Ahogamiento y sumersion mientras se esta en una piscina, area industrial y de la construccion</t>
  </si>
  <si>
    <t>Ahogamiento y sumersion mientras se esta en una piscina, granja</t>
  </si>
  <si>
    <t>Ahogamiento y sumersion mientras se esta en una piscina, otro lugar especificado</t>
  </si>
  <si>
    <t>Ahogamiento y sumersion mientras se esta en una piscina, lugar no especificado</t>
  </si>
  <si>
    <t>Ahogamiento Y Sumersion Consecutivos A Caida En Una Piscina</t>
  </si>
  <si>
    <t>Ahogamiento y sumersion consecutivos a caida en una piscina, vivienda</t>
  </si>
  <si>
    <t>Ahogamiento y sumersion consecutivos a caida en una piscina, institucion residencial</t>
  </si>
  <si>
    <t>Ahogamiento y sumersion consecutivos a caida en una piscina, escuelas, otras instituciones y areas administrativas publicas</t>
  </si>
  <si>
    <t>Ahogamiento y sumersion consecutivos a caida en una piscina, areas de deporte y atletismo</t>
  </si>
  <si>
    <t>Ahogamiento y sumersion consecutivos a caida en una piscina, calles y carreteras</t>
  </si>
  <si>
    <t>Ahogamiento y sumersion consecutivos a caida en una piscina, comercio y area de servicios</t>
  </si>
  <si>
    <t>Ahogamiento y sumersion consecutivos a caida en una piscina, area industrial y de la construccion</t>
  </si>
  <si>
    <t>Ahogamiento y sumersion consecutivos a caida en una piscina, granja</t>
  </si>
  <si>
    <t>Ahogamiento y sumersion consecutivos a caida en una piscina, otro lugar especificado</t>
  </si>
  <si>
    <t>Ahogamiento y sumersion consecutivos a caida en una piscina, lugar no especificado</t>
  </si>
  <si>
    <t>Ahogamiento Y Sumersion Mientras Se Esta En Aguas Naturales</t>
  </si>
  <si>
    <t>Ahogamiento y sumersion mientras se esta en aguas naturales, vivienda</t>
  </si>
  <si>
    <t>Ahogamiento y sumersion mientras se esta en aguas naturales, institucion residencial</t>
  </si>
  <si>
    <t>Ahogamiento y sumersion mientras se esta en aguas naturales, escuelas, otras instituciones y areas administrativas publicas</t>
  </si>
  <si>
    <t>Ahogamiento y sumersion mientras se esta en aguas naturales, areas de deporte y atletismo</t>
  </si>
  <si>
    <t>Ahogamiento y sumersion mientras se esta en aguas naturales, calles y carreteras</t>
  </si>
  <si>
    <t>Ahogamiento y sumersion mientras se esta en aguas naturales, comercio y area de servicios</t>
  </si>
  <si>
    <t>Ahogamiento y sumersion mientras se esta en aguas naturales, area industrial y de la construccion</t>
  </si>
  <si>
    <t>Ahogamiento y sumersion mientras se esta en aguas naturales, granja</t>
  </si>
  <si>
    <t>Ahogamiento y sumersion mientras se esta en aguas naturales, otro lugar especificado</t>
  </si>
  <si>
    <t>Ahogamiento y sumersion mientras se esta en aguas naturales, lugar no especificado</t>
  </si>
  <si>
    <t>Ahogamiento Y Sumersion Posterior A Caida En Aguas Naturales</t>
  </si>
  <si>
    <t>Ahogamiento y sumersion posterior a caida en aguas naturales, vivienda</t>
  </si>
  <si>
    <t>Ahogamiento y sumersion posterior a caida en aguas naturales, institucion residencial</t>
  </si>
  <si>
    <t>Ahogamiento y sumersion posterior a caida en aguas naturales, escuelas, otras instituciones y areas administrativas publicas</t>
  </si>
  <si>
    <t>Ahogamiento y sumersion posterior a caida en aguas naturales, areas de deporte y atletismo</t>
  </si>
  <si>
    <t>Ahogamiento y sumersion posterior a caida en aguas naturales, calles y carreteras</t>
  </si>
  <si>
    <t>Ahogamiento y sumersion posterior a caida en aguas naturales, comercio y area de servicios</t>
  </si>
  <si>
    <t>Ahogamiento y sumersion posterior a caida en aguas naturales, area industrial y de la construccion</t>
  </si>
  <si>
    <t>Ahogamiento y sumersion posterior a caida en aguas naturales, granja</t>
  </si>
  <si>
    <t>Ahogamiento y sumersion posterior a caida en aguas naturales, otro lugar especificado</t>
  </si>
  <si>
    <t>Ahogamiento y sumersion posterior a caida en aguas naturales, lugar no especificado</t>
  </si>
  <si>
    <t>Otros Ahogamientos Y Sumersiones Especificados</t>
  </si>
  <si>
    <t>Otros ahogamientos y sumersiones especificados, vivienda</t>
  </si>
  <si>
    <t>Otros ahogamientos y sumersiones especificados, institucion residencial</t>
  </si>
  <si>
    <t>Otros ahogamientos y sumersiones especificados, escuelas, otras instituciones y areas administrativas publicas</t>
  </si>
  <si>
    <t>Otros ahogamientos y sumersiones especificados, areas de deporte y atletismo</t>
  </si>
  <si>
    <t>Otros ahogamientos y sumersiones especificados, calles y carreteras</t>
  </si>
  <si>
    <t>Otros ahogamientos y sumersiones especificados, comercio y area de servicios</t>
  </si>
  <si>
    <t>Otros ahogamientos y sumersiones especificados, area industrial y de la construccion</t>
  </si>
  <si>
    <t>Otros ahogamientos y sumersiones especificados, granja</t>
  </si>
  <si>
    <t>Otros ahogamientos y sumersiones especificados, otro lugar especificado</t>
  </si>
  <si>
    <t>Otros ahogamientos y sumersiones especificados, lugar no especificado</t>
  </si>
  <si>
    <t>Ahogamiento Y Sumersion No Especificados</t>
  </si>
  <si>
    <t>Ahogamiento y sumersion no especificados, vivienda</t>
  </si>
  <si>
    <t>Ahogamiento y sumersion no especificados, institucion residencial</t>
  </si>
  <si>
    <t>Ahogamiento y sumersion no especificados, escuelas, otras instituciones y areas administrativas publicas</t>
  </si>
  <si>
    <t>Ahogamiento y sumersion no especificados, areas de deporte y atletismo</t>
  </si>
  <si>
    <t>Ahogamiento y sumersion no especificados, calles y carreteras</t>
  </si>
  <si>
    <t>Ahogamiento y sumersion no especificados, comercio y area de servicios</t>
  </si>
  <si>
    <t>Ahogamiento y sumersion no especificados, area industrial y de la construccion</t>
  </si>
  <si>
    <t>Ahogamiento y sumersion no especificados, granja</t>
  </si>
  <si>
    <t>Ahogamiento y sumersion no especificados, otro lugar especificado</t>
  </si>
  <si>
    <t>Ahogamiento y sumersion no especificados, lugar no especificado</t>
  </si>
  <si>
    <t>Sofocacion Y Estrangulamiento Accidental En La Cama</t>
  </si>
  <si>
    <t>Sofocacion y estrangulamiento accidental en la cama, vivienda</t>
  </si>
  <si>
    <t>Sofocacion y estrangulamiento accidental en la cama, institucion residencial</t>
  </si>
  <si>
    <t>Sofocacion y estrangulamiento accidental en la cama, escuelas, otras instituciones y areas administrativas publicas</t>
  </si>
  <si>
    <t>Sofocacion y estrangulamiento accidental en la cama, areas de deporte y atletismo</t>
  </si>
  <si>
    <t>Sofocacion y estrangulamiento accidental en la cama, calles y carreteras</t>
  </si>
  <si>
    <t>Sofocacion y estrangulamiento accidental en la cama, comercio y area de servicios</t>
  </si>
  <si>
    <t>Sofocacion y estrangulamiento accidental en la cama, area industrial y de la construccion</t>
  </si>
  <si>
    <t>Sofocacion y estrangulamiento accidental en la cama, granja</t>
  </si>
  <si>
    <t>Sofocacion y estrangulamiento accidental en la cama, otro lugar especificado</t>
  </si>
  <si>
    <t>Sofocacion y estrangulamiento accidental en la cama, lugar no especificado</t>
  </si>
  <si>
    <t>Otros Estrangulamientos Y Ahorcamientos Accidentales</t>
  </si>
  <si>
    <t>Otros estrangulamientos y ahorcamientos accidentales, vivienda</t>
  </si>
  <si>
    <t>Otros estrangulamientos y ahorcamientos accidentales, institucion residencial</t>
  </si>
  <si>
    <t>Otros estrangulamientos y ahorcamientos accidentales, escuelas, otras instituciones y areas administrativas publicas</t>
  </si>
  <si>
    <t>Otros estrangulamientos y ahorcamientos accidentales, areas de deporte y atletismo</t>
  </si>
  <si>
    <t>Otros estrangulamientos y ahorcamientos accidentales, calles y carreteras</t>
  </si>
  <si>
    <t>Otros estrangulamientos y ahorcamientos accidentales, comercio y area de servicios</t>
  </si>
  <si>
    <t>Otros estrangulamientos y ahorcamientos accidentales, area industrial y de la construccion</t>
  </si>
  <si>
    <t>Otros estrangulamientos y ahorcamientos accidentales, granja</t>
  </si>
  <si>
    <t>Otros estrangulamientos y ahorcamientos accidentales, otro lugar especificado</t>
  </si>
  <si>
    <t>Otros estrangulamientos y ahorcamientos accidentales, lugar no especificado</t>
  </si>
  <si>
    <t>Obstruccion De La Respiracion Debida A Hundimiento, Caida De Tierra U Otras Sustancias</t>
  </si>
  <si>
    <t>Obstruccion de la respiracion debida a hundimiento, caida de tierra u otras sustancias, vivienda</t>
  </si>
  <si>
    <t>Obstruccion de la respiracion debida a hundimiento, caida de tierra u otras sustancias, institucion residencial</t>
  </si>
  <si>
    <t>Obstruccion de la respiracion debida a hundimiento, caida de tierra u otras sustancias, escuelas, otras instituciones y areas administrativas  publicas</t>
  </si>
  <si>
    <t>Obstruccion de la respiracion debida a hundimiento, caida de tierra u otras sustancias, areas de deporte y atletismo</t>
  </si>
  <si>
    <t>Obstruccion de la respiracion debida a hundimiento, caida de tierra u otras sustancias, calles y carreteras</t>
  </si>
  <si>
    <t>Obstruccion de la respiracion debida a hundimiento, caida de tierra u otras sustancias, comercio y area de servicios</t>
  </si>
  <si>
    <t>Obstruccion de la respiracion debida a hundimiento, caida de tierra u otras sustancias, area industrial y de la construccion</t>
  </si>
  <si>
    <t>Obstruccion de la respiracion debida a hundimiento, caida de tierra u otras sustancias, granja</t>
  </si>
  <si>
    <t>Obstruccion de la respiracion debida a hundimiento, caida de tierra u otras sustancias, otro lugar especificado</t>
  </si>
  <si>
    <t>Obstruccion de la respiracion debida a hundimiento, caida de tierra u otras sustancias, lugar no especificado</t>
  </si>
  <si>
    <t>Inhalacion De Contenidos Gastricos</t>
  </si>
  <si>
    <t>Inhalacion de contenidos gastricos, vivienda</t>
  </si>
  <si>
    <t>Inhalacion de contenidos gastricos, institucion residencial</t>
  </si>
  <si>
    <t>Inhalacion de contenidos gastricos, escuelas, otras instituciones y areas administrativas publicas</t>
  </si>
  <si>
    <t>Inhalacion de contenidos gastricos, areas de deporte y atletismo</t>
  </si>
  <si>
    <t>Inhalacion de contenidos gastricos, calles y carreteras</t>
  </si>
  <si>
    <t>Inhalacion de contenidos gastricos, comercio y area de servicios</t>
  </si>
  <si>
    <t>Inhalacion de contenidos gastricos, area industrial y de la construccion</t>
  </si>
  <si>
    <t>Inhalacion de contenidos gastricos, granja</t>
  </si>
  <si>
    <t>Inhalacion de contenidos gastricos, otro lugar especificado</t>
  </si>
  <si>
    <t>Inhalacion de contenidos gastricos, lugar no especificado</t>
  </si>
  <si>
    <t>Inhalacion E Ingestion De Alimento Que Causa Obstruccion De Las Vias Respiratorias</t>
  </si>
  <si>
    <t>Inhalacion e ingestion de alimento que causa obstruccion de las vias respiratorias, vivienda</t>
  </si>
  <si>
    <t>Inhalacion e ingestion de alimento que causa obstruccion de las vias respiratorias, institucion residencial</t>
  </si>
  <si>
    <t>Inhalacion e ingestion de alimento que causa obstruccion de las vias respiratorias, escuelas, otras instituciones y areas administrativas publicas</t>
  </si>
  <si>
    <t>Inhalacion e ingestion de alimento que causa obstruccion de las vias respiratorias, areas de deporte y atletismo</t>
  </si>
  <si>
    <t>Inhalacion e ingestion de alimento que causa obstruccion de las vias respiratorias, calles y carreteras</t>
  </si>
  <si>
    <t>Inhalacion e ingestion de alimento que causa obstruccion de las vias respiratorias, comercio y area de servicios</t>
  </si>
  <si>
    <t>Inhalacion e ingestion de alimento que causa obstruccion de las vias respiratorias, area industrial y de la construccion</t>
  </si>
  <si>
    <t>Inhalacion e ingestion de alimento que causa obstruccion de las vias respiratorias, granja</t>
  </si>
  <si>
    <t>Inhalacion e ingestion de alimento que causa obstruccion de las vias respiratorias, otro lugar especificado</t>
  </si>
  <si>
    <t>Inhalacion e ingestion de alimento que causa obstruccion de las vias respiratorias, lugar no especificado</t>
  </si>
  <si>
    <t>Inhalacion E Ingestion De Otros Objetos Que Causan Obstruccion De Las Vias Respiratorias</t>
  </si>
  <si>
    <t>Inhalacion e ingestion de otros objetos que causan obstruccion de las vias respiratorias, vivienda</t>
  </si>
  <si>
    <t>Inhalacion e ingestion de otros objetos que causan obstruccion de las vias respiratorias, institucion residencial</t>
  </si>
  <si>
    <t>Inhalacion e ingestion de otros objetos que causan obstruccion de las vias respiratorias, escuelas, otras institucion y areas administrativas publicas</t>
  </si>
  <si>
    <t>Inhalacion e ingestion de otros objetos que causan obstruccion de las vias respiratorias, areas de deporte y atletismo</t>
  </si>
  <si>
    <t>Inhalacion e ingestion de otros objetos que causan obstruccion de las vias respiratorias, calles y carreteras</t>
  </si>
  <si>
    <t>Inhalacion e ingestion de otros objetos que causan obstruccion de las vias respiratorias, comercio y area de servicios</t>
  </si>
  <si>
    <t>Inhalacion e ingestion de otros objetos que causan obstruccion de las vias respiratorias, area industrial y de la construccion</t>
  </si>
  <si>
    <t>Inhalacion e ingestion de otros objetos que causan obstruccion de las vias respiratorias, granja</t>
  </si>
  <si>
    <t>Inhalacion e ingestion de otros objetos que causan obstruccion de las vias respiratorias, otro lugar especificado</t>
  </si>
  <si>
    <t>Inhalacion e ingestion de otros objetos que causan obstruccion de las vias respiratorias, lugar no especificado</t>
  </si>
  <si>
    <t>Confinado O Atrapado En Un Ambiente Con Bajo Contenido De Oxigeno</t>
  </si>
  <si>
    <t>Confinado o atrapado en un ambiente con bajo contenido de oxigeno, vivienda</t>
  </si>
  <si>
    <t>Confinado o atrapado en un ambiente con bajo contenido de oxigeno, institucion residencial</t>
  </si>
  <si>
    <t>Confinado o atrapado en un ambiente con bajo contenido de oxigeno, escuelas, otras instituciones y areas administrativas publicas</t>
  </si>
  <si>
    <t>Confinado o atrapado en un ambiente con bajo contenido de oxigeno, areas de deporte y atletismo</t>
  </si>
  <si>
    <t>Confinado o atrapado en un ambiente con bajo contenido de oxigeno, calles y carreteras</t>
  </si>
  <si>
    <t>Confinado o atrapado en un ambiente con bajo contenido de oxigeno, comercio y area de servicios</t>
  </si>
  <si>
    <t>Confinado o atrapado en un ambiente con bajo contenido de oxigeno, area industrial y de la construccion</t>
  </si>
  <si>
    <t>Confinado o atrapado en un ambiente con bajo contenido de oxigeno, granja</t>
  </si>
  <si>
    <t>Confinado o atrapado en un ambiente con bajo contenido de oxigeno, otro lugar especificado</t>
  </si>
  <si>
    <t>Confinado o atrapado en un ambiente con bajo contenido de oxigeno, lugar no especificado</t>
  </si>
  <si>
    <t>Otras Obstrucciones Especificadas De La Respiracion</t>
  </si>
  <si>
    <t>Otras obstrucciones especificadas de la respiracion, vivienda</t>
  </si>
  <si>
    <t>Otras obstrucciones especificadas de la respiracion, institucion residencial</t>
  </si>
  <si>
    <t>Otras obstrucciones especificadas de la respiracion, escuelas, otras instituciones y areas administrativas publicas</t>
  </si>
  <si>
    <t>Otras obstrucciones especificadas de la respiracion, areas de deporte y atletismo</t>
  </si>
  <si>
    <t>Otras obstrucciones especificadas de la respiracion, calles y carreteras</t>
  </si>
  <si>
    <t>Otras obstrucciones especificadas de la respiracion, comercio y area de servicios</t>
  </si>
  <si>
    <t>Otras obstrucciones especificadas de la respiracion, area industrial y de la construccion</t>
  </si>
  <si>
    <t>Otras obstrucciones especificadas de la respiracion, granja</t>
  </si>
  <si>
    <t>Otras obstrucciones especificadas de la respiracion, otro lugar especificado</t>
  </si>
  <si>
    <t>Otras obstrucciones especificadas de la respiracion, lugar no especificado</t>
  </si>
  <si>
    <t>Obstruccion No Especificada De La Respiracion</t>
  </si>
  <si>
    <t>Obstruccion no especificada de la respiracion, vivienda</t>
  </si>
  <si>
    <t>Obstruccion no especificada de la respiracion, institucion residencial</t>
  </si>
  <si>
    <t>Obstruccion no especificada de la respiracion, escuelas, otras instituciones y areas administrativas publicas</t>
  </si>
  <si>
    <t>Obstruccion no especificada de la respiracion, areas de deporte y atletismo</t>
  </si>
  <si>
    <t>Obstruccion no especificada de la respiracion, calles y carreteras</t>
  </si>
  <si>
    <t>Obstruccion no especificada de la respiracion, comercio y area de servicios</t>
  </si>
  <si>
    <t>Obstruccion no especificada de la respiracion, area industrial y de la construccion</t>
  </si>
  <si>
    <t>Obstruccion no especificada de la respiracion, granja</t>
  </si>
  <si>
    <t>Obstruccion no especificada de la respiracion, otro lugar especificado</t>
  </si>
  <si>
    <t>Obstruccion no especificada de la respiracion, lugar no especificado</t>
  </si>
  <si>
    <t>Exposicion A Lineas De Transmision Electrica</t>
  </si>
  <si>
    <t>Exposicion a lineas de transmision electrica, vivienda</t>
  </si>
  <si>
    <t>Exposicion a lineas de transmision electrica, institucion residencial</t>
  </si>
  <si>
    <t>Exposicion a lineas de transmision electrica, escuelas, otras instituciones y areas administrativas publicas</t>
  </si>
  <si>
    <t>Exposicion a lineas de transmision electrica, areas de deporte y atletismo</t>
  </si>
  <si>
    <t>Exposicion a lineas de transmision electrica, calles y carreteras</t>
  </si>
  <si>
    <t>Exposicion a lineas de transmision electrica, comercio y area de servicios</t>
  </si>
  <si>
    <t>Exposicion a lineas de transmision electrica, area industrial y de la construccion</t>
  </si>
  <si>
    <t>Exposicion a lineas de transmision electrica, granja</t>
  </si>
  <si>
    <t>Exposicion a lineas de transmision electrica, otro lugar especificado</t>
  </si>
  <si>
    <t>Exposicion a lineas de transmision electrica, lugar no especificado</t>
  </si>
  <si>
    <t>Exposicion A Otras Corrientes Electricas Especificadas</t>
  </si>
  <si>
    <t>Exposicion a otras corrientes electricas especificadas, vivienda</t>
  </si>
  <si>
    <t>Exposicion a otras corrientes electricas especificadas, institucion residencial</t>
  </si>
  <si>
    <t>Exposicion a otras corrientes electricas especificadas, escuelas, otras instituciones y areas administrativas publicas</t>
  </si>
  <si>
    <t>Exposicion a otras corrientes electricas especificadas, areas de deporte y atletismo</t>
  </si>
  <si>
    <t>Exposicion a otras corrientes electricas especificadas, calles y carreteras</t>
  </si>
  <si>
    <t>Exposicion a otras corrientes electricas especificadas, comercio y area de servicios</t>
  </si>
  <si>
    <t>Exposicion a otras corrientes electricas especificadas, area industrial y de la construccion</t>
  </si>
  <si>
    <t>Exposicion a otras corrientes electricas especificadas, granja</t>
  </si>
  <si>
    <t>Exposicion a otras corrientes electricas especificadas, otro lugar especificado</t>
  </si>
  <si>
    <t>Exposicion a otras corrientes electricas especificadas, lugar no especificado</t>
  </si>
  <si>
    <t>Exposicion A Corriente Electrica No Especificada</t>
  </si>
  <si>
    <t>Exposicion a corriente electrica no especificada, vivienda</t>
  </si>
  <si>
    <t>Exposicion a corriente electrica no especificada, institucion residencial</t>
  </si>
  <si>
    <t>Exposicion a corriente electrica no especificada, escuelas, otras instituciones y areas administrativas publicas</t>
  </si>
  <si>
    <t>Exposicion a corriente electrica no especificada, areas de deporte y atletismo</t>
  </si>
  <si>
    <t>Exposicion a corriente electrica no especificada, calles y carreteras</t>
  </si>
  <si>
    <t>Exposicion a corriente electrica no especificada, comercio y area de servicios</t>
  </si>
  <si>
    <t>Exposicion a corriente electrica no especificada, area industrial y de la construccion</t>
  </si>
  <si>
    <t>Exposicion a corriente electrica no especificada, granja</t>
  </si>
  <si>
    <t>Exposicion a corriente electrica no especificada, otro lugar especificado</t>
  </si>
  <si>
    <t>Exposicion a corriente electrica no especificada, lugar no especificado</t>
  </si>
  <si>
    <t>Exposicion A Radiacion Ionizante</t>
  </si>
  <si>
    <t>Exposicion a radiacion ionizante, vivienda</t>
  </si>
  <si>
    <t>Exposicion a radiacion ionizante, institucion residencial</t>
  </si>
  <si>
    <t>Exposicion a radiacion ionizante, escuelas, otras instituciones y areas administrativas publicas</t>
  </si>
  <si>
    <t>Exposicion a radiacion ionizante, areas de deporte y atletismo</t>
  </si>
  <si>
    <t>Exposicion a radiacion ionizante, calles y carreteras</t>
  </si>
  <si>
    <t>Exposicion a radiacion ionizante, comercio y area de servicios</t>
  </si>
  <si>
    <t>Exposicion a radiacion ionizante, area industrial y de la construccion</t>
  </si>
  <si>
    <t>Exposicion a radiacion ionizante, granja</t>
  </si>
  <si>
    <t>Exposicion a radiacion ionizante, otro lugar especificado</t>
  </si>
  <si>
    <t>Exposicion a radiacion ionizante, lugar no especificado</t>
  </si>
  <si>
    <t>Exposicion A Fuente De Luz Visible Y Ultravioleta, De Origen Artificial</t>
  </si>
  <si>
    <t>Exposicion a fuente de luz visible y ultravioleta, de origen artificial, vivienda</t>
  </si>
  <si>
    <t>Exposicion a fuente de luz visible y ultravioleta, de origen artificial, institucion residencial</t>
  </si>
  <si>
    <t>Exposicion a fuente de luz visible y ultravioleta, de origen artificial, escuelas, otras instituciones y areas administrativas publicas</t>
  </si>
  <si>
    <t>Exposicion a fuente de luz visible y ultravioleta, de origen artificial, areas de deporte y atletismo</t>
  </si>
  <si>
    <t>Exposicion a fuente de luz visible y ultravioleta, de origen artificial, calles y carreteras</t>
  </si>
  <si>
    <t>Exposicion a fuente de luz visible y ultravioleta, de origen artificial, comercio y area de servicios</t>
  </si>
  <si>
    <t>Exposicion a fuente de luz visible y ultravioleta, de origen artificial, area industrial y de la construccion</t>
  </si>
  <si>
    <t>Exposicion a fuente de luz visible y ultravioleta, de origen artificial, granja</t>
  </si>
  <si>
    <t>Exposicion a fuente de luz visible y ultravioleta, de origen artificial, otro lugar especificado</t>
  </si>
  <si>
    <t>Exposicion a fuente de luz visible y ultravioleta, de origen artificial, lugar no especificado</t>
  </si>
  <si>
    <t>Exposicion A Otros Tipos De Radiacion No Ionizante</t>
  </si>
  <si>
    <t>Exposicion a otros tipos de radiacion no ionizante, vivienda</t>
  </si>
  <si>
    <t>Exposicion a otros tipos de radiacion no ionizante, institucion residencial</t>
  </si>
  <si>
    <t>Exposicion a otros tipos de radiacion no ionizante, escuelas, otras instituciones y areas administrativas publicas</t>
  </si>
  <si>
    <t>Exposicion a otros tipos de radiacion no ionizante, areas de deporte y atletismo</t>
  </si>
  <si>
    <t>Exposicion a otros tipos de radiacion no ionizante, calles y carreteras</t>
  </si>
  <si>
    <t>Exposicion a otros tipos de radiacion no ionizante, comercio y area de servicios</t>
  </si>
  <si>
    <t>Exposicion a otros tipos de radiacion no ionizante, area industrial y de la construccion</t>
  </si>
  <si>
    <t>Exposicion a otros tipos de radiacion no ionizante, granja</t>
  </si>
  <si>
    <t>Exposicion a otros tipos de radiacion no ionizante, otro lugar especificado</t>
  </si>
  <si>
    <t>Exposicion a otros tipos de radiacion no ionizante, lugar no especificado</t>
  </si>
  <si>
    <t>Exposicion A Radiacion De Tipo No Especificado</t>
  </si>
  <si>
    <t>Exposicion a radiacion de tipo no especificado, vivienda</t>
  </si>
  <si>
    <t>Exposicion a radiacion de tipo no especificado, institucion residencial</t>
  </si>
  <si>
    <t>Exposicion a radiacion de tipo no especificado, escuelas, otras instituciones y areas administrativas publicas</t>
  </si>
  <si>
    <t>Exposicion a radiacion de tipo no especificado, areas de deporte y atletismo</t>
  </si>
  <si>
    <t>Exposicion a radiacion de tipo no especificado, calles y carreteras</t>
  </si>
  <si>
    <t>Exposicion a radiacion de tipo no especificado, comercio y area de servicios</t>
  </si>
  <si>
    <t>Exposicion a radiacion de tipo no especificado, area industrial y de la construccion</t>
  </si>
  <si>
    <t>Exposicion a radiacion de tipo no especificado, granja</t>
  </si>
  <si>
    <t>Exposicion a radiacion de tipo no especificado, otro lugar especificado</t>
  </si>
  <si>
    <t>Exposicion a radiacion de tipo no especificado, lugar no especificado</t>
  </si>
  <si>
    <t>Exposicion A Calor Excesivo De Origen Artificial</t>
  </si>
  <si>
    <t>Exposicion a calor excesivo de origen artificial, vivienda</t>
  </si>
  <si>
    <t>Exposicion a calor excesivo de origen artificial, institucion residencial</t>
  </si>
  <si>
    <t>Exposicion a calor excesivo de origen artificial, escuelas, otras instituciones y areas administrativas publicas</t>
  </si>
  <si>
    <t>Exposicion a calor excesivo de origen artificial, areas de deporte y atletismo</t>
  </si>
  <si>
    <t>Exposicion a calor excesivo de origen artificial, calles y carreteras</t>
  </si>
  <si>
    <t>Exposicion a calor excesivo de origen artificial, comercio y area de servicios</t>
  </si>
  <si>
    <t>Exposicion a calor excesivo de origen artificial, area industrial y de la construccion</t>
  </si>
  <si>
    <t>Exposicion a calor excesivo de origen artificial, granja</t>
  </si>
  <si>
    <t>Exposicion a calor excesivo de origen artificial, otro lugar especificado</t>
  </si>
  <si>
    <t>Exposicion a calor excesivo de origen artificial, lugar no especificado</t>
  </si>
  <si>
    <t>Exposicion A Frio Excesivo De Origen Artificial</t>
  </si>
  <si>
    <t>Exposicion a frio excesivo de origen artificial, vivienda</t>
  </si>
  <si>
    <t>Exposicion a frio excesivo de origen artificial, institucion residencial</t>
  </si>
  <si>
    <t>Exposicion a frio excesivo de origen artificial, escuelas, otras instituciones y areas administrativas publicas</t>
  </si>
  <si>
    <t>Exposicion a frio excesivo de origen artificial, areas de deporte y atletismo</t>
  </si>
  <si>
    <t>Exposicion a frio excesivo de origen artificial, calles y carreteras</t>
  </si>
  <si>
    <t>Exposicion a frio excesivo de origen artificial, comercio y area de servicios</t>
  </si>
  <si>
    <t>Exposicion a frio excesivo de origen artificial, area industrial y de la construccion</t>
  </si>
  <si>
    <t>Exposicion a frio excesivo de origen artificial, granja</t>
  </si>
  <si>
    <t>Exposicion a frio excesivo de origen artificial, otro lugar especificado</t>
  </si>
  <si>
    <t>Exposicion a frio excesivo de origen artificial, lugar no especificado</t>
  </si>
  <si>
    <t>Exposicion A Presion De Aire Alta Y Baja Y A Cambios En La Presion De Aire</t>
  </si>
  <si>
    <t>Exposicion a presion de aire alta y baja y a cambios en la presion del aire, vivienda</t>
  </si>
  <si>
    <t>Exposicion a presion de aire alta y baja y a cambios en la presion del aire, institucion residencial</t>
  </si>
  <si>
    <t>Exposicion a presion de aire alta y baja y a cambios en la presion del aire, escuelas, otras instituciones y areas administrativas publicas</t>
  </si>
  <si>
    <t>Exposicion a presion de aire alta y baja y a cambios en la presion del aire, areas de deporte y atletismo</t>
  </si>
  <si>
    <t>Exposicion a presion de aire alta y baja y a cambios en la presion del aire, calles y carreteras</t>
  </si>
  <si>
    <t>Exposicion a presion de aire alta y baja y a cambios en la presion del aire, comercio y area de servicios</t>
  </si>
  <si>
    <t>Exposicion a presion de aire alta y baja y a cambios en la presion del aire, area industrial y de la construccion</t>
  </si>
  <si>
    <t>Exposicion a presion de aire alta y baja y a cambios en la presion del aire, granja</t>
  </si>
  <si>
    <t>Exposicion a presion de aire alta y baja y a cambios en la presion del aire, otro lugar especificado</t>
  </si>
  <si>
    <t>Exposicion a presion de aire alta y baja y a cambios en la presion del aire, lugar no especificado</t>
  </si>
  <si>
    <t>Exposicion A Otros Factores Ambientales Y A Los No Especificados, De Origen Artificial</t>
  </si>
  <si>
    <t>Exposicion a otros factores ambientales y a los no especificados, de origen artificial, vivienda</t>
  </si>
  <si>
    <t>Exposicion a otros factores ambientales y a los no especificados, de origen artificial, institucion residencial</t>
  </si>
  <si>
    <t>Exposicion a otros factores ambientales y a los no especificados, de origen artificial, escuelas, otras instituciones y areas administrativas publicas</t>
  </si>
  <si>
    <t>Exposicion a otros factores ambientales y a los no especificados, de origen artificial, areas de deporte y atletismo</t>
  </si>
  <si>
    <t>Exposicion a otros factores ambientales y a los no especificados, de origen artificial, calles y carreteras</t>
  </si>
  <si>
    <t>Exposicion a otros factores ambientales y a los no especificados, de origen artificial, comercio y area de servicios</t>
  </si>
  <si>
    <t>Exposicion a otros factores ambientales y a los no especificados, de origen artificial, area industrial y de la construccion</t>
  </si>
  <si>
    <t>Exposicion a otros factores ambientales y a los no especificados, de origen artificial, granja</t>
  </si>
  <si>
    <t>Exposicion a otros factores ambientales y a los no especificados, de origen artificial, otro lugar especificado</t>
  </si>
  <si>
    <t>Exposicion a otros factores ambientales y a los no especificados, de origen artificial, lugar no especificado</t>
  </si>
  <si>
    <t>Exposicion A Fuego No Controlado En Edificio U Otra Construccion</t>
  </si>
  <si>
    <t>Exposicion a fuego no controlado en edificio u otra construccion, vivienda</t>
  </si>
  <si>
    <t>Exposicion a fuego no controlado en edificio u otra construccion, institucion residencial</t>
  </si>
  <si>
    <t>Exposicion a fuego no controlado en edificio u otra construccion, escuelas, otras instituciones y areas administrativas  publicas</t>
  </si>
  <si>
    <t>Exposicion a fuego no controlado en edificio u otra construccion, areas de deporte y atletismo</t>
  </si>
  <si>
    <t>Exposicion a fuego no controlado en edificio u otra construccion, calles y carreteras</t>
  </si>
  <si>
    <t>Exposicion a fuego no controlado en edificio u otra construccion, comercio y area de servicios</t>
  </si>
  <si>
    <t>Exposicion a fuego no controlado en edificio u otra construccion, area industrial y de la construccion</t>
  </si>
  <si>
    <t>Exposicion a fuego no controlado en edificio u otra construccion, granja</t>
  </si>
  <si>
    <t>Exposicion a fuego no controlado en edificio u otra construccion, otro lugar especificado</t>
  </si>
  <si>
    <t>Exposicion a fuego no controlado en edificio u otra construccion, lugar no especificado</t>
  </si>
  <si>
    <t>Exposicion A Fuego No Controlado En Lugar Que No Es Edificio U Otra Construccion</t>
  </si>
  <si>
    <t>Exposicion a fuego no controlado en lugar que no es edificio u otra construccion, vivienda</t>
  </si>
  <si>
    <t>Exposicion a fuego no controlado en lugar que no es edificio u otra construccion, institucion residencial</t>
  </si>
  <si>
    <t>Exposicion a fuego no controlado en lugar que no es edificio u otra construccion, escuelas, otras instituciones y areas administrativas  publicas</t>
  </si>
  <si>
    <t>Exposicion a fuego no controlado en lugar que no es edificio u otra construccion, areas de deporte y atletismo</t>
  </si>
  <si>
    <t>Exposicion a fuego no controlado en lugar que no es edificio u otra construccion, calles y carreteras</t>
  </si>
  <si>
    <t>Exposicion a fuego no controlado en lugar que no es edificio u otra construccion, comercio y area de servicios</t>
  </si>
  <si>
    <t>Exposicion a fuego no controlado en lugar que no es edificio u otra construccion, area industrial y de la construccion</t>
  </si>
  <si>
    <t>Exposicion a fuego no controlado en lugar que no es edificio u otra construccion, granja</t>
  </si>
  <si>
    <t>Exposicion a fuego no controlado en lugar que no es edificio u otra construccion, otro lugar especificado</t>
  </si>
  <si>
    <t>Exposicion a fuego no controlado en lugar que no es edificio u otra construccion, lugar no especificado</t>
  </si>
  <si>
    <t>Exposicion A Fuego Controlado En Edificio U Otra Construccion</t>
  </si>
  <si>
    <t>Exposicion a fuego controlado en edificio u otra construccion, vivienda</t>
  </si>
  <si>
    <t>Exposicion a fuego controlado en edificio u otra construccion, institucion residencial</t>
  </si>
  <si>
    <t>Exposicion a fuego controlado en edificio u otra construccion, escuelas, otras instituciones y areas administrativas  publicas</t>
  </si>
  <si>
    <t>Exposicion a fuego controlado en edificio u otra construccion, areas de deporte y atletismo</t>
  </si>
  <si>
    <t>Exposicion a fuego controlado en edificio u otra construccion, calles y carreteras</t>
  </si>
  <si>
    <t>Exposicion a fuego controlado en edificio u otra construccion, comercio y area de servicios</t>
  </si>
  <si>
    <t>Exposicion a fuego controlado en edificio u otra construccion, area industrial y de la construccion</t>
  </si>
  <si>
    <t>Exposicion a fuego controlado en edificio u otra construccion, granja</t>
  </si>
  <si>
    <t>Exposicion a fuego controlado en edificio u otra construccion, otro lugar especificado</t>
  </si>
  <si>
    <t>Exposicion a fuego controlado en edificio u otra construccion, lugar no especificado</t>
  </si>
  <si>
    <t>Exposicion A Fuego Controlado En Lugar Que No Es Edificio U Otra Construccion</t>
  </si>
  <si>
    <t>Exposicion a fuego controlado en lugar que no es edificio u otra construccion, vivienda</t>
  </si>
  <si>
    <t>Exposicion a fuego controlado en lugar que no es edificio u otra construccion, institucion residencial</t>
  </si>
  <si>
    <t>Exposicion a fuego controlado en lugar que no es edificio u otra construccion, escuelas, otras instituciones y areas administrativas  publicas</t>
  </si>
  <si>
    <t>Exposicion a fuego controlado en lugar que no es edificio u otra construccion, areas de deporte y atletismo</t>
  </si>
  <si>
    <t>Exposicion a fuego controlado en lugar que no es edificio u otra construccion, calles y carreteras</t>
  </si>
  <si>
    <t>Exposicion a fuego controlado en lugar que no es edificio u otra construccion, comercio y area de servicios</t>
  </si>
  <si>
    <t>Exposicion a fuego controlado en lugar que no es edificio u otra construccion, area industrial y de la construccion</t>
  </si>
  <si>
    <t>Exposicion a fuego controlado en lugar que no es edificio u otra construccion, granja</t>
  </si>
  <si>
    <t>Exposicion a fuego controlado en lugar que no es edificio u otra construccion, otro lugar especificado</t>
  </si>
  <si>
    <t>Exposicion a fuego controlado en lugar que no es edificio u otra construccion, lugar no especificado</t>
  </si>
  <si>
    <t>Exposicion A Ignicion De Material Altamente Inflamable</t>
  </si>
  <si>
    <t>Exposicion a ignicion de material altamente inflamable, vivienda</t>
  </si>
  <si>
    <t>Exposicion a ignicion de material altamente inflamable, institucion residencial</t>
  </si>
  <si>
    <t>Exposicion a ignicion de material altamente inflamable, escuelas, otras instituciones y areas administrativas  publicas</t>
  </si>
  <si>
    <t>Exposicion a ignicion de material altamente inflamable, areas de deporte y atletismo</t>
  </si>
  <si>
    <t>Exposicion a ignicion de material altamente inflamable, calles y carreteras</t>
  </si>
  <si>
    <t>Exposicion a ignicion de material altamente inflamable, comercio y area de servicios</t>
  </si>
  <si>
    <t>Exposicion a ignicion de material altamente inflamable, area industrial y de la construccion</t>
  </si>
  <si>
    <t>Exposicion a ignicion de material altamente inflamable, granja</t>
  </si>
  <si>
    <t>Exposicion a ignicion de material altamente inflamable, otro lugar especificado</t>
  </si>
  <si>
    <t>Exposicion a ignicion de material altamente inflamable, lugar no especificado</t>
  </si>
  <si>
    <t>Exposicion A Ignicion O Fusion De Ropas De Dormir</t>
  </si>
  <si>
    <t>Exposicion a ignicion o fusion de ropas de dormir, vivienda</t>
  </si>
  <si>
    <t>Exposicion a ignicion o fusion de ropas de dormir, institucion residencial</t>
  </si>
  <si>
    <t>Exposicion a ignicion o fusion de ropas de dormir, escuelas, otras instituciones y areas administrativas  publicas</t>
  </si>
  <si>
    <t>Exposicion a ignicion o fusion de ropas de dormir, areas de deporte y atletismo</t>
  </si>
  <si>
    <t>Exposicion a ignicion o fusion de ropas de dormir, calles y carreteras</t>
  </si>
  <si>
    <t>Exposicion a ignicion o fusion de ropas de dormir, comercio y area de servicios</t>
  </si>
  <si>
    <t>Exposicion a ignicion o fusion de ropas de dormir, area industrial y de la construccion</t>
  </si>
  <si>
    <t>Exposicion a ignicion o fusion de ropas de dormir, granja</t>
  </si>
  <si>
    <t>Exposicion a ignicion o fusion de ropas de dormir, otro lugar especificado</t>
  </si>
  <si>
    <t>Exposicion a ignicion o fusion de ropas de dormir, lugar no especificado</t>
  </si>
  <si>
    <t>Exposicion A Ignicion O Fusion De Otras Ropas Y Accesorios</t>
  </si>
  <si>
    <t>Exposicion a ignicion o fusion de otras ropas y accesorios, vivienda</t>
  </si>
  <si>
    <t>Exposicion a ignicion o fusion de otras ropas y accesorios, institucion residencial</t>
  </si>
  <si>
    <t>Exposicion a ignicion o fusion de otras ropas y accesorios, escuelas, otras instituciones y areas administrativas  publicas</t>
  </si>
  <si>
    <t>Exposicion a ignicion o fusion de otras ropas y accesorios, areas de deporte y atletismo</t>
  </si>
  <si>
    <t>Exposicion a ignicion o fusion de otras ropas y accesorios, calles y carreteras</t>
  </si>
  <si>
    <t>Exposicion a ignicion o fusion de otras ropas y accesorios, comercio y area de servicios</t>
  </si>
  <si>
    <t>Exposicion a ignicion o fusion de otras ropas y accesorios, area industrial y de la construccion</t>
  </si>
  <si>
    <t>Exposicion a ignicion o fusion de otras ropas y accesorios, granja</t>
  </si>
  <si>
    <t>Exposicion a ignicion o fusion de otras ropas y accesorios, otro lugar especificado</t>
  </si>
  <si>
    <t>Exposicion a ignicion o fusion de otras ropas y accesorios, lugar no especificado</t>
  </si>
  <si>
    <t>Exposicion A Otros Humos, Fuegos O Llamas Especificados</t>
  </si>
  <si>
    <t>Exposicion a otros humos, fuegos o llamas especificados, vivienda</t>
  </si>
  <si>
    <t>Exposicion a otros humos, fuegos o llamas especificados, institucion residencial</t>
  </si>
  <si>
    <t>Exposicion a otros humos, fuegos o llamas especificados, escuelas, otras instituciones y areas administrativas  publicas</t>
  </si>
  <si>
    <t>Exposicion a otros humos, fuegos o llamas especificados, areas de deporte y atletismo</t>
  </si>
  <si>
    <t>Exposicion a otros humos, fuegos o llamas especificados, calles y carreteras</t>
  </si>
  <si>
    <t>Exposicion a otros humos, fuegos o llamas especificados, comercio y area de servicios</t>
  </si>
  <si>
    <t>Exposicion a otros humos, fuegos o llamas especificados, area industrial y de la construccion</t>
  </si>
  <si>
    <t>Exposicion a otros humos, fuegos o llamas especificados, granja</t>
  </si>
  <si>
    <t>Exposicion a otros humos, fuegos o llamas especificados, otro lugar especificado</t>
  </si>
  <si>
    <t>Exposicion a otros humos, fuegos o llamas especificados, lugar no especificado</t>
  </si>
  <si>
    <t>Exposicion A Humos Fuegos Llamas No Especificados</t>
  </si>
  <si>
    <t>Exposicion a humos, fuegos o llamas no especificados, vivienda</t>
  </si>
  <si>
    <t>Exposicion a humos, fuegos o llamas no especificados, institucion residencial</t>
  </si>
  <si>
    <t>Exposicion a humos, fuegos o llamas no especificados, escuelas, otras instituciones y areas administrativas  publicas</t>
  </si>
  <si>
    <t>Exposicion a humos, fuegos o llamas no especificados, areas de deporte y atletismo</t>
  </si>
  <si>
    <t>Exposicion a humos, fuegos o llamas no especificados, calles y carreteras</t>
  </si>
  <si>
    <t>Exposicion a humos, fuegos o llamas no especificados, comercio y area de servicios</t>
  </si>
  <si>
    <t>Exposicion a humos, fuegos o llamas no especificados, area industrial y de la construccion</t>
  </si>
  <si>
    <t>Exposicion a humos, fuegos o llamas no especificados, granja</t>
  </si>
  <si>
    <t>Exposicion a humos, fuegos o llamas no especificados, otro lugar especificado</t>
  </si>
  <si>
    <t>Exposicion a humos, fuegos o llamas no especificados, lugar no especificado</t>
  </si>
  <si>
    <t>Contacto Con Bebidas, Alimentos, Grasas Y Aceites Para Cocinar, Calientes</t>
  </si>
  <si>
    <t>Contacto con bebidas, alimentos, grasas y aceites para cocinar, calientes, vivienda</t>
  </si>
  <si>
    <t>Contacto con bebidas, alimentos, grasas y aceites para cocinar, calientes, institucion residencial</t>
  </si>
  <si>
    <t>Contacto con bebidas, alimentos, grasas y aceites para cocinar, calientes, escuelas, otras instituciones y areas administrativas  publicas</t>
  </si>
  <si>
    <t>Contacto con bebidas, alimentos, grasas y aceites para cocinar, calientes, areas de deporte y atletismo</t>
  </si>
  <si>
    <t>Contacto con bebidas, alimentos, grasas y aceites para cocinar, calientes, calles y carreteras</t>
  </si>
  <si>
    <t>Contacto con bebidas, alimentos, grasas y aceites para cocinar, calientes, comercio y area de servicios</t>
  </si>
  <si>
    <t>Contacto con bebidas, alimentos, grasas y aceites para cocinar, calientes, area industrial y de la construccion</t>
  </si>
  <si>
    <t>Contacto con bebidas, alimentos, grasas y aceites para cocinar, calientes, granja</t>
  </si>
  <si>
    <t>Contacto con bebidas, alimentos, grasas y aceites para cocinar, calientes, otro lugar especificado</t>
  </si>
  <si>
    <t>Contacto con bebidas, alimentos, grasas y aceites para cocinar, calientes, lugar no especificado</t>
  </si>
  <si>
    <t>Contacto Con Agua Caliente Corriente</t>
  </si>
  <si>
    <t>Contacto con agua caliente corriente, vivienda</t>
  </si>
  <si>
    <t>Contacto con agua caliente corriente, institucion residencial</t>
  </si>
  <si>
    <t>Contacto con agua caliente corriente, escuelas, otras instituciones y areas administrativas  publicas</t>
  </si>
  <si>
    <t>Contacto con agua caliente corriente, areas de deporte y atletismo</t>
  </si>
  <si>
    <t>Contacto con agua caliente corriente, calles y carreteras</t>
  </si>
  <si>
    <t>Contacto con agua caliente corriente, comercio y area de servicios</t>
  </si>
  <si>
    <t>Contacto con agua caliente corriente, area industrial y de la construccion</t>
  </si>
  <si>
    <t>Contacto con agua caliente corriente, granja</t>
  </si>
  <si>
    <t>Contacto con agua caliente corriente, otro lugar especificado</t>
  </si>
  <si>
    <t>Contacto con agua caliente corriente, lugar no especificado</t>
  </si>
  <si>
    <t>Contacto Con Otros Liquidos Calientes</t>
  </si>
  <si>
    <t>Contacto con otros liquidos calientes, vivienda</t>
  </si>
  <si>
    <t>Contacto con otros liquidos calientes, institucion residencial</t>
  </si>
  <si>
    <t>Contacto con otros liquidos calientes, escuelas, otras instituciones y areas administrativas  publicas</t>
  </si>
  <si>
    <t>Contacto con otros liquidos calientes, areas de deporte y atletismo</t>
  </si>
  <si>
    <t>Contacto con otros liquidos calientes, calles y carreteras</t>
  </si>
  <si>
    <t>Contacto con otros liquidos calientes, comercio y area de servicios</t>
  </si>
  <si>
    <t>Contacto con otros liquidos calientes, area industrial y de la construccion</t>
  </si>
  <si>
    <t>Contacto con otros liquidos calientes, granja</t>
  </si>
  <si>
    <t>Contacto con otros liquidos calientes, otro lugar especificado</t>
  </si>
  <si>
    <t>Contacto con otros liquidos calientes, lugar no especificado</t>
  </si>
  <si>
    <t>Contacto Con Vapor De Agua Y Otros Vapores Calientes</t>
  </si>
  <si>
    <t>Contacto con vapor de agua y otros vapores calientes, vivienda</t>
  </si>
  <si>
    <t>Contacto con vapor de agua y otros vapores calientes, institucion residencial</t>
  </si>
  <si>
    <t>Contacto con vapor de agua y otros vapores calientes, escuelas, otras instituciones y areas administrativas  publicas</t>
  </si>
  <si>
    <t>Contacto con vapor de agua y otros vapores calientes, areas de deporte y atletismo</t>
  </si>
  <si>
    <t>Contacto con vapor de agua y otros vapores calientes, calles y carreteras</t>
  </si>
  <si>
    <t>Contacto con vapor de agua y otros vapores calientes, comercio y area de servicios</t>
  </si>
  <si>
    <t>Contacto con vapor de agua y otros vapores calientes, area industrial y de la construccion</t>
  </si>
  <si>
    <t>Contacto con vapor de agua y otros vapores calientes, granja</t>
  </si>
  <si>
    <t>Contacto con vapor de agua y otros vapores calientes, otro lugar especificado</t>
  </si>
  <si>
    <t>Contacto con vapor de agua y otros vapores calientes, lugar no especificado</t>
  </si>
  <si>
    <t>Contacto Con Aire Y Gases Calientes</t>
  </si>
  <si>
    <t>Contacto con aire y gases calientes, vivienda</t>
  </si>
  <si>
    <t>Contacto con aire y gases calientes, institucion residencial</t>
  </si>
  <si>
    <t>Contacto con aire y gases calientes, escuelas, otras instituciones y areas administrativas  publicas</t>
  </si>
  <si>
    <t>Contacto con aire y gases calientes, areas de deporte y atletismo</t>
  </si>
  <si>
    <t>Contacto con aire y gases calientes, calles y carreteras</t>
  </si>
  <si>
    <t>Contacto con aire y gases calientes, comercio y area de servicios</t>
  </si>
  <si>
    <t>Contacto con aire y gases calientes, area industrial y de la construccion</t>
  </si>
  <si>
    <t>Contacto con aire y gases calientes, granja</t>
  </si>
  <si>
    <t>Contacto con aire y gases calientes, otro lugar especificado</t>
  </si>
  <si>
    <t>Contacto con aire y gases calientes, lugar no especificado</t>
  </si>
  <si>
    <t>Contacto Con Utensilios Domesticos Calientes</t>
  </si>
  <si>
    <t>Contacto con utensilios domesticos calientes, vivienda</t>
  </si>
  <si>
    <t>Contacto con utensilios domesticos calientes, institucion residencial</t>
  </si>
  <si>
    <t>Contacto con utensilios domesticos calientes, escuelas, otras instituciones y areas administrativas  publicas</t>
  </si>
  <si>
    <t>Contacto con utensilios domesticos calientes, areas de deporte y atletismo</t>
  </si>
  <si>
    <t>Contacto con utensilios domesticos calientes, calles y carreteras</t>
  </si>
  <si>
    <t>Contacto con utensilios domesticos calientes, comercio y area de servicios</t>
  </si>
  <si>
    <t>Contacto con utensilios domesticos calientes, area industrial y de la construccion</t>
  </si>
  <si>
    <t>Contacto con utensilios domesticos calientes, granja</t>
  </si>
  <si>
    <t>Contacto con utensilios domesticos calientes, otro lugar especificado</t>
  </si>
  <si>
    <t>Contacto con utensilios domesticos calientes, lugar no especificado</t>
  </si>
  <si>
    <t>Contacto Con Radiadores, Canerias Y Artefactos Para Calefaccion, Calientes</t>
  </si>
  <si>
    <t>Contacto con radiadores, canerias y artefactos para calefaccion, calientes, vivienda</t>
  </si>
  <si>
    <t>Contacto Con Radiadores, Cañerias Y Artefactos Para Calefaccion, Calientes</t>
  </si>
  <si>
    <t>Contacto con radiadores, canerias y artefactos para calefaccion, calientes, institucion residencial</t>
  </si>
  <si>
    <t>Contacto con radiadores, canerias y artefactos para calefaccion, calientes, escuelas, otras instituciones y areas administrativas  publicas</t>
  </si>
  <si>
    <t>Contacto con radiadores, canerias y artefactos para calefaccion, calientes, areas de deporte y atletismo</t>
  </si>
  <si>
    <t>Contacto con radiadores, canerias y artefactos para calefaccion, calientes, calles y carreteras</t>
  </si>
  <si>
    <t>Contacto con radiadores, canerias y artefactos para calefaccion, calientes, comercio y area de servicios</t>
  </si>
  <si>
    <t>Contacto con radiadores, canerias y artefactos para calefaccion, calientes, area industrial y de la construccion</t>
  </si>
  <si>
    <t>Contacto con radiadores, canerias y artefactos para calefaccion, calientes, granja</t>
  </si>
  <si>
    <t>Contacto con radiadores, canerias y artefactos para calefaccion, calientes, otro lugar especificado</t>
  </si>
  <si>
    <t>Contacto con radiadores, canerias y artefactos para calefaccion, calientes, lugar no especificado</t>
  </si>
  <si>
    <t>Contacto Con Maquinas, Motores Y Herramientas Calientes</t>
  </si>
  <si>
    <t>Contacto con maquinas, motores y herramientas calientes, vivienda</t>
  </si>
  <si>
    <t>Contacto con maquinas, motores y herramientas calientes, institucion residencial</t>
  </si>
  <si>
    <t>Contacto con maquinas, motores y herramientas calientes, escuelas, otras instituciones y areas administrativas  publicas</t>
  </si>
  <si>
    <t>Contacto con maquinas, motores y herramientas calientes, areas de deporte y atletismo</t>
  </si>
  <si>
    <t>Contacto con maquinas, motores y herramientas calientes, calles y carreteras</t>
  </si>
  <si>
    <t>Contacto con maquinas, motores y herramientas calientes, comercio y area de servicios</t>
  </si>
  <si>
    <t>Contacto con maquinas, motores y herramientas calientes, area industrial y de la construccion</t>
  </si>
  <si>
    <t>Contacto con maquinas, motores y herramientas calientes, granja</t>
  </si>
  <si>
    <t>Contacto con maquinas, motores y herramientas calientes, otro lugar especificado</t>
  </si>
  <si>
    <t>Contacto con maquinas, motores y herramientas calientes, lugar no especificado</t>
  </si>
  <si>
    <t>Contacto Con Otros Metales Calientes</t>
  </si>
  <si>
    <t>Contacto con otros metales calientes, vivienda</t>
  </si>
  <si>
    <t>Contacto con otros metales calientes, institucion residencial</t>
  </si>
  <si>
    <t>Contacto con otros metales calientes, escuelas, otras instituciones y areas administrativas  publicas</t>
  </si>
  <si>
    <t>Contacto con otros metales calientes, areas de deporte y atletismo</t>
  </si>
  <si>
    <t>Contacto con otros metales calientes, calles y carreteras</t>
  </si>
  <si>
    <t>Contacto con otros metales calientes, comercio y area de servicios</t>
  </si>
  <si>
    <t>Contacto con otros metales calientes, area industrial y de la construccion</t>
  </si>
  <si>
    <t>Contacto con otros metales calientes, granja</t>
  </si>
  <si>
    <t>Contacto con otros metales calientes, otro lugar especificado</t>
  </si>
  <si>
    <t>Contacto con otros metales calientes, lugar no especificado</t>
  </si>
  <si>
    <t>Contacto Con Otras Sustancias Calientes Y Las No Especificadas</t>
  </si>
  <si>
    <t>Contacto con otras sustancias calientes, y las no especificadas, vivienda</t>
  </si>
  <si>
    <t>Contacto con otras sustancias calientes, y las no especificadas, institucion residencial</t>
  </si>
  <si>
    <t>Contacto con otras sustancias calientes, y las no especificadas, escuelas, otras instituciones y areas administrativas  publicas</t>
  </si>
  <si>
    <t>Contacto con otras sustancias calientes, y las no especificadas, areas de deporte y atletismo</t>
  </si>
  <si>
    <t>Contacto con otras sustancias calientes, y las no especificadas, calles y carreteras</t>
  </si>
  <si>
    <t>Contacto con otras sustancias calientes, y las no especificadas, comercio y area de servicios</t>
  </si>
  <si>
    <t>Contacto con otras sustancias calientes, y las no especificadas, area industrial y de la construccion</t>
  </si>
  <si>
    <t>Contacto con otras sustancias calientes, y las no especificadas, granja</t>
  </si>
  <si>
    <t>Contacto con otras sustancias calientes, y las no especificadas, otro lugar especificado</t>
  </si>
  <si>
    <t>Contacto con otras sustancias calientes, y las no especificadas, lugar no especificado</t>
  </si>
  <si>
    <t>Contacto Traumatico Con Serpientes Y Lagartos Venenosos</t>
  </si>
  <si>
    <t>Contacto traumatico con serpientes y lagartos venenosos, vivienda</t>
  </si>
  <si>
    <t>Contacto traumatico con serpientes y lagartos venenosos, institucion residencial</t>
  </si>
  <si>
    <t>Contacto traumatico con serpientes y lagartos venenosos, escuelas, otras instituciones y areas administrativas  publicas</t>
  </si>
  <si>
    <t>Contacto traumatico con serpientes y lagartos venenosos, areas de deporte y atletismo</t>
  </si>
  <si>
    <t>Contacto traumatico con serpientes y lagartos venenosos, calles y carreteras</t>
  </si>
  <si>
    <t>Contacto traumatico con serpientes y lagartos venenosos, comercio y area de servicios</t>
  </si>
  <si>
    <t>Contacto traumatico con serpientes y lagartos venenosos, area industrial y de la construccion</t>
  </si>
  <si>
    <t>Contacto traumatico con serpientes y lagartos venenosos, granja</t>
  </si>
  <si>
    <t>Contacto traumatico con serpientes y lagartos venenosos, otro lugar especificado</t>
  </si>
  <si>
    <t>Contacto traumatico con serpientes y lagartos venenosos, lugar no especificado</t>
  </si>
  <si>
    <t>Contacto Traumatico Con Arañas Venenosas</t>
  </si>
  <si>
    <t>Contacto traumatico con aranas venenosas, vivienda</t>
  </si>
  <si>
    <t>Contacto traumatico con aranas venenosas, institucion residencial</t>
  </si>
  <si>
    <t>Contacto traumatico con aranas venenosas, escuelas, otras instituciones y areas administrativas  publicas</t>
  </si>
  <si>
    <t>Contacto traumatico con aranas venenosas, areas de deporte y atletismo</t>
  </si>
  <si>
    <t>Contacto traumatico con aranas venenosas, calles y carreteras</t>
  </si>
  <si>
    <t>Contacto traumatico con aranas venenosas, comercio y area de servicios</t>
  </si>
  <si>
    <t>Contacto traumatico con aranas venenosas, area industrial y de la construccion</t>
  </si>
  <si>
    <t>Contacto traumatico con aranas venenosas, granja</t>
  </si>
  <si>
    <t>Contacto traumatico con aranas venenosas, otro lugar especificado</t>
  </si>
  <si>
    <t>Contacto traumatico con aranas venenosas, lugar no especificado</t>
  </si>
  <si>
    <t>Contacto Traumatico Con Escorpion</t>
  </si>
  <si>
    <t>Contacto traumatico con escorpion, vivienda</t>
  </si>
  <si>
    <t>Contacto traumatico con escorpion, institucion residencial</t>
  </si>
  <si>
    <t>Contacto traumatico con escorpion, escuelas, otras instituciones y areas administrativas  publicas</t>
  </si>
  <si>
    <t>Contacto traumatico con escorpion, areas de deporte y atletismo</t>
  </si>
  <si>
    <t>Contacto traumatico con escorpion, calles y carreteras</t>
  </si>
  <si>
    <t>Contacto traumatico con escorpion, comercio y area de servicios</t>
  </si>
  <si>
    <t>Contacto traumatico con escorpion, area industrial y de la construccion</t>
  </si>
  <si>
    <t>Contacto traumatico con escorpion, granja</t>
  </si>
  <si>
    <t>Contacto traumatico con escorpion, otro lugar especificado</t>
  </si>
  <si>
    <t>Contacto traumatico con escorpion, lugar no especificado</t>
  </si>
  <si>
    <t>Contacto Traumatico Con Avispones, Avispas Y Abejas</t>
  </si>
  <si>
    <t>Contacto traumatico con avispones, avispas y abejas, vivienda</t>
  </si>
  <si>
    <t>Contacto traumatico con avispones, avispas y abejas, institucion residencial</t>
  </si>
  <si>
    <t>Contacto traumatico con avispones, avispas y abejas, escuelas, otras instituciones y areas administrativas  publicas</t>
  </si>
  <si>
    <t>Contacto traumatico con avispones, avispas y abejas, areas de deporte y atletismo</t>
  </si>
  <si>
    <t>Contacto traumatico con avispones, avispas y abejas, calles y carreteras</t>
  </si>
  <si>
    <t>Contacto traumatico con avispones, avispas y abejas, comercio y area de servicios</t>
  </si>
  <si>
    <t>Contacto traumatico con avispones, avispas y abejas, area industrial y de la construccion</t>
  </si>
  <si>
    <t>Contacto traumatico con avispones, avispas y abejas, granja</t>
  </si>
  <si>
    <t>Contacto traumatico con avispones, avispas y abejas, otro lugar especificado</t>
  </si>
  <si>
    <t>Contacto traumatico con avispones, avispas y abejas, lugar no especificado</t>
  </si>
  <si>
    <t>Contacto Traumatico Con Centipodos Y Miriapodos Venenosos (Tropicales)</t>
  </si>
  <si>
    <t>Contacto traumatico con centipodos y miriapodos venenosos (tropicales), vivienda</t>
  </si>
  <si>
    <t>Contacto traumatico con centipodos y miriapodos venenosos (tropicales), institucion residencial</t>
  </si>
  <si>
    <t>Contacto traumatico con centipodos y miriapodos venenosos (tropicales), escuelas, otras instituciones y areas administrativas  publicas</t>
  </si>
  <si>
    <t>Contacto traumatico con centipodos y miriapodos venenosos (tropicales), areas de deporte y atletismo</t>
  </si>
  <si>
    <t>Contacto traumatico con centipodos y miriapodos venenosos (tropicales), calles y carreteras</t>
  </si>
  <si>
    <t>Contacto traumatico con centipodos y miriapodos venenosos (tropicales), comercio y area de servicios</t>
  </si>
  <si>
    <t>Contacto traumatico con centipodos y miriapodos venenosos (tropicales), area industrial y de la construccion</t>
  </si>
  <si>
    <t>Contacto traumatico con centipodos y miriapodos venenosos (tropicales), granja</t>
  </si>
  <si>
    <t>Contacto traumatico con centipodos y miriapodos venenosos (tropicales), otro lugar especificado</t>
  </si>
  <si>
    <t>Contacto traumatico con centipodos y miriapodos venenosos (tropicales), lugar no especificado</t>
  </si>
  <si>
    <t xml:space="preserve">Contacto Traumatico Con Otros Artropodos Venenosos </t>
  </si>
  <si>
    <t>Contacto traumatico con otros artropodos venenosos, vivienda</t>
  </si>
  <si>
    <t>Contacto traumatico con otros artropodos venenosos, institucion residencial</t>
  </si>
  <si>
    <t>Contacto traumatico con otros artropodos venenosos, escuelas, otras instituciones y areas administrativas  publicas</t>
  </si>
  <si>
    <t>Contacto traumatico con otros artropodos venenosos, areas de deporte y atletismo</t>
  </si>
  <si>
    <t>Contacto traumatico con otros artropodos venenosos, calles y carreteras</t>
  </si>
  <si>
    <t>Contacto traumatico con otros artropodos venenosos, comercio y area de servicios</t>
  </si>
  <si>
    <t>Contacto traumatico con otros artropodos venenosos, area industrial y de la construccion</t>
  </si>
  <si>
    <t>Contacto traumatico con otros artropodos venenosos, granja</t>
  </si>
  <si>
    <t>Contacto traumatico con otros artropodos venenosos, otro lugar especificado</t>
  </si>
  <si>
    <t>Contacto traumatico con otros artropodos venenosos, lugar no especificado</t>
  </si>
  <si>
    <t>Contacto Traumatico Con Animales Y Plantas Marinas Venenosos</t>
  </si>
  <si>
    <t>Contacto traumatico con animales y plantas marinas venenosos, vivienda</t>
  </si>
  <si>
    <t>Contacto traumatico con animales y plantas marinas venenosos, institucion residencial</t>
  </si>
  <si>
    <t>Contacto traumatico con animales y plantas marinas venenosos, escuelas, otras instituciones y areas administrativas  publicas</t>
  </si>
  <si>
    <t>Contacto traumatico con animales y plantas marinas venenosos, areas de deporte y atletismo</t>
  </si>
  <si>
    <t>Contacto traumatico con animales y plantas marinas venenosos, calles y carreteras</t>
  </si>
  <si>
    <t>Contacto traumatico con animales y plantas marinas venenosos, comercio y area de servicios</t>
  </si>
  <si>
    <t>Contacto traumatico con animales y plantas marinas venenosos, area industrial y de la construccion</t>
  </si>
  <si>
    <t>Contacto traumatico con animales y plantas marinas venenosos, granja</t>
  </si>
  <si>
    <t>Contacto traumatico con animales y plantas marinas venenosos, otro lugar especificado</t>
  </si>
  <si>
    <t>Contacto traumatico con animales y plantas marinas venenosos, lugar no especificado</t>
  </si>
  <si>
    <t>Contacto Traumatico Con Otros Animales Venenosos Especificados</t>
  </si>
  <si>
    <t>Contacto traumatico con otros animales venenosos especificados, vivienda</t>
  </si>
  <si>
    <t>Contacto traumatico con otros animales venenosos especificados, institucion residencial</t>
  </si>
  <si>
    <t>Contacto traumatico con otros animales venenosos especificados, escuelas, otras instituciones y areas administrativas  publicas</t>
  </si>
  <si>
    <t>Contacto traumatico con otros animales venenosos especificados, areas de deporte y atletismo</t>
  </si>
  <si>
    <t>Contacto traumatico con otros animales venenosos especificados, calles y carreteras</t>
  </si>
  <si>
    <t>Contacto traumatico con otros animales venenosos especificados, comercio y area de servicios</t>
  </si>
  <si>
    <t>Contacto traumatico con otros animales venenosos especificados, area industrial y de la construccion</t>
  </si>
  <si>
    <t>Contacto traumatico con otros animales venenosos especificados, granja</t>
  </si>
  <si>
    <t>Contacto traumatico con otros animales venenosos especificados, otro lugar especificado</t>
  </si>
  <si>
    <t>Contacto traumatico con otros animales venenosos especificados, lugar no especificado</t>
  </si>
  <si>
    <t>Contacto Traumatico Con Otras Plantas Venenosos Especificados</t>
  </si>
  <si>
    <t>Contacto traumatico con otras plantas venenosas especificadas, vivienda</t>
  </si>
  <si>
    <t>Contacto traumatico con otras plantas venenosas especificadas, institucion residencial</t>
  </si>
  <si>
    <t>Contacto traumatico con otras plantas venenosas especificadas, escuelas, otras instituciones y areas administrativas  publicas</t>
  </si>
  <si>
    <t>Contacto traumatico con otras plantas venenosas especificadas, areas de deporte y atletismo</t>
  </si>
  <si>
    <t>Contacto traumatico con otras plantas venenosas especificadas, calles y carreteras</t>
  </si>
  <si>
    <t>Contacto traumatico con otras plantas venenosas especificadas, comercio y area de servicios</t>
  </si>
  <si>
    <t>Contacto traumatico con otras plantas venenosas especificadas, area industrial y de la construccion</t>
  </si>
  <si>
    <t>Contacto traumatico con otras plantas venenosas especificadas, granja</t>
  </si>
  <si>
    <t>Contacto traumatico con otras plantas venenosas especificadas, otro lugar especificado</t>
  </si>
  <si>
    <t>Contacto traumatico con otras plantas venenosas especificadas, lugar no especificado</t>
  </si>
  <si>
    <t>Contacto Traumatico Con Animales Y Plantas Venenosos No Especificados</t>
  </si>
  <si>
    <t>Contacto traumatico con animales y plantas venenosos no especificados, vivienda</t>
  </si>
  <si>
    <t>Contacto traumatico con animales y plantas venenosos no especificados, institucion residencial</t>
  </si>
  <si>
    <t>Contacto traumatico con animales y plantas venenosos no especificados, escuelas, otras instituciones y areas administrativas  publicas</t>
  </si>
  <si>
    <t>Contacto traumatico con animales y plantas venenosos no especificados, areas de deporte y atletismo</t>
  </si>
  <si>
    <t>Contacto traumatico con animales y plantas venenosos no especificados, calles y carreteras</t>
  </si>
  <si>
    <t>Contacto traumatico con animales y plantas venenosos no especificados, comercio y area de servicios</t>
  </si>
  <si>
    <t>Contacto traumatico con animales y plantas venenosos no especificados, area industrial y de la construccion</t>
  </si>
  <si>
    <t>Contacto traumatico con animales y plantas venenosos no especificados, granja</t>
  </si>
  <si>
    <t>Contacto traumatico con animales y plantas venenosos no especificados, otro lugar especificado</t>
  </si>
  <si>
    <t>Contacto traumatico con animales y plantas venenosos no especificados, lugar no especificado</t>
  </si>
  <si>
    <t>Exposicion Al Calor Natural Excesivo</t>
  </si>
  <si>
    <t>Exposicion al calor natural excesivo, vivienda</t>
  </si>
  <si>
    <t>Exposicion al calor natural excesivo, institucion residencial</t>
  </si>
  <si>
    <t>Exposicion al calor natural excesivo, escuelas, otras instituciones y areas administrativas  publicas</t>
  </si>
  <si>
    <t>Exposicion al calor natural excesivo, areas de deporte y atletismo</t>
  </si>
  <si>
    <t>Exposicion al calor natural excesivo, calles y carreteras</t>
  </si>
  <si>
    <t>Exposicion al calor natural excesivo, comercio y area de servicios</t>
  </si>
  <si>
    <t>Exposicion al calor natural excesivo, area industrial y de la construccion</t>
  </si>
  <si>
    <t>Exposicion al calor natural excesivo, granja</t>
  </si>
  <si>
    <t>Exposicion al calor natural excesivo, otro lugar especificado</t>
  </si>
  <si>
    <t>Exposicion al calor natural excesivo, lugar no especificado</t>
  </si>
  <si>
    <t>Exposicion Al Frio Natural Excesivo</t>
  </si>
  <si>
    <t>Exposicion al frio natural excesivo, vivienda</t>
  </si>
  <si>
    <t>Exposicion al frio natural excesivo, institucion residencial</t>
  </si>
  <si>
    <t>Exposicion al frio natural excesivo, escuelas, otras instituciones y areas administrativas  publicas</t>
  </si>
  <si>
    <t>Exposicion al frio natural excesivo, areas de deporte y atletismo</t>
  </si>
  <si>
    <t>Exposicion al frio natural excesivo, calles y carreteras</t>
  </si>
  <si>
    <t>Exposicion al frio natural excesivo, comercio y area de servicios</t>
  </si>
  <si>
    <t>Exposicion al frio natural excesivo, area industrial y de la construccion</t>
  </si>
  <si>
    <t>Exposicion al frio natural excesivo, granja</t>
  </si>
  <si>
    <t>Exposicion al frio natural excesivo, otro lugar especificado</t>
  </si>
  <si>
    <t>Exposicion al frio natural excesivo, lugar no especificado</t>
  </si>
  <si>
    <t>Exposicion A Rayos Solares</t>
  </si>
  <si>
    <t>Exposicion a rayos solares, vivienda</t>
  </si>
  <si>
    <t>Exposicion a rayos solares, institucion residencial</t>
  </si>
  <si>
    <t>Exposicion a rayos solares, escuelas, otras instituciones y areas administrativas  publicas</t>
  </si>
  <si>
    <t>Exposicion a rayos solares, areas de deporte y atletismo</t>
  </si>
  <si>
    <t>Exposicion a rayos solares, calles y carreteras</t>
  </si>
  <si>
    <t>Exposicion a rayos solares, comercio y area de servicios</t>
  </si>
  <si>
    <t>Exposicion a rayos solares, area industrial y de la construccion</t>
  </si>
  <si>
    <t>Exposicion a rayos solares, granja</t>
  </si>
  <si>
    <t>Exposicion a rayos solares, otro lugar especificado</t>
  </si>
  <si>
    <t>Exposicion a rayos solares, lugar no especificado</t>
  </si>
  <si>
    <t>Victima De Rayo</t>
  </si>
  <si>
    <t>Victima de rayo, vivienda</t>
  </si>
  <si>
    <t>Victima de rayo, institucion residencial</t>
  </si>
  <si>
    <t>Victima de rayo, escuelas, otras instituciones y areas administrativas  publicas</t>
  </si>
  <si>
    <t>Victima de rayo, areas de deporte y atletismo</t>
  </si>
  <si>
    <t>Victima de rayo, calles y carreteras</t>
  </si>
  <si>
    <t>Victima de rayo, comercio y area de servicios</t>
  </si>
  <si>
    <t>Victima de rayo, area industrial y de la construccion</t>
  </si>
  <si>
    <t>Victima de rayo, granja</t>
  </si>
  <si>
    <t>Victima de rayo, otro lugar especificado</t>
  </si>
  <si>
    <t>Victima de rayo, lugar no especificado</t>
  </si>
  <si>
    <t>Victima De Terremoto</t>
  </si>
  <si>
    <t xml:space="preserve">Víctima de movimientos cataclísmicos de la tierra causados por terremoto </t>
  </si>
  <si>
    <t xml:space="preserve">Víctima de tsunami </t>
  </si>
  <si>
    <t xml:space="preserve">Víctima de otros efectos de terremoto especificados </t>
  </si>
  <si>
    <t xml:space="preserve">Víctima de efectos de terremoto no especificados </t>
  </si>
  <si>
    <t>Victima De Erupcion Volcanica</t>
  </si>
  <si>
    <t>Victima de erupcion volcanica, vivienda</t>
  </si>
  <si>
    <t>Victima de erupcion volcanica, institucion residencial</t>
  </si>
  <si>
    <t>Victima de erupcion volcanica, escuelas, otras instituciones y areas administrativas  publicas</t>
  </si>
  <si>
    <t>Victima de erupcion volcanica, areas de deporte y atletismo</t>
  </si>
  <si>
    <t>Victima de erupcion volcanica, calles y carreteras</t>
  </si>
  <si>
    <t>Victima de erupcion volcanica, comercio y area de servicios</t>
  </si>
  <si>
    <t>Victima de erupcion volcanica, area industrial y de la construccion</t>
  </si>
  <si>
    <t>Victima de erupcion volcanica, granja</t>
  </si>
  <si>
    <t>Victima de erupcion volcanica, otro lugar especificado</t>
  </si>
  <si>
    <t>Victima de erupcion volcanica, lugar no especificado</t>
  </si>
  <si>
    <t>Victima De Avalancha, Derrumbe Y Otros Movimientos De Tierra</t>
  </si>
  <si>
    <t>Victima de avalancha, derrumbe y otros movimientos de tierra, vivienda</t>
  </si>
  <si>
    <t>Victima de avalancha, derrumbe y otros movimientos de tierra, institucion residencial</t>
  </si>
  <si>
    <t>Victima de avalancha, derrumbe y otros movimientos de tierra, escuelas, otras instituciones y areas administrativas publicas</t>
  </si>
  <si>
    <t>Victima de avalancha, derrumbe y otros movimientos de tierra, areas de deporte y atletismo</t>
  </si>
  <si>
    <t>Victima de avalancha, derrumbe y otros movimientos de tierra, calles y carreteras</t>
  </si>
  <si>
    <t>Victima de avalancha, derrumbe y otros movimientos de tierra, comercio y areas de servicio</t>
  </si>
  <si>
    <t>Victima de avalancha, derrumbe y otros movimientos de tierra, area industrial y de la construccion</t>
  </si>
  <si>
    <t>Victima de avalancha, derrumbe y otros movimientos de tierra, granja</t>
  </si>
  <si>
    <t>Victima de avalancha, derrumbe y otros movimientos de tierra, otro lugar  especificado</t>
  </si>
  <si>
    <t>Victima de avalancha, derrumbe y otros movimientos de tierra, lugar no especificado</t>
  </si>
  <si>
    <t>Victima De Tormenta Cataclismica</t>
  </si>
  <si>
    <t>Victima de tormenta cataclismica, vivienda</t>
  </si>
  <si>
    <t>Victima de tormenta cataclismica, institucion residencial</t>
  </si>
  <si>
    <t>Victima de tormenta cataclismica, escuelas, otras instituciones y areas administrativas  publicas</t>
  </si>
  <si>
    <t>Victima de tormenta cataclismica, areas de deporte y atletismo</t>
  </si>
  <si>
    <t>Victima de tormenta cataclismica, calles y carreteras</t>
  </si>
  <si>
    <t>Victima de tormenta cataclismica, comercio y area de servicios</t>
  </si>
  <si>
    <t>Victima de tormenta cataclismica, area industrial y de la construccion</t>
  </si>
  <si>
    <t>Victima de tormenta cataclismica, granja</t>
  </si>
  <si>
    <t>Victima de tormenta cataclismica, otro lugar especificado</t>
  </si>
  <si>
    <t>Victima de tormenta cataclismica, lugar no especificado</t>
  </si>
  <si>
    <t>Victima De Inundacion</t>
  </si>
  <si>
    <t>Victima de inundacion, vivienda</t>
  </si>
  <si>
    <t>Victima de inundacion, institucion residencial</t>
  </si>
  <si>
    <t>X382</t>
  </si>
  <si>
    <t>Victima de inundacion, escuelas, otras instituciones y areas administrativas  publicas</t>
  </si>
  <si>
    <t>Victima de inundacion, areas de deporte y atletismo</t>
  </si>
  <si>
    <t>Victima de inundacion, calles y carreteras</t>
  </si>
  <si>
    <t>Victima de inundacion, comercio y area de servicios</t>
  </si>
  <si>
    <t>Victima de inundacion, area industrial y de la construccion</t>
  </si>
  <si>
    <t>Victima de inundacion, granja</t>
  </si>
  <si>
    <t>Victima de inundacion, otro lugar especificado</t>
  </si>
  <si>
    <t>Victima de inundacion, lugar no especificado</t>
  </si>
  <si>
    <t>Exposicion A Otras Fuerzas De La Naturaleza, Y Las No Especificadas</t>
  </si>
  <si>
    <t>Exposicion a otras fuerzas de la naturaleza, y las no especificadas, vivienda</t>
  </si>
  <si>
    <t>Exposicion a otras fuerzas de la naturaleza, y las no especificadas, institucion residencial</t>
  </si>
  <si>
    <t>Exposicion a otras fuerzas de la naturaleza, y las no especificadas, escuelas, otras instituciones y areas administrativas  publicas</t>
  </si>
  <si>
    <t>Exposicion a otras fuerzas de la naturaleza, y las no especificadas, areas de deporte y atletismo</t>
  </si>
  <si>
    <t>Exposicion a otras fuerzas de la naturaleza, y las no especificadas, calles y carreteras</t>
  </si>
  <si>
    <t>Exposicion a otras fuerzas de la naturaleza, y las no especificadas, comercio y area de servicios</t>
  </si>
  <si>
    <t>Exposicion a otras fuerzas de la naturaleza, y las no especificadas, area industrial y de la construccion</t>
  </si>
  <si>
    <t>Exposicion a otras fuerzas de la naturaleza, y las no especificadas, granja</t>
  </si>
  <si>
    <t>Exposicion a otras fuerzas de la naturaleza, y las no especificadas, otro lugar especificado</t>
  </si>
  <si>
    <t>Exposicion a otras fuerzas de la naturaleza, y las no especificadas, lugar no especificado</t>
  </si>
  <si>
    <t>Envenenamiento Accidental Por, Y Exposicion A Analgesicos, Antipireticos Y Antirreumaticos</t>
  </si>
  <si>
    <t>Envenenamiento accidental por, y exposicion a analgesicos no narcoticos, antipireticos y antirreumaticos, vivienda</t>
  </si>
  <si>
    <t>Envenenamiento accidental por, y exposicion a analgesicos no narcoticos, antipireticos y antirreumaticos, institucion residencial</t>
  </si>
  <si>
    <t>Envenenamiento accidental por, y exposicion a analgesicos no narcoticos, antipireticos y antirreumaticos, escuelas, otras instituciones y areas administrativas  publicas</t>
  </si>
  <si>
    <t>Envenenamiento accidental por, y exposicion a analgesicos no narcoticos, antipireticos y antirreumaticos, areas de deporte y atletismo</t>
  </si>
  <si>
    <t>Envenenamiento accidental por, y exposicion a analgesicos no narcoticos, antipireticos y antirreumaticos, calles y carreteras</t>
  </si>
  <si>
    <t>Envenenamiento accidental por, y exposicion a analgesicos no narcoticos, antipireticos y antirreumaticos, comercio y area de servicios</t>
  </si>
  <si>
    <t>Envenenamiento accidental por, y exposicion a analgesicos no narcoticos, antipireticos y antirreumaticos, area industrial y de la construccion</t>
  </si>
  <si>
    <t>Envenenamiento accidental por, y exposicion a analgesicos no narcoticos, antipireticos y antirreumaticos, granja</t>
  </si>
  <si>
    <t>Envenenamiento accidental por, y exposicion a analgesicos no narcoticos, antipireticos y antirreumaticos, otro lugar especificado</t>
  </si>
  <si>
    <t>Envenenamiento accidental por, y exposicion a analgesicos no narcoticos, antipireticos y antirreumaticos, lugar no especificado</t>
  </si>
  <si>
    <t>Envenenamiento Accidental Por, Y Exposicion A Drogas Antiepilepticas, Sedantes, Hipnoticas, Antiparinsonianas Y Psicotropicas, No Clasificadas En Otra Parte</t>
  </si>
  <si>
    <t>Envenenamiento accidental por, y exposicion a drogas antiepilepticas, sedantes, hipnoticas, antiparkinsonianas y psicotropicas, no clasificadas en otra parte, vivienda</t>
  </si>
  <si>
    <t>Envenenamiento accidental por, y exposicion a drogas antiepilepticas, sedantes, hipnoticas, antiparkinsonianas y psicotropicas, no clasificadas en otra parte, institucion residencial</t>
  </si>
  <si>
    <t>Envenenamiento accidental por, y exposicion a drogas antiepilepticas, sedantes, hipnoticas, antiparkinsonianas y psicotropicas, no clasificadas en otra parte, escuelas, otras instituciones y areas administrativas  publicas</t>
  </si>
  <si>
    <t>Envenenamiento accidental por, y exposicion a drogas antiepilepticas, sedantes, hipnoticas, antiparkinsonianas y psicotropicas, no clasificadas en otra parte, areas de deporte y atletismo</t>
  </si>
  <si>
    <t>Envenenamiento accidental por, y exposicion a drogas antiepilepticas, sedantes, hipnoticas, antiparkinsonianas y psicotropicas, no clasificadas en otra parte, calles y carreteras</t>
  </si>
  <si>
    <t>Envenenamiento accidental por, y exposicion a drogas antiepilepticas, sedantes, hipnoticas, antiparkinsonianas y psicotropicas, no clasificadas en otra parte, comercio y area de servicios</t>
  </si>
  <si>
    <t>Envenenamiento accidental por, y exposicion a drogas antiepilepticas, sedantes, hipnoticas, antiparkinsonianas y psicotropicas, no clasificadas en otra parte, area industrial y de la construccion</t>
  </si>
  <si>
    <t>Envenenamiento accidental por, y exposicion a drogas antiepilepticas, sedantes, hipnoticas, antiparkinsonianas y psicotropicas, no clasificadas en otra parte, granja</t>
  </si>
  <si>
    <t>Envenenamiento accidental por, y exposicion a drogas antiepilepticas, sedantes, hipnoticas, antiparkinsonianas y psicotropicas, no clasificadas en otra parte, otro lugar especificado</t>
  </si>
  <si>
    <t>Envenenamiento accidental por, y exposicion a drogas antiepilepticas, sedantes, hipnoticas, antiparkinsonianas y psicotropicas, no clasificadas en otra parte, lugar no especificado</t>
  </si>
  <si>
    <t>Envenenamiento Accidental Por, Y Exposicion A Narcoticos Y Psicodislepticos [Alucinogenos], No Clasificados En Otra Parte</t>
  </si>
  <si>
    <t>Envenenamiento accidental por, y exposicion a narcoticos y psicodislepticos [alucinogenos], no clasificados en otra parte, vivienda</t>
  </si>
  <si>
    <t>Envenenamiento accidental por, y exposicion a narcoticos y psicodislepticos [alucinogenos], no clasificados en otra parte, institucion residencial</t>
  </si>
  <si>
    <t>Envenenamiento accidental por, y exposicion a narcoticos y psicodislepticos [alucinogenos], no clasificados en otra parte, escuelas, otras instituciones y areas administrativas  publicas</t>
  </si>
  <si>
    <t>Envenenamiento accidental por, y exposicion a narcoticos y psicodislepticos [alucinogenos], no clasificados en otra parte, areas de deporte y atletismo</t>
  </si>
  <si>
    <t>Envenenamiento accidental por, y exposicion a narcoticos y psicodislepticos [alucinogenos], no clasificados en otra parte, calles y carreteras</t>
  </si>
  <si>
    <t>Envenenamiento accidental por, y exposicion a narcoticos y psicodislepticos [alucinogenos], no clasificados en otra parte, comercio y area de servicios</t>
  </si>
  <si>
    <t>Envenenamiento accidental por, y exposicion a narcoticos y psicodislepticos [alucinogenos], no clasificados en otra parte, area industrial y de la construccion</t>
  </si>
  <si>
    <t>Envenenamiento accidental por, y exposicion a narcoticos y psicodislepticos [alucinogenos], no clasificados en otra parte, granja</t>
  </si>
  <si>
    <t>Envenenamiento accidental por, y exposicion a narcoticos y psicodislepticos [alucinogenos], no clasificados en otra parte, otro lugar especificado</t>
  </si>
  <si>
    <t>Envenenamiento accidental por, y exposicion a narcoticos y psicodislepticos [alucinogenos], no clasificados en otra parte, lugar no especificado</t>
  </si>
  <si>
    <t>Envenenamiento Accidental Por, Y Exposicion A Otras Drogas Que Actuan Sobre El Sistema Nervioso Autonomo</t>
  </si>
  <si>
    <t>Envenenamiento accidental por, y exposicion a otras drogas que actuan sobre el sistema nervioso autonomo, vivienda</t>
  </si>
  <si>
    <t>Envenenamiento accidental por, y exposicion a otras drogas que actuan sobre el sistema nervioso autonomo, institucion residencial</t>
  </si>
  <si>
    <t>Envenenamiento accidental por, y exposicion a otras drogas que actuan sobre el sistema nervioso autonomo, escuelas, otras instituciones y areas administrativas publicas</t>
  </si>
  <si>
    <t>Envenenamiento accidental por, y exposicion a otras drogas que actuan sobre el sistema nervioso autonomo, areas de deporte y atletismo</t>
  </si>
  <si>
    <t>Envenenamiento accidental por, y exposicion a otras drogas que actuan sobre el sistema nervioso autonomo, calles y carreteras</t>
  </si>
  <si>
    <t>Envenenamiento accidental por, y exposicion a otras drogas que actuan sobre el sistema nervioso autonomo, comercio y area de servicios</t>
  </si>
  <si>
    <t>Envenenamiento accidental por, y exposicion a otras drogas que actuan sobre el sistema nervioso autonomo, area industrial y de la construccion</t>
  </si>
  <si>
    <t>Envenenamiento accidental por, y exposicion a otras drogas que actuan sobre el sistema nervioso autonomo, granja</t>
  </si>
  <si>
    <t>Envenenamiento accidental por, y exposicion a otras drogas que actuan sobre el sistema nervioso autonomo, otro lugar especificado</t>
  </si>
  <si>
    <t>Envenenamiento accidental por, y exposicion a otras drogas que actuan sobre el sistema nervioso autonomo, lugar no especificado</t>
  </si>
  <si>
    <t>Envenenamiento Accidental Por, Y Exposicion A Otras Drogas, Medicamentos Y Sustancias Biologicas Y Los No Especificados</t>
  </si>
  <si>
    <t>Envenenamiento accidental por, y exposicion a otras drogas, medicamentos y sustancias biologicas, y los no especificados, vivienda</t>
  </si>
  <si>
    <t>Envenenamiento accidental por, y exposicion a otras drogas, medicamentos y sustancias biologicas, y los no especificados, institucion residencial</t>
  </si>
  <si>
    <t>Envenenamiento accidental por, y exposicion a otras drogas, medicamentos y sustancias biologicas, y los no especificados, escuelas, otras instituciones y areas administrativas  publicas</t>
  </si>
  <si>
    <t>Envenenamiento accidental por, y exposicion a otras drogas, medicamentos y sustancias biologicas, y los no especificados, areas de deporte y atletismo</t>
  </si>
  <si>
    <t>Envenenamiento accidental por, y exposicion a otras drogas, medicamentos y sustancias biologicas, y los no especificados, calles y carreteras</t>
  </si>
  <si>
    <t>Envenenamiento accidental por, y exposicion a otras drogas, medicamentos y sustancias biologicas, y los no especificados, comercio y area de servicios</t>
  </si>
  <si>
    <t>Envenenamiento accidental por, y exposicion a otras drogas, medicamentos y sustancias biologicas, y los no especificados, area industrial y de la construccion</t>
  </si>
  <si>
    <t>Envenenamiento accidental por, y exposicion a otras drogas, medicamentos y sustancias biologicas, y los no especificados, granja</t>
  </si>
  <si>
    <t>Envenenamiento accidental por, y exposicion a otras drogas, medicamentos y sustancias biologicas, y los no especificados, otro lugar especificado</t>
  </si>
  <si>
    <t>Envenenamiento accidental por, y exposicion a otras drogas, medicamentos y sustancias biologicas, y los no especificados, lugar no especificado</t>
  </si>
  <si>
    <t>Envenenamiento Accidental Por, Y Exposicion A Alcohol</t>
  </si>
  <si>
    <t>Envenenamiento accidental por, y exposicion al alcohol, vivienda</t>
  </si>
  <si>
    <t>Envenenamiento accidental por, y exposicion al alcohol, institucion residencial</t>
  </si>
  <si>
    <t>Envenenamiento accidental por, y exposicion al alcohol, escuelas, otras instituciones y areas administrativas  publicas</t>
  </si>
  <si>
    <t>Envenenamiento accidental por, y exposicion al alcohol, areas de deporte y atletismo</t>
  </si>
  <si>
    <t>Envenenamiento accidental por, y exposicion al alcohol, calles y carreteras</t>
  </si>
  <si>
    <t>Envenenamiento accidental por, y exposicion al alcohol, comercio y area de servicios</t>
  </si>
  <si>
    <t>Envenenamiento accidental por, y exposicion al alcohol, area industrial y de la construccion</t>
  </si>
  <si>
    <t>Envenenamiento accidental por, y exposicion al alcohol, granja</t>
  </si>
  <si>
    <t>Envenenamiento accidental por, y exposicion al alcohol, otro lugar especificado</t>
  </si>
  <si>
    <t>Envenenamiento accidental por, y exposicion al alcohol, lugar no especificado</t>
  </si>
  <si>
    <t>Envenenamiento Accidental Por, Y Exposicion A Disolventes Organicos E Hidrocarburos Halogenados Y Sus Vapores</t>
  </si>
  <si>
    <t>Envenenamiento accidental por, y exposicion a disolventes organicos e hidrocarburos halogenados y sus vapores, vivienda</t>
  </si>
  <si>
    <t>Envenenamiento accidental por, y exposicion a disolventes organicos e hidrocarburos halogenados y sus vapores, institucion residencial</t>
  </si>
  <si>
    <t>Envenenamiento accidental por, y exposicion a disolventes organicos e hidrocarburos halogenados y sus vapores, escuelas, otras instituciones y areas administrativas  publicas</t>
  </si>
  <si>
    <t>Envenenamiento accidental por, y exposicion a disolventes organicos e hidrocarburos halogenados y sus vapores, areas de deporte y atletismo</t>
  </si>
  <si>
    <t>Envenenamiento accidental por, y exposicion a disolventes organicos e hidrocarburos halogenados y sus vapores, calles y carreteras</t>
  </si>
  <si>
    <t>Envenenamiento accidental por, y exposicion a disolventes organicos e hidrocarburos halogenados y sus vapores, comercio y area de servicios</t>
  </si>
  <si>
    <t>Envenenamiento accidental por, y exposicion a disolventes organicos e hidrocarburos halogenados y sus vapores, area industrial y de la construccion</t>
  </si>
  <si>
    <t>Envenenamiento accidental por, y exposicion a disolventes organicos e hidrocarburos halogenados y sus vapores, granja</t>
  </si>
  <si>
    <t>Envenenamiento accidental por, y exposicion a disolventes organicos e hidrocarburos halogenados y sus vapores, otro lugar especificado</t>
  </si>
  <si>
    <t>Envenenamiento accidental por, y exposicion a disolventes organicos e hidrocarburos halogenados y sus vapores, lugar no especificado</t>
  </si>
  <si>
    <t>Envenenamiento Accidental Por, Y Exposicion A Otros Gases Y Vapores</t>
  </si>
  <si>
    <t>Envenenamiento accidental por, y exposicion a otros gases y vapores, vivienda</t>
  </si>
  <si>
    <t>Envenenamiento accidental por, y exposicion a otros gases y vapores, institucion residencial</t>
  </si>
  <si>
    <t>Envenenamiento accidental por, y exposicion a otros gases y vapores, escuelas, otras instituciones y areas administrativas  publicas</t>
  </si>
  <si>
    <t>Envenenamiento accidental por, y exposicion a otros gases y vapores, areas de deporte y atletismo</t>
  </si>
  <si>
    <t>Envenenamiento accidental por, y exposicion a otros gases y vapores, calles y carreteras</t>
  </si>
  <si>
    <t>Envenenamiento accidental por, y exposicion a otros gases y vapores, comercio y area de servicios</t>
  </si>
  <si>
    <t>Envenenamiento accidental por, y exposicion a otros gases y vapores, area industrial y de la construccion</t>
  </si>
  <si>
    <t>Envenenamiento accidental por, y exposicion a otros gases y vapores, granja</t>
  </si>
  <si>
    <t>Envenenamiento accidental por, y exposicion a otros gases y vapores, otro lugar especificado</t>
  </si>
  <si>
    <t>Envenenamiento accidental por, y exposicion a otros gases y vapores, lugar no especificado</t>
  </si>
  <si>
    <t>Envenenamiento Accidental Por, Y Exposicion A Plaguicidas</t>
  </si>
  <si>
    <t>Envenenamiento accidental por, y exposicion a plaguicidas, vivienda</t>
  </si>
  <si>
    <t>Envenenamiento accidental por, y exposicion a plaguicidas, institucion residencial</t>
  </si>
  <si>
    <t>Envenenamiento accidental por, y exposicion a plaguicidas, escuelas, otras instituciones y areas administrativas  publicas</t>
  </si>
  <si>
    <t>Envenenamiento accidental por, y exposicion a plaguicidas, areas de deporte y atletismo</t>
  </si>
  <si>
    <t>Envenenamiento accidental por, y exposicion a plaguicidas, calles y carreteras</t>
  </si>
  <si>
    <t>Envenenamiento accidental por, y exposicion a plaguicidas, comercio y area de servicios</t>
  </si>
  <si>
    <t>Envenenamiento accidental por, y exposicion a plaguicidas, area industrial y de la construccion</t>
  </si>
  <si>
    <t>Envenenamiento accidental por, y exposicion a plaguicidas, granja</t>
  </si>
  <si>
    <t>Envenenamiento accidental por, y exposicion a plaguicidas, otro lugar especificado</t>
  </si>
  <si>
    <t>Envenenamiento accidental por, y exposicion a plaguicidas, lugar no especificado</t>
  </si>
  <si>
    <t>Envenenamiento Accidental Por, Y Exposicion A Otros Productos Quimicos Y Sustancias Nocivas Y Los No Especificados</t>
  </si>
  <si>
    <t>Envenenamiento accidental por, y exposicion a otros productos quimicos y sustancias nocivas, y los no especificados, vivienda</t>
  </si>
  <si>
    <t>Envenenamiento accidental por, y exposicion a otros productos quimicos y sustancias nocivas, y los no especificados, institucion residencial</t>
  </si>
  <si>
    <t>Envenenamiento accidental por, y exposicion a otros productos quimicos y sustancias nocivas, y los no especificados, escuelas, otras instituciones y areas administrativas  publicas</t>
  </si>
  <si>
    <t>Envenenamiento accidental por, y exposicion a otros productos quimicos y sustancias nocivas, y los no especificados, areas de deporte y atletismo</t>
  </si>
  <si>
    <t>Envenenamiento accidental por, y exposicion a otros productos quimicos y sustancias nocivas, y los no especificados, calles y carreteras</t>
  </si>
  <si>
    <t>Envenenamiento accidental por, y exposicion a otros productos quimicos y sustancias nocivas, y los no especificados, comercio y area de servicios</t>
  </si>
  <si>
    <t>Envenenamiento accidental por, y exposicion a otros productos quimicos y sustancias nocivas, y los no especificados, area industrial y de la construccion</t>
  </si>
  <si>
    <t>Envenenamiento accidental por, y exposicion a otros productos quimicos y sustancias nocivas, y los no especificados, granja</t>
  </si>
  <si>
    <t>Envenenamiento accidental por, y exposicion a otros productos quimicos y sustancias nocivas, y los no especificados, otro lugar especificado</t>
  </si>
  <si>
    <t>Envenenamiento accidental por, y exposicion a otros productos quimicos y sustancias nocivas, y los no especificados, lugar no especificado</t>
  </si>
  <si>
    <t>Exceso De Esfuerzo Y Movimientos Extenuantes Y Repetitivos</t>
  </si>
  <si>
    <t>Exceso de esfuerzo y movimientos extenuantes y repetitivos, vivienda</t>
  </si>
  <si>
    <t>Exceso de esfuerzo y movimientos extenuantes y repetitivos, institucion residencial</t>
  </si>
  <si>
    <t>Exceso de esfuerzo y movimientos extenuantes y repetitivos, escuelas, otras instituciones y areas administrativas  publicas</t>
  </si>
  <si>
    <t>Exceso de esfuerzo y movimientos extenuantes y repetitivos, areas de deporte y atletismo</t>
  </si>
  <si>
    <t>Exceso de esfuerzo y movimientos extenuantes y repetitivos, calles y carreteras</t>
  </si>
  <si>
    <t>Exceso de esfuerzo y movimientos extenuantes y repetitivos, comercio y area de servicios</t>
  </si>
  <si>
    <t>Exceso de esfuerzo y movimientos extenuantes y repetitivos, area industrial y de la construccion</t>
  </si>
  <si>
    <t>Exceso de esfuerzo y movimientos extenuantes y repetitivos, granja</t>
  </si>
  <si>
    <t>Exceso de esfuerzo y movimientos extenuantes y repetitivos, otro lugar especificado</t>
  </si>
  <si>
    <t>Exceso de esfuerzo y movimientos extenuantes y repetitivos, lugar no especificado</t>
  </si>
  <si>
    <t>Viajes Y Desplazamientos</t>
  </si>
  <si>
    <t>Viajes y desplazamientos, vivienda</t>
  </si>
  <si>
    <t>Viajes y desplazamientos, institucion residencial</t>
  </si>
  <si>
    <t>Viajes y desplazamientos, escuelas, otras instituciones y areas administrativas publicas</t>
  </si>
  <si>
    <t>Viajes y desplazamientos, areas de deporte y atletismo</t>
  </si>
  <si>
    <t>Viajes y desplazamientos, calles y carreteras</t>
  </si>
  <si>
    <t>Viajes y desplazamientos, comercio y area de servicios</t>
  </si>
  <si>
    <t>Viajes y desplazamientos, area industrial y de la construccion</t>
  </si>
  <si>
    <t>Viajes y desplazamientos, granja</t>
  </si>
  <si>
    <t>Viajes y desplazamientos, otro lugar especificado</t>
  </si>
  <si>
    <t>Viajes y desplazamientos, lugar no especificado</t>
  </si>
  <si>
    <t>Permanencia Prolongada En Ambiente Sin Gravedad</t>
  </si>
  <si>
    <t>Permanencia prolongada en ambiente sin gravedad, vivienda</t>
  </si>
  <si>
    <t>Permanencia prolongada en ambiente sin gravedad, institucion residencial</t>
  </si>
  <si>
    <t>Permanencia prolongada en ambiente sin gravedad, escuelas, otras instituciones y areas administrativas  publicas</t>
  </si>
  <si>
    <t>Permanencia prolongada en ambiente sin gravedad, areas de deporte y atletismo</t>
  </si>
  <si>
    <t>Permanencia prolongada en ambiente sin gravedad, calles y carreteras</t>
  </si>
  <si>
    <t>Permanencia prolongada en ambiente sin gravedad, comercio y area de servicios</t>
  </si>
  <si>
    <t>Permanencia prolongada en ambiente sin gravedad, area industrial y de la construccion</t>
  </si>
  <si>
    <t>Permanencia prolongada en ambiente sin gravedad, granja</t>
  </si>
  <si>
    <t>Permanencia prolongada en ambiente sin gravedad, otro lugar especificado</t>
  </si>
  <si>
    <t>Permanencia prolongada en ambiente sin gravedad, lugar no especificado</t>
  </si>
  <si>
    <t>Privacion De Alimentos</t>
  </si>
  <si>
    <t>Privacion de alimentos, vivienda</t>
  </si>
  <si>
    <t>Privacion de alimentos, institucion residencial</t>
  </si>
  <si>
    <t>Privacion de alimentos, escuelas, otras instituciones y areas administrativas  publicas</t>
  </si>
  <si>
    <t>Privacion de alimentos, areas de deporte y atletismo</t>
  </si>
  <si>
    <t>Privacion de alimentos, calles y carreteras</t>
  </si>
  <si>
    <t>Privacion de alimentos, comercio y area de servicios</t>
  </si>
  <si>
    <t>Privacion de alimentos, area industrial y de la construccion</t>
  </si>
  <si>
    <t>Privacion de alimentos, granja</t>
  </si>
  <si>
    <t>Privacion de alimentos, otro lugar especificado</t>
  </si>
  <si>
    <t>Privacion de alimentos, lugar no especificado</t>
  </si>
  <si>
    <t>Privacion De Agua</t>
  </si>
  <si>
    <t>Privacion de agua, vivienda</t>
  </si>
  <si>
    <t>Privacion de agua, institucion residencial</t>
  </si>
  <si>
    <t>Privacion de agua, escuelas, otras instituciones y areas administrativas  publicas</t>
  </si>
  <si>
    <t>Privacion de agua, areas de deporte y atletismo</t>
  </si>
  <si>
    <t>Privacion de agua, calles y carreteras</t>
  </si>
  <si>
    <t>Privacion de agua, comercio y area de servicios</t>
  </si>
  <si>
    <t>Privacion de agua, area industrial y de la construccion</t>
  </si>
  <si>
    <t>Privacion de agua, granja</t>
  </si>
  <si>
    <t>Privacion de agua, otro lugar especificado</t>
  </si>
  <si>
    <t>Privacion de agua, lugar no especificado</t>
  </si>
  <si>
    <t>Privacion No Especificada</t>
  </si>
  <si>
    <t>Privacion no especificada, vivienda</t>
  </si>
  <si>
    <t>Privacion no especificada, institucion residencial</t>
  </si>
  <si>
    <t>Privacion no especificada, escuelas, otras instituciones y areas administrativas publicas</t>
  </si>
  <si>
    <t>Privacion no especificada, areas de deporte y atletismo</t>
  </si>
  <si>
    <t>Privacion no especificada, calles y carreteras</t>
  </si>
  <si>
    <t>Privacion no especificada, comercio y area de servicios</t>
  </si>
  <si>
    <t>Privacion no especificada, area industrial y de la construccion</t>
  </si>
  <si>
    <t>Privacion no especificada, granja</t>
  </si>
  <si>
    <t>Privacion no especificada, otro lugar especificado</t>
  </si>
  <si>
    <t>Privacion no especificada, lugar no especificado</t>
  </si>
  <si>
    <t>Exposicion A Otros Factores Especificados</t>
  </si>
  <si>
    <t>Exposicion a otros factores especificados, vivienda</t>
  </si>
  <si>
    <t>Exposicion a otros factores especificados, institucion residencial</t>
  </si>
  <si>
    <t>Exposicion a otros factores especificados, escuelas, otras instituciones y areas administrativas publicas</t>
  </si>
  <si>
    <t>Exposicion a otros factores especificados, areas de deporte y atletismo</t>
  </si>
  <si>
    <t>Exposicion a otros factores especificados, calles y carreteras</t>
  </si>
  <si>
    <t>Exposicion a otros factores especificados, comercio y area de servicios</t>
  </si>
  <si>
    <t>Exposicion a otros factores especificados, area industrial y de la construccion</t>
  </si>
  <si>
    <t>Exposicion a otros factores especificados, granja</t>
  </si>
  <si>
    <t>Exposicion a otros factores especificados, otro lugar especificado</t>
  </si>
  <si>
    <t>Exposicion a otros factores especificados, lugar no especificado</t>
  </si>
  <si>
    <t>Exposicion A Factores No Especificados</t>
  </si>
  <si>
    <t xml:space="preserve">Exposicion a factores no especificados, que causan fractura </t>
  </si>
  <si>
    <t xml:space="preserve">Exposicion a factores no especificados que causan otras lesiones y las no especificadas </t>
  </si>
  <si>
    <t>Envenenamiento Autoinflingido Intencionalmente Por, Y Exposicion A Analgesicos No Narcoticos, Antipireticos Y Antirreumaticos</t>
  </si>
  <si>
    <t>Envenenamiento autoinfligido intencionalmente por, y exposicion a analgesicos no narcoticos, antipireticos y antirreumaticos, vivienda</t>
  </si>
  <si>
    <t>Envenenamiento autoinfligido intencionalmente por, y exposicion a analgesicos no narcoticos, antipireticos y antirreumaticos, institucion residencial</t>
  </si>
  <si>
    <t>Envenenamiento autoinfligido intencionalmente por, y exposicion a analgesicos no narcoticos, antipireticos y antirreumaticos, escuelas, otras instituciones y areas administrativas  publicas</t>
  </si>
  <si>
    <t>Envenenamiento autoinfligido intencionalmente por, y exposicion a analgesicos no narcoticos, antipireticos y antirreumaticos, areas de deporte y atletismo</t>
  </si>
  <si>
    <t>Envenenamiento autoinfligido intencionalmente por, y exposicion a analgesicos no narcoticos, antipireticos y antirreumaticos, calles y carreteras</t>
  </si>
  <si>
    <t>Envenenamiento autoinfligido intencionalmente por, y exposicion a analgesicos no narcoticos, antipireticos y antirreumaticos, comercio y area de servicios</t>
  </si>
  <si>
    <t>Envenenamiento autoinfligido intencionalmente por, y exposicion a analgesicos no narcoticos, antipireticos y antirreumaticos, area industrial y de la construccion</t>
  </si>
  <si>
    <t>Envenenamiento autoinfligido intencionalmente por, y exposicion a analgesicos no narcoticos, antipireticos y antirreumaticos, granja</t>
  </si>
  <si>
    <t>Envenenamiento autoinfligido intencionalmente por, y exposicion a analgesicos no narcoticos, antipireticos y antirreumaticos, otro lugar especificado</t>
  </si>
  <si>
    <t>Envenenamiento autoinfligido intencionalmente por, y exposicion a analgesicos no narcoticos, antipireticos y antirreumaticos, lugar no especificado</t>
  </si>
  <si>
    <t>Envenenamiento Autoinflingido Intencionalmente Por, Y Exposicion A Drogas Antiepilepticas, Sedantes, Hipnoticas, Antiparkinsonianas Y Psicotropicas, No Clasificadas En Otra Parte</t>
  </si>
  <si>
    <t>Envenenamiento autoinfligido intencionalmente por, y exposicion a drogas antiepilepticas, sedantes, hipnoticas, antiparkinsonianas y psicotropicas, no clasificadas en otra parte, vivienda</t>
  </si>
  <si>
    <t>Envenenamiento autoinfligido intencionalmente por, y exposicion a drogas antiepilepticas, sedantes, hipnoticas, antiparkinsonianas y psicotropicas, no clasificadas en otra parte, institucion residencial</t>
  </si>
  <si>
    <t>Envenenamiento autoinfligido intencionalmente por, y exposicion a drogas antiepilepticas, sedantes, hipnoticas, antiparkinsonianas y psicotropicas, no clasificadas en otra parte, escuelas, otras instituciones y areas administrativas publicas</t>
  </si>
  <si>
    <t>Envenenamiento autoinfligido intencionalmente por, y exposicion a drogas antiepilepticas, sedantes, hipnoticas, antiparkinsonianas y psicotropicas, no clasificadas en otra parte, areas de deporte y atletismo</t>
  </si>
  <si>
    <t>Envenenamiento autoinfligido intencionalmente por, y exposicion a drogas antiepilepticas, sedantes, hipnoticas, antiparkinsonianas y psicotropicas, no clasificadas en otra parte, calles y carreteras</t>
  </si>
  <si>
    <t>Envenenamiento autoinfligido intencionalmente por, y exposicion a drogas antiepilepticas, sedantes, hipnoticas, antiparkinsonianas y psicotropicas, no clasificadas en otra parte, comercio y area de servicios</t>
  </si>
  <si>
    <t>Envenenamiento autoinfligido intencionalmente por, y exposicion a drogas antiepilepticas, sedantes, hipnoticas, antiparkinsonianas y psicotropicas, no clasificadas en otra parte, area industrial y de la construccion</t>
  </si>
  <si>
    <t>Envenenamiento autoinfligido intencionalmente por, y exposicion a drogas antiepilepticas, sedantes, hipnoticas, antiparkinsonianas y psicotropicas, no clasificadas en otra parte, granja</t>
  </si>
  <si>
    <t>Envenenamiento autoinfligido intencionalmente por, y exposicion a drogas antiepilepticas, sedantes, hipnoticas, antiparkinsonianas y psicotropicas, no clasificadas en otra parte, otro lugar especificado</t>
  </si>
  <si>
    <t>Envenenamiento autoinfligido intencionalmente por, y exposicion a drogas antiepilepticas, sedantes, hipnoticas, antiparkinsonianas y psicotropicas, no clasificadas en otra parte, lugar no especificado</t>
  </si>
  <si>
    <t>Envenenamiento Autoinflingido Intencionalmente Por, Y Exposicion A Narcoticos Y Psicodislepticos [Alucinogenos] No Clasificados En Otra Parte</t>
  </si>
  <si>
    <t>Envenenamiento autoinfligido intencionalmente por, y exposicion a narcoticos y psicodislepticos [alucinogenos], no clasificados en otra parte, vivienda</t>
  </si>
  <si>
    <t>Envenenamiento autoinfligido intencionalmente por, y exposicion a narcoticos y psicodislepticos [alucinogenos], no clasificados en otra parte, institucion residencial</t>
  </si>
  <si>
    <t>Envenenamiento autoinfligido intencionalmente por, y exposicion a narcoticos y psicodislepticos [alucinogenos], no clasificados en otra parte, escuelas, otras instituciones y areas administrativas publicas</t>
  </si>
  <si>
    <t>Envenenamiento autoinfligido intencionalmente por, y exposicion a narcoticos y psicodislepticos [alucinogenos], no clasificados en otra parte, areas de deporte y atletismo</t>
  </si>
  <si>
    <t>Envenenamiento autoinfligido intencionalmente por, y exposicion a narcoticos y psicodislepticos [alucinogenos], no clasificados en otra parte, calles y carreteras</t>
  </si>
  <si>
    <t>Envenenamiento autoinfligido intencionalmente por, y exposicion a narcoticos y psicodislepticos [alucinogenos], no clasificados en otra parte, comercio y area de servicios</t>
  </si>
  <si>
    <t>Envenenamiento autoinfligido intencionalmente por, y exposicion a narcoticos y psicodislepticos [alucinogenos], no clasificados en otra parte, area industrial y de la construccion</t>
  </si>
  <si>
    <t>Envenenamiento autoinfligido intencionalmente por, y exposicion a narcoticos y psicodislepticos [alucinogenos], no clasificados en otra parte, granja</t>
  </si>
  <si>
    <t>Envenenamiento autoinfligido intencionalmente por, y exposicion a narcoticos y psicodislepticos [alucinogenos], no clasificados en otra parte, otro lugar especificado</t>
  </si>
  <si>
    <t>Envenenamiento autoinfligido intencionalmente por, y exposicion a narcoticos y psicodislepticos [alucinogenos], no clasificados en otra parte, lugar no especificado</t>
  </si>
  <si>
    <t>Envenenamiento Autoinflingido Intencionalmente Por, Y Exposicion A Otras Drogas Que Actuan Sobre El Sistema Nervioso Autonomo</t>
  </si>
  <si>
    <t>Envenenamiento autoinfligido intencionalmente por, y exposicion a otras drogas que actuan sobre el sistema nervioso autonomo, vivienda</t>
  </si>
  <si>
    <t>Envenenamiento autoinfligido intencionalmente por, y exposicion a otras drogas que actuan sobre el sistema nervioso autonomo, institucion residencial</t>
  </si>
  <si>
    <t>Envenenamiento autoinfligido intencionalmente por, y exposicion a otras drogas que actuan sobre el sistema nervioso autonomo, escuelas, otras instituciones y areas administrativas publicas</t>
  </si>
  <si>
    <t>Envenenamiento autoinfligido intencionalmente por, y exposicion a otras drogas que actuan sobre el sistema nervioso autonomo, areas de deporte y atletismo</t>
  </si>
  <si>
    <t>Envenenamiento autoinfligido intencionalmente por, y exposicion a otras drogas que actuan sobre el sistema nervioso autonomo, calles y carreteras</t>
  </si>
  <si>
    <t>Envenenamiento autoinfligido intencionalmente por, y exposicion a otras drogas que actuan sobre el sistema nervioso autonomo, comercio y area de servicios</t>
  </si>
  <si>
    <t>Envenenamiento autoinfligido intencionalmente por, y exposicion a otras drogas que actuan sobre el sistema nervioso autonomo, area industrial y de la construccion</t>
  </si>
  <si>
    <t>Envenenamiento autoinfligido intencionalmente por, y exposicion a otras drogas que actuan sobre el sistema nervioso autonomo, granja</t>
  </si>
  <si>
    <t>Envenenamiento autoinfligido intencionalmente por, y exposicion a otras drogas que actuan sobre el sistema nervioso autonomo, otro lugar especificado</t>
  </si>
  <si>
    <t>Envenenamiento autoinfligido intencionalmente por, y exposicion a otras drogas que actuan sobre el sistema nervioso autonomo, lugar no especificado</t>
  </si>
  <si>
    <t>Envenenamiento Autoinflingido Intencionalmente Por, Y Exposicion A Otras Drogas, Medicamentos Y Sustancias Biologicas Y Los No Especificados</t>
  </si>
  <si>
    <t>Envenenamiento autoinfligido intencionalmente por, y exposicion a otras drogas, medicamentos y sustancias biologicas, y los no especificados, vivienda</t>
  </si>
  <si>
    <t>Envenenamiento autoinfligido intencionalmente por, y exposicion a otras drogas, medicamentos y sustancias biologicas, y los no especificados, institucion residencial</t>
  </si>
  <si>
    <t>Envenenamiento autoinfligido intencionalmente por, y exposicion a otras drogas, medicamentos y sustancias biologicas, y los no especificados, escuelas, otras instituciones y areas administrativas  publicas</t>
  </si>
  <si>
    <t>Envenenamiento autoinfligido intencionalmente por, y exposicion a otras drogas, medicamentos y sustancias biologicas, y los no especificados, areas de deporte y atletismo</t>
  </si>
  <si>
    <t>Envenenamiento autoinfligido intencionalmente por, y exposicion a otras drogas, medicamentos y sustancias biologicas, y los no especificados, calles y carreteras</t>
  </si>
  <si>
    <t>Envenenamiento autoinfligido intencionalmente por, y exposicion a otras drogas, medicamentos y sustancias biologicas, y los no especificados, comercio y area de servicios</t>
  </si>
  <si>
    <t>Envenenamiento autoinfligido intencionalmente por, y exposicion a otras drogas, medicamentos y sustancias biologicas, y los no especificados, area industrial y de la construccion</t>
  </si>
  <si>
    <t>Envenenamiento autoinfligido intencionalmente por, y exposicion a otras drogas, medicamentos y sustancias biologicas, y los no especificados, granja</t>
  </si>
  <si>
    <t>Envenenamiento autoinfligido intencionalmente por, y exposicion a otras drogas, medicamentos y sustancias biologicas, y los no especificados, otro lugar especificado</t>
  </si>
  <si>
    <t>Envenenamiento autoinfligido intencionalmente por, y exposicion a otras drogas, medicamentos y sustancias biologicas, y los no especificados, lugar no especificado</t>
  </si>
  <si>
    <t>Envenenamiento Autoinflingido Intencional Por, Y Exposicion Al Alcohol</t>
  </si>
  <si>
    <t>Envenenamiento autoinfligido intencionalmente por, y exposicion al alcohol, vivienda</t>
  </si>
  <si>
    <t>Envenenamiento autoinfligido intencionalmente por, y exposicion al alcohol, institucion residencial</t>
  </si>
  <si>
    <t>Envenenamiento autoinfligido intencionalmente por, y exposicion al alcohol, escuelas, otras instituciones y areas administrativas publicas</t>
  </si>
  <si>
    <t>Envenenamiento autoinfligido intencionalmente por, y exposicion al alcohol, areas de deporte y atletismo</t>
  </si>
  <si>
    <t>Envenenamiento autoinfligido intencionalmente por, y exposicion al alcohol, calles y carreteras</t>
  </si>
  <si>
    <t>Envenenamiento autoinfligido intencionalmente por, y exposicion al alcohol, comercio y area de servicios</t>
  </si>
  <si>
    <t>Envenenamiento autoinfligido intencionalmente por, y exposicion al alcohol, area industrial y de la construccion</t>
  </si>
  <si>
    <t>Envenenamiento autoinfligido intencionalmente por, y exposicion al alcohol, granja</t>
  </si>
  <si>
    <t>Envenenamiento autoinfligido intencionalmente por, y exposicion al alcohol, otro lugar especificado</t>
  </si>
  <si>
    <t>Envenenamiento autoinfligido intencionalmente por, y exposicion al alcohol, lugar no especificado</t>
  </si>
  <si>
    <t>Envenenamiento Autoinflingido Intencionalmente Por, Y Exposicion A Disolventes Organicos E Hidrocarburos Halogenados Y Sus Vapores</t>
  </si>
  <si>
    <t>Envenenamiento autoinfligido intencionalmente por, y exposicion a disolventes organicos e hidrocarburos halogenados y sus vapores, vivienda</t>
  </si>
  <si>
    <t>Envenenamiento autoinfligido intencionalmente por, y exposicion a disolventes organicos e hidrocarburos halogenados y sus vapores, institucion residencial</t>
  </si>
  <si>
    <t>Envenenamiento autoinfligido intencionalmente por, y exposicion a disolventes organicos e hidrocarburos halogenados y sus vapores, escuelas, otras instituciones y areas administrativas  publicas</t>
  </si>
  <si>
    <t>Envenenamiento autoinfligido intencionalmente por, y exposicion a disolventes organicos e hidrocarburos halogenados y sus vapores, areas de deporte y atletismo</t>
  </si>
  <si>
    <t>Envenenamiento autoinfligido intencionalmente por, y exposicion a disolventes organicos e hidrocarburos halogenados y sus vapores, calles y carreteras</t>
  </si>
  <si>
    <t>Envenenamiento autoinfligido intencionalmente por, y exposicion a disolventes organicos e hidrocarburos halogenados y sus vapores, comercio y area de servicios</t>
  </si>
  <si>
    <t>Envenenamiento autoinfligido intencionalmente por, y exposicion a disolventes organicos e hidrocarburos halogenados y sus vapores, area industrial y de la construccion</t>
  </si>
  <si>
    <t>Envenenamiento autoinfligido intencionalmente por, y exposicion a disolventes organicos e hidrocarburos halogenados y sus vapores, granja</t>
  </si>
  <si>
    <t>Envenenamiento autoinfligido intencionalmente por, y exposicion a disolventes organicos e hidrocarburos halogenados y sus vapores, otro lugar especificado</t>
  </si>
  <si>
    <t>Envenenamiento autoinfligido intencionalmente por, y exposicion a disolventes organicos e hidrocarburos halogenados y sus vapores, lugar no especificado</t>
  </si>
  <si>
    <t>Envenenamiento Autoinflingido Intencionalmente Por, Y Exposicion A Otros Gases Y Vapores</t>
  </si>
  <si>
    <t>Envenenamiento autoinfligido intencionalmente por, y exposicion a otros gases y vapores, vivienda</t>
  </si>
  <si>
    <t>Envenenamiento autoinfligido intencionalmente por, y exposicion a otros gases y vapores, institucion residencial</t>
  </si>
  <si>
    <t>Envenenamiento autoinfligido intencionalmente por, y exposicion a otros gases y vapores, escuelas, otras instituciones y areas administrativas  publicas</t>
  </si>
  <si>
    <t>Envenenamiento autoinfligido intencionalmente por, y exposicion a otros gases y vapores, areas de deporte y atletismo</t>
  </si>
  <si>
    <t>Envenenamiento autoinfligido intencionalmente por, y exposicion a otros gases y vapores, calles y carreteras</t>
  </si>
  <si>
    <t>Envenenamiento autoinfligido intencionalmente por, y exposicion a otros gases y vapores, comercio y area de servicios</t>
  </si>
  <si>
    <t>Envenenamiento autoinfligido intencionalmente por, y exposicion a otros gases y vapores, area industrial y de la construccion</t>
  </si>
  <si>
    <t>Envenenamiento autoinfligido intencionalmente por, y exposicion a otros gases y vapores, granja</t>
  </si>
  <si>
    <t>Envenenamiento autoinfligido intencionalmente por, y exposicion a otros gases y vapores, otro lugar especificado</t>
  </si>
  <si>
    <t>Envenenamiento autoinfligido intencionalmente por, y exposicion a otros gases y vapores, lugar no especificado</t>
  </si>
  <si>
    <t>Envenenamiento Autoinflingido Intencionalmente Por, Y Exposicion A Plaguicidas</t>
  </si>
  <si>
    <t>Envenenamiento autoinfligido intencionalmente por, y exposicion a plaguicidas, vivienda</t>
  </si>
  <si>
    <t>Envenenamiento autoinfligido intencionalmente por, y exposicion a plaguicidas, institucion residencial</t>
  </si>
  <si>
    <t>Envenenamiento autoinfligido intencionalmente por, y exposicion a plaguicidas, escuelas, otras instituciones y areas administrativas  publicas</t>
  </si>
  <si>
    <t>Envenenamiento autoinfligido intencionalmente por, y exposicion a plaguicidas, areas de deporte y atletismo</t>
  </si>
  <si>
    <t>Envenenamiento autoinfligido intencionalmente por, y exposicion a plaguicidas, calles y carreteras</t>
  </si>
  <si>
    <t>Envenenamiento autoinfligido intencionalmente por, y exposicion a plaguicidas, comercio y area de servicios</t>
  </si>
  <si>
    <t>Envenenamiento autoinfligido intencionalmente por, y exposicion a plaguicidas, area industrial y de la construccion</t>
  </si>
  <si>
    <t>Envenenamiento autoinfligido intencionalmente por, y exposicion a plaguicidas, granja</t>
  </si>
  <si>
    <t>Envenenamiento autoinfligido intencionalmente por, y exposicion a plaguicidas, otro lugar especificado</t>
  </si>
  <si>
    <t>Envenenamiento autoinfligido intencionalmente por, y exposicion a plaguicidas, lugar no especificado</t>
  </si>
  <si>
    <t>Envenenamiento Autoinflingido Intencionalmente Por, Y Exposicion A Otros Productos Quimicos Y Sustancias Nocivas Y Los No Especificados</t>
  </si>
  <si>
    <t>Envenenamiento autoinfligido intencionalmente por, y exposicion a otros productos quimicos y sustancias nocivas, y los no especificados, vivienda</t>
  </si>
  <si>
    <t>Envenenamiento autoinfligido intencionalmente por, y exposicion a otros productos quimicos y sustancias nocivas, y los no especificados, institucion residencial</t>
  </si>
  <si>
    <t>Envenenamiento autoinfligido intencionalmente por, y exposicion a otros productos quimicos y sustancias nocivas, y los no especificados, escuelas, otras instituciones y areas administrativas  publicas</t>
  </si>
  <si>
    <t>Envenenamiento autoinfligido intencionalmente por, y exposicion a otros productos quimicos y sustancias nocivas, y los no especificados, areas de deporte y atletismo</t>
  </si>
  <si>
    <t>Envenenamiento autoinfligido intencionalmente por, y exposicion a otros productos quimicos y sustancias nocivas, y los no especificados, calles y carreteras</t>
  </si>
  <si>
    <t>Envenenamiento autoinfligido intencionalmente por, y exposicion a otros productos quimicos y sustancias nocivas, y los no especificados, comercio y area de servicios</t>
  </si>
  <si>
    <t>Envenenamiento autoinfligido intencionalmente por, y exposicion a otros productos quimicos y sustancias nocivas, y los no especificados, area industrial y de la construccion</t>
  </si>
  <si>
    <t>Envenenamiento autoinfligido intencionalmente por, y exposicion a otros productos quimicos y sustancias nocivas, y los no especificados, granja</t>
  </si>
  <si>
    <t>Envenenamiento autoinfligido intencionalmente por, y exposicion a otros productos quimicos y sustancias nocivas, y los no especificados, otro lugar especificado</t>
  </si>
  <si>
    <t>Envenenamiento autoinfligido intencionalmente por, y exposicion a otros productos quimicos y sustancias nocivas, y los no especificados, lugar no especificado</t>
  </si>
  <si>
    <t>Lesion Autoinflingida Intencionalmente Por Ahorcamiento, Estrangulamiento O Sofocacion</t>
  </si>
  <si>
    <t>Lesion autoinfligida intencionalmente por ahorcamiento, estrangulamiento o sofocacion vivienda</t>
  </si>
  <si>
    <t>Lesion autoinfligida intencionalmente por ahorcamiento, estrangulamiento o sofocacion, institucion residencial</t>
  </si>
  <si>
    <t>Lesion autoinfligida intencionalmente por ahorcamiento, estrangulamiento o sofocacion, escuelas, otras instituciones y areas administrativas  publicas</t>
  </si>
  <si>
    <t>Lesion autoinfligida intencionalmente por ahorcamiento, estrangulamiento o sofocacion, areas de deporte y atletismo</t>
  </si>
  <si>
    <t>Lesion autoinfligida intencionalmente por ahorcamiento, estrangulamiento o sofocacion, calles y carreteras</t>
  </si>
  <si>
    <t>Lesion autoinfligida intencionalmente por ahorcamiento, estrangulamiento o sofocacion, comercio y area de servicios</t>
  </si>
  <si>
    <t>Lesion autoinfligida intencionalmente por ahorcamiento, estrangulamiento o sofocacion, area industrial y de la construccion</t>
  </si>
  <si>
    <t>Lesion autoinfligida intencionalmente por ahorcamiento, estrangulamiento o sofocacion, granja</t>
  </si>
  <si>
    <t>Lesion autoinfligida intencionalmente por ahorcamiento, estrangulamiento o sofocacion, otro lugar especificado</t>
  </si>
  <si>
    <t>Lesion autoinfligida intencionalmente por ahorcamiento, estrangulamiento o sofocacion, lugar no especificado</t>
  </si>
  <si>
    <t>Lesion Autoinflingida Intencionalmente Por Ahogamiento Y Sumersion</t>
  </si>
  <si>
    <t>Lesion autoinfligida intencionalmente por ahogamiento, y sumersion, vivienda</t>
  </si>
  <si>
    <t>Lesion autoinfligida intencionalmente por ahogamiento, y sumersion, institucion residencial</t>
  </si>
  <si>
    <t>Lesion autoinfligida intencionalmente por ahogamiento, y sumersion, escuelas, otras instituciones y areas administrativas  publicas</t>
  </si>
  <si>
    <t>Lesion autoinfligida intencionalmente por ahogamiento, y sumersion, areas de deporte y atletismo</t>
  </si>
  <si>
    <t>Lesion autoinfligida intencionalmente por ahogamiento, y sumersion, calles y carreteras</t>
  </si>
  <si>
    <t>Lesion autoinfligida intencionalmente por ahogamiento, y sumersion, comercio y area de servicios</t>
  </si>
  <si>
    <t>Lesion autoinfligida intencionalmente por ahogamiento y sumersion, area industrial y de la construccion</t>
  </si>
  <si>
    <t>Lesion autoinfligida intencionalmente por ahogamiento y sumersion, granja</t>
  </si>
  <si>
    <t>Lesion autoinfligida intencionalmente por ahogamiento y sumersion, otro lugar especificado</t>
  </si>
  <si>
    <t>Lesion autoinfligida intencionalmente por ahogamiento y sumersion, lugar no especificado</t>
  </si>
  <si>
    <t>Lesion Autoinflingida Intencionalmente Por Disparo De Arma Corta</t>
  </si>
  <si>
    <t>Lesion autoinfligida intencionalmente por disparo de arma corta, vivienda</t>
  </si>
  <si>
    <t>Lesion autoinfligida intencionalmente por disparo de arma corta, institucion residencial</t>
  </si>
  <si>
    <t>Lesion autoinfligida intencionalmente por disparo de arma corta, escuelas, otras instituciones y areas administrativas  publicas</t>
  </si>
  <si>
    <t>Lesion autoinfligida intencionalmente por disparo de arma corta, areas de deporte y atletismo</t>
  </si>
  <si>
    <t>Lesion autoinfligida intencionalmente por disparo de arma corta, calles y carreteras</t>
  </si>
  <si>
    <t>Lesion autoinfligida intencionalmente por disparo de arma corta, comercio y area de servicios</t>
  </si>
  <si>
    <t>Lesion autoinfligida intencionalmente por disparo de arma corta, area industrial y de la construccion</t>
  </si>
  <si>
    <t>Lesion autoinfligida intencionalmente por disparo de arma corta, granja</t>
  </si>
  <si>
    <t>Lesion autoinfligida intencionalmente por disparo de arma corta, otro lugar especificado</t>
  </si>
  <si>
    <t>Lesion autoinfligida intencionalmente por disparo de arma corta, lugar no especificado</t>
  </si>
  <si>
    <t>Lesion Autoinflingida Intencionalmente Por Disparo De Rifle, Escopeta Y Arma Larga</t>
  </si>
  <si>
    <t>Lesion autoinfligida intencionalmente por disparo de rifle, escopeta y arma larga, vivienda</t>
  </si>
  <si>
    <t>Lesion autoinfligida intencionalmente por disparo de rifle, escopeta y arma larga, institucion residencial</t>
  </si>
  <si>
    <t>Lesion autoinfligida intencionalmente por disparo de rifle, escopeta y arma larga, escuelas, otras instituciones y areas administrativas  publicas</t>
  </si>
  <si>
    <t>Lesion autoinfligida intencionalmente por disparo de rifle, escopeta y arma larga, areas de deporte y atletismo</t>
  </si>
  <si>
    <t>Lesion autoinfligida intencionalmente por disparo de rifle, escopeta y arma larga, calles y carreteras</t>
  </si>
  <si>
    <t>Lesion autoinfligida intencionalmente por disparo de rifle, escopeta y arma larga, comercio y area de servicios</t>
  </si>
  <si>
    <t>Lesion autoinfligida intencionalmente por disparo de rifle, escopeta y arma larga, area industrial y de la construccion</t>
  </si>
  <si>
    <t>Lesion autoinfligida intencionalmente por disparo de rifle, escopeta y arma larga, granja</t>
  </si>
  <si>
    <t>Lesion autoinfligida intencionalmente por disparo de rifle, escopeta y arma larga, otro lugar especificado</t>
  </si>
  <si>
    <t>Lesion autoinfligida intencionalmente por disparo de rifle, escopeta y arma larga, lugar no especificado</t>
  </si>
  <si>
    <t>Lesion Autoinflingida Intencionalmente Por Disparo De Otras Armas De Fuego, Y Las No Especificadas</t>
  </si>
  <si>
    <t>Lesion autoinfligida intencionalmente por disparo de otras armas de fuego, y las no especificadas, vivienda</t>
  </si>
  <si>
    <t>Lesion autoinfligida intencionalmente por disparo de otras armas de fuego, y las no especificadas, institucion residencial</t>
  </si>
  <si>
    <t>Lesion autoinfligida intencionalmente por disparo de otras armas de fuego, y las no especificadas, escuelas, otras instituciones y areas administrativas  publicas</t>
  </si>
  <si>
    <t>Lesion autoinfligida intencionalmente por disparo de otras armas de fuego, y las no especificadas, areas de deporte y atletismo</t>
  </si>
  <si>
    <t>Lesion autoinfligida intencionalmente por disparo de otras armas de fuego, y las no especificadas, calles y carreteras</t>
  </si>
  <si>
    <t>Lesion autoinfligida intencionalmente por disparo de otras armas de fuego, y las no especificadas, comercio y area de servicios</t>
  </si>
  <si>
    <t>Lesion autoinfligida intencionalmente por disparo de otras armas de fuego, y las no especificadas, area industrial y de la construccion</t>
  </si>
  <si>
    <t>Lesion autoinfligida intencionalmente por disparo de otras armas de fuego, y las no especificadas, granja</t>
  </si>
  <si>
    <t>Lesion autoinfligida intencionalmente por disparo de otras armas de fuego, y las no especificadas, otro lugar especificado</t>
  </si>
  <si>
    <t>Lesion autoinfligida intencionalmente por disparo de otras armas de fuego, y las no especificadas, lugar no especificado</t>
  </si>
  <si>
    <t>Lesion Autoinflingida Intencionalmente Por Material Explosivo</t>
  </si>
  <si>
    <t>Lesion autoinfligida intencionalmente por material explosivo, vivienda</t>
  </si>
  <si>
    <t>Lesion autoinfligida intencionalmente por material explosivo, institucion residencial</t>
  </si>
  <si>
    <t>Lesion autoinfligida intencionalmente por material explosivo, escuelas, otras instituciones y areas administrativas  publicas</t>
  </si>
  <si>
    <t>Lesion autoinfligida intencionalmente por material explosivo, areas de deporte y atletismo</t>
  </si>
  <si>
    <t>Lesion autoinfligida intencionalmente por material explosivo, calles y carreteras</t>
  </si>
  <si>
    <t>Lesion autoinfligida intencionalmente por material explosivo, comercio y area de servicios</t>
  </si>
  <si>
    <t>Lesion autoinfligida intencionalmente por material explosivo, area industrial y de la construccion</t>
  </si>
  <si>
    <t>Lesion autoinfligida intencionalmente por material explosivo, granja</t>
  </si>
  <si>
    <t>Lesion autoinfligida intencionalmente por material explosivo, otro lugar especificado</t>
  </si>
  <si>
    <t>Lesion autoinfligida intencionalmente por material explosivo, lugar no especificado</t>
  </si>
  <si>
    <t>Lesion Autoinflingida Intencionalmente Por Humo, Fuego Y Llamas</t>
  </si>
  <si>
    <t>Lesion autoinfligida intencionalmente por humo, fuego y llamas, vivienda</t>
  </si>
  <si>
    <t>Lesion autoinfligida intencionalmente por humo, fuego y llamas, institucion residencial</t>
  </si>
  <si>
    <t>Lesion autoinfligida intencionalmente por humo, fuego y llamas, escuelas, otras instituciones y areas administrativas  publicas</t>
  </si>
  <si>
    <t>Lesion autoinfligida intencionalmente por humo, fuego y llamas, areas de deporte y atletismo</t>
  </si>
  <si>
    <t>Lesion autoinfligida intencionalmente por humo, fuego y llamas, calles y carreteras</t>
  </si>
  <si>
    <t>Lesion autoinfligida intencionalmente por humo, fuego y llamas, comercio y area de servicios</t>
  </si>
  <si>
    <t>Lesion autoinfligida intencionalmente por humo, fuego y llamas, area industrial y de la construccion</t>
  </si>
  <si>
    <t>Lesion autoinfligida intencionalmente por humo, fuego y llamas, granja</t>
  </si>
  <si>
    <t>Lesion autoinfligida intencionalmente por humo, fuego y llamas, otro lugar especificado</t>
  </si>
  <si>
    <t>Lesion autoinfligida intencionalmente por humo, fuego y llamas, lugar no especificado</t>
  </si>
  <si>
    <t>Lesion Autoinflingida Intencionalmente Por Vapor De Agua, Vapores Y Objetos Calientes</t>
  </si>
  <si>
    <t>Lesion autoinfligida intencionalmente por vapor de agua, vapores y objetos calientes, vivienda</t>
  </si>
  <si>
    <t>Lesion autoinfligida intencionalmente por vapor de agua, vapores y objetos calientes, institucion residencial</t>
  </si>
  <si>
    <t>Lesion autoinfligida intencionalmente por vapor de agua, vapores y objetos calientes, escuelas, otras instituciones y areas administrativas  publicas</t>
  </si>
  <si>
    <t>Lesion autoinfligida intencionalmente por vapor de agua, vapores y objetos calientes, areas de deporte y atletismo</t>
  </si>
  <si>
    <t>Lesion autoinfligida intencionalmente por vapor de agua, vapores y objetos calientes, calles y carreteras</t>
  </si>
  <si>
    <t>Lesion autoinfligida intencionalmente por vapor de agua, vapores y objetos calientes, comercio y area de servicios</t>
  </si>
  <si>
    <t>Lesion autoinfligida intencionalmente por vapor de agua, vapores y objetos calientes, area industrial y de la construccion</t>
  </si>
  <si>
    <t>Lesion autoinfligida intencionalmente por vapor de agua, vapores y objetos calientes, granja</t>
  </si>
  <si>
    <t>Lesion autoinfligida intencionalmente por vapor de agua, vapores y objetos calientes, otro lugar especificado</t>
  </si>
  <si>
    <t>Lesion autoinfligida intencionalmente por vapor de agua, vapores y objetos calientes, lugar no especificado</t>
  </si>
  <si>
    <t>Lesion Autoinflingida Intencionalmente Por Objeto Cortante</t>
  </si>
  <si>
    <t>Lesion autoinfligida intencionalmente por objeto cortante, vivienda</t>
  </si>
  <si>
    <t>Lesion autoinfligida intencionalmente por objeto cortante, institucion residencial</t>
  </si>
  <si>
    <t>Lesion autoinfligida intencionalmente por objeto cortante, escuelas, otras instituciones y areas administrativas  publicas</t>
  </si>
  <si>
    <t>Lesion autoinfligida intencionalmente por objeto cortante, areas de deporte y atletismo</t>
  </si>
  <si>
    <t>Lesion autoinfligida intencionalmente por objeto cortante, calles y carreteras</t>
  </si>
  <si>
    <t>Lesion autoinfligida intencionalmente por objeto cortante, comercio y area de servicios</t>
  </si>
  <si>
    <t>Lesion autoinfligida intencionalmente por objeto cortante, area industrial y de la construccion</t>
  </si>
  <si>
    <t>Lesion autoinfligida intencionalmente por objeto cortante, granja</t>
  </si>
  <si>
    <t>Lesion autoinfligida intencionalmente por objeto cortante, otro lugar especificado</t>
  </si>
  <si>
    <t>Lesion autoinfligida intencionalmente por objeto cortante, lugar no especificado</t>
  </si>
  <si>
    <t>Lesion Autoinflingida Intencionalmente Por Objeto Romo O Sin Filo</t>
  </si>
  <si>
    <t>Lesion autoinfligida intencionalmente por objeto romo o sin filo, vivienda</t>
  </si>
  <si>
    <t>Lesion autoinfligida intencionalmente por objeto romo o sin filo, institucion residencial</t>
  </si>
  <si>
    <t>Lesion autoinfligida intencionalmente por objeto romo o sin filo, escuelas, otras instituciones y areas administrativas  publicas</t>
  </si>
  <si>
    <t>Lesion autoinfligida intencionalmente por objeto romo o sin filo, areas de deporte y atletismo</t>
  </si>
  <si>
    <t>Lesion autoinfligida intencionalmente por objeto romo o sin filo, calles y carreteras</t>
  </si>
  <si>
    <t>Lesion autoinfligida intencionalmente por objeto romo o sin filo, comercio y area de servicios</t>
  </si>
  <si>
    <t>Lesion autoinfligida intencionalmente por objeto romo o sin filo, area industrial y de la construccion</t>
  </si>
  <si>
    <t>Lesion autoinfligida intencionalmente por objeto romo o sin filo, granja</t>
  </si>
  <si>
    <t>Lesion autoinfligida intencionalmente por objeto romo o sin filo, otro lugar especificado</t>
  </si>
  <si>
    <t>Lesion autoinfligida intencionalmente por objeto romo o sin filo, lugar no especificado</t>
  </si>
  <si>
    <t>Lesion Autoinflingida Intencionalmente Al Saltar Desde Un Lugar Elevado</t>
  </si>
  <si>
    <t>Lesion autoinfligida intencionalmente al saltar desde un lugar elevado, vivienda</t>
  </si>
  <si>
    <t>Lesion autoinfligida intencionalmente al saltar desde un lugar elevado, institucion residencial</t>
  </si>
  <si>
    <t>Lesion autoinfligida intencionalmente al saltar desde un lugar elevado, escuelas, otras instituciones y areas administrativas  publicas</t>
  </si>
  <si>
    <t>Lesion autoinfligida intencionalmente al saltar desde un lugar elevado, areas de deporte y atletismo</t>
  </si>
  <si>
    <t>Lesion autoinfligida intencionalmente al saltar desde un lugar elevado, calles y carreteras</t>
  </si>
  <si>
    <t>Lesion autoinfligida intencionalmente al saltar desde un lugar elevado, comercio y area de servicios</t>
  </si>
  <si>
    <t>Lesion autoinfligida intencionalmente al saltar desde un lugar elevado, area industrial y de la construccion</t>
  </si>
  <si>
    <t>Lesion autoinfligida intencionalmente al saltar desde un lugar elevado, granja</t>
  </si>
  <si>
    <t>Lesion autoinfligida intencionalmente al saltar desde un lugar elevado, otro lugar especificado</t>
  </si>
  <si>
    <t>Lesion autoinfligida intencionalmente al saltar desde un lugar elevado, lugar no especificado</t>
  </si>
  <si>
    <t>Lesion Autoinflingida Intencionalmente Por Arrojarse O Colocarse Delante De Objeto En Movimiento</t>
  </si>
  <si>
    <t>Lesion autoinfligida intencionalmente por arrojarse o colocarse delante de objeto en movimiento, vivienda</t>
  </si>
  <si>
    <t>Lesion autoinfligida intencionalmente por arrojarse o colocarse delante de objeto en movimiento, institucion residencial</t>
  </si>
  <si>
    <t>Lesion autoinfligida intencionalmente por arrojarse o colocarse delante de objeto en movimiento, escuelas, otras instituciones y areas administrativas  publicas</t>
  </si>
  <si>
    <t>Lesion autoinfligida intencionalmente por arrojarse o colocarse delante de objeto en movimiento, areas de deporte y atletismo</t>
  </si>
  <si>
    <t>Lesion autoinfligida intencionalmente por arrojarse o colocarse delante de objeto en movimiento, calles y carreteras</t>
  </si>
  <si>
    <t>Lesion autoinfligida intencionalmente por arrojarse o colocarse delante de objeto en movimiento, comercio y area de servicios</t>
  </si>
  <si>
    <t>Lesion autoinfligida intencionalmente por arrojarse o colocarse delante de objeto en movimiento, area industrial y de la construccion</t>
  </si>
  <si>
    <t>Lesion autoinfligida intencionalmente por arrojarse o colocarse delante de objeto en movimiento, granja</t>
  </si>
  <si>
    <t>Lesion autoinfligida intencionalmente por arrojarse o colocarse delante de objeto en movimiento, otro lugar especificado</t>
  </si>
  <si>
    <t>Lesion autoinfligida intencionalmente por arrojarse o colocarse delante de objeto en movimiento, lugar no especificado</t>
  </si>
  <si>
    <t>Lesion Autoinflingida Intencionalmente Por Colision De Vehiculo De Motor</t>
  </si>
  <si>
    <t>Lesion autoinfligida intencionalmente por colision de vehiculo de motor, vivienda</t>
  </si>
  <si>
    <t>Lesion autoinfligida intencionalmente por colision de vehiculo de motor, institucion residencial</t>
  </si>
  <si>
    <t>Lesion autoinfligida intencionalmente por colision de vehiculo de motor, escuelas, otras instituciones y areas administrativas  publicas</t>
  </si>
  <si>
    <t>Lesion autoinfligida intencionalmente por colision de vehiculo de motor, areas de deporte y atletismo</t>
  </si>
  <si>
    <t>Lesion autoinfligida intencionalmente por colision de vehiculo de motor, calles y carreteras</t>
  </si>
  <si>
    <t>Lesion autoinfligida intencionalmente por colision de vehiculo de motor, comercio y area de servicios</t>
  </si>
  <si>
    <t>Lesion autoinfligida intencionalmente por colision de vehiculo de motor, area industrial y de la construccion</t>
  </si>
  <si>
    <t>Lesion autoinfligida intencionalmente por colision de vehiculo de motor, granja</t>
  </si>
  <si>
    <t>Lesion autoinfligida intencionalmente por colision de vehiculo de motor, otro lugar especificado</t>
  </si>
  <si>
    <t>Lesion autoinfligida intencionalmente por colision de vehiculo de motor, lugar no especificado</t>
  </si>
  <si>
    <t>Lesion Autoinflingida Intencionalmente Por Otros Medios Especificados</t>
  </si>
  <si>
    <t>Lesion autoinfligida intencionalmente por otros medios especificados, vivienda</t>
  </si>
  <si>
    <t>Lesion autoinfligida intencionalmente por otros medios especificados, institucion residencial</t>
  </si>
  <si>
    <t>Lesion autoinfligida intencionalmente por otros medios especificados, escuelas, otras instituciones y areas administrativas  publicas</t>
  </si>
  <si>
    <t>Lesion autoinfligida intencionalmente por otros medios especificados, areas de deporte y atletismo</t>
  </si>
  <si>
    <t>Lesion autoinfligida intencionalmente por otros medios especificados, calles y carreteras</t>
  </si>
  <si>
    <t>Lesion autoinfligida intencionalmente por otros medios especificados, comercio y area de servicios</t>
  </si>
  <si>
    <t>Lesion autoinfligida intencionalmente por otros medios especificados, area industrial y de la construccion</t>
  </si>
  <si>
    <t>Lesion autoinfligida intencionalmente por otros medios especificados, granja</t>
  </si>
  <si>
    <t>Lesion autoinfligida intencionalmente por otros medios especificados, otro lugar especificado</t>
  </si>
  <si>
    <t>Lesion autoinfligida intencionalmente por otros medios especificados, lugar no especificado</t>
  </si>
  <si>
    <t>Lesion Autoinflingida Intencionalmente Por Medios No Especificados</t>
  </si>
  <si>
    <t>Lesion autoinfligida intencionalmente por medios no especificados, vivienda</t>
  </si>
  <si>
    <t>Lesion autoinfligida intencionalmente por medios no especificados, institucion residencial</t>
  </si>
  <si>
    <t>Lesion autoinfligida intencionalmente por medios no especificados, escuelas, otras instituciones y areas administrativas  publicas</t>
  </si>
  <si>
    <t>Lesion autoinfligida intencionalmente por medios no especificados, areas de deporte y atletismo</t>
  </si>
  <si>
    <t>Lesion autoinfligida intencionalmente por medios no especificados, calles y carreteras</t>
  </si>
  <si>
    <t>Lesion autoinfligida intencionalmente por medios no especificados, comercio y area de servicios</t>
  </si>
  <si>
    <t>Lesion autoinfligida intencionalmente por medios no especificados, area industrial y de la construccion</t>
  </si>
  <si>
    <t>Lesion autoinfligida intencionalmente por medios no especificados, granja</t>
  </si>
  <si>
    <t>Lesion autoinfligida intencionalmente por medios no especificados, otro lugar especificado</t>
  </si>
  <si>
    <t>Lesion autoinfligida intencionalmente por medios no especificados, lugar no especificado</t>
  </si>
  <si>
    <t>Agresion Con Drogas, Medicamentos Y Sustancias Biologicas</t>
  </si>
  <si>
    <t>Agresion con drogas, medicamentos y sustancias biologicas, vivienda</t>
  </si>
  <si>
    <t>Agresion con drogas, medicamentos y sustancias biologicas, institucion residencial</t>
  </si>
  <si>
    <t>Agresion con drogas, medicamentos y sustancias biologicas, escuelas, otras instituciones y areas administrativas  publicas</t>
  </si>
  <si>
    <t>Agresion con drogas, medicamentos y sustancias biologicas, areas de deporte y atletismo</t>
  </si>
  <si>
    <t>Agresion con drogas, medicamentos y sustancias biologicas, calles y carreteras</t>
  </si>
  <si>
    <t>Agresion con drogas, medicamentos y sustancias biologicas, comercio y area de servicios</t>
  </si>
  <si>
    <t>Agresion con drogas, medicamentos y sustancias biologicas, area industrial y de la construccion</t>
  </si>
  <si>
    <t>Agresion con drogas, medicamentos y sustancias biologicas, granja</t>
  </si>
  <si>
    <t>Agresion con drogas, medicamentos y sustancias biologicas, otro lugar especificado</t>
  </si>
  <si>
    <t>Agresion con drogas, medicamentos y sustancias biologicas, lugar no especificado</t>
  </si>
  <si>
    <t>Agresion Con Sustancia Corrosiva</t>
  </si>
  <si>
    <t>Agresion con sustancia corrosiva, vivienda</t>
  </si>
  <si>
    <t>Agresion con sustancia corrosiva, institucion residencial</t>
  </si>
  <si>
    <t>Agresion con sustancia corrosiva, escuelas, otras instituciones y areas administrativas  publicas</t>
  </si>
  <si>
    <t>Agresion con sustancia corrosiva, areas de deporte y atletismo</t>
  </si>
  <si>
    <t>Agresion con sustancia corrosiva, calles y carreteras</t>
  </si>
  <si>
    <t>Agresion con sustancia corrosiva, comercio y area de servicios</t>
  </si>
  <si>
    <t>Agresion con sustancia corrosiva, area industrial y de la construccion</t>
  </si>
  <si>
    <t>Agresion con sustancia corrosiva, granja</t>
  </si>
  <si>
    <t>Agresion con sustancia corrosiva, otro lugar especificado</t>
  </si>
  <si>
    <t>Agresion con sustancia corrosiva, lugar no especificado</t>
  </si>
  <si>
    <t>Agresion Con Plaguicidas</t>
  </si>
  <si>
    <t>Agresion con plaguicidas, vivienda</t>
  </si>
  <si>
    <t>Agresion con plaguicidas, institucion residencial</t>
  </si>
  <si>
    <t>Agresion con plaguicidas, escuelas, otras instituciones y areas administrativas  publicas</t>
  </si>
  <si>
    <t>Agresion con plaguicidas, areas de deporte y atletismo</t>
  </si>
  <si>
    <t>Agresion con plaguicidas, calles y carreteras</t>
  </si>
  <si>
    <t>Agresion con plaguicidas, comercio y area de servicios</t>
  </si>
  <si>
    <t>Agresion con plaguicidas, area industrial y de la construccion</t>
  </si>
  <si>
    <t>Agresion con plaguicidas, granja</t>
  </si>
  <si>
    <t>Agresion con plaguicidas, otro lugar especificado</t>
  </si>
  <si>
    <t>Agresion con plaguicidas, lugar no especificado</t>
  </si>
  <si>
    <t>Agresion Con Gases Y Vapores</t>
  </si>
  <si>
    <t>Agresion con gases y vapores, vivienda</t>
  </si>
  <si>
    <t>Agresion con gases y vapores, institucion residencial</t>
  </si>
  <si>
    <t>Agresion con gases y vapores, escuelas, otras instituciones y areas administrativas  publicas</t>
  </si>
  <si>
    <t>Agresion con gases y vapores, areas de deporte y atletismo</t>
  </si>
  <si>
    <t>Agresion con gases y vapores, calles y carreteras</t>
  </si>
  <si>
    <t>Agresion con gases y vapores, comercio y area de servicios</t>
  </si>
  <si>
    <t>Agresion con gases y vapores, area industrial y de la construccion</t>
  </si>
  <si>
    <t>Agresion con gases y vapores, granja</t>
  </si>
  <si>
    <t>Agresion con gases y vapores, otro lugar especificado</t>
  </si>
  <si>
    <t>Agresion con gases y vapores, lugar no especificado</t>
  </si>
  <si>
    <t>Agresion Con Otros Productos Quimicos Y Sustancias Nocivas Especificadas</t>
  </si>
  <si>
    <t>Agresion con otros productos quimicos y sustancias nocivas especificadas, vivienda</t>
  </si>
  <si>
    <t>Agresion con otros productos quimicos y sustancias nocivas especificadas, institucion residencial</t>
  </si>
  <si>
    <t>Agresion con otros productos quimicos y sustancias nocivas especificadas, escuelas, otras instituciones y areas administrativas  publicas</t>
  </si>
  <si>
    <t>Agresion con otros productos quimicos y sustancias nocivas especificadas, areas de deporte y atletismo</t>
  </si>
  <si>
    <t>Agresion con otros productos quimicos y sustancias nocivas especificadas, calles y carreteras</t>
  </si>
  <si>
    <t>Agresion con otros productos quimicos y sustancias nocivas especificadas, comercio y area de servicios</t>
  </si>
  <si>
    <t>Agresion con otros productos quimicos y sustancias nocivas especificadas, area industrial y de la construccion</t>
  </si>
  <si>
    <t>Agresion con otros productos quimicos y sustancias nocivas especificadas, granja</t>
  </si>
  <si>
    <t>Agresion con otros productos quimicos y sustancias nocivas especificadas, otro lugar especificado</t>
  </si>
  <si>
    <t>Agresion con otros productos quimicos y sustancias nocivas especificadas, lugar no especificado</t>
  </si>
  <si>
    <t>Agresion Con Productos Quimicos Y Sustancias Nocivas No Especificados</t>
  </si>
  <si>
    <t>Agresion con productos quimicos y sustancias nocivas no especificadas, vivienda</t>
  </si>
  <si>
    <t>Agresion con productos quimicos y sustancias nocivas no especificadas, institucion residencial</t>
  </si>
  <si>
    <t>Agresion con productos quimicos y sustancias nocivas no especificadas, escuelas, otras instituciones y areas administrativas  publicas</t>
  </si>
  <si>
    <t>Agresion con productos quimicos y sustancias nocivas no especificadas, areas de deporte y atletismo</t>
  </si>
  <si>
    <t>Agresion con productos quimicos y sustancias nocivas no especificadas, calles y carreteras</t>
  </si>
  <si>
    <t>Agresion con productos quimicos y sustancias nocivas no especificadas, comercio y area de servicios</t>
  </si>
  <si>
    <t>Agresion con productos quimicos y sustancias nocivas no especificadas, area industrial y de la construccion</t>
  </si>
  <si>
    <t>Agresion con productos quimicos y sustancias nocivas no especificadas, granja</t>
  </si>
  <si>
    <t>Agresion con productos quimicos y sustancias nocivas no especificadas, otro lugar especificado</t>
  </si>
  <si>
    <t>Agresion con productos quimicos y sustancias nocivas no especificadas, lugar no especificado</t>
  </si>
  <si>
    <t>Agresion Por Ahorcamiento, Estrangulamiento Y Sofocacion</t>
  </si>
  <si>
    <t>Agresion por ahorcamiento, estrangulamiento y sofocacion, vivienda</t>
  </si>
  <si>
    <t>Agresion por ahorcamiento, estrangulamiento y sofocacion, institucion residencial</t>
  </si>
  <si>
    <t>Agresion por ahorcamiento, estrangulamiento y sofocacion, escuelas, otras instituciones y areas administrativas  publicas</t>
  </si>
  <si>
    <t>Agresion por ahorcamiento, estrangulamiento y sofocacion, areas de deporte y atletismo</t>
  </si>
  <si>
    <t>Agresion por ahorcamiento, estrangulamiento y sofocacion, calles y carreteras</t>
  </si>
  <si>
    <t>Agresion por ahorcamiento, estrangulamiento y sofocacion, comercio y area de servicios</t>
  </si>
  <si>
    <t>Agresion por ahorcamiento, estrangulamiento y sofocacion, area industrial y de la construccion</t>
  </si>
  <si>
    <t>Agresion por ahorcamiento, estrangulamiento y sofocacion, granja</t>
  </si>
  <si>
    <t>Agresion por ahorcamiento, estrangulamiento y sofocacion, otro lugar especificado</t>
  </si>
  <si>
    <t>Agresion por ahorcamiento, estrangulamiento y sofocacion, lugar no especificado</t>
  </si>
  <si>
    <t>Agresion Por Ahogamiento Y Sumersion</t>
  </si>
  <si>
    <t>Agresion por ahogamiento y sumersion, vivienda</t>
  </si>
  <si>
    <t>Agresion por ahogamiento y sumersion, institucion residencial</t>
  </si>
  <si>
    <t>Agresion por ahogamiento y sumersion, escuelas, otras instituciones y areas administrativas  publicas</t>
  </si>
  <si>
    <t>Agresion por ahogamiento y sumersion, areas de deporte y atletismo</t>
  </si>
  <si>
    <t>Agresion por ahogamiento y sumersion, calles y carreteras</t>
  </si>
  <si>
    <t>Agresion por ahogamiento y sumersion, comercio y area de servicios</t>
  </si>
  <si>
    <t>Agresion por ahogamiento y sumersion, area industrial y de la construccion</t>
  </si>
  <si>
    <t>Agresion por ahogamiento y sumersion, granja</t>
  </si>
  <si>
    <t>Agresion por ahogamiento y sumersion, otro lugar especificado</t>
  </si>
  <si>
    <t>Agresion por ahogamiento y sumersion, lugar no especificado</t>
  </si>
  <si>
    <t>Agresion Con Disparo De Arma Corta</t>
  </si>
  <si>
    <t>Agresion con disparo de arma corta, vivienda</t>
  </si>
  <si>
    <t>Agresion con disparo de arma corta, institucion residencial</t>
  </si>
  <si>
    <t>Agresion con disparo de arma corta, escuelas, otras instituciones y areas administrativas  publicas</t>
  </si>
  <si>
    <t>Agresion con disparo de arma corta, areas de deporte y atletismo</t>
  </si>
  <si>
    <t>Agresion con disparo de arma corta, calles y carreteras</t>
  </si>
  <si>
    <t>Agresion con disparo de arma corta, comercio y area de servicios</t>
  </si>
  <si>
    <t>Agresion con disparo de arma corta, area industrial y de la construccion</t>
  </si>
  <si>
    <t>Agresion con disparo de arma corta, granja</t>
  </si>
  <si>
    <t>Agresion con disparo de arma corta, otro lugar especificado</t>
  </si>
  <si>
    <t>Agresion con disparo de arma corta, lugar no especificado</t>
  </si>
  <si>
    <t>Agresion Con Disparo De Rifle, Escopeta Y Arma Larga</t>
  </si>
  <si>
    <t>Agresion con disparo de rifle, escopeta y arma larga, vivienda</t>
  </si>
  <si>
    <t>Agresion con disparo de rifle, escopeta y arma larga, institucion residencial</t>
  </si>
  <si>
    <t>Agresion con disparo de rifle, escopeta y arma larga, escuelas, otras instituciones y areas administrativas  publicas</t>
  </si>
  <si>
    <t>Agresion con disparo de rifle, escopeta y arma larga, areas de deporte y atletismo</t>
  </si>
  <si>
    <t>Agresion con disparo de rifle, escopeta y arma larga, calles y carreteras</t>
  </si>
  <si>
    <t>Agresion con disparo de rifle, escopeta y arma larga, comercio y area de servicios</t>
  </si>
  <si>
    <t>Agresion con disparo de rifle, escopeta y arma larga, area industrial y de la construccion</t>
  </si>
  <si>
    <t>Agresion con disparo de rifle, escopeta y arma larga, granja</t>
  </si>
  <si>
    <t>Agresion con disparo de rifle, escopeta y arma larga, otro lugar especificado</t>
  </si>
  <si>
    <t>Agresion con disparo de rifle, escopeta y arma larga, lugar no especificado</t>
  </si>
  <si>
    <t>Agresion Con Disparo De Otras Armas Fuego, Y Las No Especificadas</t>
  </si>
  <si>
    <t>Agresion con disparo de otras armas de fuego, y las no especificadas, vivienda</t>
  </si>
  <si>
    <t>Agresion con disparo de otras armas de fuego, y las no especificadas, institucion residencial</t>
  </si>
  <si>
    <t>Agresion con disparo de otras armas de fuego, y las no especificadas, escuelas, otras instituciones y areas administrativas  publicas</t>
  </si>
  <si>
    <t>Agresion con disparo de otras armas de fuego, y las no especificadas, areas de deporte y atletismo</t>
  </si>
  <si>
    <t>Agresion con disparo de otras armas de fuego, y las no especificadas, calles y carreteras</t>
  </si>
  <si>
    <t>Agresion con disparo de otras armas de fuego, y las no especificadas, comercio y area de servicios</t>
  </si>
  <si>
    <t>Agresion con disparo de otras armas de fuego, y las no especificadas, area industrial y de la construccion</t>
  </si>
  <si>
    <t>Agresion con disparo de otras armas de fuego, y las no especificadas, granja</t>
  </si>
  <si>
    <t>Agresion con disparo de otras armas de fuego, y las no especificadas, otro lugar especificado</t>
  </si>
  <si>
    <t>Agresion con disparo de otras armas de fuego, y las no especificadas, lugar no especificado</t>
  </si>
  <si>
    <t>Agresion Con Material Explosivo</t>
  </si>
  <si>
    <t>Agresion con material explosivo, vivienda</t>
  </si>
  <si>
    <t>Agresion con material explosivo, institucion residencial</t>
  </si>
  <si>
    <t>Agresion con material explosivo, escuelas, otras instituciones y areas administrativas  publicas</t>
  </si>
  <si>
    <t>Agresion con material explosivo, areas de deporte y atletismo</t>
  </si>
  <si>
    <t>Agresion con material explosivo, calles y carreteras</t>
  </si>
  <si>
    <t>Agresion con material explosivo, comercio y area de servicios</t>
  </si>
  <si>
    <t>Agresion con material explosivo, area industrial y de la construccion</t>
  </si>
  <si>
    <t>Agresion con material explosivo, granja</t>
  </si>
  <si>
    <t>Agresion con material explosivo, otro lugar especificado</t>
  </si>
  <si>
    <t>Agresion con material explosivo, lugar no especificado</t>
  </si>
  <si>
    <t>Agresion Con Humo, Fuego Y Llamas</t>
  </si>
  <si>
    <t>Agresion con humo, fuego y llamas, vivienda</t>
  </si>
  <si>
    <t>Agresion con humo, fuego y llamas, institucion residencial</t>
  </si>
  <si>
    <t>Agresion con humo, fuego y llamas, escuelas, otras instituciones y areas administrativas  publicas</t>
  </si>
  <si>
    <t>Agresion con humo, fuego y llamas, areas de deporte y atletismo</t>
  </si>
  <si>
    <t>Agresion con humo, fuego y llamas, calles y carreteras</t>
  </si>
  <si>
    <t>Agresion con humo, fuego y llamas, comercio y area de servicios</t>
  </si>
  <si>
    <t>Agresion con humo, fuego y llamas, area industrial y de la construccion</t>
  </si>
  <si>
    <t>Agresion con humo, fuego y llamas, granja</t>
  </si>
  <si>
    <t>Agresion con humo, fuego y llamas, otro lugar especificado</t>
  </si>
  <si>
    <t>Agresion con humo, fuego y llamas, lugar no especificado</t>
  </si>
  <si>
    <t>Agresion Con Vapor De Agua, Vapores Y Objetos Calientes</t>
  </si>
  <si>
    <t>Agresion con vapor de agua, vapores y objetos calientes, vivienda</t>
  </si>
  <si>
    <t>Agresion con vapor de agua, vapores y objetos calientes, institucion residencial</t>
  </si>
  <si>
    <t>Agresion con vapor de agua, vapores y objetos calientes, escuelas, otras instituciones y areas administrativas  publicas</t>
  </si>
  <si>
    <t>Agresion con vapor de agua, vapores y objetos calientes, areas de deporte y atletismo</t>
  </si>
  <si>
    <t>Agresion con vapor de agua, vapores y objetos calientes, calles y carreteras</t>
  </si>
  <si>
    <t>Agresion con vapor de agua, vapores y objetos calientes, comercio y area de servicios</t>
  </si>
  <si>
    <t>Agresion con vapor de agua, vapores y objetos calientes, area industrial y de la construccion</t>
  </si>
  <si>
    <t>Agresion con vapor de agua, vapores y objetos calientes, granja</t>
  </si>
  <si>
    <t>Agresion con vapor de agua, vapores y objetos calientes, otro lugar especificado</t>
  </si>
  <si>
    <t>Agresion con vapor de agua, vapores y objetos calientes, lugar no especificado</t>
  </si>
  <si>
    <t>Agresion Con Objeto Cortante</t>
  </si>
  <si>
    <t>Agresion con objeto cortante, vivienda</t>
  </si>
  <si>
    <t>Agresion con objeto cortante, institucion residencial</t>
  </si>
  <si>
    <t>Agresion con objeto cortante, escuelas, otras instituciones y areas administrativas  publicas</t>
  </si>
  <si>
    <t>Agresion con objeto cortante, areas de deporte y atletismo</t>
  </si>
  <si>
    <t>Agresion con objeto cortante, calles y carreteras</t>
  </si>
  <si>
    <t>Agresion con objeto cortante, comercio y area de servicios</t>
  </si>
  <si>
    <t>Agresion con objeto cortante, area industrial y de la construccion</t>
  </si>
  <si>
    <t>Agresion con objeto cortante, granja</t>
  </si>
  <si>
    <t>Agresion con objeto cortante, otro lugar especificado</t>
  </si>
  <si>
    <t>Agresion con objeto cortante, lugar no especificado</t>
  </si>
  <si>
    <t>Agresion Con Objeto Romo O Sin Filo</t>
  </si>
  <si>
    <t>Agresion con objeto romo o sin filo, vivienda</t>
  </si>
  <si>
    <t>Agresion con objeto romo o sin filo, institucion residencial</t>
  </si>
  <si>
    <t>Agresion con objeto romo o sin filo, escuelas, otras instituciones y areas administrativas publicas</t>
  </si>
  <si>
    <t>Agresion con objeto romo o sin filo, areas de deporte y atletismo</t>
  </si>
  <si>
    <t>Agresion con objeto romo o sin filo, calles y carreteras</t>
  </si>
  <si>
    <t>Agresion con objeto romo o sin filo, comercio y area de servicios</t>
  </si>
  <si>
    <t>Agresion con objeto romo o sin filo, area industrial y de la construccion</t>
  </si>
  <si>
    <t>Agresion con objeto romo o sin filo, granja</t>
  </si>
  <si>
    <t>Agresion con objeto romo o sin filo, otro lugar especificado</t>
  </si>
  <si>
    <t>Agresion con objeto romo o sin filo, lugar no especificado</t>
  </si>
  <si>
    <t>Agresion Por Empujon Desde Un Lugar Elevado</t>
  </si>
  <si>
    <t>Agresion por empujon desde un lugar elevado, vivienda</t>
  </si>
  <si>
    <t>Agresion por empujon desde un lugar elevado, institucion residencial</t>
  </si>
  <si>
    <t>Agresion por empujon desde un lugar elevado, escuelas, otras instituciones y areas administrativas  publicas</t>
  </si>
  <si>
    <t>Agresion por empujon desde un lugar elevado, areas de deporte y atletismo</t>
  </si>
  <si>
    <t>Agresion por empujon desde un lugar elevado, calles y carreteras</t>
  </si>
  <si>
    <t>Agresion por empujon desde un lugar elevado, comercio y area de servicios</t>
  </si>
  <si>
    <t>Agresion por empujon desde un lugar elevado, area industrial y de la construccion</t>
  </si>
  <si>
    <t>Agresion por empujon desde un lugar elevado, granja</t>
  </si>
  <si>
    <t>Agresion por empujon desde un lugar elevado, otro lugar especificado</t>
  </si>
  <si>
    <t>Agresion por empujon desde un lugar elevado, lugar no especificado</t>
  </si>
  <si>
    <t>Agresion Por Empujar O Colocar A La Victima Delante De Objeto En Movimiento</t>
  </si>
  <si>
    <t>Agresion por empujar o colocar a la victima delante de objeto en movimiento, vivienda</t>
  </si>
  <si>
    <t>Agresion por empujar o colocar a la victima delante de objeto en movimiento, institucion residencial</t>
  </si>
  <si>
    <t>Agresion por empujar o colocar a la victima delante de objeto en movimiento, escuelas, otras instituciones y areas administrativas  publicas</t>
  </si>
  <si>
    <t>Agresion por empujar o colocar a la victima delante de objeto en movimiento, areas de deporte y atletismo</t>
  </si>
  <si>
    <t>Agresion por empujar o colocar a la victima delante de objeto en movimiento, calles y carreteras</t>
  </si>
  <si>
    <t>Agresion por empujar o colocar a la victima delante de objeto en movimiento, comercio y area de servicios</t>
  </si>
  <si>
    <t>Agresion por empujar o colocar a la victima delante de objeto en movimiento, area industrial y de la construccion</t>
  </si>
  <si>
    <t>Agresion por empujar o colocar a la victima delante de objeto en movimiento, granja</t>
  </si>
  <si>
    <t>Agresion por empujar o colocar a la victima delante de objeto en movimiento, otro lugar especificado</t>
  </si>
  <si>
    <t>Agresion por empujar o colocar a la victima delante de objeto en movimiento, lugar no especificado</t>
  </si>
  <si>
    <t>Agresion Por Colision Vehiculo De Motor</t>
  </si>
  <si>
    <t>Agresion por colision de vehiculo de motor, vivienda</t>
  </si>
  <si>
    <t>Agresion por colision de vehiculo de motor, institucion residencial</t>
  </si>
  <si>
    <t>Agresion por colision de vehiculo de motor, escuelas, otras instituciones y areas administrativas  publicas</t>
  </si>
  <si>
    <t>Agresion por colision de vehiculo de motor, areas de deporte y atletismo</t>
  </si>
  <si>
    <t>Agresion por colision de vehiculo de motor, calles y carreteras</t>
  </si>
  <si>
    <t>Agresion por colision de vehiculo de motor, comercio y area de servicios</t>
  </si>
  <si>
    <t>Agresion por colision de vehiculo de motor, area industrial y de la construccion</t>
  </si>
  <si>
    <t>Agresion por colision de vehiculo de motor, granja</t>
  </si>
  <si>
    <t>Agresion por colision de vehiculo de motor, otro lugar especificado</t>
  </si>
  <si>
    <t>Agresion por colision de vehiculo de motor, lugar no especificado</t>
  </si>
  <si>
    <t>Agresion Con Fuerza Corporal</t>
  </si>
  <si>
    <t>Agresion con fuerza corporal, vivienda</t>
  </si>
  <si>
    <t>Agresion con fuerza corporal, institucion residencial</t>
  </si>
  <si>
    <t>Agresion con fuerza corporal, escuelas, otras instituciones y areas administrativas publicas</t>
  </si>
  <si>
    <t>Agresion con fuerza corporal, areas de deporte y atletismo</t>
  </si>
  <si>
    <t>Agresion con fuerza corporal, calles y carreteras</t>
  </si>
  <si>
    <t>Agresion con fuerza corporal, comercio y area de servicios</t>
  </si>
  <si>
    <t>Agresion con fuerza corporal, area industrial y de la construccion</t>
  </si>
  <si>
    <t>Agresion con fuerza corporal, granja</t>
  </si>
  <si>
    <t>Agresion con fuerza corporal, otro lugar especificado</t>
  </si>
  <si>
    <t>Agresion con fuerza corporal, lugar no especificado</t>
  </si>
  <si>
    <t>Agresion Sexual Con Fuerza Corporal</t>
  </si>
  <si>
    <t>Agresion sexual con fuerza corporal, vivienda</t>
  </si>
  <si>
    <t>Agresion sexual con fuerza corporal, institucion residencial</t>
  </si>
  <si>
    <t>Agresion sexual con fuerza corporal, escuelas, otras instituciones y areas administrativas  publicas</t>
  </si>
  <si>
    <t>Agresion sexual con fuerza corporal, areas de deporte y atletismo</t>
  </si>
  <si>
    <t>Agresion sexual con fuerza corporal, calles y carreteras</t>
  </si>
  <si>
    <t>Agresion sexual con fuerza corporal, comercio y area de servicios</t>
  </si>
  <si>
    <t>Agresion sexual con fuerza corporal, area industrial y de la construccion</t>
  </si>
  <si>
    <t>Agresion sexual con fuerza corporal, granja</t>
  </si>
  <si>
    <t>Agresion sexual con fuerza corporal, otro lugar especificado</t>
  </si>
  <si>
    <t>Agresion sexual con fuerza corporal, lugar no especificado</t>
  </si>
  <si>
    <t>Negligencia Y Abandono</t>
  </si>
  <si>
    <t>Negligencia y abandono por esposo o pareja</t>
  </si>
  <si>
    <t>Negligencia y abandono por padre o madre</t>
  </si>
  <si>
    <t>Negligencia y abandono por conocido o amigo</t>
  </si>
  <si>
    <t>Negligencia y abandono por otra persona especificada</t>
  </si>
  <si>
    <t>Negligencia y abandono por persona no especificada</t>
  </si>
  <si>
    <t>Otros Maltratos</t>
  </si>
  <si>
    <t>Otros maltratos por esposo o pareja</t>
  </si>
  <si>
    <t>Otros maltratos por padre o madre</t>
  </si>
  <si>
    <t>Otros maltratos por conocido o amigo</t>
  </si>
  <si>
    <t>Otros maltratos por autoridades oficiales</t>
  </si>
  <si>
    <t>Otros maltratos por otra persona especificada</t>
  </si>
  <si>
    <t>Otros maltratos por persona no especificada</t>
  </si>
  <si>
    <t>Agresion Por Otros Medios Especificados</t>
  </si>
  <si>
    <t>Agresion por otros medios especificados, vivienda</t>
  </si>
  <si>
    <t>Agresion por otros medios especificados, institucion residencial</t>
  </si>
  <si>
    <t>Agresion por otros medios especificados, escuelas, otras instituciones y areas administrativas publicas</t>
  </si>
  <si>
    <t>Agresion por otros medios especificados, areas de deporte y atletismo</t>
  </si>
  <si>
    <t>Agresion por otros medios especificados, calles y carreteras</t>
  </si>
  <si>
    <t>Agresion por otros medios especificados, comercio y area de servicios</t>
  </si>
  <si>
    <t>Agresion por otros medios especificados, area industrial y de la construccion</t>
  </si>
  <si>
    <t>Agresion por otros medios especificados, granja</t>
  </si>
  <si>
    <t>Agresion por otros medios especificados, otro lugar especificado</t>
  </si>
  <si>
    <t>Agresion por otros medios especificados, lugar no especificado</t>
  </si>
  <si>
    <t>Agresion Por Medios No Especificados</t>
  </si>
  <si>
    <t>Agresion por medios no especificados, vivienda</t>
  </si>
  <si>
    <t>Agresion por medios no especificados, institucion residencial</t>
  </si>
  <si>
    <t>Agresion por medios no especificados, escuelas, otras instituciones y areas administrativas publicas</t>
  </si>
  <si>
    <t>Agresion por medios no especificados, areas de deporte y atletismo</t>
  </si>
  <si>
    <t>Agresion por medios no especificados, calles y carreteras</t>
  </si>
  <si>
    <t>Agresion por medios no especificados, comercio y area de servicios</t>
  </si>
  <si>
    <t>Agresion por medios no especificados, area industrial y de la construccion</t>
  </si>
  <si>
    <t>Agresion por medios no especificados, granja</t>
  </si>
  <si>
    <t>Agresion por medios no especificados, otro lugar especificado</t>
  </si>
  <si>
    <t>Agresion por medios no especificados, lugar no especificado</t>
  </si>
  <si>
    <t>Envenenamiento Por, Y Exposicion A Analgesicos No Narcóticos, Antipireticos Y Antirreumaticos, De Intencion No Determinada</t>
  </si>
  <si>
    <t>Envenenamiento por, y exposicion a analgesicos no narcoticos, antipireticos y antirreumaticos, de intencion no determinada, vivienda</t>
  </si>
  <si>
    <t>Envenenamiento por, y exposicion a analgesicos no narcoticos, antipireticos y antirreumaticos, de intencion no determinada, institucion residencial</t>
  </si>
  <si>
    <t>Envenenamiento por, y exposicion a analgesicos no narcoticos, antipireticos y antirreumaticos, de intencion no determinada, escuelas, otras instituciones y areas administrativas publicas</t>
  </si>
  <si>
    <t>Envenenamiento por, y exposicion a analgesicos no narcoticos, antipireticos y antirreumaticos, de intencion no determinada, areas de deporte y atletismo</t>
  </si>
  <si>
    <t>Envenenamiento por, y exposicion a analgesicos no narcoticos, antipireticos y antirreumaticos, de intencion no determinada, calles y carreteras</t>
  </si>
  <si>
    <t>Envenenamiento por, y exposicion a analgesicos no narcoticos, antipireticos y antirreumaticos, de intencion no determinada, comercio y area de servicios</t>
  </si>
  <si>
    <t>Envenenamiento por, y exposicion a analgesicos no narcoticos, antipireticos y antirreumaticos, de intencion no determinada, area industrial y de la construccion</t>
  </si>
  <si>
    <t>Envenenamiento por, y exposicion a analgesicos no narcoticos, antipireticos y antirreumaticos, de intencion no determinada, granja</t>
  </si>
  <si>
    <t>Envenenamiento por, y exposicion a analgesicos no narcoticos, antipireticos y antirreumaticos, de intencion no determinada, otro lugar especificado</t>
  </si>
  <si>
    <t>Envenenamiento por, y exposicion a analgesicos no narcoticos, antipireticos y antirreumaticos, de intencion no determinada, lugar no especificado</t>
  </si>
  <si>
    <t>Envenenamiento Por, Y Exposicion A Drogas Antiepilepticas, Sedantes, Hipnoticas, Antiparkinsonianas Y Psicotrópicas, No Clasificadas En Otra Parte, De Intencion No Determinada</t>
  </si>
  <si>
    <t>Envenenamiento por, y exposicion a drogas antiepilepticas, sedantes, hipnoticas, antiparkinsonianas y psicotropicas, no clasificadas en otra parte, de intencion no determinada, vivienda</t>
  </si>
  <si>
    <t>Envenenamiento por, y exposicion a drogas antiepilepticas, sedantes, hipnoticas, antiparkinsonianas y psicotropicas, no clasificadas en otra parte, de intencion no determinada, institucion residencial</t>
  </si>
  <si>
    <t>Envenenamiento por, y exposicion a drogas antiepilepticas, sedantes, hipnoticas, antiparkinsonianas y psicotropicas, no clasificadas en otra parte, de intencion no determinada, escuelas, otras instituciones y areas administrativas publicas</t>
  </si>
  <si>
    <t>Envenenamiento por, y exposicion a drogas antiepilepticas, sedantes, hipnoticas, antiparkinsonianas y psicotropicas, no clasificadas en otra parte, de intencion no determinada, areas de deporte y atletismo</t>
  </si>
  <si>
    <t>Envenenamiento por, y exposicion a drogas antiepilepticas, sedantes, hipnoticas, antiparkinsonianas y psicotropicas, no clasificadas en otra parte, de intencion no determinada, calles y carreteras</t>
  </si>
  <si>
    <t>Envenenamiento por, y exposicion a drogas antiepilepticas, sedantes, hipnoticas, antiparkinsonianas y psicotropicas, no clasificadas en otra parte, de intencion no determinada, comercio y area de servicios</t>
  </si>
  <si>
    <t>Envenenamiento por, y exposicion a drogas antiepilepticas, sedantes, hipnoticas, antiparkinsonianas y psicotropicas, no clasificadas en otra parte, de intencion no determinada, area industrial y de la construccion</t>
  </si>
  <si>
    <t>Envenenamiento por, y exposicion a drogas antiepilepticas, sedantes, hipnoticas, antiparkinsonianas y psicotropicas, no clasificadas en otra parte, de intencion no determinada, granja</t>
  </si>
  <si>
    <t>Envenenamiento por, y exposicion a drogas antiepilepticas, sedantes, hipnoticas, antiparkinsonianas y psicotropicas, no clasificadas en otra parte, de intencion no determinada, otro lugar especificado</t>
  </si>
  <si>
    <t>Envenenamiento por, y exposicion a drogas antiepilepticas, sedantes, hipnoticas, antiparkinsonianas y psicotropicas, no clasificadas en otra parte, de intencion no determinada, lugar no especificado</t>
  </si>
  <si>
    <t>Envenenamiento Por, Y Exposicion A Narcoticos Y Psicodislepticos [Alucinogenos], No Clasificados En Otra Parte, De Intencion No Determinada</t>
  </si>
  <si>
    <t>Envenenamiento por, y exposicion a narcoticos y psicodislepticos [alucinogenos], no clasificados en otra parte, de intencion no determinada, vivienda</t>
  </si>
  <si>
    <t>Envenenamiento por, y exposicion a narcoticos y psicodislepticos [alucinogenos], no clasificados en otra parte, de intencion no determinada, institucion residencial</t>
  </si>
  <si>
    <t>Envenenamiento por, y exposicion a narcoticos y psicodislepticos [alucinogenos], no clasificados en otra parte, de intencion no determinada, escuelas, otras instituciones y areas administrativas publicas</t>
  </si>
  <si>
    <t>Envenenamiento por, y exposicion a narcoticos y psicodislepticos [alucinogenos], no clasificados en otra parte, de intencion no determinada, areas de deporte y atletismo</t>
  </si>
  <si>
    <t>Envenenamiento por, y exposicion a narcoticos y psicodislepticos [alucinogenos], no clasificados en otra parte, de intencion no determinada, calles y carreteras</t>
  </si>
  <si>
    <t>Envenenamiento por, y exposicion a narcoticos y psicodislepticos [alucinogenos], no clasificados en otra parte, de intencion no determinada, comercio y area de servicios</t>
  </si>
  <si>
    <t>Envenenamiento por, y exposicion a narcoticos y psicodislepticos [alucinogenos], no clasificados en otra parte, de intencion no determinada, area industrial y de la construccion</t>
  </si>
  <si>
    <t>Envenenamiento por, y exposicion a narcoticos y psicodislepticos [alucinogenos], no clasificados en otra parte, de intencion no determinada, granja</t>
  </si>
  <si>
    <t>Envenenamiento por, y exposicion a narcoticos y psicodislepticos [alucinogenos], no clasificados en otra parte, de intencion no determinada, otro lugar especificado</t>
  </si>
  <si>
    <t>Envenenamiento por, y exposicion a narcoticos y psicodislepticos [alucinogenos], no clasificados en otra parte, de intencion no determinada, lugar no especificado</t>
  </si>
  <si>
    <t>Envenenamiento Por, Y Exposicion A Otras Drogas Que Actuan Sobre El Sistema Nervioso Autonomo, De Intencion No Determinada</t>
  </si>
  <si>
    <t>Envenenamiento por, y exposicion a otras drogas que actuan sobre el sistema nervioso autonomo, de intencion no determinada, vivienda</t>
  </si>
  <si>
    <t>Envenenamiento por, y exposicion a otras drogas que actuan sobre el sistema nervioso autonomo, de intencion no determinada, institucion residencial</t>
  </si>
  <si>
    <t>Envenenamiento por, y exposicion a otras drogas que actuan sobre el sistema nervioso autonomo, de intencion no determinada, escuelas, otras instituciones y areas administrativas publicas</t>
  </si>
  <si>
    <t>Envenenamiento por, y exposicion a otras drogas que actuan sobre el sistema nervioso autonomo, de intencion no determinada, areas de deporte y atletismo</t>
  </si>
  <si>
    <t>Envenenamiento por, y exposicion a otras drogas que actuan sobre el sistema nervioso autonomo, de intencion no determinada, calles y carreteras</t>
  </si>
  <si>
    <t>Envenenamiento por, y exposicion a otras drogas que actuan sobre el sistema nervioso autonomo, de intencion no determinada, comercio y area de servicios</t>
  </si>
  <si>
    <t>Envenenamiento por, y exposicion a otras drogas que actuan sobre el sistema nervioso autonomo, de intencion no determinada, area industrial y de la construccion</t>
  </si>
  <si>
    <t>Envenenamiento por, y exposicion a otras drogas que actuan sobre el sistema nervioso autonomo, de intencion no determinada, granja</t>
  </si>
  <si>
    <t>Envenenamiento por, y exposicion a otras drogas que actuan sobre el sistema nervioso autonomo, de intencion no determinada, otro lugar especificado</t>
  </si>
  <si>
    <t>Envenenamiento por, y exposicion a otras drogas que actuan sobre el sistema nervioso autonomo, de intencion no determinada, lugar no especificado</t>
  </si>
  <si>
    <t>Envenenamiento Por, Y Exposicion A Otras Drogas, Medicamentos Y Sustancias Biologicas, Y Las No Especificadas, De Intencion No Determinada</t>
  </si>
  <si>
    <t>Envenenamiento por, y exposicion a otras drogas, medicamentos y sustancias biologicas, y las no especificadas, de intencion no determinada, vivienda</t>
  </si>
  <si>
    <t>Envenenamiento por, y exposicion a otras drogas, medicamentos y sustancias biologicas, y las no especificadas, de intencion no determinada, institucion residencial</t>
  </si>
  <si>
    <t>Envenenamiento por, y exposicion a otras drogas, medicamentos y sustancias biologicas, y las no especificadas, de intencion no determinada, escuelas, otras instituciones y areas administrativas publicas</t>
  </si>
  <si>
    <t>Envenenamiento por, y exposicion a otras drogas, medicamentos y sustancias biologicas, y las no especificadas, de intencion no determinada, areas de deporte y atletismo</t>
  </si>
  <si>
    <t>Envenenamiento por, y exposicion a otras drogas, medicamentos y sustancias biologicas, y las no especificadas, de intencion no determinada, calles y carreteras</t>
  </si>
  <si>
    <t>Envenenamiento por, y exposicion a otras drogas, medicamentos y sustancias biologicas, y las no especificadas, de intencion no determinada, comercio y area de servicios</t>
  </si>
  <si>
    <t>Envenenamiento por, y exposicion a otras drogas, medicamentos y sustancias biologicas, y las no especificadas, de intencion no determinada, area industrial y de la construccion</t>
  </si>
  <si>
    <t>Envenenamiento por, y exposicion a otras drogas, medicamentos y sustancias biologicas, y las no especificadas, de intencion no determinada, granja</t>
  </si>
  <si>
    <t>Envenenamiento por, y exposicion a otras drogas, medicamentos y sustancias biologicas, y las no especificadas, de intencion no determinada, otro lugar especificado</t>
  </si>
  <si>
    <t>Envenenamiento por, y exposicion a otras drogas, medicamentos y sustancias biologicas, y las no especificadas, de intencion no determinada, lugar no especificado</t>
  </si>
  <si>
    <t>Envenenamiento Por, Y Exposicion Al Alcohol, De  Intencion No Determinada</t>
  </si>
  <si>
    <t>Envenenamiento por, y exposicion al alcohol, de intencion no determinada, vivienda</t>
  </si>
  <si>
    <t>Envenenamiento por, y exposicion al alcohol, de intencion no determinada, institucion residencial</t>
  </si>
  <si>
    <t>Envenenamiento por, y exposicion al alcohol, de intencion no determinada, escuelas, otras instituciones y areas administrativas publicas</t>
  </si>
  <si>
    <t>Envenenamiento por, y exposicion al alcohol, de intencion no determinada, areas de deporte y atletismo</t>
  </si>
  <si>
    <t>Envenenamiento por, y exposicion al alcohol, de intencion no determinada, calles y carreteras</t>
  </si>
  <si>
    <t>Envenenamiento por, y exposicion al alcohol, de intencion no determinada, comercio y area de servicios</t>
  </si>
  <si>
    <t>Envenenamiento por, y exposicion al alcohol, de intencion no determinada, area industrial y de la construccion</t>
  </si>
  <si>
    <t>Envenenamiento por, y exposicion al alcohol, de intencion no determinada, granja</t>
  </si>
  <si>
    <t>Envenenamiento por, y exposicion al alcohol, de intencion no determinada, otro lugar especificado</t>
  </si>
  <si>
    <t>Envenenamiento por, y exposicion al alcohol, de intencion no determinada, lugar no especificado</t>
  </si>
  <si>
    <t>Envenenamiento Por, Y Exposicion A Disolventes Organicos E Hidrocarburos Halogenados Y Sus Vapores, De Intencion No Determinada</t>
  </si>
  <si>
    <t>Envenenamiento por, y exposicion a disolventes organicos e hidrocarburos halogenados y sus vapores, de intencion no determinada, vivienda</t>
  </si>
  <si>
    <t>Envenenamiento por, y exposicion a disolventes organicos e hidrocarburos halogenados y sus vapores, de intencion no determinada, institucion residencial</t>
  </si>
  <si>
    <t>Envenenamiento por, y exposicion a disolventes organicos e hidrocarburos halogenados y sus vapores, de intencion no determinada, escuelas, otras instituciones y areas administrativas publicas</t>
  </si>
  <si>
    <t>Envenenamiento por, y exposicion a disolventes organicos e hidrocarburos halogenados y sus vapores, de intencion no determinada, areas de deporte y atletismo</t>
  </si>
  <si>
    <t>Envenenamiento por, y exposicion a disolventes organicos e hidrocarburos halogenados y sus vapores, de intencion no determinada, calles y carreteras</t>
  </si>
  <si>
    <t>Envenenamiento por, y exposicion a disolventes organicos e hidrocarburos halogenados y sus vapores, de intencion no determinada, comercio y area de servicios</t>
  </si>
  <si>
    <t>Envenenamiento por, y exposicion a disolventes organicos e hidrocarburos halogenados y sus vapores, de intencion no determinada, area industrial y de la construccion</t>
  </si>
  <si>
    <t>Envenenamiento por, y exposicion a disolventes organicos e hidrocarburos halogenados y sus vapores, de intencion no determinada, granja</t>
  </si>
  <si>
    <t>Envenenamiento por, y exposicion a disolventes organicos e hidrocarburos halogenados y sus vapores, de intencion no determinada, otro lugar especificado</t>
  </si>
  <si>
    <t>Envenenamiento por, y exposicion a disolventes organicos e hidrocarburos halogenados y sus vapores, de intencion no determinada, lugar no especificado</t>
  </si>
  <si>
    <t>Envenenamiento Por, Y Exposicion A Otros Gases Y Vapores, De Intencion No Determinada</t>
  </si>
  <si>
    <t>Envenenamiento por, y  exposicion a otros gases y vapores, de intencion no determinada, vivienda</t>
  </si>
  <si>
    <t>Envenenamiento por, y  exposicion a otros gases y vapores, de intencion no determinada, institucion residencial</t>
  </si>
  <si>
    <t>Envenenamiento por, y  exposicion a otros gases y vapores, de intencion no determinada, escuelas, otras instituciones y areas administrativas publicas</t>
  </si>
  <si>
    <t>Envenenamiento por, y  exposicion a otros gases y vapores, de intencion no determinada, areas de deporte y atletismo</t>
  </si>
  <si>
    <t>Envenenamiento por, y  exposicion a otros gases y vapores, de intencion no determinada, calles y carreteras</t>
  </si>
  <si>
    <t>Envenenamiento por, y  exposicion a otros gases y vapores, de intencion no determinada, comercio y area de servicios</t>
  </si>
  <si>
    <t>Envenenamiento por, y  exposicion a otros gases y vapores, de intencion no determinada, area industrial y de la construccion</t>
  </si>
  <si>
    <t>Envenenamiento por, y  exposicion a otros gases y vapores, de intencion no determinada, granja</t>
  </si>
  <si>
    <t>Envenenamiento por, y  exposicion a otros gases y vapores, de intencion no determinada, otro lugar especificado</t>
  </si>
  <si>
    <t>Envenenamiento por, y  exposicion a otros gases y vapores, de intencion no determinada, lugar no especificado</t>
  </si>
  <si>
    <t>Envenenamiento Por, Y Exposicion A Plaguicidas De Intencion No Determinada</t>
  </si>
  <si>
    <t>Envenenamiento por, y exposicion a plaguicidas, de intencion no determinada, vivienda</t>
  </si>
  <si>
    <t>Envenenamiento por, y exposicion a plaguicidas, de intencion no determinada, institucion residencial</t>
  </si>
  <si>
    <t>Envenenamiento por, y exposicion a plaguicidas, de intencion no determinada, escuelas, otras instituciones y areas administrativas publicas</t>
  </si>
  <si>
    <t>Envenenamiento por, y exposicion a plaguicidas, de intencion no determinada, areas de deporte y atletismo</t>
  </si>
  <si>
    <t>Envenenamiento por, y exposicion a plaguicidas, de intencion no determinada, calles y carreteras</t>
  </si>
  <si>
    <t>Envenenamiento por, y exposicion a plaguicidas, de intencion no determinada, comercio y area de servicios</t>
  </si>
  <si>
    <t>Envenenamiento por, y exposicion a plaguicidas, de intencion no determinada, area industrial y de la construccion</t>
  </si>
  <si>
    <t>Envenenamiento por, y exposicion a plaguicidas, de intencion no determinada, granja</t>
  </si>
  <si>
    <t>Envenenamiento por, y exposicion a plaguicidas, de intencion no determinada, otro lugar especificado</t>
  </si>
  <si>
    <t>Envenenamiento por, y exposicion a plaguicidas, de intencion no determinada, lugar no especificado</t>
  </si>
  <si>
    <t>Envenenamiento Por, Y Exposicion A Otros Productos Quimicos Y Sustancias Nocivas, Y Los No Especificados, De Intencion No Determinada</t>
  </si>
  <si>
    <t>Envenenamiento por, y exposicion a otros productos quimicos y sustancias nocivas, y los no especificados, de intencion no determinada, vivienda</t>
  </si>
  <si>
    <t>Envenenamiento por, y exposicion a otros productos quimicos y sustancias nocivas, y los no especificados, de intencion no determinada, institucion residencial</t>
  </si>
  <si>
    <t>Envenenamiento por, y exposicion a otros productos quimicos y sustancias nocivas, y los no especificados, de intencion no determinada, escuelas, otras instituciones y areas administrativas publicas</t>
  </si>
  <si>
    <t>Envenenamiento por, y exposicion a otros productos quimicos y sustancias nocivas, y los no especificados, de intencion no determinada, areas de deporte y atletismo</t>
  </si>
  <si>
    <t>Envenenamiento por, y exposicion a otros productos quimicos y sustancias nocivas, y los no especificados, de intencion no determinada, calles y carreteras</t>
  </si>
  <si>
    <t>Envenenamiento por, y exposicion a otros productos quimicos y sustancias nocivas, y los no especificados, de intencion no determinada, comercio y area de servicios</t>
  </si>
  <si>
    <t>Envenenamiento por, y exposicion a otros productos quimicos y sustancias nocivas, y los no especificados, de intencion no determinada, area industrial y de la construccion</t>
  </si>
  <si>
    <t>Envenenamiento por, y exposicion a otros productos quimicos y sustancias nocivas, y los no especificados, de intencion no determinada, granja</t>
  </si>
  <si>
    <t>Envenenamiento por, y exposicion a otros productos quimicos y sustancias nocivas, y los no especificados, de intencion no determinada, otro lugar especificado</t>
  </si>
  <si>
    <t>Envenenamiento por, y exposicion a otros productos quimicos y sustancias nocivas, y los no especificados, de intencion no determinada, lugar no especificado</t>
  </si>
  <si>
    <t>Ahorcamiento, Estrangulamiento Y Sofocacion, De Intencion No Determinada</t>
  </si>
  <si>
    <t>Ahorcamiento, estrangulamiento y sofocacion, de intencion no determinada, vivienda</t>
  </si>
  <si>
    <t>Ahorcamiento, estrangulamiento y sofocacion, de intencion no determinada, institucion residencial</t>
  </si>
  <si>
    <t>Ahorcamiento, estrangulamiento y sofocacion, de intencion no determinada, escuelas, otras instituciones y areas administrativas publicas</t>
  </si>
  <si>
    <t>Ahorcamiento, estrangulamiento y sofocacion, de intencion no determinada, areas de deporte y atletismo</t>
  </si>
  <si>
    <t>Ahorcamiento, estrangulamiento y sofocacion, de intencion no determinada, calles y carreteras</t>
  </si>
  <si>
    <t>Ahorcamiento, estrangulamiento y sofocacion, de intencion no determinada, comercio y area de servicios</t>
  </si>
  <si>
    <t>Ahorcamiento, estrangulamiento y sofocacion, de intencion no determinada, area industrial y de la construccion</t>
  </si>
  <si>
    <t>Ahorcamiento, estrangulamiento y sofocacion, de intencion no determinada, granja</t>
  </si>
  <si>
    <t>Ahorcamiento, estrangulamiento y sofocacion, de intencion no determinada, otro lugar especificado</t>
  </si>
  <si>
    <t>Ahorcamiento, estrangulamiento y sofocacion, de intencion no determinada, lugar no especificado</t>
  </si>
  <si>
    <t>Ahogamiento Y Sumersion De Intencion No Determinada</t>
  </si>
  <si>
    <t>Ahogamiento y sumersion, de intencion no determinada, vivienda</t>
  </si>
  <si>
    <t>Ahogamiento y sumersion, de intencion no determinada, institucion residencial</t>
  </si>
  <si>
    <t>Ahogamiento y sumersion, de intencion no determinada, escuelas, otras instituciones y areas administrativas publicas</t>
  </si>
  <si>
    <t>Ahogamiento y sumersion, de intencion no determinada, areas de deporte y atletismo</t>
  </si>
  <si>
    <t>Ahogamiento y sumersion, de intencion no determinada, calles y carreteras</t>
  </si>
  <si>
    <t>Ahogamiento y sumersion, de intencion no determinada, comercio y area de servicios</t>
  </si>
  <si>
    <t>Ahogamiento y sumersion, de intencion no determinada, area industrial y de la construccion</t>
  </si>
  <si>
    <t>Ahogamiento y sumersion, de intencion no determinada, granja</t>
  </si>
  <si>
    <t>Ahogamiento y sumersion, de intencion no determinada, otro lugar especificado</t>
  </si>
  <si>
    <t>Ahogamiento y sumersion, de intencion no determinada, lugar no especificado</t>
  </si>
  <si>
    <t>Disparo De Arma Corta, De Intencion No Determinada</t>
  </si>
  <si>
    <t>Disparo de arma corta, de intencion no determinada, vivienda</t>
  </si>
  <si>
    <t>Disparo de arma corta, de intencion no determinada, institucion residencial</t>
  </si>
  <si>
    <t>Disparo de arma corta, de intencion no determinada, escuelas, otras instituciones y areas administrativas publicas</t>
  </si>
  <si>
    <t>Disparo de arma corta, de intencion no determinada, areas de deporte y atletismo</t>
  </si>
  <si>
    <t>Disparo de arma corta, de intencion no determinada, calles y carreteras</t>
  </si>
  <si>
    <t>Disparo de arma corta, de intencion no determinada, comercio y area de servicios</t>
  </si>
  <si>
    <t>Disparo de arma corta, de intencion no determinada, area industrial y de la construccion</t>
  </si>
  <si>
    <t>Disparo de arma corta, de intencion no determinada, granja</t>
  </si>
  <si>
    <t>Disparo de arma corta, de intencion no determinada, otro lugar especificado</t>
  </si>
  <si>
    <t>Disparo de arma corta, de intencion no determinada, lugar no especificado</t>
  </si>
  <si>
    <t>Disparo De Rifle, Escopeta Y Arma Larga, De Intencion No Determinada</t>
  </si>
  <si>
    <t>Disparo de rifle, escopeta y arma larga, de intencion no determinada, vivienda</t>
  </si>
  <si>
    <t>Disparo de rifle, escopeta y arma larga, de intencion no determinada, institucion residencial</t>
  </si>
  <si>
    <t>Disparo de rifle, escopeta y arma larga, de intencion no determinada, escuelas, otras instituciones y areas administrativas publicas</t>
  </si>
  <si>
    <t>Disparo de rifle, escopeta y arma larga, de intencion no determinada, areas de deporte y atletismo</t>
  </si>
  <si>
    <t>Disparo de rifle, escopeta y arma larga, de intencion no determinada, calles y carreteras</t>
  </si>
  <si>
    <t>Disparo de rifle, escopeta y arma larga, de intencion no determinada, comercio y area de servicios</t>
  </si>
  <si>
    <t>Disparo de rifle, escopeta y arma larga, de intencion no determinada, area industrial y de la construccion</t>
  </si>
  <si>
    <t>Disparo de rifle, escopeta y arma larga, de intencion no determinada, granja</t>
  </si>
  <si>
    <t>Disparo de rifle, escopeta y arma larga, de intencion no determinada, otro lugar especificado</t>
  </si>
  <si>
    <t>Disparo de rifle, escopeta y arma larga, de intencion no determinada, lugar no especificado</t>
  </si>
  <si>
    <t>Disparo De Otras Armas De Fuego Y Las No Especificadas, De Intencion No Determinada</t>
  </si>
  <si>
    <t>Disparo de otras armas de fuego y las no especificadas, de intencion no determinada, vivienda</t>
  </si>
  <si>
    <t>Disparo de otras armas de fuego, y las no especificadas, de intencion no determinada, institucion residencial</t>
  </si>
  <si>
    <t>Disparo de otras armas de fuego, y las no especificadas, de intencion no determinada, escuelas, otras instituciones y areas administrativas  publicas</t>
  </si>
  <si>
    <t>Disparo de otras armas de fuego, y las no especificadas, de intencion no determinada, areas de deporte y atletismo</t>
  </si>
  <si>
    <t>Disparo de otras armas de fuego, y las no especificadas, de intencion no determinada, calles y carreteras</t>
  </si>
  <si>
    <t>Disparo de otras armas de fuego, y las no especificadas, de intencion no determinada, comercio y area de servicios</t>
  </si>
  <si>
    <t>Disparo de otras armas de fuego, y las no especificadas, de intencion no determinada, area industrial y de la construccion</t>
  </si>
  <si>
    <t>Disparo de otras armas de fuego, y las no especificadas, de intencion no determinada, granja</t>
  </si>
  <si>
    <t>Disparo de otras armas de fuego, y las no especificadas, de intencion no determinada, otro lugar especificado</t>
  </si>
  <si>
    <t>Disparo de otras armas de fuego, y las no especificadas, de intencion no determinada, lugar no especificado</t>
  </si>
  <si>
    <t>Contacto Traumatico Con Material Explosivo, De Intencion No Determinada</t>
  </si>
  <si>
    <t>Contacto traumatico con material explosivo, de intencion no determinada, vivienda</t>
  </si>
  <si>
    <t>Contacto traumatico con material explosivo, de intencion no determinada, institucion residencial</t>
  </si>
  <si>
    <t>Contacto traumatico con material explosivo, de intencion no determinada, escuelas, otras instituciones y areas administrativas publicas</t>
  </si>
  <si>
    <t>Contacto traumatico con material explosivo, de intencion no determinada, areas de deporte y atletismo</t>
  </si>
  <si>
    <t>Contacto traumatico con material explosivo, de intencion no determinada, calles y carreteras</t>
  </si>
  <si>
    <t>Contacto traumatico con material explosivo, de intencion no determinada, comercio y area de servicios</t>
  </si>
  <si>
    <t>Contacto traumatico con material explosivo, de intencion no determinada, area industrial y de la construccion</t>
  </si>
  <si>
    <t>Contacto traumatico con material explosivo, de intencion no determinada, granja</t>
  </si>
  <si>
    <t>Contacto traumatico con material explosivo, de intencion no determinada, otro lugar especificado</t>
  </si>
  <si>
    <t>Contacto traumatico con material explosivo, de intencion no determinada, lugar no especificado</t>
  </si>
  <si>
    <t>Exposicion Al Humo, Fuego Y Llamas, De Intencion No Determinada</t>
  </si>
  <si>
    <t>Exposicion al humo, fuego y llamas, de intencion no determinada, vivienda</t>
  </si>
  <si>
    <t>Exposicion al humo, fuego y llamas, de intencion no determinada, institucion residencial</t>
  </si>
  <si>
    <t>Exposicion al humo, fuego y llamas, de intencion no determinada, escuelas, otras instituciones y areas administrativas publicas</t>
  </si>
  <si>
    <t>Exposicion al humo, fuego y llamas, de intencion no determinada, areas de deporte y atletismo</t>
  </si>
  <si>
    <t>Exposicion al humo, fuego y llamas, de intencion no determinada, calles y carreteras</t>
  </si>
  <si>
    <t>Exposicion al humo, fuego y llamas, de intencion no determinada, comercio y area de servicios</t>
  </si>
  <si>
    <t>Exposicion al humo, fuego y llamas, de intencion no determinada, area industrial y de la construccion</t>
  </si>
  <si>
    <t>Exposicion al humo, fuego y llamas, de intencion no determinada, granja</t>
  </si>
  <si>
    <t>Exposicion al humo, fuego y llamas, de intencion no determinada, otro lugar especificado</t>
  </si>
  <si>
    <t>Exposicion al humo, fuego y llamas, de intencion no determinada, lugar no especificado</t>
  </si>
  <si>
    <t>Contacto Con Vapor De Agua, Vapores Y Objetos Calientes, De Intencion No Determinada</t>
  </si>
  <si>
    <t>Contacto con vapor de agua, vapores y objetos calientes, de intencion no determinada, vivienda</t>
  </si>
  <si>
    <t>Contacto con vapor de agua, vapores y objetos calientes, de intencion no determinada, institucion residencial</t>
  </si>
  <si>
    <t>Contacto con vapor de agua, vapores y objetos calientes, de intencion no determinada, escuelas, otras instituciones y areas administrativas publicas</t>
  </si>
  <si>
    <t>Contacto con vapor de agua, vapores y objetos calientes, de intencion no determinada, areas de deporte y atletismo</t>
  </si>
  <si>
    <t>Contacto con vapor de agua, vapores y objetos calientes, de intencion no determinada, calles y carreteras</t>
  </si>
  <si>
    <t>Contacto con vapor de agua, vapores y objetos calientes, de intencion no determinada, comercio y area de servicios</t>
  </si>
  <si>
    <t>Contacto con vapor de agua, vapores y objetos calientes, de intencion no determinada, area industrial y de la construccion</t>
  </si>
  <si>
    <t>Contacto con vapor de agua, vapores y objetos calientes, de intencion no determinada, granja</t>
  </si>
  <si>
    <t>Contacto con vapor de agua, vapores y objetos calientes, de intencion no determinada, otro lugar especificado</t>
  </si>
  <si>
    <t>Contacto con vapor de agua, vapores y objetos calientes, de intencion no determinada, lugar no especificado</t>
  </si>
  <si>
    <t>Contacto Traumatico Con Objeto Cortante, De Intencion No Determinada</t>
  </si>
  <si>
    <t>Contacto traumatico con objeto cortante, de intencion no determinada, vivienda</t>
  </si>
  <si>
    <t>Contacto traumatico con objeto cortante, de intencion no determinada, institucion residencial</t>
  </si>
  <si>
    <t>Contacto traumatico con objeto cortante, de intencion no determinada, escuelas, otras instituciones y areas administrativas publicas</t>
  </si>
  <si>
    <t>Contacto traumatico con objeto cortante, de intencion no determinada, areas de deporte y atletismo</t>
  </si>
  <si>
    <t>Contacto traumatico con objeto cortante, de intencion no determinada, calles y carreteras</t>
  </si>
  <si>
    <t>Contacto traumatico con objeto cortante, de intencion no determinada, comercio y area de servicios</t>
  </si>
  <si>
    <t>Contacto traumatico con objeto cortante, de intencion no determinada, area industrial y de la construccion</t>
  </si>
  <si>
    <t>Contacto traumatico con objeto cortante, de intencion no determinada, granja</t>
  </si>
  <si>
    <t>Contacto traumatico con objeto cortante, de intencion no determinada, otro lugar especificado</t>
  </si>
  <si>
    <t>Contacto traumatico con objeto cortante, de intencion no determinada, lugar no especificado</t>
  </si>
  <si>
    <t>Contacto Traumatico Con Objeto Romo O Sin Filo, De Intencion No Determinada</t>
  </si>
  <si>
    <t>Contacto traumatico con objeto romo o sin filo, de intencion no determinada, vivienda</t>
  </si>
  <si>
    <t>Contacto traumatico con objeto romo o sin filo, de intencion no determinada, institucion residencial</t>
  </si>
  <si>
    <t>Contacto traumatico con objeto romo o sin filo, de intencion no determinada, escuelas, otras instituciones y areas administrativas publicas</t>
  </si>
  <si>
    <t>Contacto traumatico con objeto romo o sin filo, de intencion no determinada, areas de deporte y atletismo</t>
  </si>
  <si>
    <t>Contacto traumatico con objeto romo o sin filo, de intencion no determinada, calles y carreteras</t>
  </si>
  <si>
    <t>Contacto traumatico con objeto romo o sin filo, de intencion no determinada, comercio y area de servicios</t>
  </si>
  <si>
    <t>Contacto traumatico con objeto romo o sin filo, de intencion no determinada, area industrial y de la construccion</t>
  </si>
  <si>
    <t>Contacto traumatico con objeto romo o sin filo, de intencion no determinada, granja</t>
  </si>
  <si>
    <t>Contacto traumatico con objeto romo o sin filo, de intencion no determinada, otro lugar especificado</t>
  </si>
  <si>
    <t>Contacto traumatico con objeto romo o sin filo, de intencion no determinada, lugar no especificado</t>
  </si>
  <si>
    <t>Caida, Salto O Empujon Desde Lugar Elevado, De Intencion No Determinada</t>
  </si>
  <si>
    <t>Caida, salto o empujon desde lugar elevado, de intencion no determinada, vivienda</t>
  </si>
  <si>
    <t>Caida, salto o empujon desde lugar elevado, de intencion no determinada, institucion residencial</t>
  </si>
  <si>
    <t>Caida, salto o empujon desde lugar elevado, de intencion no determinada, escuelas, otras instituciones y areas administrativas publicas</t>
  </si>
  <si>
    <t>Caida, salto o empujon desde lugar elevado, de intencion no determinada, areas de deporte y atletismo</t>
  </si>
  <si>
    <t>Caida, salto o empujon desde lugar elevado, de intencion no determinada, calles y carreteras</t>
  </si>
  <si>
    <t>Caida, salto o empujon desde lugar elevado, de intencion no determinada, comercio y area de servicios</t>
  </si>
  <si>
    <t>Caida, salto o empujon desde lugar elevado, de intencion no determinada, area industrial y de la construccion</t>
  </si>
  <si>
    <t>Caida, salto o empujon desde lugar elevado, de intencion no determinada, granja</t>
  </si>
  <si>
    <t>Caida, salto o empujon desde lugar elevado, de intencion no determinada, otro lugar especificado</t>
  </si>
  <si>
    <t>Caida, salto o empujon desde lugar elevado, de intencion no determinada, lugar no especificado</t>
  </si>
  <si>
    <t>Caida, Permanencia O Carrera Delante O Hacia Objeto En Movimiento, De Intencion No Determinada</t>
  </si>
  <si>
    <t>Caida, permanencia o carrera delante o hacia objeto en movimiento, de intencion no determinada, vivienda</t>
  </si>
  <si>
    <t>Caida, permanencia o carrera delante o hacia objeto en movimiento, de intencion no determinada, institucion residencial</t>
  </si>
  <si>
    <t>Caida, permanencia o carrera delante o hacia objeto en movimiento, de intencion no determinada, escuelas, otras instituciones y areas administrativas publicas</t>
  </si>
  <si>
    <t>Caida, permanencia o carrera delante o hacia objeto en movimiento, de intencion no determinada, areas de deporte y atletismo</t>
  </si>
  <si>
    <t>Caida, permanencia o carrera delante o hacia objeto en movimiento, de intencion no determinada, calles y carreteras</t>
  </si>
  <si>
    <t>Caida, permanencia o carrera delante o hacia objeto en movimiento, de intencion no determinada, comercio y area de servicios</t>
  </si>
  <si>
    <t>Caida, permanencia o carrera delante o hacia objeto en movimiento, de intencion no determinada, area industrial y de la construccion</t>
  </si>
  <si>
    <t>Caida, permanencia o carrera delante o hacia objeto en movimiento, de intencion no determinada, granja</t>
  </si>
  <si>
    <t>Caida, permanencia o carrera delante o hacia objeto en movimiento, de intencion no determinada, otro lugar especificado</t>
  </si>
  <si>
    <t>Caida, permanencia o carrera delante o hacia objeto en movimiento, de intencion no determinada, lugar no especificado</t>
  </si>
  <si>
    <t>Colision De Vehiculo De Motor De Intencion No Determinadas</t>
  </si>
  <si>
    <t>Colision de vehiculo de motor, de intencion no determinada, vivienda</t>
  </si>
  <si>
    <t>Colision de vehiculo de motor, de intencion no determinada, institucion residencial</t>
  </si>
  <si>
    <t>Colision de vehiculo de motor, de intencion no determinada, escuelas, otras instituciones y areas administrativas publicas</t>
  </si>
  <si>
    <t>Colision de vehiculo de motor, de intencion no determinada, areas de deporte y atletismo</t>
  </si>
  <si>
    <t>Colision de vehiculo de motor, de intencion no determinada, calles y carreteras</t>
  </si>
  <si>
    <t>Colision de vehiculo de motor, de intencion no determinada, comercio y area de servicios</t>
  </si>
  <si>
    <t>Colision de vehiculo de motor, de intencion no determinada, area industrial y de la construccion</t>
  </si>
  <si>
    <t>Colision de vehiculo de motor, de intencion no determinada, granja</t>
  </si>
  <si>
    <t>Colision de vehiculo de motor, de intencion no determinada, otro lugar especificado</t>
  </si>
  <si>
    <t>Colision de vehiculo de motor, de intencion no determinada, lugar no especificado</t>
  </si>
  <si>
    <t>Otros Eventos Especificados De Intencion No Determinada</t>
  </si>
  <si>
    <t>Otros eventos especificados, de intencion no determinada, vivienda</t>
  </si>
  <si>
    <t>Otros eventos especificados, de intencion no determinada, institucion residencial</t>
  </si>
  <si>
    <t>Otros eventos especificados, de intencion no determinada, escuelas, otras instituciones y areas administrativas publicas</t>
  </si>
  <si>
    <t>Otros eventos especificados, de intencion no determinada, areas de deporte y atletismo</t>
  </si>
  <si>
    <t>Otros eventos especificados, de intencion no determinada, calles y carreteras</t>
  </si>
  <si>
    <t>Otros eventos especificados, de intencion no determinada, comercio y area de servicios</t>
  </si>
  <si>
    <t>Otros eventos especificados, de intencion no determinada, area industrial y de la construccion</t>
  </si>
  <si>
    <t>Otros eventos especificados, de intencion no determinada, granja</t>
  </si>
  <si>
    <t>Otros eventos especificados, de intencion no determinada, otro lugar especificado</t>
  </si>
  <si>
    <t>Otros eventos especificados, de intencion no determinada, lugar no especificado</t>
  </si>
  <si>
    <t>Evento No Especificado De Intencion No Determinada</t>
  </si>
  <si>
    <t>Evento no especificado, de intencion no determinada, vivienda</t>
  </si>
  <si>
    <t>Evento no especificado, de intencion no determinada, institucion residencial</t>
  </si>
  <si>
    <t>Evento no especificado, de intencion no determinada, escuelas, otras instituciones y areas administrativas publicas</t>
  </si>
  <si>
    <t>Evento no especificado, de intencion no determinada, areas de deporte y atletismo</t>
  </si>
  <si>
    <t>Evento no especificado, de intencion no determinada, calles y carreteras</t>
  </si>
  <si>
    <t>Evento no especificado, de intencion no determinada, comercio y area de servicios</t>
  </si>
  <si>
    <t>Evento no especificado, de intencion no determinada, area industrial y de la construccion</t>
  </si>
  <si>
    <t>Evento no especificado, de intencion no determinada, granja</t>
  </si>
  <si>
    <t>Evento no especificado, de intencion no determinada, otro lugar especificado</t>
  </si>
  <si>
    <t>Evento no especificado, de intencion no determinada, lugar no especificado</t>
  </si>
  <si>
    <t>Intervencion Legal</t>
  </si>
  <si>
    <t>Intervencion legal con disparo de arma de fuego</t>
  </si>
  <si>
    <t>Intervencion legal con explosivos</t>
  </si>
  <si>
    <t>Intervencion legal con gas</t>
  </si>
  <si>
    <t>Intervencion legal con objetos romos o sin filo</t>
  </si>
  <si>
    <t>Intervencion legal con objetos cortantes</t>
  </si>
  <si>
    <t>Ejecucion legal</t>
  </si>
  <si>
    <t>Intervencion legal con otros medios especificados</t>
  </si>
  <si>
    <t>Intervencion legal, medios no especificados</t>
  </si>
  <si>
    <t>Operaciones De Guerra</t>
  </si>
  <si>
    <t>Operaciones de guerra con explosion de armamento naval</t>
  </si>
  <si>
    <t>Operaciones de guerra con destruccion de aeronave</t>
  </si>
  <si>
    <t>Operaciones de guerra con otras explosiones y esquirlas</t>
  </si>
  <si>
    <t>Operaciones de guerra con fuego y sustancias incendiarias y calientes</t>
  </si>
  <si>
    <t>Operaciones de guerra con disparo de arma de fuego y otras formas de guerra convencional</t>
  </si>
  <si>
    <t>Operaciones de guerra con armas nucleares</t>
  </si>
  <si>
    <t>Operaciones de guerra con armas biologicas</t>
  </si>
  <si>
    <t>Operaciones de guerra con armas quimicas y otras formas de guerra no convencional</t>
  </si>
  <si>
    <t>Operaciones de guerra que ocurren despues del cese de hostilidades</t>
  </si>
  <si>
    <t>Operacion de guerra no especificada</t>
  </si>
  <si>
    <t>Efectos Adversos De Antibioticos Sistemicos</t>
  </si>
  <si>
    <t>Efectos adversos de penicilinas</t>
  </si>
  <si>
    <t>Efectos adversos de cefalosporinas y otros antibioticos beta-lactamicos</t>
  </si>
  <si>
    <t>Efectos adversos del grupo de cloramfenicol</t>
  </si>
  <si>
    <t>Efectos adversos de los macrolidos</t>
  </si>
  <si>
    <t>Efectos adversos de tetraciclinas</t>
  </si>
  <si>
    <t>Efectos adversos de aminoglucosidos</t>
  </si>
  <si>
    <t>Efectos adversos de rifamicinas</t>
  </si>
  <si>
    <t>Efectos adversos de antibioticos antimicoticos usados sistemicamente</t>
  </si>
  <si>
    <t>Efectos adversos de otros antibioticos sistemicos</t>
  </si>
  <si>
    <t>Efectos adversos de antibiotico sistemico no especificado</t>
  </si>
  <si>
    <t>Efectos Adversos De Otros Antiinfecciosos Y Antiparasitarios Sistemicos</t>
  </si>
  <si>
    <t>Efectos adversos de sulfonamidas</t>
  </si>
  <si>
    <t>Efectos adversos de drogas antimicobacterianas</t>
  </si>
  <si>
    <t>Efectos adversos de  drogas antipaludicas y agentes que actuan sobre otros protozoarios de la sangre</t>
  </si>
  <si>
    <t>Efectos adversos de otras drogas antiprotozoarias</t>
  </si>
  <si>
    <t>Efectos adversos de antihelminticos</t>
  </si>
  <si>
    <t>Efectos adversos de drogas antivirales</t>
  </si>
  <si>
    <t>Efectos adversos de  otros antiinfecciosos y antiparastarios sistemicos  especificados</t>
  </si>
  <si>
    <t>Efectos adversos de  antiinfecciosos y antiparasitarios sistemicos no especificados</t>
  </si>
  <si>
    <t>Efectos Adversos De Hormonas Y Sus Sustitutos Sinteticos Y Antagonistas, No Clasificadas En Otra Parte</t>
  </si>
  <si>
    <t>Efectos adversos de  glucocorticoides y analogos sinteticos</t>
  </si>
  <si>
    <t>Efectos adversos de hormonas tiroideas y sustitutos</t>
  </si>
  <si>
    <t>Efectos adversos de drogas antitiroideas</t>
  </si>
  <si>
    <t>Efectos adversos de  drogas hipoglucemiantes orales e insulina [antidiabeticas]</t>
  </si>
  <si>
    <t>Efectos adversos de anticonceptivos orales</t>
  </si>
  <si>
    <t>Efectos adversos de otros estrogenos y progestagenos</t>
  </si>
  <si>
    <t>Efectos adversos de  antigonadotropinas, antiestrogenos y antiandrogenos, no clasificados en otra parte</t>
  </si>
  <si>
    <t>Efectos adversos de  androgenos y congeneres anabolicos</t>
  </si>
  <si>
    <t>Efectos adversos de  otras hormonas y sus sustitutos sinteticos  y las no especificadas</t>
  </si>
  <si>
    <t>Efectos adversos de  otras hormonas antagonistas y las no especificadas</t>
  </si>
  <si>
    <t>Efectos Adversos De Agentes Sistemicos Primarios</t>
  </si>
  <si>
    <t>Efectos adversos de antialergicos y antiemeticos</t>
  </si>
  <si>
    <t>Efectos adversos de antimetabolitos antineoplasicos</t>
  </si>
  <si>
    <t>Efectos adversos de productos naturales antineoplasicos</t>
  </si>
  <si>
    <t>Efectos adversos de otras drogas antineoplasicas</t>
  </si>
  <si>
    <t>Efectos adversos de agentes inmunosupresores</t>
  </si>
  <si>
    <t>Efectos adversos de agentes acidificantes y alcalinizantes</t>
  </si>
  <si>
    <t>Efectos adversos de enzimas no clasificadas en otra parte</t>
  </si>
  <si>
    <t>Efectos adversos de otros agentes sistemicos primarios no clasificados en otra parte</t>
  </si>
  <si>
    <t>Efectos adversos de agente sistemico primario no especificado</t>
  </si>
  <si>
    <t>Efectos Adversos De Agentes Que Afectan Primariamente Los Constituyentes De La Sangre</t>
  </si>
  <si>
    <t>Efectos  adversos de preparaciones con hierro y otros preparados contra la anemia hipocromica</t>
  </si>
  <si>
    <t>Efectos adversos de vitamina  B12,  acido folico y otros preparados contra la anemia megaloblastica</t>
  </si>
  <si>
    <t>Efectos adversos de anticoagulantes</t>
  </si>
  <si>
    <t>Efectos adversos de antagonistas de anticoagulantes, vitamina K y otros coagulantes</t>
  </si>
  <si>
    <t>Efectos adversos de drogas antitromboticas [inhibidoras de la agregacion plaquetaria]</t>
  </si>
  <si>
    <t>Efectos adversos de drogas tromboliticas</t>
  </si>
  <si>
    <t>Efectos adversos de sangre natural y productos sanguineos</t>
  </si>
  <si>
    <t>Efectos adversos de los sustitutos del plasma</t>
  </si>
  <si>
    <t>Efectos adversos de otros agentes que afectan los constituyentes de la sangre, y los no especificados</t>
  </si>
  <si>
    <t>Efectos Adversos De Drogas Analgesicas, Antipireticas Y Antiinflamatorias</t>
  </si>
  <si>
    <t>Efectos adversos de opiaceos y analgesicos  relacionados</t>
  </si>
  <si>
    <t>Efectos adversos de salicilatos</t>
  </si>
  <si>
    <t>Efectos adversos de derivados del acido propionico</t>
  </si>
  <si>
    <t>Efectos adversos de  otras drogas antiinflamatorias  no esteroides [DAINE]</t>
  </si>
  <si>
    <t>Efectos adversos de los antirreumaticos</t>
  </si>
  <si>
    <t>Efectos adversos de los derivados del 4-aminofenol</t>
  </si>
  <si>
    <t>Efectos adversos de otros analgesicos y antipireticos</t>
  </si>
  <si>
    <t>Efectos adversos de  drogas analgesicas, antipireticas y antiinflamatorias no especificadas</t>
  </si>
  <si>
    <t>Efectos Adversos De Drogas Antiepilepticas Y Antiparkinsonianas</t>
  </si>
  <si>
    <t>Efectos adversos de succinamidas</t>
  </si>
  <si>
    <t>Efectos adversos de oxazolidinadionas</t>
  </si>
  <si>
    <t>Efectos adversos de derivados de la hidantoina</t>
  </si>
  <si>
    <t>Efectos adversos de desoxibarbituricos</t>
  </si>
  <si>
    <t>Efectos adversos de iminoestilbenos</t>
  </si>
  <si>
    <t>Efectos adversos del acido valproico</t>
  </si>
  <si>
    <t>Efectos adversos de otros antiepilepticos, y los no especificados</t>
  </si>
  <si>
    <t>Efectos adversos de drogas antiparkinsonianas</t>
  </si>
  <si>
    <t>Efectos adversos de drogas antiespasticas</t>
  </si>
  <si>
    <t>Efectos Adversos De Drogas Sedantes, Hipnoticas Y Ansioliticas</t>
  </si>
  <si>
    <t>Efectos adversos de barbituricos, no clasificados en otra parte</t>
  </si>
  <si>
    <t>Efectos adversos de benzodiazepinas</t>
  </si>
  <si>
    <t>Efectos adversos de derivados clorales</t>
  </si>
  <si>
    <t>Efectos adversos de paraldehido</t>
  </si>
  <si>
    <t>Efectos adversos de compuestos del bromo</t>
  </si>
  <si>
    <t>Efectos adversos de mezclas sedantes e hipnoticas, no clasificados en otra parte</t>
  </si>
  <si>
    <t>Efectos adversos de otras drogas sedantes, hipnoticas y ansioliticas</t>
  </si>
  <si>
    <t>Efectos adversos de  drogas sedantes, hipnoticas y ansioliticas no especificadas</t>
  </si>
  <si>
    <t>Efectos Adversos De Gases Anestesicos Y Terapeuticos</t>
  </si>
  <si>
    <t>Efectos adversos de gases anestesicos por inhalacion</t>
  </si>
  <si>
    <t>Efectos adversos de gases anestesicos parenterales</t>
  </si>
  <si>
    <t>Efectos adversos de otros gases anestesicos generales, y los no especificados</t>
  </si>
  <si>
    <t>Efectos adversos de gases anestesicos locales</t>
  </si>
  <si>
    <t>Efectos adversos de anestesicos no especificados</t>
  </si>
  <si>
    <t>Efectos adversos de gases terapeuticos</t>
  </si>
  <si>
    <t>Efectos Adversos De Drogas Psicotropicas No Clasificadas En Otra Parte</t>
  </si>
  <si>
    <t>Efectos adversos de antidepresivos triciclicos y tetraciclicos</t>
  </si>
  <si>
    <t>Efectos adversos de antidepresivos inhibidores de la monoaminooxidasa</t>
  </si>
  <si>
    <t>Efectos adversos de otros antidepresivos, y los no especificados</t>
  </si>
  <si>
    <t>Efectos adversos de antipsicoticos y neurolepticos fenotiazinicos</t>
  </si>
  <si>
    <t>Efectos adversos de neurolepticos de la butirofenona y tioxantina</t>
  </si>
  <si>
    <t>Efectos adversos de otros antipsicoticos y neurolepticos</t>
  </si>
  <si>
    <t>Efectos adversos de psicodislepticos [alucinogenos]</t>
  </si>
  <si>
    <t>Efectos adversos de psicoestimulantes con abuso potencial</t>
  </si>
  <si>
    <t>Efectos adversos de otras drogas psicotropicas,  no clasificadas en otra parte</t>
  </si>
  <si>
    <t>Efectos adversos de drogas psicotropicas no especificadas</t>
  </si>
  <si>
    <t>Efectos Adversos De Estimulantes Del Sistema Nervioso Central, No Clasificados En Otra Parte</t>
  </si>
  <si>
    <t>Efectos adversos de analepticos</t>
  </si>
  <si>
    <t>Efectos adversos de antagonistas de opiaceos</t>
  </si>
  <si>
    <t>Efectos adversos de metilxantinas, no clasificados en otra parte</t>
  </si>
  <si>
    <t>Efectos adversos de otros estimulantes del sistema nervioso central</t>
  </si>
  <si>
    <t>Efectos adversos de  estimulante no especificado del sistema nervioso central</t>
  </si>
  <si>
    <t>Efectos Adversos De Drogas Que Afectan Primariamente El Sistema Nervioso Autonomo</t>
  </si>
  <si>
    <t>Efectos adversos de agentes anticolinesterasa</t>
  </si>
  <si>
    <t>Efectos adversos de  otros parasimpaticomimeticos [colinergicos]</t>
  </si>
  <si>
    <t>Efectos adversos de  drogas bloqueadoras ganglionares, no clasificadas en otra parte</t>
  </si>
  <si>
    <t>Efectos adversos de  parasimpaticoliticos [anticolinergicos y antimuscarinicos] y espasmoliticos, no clasificados en otra parte</t>
  </si>
  <si>
    <t>Efectos adversos de  agonistas [estimulantes] predominantemente alfa-adrenergicos, no clasificados en otra parte</t>
  </si>
  <si>
    <t>Efectos adversos de  agonistas [estimulantes] predominantemente beta-adrenergicos, no clasificados en otra parte</t>
  </si>
  <si>
    <t>Efectos adversos de  antagonistas [bloqueadores] alfa-adrenergicos, no clasificados en otra parte</t>
  </si>
  <si>
    <t>Efectos adversos de  antagonistas  [bloqueadores] beta-adrenergicos, no clasificados en otra parte</t>
  </si>
  <si>
    <t>Efectos adversos de  agentes bloqueadores neuro-adrenergicos que actuan centralmente, no clasificados en otra parte</t>
  </si>
  <si>
    <t>Efectos adversos  otras drogas que afectan primariamente el sistema nervioso autonomo, y las no especificadas</t>
  </si>
  <si>
    <t>Efectos Adversos De Agentes Que Afectan Primariamente El Sistema Cardiovascular</t>
  </si>
  <si>
    <t>Efectos adversos de glucosidos cardiotonicos y drogas de accion similar</t>
  </si>
  <si>
    <t>Efectos  adversos de bloqueadores del canal del calcio</t>
  </si>
  <si>
    <t>Efectos adversos de otras drogas antiarritmicas, no clasificadas en otra parte</t>
  </si>
  <si>
    <t>Efectos adversos  de vasodilatadores coronarios, no clasificados en otra parte</t>
  </si>
  <si>
    <t>Efectos adversos  de inhibidores de enzima convertidora angiotensina</t>
  </si>
  <si>
    <t>Efectos adversos  de otras drogas antihipertencivas, no clasificadas en otra parte</t>
  </si>
  <si>
    <t>Efectos adversos  de drogas antihiperlipidemicas y antiarterioscleroticas</t>
  </si>
  <si>
    <t>Efectos adversos  de vasodilatadores perifericos</t>
  </si>
  <si>
    <t>Efectos adversos  de drogas antivaricosas, inclusive agentes esclerosantes</t>
  </si>
  <si>
    <t>Efectos adversos  otros agentes que afectan primariamente el sistema cardiovascular, y los no especificados</t>
  </si>
  <si>
    <t>Efectos Adversos De Agentes Que Afectan Primariamente El Sistema Gastrointestinal</t>
  </si>
  <si>
    <t>Efectos adversos  de bloqueadores de los receptores H2 de histamina</t>
  </si>
  <si>
    <t>Efectos adversos  otras drogas antiacidas e inhibidoras de la secrecion gastrica</t>
  </si>
  <si>
    <t>Efectos adversos  de laxantes estimulantes</t>
  </si>
  <si>
    <t>Efectos adversos  de laxantes salinos y osmoticos</t>
  </si>
  <si>
    <t>Efectos adversos  de otros laxantes</t>
  </si>
  <si>
    <t>Efectos adversos de digestivos</t>
  </si>
  <si>
    <t>Efectos adversos de drogas antidiarreicas</t>
  </si>
  <si>
    <t>Efectos adversos de emeticos</t>
  </si>
  <si>
    <t>Efectos adversos de otros agentes que afectan primariamente al sistema gastrointestinal</t>
  </si>
  <si>
    <t>Efectos adversos de otros agentes que afectan el sistema gastrointestinal, no especificados</t>
  </si>
  <si>
    <t>Efectos Adversos De Agentes Que Afectan Primariamente El Equilibrio Hidrico Y El Metabolismo Mineral Y Del Acido Urico</t>
  </si>
  <si>
    <t>Efectos adversos de mineralocorticoides</t>
  </si>
  <si>
    <t>Efectos adversos de los bloqueadores de mineralocorticoides [antagonistas de la aldosterona]</t>
  </si>
  <si>
    <t>Efectos adversos de los inhibidores de la anhidrasa carbonica</t>
  </si>
  <si>
    <t>Efectos adversos de los derivados de la benzotiadiazina</t>
  </si>
  <si>
    <t>Efectos adversos de diureticos de asa ["high-ceiling"]</t>
  </si>
  <si>
    <t>Efectos adversos de otros diureticos</t>
  </si>
  <si>
    <t>Efectos adversos de agentes electroliticos, caloricos y del equilibrio hidrico</t>
  </si>
  <si>
    <t>Efectos adversos de agentes que afectan la calcificacion</t>
  </si>
  <si>
    <t>Efectos adversos de agentes que afectan el metabolismo del acido urico</t>
  </si>
  <si>
    <t>Efectos adversos de sales minerales, no clasificadas en otra parte</t>
  </si>
  <si>
    <t>Efectos Adversos De Agentes Que Actuan Primariamente Sobre Los Musculos Lisos Y Estriados Y Sobre El Sistema Respiratorio</t>
  </si>
  <si>
    <t>Efectos adversos de drogas oxitocicas</t>
  </si>
  <si>
    <t>Efectos adversos de relajantes de los musculos estriados [agentes bloqueadores neuromusculares]</t>
  </si>
  <si>
    <t>Efectos adversos de otros agentes que actuan primariamente sobre los musculos, y los no especificados</t>
  </si>
  <si>
    <t>Efectos adversos de antitusigenos</t>
  </si>
  <si>
    <t>Efectos adversos de expectorantes</t>
  </si>
  <si>
    <t>Efectos adversos de drogas contra el resfriado comun</t>
  </si>
  <si>
    <t>Efectos adversos de antiasmaticos, no clasificados en otra parte</t>
  </si>
  <si>
    <t>Efectos adversos de otros agentes que actuan primariamente sobre el sistema respiratorio, y los no especificados</t>
  </si>
  <si>
    <t>Efectos Adversos De Agentes Topicos Que Afectan Primariamente La Piel Y Las Membranas Mucosas, Y Drogas Oftalmologicas, Otorrinolaringologicas Y Dentales</t>
  </si>
  <si>
    <t>Efectos adversos de drogas antimicoticas, antiinfecciosas, y antiinflamatorias de uso local, no clasificadas en otra parte</t>
  </si>
  <si>
    <t>Efectos adversos de antipruriginosos</t>
  </si>
  <si>
    <t>Efectos adversos de astringentes y detergentes locales</t>
  </si>
  <si>
    <t>Efectos adversos de emolientes, demulcentes y protectores</t>
  </si>
  <si>
    <t>Efectos adversos de drogas y preparados queratoliticos, queratoplasticos y otros para el tratamiento del cabello</t>
  </si>
  <si>
    <t>Efectos adversos de drogas y preparados oftalmologicos</t>
  </si>
  <si>
    <t>Efectos adversos de drogas y preparados otorrinolaringologicos</t>
  </si>
  <si>
    <t>Efectos adversos de drogas dentales, de aplicacion topica</t>
  </si>
  <si>
    <t>Efectos adversos de otros agentes topicos</t>
  </si>
  <si>
    <t>Efectos adversos de otros agentes topicos no especificados</t>
  </si>
  <si>
    <t>Efectos Adversos De Otras Drogas Y Medicamentos, Y Los No Especificados</t>
  </si>
  <si>
    <t>Efectos adversos de depresores del apetito [anorexicos]</t>
  </si>
  <si>
    <t>Efectos adversos de drogas lipotropicas</t>
  </si>
  <si>
    <t>Efectos adversos de antidotos y agentes quelantes, no clasificados en otra parte</t>
  </si>
  <si>
    <t>Efectos adversos de disuasivos del alcohol</t>
  </si>
  <si>
    <t>Efectos adversos de excipientes farmaceuticos</t>
  </si>
  <si>
    <t>Efectos adversos de medios de contraste para rayos X</t>
  </si>
  <si>
    <t>Efectos adversos de otros agentes diagnosticos</t>
  </si>
  <si>
    <t>Efectos adversos de vitaminas, no clasificadas en otra parte</t>
  </si>
  <si>
    <t>Efectos adversos de otras drogas y medicamentos</t>
  </si>
  <si>
    <t>Efectos adversos de drogas o medicamentos no especificados</t>
  </si>
  <si>
    <t>Efectos Adversos De Vacunas Bacterianas</t>
  </si>
  <si>
    <t>Efectos adversos de la vacuna BCG</t>
  </si>
  <si>
    <t>Efectos adversos de la vacuna tifoidea y paratifoidea</t>
  </si>
  <si>
    <t>Efectos adversos de la vacuna contra el colera</t>
  </si>
  <si>
    <t>Efectos adversos de la vacuna contra la peste</t>
  </si>
  <si>
    <t>Efectos adversos de la vacuna contra el tetanos</t>
  </si>
  <si>
    <t>Efectos adversos de la vacuna contra la difteria</t>
  </si>
  <si>
    <t>Efectos adversos de la vacuna contra tos ferina, inclusive combinaciones  con componente pertusis</t>
  </si>
  <si>
    <t>Efectos adversos de vacunas bacterianas mixtas, excepto combinaciones con un componente pertusis</t>
  </si>
  <si>
    <t>Efectos adversos de otras vacunas bacterianas, y las no especificadas</t>
  </si>
  <si>
    <t>Efectos Adversos De Otras Vacunas Y Sustancias Biologicas Y Las No Especificadas</t>
  </si>
  <si>
    <t>Efectos adversos de vacunas virales</t>
  </si>
  <si>
    <t>Efectos adversos de vacunas contra rickettssias</t>
  </si>
  <si>
    <t>Efectos adversos de vacunas antiprotozoarias</t>
  </si>
  <si>
    <t>Efectos adversos de la inmunoglobulina</t>
  </si>
  <si>
    <t>Efectos adversos de otras vacunas y sustancias biologicas especificadas</t>
  </si>
  <si>
    <t>Efectos adversos de vacunas o sustancias biologicas no especificadas</t>
  </si>
  <si>
    <t>Corte, Puncion, Perforacion O Hemorragia No Intencional Durante La Atencion Medica Y Quirurgica</t>
  </si>
  <si>
    <t>Incidente durante operacion quirurgica</t>
  </si>
  <si>
    <t>Incidente durante infusion o transfusion</t>
  </si>
  <si>
    <t>Incidente durante dialisis renal u otra perfucion</t>
  </si>
  <si>
    <t>Incidente durante inyeccion o inmunizacion</t>
  </si>
  <si>
    <t>Incidente durante examen endoscopico</t>
  </si>
  <si>
    <t>Incidente durante cateterizacion cardiaca</t>
  </si>
  <si>
    <t>Incidente durante aspiracion, puncion y otra cateterizacion</t>
  </si>
  <si>
    <t>Incidente durante administracion de enema</t>
  </si>
  <si>
    <t>Incidente durante otras atenciones medicas y quirurgicas</t>
  </si>
  <si>
    <t>Incidente durante atencion medica y quirurgica no especificada</t>
  </si>
  <si>
    <t>Objeto Extraño Dejado Accidentalmente En El Cuerpo Durante La Atencion Medica Y Quirurgica</t>
  </si>
  <si>
    <t>Objeto extrano dejado accidentalmente en el cuerpo durante operacion quirurgica</t>
  </si>
  <si>
    <t>Objeto extrano dejado accidentalmente en el cuerpo durante infusion o transfusion</t>
  </si>
  <si>
    <t>Objeto extrano dejado accidentalmente en el cuerpo durante dialisis renal u otra perfusion</t>
  </si>
  <si>
    <t>Objeto extrano dejado accidentalmente en el cuerpo durante inyeccion o inmunizacion</t>
  </si>
  <si>
    <t>Objeto extrano dejado accidentalmente en el cuerpo durante examen endoscopico</t>
  </si>
  <si>
    <t>Objeto extrano dejado accidentalmente en el cuerpo durante cateterizacion cardiaca</t>
  </si>
  <si>
    <t>Objeto extrano dejado accidentalmente en el cuerpo durante aspiracion, puncion y otra cateterizacion</t>
  </si>
  <si>
    <t>Objeto extrano dejado accidentalmente en el cuerpo durante remocion de cateter o taponamiento</t>
  </si>
  <si>
    <t>Objeto extrano dejado accidentalmente en el cuerpo durante otras atenciones medicas y quirurgicas</t>
  </si>
  <si>
    <t>Objeto extrano dejado accidentalmente en el cuerpo durante atencion medica y quirurgica no especificada</t>
  </si>
  <si>
    <t>Fallas En La Esterilizacion Durante La Atencion Medica Y Quirurgica</t>
  </si>
  <si>
    <t>Fallas en la esterilizacion durante operacion quirurgica</t>
  </si>
  <si>
    <t>Fallas en la esterilizacion durante infusion o transfusion</t>
  </si>
  <si>
    <t>Fallas en la esterilizacion durante dialisis renal u otra perfusion</t>
  </si>
  <si>
    <t>Fallas en la esterilizacion durante inyeccion o inmunizacion</t>
  </si>
  <si>
    <t>Fallas en la esterilizacion durante examen endoscopico</t>
  </si>
  <si>
    <t>Fallas en la esterilizacion durante cateterizacion cardiaca</t>
  </si>
  <si>
    <t>Fallas en la esterilizacion durante aspiracion, puncion y otra cateterizacion</t>
  </si>
  <si>
    <t>Fallas en la esterilizacion durante otras atenciones medicas y quirurgicas</t>
  </si>
  <si>
    <t>Fallas en la esterilizacion durante atencion medica y quirurgica no especificada</t>
  </si>
  <si>
    <t>Falla En Dosificacion Durante La Atencion Medica Y Quirurgica</t>
  </si>
  <si>
    <t>Excesiva cantidad de sangre u otro liquido administrado durante una infusion o transfusion</t>
  </si>
  <si>
    <t>Dilucion incorrecta de liquido durante una infusion</t>
  </si>
  <si>
    <t>Sobredosis de radiacion administrada durante terapia</t>
  </si>
  <si>
    <t>Exposicion inadvertida del paciente a radiacion durante atencion medica</t>
  </si>
  <si>
    <t>Falla en la dosificacion en electrochoque o en choque insulinico</t>
  </si>
  <si>
    <t>Falla en el control de temperatura, en taponamientos y aplicaciones locales</t>
  </si>
  <si>
    <t>No administracion de drogas, medicamentos o sustancias biologicas necesarias</t>
  </si>
  <si>
    <t>Falla en la dosificacion durante otras atenciones medicas y quirurgicas</t>
  </si>
  <si>
    <t>Falla en la dosificacion durante atencion medica y quirurgica no especificada</t>
  </si>
  <si>
    <t>Medicamentos O Sustancias Biologicas Contaminados</t>
  </si>
  <si>
    <t>Medicamento o sustancia biologica contaminado en infusion o transfusion</t>
  </si>
  <si>
    <t>Medicamento o sustancia biologica contaminado, inyectado o usado para inmunizacion</t>
  </si>
  <si>
    <t>Medicamento o sustancia biologica contaminado, administrado por otros medios</t>
  </si>
  <si>
    <t>Medicamento o sustancia biologica contaminado, administrado por medios no especificados</t>
  </si>
  <si>
    <t>Otros Incidentes Durante La Atencion Medica Y Quirurgica</t>
  </si>
  <si>
    <t>Sangre incompatible usada en transfusion</t>
  </si>
  <si>
    <t>Liquido erroneo usado en infusion</t>
  </si>
  <si>
    <t>Falla en la sutura o ligadura durante operacion quirurgica</t>
  </si>
  <si>
    <t>Tubo endotraqueal colocado erroneamente durante procedimiento anestesico</t>
  </si>
  <si>
    <t>Falla en la introduccion o remocion de otro tubo o instrumento</t>
  </si>
  <si>
    <t>Realizacion de una operacion inadecuada</t>
  </si>
  <si>
    <t>Otros incidentes especificados durante la atencion medica y quirurgica</t>
  </si>
  <si>
    <t>No Administracion De La Atencion Medica Y Quirurgica</t>
  </si>
  <si>
    <t>No administracion de la atencion medica y quirurgica</t>
  </si>
  <si>
    <t>Incidentes No Especificados Durante La Atencion Medica Y Quirurgica</t>
  </si>
  <si>
    <t>Incidentes no especificados durante la atencion medica y quirurgica</t>
  </si>
  <si>
    <t>Dispositivos De Anestesiologia, Asociados Con Incidentes Adversos</t>
  </si>
  <si>
    <t>Dispositivos de anestesiologia asociados con incidentes adversos, dispositivos de diagnostico y monitoreo</t>
  </si>
  <si>
    <t>Dispositivos de anestesiologia asociados con incidentes adversos, dispositivos terapeuticos (no quirurgicos) y de rehabilitacion</t>
  </si>
  <si>
    <t>Dispositivos de anestesiologia asociados con incidentes adversos, dispositivos protesicos y otros implantes, materiales y accesorios</t>
  </si>
  <si>
    <t>Dispositivos de anestesiologia asociados con incidentes adversos, instrumentos quirurgicos, dispositivos y materiales (inclusive suturas)</t>
  </si>
  <si>
    <t>Dispositivos de anestesiologia asociados con incidentes adversos, dispositivos diversos, no clasificados en otra parte</t>
  </si>
  <si>
    <t>Dispositivos Cardiovasculares, Asociados Con Incidentes Adversos</t>
  </si>
  <si>
    <t>Dispositivos cardiovasculares asociados con incidentes adversos, dispositivos de diagnostico y monitoreo</t>
  </si>
  <si>
    <t>Dispositivos cardiovasculares asociados con incidentes adversos, dispositivos terapeuticos (no quirurgicos) y de rehabilitacion</t>
  </si>
  <si>
    <t>Dispositivos cardiovasculares asociados con incidentes adversos, dispositivos protesicos y otros implantes, materiales y accesorios</t>
  </si>
  <si>
    <t>Dispositivos cardiovasculares asociados con incidentes adversos, instrumentos quirurgicos, dispositivos y materiales (inclusive suturas)</t>
  </si>
  <si>
    <t>Dispositivos cardiovasculares asociados con incidentes adversos, dispositivos diversos, no clasificados en otra parte</t>
  </si>
  <si>
    <t>Dispositivos Otorrinolaringologicos, Asociados Con Incidentes Adversos</t>
  </si>
  <si>
    <t>Dispositivos otorrinolaringologicos asociados con incidentes adversos, dispositivos de diagnostico y monitoreo</t>
  </si>
  <si>
    <t>Dispositivos otorrinolaringologicos asociados con incidentes adversos, dispositivos terapeuticos (no quirurgicos) y de rehabilitacion</t>
  </si>
  <si>
    <t>Dispositivos otorrinolaringologicos asociados con incidentes adversos, dispositivos protesicos y otros implantes, materiales y accesorios</t>
  </si>
  <si>
    <t>Dispositivos otorrinolaringologicos asociados con incidentes adversos, instrumentos quirurgicos, dispositivos y materiales (inclusive suturas)</t>
  </si>
  <si>
    <t>Dispositivos otorrinolaringologicos asociados con incidentes adversos, dispositivos diversos, no clasificados en otra parte</t>
  </si>
  <si>
    <t>Dispositivos De Gastroenterologia Y Urologia, Asociados Con Incidentes Adversos</t>
  </si>
  <si>
    <t>Dispositivos de gastroenterologia y urologia asociados con incidentes adversos, dispositivos de diagnostico y monitoreo</t>
  </si>
  <si>
    <t>Dispositivos de gastroenterologia y urologia asociados con incidentes adversos, dispositivos terapeuticos (no quirurgicos) y de rehabilitacion</t>
  </si>
  <si>
    <t>Dispositivos de gastroenterologia y urologia asociados con incidentes adversos, dispositivos protesicos y otros implantes, materiales y accesorios</t>
  </si>
  <si>
    <t>Dispositivos de gastroenterologia y urologia asociados con incidentes adversos, instrumentos quirurgicos, dispositivos y materiales (inclusive suturas)</t>
  </si>
  <si>
    <t>Dispositivos de gastroenterologia y urologia asociados con incidentes adversos, dispositivos diversos, no clasificados en otra parte</t>
  </si>
  <si>
    <t>Dispositivos Para Uso Hospitalario General Y Personal Asociados Con Incidentes Adversos</t>
  </si>
  <si>
    <t>Dispositivos para uso hospitalario general y personal asociados con incidentes adversos, dispositivos de diagnostico y monitoreo</t>
  </si>
  <si>
    <t>Dispositivos para uso hospitalario general y personal asociados con incidentes adversos, dispositivos terapeuticos (no quirurgicos) y de rehabilitacion</t>
  </si>
  <si>
    <t>Dispositivos para uso hospitalario general y personal asociados con incidentes adversos, dispositivos protesicos y otros implantes, materiales y accesorios</t>
  </si>
  <si>
    <t>Dispositivos para uso hospitalario general y personal asociados con incidentes adversos, instrumentos quirurgicos, dispositivos y materiales (inclusive suturas)</t>
  </si>
  <si>
    <t>Dispositivos para uso hospitalario general y personal asociados con incidentes adversos, dispositivos diversos, no clasificados en otra parte</t>
  </si>
  <si>
    <t>Dispositivos Neurologicos Asociados Con Incidentes Adversos</t>
  </si>
  <si>
    <t>Dispositivos neurologicos asociados con incidentes adversos, dispositivos de diagnostico y monitoreo</t>
  </si>
  <si>
    <t>Dispositivos neurologicos asociados con incidentes adversos, dispositivos terapeuticos (no quirurgicos) y de rehabilitacion</t>
  </si>
  <si>
    <t>Dispositivos neurologicos asociados con incidentes adversos, dispositivos protesicos y otros implantes, materiales y accesorios</t>
  </si>
  <si>
    <t>Dispositivos neurologicos asociados con incidentes adversos, instrumentos quirurgicos, dispositivos y materiales (inclusive suturas)</t>
  </si>
  <si>
    <t>Dispositivos neurologicos asociados con incidentes adversos, dispositivos diversos, no clasificados en otra parte</t>
  </si>
  <si>
    <t>Dispositivos Ginecologicos Y Obstetricos, Asociados Con Incidentes Adversos</t>
  </si>
  <si>
    <t>Dispositivos ginecologicos y obstetricos asociados con incidentes adversos, dispositivos de diagnostico y monitoreo</t>
  </si>
  <si>
    <t>Dispositivos ginecologicos y obstetricos asociados con incidentes adversos, dispositivos terapeuticos (no quirurgicos) y de rehabilitacion</t>
  </si>
  <si>
    <t>Dispositivos ginecologicos y obstetricos asociados con incidentes adversos, dispositivos protesicos y otros implantes, materiales y accesorios</t>
  </si>
  <si>
    <t>Dispositivos ginecologicos y obstetricos asociados con incidentes adversos, instrumentos quirurgicos, dispositivos y materiales (inclusive suturas)</t>
  </si>
  <si>
    <t>Dispositivos ginecologicos y obstetricos asociados con incidentes adversos, dispositivos diversos, no clasificados en otra parte</t>
  </si>
  <si>
    <t>Dispositivos Oftalmicos, Asociados Con Incidentes Adversos</t>
  </si>
  <si>
    <t>Dispositivos oftalmicos asociados con incidentes adversos, dispositivos de diagnostico y monitoreo</t>
  </si>
  <si>
    <t>Dispositivos oftalmicos asociados con incidentes adversos, dispositivos terapeuticos (no quirurgicos) y de rehabilitacion</t>
  </si>
  <si>
    <t>Dispositivos oftalmicos asociados con incidentes adversos, dispositivos protesicos y otros implantes, materiales y accesorios</t>
  </si>
  <si>
    <t>Dispositivos oftalmicos asociados con incidentes adversos, instrumentos quirurgicos, dispositivos y materiales (inclusive suturas)</t>
  </si>
  <si>
    <t>Dispositivos oftalmicos asociados con incidentes adversos, dispositivos diversos, no clasificados en otra parte</t>
  </si>
  <si>
    <t>Aparatos Radiologicos, Asociados Con Incidentes Adversos</t>
  </si>
  <si>
    <t>Aparatos radiologicos asociados con incidentes adversos, dispositivos de diagnostico y monitoreo</t>
  </si>
  <si>
    <t>Aparatos radiologicos asociados con incidentes adversos, dispositivos terapeuticos (no quirurgicos) y de rehabilitacion</t>
  </si>
  <si>
    <t>Aparatos radiologicos asociados con incidentes adversos, dispositivos protesicos y otros implantes, materiales y accesorios</t>
  </si>
  <si>
    <t>Aparatos radiologicos asociados con incidentes adversos, instrumentos quirurgicos, dispositivos y materiales (inclusive suturas)</t>
  </si>
  <si>
    <t>Aparatos radiologicos asociados con incidentes adversos, dispositivos diversos, no clasificados en otra parte</t>
  </si>
  <si>
    <t>Dispositivos Ortopedicos, Asociados Con Incidentes Adversos</t>
  </si>
  <si>
    <t>Dispositivos ortopedicos asociados con incidentes adversos, dispositivos de diagnostico y monitoreo</t>
  </si>
  <si>
    <t>Dispositivos ortopedicos asociados con incidentes adversos, dispositivos terapeuticos (no quirurgicos) y de rehabilitacion</t>
  </si>
  <si>
    <t>Dispositivos ortopedicos asociados con incidentes adversos, dispositivos protesicos y otros implantes, materiales y accesorios</t>
  </si>
  <si>
    <t>Dispositivos ortopedicos asociados con incidentes adversos, instrumentos quirurgicos, dispositivos y materiales (inclusive suturas)</t>
  </si>
  <si>
    <t>Dispositivos ortopedicos asociados con incidentes adversos, dispositivos diversos, no clasificados en otra parte</t>
  </si>
  <si>
    <t>Aparatos De Medicina Fisica, Asociados Con Incidentes Adversos</t>
  </si>
  <si>
    <t>Aparatos de medicina fisica asociados con incidentes adversos, dispositivos de diagnostico y monitoreo</t>
  </si>
  <si>
    <t>Aparatos de medicina fisica asociados con incidentes adversos, dispositivos terapeuticos (no quirurgicos) y de rehabilitacion</t>
  </si>
  <si>
    <t>Aparatos de medicina fisica asociados con incidentes adversos, dispositivos protesicos y otros implantes, materiales y accesorios</t>
  </si>
  <si>
    <t>Aparatos de medicina fisica asociados con incidentes adversos, instrumentos quirurgicos, dispositivos y materiales (inclusive suturas)</t>
  </si>
  <si>
    <t>Aparatos de medicina fisica asociados con incidentes adversos, dispositivos diversos, no clasificados en otra parte</t>
  </si>
  <si>
    <t>Dispositivos De Cirugia General Y Plastica, Asociados Con Incidentes Adversos</t>
  </si>
  <si>
    <t>Dispositivos de cirugia general y plastica asociados con incidentes adversos, dispositivos de diagnostico y monitoreo</t>
  </si>
  <si>
    <t>Dispositivos de cirugia general y plastica asociados con incidentes adversos, dispositivos terapeuticos (no quirurgicos) y de rehabilitacion</t>
  </si>
  <si>
    <t>Dispositivos de cirugia general y plastica asociados con incidentes adversos, dispositivos protesicos y otros implantes, materiales y accesorios</t>
  </si>
  <si>
    <t>Dispositivos de cirugia general y plastica asociados con incidentes adversos, instrumentos quirurgicos, dispositivos y materiales (inclusive suturas)</t>
  </si>
  <si>
    <t>Dispositivos de cirugia general y plastica asociados con incidentes adversos, dispositivos diversos, no clasificados en otra parte</t>
  </si>
  <si>
    <t>Otros Dispositivos Medicos Y Los No Especificados, Asociados Con Incidentes Adversos</t>
  </si>
  <si>
    <t>Otros dispositivos medicos, y los no especificados, asociados con incidentes adversos, dispositivos de diagnostico y monitoreo</t>
  </si>
  <si>
    <t>Otros dispositivos medicos, y los no especificados, asociados con incidentes adversos, dispositivos terapeuticos (no quirurgicos) y de rehabilitacion</t>
  </si>
  <si>
    <t>Otros dispositivos medicos, y los no especificados, asociados con incidentes adversos, dispositivos protesicos y otros implantes, materiales y accesorios</t>
  </si>
  <si>
    <t>Otros dispositivos medicos, y los no especificados, asociados con incidentes adversos, instrumentos quirurgicos, dispositivos y materiales (inclusive suturas)</t>
  </si>
  <si>
    <t>Otros dispositivos medicos, y los no especificados, asociados con incidentes adversos, dispositivos diversos, no clasificados en otra parte</t>
  </si>
  <si>
    <t>Cirugia Y Otros Procedimientos Quirurgicos, Como La Causa De Reaccion Anormal Del Paciente O De Complicacion Posterior, Sin Mencion De Incidente En El Momento De Efectuar El Procedimiento</t>
  </si>
  <si>
    <t>Operacion quirurgica con trasplante de un organo completo</t>
  </si>
  <si>
    <t>Operacion quirurgica con implante de un dispositivo artificial interno</t>
  </si>
  <si>
    <t>Operacion quirurgica con anastomosis, derivacion o injerto</t>
  </si>
  <si>
    <t>Operacion quirurgica con formacion de estoma externo</t>
  </si>
  <si>
    <t>Otra cirugia reconstructiva</t>
  </si>
  <si>
    <t>Amputacion de miembro(s)</t>
  </si>
  <si>
    <t>Remocion de otro organo (parcial) (total)</t>
  </si>
  <si>
    <t>Otros procedimientos quirurgicos</t>
  </si>
  <si>
    <t>Procedimiento quirurgico no especificado</t>
  </si>
  <si>
    <t>Otros Procedimientos Medicos Como La Causa De Reaccion Anormal Del Paciente O De Complicacion Posterior, Sin Mencion De Incidente En El Momento De Efectuar El Procedimiento</t>
  </si>
  <si>
    <t>Cateterizacion cardiaca</t>
  </si>
  <si>
    <t>Dialisis renal</t>
  </si>
  <si>
    <t>Procedimiento radiologico y radioterapia</t>
  </si>
  <si>
    <t>Terapia por choque</t>
  </si>
  <si>
    <t>Aspiracion de liquidos</t>
  </si>
  <si>
    <t>Insercion de sonda gastrica o duodenal</t>
  </si>
  <si>
    <t>Cateterizacion urinaria</t>
  </si>
  <si>
    <t>Muestra de sangre</t>
  </si>
  <si>
    <t>Otros procedimientos medicos</t>
  </si>
  <si>
    <t>Procedimiento medico no especificado</t>
  </si>
  <si>
    <t>Secuelas De Accidente De Transporte</t>
  </si>
  <si>
    <t>Secuelas de accidente de vehiculo de motor</t>
  </si>
  <si>
    <t>Secuelas de otros accidentes de transporte, y los no especificados</t>
  </si>
  <si>
    <t>Secuelas De Otros Accidentes</t>
  </si>
  <si>
    <t>Secuelas de otros accidentes</t>
  </si>
  <si>
    <t>Secuelas De Lesiones Autoinfligidas Intencionalmente, Agresiones Y Eventos De Intencion No Determinada</t>
  </si>
  <si>
    <t>Secuelas de lesiones autoinfligidas</t>
  </si>
  <si>
    <t>Secuelas de agresiones</t>
  </si>
  <si>
    <t>Secuelas de eventos de intencion no determinada</t>
  </si>
  <si>
    <t>Secuelas Con Atencion Medica Y Quirurgica Como Causa Externa</t>
  </si>
  <si>
    <t>Secuelas de efectos adversos causados por drogas, medicamentos y sustancias biologicas en su uso terapeutico</t>
  </si>
  <si>
    <t>Secuelas de incidentes ocurridos al paciente durante procedimientos medicos y quirurgicos</t>
  </si>
  <si>
    <t>Secuelas de incidentes adversos asociados con dispositivos medicos en uso diagnostico y  terapeutico</t>
  </si>
  <si>
    <t>Secuelas de procedimientos medicos y quirurgicos como la causa de reaccion anormal del paciente o de complicacion posterior, sin mencion de incidente en el momento de efectuar el procedimiento</t>
  </si>
  <si>
    <t>Secuelas De Otras Causas Externas</t>
  </si>
  <si>
    <t>Secuelas de intervencion legal</t>
  </si>
  <si>
    <t>Secuelas de operaciones de guerra</t>
  </si>
  <si>
    <t>Secuelas de causa externa no especificada</t>
  </si>
  <si>
    <t>Evidencia De Alcoholismo Determinada Por El Nivel De Alcohol En La Sangre</t>
  </si>
  <si>
    <t>Nivel de alcohol en la sangre menor de 20 mg/100 ml</t>
  </si>
  <si>
    <t>Nivel de alcohol en la sangre de 20 a 39 mg/100 ml</t>
  </si>
  <si>
    <t>Nivel de alcohol en la sangre de 40 a 59 mg/100 ml</t>
  </si>
  <si>
    <t>Nivel de alcohol en la sangre de 60 a 79 mg/100 ml</t>
  </si>
  <si>
    <t>Nivel de alcohol en la sangre de 80 a 99 mg/100 ml</t>
  </si>
  <si>
    <t>Nivel de alcohol en la sangre de 100 a 119 mg/100 ml</t>
  </si>
  <si>
    <t>Nivel de alcohol en la sangre de 120 a 199 mg/100 ml</t>
  </si>
  <si>
    <t>Nivel de alcohol en la sangre de 200 a 239 mg/100 ml</t>
  </si>
  <si>
    <t>Nivel de alcohol en la sangre de 240 mg/100 ml o mas</t>
  </si>
  <si>
    <t>Presencia de alcohol en la sangre, nivel no especificado</t>
  </si>
  <si>
    <t>Evidencia De Alcoholismo Determinada Por El Nivel De Intoxicacion</t>
  </si>
  <si>
    <t>Intoxicacion alcoholica leve</t>
  </si>
  <si>
    <t>Intoxicacion alcoholica moderada</t>
  </si>
  <si>
    <t>Intoxicacion alcoholica severa</t>
  </si>
  <si>
    <t>Intoxicacion alcoholica muy severa</t>
  </si>
  <si>
    <t>Alcoholismo, nivel de intoxicacion no especificado</t>
  </si>
  <si>
    <t>Afeccion Nosocomial</t>
  </si>
  <si>
    <t>Afeccion nosocomial</t>
  </si>
  <si>
    <t>Afeccion Relacionada Con El Trabajo</t>
  </si>
  <si>
    <t>Afeccion relacionada con el trabajo</t>
  </si>
  <si>
    <t>Afeccion Relacionada Con La Contaminacion Ambiental</t>
  </si>
  <si>
    <t>Afeccion relacionada con la contaminacion ambiental</t>
  </si>
  <si>
    <t>Afeccion Relacionada Con El Estilo De Vida</t>
  </si>
  <si>
    <t>Afeccion relacionada con el estilo de vida</t>
  </si>
  <si>
    <t>Factores que influyen en el estado de salud y contacto con los servicios de salud (Z00-Z99)</t>
  </si>
  <si>
    <t>Z00</t>
  </si>
  <si>
    <t>Examen General E Investigacion De Personas Sin Quejas O Sin Diagnostico Informado</t>
  </si>
  <si>
    <t>Examen medico general</t>
  </si>
  <si>
    <t>Control de salud de rutina del nino</t>
  </si>
  <si>
    <t>Examen durante el periodo de crecimiento rapido en la infancia</t>
  </si>
  <si>
    <t>Examen del estado de desarrollo del adolescente</t>
  </si>
  <si>
    <t>Examen psiquiatrico general, no clasificado en otra parte</t>
  </si>
  <si>
    <t>Examen de donante potencial de organo o tejido</t>
  </si>
  <si>
    <t>Examen para comparacion y control normales en programa de investigacion clinica</t>
  </si>
  <si>
    <t>Otros examenes generales</t>
  </si>
  <si>
    <t>Z01</t>
  </si>
  <si>
    <t>Otros Examenes Especiales e Investigacion De  Personas Sin Quejas O Sin Diagnostico Informado</t>
  </si>
  <si>
    <t>Examen de ojos y de la vision</t>
  </si>
  <si>
    <t>Examen de oidos y de la audicion</t>
  </si>
  <si>
    <t>Examen odontologico</t>
  </si>
  <si>
    <t>Examen de la presion sanguinea</t>
  </si>
  <si>
    <t>Examen ginecologico (general) (de rutina)</t>
  </si>
  <si>
    <t>Pruebas de sensibilizacion y diagnostico cutaneo</t>
  </si>
  <si>
    <t>Examen radiologico, no clasificado en otra parte</t>
  </si>
  <si>
    <t>Examen de laboratorio</t>
  </si>
  <si>
    <t>Otros examenes especiales especificados</t>
  </si>
  <si>
    <t>Examen especial no especificado</t>
  </si>
  <si>
    <t>Z02</t>
  </si>
  <si>
    <t>Examenes Y Contactos Para Fines Administrativos</t>
  </si>
  <si>
    <t>Examen para admision a instituciones educativas</t>
  </si>
  <si>
    <t>Examen preempleo</t>
  </si>
  <si>
    <t>Examen para admision a instituciones residenciales</t>
  </si>
  <si>
    <t>Examen para reclutamiento en las fuerzas armadas</t>
  </si>
  <si>
    <t>Examen para obtencion de licencia de conducir</t>
  </si>
  <si>
    <t>Examen para participacion en competencias deportivas</t>
  </si>
  <si>
    <t>Examen para fines de seguros</t>
  </si>
  <si>
    <t>Extension de certificado medico</t>
  </si>
  <si>
    <t>Otros examenes para fines administrativos</t>
  </si>
  <si>
    <t>Examen para fines administrativos, no especificado</t>
  </si>
  <si>
    <t>Z03</t>
  </si>
  <si>
    <t>Observacion Y Evaluacion Medicas Por Sospecha de Enfermedades y Afecciones, Descartadas</t>
  </si>
  <si>
    <t>Observacion por sospecha de tuberculosis</t>
  </si>
  <si>
    <t>Observacion por sospecha de tumor maligno</t>
  </si>
  <si>
    <t>Observacion por sospecha de trastorno mental y del comportamiento</t>
  </si>
  <si>
    <t>Observacion por sospecha de trastorno del sistema nervioso</t>
  </si>
  <si>
    <t>Observacion por sospecha de infarto de miocardio</t>
  </si>
  <si>
    <t>Observacion por sospecha de otras enfermedades cardiovasculares</t>
  </si>
  <si>
    <t>Observacion por sospecha de efectos toxicos de sustancias ingeridas</t>
  </si>
  <si>
    <t>Observacion por sospecha de otras enfermedades y afecciones</t>
  </si>
  <si>
    <t>Observacion por sospecha de enfermedad o afeccion no especificada</t>
  </si>
  <si>
    <t>Z04</t>
  </si>
  <si>
    <t>Examen Y Observacion Por Otras Razones</t>
  </si>
  <si>
    <t>Z040</t>
  </si>
  <si>
    <t>Prueba de alcohol o drogas en la sangre</t>
  </si>
  <si>
    <t>Z041</t>
  </si>
  <si>
    <t>Examen y observacion consecutivos a accidente de transporte</t>
  </si>
  <si>
    <t>Z042</t>
  </si>
  <si>
    <t>Examen y observacion consecutivos a accidente de trabajo</t>
  </si>
  <si>
    <t>Z043</t>
  </si>
  <si>
    <t>Examen y observacion consecutivos a otro accidente</t>
  </si>
  <si>
    <t>Z044</t>
  </si>
  <si>
    <t>Examen y observacion consecutivos a denuncia de violacion y seduccion</t>
  </si>
  <si>
    <t>Z045</t>
  </si>
  <si>
    <t>Examen y observacion consecutivos a otra lesion infligida</t>
  </si>
  <si>
    <t>Z046</t>
  </si>
  <si>
    <t>Examen psiquiatrico general, solicitado por una autoridad</t>
  </si>
  <si>
    <t>Z048</t>
  </si>
  <si>
    <t>Examen y observacion por otras razones especificadas</t>
  </si>
  <si>
    <t>Z049</t>
  </si>
  <si>
    <t>Examen y observacion por razones no especificadas</t>
  </si>
  <si>
    <t>Z08</t>
  </si>
  <si>
    <t>Examen De Seguimiento Consecutivo A Tratamiento Por Tumor Maligno</t>
  </si>
  <si>
    <t>Z080</t>
  </si>
  <si>
    <t>Examen de seguimiento consecutivo a cirugia por tumor maligno</t>
  </si>
  <si>
    <t>Z081</t>
  </si>
  <si>
    <t>Examen de seguimiento consecutivo a radioterapia por tumor maligno</t>
  </si>
  <si>
    <t>Z082</t>
  </si>
  <si>
    <t>Examen de seguimiento consecutivo a quimioterapia por tumor maligno</t>
  </si>
  <si>
    <t>Z087</t>
  </si>
  <si>
    <t>Examen de seguimiento consecutivo a tratamiento combinado por tumor maligno</t>
  </si>
  <si>
    <t>Z088</t>
  </si>
  <si>
    <t>Examen de seguimiento consecutivo a otro tratamiento por tumor maligno</t>
  </si>
  <si>
    <t>Z089</t>
  </si>
  <si>
    <t>Examen de seguimiento consecutivo a tratamiento no especificado por tumor maligno</t>
  </si>
  <si>
    <t>Z09</t>
  </si>
  <si>
    <t>Examen De Seguimiento Consecutivo A Tratamiento Por Otras Afecciones Diferentes A Tumores Malignos</t>
  </si>
  <si>
    <t>Z090</t>
  </si>
  <si>
    <t>Examen de seguimiento consecutivo a cirugia por otras afecciones</t>
  </si>
  <si>
    <t>Z091</t>
  </si>
  <si>
    <t>Examen de seguimiento consecutivo a radioterapia por otras afecciones</t>
  </si>
  <si>
    <t>Z092</t>
  </si>
  <si>
    <t>Examen de seguimiento consecutivo a quimioterapia por otras afecciones</t>
  </si>
  <si>
    <t>Z093</t>
  </si>
  <si>
    <t>Examen de seguimiento consecutivo a psicoterapia</t>
  </si>
  <si>
    <t>Z094</t>
  </si>
  <si>
    <t>Examen de seguimiento consecutivo a tratamiento de fractura</t>
  </si>
  <si>
    <t>Z097</t>
  </si>
  <si>
    <t>Examen de seguimiento consecutivo a tratamiento combinado por otras afecciones</t>
  </si>
  <si>
    <t>Z098</t>
  </si>
  <si>
    <t>Examen de seguimiento consecutivo a otro tratamiento por otras afecciones</t>
  </si>
  <si>
    <t>Z099</t>
  </si>
  <si>
    <t>Examen de seguimiento consecutivo a tratamiento no especificado por otras afecciones</t>
  </si>
  <si>
    <t>Z10</t>
  </si>
  <si>
    <t>Control General De Salud De Rutina De Subpoblaciones Definidas</t>
  </si>
  <si>
    <t>Z100</t>
  </si>
  <si>
    <t>Examen de salud ocupacional</t>
  </si>
  <si>
    <t>Z101</t>
  </si>
  <si>
    <t>Control general de salud de rutina de residentes de instituciones</t>
  </si>
  <si>
    <t>Z102</t>
  </si>
  <si>
    <t>Control general de salud de rutina a miembros de las fuerzas armadas</t>
  </si>
  <si>
    <t>Z103</t>
  </si>
  <si>
    <t>Control general de salud de rutina a integrantes de equipos deportivos</t>
  </si>
  <si>
    <t>Z108</t>
  </si>
  <si>
    <t>Otros controles generales de salud de rutina de otras subpoblaciones definidas</t>
  </si>
  <si>
    <t>Z11</t>
  </si>
  <si>
    <t>Examen De Pesquisa Especial Para Enfermedades Infecciosas Y Parasitarias</t>
  </si>
  <si>
    <t>Examen de pesquisa especial para enfermedades infecciosas intestinales</t>
  </si>
  <si>
    <t>Examen de pesquisa especial para tuberculosis respiratoria</t>
  </si>
  <si>
    <t>Examen de pesquisa especial para otras enfermedades bacterianas</t>
  </si>
  <si>
    <t>Examen de pesquisa especial para infecciones de transmision predominantemente sexual</t>
  </si>
  <si>
    <t>Examen de pesquisa especial para el virus de la inmunodeficiencia humana [VIH]</t>
  </si>
  <si>
    <t>Examen de pesquisa especial para otras enfermedades virales</t>
  </si>
  <si>
    <t>Examen de pesquisa especial para otras enfermedades debidas a protozoarios y helmintos</t>
  </si>
  <si>
    <t>Examen de pesquisa especial para otras enfermedades infecciosas y parasitarias especificadas</t>
  </si>
  <si>
    <t>Examen de pesquisa especial para enfermedades infecciosas y parasitarias no especificadas</t>
  </si>
  <si>
    <t>Z12</t>
  </si>
  <si>
    <t>Examen De Pesquisa Especial Para Tumores</t>
  </si>
  <si>
    <t>Examen de pesquisa especial para tumor de estomago</t>
  </si>
  <si>
    <t>Examen de pesquisa especial para tumor del intestino</t>
  </si>
  <si>
    <t>Examen de pesquisa especial para tumores de organos respiratorios</t>
  </si>
  <si>
    <t>Examen de pesquisa especial para tumor de la mama</t>
  </si>
  <si>
    <t>Examen de pesquisa especial para tumor del cuello uterino</t>
  </si>
  <si>
    <t>Examen de pesquisa especial para tumor de la prostata</t>
  </si>
  <si>
    <t>Examen de pesquisa especial para tumor de la vejiga</t>
  </si>
  <si>
    <t>Examen de pesquisa especial para tumores de otros sitios</t>
  </si>
  <si>
    <t>Examen de pesquisa especial para tumor de sitio no especificado</t>
  </si>
  <si>
    <t>Z13</t>
  </si>
  <si>
    <t>Examen De Pesquisa Especial Para Otras Enfermedades Y Trastornos</t>
  </si>
  <si>
    <t>Examen de pesquisa especial para enfermedades de la sangre y organos hematopoyeticos y ciertos trastornos del mecanismo de la inmunidad</t>
  </si>
  <si>
    <t>Examen de pesquisa especial para diabetes mellitus</t>
  </si>
  <si>
    <t>Examen de pesquisa especial para trastornos de la nutricion</t>
  </si>
  <si>
    <t>Examen de pesquisa especial para trastornos mentales y del comportamiento</t>
  </si>
  <si>
    <t>Examen de pesquisa especial para ciertos trastornos del desarrollo en el nino</t>
  </si>
  <si>
    <t>Examen de pesquisa especial para trastornos del ojo y del oido</t>
  </si>
  <si>
    <t>Examen de pesquisa especial para trastornos cardiovasculares</t>
  </si>
  <si>
    <t>Examen de pesquisa especial para malformaciones congenitas, deformidades y anomalias cromosomicas</t>
  </si>
  <si>
    <t>Examen de pesquisa especial para otras enfermedades y trastornos especificados</t>
  </si>
  <si>
    <t>Examen de pesquisa especial, no especificado</t>
  </si>
  <si>
    <t>Z20</t>
  </si>
  <si>
    <t>Contacto Con Y Exposicion A Enfermedades Transmisibles</t>
  </si>
  <si>
    <t>Z200</t>
  </si>
  <si>
    <t>Contacto con y exposicion a enfermedades infecciosas intestinales</t>
  </si>
  <si>
    <t>Z201</t>
  </si>
  <si>
    <t>Contacto con y exposicion a tuberculosis</t>
  </si>
  <si>
    <t>Z202</t>
  </si>
  <si>
    <t>Contacto con y exposicion a enfermedades infecciosas con un modo de transmision predominantemente sexual</t>
  </si>
  <si>
    <t>Z203</t>
  </si>
  <si>
    <t>Contacto con y exposicion a rabia</t>
  </si>
  <si>
    <t>Z204</t>
  </si>
  <si>
    <t>Contacto con y exposicion a rubeola</t>
  </si>
  <si>
    <t>Z205</t>
  </si>
  <si>
    <t>Contacto con y exposicion a hepatitis viral</t>
  </si>
  <si>
    <t>Z206</t>
  </si>
  <si>
    <t>Contacto con y exposicion al virus de la inmunodeficiencia humana [VIH]</t>
  </si>
  <si>
    <t>Z207</t>
  </si>
  <si>
    <t>Contacto con y exposicion a pediculosis, acariasis y otras infestaciones</t>
  </si>
  <si>
    <t>Contacto con y exposicion a otras enfermedades transmisibles</t>
  </si>
  <si>
    <t>Z209</t>
  </si>
  <si>
    <t>Contacto con y exposicion a enfermedades transmisibles no especificadas</t>
  </si>
  <si>
    <t>Z21</t>
  </si>
  <si>
    <t>Estado De Infeccion Asintomatica Por El Virus De La Inmunodeficiencia Humana [VIH]</t>
  </si>
  <si>
    <t>Estado de infeccion asintomatica por el virus de la inmunodeficiencia humana [VIH]</t>
  </si>
  <si>
    <t>Z22</t>
  </si>
  <si>
    <t>Portador De Agente De Enfermedad Infecciosa</t>
  </si>
  <si>
    <t>Portador del agente de la fiebre tifoidea</t>
  </si>
  <si>
    <t>Portador de agentes de otras enfermedades infecciosas intestinales</t>
  </si>
  <si>
    <t>Portador del agente de la difteria</t>
  </si>
  <si>
    <t>Portador de agentes de otras enfermedades bacterianas especificadas</t>
  </si>
  <si>
    <t>Portador de agentes de enfermedades infecciosas con un modo de transmision predominantemente sexual</t>
  </si>
  <si>
    <t>Portador del virus humano T-linfotropico tipo 1 [VHTL-1]</t>
  </si>
  <si>
    <t>Portador de agentes de otras enfermedades infecciosas</t>
  </si>
  <si>
    <t>Portador de  agente de enfermedad infecciosa no especificada</t>
  </si>
  <si>
    <t>Z23</t>
  </si>
  <si>
    <t>Necesidad De Inmunizacion Contra Enfermedad Bacteriana Unica</t>
  </si>
  <si>
    <t>Z230</t>
  </si>
  <si>
    <t>Necesidad de inmunizacion solo contra el colera</t>
  </si>
  <si>
    <t>Z231</t>
  </si>
  <si>
    <t>Necesidad de inmunizacion solo contra la tifoidea-paratifoidea [TAB]</t>
  </si>
  <si>
    <t>Z232</t>
  </si>
  <si>
    <t>Necesidad de inmunizacion contra la tuberculosis [BCG]</t>
  </si>
  <si>
    <t>Z233</t>
  </si>
  <si>
    <t>Necesidad de inmunizacion contra la peste</t>
  </si>
  <si>
    <t>Z234</t>
  </si>
  <si>
    <t>Necesidad de inmunizacion contra la tularemia</t>
  </si>
  <si>
    <t>Z235</t>
  </si>
  <si>
    <t>Necesidad de inmunizacion solo contra el tetanos</t>
  </si>
  <si>
    <t>Z236</t>
  </si>
  <si>
    <t>Necesidad de inmunizacion solo contra la difteria</t>
  </si>
  <si>
    <t>Z237</t>
  </si>
  <si>
    <t>Necesidad de inmunizacion solo contra la tos ferina</t>
  </si>
  <si>
    <t>Z238</t>
  </si>
  <si>
    <t>Necesidad de inmunizacion solo contra otra enfermedad bacteriana</t>
  </si>
  <si>
    <t>Z24</t>
  </si>
  <si>
    <t>Necesidad De Inmunizacion Contra Ciertas Enfermedades Virales</t>
  </si>
  <si>
    <t>Z240</t>
  </si>
  <si>
    <t>Necesidad de inmunizacion contra la poliomielitis</t>
  </si>
  <si>
    <t>Z241</t>
  </si>
  <si>
    <t>Necesidad de inmunizacion contra la encefalitis viral transmitida por artropodos</t>
  </si>
  <si>
    <t>Z242</t>
  </si>
  <si>
    <t>Necesidad de inmunizacion contra la rabia</t>
  </si>
  <si>
    <t>Z243</t>
  </si>
  <si>
    <t>Necesidad de inmunizacion contra la fiebre amarilla</t>
  </si>
  <si>
    <t>Z244</t>
  </si>
  <si>
    <t>Necesidad de inmunizacion solo contra el sarampion</t>
  </si>
  <si>
    <t>Z245</t>
  </si>
  <si>
    <t>Necesidad de inmunizacion solo contra la rubeola</t>
  </si>
  <si>
    <t>Z246</t>
  </si>
  <si>
    <t>Necesidad de inmunizacion contra la hepatitis viral</t>
  </si>
  <si>
    <t>Z25</t>
  </si>
  <si>
    <t>Necesidad De Inmunizacion Contra Otras Enfermedades Virales Unicas</t>
  </si>
  <si>
    <t>Z250</t>
  </si>
  <si>
    <t>Necesidad de inmunizacion solo contra la parotiditis</t>
  </si>
  <si>
    <t>Z251</t>
  </si>
  <si>
    <t>Necesidad de inmunizacion contra la influenza [gripe]</t>
  </si>
  <si>
    <t>Z258</t>
  </si>
  <si>
    <t>Necesidad de inmunizacion contra otras enfermedades virales unicas especificadas</t>
  </si>
  <si>
    <t>Z26</t>
  </si>
  <si>
    <t>Necesidad De Inmunizacion Contra Otras Enfermedades Infecciosas Unicas</t>
  </si>
  <si>
    <t>Z260</t>
  </si>
  <si>
    <t>Necesidad de inmunizacion contra la leishmaniasis</t>
  </si>
  <si>
    <t>Z268</t>
  </si>
  <si>
    <t>Necesidad de inmunizacion contra otras enfermedades infecciosas unicas especificadas</t>
  </si>
  <si>
    <t>Z269</t>
  </si>
  <si>
    <t>Necesidad de inmunizacion contra enfermedad infecciosa no especificada</t>
  </si>
  <si>
    <t>Z27</t>
  </si>
  <si>
    <t>Necesidad De Inmunizacion Contra Combinaciones De Enfermedades Infecciosas</t>
  </si>
  <si>
    <t>Z270</t>
  </si>
  <si>
    <t>Necesidad de inmunizacion contra el colera y la tifoidea-paratifoidea [colera + TAB]</t>
  </si>
  <si>
    <t>Z271</t>
  </si>
  <si>
    <t>Necesidad de inmunizacion contra difteria-pertussis-tetanos combinados [DPT]</t>
  </si>
  <si>
    <t>Z272</t>
  </si>
  <si>
    <t>Necesidad de inmunizacion contra difteria-pertussis-tetanos y tifoidea-paratifoidea [DPT + TAB]</t>
  </si>
  <si>
    <t>Z273</t>
  </si>
  <si>
    <t>Necesidad de inmunizacion contra difteria-pertussis-tetanos y poliomielitis [DPT + polio]</t>
  </si>
  <si>
    <t>Z274</t>
  </si>
  <si>
    <t>Necesidad de inmunizacion contra sarampion-parotiditis-rubeola- [SPR] [MMR]</t>
  </si>
  <si>
    <t>Z278</t>
  </si>
  <si>
    <t>Necesidad de inmunizacion contra otras combinaciones de enfermedades infecciosas</t>
  </si>
  <si>
    <t>Z279</t>
  </si>
  <si>
    <t>Necesidad de inmunizacion contra combinaciones no especificadas de enfermedades infecciosas</t>
  </si>
  <si>
    <t>Z28</t>
  </si>
  <si>
    <t>Inmunizacion No Realizada</t>
  </si>
  <si>
    <t>Z280</t>
  </si>
  <si>
    <t>Inmunizacion no realizada por contraindicacion</t>
  </si>
  <si>
    <t>Z281</t>
  </si>
  <si>
    <t>Inmunizacion no realizada por decision del paciente, por motivos de creencia o presion de grupo</t>
  </si>
  <si>
    <t>Z282</t>
  </si>
  <si>
    <t>Inmunizacion no realizada por decision del paciente, por otras razones y las no especificadas</t>
  </si>
  <si>
    <t>Z288</t>
  </si>
  <si>
    <t>Inmunizacion no realizada por otras razones</t>
  </si>
  <si>
    <t>Z289</t>
  </si>
  <si>
    <t>Inmunizacion no realizada por razon no especificada</t>
  </si>
  <si>
    <t>Z29</t>
  </si>
  <si>
    <t>Necesidad De Otras Medidas Profilacticas</t>
  </si>
  <si>
    <t>Aislamiento</t>
  </si>
  <si>
    <t>Inmunoterapia profilactica</t>
  </si>
  <si>
    <t>Otra quimioterapia profilactica</t>
  </si>
  <si>
    <t>Otras medidas profilacticas especificadas</t>
  </si>
  <si>
    <t>Medida profilactica no especificada</t>
  </si>
  <si>
    <t>Z30</t>
  </si>
  <si>
    <t>Atencion Para La Anticoncepcion</t>
  </si>
  <si>
    <t>Consejo y asesoramiento general sobre la anticoncepcion</t>
  </si>
  <si>
    <t>Insercion de dispositivo anticonceptivo (intrauterino)</t>
  </si>
  <si>
    <t>Esterilizacion</t>
  </si>
  <si>
    <t>Extraccion menstrual</t>
  </si>
  <si>
    <t>Supervision del uso de drogas anticonceptivas</t>
  </si>
  <si>
    <t>Supervision del uso de dispositivo anticonceptivo (intrauterino)</t>
  </si>
  <si>
    <t>Otras atenciones especificadas para la anticoncepcion</t>
  </si>
  <si>
    <t>Asistencia para la anticoncepcion, no especificada</t>
  </si>
  <si>
    <t>Z31</t>
  </si>
  <si>
    <t>Atencion Para La Procreacion</t>
  </si>
  <si>
    <t>Tuboplastia o vasoplastia posterior a esterilizacion</t>
  </si>
  <si>
    <t>Inseminacion artificial</t>
  </si>
  <si>
    <t>Fecundacion in vitro</t>
  </si>
  <si>
    <t>Otros metodos de atencion para la fecundacion</t>
  </si>
  <si>
    <t>Investigacion y prueba para la procreacion</t>
  </si>
  <si>
    <t>Asesoramiento genetico</t>
  </si>
  <si>
    <t>Consejo y asesoramiento general sobre la procreacion</t>
  </si>
  <si>
    <t>Otra atencion especificada para la procreacion</t>
  </si>
  <si>
    <t>Atencion no especificada relacionada con la procreacion</t>
  </si>
  <si>
    <t>Z32</t>
  </si>
  <si>
    <t>Examen Y Prueba Del Embarazo</t>
  </si>
  <si>
    <t>Embarazo (aun) no confirmado</t>
  </si>
  <si>
    <t>Embarazo confirmado</t>
  </si>
  <si>
    <t>Z33</t>
  </si>
  <si>
    <t>Estado De Embarazo Incidental</t>
  </si>
  <si>
    <t>Estado de embarazo, incidental</t>
  </si>
  <si>
    <t>Z34</t>
  </si>
  <si>
    <t>Supervision De Embarazo Normal</t>
  </si>
  <si>
    <t>Supervision de primer embarazo normal</t>
  </si>
  <si>
    <t>Supervision de otros embarazos normales</t>
  </si>
  <si>
    <t>Supervision de embarazo normal no especificado</t>
  </si>
  <si>
    <t>Z35</t>
  </si>
  <si>
    <t>Supervision De Embarazo De Alto Riesgo</t>
  </si>
  <si>
    <t>Supervision de embarazo con historia de esterilidad</t>
  </si>
  <si>
    <t>Supervision de embarazo con historia de aborto</t>
  </si>
  <si>
    <t>Supervision de embarazo con otro riesgo en la historia obstetrica o reproductiva</t>
  </si>
  <si>
    <t>Supervision de embarazo con historia de insuficiente atencion prenatal</t>
  </si>
  <si>
    <t>Supervision de embarazo con gran multiparidad</t>
  </si>
  <si>
    <t>Supervision de primigesta anosa</t>
  </si>
  <si>
    <t>Supervision de primigesta muy joven</t>
  </si>
  <si>
    <t>Supervision de embarazo de alto riesgo debido a problemas sociales</t>
  </si>
  <si>
    <t>Supervision de otros embarazos de alto riesgo</t>
  </si>
  <si>
    <t>Supervision de embarazo de alto riesgo, sin otra especificacion</t>
  </si>
  <si>
    <t>Z36</t>
  </si>
  <si>
    <t>Pesquisas Prenatales</t>
  </si>
  <si>
    <t>Pesquisa prenatal para anomalias cromosomicas</t>
  </si>
  <si>
    <t>Pesquisa prenatal para medir niveles elevados de alfafetoproteinas</t>
  </si>
  <si>
    <t>Otras pesquisas prenatales basadas en amniocentesis</t>
  </si>
  <si>
    <t>Pesquisa prenatal de malformaciones usando ultrasonido y otros metodos fisicos</t>
  </si>
  <si>
    <t>Pesquisa prenatal del retardo del crecimiento fetal usando ultrasonido y otros metodos fisicos</t>
  </si>
  <si>
    <t>Pesquisa prenatal para isoinmunizacion</t>
  </si>
  <si>
    <t>Otras pesquisas prenatales especificas</t>
  </si>
  <si>
    <t>Pesquisa prenatal, sin otra especificacion</t>
  </si>
  <si>
    <t>Z37</t>
  </si>
  <si>
    <t>Producto Del Parto</t>
  </si>
  <si>
    <t>Nacido vivo, unico</t>
  </si>
  <si>
    <t>Nacido muerto, unico</t>
  </si>
  <si>
    <t>Gemelos, ambos nacidos vivos</t>
  </si>
  <si>
    <t>Gemelos, un nacido vivo y un nacido muerto</t>
  </si>
  <si>
    <t>Gemelos, ambos nacidos muertos</t>
  </si>
  <si>
    <t>Otros nacimientos multiples, todos nacidos vivos</t>
  </si>
  <si>
    <t>Otros nacimientos multiples, algunos nacidos vivos</t>
  </si>
  <si>
    <t>Otros nacimientos multiples, todos nacidos muertos</t>
  </si>
  <si>
    <t>Producto del parto no especificado</t>
  </si>
  <si>
    <t>Z38</t>
  </si>
  <si>
    <t>Nacidos Vivos Segun Lugar De Nacimiento</t>
  </si>
  <si>
    <t>Producto unico, nacido en hospital</t>
  </si>
  <si>
    <t>Producto unico, nacido fuera de hospital</t>
  </si>
  <si>
    <t>Producto unico, lugar de nacimiento no especificado</t>
  </si>
  <si>
    <t>Gemelos, nacidos en hospital</t>
  </si>
  <si>
    <t>Gemelos, nacidos fuera de hospital</t>
  </si>
  <si>
    <t>Gemelos, lugar de nacimiento no especificado</t>
  </si>
  <si>
    <t>Otros nacimientos multiples, en hospital</t>
  </si>
  <si>
    <t>Otros nacimientos multiples, fuera del hospital</t>
  </si>
  <si>
    <t>Otros nacimientos multiples, lugar de nacimiento no especificado</t>
  </si>
  <si>
    <t>Z39</t>
  </si>
  <si>
    <t>Examen Y Atencion Del Postparto</t>
  </si>
  <si>
    <t>Atencion y examen inmediatamente despues del parto</t>
  </si>
  <si>
    <t>Atencion y examen de madre en periodo de lactancia</t>
  </si>
  <si>
    <t>Seguimiento postparto, de rutina</t>
  </si>
  <si>
    <t>Z40</t>
  </si>
  <si>
    <t>Cirugia Profilactica</t>
  </si>
  <si>
    <t>Cirugia profilactica por factores de riesgo relacionados con tumores malignos</t>
  </si>
  <si>
    <t>Otra cirugia profilactica</t>
  </si>
  <si>
    <t>Cirugia profilactica no especificada</t>
  </si>
  <si>
    <t>Z41</t>
  </si>
  <si>
    <t>Procedimientos Para Otros Propositos Que No Sean Los De Mejorar El Estado De Salud</t>
  </si>
  <si>
    <t>Trasplante de pelo</t>
  </si>
  <si>
    <t>Otras cirugias plasticas por razones esteticas</t>
  </si>
  <si>
    <t>Circuncision ritual o de rutina</t>
  </si>
  <si>
    <t>Perforacion de la oreja</t>
  </si>
  <si>
    <t>Otros procedimientos para otros propositos que no sean los de mejorar el estado de salud</t>
  </si>
  <si>
    <t>Procedimiento no especificado para otros propositos que no sean los de mejorar el estado de salud</t>
  </si>
  <si>
    <t>Z42</t>
  </si>
  <si>
    <t>Cuidados Posteriores A Cirugia Plastica</t>
  </si>
  <si>
    <t>Cuidados posteriores a la cirugia plastica de la cabeza y del cuello</t>
  </si>
  <si>
    <t>Cuidados posteriores a la cirugia plastica de la mama</t>
  </si>
  <si>
    <t>Cuidados posteriores a la cirugia plastica de otras partes especificadas del tronco</t>
  </si>
  <si>
    <t>Cuidados posteriores a la cirugia plastica de las extremidades superiores</t>
  </si>
  <si>
    <t>Cuidados posteriores a la cirugia plastica de las extremidades inferiores</t>
  </si>
  <si>
    <t>Cuidados posteriores a la cirugia plastica de otras partes especificadas del cuerpo</t>
  </si>
  <si>
    <t>Cuidados posteriores a la cirugia plastica no especificada</t>
  </si>
  <si>
    <t>Z43</t>
  </si>
  <si>
    <t>Atencion De Orificios Artificiales</t>
  </si>
  <si>
    <t>Atencion de traqueostomia</t>
  </si>
  <si>
    <t>Atencion de gastrostomia</t>
  </si>
  <si>
    <t>Atencion de ileostomia</t>
  </si>
  <si>
    <t>Atencion de colostomia</t>
  </si>
  <si>
    <t>Atencion de otros orificios artificiales de las vias digestivas</t>
  </si>
  <si>
    <t>Atencion de cistostomia</t>
  </si>
  <si>
    <t>Atencion de otros orificios artificiales de las vias urinarias</t>
  </si>
  <si>
    <t>Atencion de vagina artificial</t>
  </si>
  <si>
    <t>Atencion de otros orificios artificiales</t>
  </si>
  <si>
    <t>Atencion de orificio artificial no especificado</t>
  </si>
  <si>
    <t>Z44</t>
  </si>
  <si>
    <t>Prueba Y Ajuste De Dispositivos Protesicos Externos</t>
  </si>
  <si>
    <t>Prueba y ajuste de brazo artificial (completo) (parcial)</t>
  </si>
  <si>
    <t>Prueba y ajuste de pierna artificial (completa) (parcial)</t>
  </si>
  <si>
    <t>Prueba y ajuste de ojo artificial</t>
  </si>
  <si>
    <t>Prueba y ajuste de protesis mamaria externa</t>
  </si>
  <si>
    <t>Prueba y ajuste de otros dispositivos protesicos externos</t>
  </si>
  <si>
    <t>Prueba y ajuste de dispositivo protesico externo no especificado</t>
  </si>
  <si>
    <t>Z45</t>
  </si>
  <si>
    <t>Asistencia Y Ajuste De Dispositivos Implantados</t>
  </si>
  <si>
    <t>Asistencia y ajuste de dispositivos cardiacos</t>
  </si>
  <si>
    <t>Asistencia y ajuste de bomba de infusion</t>
  </si>
  <si>
    <t>Asistencia y ajuste de dispositivos de acceso vascular</t>
  </si>
  <si>
    <t>Asistencia y ajuste de dispositivo auditivo implantado</t>
  </si>
  <si>
    <t>Asistencia y ajuste de otros dispositivos implantados</t>
  </si>
  <si>
    <t>Asistencia y ajuste de dispositivo implantado no especificado</t>
  </si>
  <si>
    <t>Z46</t>
  </si>
  <si>
    <t>Prueba Y Ajuste De Otros Dispositivos</t>
  </si>
  <si>
    <t>Prueba y ajuste de anteojos y lentes de contacto</t>
  </si>
  <si>
    <t>Prueba y ajuste de audifonos</t>
  </si>
  <si>
    <t>Prueba y ajuste de otros dispositivos relacionados con el sistema nervioso y los sentidos especiales</t>
  </si>
  <si>
    <t>Prueba y ajuste de protesis dental</t>
  </si>
  <si>
    <t>Prueba y ajuste de dispositivo ortodoncico</t>
  </si>
  <si>
    <t>Prueba y ajuste de ileostomia u otro dispositivo intestinal</t>
  </si>
  <si>
    <t>Prueba y ajuste de dispositivo urinario</t>
  </si>
  <si>
    <t>Prueba y ajuste de dispositivo ortopedico</t>
  </si>
  <si>
    <t>Prueba y ajuste de otros dispositivos especificados</t>
  </si>
  <si>
    <t>Prueba y ajuste de dispositivo no especificado</t>
  </si>
  <si>
    <t>Z47</t>
  </si>
  <si>
    <t>Otros Cuidados Posteriores A La Ortopedia</t>
  </si>
  <si>
    <t>Cuidados posteriores a la extraccion de placa u otro dispositivo de fijacion interna en fractura</t>
  </si>
  <si>
    <t>Otros cuidados especificados posteriores a la ortopedia</t>
  </si>
  <si>
    <t>Cuidado posterior a la ortopedia, no especificado</t>
  </si>
  <si>
    <t>Z48</t>
  </si>
  <si>
    <t>Otros Cuidados Posteriores A La Cirugia</t>
  </si>
  <si>
    <t>Atencion de los apositos y suturas</t>
  </si>
  <si>
    <t>Otros cuidados especificados posteriores a la cirugia</t>
  </si>
  <si>
    <t>Cuidado posterior a la cirugia, no especificado</t>
  </si>
  <si>
    <t>Z49</t>
  </si>
  <si>
    <t>Cuidados Relativos Al Procedimiento De Dialisis</t>
  </si>
  <si>
    <t>Cuidados preparatorios para dialisis</t>
  </si>
  <si>
    <t>Dialisis extracorporea</t>
  </si>
  <si>
    <t>Otras dialisis</t>
  </si>
  <si>
    <t>Z50</t>
  </si>
  <si>
    <t>Atencion Por El Uso De Procedimientos De Rehabilitacion</t>
  </si>
  <si>
    <t>Rehabilitacion cardiaca</t>
  </si>
  <si>
    <t>Otras terapias fisicas</t>
  </si>
  <si>
    <t>Rehabilitacion del alcoholico</t>
  </si>
  <si>
    <t>Rehabilitacion del drogadicto</t>
  </si>
  <si>
    <t>Psicoterapia, no clasificada en otra parte</t>
  </si>
  <si>
    <t>Terapia del lenguaje</t>
  </si>
  <si>
    <t>Adiestramiento ortoptico</t>
  </si>
  <si>
    <t>Terapia ocupacional y rehabilitacion vocacional, no clasificada en otra parte</t>
  </si>
  <si>
    <t>Atencion por otros procedimientos de rehabilitacion</t>
  </si>
  <si>
    <t>Atencion por procedimiento de rehabilitacion, no especificada</t>
  </si>
  <si>
    <t>Z51</t>
  </si>
  <si>
    <t>Otra Atencion Medica</t>
  </si>
  <si>
    <t>Sesion de radioterapia</t>
  </si>
  <si>
    <t>Sesion de quimioterapia por tumor</t>
  </si>
  <si>
    <t>Otra quimioterapia</t>
  </si>
  <si>
    <t>Transfusion de sangre sin diagnostico informado</t>
  </si>
  <si>
    <t>Atencion preparatoria para tratamiento subsecuente, no clasificado en otra parte</t>
  </si>
  <si>
    <t>Atencion paliativa</t>
  </si>
  <si>
    <t>Desensibilizacion a alergenos</t>
  </si>
  <si>
    <t>Otras atenciones medicas especificadas</t>
  </si>
  <si>
    <t>Atencion medica, no especificada</t>
  </si>
  <si>
    <t>Z52</t>
  </si>
  <si>
    <t>Donantes De Organos Y Tejidos</t>
  </si>
  <si>
    <t>Donante de sangre</t>
  </si>
  <si>
    <t>Donante de piel</t>
  </si>
  <si>
    <t>Donante de hueso</t>
  </si>
  <si>
    <t>Donante de medula osea</t>
  </si>
  <si>
    <t>Donante de rinon</t>
  </si>
  <si>
    <t>Donante de cornea</t>
  </si>
  <si>
    <t>Z526</t>
  </si>
  <si>
    <t>Donante de higado</t>
  </si>
  <si>
    <t>Z527</t>
  </si>
  <si>
    <t>Donante de corazon</t>
  </si>
  <si>
    <t>Donante de otros organos o tejidos</t>
  </si>
  <si>
    <t>Donante de organo o tejido no especificado</t>
  </si>
  <si>
    <t>Z53</t>
  </si>
  <si>
    <t>Persona En Contacto Con Los Servicios De Salud Para Procedimientos Especificos No Realizados</t>
  </si>
  <si>
    <t>Z530</t>
  </si>
  <si>
    <t>Procedimiento no realizado por contraindicacion</t>
  </si>
  <si>
    <t>Z531</t>
  </si>
  <si>
    <t>Procedimiento no realizado por decision del paciente, por razones de creencia o presion de grupo</t>
  </si>
  <si>
    <t>Z532</t>
  </si>
  <si>
    <t>Procedimiento no realizado por decision del paciente, por otras razones y las no especificadas</t>
  </si>
  <si>
    <t>Z538</t>
  </si>
  <si>
    <t>Procedimiento no realizado por otras razones</t>
  </si>
  <si>
    <t>Z539</t>
  </si>
  <si>
    <t>Procedimiento no realizado por razon no especificada</t>
  </si>
  <si>
    <t>Z54</t>
  </si>
  <si>
    <t>Convalecencia</t>
  </si>
  <si>
    <t>Convalecencia consecutiva a cirugia</t>
  </si>
  <si>
    <t>Convalecencia consecutiva a radioterapia</t>
  </si>
  <si>
    <t>Convalecencia consecutiva a quimioterapia</t>
  </si>
  <si>
    <t>Convalecencia consecutiva a psicoterapia</t>
  </si>
  <si>
    <t>Convalecencia consecutiva a tratamiento de fractura</t>
  </si>
  <si>
    <t>Convalecencia consecutiva a tratamiento combinado</t>
  </si>
  <si>
    <t>Convalecencia consecutiva a otros tratamientos</t>
  </si>
  <si>
    <t>Convalecencia consecutiva a tratamiento no especificado</t>
  </si>
  <si>
    <t>Z55</t>
  </si>
  <si>
    <t>Problemas Relacionados Con La Educacion Y La Alfabetizacion</t>
  </si>
  <si>
    <t>Z550</t>
  </si>
  <si>
    <t>Problemas relacionados con el analfabetismo o bajo nivel de instruccion</t>
  </si>
  <si>
    <t>Z551</t>
  </si>
  <si>
    <t>Problemas relacionados con la educacion no disponible o inaccesible</t>
  </si>
  <si>
    <t>Z552</t>
  </si>
  <si>
    <t>Problemas relacionados con la falla en los examenes</t>
  </si>
  <si>
    <t>Z553</t>
  </si>
  <si>
    <t>Problemas relacionados con el bajo rendimiento escolar</t>
  </si>
  <si>
    <t>Z554</t>
  </si>
  <si>
    <t>Problemas relacionados con la inadaptacion educacional y desavenencias con maestros y companeros</t>
  </si>
  <si>
    <t>Z558</t>
  </si>
  <si>
    <t>Otros problemas relacionados con la educacion y la alfabetizacion</t>
  </si>
  <si>
    <t>Z559</t>
  </si>
  <si>
    <t>Problema no especificado relacionado con la educacion y la alfabetizacion</t>
  </si>
  <si>
    <t>Z56</t>
  </si>
  <si>
    <t>Problemas Relacionados Con El Empleo Y El Desempleo</t>
  </si>
  <si>
    <t>Z560</t>
  </si>
  <si>
    <t>Problemas relacionados con el desempleo, no especificados</t>
  </si>
  <si>
    <t>Z561</t>
  </si>
  <si>
    <t>Problemas relacionados con el cambio de empleo</t>
  </si>
  <si>
    <t>Z562</t>
  </si>
  <si>
    <t>Problemas relacionados con amenaza de perdida del empleo</t>
  </si>
  <si>
    <t>Z563</t>
  </si>
  <si>
    <t>Problemas relacionados con horario estresante de trabajo</t>
  </si>
  <si>
    <t>Z564</t>
  </si>
  <si>
    <t>Problemas relacionados con desavenencias con el jefe y los companeros de trabajo</t>
  </si>
  <si>
    <t>Z565</t>
  </si>
  <si>
    <t>Problemas relacionados con el trabajo incompatible</t>
  </si>
  <si>
    <t>Z566</t>
  </si>
  <si>
    <t>Otros problemas de tension fisica o mental relacionadas con el trabajo</t>
  </si>
  <si>
    <t>Z567</t>
  </si>
  <si>
    <t>Otros problemas y los no especificados relacionados con el empleo</t>
  </si>
  <si>
    <t>Z57</t>
  </si>
  <si>
    <t>Exposicion A Factores De Riesgo Ocupacional</t>
  </si>
  <si>
    <t>Z570</t>
  </si>
  <si>
    <t>Exposicion ocupacional al ruido</t>
  </si>
  <si>
    <t>Z571</t>
  </si>
  <si>
    <t>Exposicion ocupacional a la radiacion</t>
  </si>
  <si>
    <t>Z572</t>
  </si>
  <si>
    <t>Exposicion ocupacional al polvo</t>
  </si>
  <si>
    <t>Z573</t>
  </si>
  <si>
    <t>Exposicion ocupacional a otro contaminante del aire</t>
  </si>
  <si>
    <t>Z574</t>
  </si>
  <si>
    <t>Exposicion ocupacional a agentes toxicos en agricultura</t>
  </si>
  <si>
    <t>Z575</t>
  </si>
  <si>
    <t>Exposicion ocupacional a agentes toxicos en otras industrias</t>
  </si>
  <si>
    <t>Z576</t>
  </si>
  <si>
    <t>Exposicion ocupacional a temperatura extrema</t>
  </si>
  <si>
    <t>Z577</t>
  </si>
  <si>
    <t>Exposicion ocupacional a la vibracion</t>
  </si>
  <si>
    <t>Z578</t>
  </si>
  <si>
    <t>Exposicion ocupacional a otros factores de riesgo</t>
  </si>
  <si>
    <t>Z579</t>
  </si>
  <si>
    <t>Exposicion ocupacional a factor de riesgo no especificado</t>
  </si>
  <si>
    <t>Z58</t>
  </si>
  <si>
    <t>Problemas Relacionados Con El Ambiente Fisico</t>
  </si>
  <si>
    <t>Z580</t>
  </si>
  <si>
    <t>Exposicion al ruido</t>
  </si>
  <si>
    <t>Z581</t>
  </si>
  <si>
    <t>Exposicion al aire contaminado</t>
  </si>
  <si>
    <t>Z582</t>
  </si>
  <si>
    <t>Exposicion al agua contaminada</t>
  </si>
  <si>
    <t>Z583</t>
  </si>
  <si>
    <t>Exposicion al suelo contaminado</t>
  </si>
  <si>
    <t>Z584</t>
  </si>
  <si>
    <t>Exposicion a la radiacion</t>
  </si>
  <si>
    <t>Z585</t>
  </si>
  <si>
    <t>Exposicion a otras contaminaciones del ambiente fisico</t>
  </si>
  <si>
    <t>Z586</t>
  </si>
  <si>
    <t>Suministro inadecuado de agua potable</t>
  </si>
  <si>
    <t>Z587</t>
  </si>
  <si>
    <t>Exposicion al humo del tabaco</t>
  </si>
  <si>
    <t>Z588</t>
  </si>
  <si>
    <t>Otros problemas relacionados con el ambiente fisico</t>
  </si>
  <si>
    <t>Z589</t>
  </si>
  <si>
    <t>Problema no especificado relacionado con el ambiente fisico</t>
  </si>
  <si>
    <t>Z59</t>
  </si>
  <si>
    <t>Problemas Relacionados Con La Vivienda Y Las Circunstancias Economicas</t>
  </si>
  <si>
    <t>Z590</t>
  </si>
  <si>
    <t>Problemas relacionados con la falta de vivienda</t>
  </si>
  <si>
    <t>Z591</t>
  </si>
  <si>
    <t>Problemas relacionados con vivienda inadecuada</t>
  </si>
  <si>
    <t>Z592</t>
  </si>
  <si>
    <t>Problemas caseros y con vecinos e inquilinos</t>
  </si>
  <si>
    <t>Z593</t>
  </si>
  <si>
    <t>Problemas relacionados con persona que reside en una institucion</t>
  </si>
  <si>
    <t>Z594</t>
  </si>
  <si>
    <t>Problemas relacionados con la falta de alimentos adecuados</t>
  </si>
  <si>
    <t>Z595</t>
  </si>
  <si>
    <t>Problemas relacionados con pobreza extrema</t>
  </si>
  <si>
    <t>Z596</t>
  </si>
  <si>
    <t>Problemas relacionados con bajos ingresos</t>
  </si>
  <si>
    <t>Z597</t>
  </si>
  <si>
    <t>Problemas relacionados con seguridad social y sostenimiento insuficientes para el bienestar</t>
  </si>
  <si>
    <t>Z598</t>
  </si>
  <si>
    <t>Otros problemas relacionados con la vivienda y las circunstancias economicas</t>
  </si>
  <si>
    <t>Z599</t>
  </si>
  <si>
    <t>Problemas no especificados relacionados con la vivienda y las circunstancias economicas</t>
  </si>
  <si>
    <t>Z60</t>
  </si>
  <si>
    <t>Problemas Relacionados Con El Ambiente Social</t>
  </si>
  <si>
    <t>Z600</t>
  </si>
  <si>
    <t>Problemas relacionados con el ajuste a las transiciones del ciclo vital</t>
  </si>
  <si>
    <t>Z601</t>
  </si>
  <si>
    <t>Problemas relacionados con situacion familiar atipica</t>
  </si>
  <si>
    <t>Z602</t>
  </si>
  <si>
    <t>Problemas relacionados con persona que vive sola</t>
  </si>
  <si>
    <t>Z603</t>
  </si>
  <si>
    <t>Problemas relacionados con la adaptacion cultural</t>
  </si>
  <si>
    <t>Z604</t>
  </si>
  <si>
    <t>Problemas relacionados con exclusion y rechazo social</t>
  </si>
  <si>
    <t>Z605</t>
  </si>
  <si>
    <t>Problemas relacionados con la discriminacion y persecucion percibidas</t>
  </si>
  <si>
    <t>Z608</t>
  </si>
  <si>
    <t>Otros problemas relacionados con el ambiente social</t>
  </si>
  <si>
    <t>Z609</t>
  </si>
  <si>
    <t>Problema no especificado relacionado con el ambiente social</t>
  </si>
  <si>
    <t>Z61</t>
  </si>
  <si>
    <t>Problemas Relacionados Con Hechos Negativos En La Ninez</t>
  </si>
  <si>
    <t>Z610</t>
  </si>
  <si>
    <t>Problemas relacionados con la perdida de relacion afectiva en la infancia</t>
  </si>
  <si>
    <t>Z611</t>
  </si>
  <si>
    <t>Problemas relacionados con el alejamiento del hogar en la infancia</t>
  </si>
  <si>
    <t>Z612</t>
  </si>
  <si>
    <t>Problemas relacionados con alteracion en el patron de la relacion familiar en la infancia</t>
  </si>
  <si>
    <t>Z613</t>
  </si>
  <si>
    <t>Problemas relacionados con eventos que llevaron a la perdida de la autoestima en la infancia</t>
  </si>
  <si>
    <t>Z614</t>
  </si>
  <si>
    <t>Problemas relacionados con el abuso sexual del nino por persona dentro del grupo de apoyo primario</t>
  </si>
  <si>
    <t>Z615</t>
  </si>
  <si>
    <t>Problemas relacionados con el abuso sexual del nino por persona ajena al grupo de apoyo primario</t>
  </si>
  <si>
    <t>Z616</t>
  </si>
  <si>
    <t>Problemas relacionados con abuso fisico del nino</t>
  </si>
  <si>
    <t>Z617</t>
  </si>
  <si>
    <t>Problemas relacionados con experiencias personales atemorizantes en la infancia</t>
  </si>
  <si>
    <t>Z618</t>
  </si>
  <si>
    <t>Problemas relacionados con otras experiencias negativas en la infancia</t>
  </si>
  <si>
    <t>Z619</t>
  </si>
  <si>
    <t>Problemas relacionados con experiencia negativa no especificada en la infancia</t>
  </si>
  <si>
    <t>Z62</t>
  </si>
  <si>
    <t>Otros Problemas Relacionados Con La Crianza Del Nino</t>
  </si>
  <si>
    <t>Z620</t>
  </si>
  <si>
    <t>Problemas relacionados con la supervision o el control inadecuados de los padres</t>
  </si>
  <si>
    <t>Z621</t>
  </si>
  <si>
    <t>Problemas relacionados con la sobreproteccion de los padres</t>
  </si>
  <si>
    <t>Z622</t>
  </si>
  <si>
    <t>Problemas relacionados con la crianza en institucion</t>
  </si>
  <si>
    <t>Z623</t>
  </si>
  <si>
    <t>Problemas relacionados con hostilidad y reprobacion al nino</t>
  </si>
  <si>
    <t>Z624</t>
  </si>
  <si>
    <t>Problemas relacionados con el abandono emocional del nino</t>
  </si>
  <si>
    <t>Z625</t>
  </si>
  <si>
    <t>Otros problemas relacionados con negligencia en la crianza del nino</t>
  </si>
  <si>
    <t>Z626</t>
  </si>
  <si>
    <t>Problemas relacionados con presiones inapropiadas de los padres y otras anormalidades en la calidad de la crianza</t>
  </si>
  <si>
    <t>Z628</t>
  </si>
  <si>
    <t>Otros problemas especificados y relacionados con la crianza del nino</t>
  </si>
  <si>
    <t>Z629</t>
  </si>
  <si>
    <t>Problema no especificado relacionado con la crianza del nino</t>
  </si>
  <si>
    <t>Z63</t>
  </si>
  <si>
    <t>Otros Problemas Relacionados Con El Grupo Primario De Apoyo, Inclusive Circunstancias Familiares</t>
  </si>
  <si>
    <t>Z630</t>
  </si>
  <si>
    <t>Problemas en la relacion entre esposos o pareja</t>
  </si>
  <si>
    <t>Z631</t>
  </si>
  <si>
    <t>Problemas en la relacion con los padres y los familiares politicos</t>
  </si>
  <si>
    <t>Z632</t>
  </si>
  <si>
    <t>Problemas relacionados con el apoyo familiar inadecuado</t>
  </si>
  <si>
    <t>Z633</t>
  </si>
  <si>
    <t>Problemas relacionados con la ausencia de un miembro de la familia</t>
  </si>
  <si>
    <t>Z634</t>
  </si>
  <si>
    <t>Problemas relacionados con la desaparicion o muerte de un miembro de la familia</t>
  </si>
  <si>
    <t>Z635</t>
  </si>
  <si>
    <t>Problemas relacionados con la ruptura familiar por separacion o divorcio</t>
  </si>
  <si>
    <t>Z636</t>
  </si>
  <si>
    <t>Problemas relacionados con familiar dependiente, necesitado de cuidado en la casa</t>
  </si>
  <si>
    <t>Z637</t>
  </si>
  <si>
    <t>Problemas relacionados con otros hechos estresantes que afectan a la familia y al hogar</t>
  </si>
  <si>
    <t>Z638</t>
  </si>
  <si>
    <t>Otros problemas especificados relacionados con el grupo primario de apoyo</t>
  </si>
  <si>
    <t>Z639</t>
  </si>
  <si>
    <t>Problema no especificado relacionado con el grupo primario de apoyo</t>
  </si>
  <si>
    <t>Z64</t>
  </si>
  <si>
    <t>Problemas Relacionados Con Ciertas Circunstancias Psicosociales</t>
  </si>
  <si>
    <t>Z640</t>
  </si>
  <si>
    <t>Problemas relacionados con embarazo no deseado</t>
  </si>
  <si>
    <t>Z641</t>
  </si>
  <si>
    <t>Problemas relacionados con la multiparidad</t>
  </si>
  <si>
    <t>Z642</t>
  </si>
  <si>
    <t>Problemas relacionados con la solicitud o aceptacion de intervenciones fisicas, nutricionales y quimicas, conociendo su riesgo y peligro</t>
  </si>
  <si>
    <t>Z643</t>
  </si>
  <si>
    <t>Problemas relacionados con la solicitud o aceptacion de intervenciones psicologicas o de la conducta, conociendo su riesgo y peligro</t>
  </si>
  <si>
    <t>Z644</t>
  </si>
  <si>
    <t>Problemas relacionados con el desacuerdo con consejeros</t>
  </si>
  <si>
    <t>Z65</t>
  </si>
  <si>
    <t>Problemas Relacionados Con Otras Circunstancias Psicosociales</t>
  </si>
  <si>
    <t>Z650</t>
  </si>
  <si>
    <t>Problemas relacionados con culpabilidad en procedimientos civiles o criminales sin prision</t>
  </si>
  <si>
    <t>Z651</t>
  </si>
  <si>
    <t>Problemas relacionados con prision y otro encarcelamiento</t>
  </si>
  <si>
    <t>Z652</t>
  </si>
  <si>
    <t>Problemas relacionados con la liberacion de la prision</t>
  </si>
  <si>
    <t>Z653</t>
  </si>
  <si>
    <t>Problemas relacionados con otras circunstancias legales</t>
  </si>
  <si>
    <t>Z654</t>
  </si>
  <si>
    <t>Problemas relacionados con victima de crimen o terrorismo</t>
  </si>
  <si>
    <t>Z655</t>
  </si>
  <si>
    <t>Problemas relacionados con la exposicion a desastre, guerra u otras hostilidades</t>
  </si>
  <si>
    <t>Z658</t>
  </si>
  <si>
    <t>Otros problemas especificados relacionados con circunstanciancias psicosociales</t>
  </si>
  <si>
    <t>Z659</t>
  </si>
  <si>
    <t>Problemas relacionados con circunstancias psicosociales no especificadas</t>
  </si>
  <si>
    <t>Z70</t>
  </si>
  <si>
    <t>Consulta Relacionada Con Actitud, Conducta U Orientacion Sexual</t>
  </si>
  <si>
    <t>Consulta relacionada con la actitud sexual</t>
  </si>
  <si>
    <t>Consulta relacionada con la orientacion y conducta sexual del paciente</t>
  </si>
  <si>
    <t>Consulta relacionada con la orientacion y conducta sexual de una tercera persona</t>
  </si>
  <si>
    <t>Consulta relacionada con preocupaciones combinadas sobre la actitud, la conducta y la orientacion sexuales</t>
  </si>
  <si>
    <t>Otras consultas sexuales especificas</t>
  </si>
  <si>
    <t>Consulta sexual, no especificada</t>
  </si>
  <si>
    <t>Z71</t>
  </si>
  <si>
    <t>Persona En Contacto Con Los Servicios De Salud Por Otras Consultas Y Consejos Medicos, No Clasificados En Otra Parte</t>
  </si>
  <si>
    <t>Persona que consulta en nombre de otra persona</t>
  </si>
  <si>
    <t>Persona que teme estar enferma, a quien no se hace diagnostico</t>
  </si>
  <si>
    <t>Z712</t>
  </si>
  <si>
    <t>Persona que consulta para la explicacion de hallazgos de investigacion</t>
  </si>
  <si>
    <t>Z713</t>
  </si>
  <si>
    <t>Consulta para instruccion y vigilancia de la dieta</t>
  </si>
  <si>
    <t>Z714</t>
  </si>
  <si>
    <t>Consulta para asesoria y vigilancia por abuso de alcohol</t>
  </si>
  <si>
    <t>Z715</t>
  </si>
  <si>
    <t>Consulta para asesoria y vigilancia por abuso de drogas</t>
  </si>
  <si>
    <t>Z716</t>
  </si>
  <si>
    <t>Consulta para asesoria por abuso de tabaco</t>
  </si>
  <si>
    <t>Z717</t>
  </si>
  <si>
    <t>Consulta para asesoria sobre el virus de la inmunodeficiencia humana [VIH]</t>
  </si>
  <si>
    <t>Z718</t>
  </si>
  <si>
    <t>Otras consultas especificadas</t>
  </si>
  <si>
    <t>Z719</t>
  </si>
  <si>
    <t>Consulta, no especificada</t>
  </si>
  <si>
    <t>Z72</t>
  </si>
  <si>
    <t>Problemas Relacionados Con El Estilo De Vida</t>
  </si>
  <si>
    <t>Z720</t>
  </si>
  <si>
    <t>Problemas relacionados con el uso del tabaco</t>
  </si>
  <si>
    <t>Z721</t>
  </si>
  <si>
    <t>Problemas relacionados con el uso del alcohol</t>
  </si>
  <si>
    <t>Z722</t>
  </si>
  <si>
    <t>Problemas relacionados con el uso de drogas</t>
  </si>
  <si>
    <t>Z723</t>
  </si>
  <si>
    <t>Problemas relacionados con falta de ejercicio fisico</t>
  </si>
  <si>
    <t>Z724</t>
  </si>
  <si>
    <t>Problemas relacionados con la dieta y habitos alimentarios inapropiados</t>
  </si>
  <si>
    <t>Z725</t>
  </si>
  <si>
    <t>Problemas relacionados con la conducta sexual de alto riesgo</t>
  </si>
  <si>
    <t>Z726</t>
  </si>
  <si>
    <t>Problemas relacionados con el juego y las apuestas</t>
  </si>
  <si>
    <t>Z728</t>
  </si>
  <si>
    <t>Otros problemas relacionados con el estilo de vida</t>
  </si>
  <si>
    <t>Z729</t>
  </si>
  <si>
    <t>Problema no especificado relacionado con el estilo de vida</t>
  </si>
  <si>
    <t>Z73</t>
  </si>
  <si>
    <t>Problemas Relacionados Con Dificultades Con El Modo De Vida</t>
  </si>
  <si>
    <t>Z730</t>
  </si>
  <si>
    <t>Problemas relacionados con la enfermedad consuntiva</t>
  </si>
  <si>
    <t>Z731</t>
  </si>
  <si>
    <t>Problemas relacionados con la acentuacion de rasgos de la personalidad</t>
  </si>
  <si>
    <t>Z732</t>
  </si>
  <si>
    <t>Problemas relacionados con la falta de relajacion y descanso</t>
  </si>
  <si>
    <t>Z733</t>
  </si>
  <si>
    <t>Problemas relacionados con el estres, no clasificados en otra parte</t>
  </si>
  <si>
    <t>Z734</t>
  </si>
  <si>
    <t>Problemas relacionados con habilidades sociales inadecuadas, no clasificados en otra parte</t>
  </si>
  <si>
    <t>Z735</t>
  </si>
  <si>
    <t>Problemas relacionados con el conflicto del rol social, no clasificados en otra parte</t>
  </si>
  <si>
    <t>Z736</t>
  </si>
  <si>
    <t>Problemas relacionados con la limitacion de las actividades debido a discapacidad</t>
  </si>
  <si>
    <t>Z738</t>
  </si>
  <si>
    <t>Otros problemas relacionados con dificultades con el modo de vida</t>
  </si>
  <si>
    <t>Z739</t>
  </si>
  <si>
    <t>Problemas no especificados relacionados con dificultades con el modo de vida</t>
  </si>
  <si>
    <t>Z74</t>
  </si>
  <si>
    <t>Problemas Relacionados Con Dependencia Del Prestador De Servicios</t>
  </si>
  <si>
    <t>Z740</t>
  </si>
  <si>
    <t>Necesidad de asistencia debida a movilidad reducida</t>
  </si>
  <si>
    <t>Z741</t>
  </si>
  <si>
    <t>Problemas relacionados con la necesidad de ayuda para el cuidado personal</t>
  </si>
  <si>
    <t>Z742</t>
  </si>
  <si>
    <t>Problemas relacionados con la necesidad de asistencia domiciliaria y que ningun otro miembro del hogar puede proporcionar</t>
  </si>
  <si>
    <t>Z743</t>
  </si>
  <si>
    <t>Problemas relacionados con la necesidad de supervision continua</t>
  </si>
  <si>
    <t>Z748</t>
  </si>
  <si>
    <t>Otros problemas relacionados con dependencia del prestador de servicios</t>
  </si>
  <si>
    <t>Z749</t>
  </si>
  <si>
    <t>Problema no especificado relacionado con dependencia del prestador de servicios</t>
  </si>
  <si>
    <t>Z75</t>
  </si>
  <si>
    <t>Problemas Relacionados Con Facilidades De Atencion Medica U Otros Servicios De Salud</t>
  </si>
  <si>
    <t>Z750</t>
  </si>
  <si>
    <t>Problemas relacionados con servicio medico no disponible en el domicilio</t>
  </si>
  <si>
    <t>Z751</t>
  </si>
  <si>
    <t>Problemas relacionados con persona esperando admision en una institucion apropiada en otro lugar</t>
  </si>
  <si>
    <t>Z752</t>
  </si>
  <si>
    <t>Problemas relacionados con persona en otro periodo de espera para investigacion y tratamiento</t>
  </si>
  <si>
    <t>Z753</t>
  </si>
  <si>
    <t>Problemas relacionados con atencion de salud no disponible o inaccesible</t>
  </si>
  <si>
    <t>Z754</t>
  </si>
  <si>
    <t>Problemas relacionados con otros servicios asistenciales no disponibles o inaccesibles</t>
  </si>
  <si>
    <t>Z755</t>
  </si>
  <si>
    <t>Problemas relacionados con la atencion durante vacaciones de la familia</t>
  </si>
  <si>
    <t>Z758</t>
  </si>
  <si>
    <t>Otros problemas relacionados con servicios medicos y de salud</t>
  </si>
  <si>
    <t>Z759</t>
  </si>
  <si>
    <t>Problema no especificado relacionado con servicios medicos y de salud</t>
  </si>
  <si>
    <t>Z76</t>
  </si>
  <si>
    <t>Persona En Contacto Con Los Servicios De Salud Por Otras Circunstancias</t>
  </si>
  <si>
    <t>Z760</t>
  </si>
  <si>
    <t>Consulta para repeticion de receta</t>
  </si>
  <si>
    <t>Z761</t>
  </si>
  <si>
    <t>Consulta para atencion y supervision de la salud del nino abandonado</t>
  </si>
  <si>
    <t>Z762</t>
  </si>
  <si>
    <t>Consulta para atencion y supervision de la salud de otros ninos o lactantes sanos</t>
  </si>
  <si>
    <t>Z763</t>
  </si>
  <si>
    <t>Persona sana que acompana al enfermo</t>
  </si>
  <si>
    <t>Z764</t>
  </si>
  <si>
    <t>Otro huesped en servicios de salud</t>
  </si>
  <si>
    <t>Z765</t>
  </si>
  <si>
    <t>Persona que consulta con simulacion consciente [simulador]</t>
  </si>
  <si>
    <t>Z768</t>
  </si>
  <si>
    <t>Persona en contacto con los servicios de salud en otras circunstancias especificadas</t>
  </si>
  <si>
    <t>Z769</t>
  </si>
  <si>
    <t>Persona en contacto con los servicios de salud en circunstancias no especificadas</t>
  </si>
  <si>
    <t>Z80</t>
  </si>
  <si>
    <t>Historia Familiar De Tumor Maligno</t>
  </si>
  <si>
    <t>Z800</t>
  </si>
  <si>
    <t>Historia familiar de tumor maligno de organos digestivos</t>
  </si>
  <si>
    <t>Z801</t>
  </si>
  <si>
    <t>Historia familiar de tumor maligno de traquea, bronquios y pulmon</t>
  </si>
  <si>
    <t>Z802</t>
  </si>
  <si>
    <t>Historia familiar de tumor maligno de otros organos respiratorios e intratoracicos</t>
  </si>
  <si>
    <t>Z803</t>
  </si>
  <si>
    <t>Historia familiar de tumor maligno de mama</t>
  </si>
  <si>
    <t>Z804</t>
  </si>
  <si>
    <t>Historia familiar de tumor maligno de organos genitales</t>
  </si>
  <si>
    <t>Z805</t>
  </si>
  <si>
    <t>Historia familiar de tumor maligno de vias urinarias</t>
  </si>
  <si>
    <t>Z806</t>
  </si>
  <si>
    <t>Historia familiar de leucemia</t>
  </si>
  <si>
    <t>Z807</t>
  </si>
  <si>
    <t>Historia familiar de otros tumores malignos del tejido linfoide, hematopoyetico y tejidos relacionados</t>
  </si>
  <si>
    <t>Z808</t>
  </si>
  <si>
    <t>Historia familiar de tumor maligno de otros organos o sistemas especificados</t>
  </si>
  <si>
    <t>Z809</t>
  </si>
  <si>
    <t>Historia familiar de tumor maligno, de sitio no especificado</t>
  </si>
  <si>
    <t>Z81</t>
  </si>
  <si>
    <t>Historia Familiar De Trastornos Mentales Y De Comportamiento</t>
  </si>
  <si>
    <t>Z810</t>
  </si>
  <si>
    <t>Historia familiar de retardo mental</t>
  </si>
  <si>
    <t>Z811</t>
  </si>
  <si>
    <t>Historia familiar de abuso de alcohol</t>
  </si>
  <si>
    <t>Z812</t>
  </si>
  <si>
    <t>Historia familiar de abuso del tabaco</t>
  </si>
  <si>
    <t>Z813</t>
  </si>
  <si>
    <t>Historia familiar de abuso de otras sustancias psicoactivas</t>
  </si>
  <si>
    <t>Z814</t>
  </si>
  <si>
    <t>Historia familiar de abuso de otras sustancias</t>
  </si>
  <si>
    <t>Z818</t>
  </si>
  <si>
    <t>Historia familiar de otros trastornos mentales y del comportamiento</t>
  </si>
  <si>
    <t>Z82</t>
  </si>
  <si>
    <t>Historia Familiar De Ciertas Discapacidades Y Enfermedades Cronicas Incapacitantes</t>
  </si>
  <si>
    <t>Z820</t>
  </si>
  <si>
    <t>Historia familiar de epilepsia y otras enfermedades del sistema nervioso</t>
  </si>
  <si>
    <t>Z821</t>
  </si>
  <si>
    <t>Historia familiar de ceguera o perdida de la vision</t>
  </si>
  <si>
    <t>Z822</t>
  </si>
  <si>
    <t>Historia familiar de sordera o perdida de la audicion</t>
  </si>
  <si>
    <t>Z823</t>
  </si>
  <si>
    <t>Historia familiar de apoplejia</t>
  </si>
  <si>
    <t>Z824</t>
  </si>
  <si>
    <t>Historia familiar de enfermedad isquemica del corazon y otras enfermedades del sistema circulatorio</t>
  </si>
  <si>
    <t>Z825</t>
  </si>
  <si>
    <t>Historia familiar de asma y de otras enfermedades cronicas de las vias respiratorias inferiores</t>
  </si>
  <si>
    <t>Z826</t>
  </si>
  <si>
    <t>Historia familiar de artritis y otras enfermedades del sistema osteomuscular y tejido conjuntivo</t>
  </si>
  <si>
    <t>Z827</t>
  </si>
  <si>
    <t>Historia familiar de malformaciones congenitas, deformidades y otras anomalias cromosomicas</t>
  </si>
  <si>
    <t>Z828</t>
  </si>
  <si>
    <t>Historia familiar de otras discapacidades y enfermedades cronicas incapacitantes no clasificadas en otra parte</t>
  </si>
  <si>
    <t>Z83</t>
  </si>
  <si>
    <t>Historia Familiar De Otros Trastornos Especificos</t>
  </si>
  <si>
    <t>Z830</t>
  </si>
  <si>
    <t>Historia familiar de infeccion por el virus de la inmunodeficiencia humana [VIH]</t>
  </si>
  <si>
    <t>Z831</t>
  </si>
  <si>
    <t>Historia familiar de otras enfermedades infecciosas y parasitarias</t>
  </si>
  <si>
    <t>Z832</t>
  </si>
  <si>
    <t>Historia familiar de enfermedades de la sangre y de los organos hematopoyeticos y de ciertos trastornos del mecanismo inmunologico</t>
  </si>
  <si>
    <t>Z833</t>
  </si>
  <si>
    <t>Historia familiar de diabetes mellitus</t>
  </si>
  <si>
    <t>Z834</t>
  </si>
  <si>
    <t>Historia familiar de otras enfermedades endocrinas, nutricionales y metabolicas</t>
  </si>
  <si>
    <t>Z835</t>
  </si>
  <si>
    <t>Historia familiar de trastornos de los ojos y de los oidos</t>
  </si>
  <si>
    <t>Z836</t>
  </si>
  <si>
    <t>Historia familiar de enfermedades del sistema respiratorio</t>
  </si>
  <si>
    <t>Z837</t>
  </si>
  <si>
    <t>Historia familiar de enfermedades del sistema digestivo</t>
  </si>
  <si>
    <t>Z84</t>
  </si>
  <si>
    <t>Historia Familiar De Otras Afecciones</t>
  </si>
  <si>
    <t>Z840</t>
  </si>
  <si>
    <t>Historia familiar de enfermedades de la piel y del tejido subcutaneo</t>
  </si>
  <si>
    <t>Z841</t>
  </si>
  <si>
    <t>Historia familiar de trastornos del rinon y del ureter</t>
  </si>
  <si>
    <t>Z842</t>
  </si>
  <si>
    <t>Historia familiar de otras enfermedades del sistema genitourinario</t>
  </si>
  <si>
    <t>Z843</t>
  </si>
  <si>
    <t>Historia familiar de consanguinidad</t>
  </si>
  <si>
    <t>Z848</t>
  </si>
  <si>
    <t>Historia familiar de otras afecciones especificadas</t>
  </si>
  <si>
    <t>Z85</t>
  </si>
  <si>
    <t>Historia Personal De Tumor Maligno</t>
  </si>
  <si>
    <t>Z850</t>
  </si>
  <si>
    <t>Historia personal de tumor maligno de organos digestivos</t>
  </si>
  <si>
    <t>Z851</t>
  </si>
  <si>
    <t>Historia personal de tumor maligno de traquea, bronquios y pulmon</t>
  </si>
  <si>
    <t>Z852</t>
  </si>
  <si>
    <t>Historia personal de tumor maligno de otros organos respiratorios e intratoracicos</t>
  </si>
  <si>
    <t>Z853</t>
  </si>
  <si>
    <t>Historia personal de tumor maligno de mama</t>
  </si>
  <si>
    <t>Z854</t>
  </si>
  <si>
    <t>Historia personal de tumor maligno de organos genitales</t>
  </si>
  <si>
    <t>Z855</t>
  </si>
  <si>
    <t>Historia personal de tumor maligno de vias urinarias</t>
  </si>
  <si>
    <t>Z856</t>
  </si>
  <si>
    <t>Historia personal de leucemia</t>
  </si>
  <si>
    <t>Z857</t>
  </si>
  <si>
    <t>Historia personal de otros tumores malignos del tejido linfoide, hematopoyetico y tejidos relacionados</t>
  </si>
  <si>
    <t>Z858</t>
  </si>
  <si>
    <t>Historia personal de tumor maligno de otros organos y sistemas</t>
  </si>
  <si>
    <t>Z859</t>
  </si>
  <si>
    <t>Historia personal de tumor maligno, de sitio no especificado</t>
  </si>
  <si>
    <t>Z86</t>
  </si>
  <si>
    <t>Historia Personal De Algunas Otras Enfermedades</t>
  </si>
  <si>
    <t>Z860</t>
  </si>
  <si>
    <t>Historia personal de otros tumores</t>
  </si>
  <si>
    <t>Z861</t>
  </si>
  <si>
    <t>Historia personal de enfermedades infecciosas y parasitarias</t>
  </si>
  <si>
    <t>Z862</t>
  </si>
  <si>
    <t>Historia personal de enfermedades de la sangre y de los organos hematopoyeticos y de ciertos trastornos del mecanismo inmunologico</t>
  </si>
  <si>
    <t>Z863</t>
  </si>
  <si>
    <t>Historia personal de enfermedades endocrinas, nutricionales y metabolicas</t>
  </si>
  <si>
    <t>Z864</t>
  </si>
  <si>
    <t>Historia personal de abuso de sustancias psicoactivas</t>
  </si>
  <si>
    <t>Z865</t>
  </si>
  <si>
    <t>Historia personal de otros trastornos mentales o del comportamiento</t>
  </si>
  <si>
    <t>Z866</t>
  </si>
  <si>
    <t>Historia personal de enfermedades del sistema nervioso y de los organos de los sentidos</t>
  </si>
  <si>
    <t>Z867</t>
  </si>
  <si>
    <t>Historia personal de enfermedades del sistema circulatorio</t>
  </si>
  <si>
    <t>Z87</t>
  </si>
  <si>
    <t>Historia Personal De Otras Enfermedades Y Afecciones</t>
  </si>
  <si>
    <t>Z870</t>
  </si>
  <si>
    <t>Historia personal de enfermedades del sistema respiratorio</t>
  </si>
  <si>
    <t>Z871</t>
  </si>
  <si>
    <t>Historia personal de enfermedades del sistema digestivo</t>
  </si>
  <si>
    <t>Z872</t>
  </si>
  <si>
    <t>Historia personal de enfermedades de la piel y del tejido subcutaneo</t>
  </si>
  <si>
    <t>Z873</t>
  </si>
  <si>
    <t>Historia personal de enfermedades del sistema osteomuscular y del tejido conjuntivo</t>
  </si>
  <si>
    <t>Z874</t>
  </si>
  <si>
    <t>Historia personal de enfermedades del sistema genitourinario</t>
  </si>
  <si>
    <t>Z875</t>
  </si>
  <si>
    <t>Historia personal de complicaciones del embarazo, del parto y del puerperio</t>
  </si>
  <si>
    <t>Z876</t>
  </si>
  <si>
    <t>Historia personal de ciertas afecciones originadas en el periodo perinatal</t>
  </si>
  <si>
    <t>Z877</t>
  </si>
  <si>
    <t>Historia personal de malformaciones congenitas, deformidades y anomalias cromosomicas</t>
  </si>
  <si>
    <t>Z878</t>
  </si>
  <si>
    <t>Historia personal de otras afecciones especificadas</t>
  </si>
  <si>
    <t>Z88</t>
  </si>
  <si>
    <t>Historia Personal De Alergia A Drogas, Medicamentos Y Sustancias Biologicas</t>
  </si>
  <si>
    <t>Z880</t>
  </si>
  <si>
    <t>Historia personal de alergia a penicilina</t>
  </si>
  <si>
    <t>Z881</t>
  </si>
  <si>
    <t>Historia personal de alergia a otros agentes antibioticos</t>
  </si>
  <si>
    <t>Z882</t>
  </si>
  <si>
    <t>Historia personal de alergia a sulfonamidas</t>
  </si>
  <si>
    <t>Z883</t>
  </si>
  <si>
    <t>Historia personal de alergia a otros agentes antiinfecciosos</t>
  </si>
  <si>
    <t>Z884</t>
  </si>
  <si>
    <t>Historia personal de alergia a agente anestesico</t>
  </si>
  <si>
    <t>Z885</t>
  </si>
  <si>
    <t>Historia personal de alergia a agente narcotico</t>
  </si>
  <si>
    <t>Z886</t>
  </si>
  <si>
    <t>Historia personal de alergia a agente analgesico</t>
  </si>
  <si>
    <t>Z887</t>
  </si>
  <si>
    <t>Historia personal de alergia a suero o vacuna</t>
  </si>
  <si>
    <t>Z888</t>
  </si>
  <si>
    <t>Historia personal de alergia a otras drogas, medicamentos y sustancias biologicas</t>
  </si>
  <si>
    <t>Z889</t>
  </si>
  <si>
    <t>Historia personal de alergia a drogas, medicamentos y sustancias biologicas no especificadas</t>
  </si>
  <si>
    <t>Z89</t>
  </si>
  <si>
    <t>Ausencia Adquirida De Miembros</t>
  </si>
  <si>
    <t>Ausencia adquirida de dedo(s), [incluido el pulgar], unilateral</t>
  </si>
  <si>
    <t>Ausencia adquirida de mano y muneca</t>
  </si>
  <si>
    <t>Ausencia adquirida de miembro superior por arriba de la muneca</t>
  </si>
  <si>
    <t>Ausencia adquirida de ambos miembros superiores [cualquier nivel]</t>
  </si>
  <si>
    <t>Ausencia adquirida de pie y tobillo</t>
  </si>
  <si>
    <t>Ausencia adquirida de pierna a nivel de o debajo de la rodilla</t>
  </si>
  <si>
    <t>Ausencia adquirida de pierna por arriba de la rodilla</t>
  </si>
  <si>
    <t>Ausencia adquirida de ambos miembros inferiores [cualquier nivel, excepto dedos del pie solamente]</t>
  </si>
  <si>
    <t>Ausencia adquirida de miembros superiores e inferiores [cualquier nivel]</t>
  </si>
  <si>
    <t>Ausencia adquirida de miembros no especificados</t>
  </si>
  <si>
    <t>Z90</t>
  </si>
  <si>
    <t>Ausencia Adquirida De Organos No Clasificadas En Otra Parte</t>
  </si>
  <si>
    <t>Ausencia adquirida de parte de la cabeza y del cuello</t>
  </si>
  <si>
    <t>Ausencia adquirida de mama(s)</t>
  </si>
  <si>
    <t>Ausencia adquirida (de parte) del pulmon</t>
  </si>
  <si>
    <t>Ausencia adquirida de parte del estomago</t>
  </si>
  <si>
    <t>Ausencia adquirida de otras partes del tubo digestivo</t>
  </si>
  <si>
    <t>Ausencia adquirida de rinon</t>
  </si>
  <si>
    <t>Ausencia adquirida de otras partes de las vias urinarias</t>
  </si>
  <si>
    <t>Ausencia adquirida de organo(s) genital(es)</t>
  </si>
  <si>
    <t>Ausencia adquirida de otros organos</t>
  </si>
  <si>
    <t>Z91</t>
  </si>
  <si>
    <t>Historia Personal De Factores De Riesgo No Clasificadas En Otra Parte</t>
  </si>
  <si>
    <t>Z910</t>
  </si>
  <si>
    <t>Historia personal de alergia, no debida a drogas ni a sustancias biologicas</t>
  </si>
  <si>
    <t>Z911</t>
  </si>
  <si>
    <t>Historia personal de incumplimiento del regimen o tratamiento medico</t>
  </si>
  <si>
    <t>Z912</t>
  </si>
  <si>
    <t>Historia personal de higiene personal deficiente</t>
  </si>
  <si>
    <t>Z913</t>
  </si>
  <si>
    <t>Historia personal de ciclo sueno-vigilia no saludable</t>
  </si>
  <si>
    <t>Historia personal de trauma psicologico, no clasificado en otra parte</t>
  </si>
  <si>
    <t>Historia personal de lesion autoinfligida intencionalmente</t>
  </si>
  <si>
    <t>Z916</t>
  </si>
  <si>
    <t>Historia personal de otro trauma fisico</t>
  </si>
  <si>
    <t>Z917</t>
  </si>
  <si>
    <t xml:space="preserve">Historia personal de la mutilación genital femenina </t>
  </si>
  <si>
    <t>Z918</t>
  </si>
  <si>
    <t>Historia personal de otros factores de riesgo, no clasificados en otra parte</t>
  </si>
  <si>
    <t>Z92</t>
  </si>
  <si>
    <t>Historia Personal De Tratamiento Medico</t>
  </si>
  <si>
    <t>Z920</t>
  </si>
  <si>
    <t>Historia personal de anticoncepcion</t>
  </si>
  <si>
    <t>Z921</t>
  </si>
  <si>
    <t>Historia personal de uso (presente) de anticoagulantes por largo tiempo</t>
  </si>
  <si>
    <t>Z922</t>
  </si>
  <si>
    <t>Historia personal de uso (presente) de otros medicamentos por largo tiempo</t>
  </si>
  <si>
    <t>Z923</t>
  </si>
  <si>
    <t>Historia personal de irradiacion</t>
  </si>
  <si>
    <t>Z924</t>
  </si>
  <si>
    <t>Historia personal de cirugia mayor no clasificada en otra parte</t>
  </si>
  <si>
    <t>Z925</t>
  </si>
  <si>
    <t>Historia personal de medidas de rehabilitacion</t>
  </si>
  <si>
    <t>Z926</t>
  </si>
  <si>
    <t>Historia personal de quimioterapia por enfermedad neoplasica</t>
  </si>
  <si>
    <t>Z928</t>
  </si>
  <si>
    <t>Historia personal de otros tratamientos medicos</t>
  </si>
  <si>
    <t>Z929</t>
  </si>
  <si>
    <t>Historia personal de tratamiento medico no especificado</t>
  </si>
  <si>
    <t>Z93</t>
  </si>
  <si>
    <t>Aberturas Artificiales</t>
  </si>
  <si>
    <t>Traqueostomia</t>
  </si>
  <si>
    <t>Gastrostomia</t>
  </si>
  <si>
    <t>Ileostomia</t>
  </si>
  <si>
    <t>Colostomia</t>
  </si>
  <si>
    <t>Otros orificios artificiales del tubo gastrointestinal</t>
  </si>
  <si>
    <t>Cistostomia</t>
  </si>
  <si>
    <t>Otros orificios artificiales de las vias urinarias</t>
  </si>
  <si>
    <t>Otras aberturas artificiales</t>
  </si>
  <si>
    <t>Abertura artificial, no especificada</t>
  </si>
  <si>
    <t>Z94</t>
  </si>
  <si>
    <t>Organos Y Tejidos Trasplantados</t>
  </si>
  <si>
    <t>Trasplante de rinon</t>
  </si>
  <si>
    <t>Trasplante de corazon</t>
  </si>
  <si>
    <t>Trasplante de pulmon</t>
  </si>
  <si>
    <t>Trasplante de corazon y pulmones</t>
  </si>
  <si>
    <t>Trasplante de higado</t>
  </si>
  <si>
    <t>Trasplante de piel</t>
  </si>
  <si>
    <t>Trasplante de hueso</t>
  </si>
  <si>
    <t>Trasplante de cornea</t>
  </si>
  <si>
    <t>Otros organos y tejidos trasplantados</t>
  </si>
  <si>
    <t>organo o tejido trasplantado no especificado</t>
  </si>
  <si>
    <t>Z95</t>
  </si>
  <si>
    <t>Presencia De Implante E Injertos Cardiovasculares</t>
  </si>
  <si>
    <t>Presencia de dispositivos cardiacos electronicos</t>
  </si>
  <si>
    <t>Presencia de derivacion aortocoronaria</t>
  </si>
  <si>
    <t>Presencia de valvula cardiaca protesica</t>
  </si>
  <si>
    <t>Presencia de valvula cardiaca xenogenica</t>
  </si>
  <si>
    <t>Presencia de otros reemplazos de valvula cardiaca</t>
  </si>
  <si>
    <t>Presencia de angioplastia, injertos y protesis coronarias</t>
  </si>
  <si>
    <t>Presencia de otros injertos y protesis cardiovasculares</t>
  </si>
  <si>
    <t>Presencia de injertos e implantes cardiovasculares no especificados</t>
  </si>
  <si>
    <t>Z96</t>
  </si>
  <si>
    <t>Presencia De Otros Implantes Funcionales</t>
  </si>
  <si>
    <t>Presencia de implante urogenital</t>
  </si>
  <si>
    <t>Presencia de lentes intraoculares</t>
  </si>
  <si>
    <t>Presencia de implantes oticos y auditivos</t>
  </si>
  <si>
    <t>Presencia de laringe artificial</t>
  </si>
  <si>
    <t>Presencia de implantes endocrinos</t>
  </si>
  <si>
    <t>Presencia de implantes de raiz de diente y de mandibula</t>
  </si>
  <si>
    <t>Presencia de implante ortopedico articular</t>
  </si>
  <si>
    <t>Presencia de otros implantes de tendones y huesos</t>
  </si>
  <si>
    <t>Presencia de otros implantes funcionales especificados</t>
  </si>
  <si>
    <t>Presencia de implantes funcionales no especificados</t>
  </si>
  <si>
    <t>Z97</t>
  </si>
  <si>
    <t>Presencia De Otros Dispositivos</t>
  </si>
  <si>
    <t>Presencia de ojo artificial</t>
  </si>
  <si>
    <t>Presencia de miembro artificial (completo) (parcial)</t>
  </si>
  <si>
    <t>Presencia de dispositivo protesico dental (completo) (parcial)</t>
  </si>
  <si>
    <t>Presencia de anteojos y lentes de contacto</t>
  </si>
  <si>
    <t>Presencia de audifono externo</t>
  </si>
  <si>
    <t>Presencia de dispositivo anticonceptivo (intrauterino)</t>
  </si>
  <si>
    <t>Presencia de otros dispositivos especificados</t>
  </si>
  <si>
    <t>Z98</t>
  </si>
  <si>
    <t>Otros Estados Postquirurgicos</t>
  </si>
  <si>
    <t>Estado de derivacion intestinal o anastomosis</t>
  </si>
  <si>
    <t>Estado de artrodesis</t>
  </si>
  <si>
    <t>Presencia de dispositivo para drenaje de liquido cefalorraquideo</t>
  </si>
  <si>
    <t>Otros estados postquirurgicos especificados</t>
  </si>
  <si>
    <t>Z99</t>
  </si>
  <si>
    <t>Dependencia De Maquinas Y Dispositivos Capacitantes, No Clasificadas En Otra Parte</t>
  </si>
  <si>
    <t>Dependencia de aspirador</t>
  </si>
  <si>
    <t>Dependencia de respirador</t>
  </si>
  <si>
    <t>Dependencia de dialisis renal</t>
  </si>
  <si>
    <t>Dependencia de silla de ruedas</t>
  </si>
  <si>
    <t>Z994</t>
  </si>
  <si>
    <t>Dependencia de corazón artificial</t>
  </si>
  <si>
    <t>Dependencia de otras maquinas y dispositivos capacitantes</t>
  </si>
  <si>
    <t>Dependencia de maquina y dispositivo capacitante, no especificada</t>
  </si>
  <si>
    <t>Códigos para propósitos especiales (U00-U99)</t>
  </si>
  <si>
    <t>U04</t>
  </si>
  <si>
    <t>Sindrome Respiratorio Agudo Grave [SRAG]</t>
  </si>
  <si>
    <t>U049</t>
  </si>
  <si>
    <t>Sindrome respiratorio agudo grave [SRAG], no especificado</t>
  </si>
  <si>
    <t>U06</t>
  </si>
  <si>
    <t>Uso emergente de U06</t>
  </si>
  <si>
    <t>U060</t>
  </si>
  <si>
    <t>Uso emergente de U06.0</t>
  </si>
  <si>
    <t>U061</t>
  </si>
  <si>
    <t>Uso emergente de U06.1</t>
  </si>
  <si>
    <t>U062</t>
  </si>
  <si>
    <t>Uso emergente de U06.2</t>
  </si>
  <si>
    <t>U063</t>
  </si>
  <si>
    <t>Uso emergente de U06.3</t>
  </si>
  <si>
    <t>U064</t>
  </si>
  <si>
    <t>Uso emergente de U06.4</t>
  </si>
  <si>
    <t>U065</t>
  </si>
  <si>
    <t>Uso emergente de U06.5</t>
  </si>
  <si>
    <t>U066</t>
  </si>
  <si>
    <t>Uso emergente de U06.6</t>
  </si>
  <si>
    <t>U067</t>
  </si>
  <si>
    <t>Uso emergente de U06.7</t>
  </si>
  <si>
    <t>U068</t>
  </si>
  <si>
    <t>Uso emergente de U06.8</t>
  </si>
  <si>
    <t>U07</t>
  </si>
  <si>
    <t>Uso de emergencia de U07</t>
  </si>
  <si>
    <t>U070</t>
  </si>
  <si>
    <t>Trastorno relacionado con el vapeo</t>
  </si>
  <si>
    <t>COVID-19, virus identificado</t>
  </si>
  <si>
    <t>COVID-19, virus no identificado</t>
  </si>
  <si>
    <t>U074</t>
  </si>
  <si>
    <t>Uso de emergencia de U07.4</t>
  </si>
  <si>
    <t>U075</t>
  </si>
  <si>
    <t>Uso de emergencia de U07.5</t>
  </si>
  <si>
    <t>U076</t>
  </si>
  <si>
    <t>Uso de emergencia de U07.6</t>
  </si>
  <si>
    <t>U077</t>
  </si>
  <si>
    <t>Uso de emergencia de U07.7</t>
  </si>
  <si>
    <t>U078</t>
  </si>
  <si>
    <t>Uso de emergencia de U07.8</t>
  </si>
  <si>
    <t>U079</t>
  </si>
  <si>
    <t>Uso de emergencia de U07.9</t>
  </si>
  <si>
    <t>U08</t>
  </si>
  <si>
    <t>Historia personal de COVID-19</t>
  </si>
  <si>
    <t>U089</t>
  </si>
  <si>
    <t>Historia personal de COVID-19, no especificada</t>
  </si>
  <si>
    <t>U09</t>
  </si>
  <si>
    <t>Condición de salud posterior a COVID-19</t>
  </si>
  <si>
    <t>Condición de salud posterior a COVID-19, no especificada</t>
  </si>
  <si>
    <t>U10</t>
  </si>
  <si>
    <t>Sindrome inflamatorio multisistemico asociado con COVID-19</t>
  </si>
  <si>
    <t>U109</t>
  </si>
  <si>
    <t>Sindrome inflamatorio multisistemico asociado con COVID-19, no especificado</t>
  </si>
  <si>
    <t>U11</t>
  </si>
  <si>
    <t>Necesidad de Inmunización contra COVID-19</t>
  </si>
  <si>
    <t>U119</t>
  </si>
  <si>
    <t>Necesidad de Inmunización contra COVID-19, no especificada</t>
  </si>
  <si>
    <t>U12</t>
  </si>
  <si>
    <t>Vacunas COVID-19 que causan efectos adversos en uso terapéutico</t>
  </si>
  <si>
    <t>U129</t>
  </si>
  <si>
    <t>Vacunas COVID-19 que causan efectos adversos en uso terapéutico, no especificados</t>
  </si>
  <si>
    <t>U82</t>
  </si>
  <si>
    <t>Resistencia a antibióticos betalactámicos</t>
  </si>
  <si>
    <t>U820</t>
  </si>
  <si>
    <t>Resistencia a penicilina </t>
  </si>
  <si>
    <t>U821</t>
  </si>
  <si>
    <t>Resistencia a meticilina</t>
  </si>
  <si>
    <t>U822</t>
  </si>
  <si>
    <t>Resistencia a betalactamasa de espectro extendido (BLEE)</t>
  </si>
  <si>
    <t>U828</t>
  </si>
  <si>
    <t>Resistencia a otros antibióticos betaláctamicos</t>
  </si>
  <si>
    <t>U829</t>
  </si>
  <si>
    <t>Resistencia a antibióticos betaláctamicos, no especificados</t>
  </si>
  <si>
    <t>U83</t>
  </si>
  <si>
    <t>Resistencia a otros antibióticos</t>
  </si>
  <si>
    <t>U830</t>
  </si>
  <si>
    <t>Resistencia a vancomicina</t>
  </si>
  <si>
    <t>U831</t>
  </si>
  <si>
    <t>Resistencia a otros antibióticos similares a vancomicina</t>
  </si>
  <si>
    <t>U832</t>
  </si>
  <si>
    <t>Resistencia a quinolonas</t>
  </si>
  <si>
    <t>U837</t>
  </si>
  <si>
    <t>Resistencia a múltiples antibióticos</t>
  </si>
  <si>
    <t>U838</t>
  </si>
  <si>
    <t>Resistencia a otros antibióticos únicos especificados</t>
  </si>
  <si>
    <t>U839</t>
  </si>
  <si>
    <t>Resistencia a antibióticos no especificados</t>
  </si>
  <si>
    <t>U84</t>
  </si>
  <si>
    <t>Resistencia a otras drogas antimicrobianas</t>
  </si>
  <si>
    <t>U840</t>
  </si>
  <si>
    <t>Resistencia a drogas antiparasitarias</t>
  </si>
  <si>
    <t>U841</t>
  </si>
  <si>
    <t>Resistencia a drogas antimicóticas</t>
  </si>
  <si>
    <t>U842</t>
  </si>
  <si>
    <t>Resistencia a drogas antivirales</t>
  </si>
  <si>
    <t>U843</t>
  </si>
  <si>
    <t>Resistencia a drogas antituberculosas</t>
  </si>
  <si>
    <t>U847</t>
  </si>
  <si>
    <t>Resistencia a múltiples drogas antimicrobianas</t>
  </si>
  <si>
    <t>U848</t>
  </si>
  <si>
    <t>Resistencia a otras drogas antimicrobianas especificadas</t>
  </si>
  <si>
    <t>U849</t>
  </si>
  <si>
    <t>Resistencia a drogas antimicrobianas no especificadas</t>
  </si>
  <si>
    <t>U85</t>
  </si>
  <si>
    <t>Resistencia a drogas antineoplásicas</t>
  </si>
  <si>
    <t>U85X</t>
  </si>
  <si>
    <t>Fallecido</t>
  </si>
  <si>
    <t>5</t>
  </si>
  <si>
    <t>MARTINEZ HERNANDEZ WILLIAM</t>
  </si>
  <si>
    <t xml:space="preserve">FRANCY LORENA ARICAPA ROJAS </t>
  </si>
  <si>
    <t xml:space="preserve">LUIS FERNANDO ESTRADA </t>
  </si>
  <si>
    <t>JAVIER GOMEZ GOMEZ</t>
  </si>
  <si>
    <t>BERNARDO ANTONIO MEJIA VALLE</t>
  </si>
  <si>
    <t xml:space="preserve">ERMIS ARVEY ROJO CARMONA </t>
  </si>
  <si>
    <t xml:space="preserve">JOHN JAIRO SANCHEZ ARAQUE </t>
  </si>
  <si>
    <t>GERHWER SEPULVEDA MUÑOZ</t>
  </si>
  <si>
    <t>KRISTIAM YAIR SOTO VELASQUEZ</t>
  </si>
  <si>
    <t>MIRYAM KATERINE GUIRAL HERRERA</t>
  </si>
  <si>
    <t xml:space="preserve">JULIAN DAVID OCHOA ARBOLEDA </t>
  </si>
  <si>
    <t xml:space="preserve">GILBERTO SANCHEZ SANCHEZ </t>
  </si>
  <si>
    <t>YULY TATIANA ZAPATA ESCOBAR</t>
  </si>
  <si>
    <t>FOSYGA</t>
  </si>
  <si>
    <t xml:space="preserve">DINAMICA SURA </t>
  </si>
  <si>
    <t xml:space="preserve">ANDREI FELIPE LOAIZA CALDERON </t>
  </si>
  <si>
    <t xml:space="preserve">JUAN DAVID VASQUEZ ORTIZ </t>
  </si>
  <si>
    <t xml:space="preserve">ELKIN JAVIER CORREA ALVAREZ </t>
  </si>
  <si>
    <t>LUIS ALEXANDER LOAIZA GARCIA</t>
  </si>
  <si>
    <t>ANA MARIA LOPEZ AGUDELO</t>
  </si>
  <si>
    <t xml:space="preserve">CARLOS ARTURO MEJIA AGUIRRE </t>
  </si>
  <si>
    <t>JHONNY MORENO MOSQUERA</t>
  </si>
  <si>
    <t>YENNIFER STEFANY QUINTANA OROZCO</t>
  </si>
  <si>
    <t>NICOLAS JAIRO ALONSO RUA RUA</t>
  </si>
  <si>
    <t>EDWARD FABIAN SAENZ GUTIERREZ</t>
  </si>
  <si>
    <t>CRISTIAN CAMILO YEPES SERNA</t>
  </si>
  <si>
    <t>Abogada</t>
  </si>
  <si>
    <t>Coordinador Gestión documental</t>
  </si>
  <si>
    <t>OMAR AUGUSTO IVARVO GARCIA</t>
  </si>
  <si>
    <t xml:space="preserve">MATEO NEIRA ARCILA </t>
  </si>
  <si>
    <t>DIEGO LEON BEDOYA SALDARRIAGA</t>
  </si>
  <si>
    <t>WILMAR ALEJANDRO RAMIREZ SERNA</t>
  </si>
  <si>
    <t>OMAR DE JESUS RIOS RESTREPO</t>
  </si>
  <si>
    <t>GUILLERMO LEON VELEZ GONZALEZ</t>
  </si>
  <si>
    <t>ALEJANDRO VELEZ PIEDRAHITA</t>
  </si>
  <si>
    <t>LEIDE JESENIA ZAPATA PIEDRAHITA</t>
  </si>
  <si>
    <t>SANTIAGO CARDONA AMAYA</t>
  </si>
  <si>
    <t>RUBEN DARIO ARBELAEZ SALAZAR</t>
  </si>
  <si>
    <t>HOLMEDIS CIFUENTES CARDONA</t>
  </si>
  <si>
    <t>MARLON HERRERA GIRALDO</t>
  </si>
  <si>
    <t>JUAN CARLOS LONDOÑO CORREA</t>
  </si>
  <si>
    <t>JOHN FREDY MEJIA MEDINA</t>
  </si>
  <si>
    <t>ANDRES FELIPE MORENO VASQUEZ</t>
  </si>
  <si>
    <t>EDUIN RESTREPO MORENO</t>
  </si>
  <si>
    <t>Coordinadora Talento humano</t>
  </si>
  <si>
    <t>Analista contable</t>
  </si>
  <si>
    <t>Auxiiar de operaciones</t>
  </si>
  <si>
    <t>LUIS FERNANDO VELEZ SOTO</t>
  </si>
  <si>
    <t>VICTOR ALFONSO CASTAÑO GIL</t>
  </si>
  <si>
    <t xml:space="preserve">GIOJHAD MAURICIO CORRALES GUTIERREZ </t>
  </si>
  <si>
    <t xml:space="preserve">GABRIEL JAIME DUQUE RODRIGUEZ </t>
  </si>
  <si>
    <t>CARLOS DARIO FRANCO CARDONA</t>
  </si>
  <si>
    <t xml:space="preserve">FABIAN EDUARDO GARCIA RAMIREZ </t>
  </si>
  <si>
    <t xml:space="preserve">JENNY JOHANNA GUTIERREZ VARGAS </t>
  </si>
  <si>
    <t>RODOLFO LOPEZ GUZMAN</t>
  </si>
  <si>
    <t xml:space="preserve">WILSON DARIO LOPEZ HINCAPIE </t>
  </si>
  <si>
    <t>LORENA MANRIQUE VELEZ</t>
  </si>
  <si>
    <t xml:space="preserve">JHONNY MORENO MOSQUERA </t>
  </si>
  <si>
    <t xml:space="preserve">ANDRES FELIPE MORENO VASQUEZ </t>
  </si>
  <si>
    <t xml:space="preserve">WALTER DE JESUS PALACIO PULGARIN </t>
  </si>
  <si>
    <t xml:space="preserve">JEISON SANCHEZ ALCALDE </t>
  </si>
  <si>
    <t xml:space="preserve">LISET DEL PILAR TAMAYO MARULANDA </t>
  </si>
  <si>
    <t>LEONEL ALEXANDER VARGAS GARCÍA</t>
  </si>
  <si>
    <t xml:space="preserve">LEIDE JESENIA ZAPATA PIEDRAHITA </t>
  </si>
  <si>
    <t xml:space="preserve">ARCADIO DE JESUS CANO ZAPATA </t>
  </si>
  <si>
    <t xml:space="preserve">RODRIGO CANO GIL </t>
  </si>
  <si>
    <t xml:space="preserve">JOHN MARIO CHAVARRIA LOPERA </t>
  </si>
  <si>
    <t xml:space="preserve">ORLANDO MARTINEZ PLATA </t>
  </si>
  <si>
    <t xml:space="preserve">JUAN CAMILO MENESES CHICA </t>
  </si>
  <si>
    <t xml:space="preserve">GERHWER SEPULVEDA MUÑOZ </t>
  </si>
  <si>
    <t>JOHNATAN FERNEY ACEVEDO CORREA</t>
  </si>
  <si>
    <t>RUBEN DARIO PAREJA CASTAÑO</t>
  </si>
  <si>
    <t>LEONEL ARANGO AGUIRRE</t>
  </si>
  <si>
    <t>MANUEL ANTONIO CARMONA MONTAÑO</t>
  </si>
  <si>
    <t>JOHN MARIO CHAVARRIA LOPERA</t>
  </si>
  <si>
    <t>LARIOS ESPAÑA HECTOR LUIS</t>
  </si>
  <si>
    <t>JULIAN ALBERTO MOSQUERA ROJAS</t>
  </si>
  <si>
    <t>Auxiliar flota propia</t>
  </si>
  <si>
    <t>Gerente Administrativa</t>
  </si>
  <si>
    <t>Auxiliar Operaciones</t>
  </si>
  <si>
    <t>Coordinador Operaciones</t>
  </si>
  <si>
    <t>Contador</t>
  </si>
  <si>
    <t>Aprendiz</t>
  </si>
  <si>
    <t>JAIME CASTAÑO AGUDELO</t>
  </si>
  <si>
    <t>DANIEL FELIPE GARCIA ZULETA</t>
  </si>
  <si>
    <t>JUAN GUIILLERMO MUÑOZ VELASQUEZ</t>
  </si>
  <si>
    <t>Coordinadora de operaciones</t>
  </si>
  <si>
    <t>JUAN CARLOS GALLEGO ARENAS</t>
  </si>
  <si>
    <t>HANS COENRADUS PETRUS VAN GOGH</t>
  </si>
  <si>
    <t>JAIME IVAN BARON SOPO</t>
  </si>
  <si>
    <t>JUAN PABLO GALLO MONTOYA</t>
  </si>
  <si>
    <t>Coordinador GPS</t>
  </si>
  <si>
    <t>JUAN CAMILO GONZALEZ ROJAS</t>
  </si>
  <si>
    <t>DANIEL FERNANDO MENA ARREDONDO</t>
  </si>
  <si>
    <t>HOOVER LISBEY MONTOYA GONZALEZ</t>
  </si>
  <si>
    <t xml:space="preserve">BRAULIO MAURICIO GOMEZ VALENCIA </t>
  </si>
  <si>
    <t>LUIS FERNANDO GONZALEZ GONZALEZ</t>
  </si>
  <si>
    <t>JUAN CARLOS MARTINEZ PATIÑO</t>
  </si>
  <si>
    <t>LEONEL ALEXANDER VARGAS GARCIA</t>
  </si>
  <si>
    <t>RUBEN DARIO YEPES HERNANDEZ</t>
  </si>
  <si>
    <t>GRUPO SURA</t>
  </si>
  <si>
    <t>BRAULIO MAURICIO GOMEZ VALENCIA</t>
  </si>
  <si>
    <t>DANIELA NARANJO ARROYAVE</t>
  </si>
  <si>
    <t>GIOVANNI ALBERTO BEDOYA ECHAVARRIA</t>
  </si>
  <si>
    <t>ALEJANDRA JMARIA BETANCUR OSORIO</t>
  </si>
  <si>
    <t>JULIANA CARVAJAL LOPEZ</t>
  </si>
  <si>
    <t>GABRIEL JAIME DUQUE RODRIGUEZ</t>
  </si>
  <si>
    <t>WALTER ANONIO GIRALDO GARCIA</t>
  </si>
  <si>
    <t>JOSE ARNUBIO GIRALDO VASQUEZ</t>
  </si>
  <si>
    <t>LUIS ARNOLDO IBARRA GONZALEZ</t>
  </si>
  <si>
    <t>DIEGO ANDRES RUIZ RAMOS</t>
  </si>
  <si>
    <t>LISANDRO VELASQUEZ MUÑOZ</t>
  </si>
  <si>
    <t>NEGLI JOSE VILORIA GARCIA</t>
  </si>
  <si>
    <t>Coodinadora de operaciones medellin</t>
  </si>
  <si>
    <t>Gerente General</t>
  </si>
  <si>
    <t>Directora HSEQ</t>
  </si>
  <si>
    <t>Contadora Junior</t>
  </si>
  <si>
    <t>Auxiliar de flota propia</t>
  </si>
  <si>
    <t>Analista Talento humano</t>
  </si>
  <si>
    <t>Lavador</t>
  </si>
  <si>
    <t>FRANCY LORENA ARICAPA ROJAS</t>
  </si>
  <si>
    <t xml:space="preserve">JIMMY ALEXANDER CARDONA RAMIREZ </t>
  </si>
  <si>
    <t xml:space="preserve"> KATHERINE GONZALEZ LINCE</t>
  </si>
  <si>
    <t>BAYRON HOYOS ZAPATA</t>
  </si>
  <si>
    <t>DIEGO LOPEZ CASTAÑEDA</t>
  </si>
  <si>
    <t>ALFONSO LOPEZ MARIN</t>
  </si>
  <si>
    <t>CARLOS ARTURO MEJIA AGUIRRE</t>
  </si>
  <si>
    <t>JORGE ALBERTO ORTIZ FORONDA</t>
  </si>
  <si>
    <t>JOHAN SEBASTIAN PATIÑO ALVAREZ</t>
  </si>
  <si>
    <t>ALVAREZ MOLINA EDWIN ALEXANDER</t>
  </si>
  <si>
    <t>DAVID ANDRES BERRIO AVENDAÑO</t>
  </si>
  <si>
    <t xml:space="preserve">JULIANA CARVAJAL LOPEZ </t>
  </si>
  <si>
    <t xml:space="preserve">ALEJANDRO HUMBERTO IBARRA GOMEZ </t>
  </si>
  <si>
    <t>DENNIS ALBEIRO VILLA MONSALVE</t>
  </si>
  <si>
    <t>GUILLERMO ZAPATA JARAMILLO</t>
  </si>
  <si>
    <t>SAVIASALUD</t>
  </si>
  <si>
    <t>TELEMEDELLIN</t>
  </si>
  <si>
    <t>14/06/202</t>
  </si>
  <si>
    <t>31/05/022</t>
  </si>
  <si>
    <t>17/06/022</t>
  </si>
  <si>
    <t>k409</t>
  </si>
  <si>
    <t>UBER ABAD AVENDAÑO GARCIA</t>
  </si>
  <si>
    <t>JUAN DAVID BLANDON ARENAS</t>
  </si>
  <si>
    <t>MARIO ALEJANDRO GIRALDO JIMENEZ</t>
  </si>
  <si>
    <t>JORGE OCTAVIO RUIZ RESTREPO</t>
  </si>
  <si>
    <t>MARIA PAULINA VALDERRAMA LOPEZ</t>
  </si>
  <si>
    <t>MARIA SOBEIBA ALCALDE MORALES</t>
  </si>
  <si>
    <t>HERNANDO DE JESUS CARVAJAL SEPULVEDA</t>
  </si>
  <si>
    <t>PABLO DE JESUS ESCORCIA SANTA</t>
  </si>
  <si>
    <t>JULIO CESAR GAVIRIA CARDONA</t>
  </si>
  <si>
    <t xml:space="preserve">GIOVANY ALBERTO ARDILA AGUDELO </t>
  </si>
  <si>
    <t>JOSE ALFREDO RINCON</t>
  </si>
  <si>
    <t>JHONNY ANDRES SANCHEZ</t>
  </si>
  <si>
    <t>DUANER MARIO JARAMILLO CORREA</t>
  </si>
  <si>
    <t>ORLANDO MARTINEZ PLATA</t>
  </si>
  <si>
    <t>JULIAN DAVID OCHOA ARBOLEDA</t>
  </si>
  <si>
    <t>JUAN DAVID ARIAS VELASQUEZ</t>
  </si>
  <si>
    <t>WILLIAM ESTEBAN MARIN RAMIREZ</t>
  </si>
  <si>
    <t>WILDER ADOLFO RAMOS LUGO</t>
  </si>
  <si>
    <t>FABIO ENRIQUE CARO GIRALDO</t>
  </si>
  <si>
    <t>LUIS ARNOLDO IBARRA MONSALVE</t>
  </si>
  <si>
    <t xml:space="preserve">JUAN CARLOS LONDOÑO CORREA </t>
  </si>
  <si>
    <t>JUAN GONZALO VELASQUEZ VELEZ</t>
  </si>
  <si>
    <t xml:space="preserve">DAVID ANDRES BERRIO AVENDAÑO </t>
  </si>
  <si>
    <t>ROBERT CANO MUÑOZ</t>
  </si>
  <si>
    <t>ANA MARIA NATALIA DUQUE ZAPATA</t>
  </si>
  <si>
    <t>MARIA SANTOS PALACIOS ROMAÑA</t>
  </si>
  <si>
    <t>OSCAR ANDRES VANEGAS BETANCUR</t>
  </si>
  <si>
    <t>EPS SOS</t>
  </si>
  <si>
    <t>09/08/202</t>
  </si>
  <si>
    <t>07/08/202</t>
  </si>
  <si>
    <t>Gestor Logistico</t>
  </si>
  <si>
    <t xml:space="preserve">Contadora  </t>
  </si>
  <si>
    <t>Tesorero</t>
  </si>
  <si>
    <t>ALEJANDRA MARIA BETANCUR OSORIO</t>
  </si>
  <si>
    <t>ARMANDO ELADIO LLANO PEREZ</t>
  </si>
  <si>
    <t>LUIS FERNANDO MARTINEZ LONDOÑO</t>
  </si>
  <si>
    <t xml:space="preserve">KAREN PATRICIAMOLANO MONTOYA </t>
  </si>
  <si>
    <t xml:space="preserve">JESSICA PAOLA RAMIREZ PABON </t>
  </si>
  <si>
    <t xml:space="preserve">ROBERT CANO MUÑOZ </t>
  </si>
  <si>
    <t>CARLOS ANDRES PAZ ARENAS</t>
  </si>
  <si>
    <t>CARLOS ALBERTO PULGARIN PATIÑO</t>
  </si>
  <si>
    <t>IVAN DARIO RESTREPO RESTREPO</t>
  </si>
  <si>
    <t xml:space="preserve"> JUAN CARLOS VARON GARCIA</t>
  </si>
  <si>
    <t xml:space="preserve">RODRIGO DE JESUS AROYAVE BERMUDEZ </t>
  </si>
  <si>
    <t xml:space="preserve">FERNEY CAÑAS VALENCIA </t>
  </si>
  <si>
    <t xml:space="preserve">ALFREDO RAMIREZ PEREZ </t>
  </si>
  <si>
    <t>ELBER SALERO ROJAS</t>
  </si>
  <si>
    <t xml:space="preserve">DANIELA VERGARA ARBELAEZ </t>
  </si>
  <si>
    <t>ANA MARIA FLOREZ ZAPATA</t>
  </si>
  <si>
    <t xml:space="preserve">HECTOR FABIO HERNANDEZ HERNANDEZ </t>
  </si>
  <si>
    <t>GUSTAVO ALBERTO JIMENEZ URIBE</t>
  </si>
  <si>
    <t xml:space="preserve">KAREN PATRICIA MOLANO MONTOYA </t>
  </si>
  <si>
    <t xml:space="preserve">ALEXANDER PAREJA SOTO </t>
  </si>
  <si>
    <t xml:space="preserve">JUAN DAVID POSADA HENAO </t>
  </si>
  <si>
    <t>MILEIDY TATIAN VERGARA MORALES</t>
  </si>
  <si>
    <t xml:space="preserve">NEGLI JOSE VILORIA GARCIA </t>
  </si>
  <si>
    <t xml:space="preserve">JUAN BAUTISTA CARDENAS MONTOYA </t>
  </si>
  <si>
    <t>ILDEBRANDO GIRALDO GOMEZ</t>
  </si>
  <si>
    <t>KETHERINE MARIMON GOMEZ</t>
  </si>
  <si>
    <t>JUAN CARLOS BEDOYA HIGUITA</t>
  </si>
  <si>
    <t xml:space="preserve">FELIX JEFERSON CORREA CUESTA </t>
  </si>
  <si>
    <t xml:space="preserve">DARLEY LOPEZ MARTINEZ </t>
  </si>
  <si>
    <t xml:space="preserve">DIEGO ALEJANDRO PULGARIN VANEGAS </t>
  </si>
  <si>
    <t>FRANCISCO JAVIER RAMIREZ GALINDO</t>
  </si>
  <si>
    <t>SALUD MIA</t>
  </si>
  <si>
    <t xml:space="preserve">EPM </t>
  </si>
  <si>
    <t>CLAUDIA MARIA GARZON OSPINA</t>
  </si>
  <si>
    <t>Auxiliar de servicio al cliente</t>
  </si>
  <si>
    <t>Director de Nomina</t>
  </si>
  <si>
    <t>Directora talento humano</t>
  </si>
  <si>
    <t>Auxiliar de gestión documental</t>
  </si>
  <si>
    <t>Coordinadora administrativa flota propia</t>
  </si>
  <si>
    <t>Gestora logistica lider agencias</t>
  </si>
  <si>
    <t xml:space="preserve"> WILLIAM HERNANDEZ OSORIO</t>
  </si>
  <si>
    <t>Influenza debida a ciertos virus de la influenza identificados. Influenza aviar (gripe aviar), influenza a (H1N1)</t>
  </si>
  <si>
    <t>Linfoma Angiono imuno blasticode celulas T</t>
  </si>
  <si>
    <t>ESNEIDER ALEJANDRO ALZATE DUQUE</t>
  </si>
  <si>
    <t>INICIAL</t>
  </si>
  <si>
    <t>CARVAJAL COCOMA EDINSSON</t>
  </si>
  <si>
    <t>PUERTA ORTIZ DARIO DE JESUS</t>
  </si>
  <si>
    <t>RAMIREZ PEREZ ALFREDO</t>
  </si>
  <si>
    <t>BARRIENTOS RAMIREZ XIMENA</t>
  </si>
  <si>
    <t>MUÑOZ VILLEGAS DIEGO IVAN</t>
  </si>
  <si>
    <t>HERNANDEZ CORONADO RODOLFO</t>
  </si>
  <si>
    <t>ADRES</t>
  </si>
  <si>
    <t>VALENCIA GOMEZ DIEGO ALEJANDRO</t>
  </si>
  <si>
    <t>CASTRO TABARES CARLOS MARIO</t>
  </si>
  <si>
    <t>VASQUEZ VELASQUEZ BELMER</t>
  </si>
  <si>
    <t>GOMEZ GUTIERREZ YEFERSON</t>
  </si>
  <si>
    <t>GALEANO ESCOBRA JUAN MANUEL</t>
  </si>
  <si>
    <t>ECHEVERRI RAMOS JHON JAIRO</t>
  </si>
  <si>
    <t>JIMENEZ URIBE GUSTAVO ALBERTO</t>
  </si>
  <si>
    <t>MONCADA PEREZ JAVIER ADOLFO</t>
  </si>
  <si>
    <t>ARROYAVE VIANA HECTOR MARIO</t>
  </si>
  <si>
    <t>GOMEZ SANCHEZ NELSON DE JESUS</t>
  </si>
  <si>
    <t>ALVAREZ SOTO CAMILA</t>
  </si>
  <si>
    <t>HERNANDEZ RAMIREZ ANDRES DAVID</t>
  </si>
  <si>
    <t>MEJIA HERNANDEZ ANDRES FELIPE</t>
  </si>
  <si>
    <t>VARGAS HINCAPIE WILLMAR ANDRES</t>
  </si>
  <si>
    <t>MARIN VANEGAS JUAN DIEGO</t>
  </si>
  <si>
    <t>ARROYAVE ARROYAVE CARLOS MAURI</t>
  </si>
  <si>
    <t>BETANCUR OSORIO ALEJANDRA MARIA</t>
  </si>
  <si>
    <t>CASTRILLON CASTAÑO LUIS FERNAN</t>
  </si>
  <si>
    <t>CASTRO SALAZAR JOSE LUIS</t>
  </si>
  <si>
    <t>OFTALMOLOGIA</t>
  </si>
  <si>
    <t>QUINTERO TABORDA CAROLINA</t>
  </si>
  <si>
    <t>CHAVERRA GUERRA LUIS FERNANDO</t>
  </si>
  <si>
    <t>MUÑOZ VELASQUEZ ORLANDO ANIBAL</t>
  </si>
  <si>
    <t>ROJAS SANCHEZ YORS MICHAEL</t>
  </si>
  <si>
    <t>TEJADA CASTRO JUAN SEBASTIAN</t>
  </si>
  <si>
    <t>ZAPATA MORALES YULEIMAN ANDRES</t>
  </si>
  <si>
    <t>GARZON MUÑOZ WALTER FERNEY</t>
  </si>
  <si>
    <t>PUERTA QUIROZ MYRIAM ALEIDA</t>
  </si>
  <si>
    <t>GASTRODUOENDOSCOPIA</t>
  </si>
  <si>
    <t>AYALA MEJIA JOSE MAURICIO</t>
  </si>
  <si>
    <t>GARCIA RAMIREZ FABIAN EDUARDO</t>
  </si>
  <si>
    <t>MORALES ARLES FERNANDO</t>
  </si>
  <si>
    <t>COBOS ROA HORACIO</t>
  </si>
  <si>
    <t>GIRALDO CHALARCA DANIEL</t>
  </si>
  <si>
    <t>FLOREZ GOMEZ JUAN PABLO</t>
  </si>
  <si>
    <t>GIRALDO VILLADA LUIS FERNANDO</t>
  </si>
  <si>
    <t>LOPEZ AGUIRRE CARLOS ARTURO</t>
  </si>
  <si>
    <t>MARIN ALCALA AGUSTIN</t>
  </si>
  <si>
    <t>PARRA VARGAS JOSE OSWALDO</t>
  </si>
  <si>
    <t>RENDON MURILLO SANTIAGO</t>
  </si>
  <si>
    <t>SERNA GARCIA JAIRO ANTONIO</t>
  </si>
  <si>
    <t>TOBON MONTOYA CARLOS ABEL</t>
  </si>
  <si>
    <t xml:space="preserve">EPS SURA </t>
  </si>
  <si>
    <t>Flota Propia</t>
  </si>
  <si>
    <t>GUZMAN MONSALVE JUAN FELIPE</t>
  </si>
  <si>
    <t xml:space="preserve"> CONTABILIDAD         </t>
  </si>
  <si>
    <t>SEPULVEDA ALVAREZ CARLOS ALBER</t>
  </si>
  <si>
    <t>ATEHORTUA ZAPATA YUNIER</t>
  </si>
  <si>
    <t>FLOREZ OSORIO JOSE ALBERTO</t>
  </si>
  <si>
    <t>QUINTERO FRANCO JOHN JAIRO</t>
  </si>
  <si>
    <t>SALAZAR CARMONA LUIS CARLOS</t>
  </si>
  <si>
    <t>ENTIDAD QUE PAGA LA INCAPACIDAD</t>
  </si>
  <si>
    <t>La ARL</t>
  </si>
  <si>
    <t>La Empresa</t>
  </si>
  <si>
    <t>La EPS</t>
  </si>
  <si>
    <t>La Empresa 2 días el resto de días la EPS</t>
  </si>
  <si>
    <t>Gestor Administrativo</t>
  </si>
  <si>
    <t>Gestor líder Administrativo</t>
  </si>
  <si>
    <t>Auxiliar Comercial</t>
  </si>
  <si>
    <t>Contadora</t>
  </si>
  <si>
    <t>Profesional de Compras</t>
  </si>
  <si>
    <t>Director de Operaciones</t>
  </si>
  <si>
    <t>Gestor líder Logística Agencias</t>
  </si>
  <si>
    <t>Director Servicio al cliente</t>
  </si>
  <si>
    <t>PULGARIN VANEGAS DIEGO ALEJANDRO</t>
  </si>
  <si>
    <t>Auxiliar de Soporte</t>
  </si>
  <si>
    <t>FALLECIDO</t>
  </si>
  <si>
    <t>BEDOYA MORALES JUAN DANIEL</t>
  </si>
  <si>
    <t>GUTIERREZ SANCHEZ PABLO ANDRES</t>
  </si>
  <si>
    <t>ISAGEN AMOYA</t>
  </si>
  <si>
    <t>ISAGEN SAN CARLOS</t>
  </si>
  <si>
    <t>CANO SALINAS JESUS MARIA</t>
  </si>
  <si>
    <t>ALZATE PEREZ EBER DE JESUS</t>
  </si>
  <si>
    <t>BARRETO FIERRO MAURICIO ANDRES</t>
  </si>
  <si>
    <t>GUTIERREZ HERNANDEZ JAVIER ART</t>
  </si>
  <si>
    <t>PATIÑO HERNANDEZ JORGE IVAN</t>
  </si>
  <si>
    <t>RAMIREZ HENAO LUIS ALEJANDRO</t>
  </si>
  <si>
    <t>ASMET SALUD</t>
  </si>
  <si>
    <t>Fondo Pensiones</t>
  </si>
  <si>
    <t>HENAO LUIS CARLOS</t>
  </si>
  <si>
    <t xml:space="preserve">GRUPO SURA                    </t>
  </si>
  <si>
    <t>Auxiliar Administrativa</t>
  </si>
  <si>
    <t>Coordinadora de Nomina</t>
  </si>
  <si>
    <t>Auxiliar Contable</t>
  </si>
  <si>
    <t>Gestora Administrativa Líder</t>
  </si>
  <si>
    <t>Analista Financiera</t>
  </si>
  <si>
    <t xml:space="preserve">CHEC                          </t>
  </si>
  <si>
    <t xml:space="preserve">ISAGEN - SAN CARLOS           </t>
  </si>
  <si>
    <t>LUIS ALEJANDRO RAMIREZ HENAO</t>
  </si>
  <si>
    <t>MYRIAM ALEIDA PUERTA QUIROZ</t>
  </si>
  <si>
    <t>ANTONIO MARIA ARBOLEDA TABORDA</t>
  </si>
  <si>
    <t>GUSTAVO ALBERTO DAZA VALENCIA</t>
  </si>
  <si>
    <t xml:space="preserve">CAMILO BLANDON CORREA </t>
  </si>
  <si>
    <t>HERNANDO DE JESUS DURANGO PEREZ</t>
  </si>
  <si>
    <t>JAIRO ANTONIO SERNA GARCIA</t>
  </si>
  <si>
    <t>CARLOS ANDRES ORTIZ GALEANO</t>
  </si>
  <si>
    <t>SANTIAGO VANEGAS MONTOYA</t>
  </si>
  <si>
    <t>JUAN CARLOS SEPULVEDA HINCAPIE</t>
  </si>
  <si>
    <t>CARLOS ALBERTO CUETO ZABALETA</t>
  </si>
  <si>
    <t>FABIAN EDUARDO GARCIA RAMIREZ</t>
  </si>
  <si>
    <t>WEIMAR ARLEY CASTRILLON GONZALEZ</t>
  </si>
  <si>
    <t>JOHNNY DE JESUS CANO SANCHEZ</t>
  </si>
  <si>
    <t>CAROLINA QUINTERO TABORDA</t>
  </si>
  <si>
    <t>SANTIAGO POSADA GONZALEZ</t>
  </si>
  <si>
    <t>JENNY ROLDAN ALZATE</t>
  </si>
  <si>
    <t>CRISTIAN CAMILO PEREZ QUINTERO</t>
  </si>
  <si>
    <t>Analista Integral HSEQ</t>
  </si>
  <si>
    <t>MARLON LAVERDE VARGAS</t>
  </si>
  <si>
    <t>ANA MARIA PEÑA GOMEZ</t>
  </si>
  <si>
    <t>BAIRON ESTEBAN HERNANDEZ VELASQUEZ</t>
  </si>
  <si>
    <t>Aprendiz Auxiliar de Soporte</t>
  </si>
  <si>
    <t>WENDI CAROLINA AGUDELO ANGEL</t>
  </si>
  <si>
    <t xml:space="preserve">BAIRON ESTEBAN HERNANDEZ VELASQUEZ </t>
  </si>
  <si>
    <t>MARIA CAMILA ANGEL CANO</t>
  </si>
  <si>
    <t>SEBASTIAN SANCHEZ GALLON</t>
  </si>
  <si>
    <t>ALFREDO RAMIREZ PEREZ</t>
  </si>
  <si>
    <t>ISAGEN SOGAMOSO</t>
  </si>
  <si>
    <t>JORGE ADRIAN GONZALEZ RAMOS</t>
  </si>
  <si>
    <t>YEFERSON GOMEZ GUTIERREZ</t>
  </si>
  <si>
    <t xml:space="preserve">WILDER ALVAREZ MESA </t>
  </si>
  <si>
    <t xml:space="preserve">ANYI VALENTINA JARAMILLO ZAPATA </t>
  </si>
  <si>
    <t>YORMAN OMAR LUCENA MUJICA</t>
  </si>
  <si>
    <t>VICTOR HUGO URIBE QUINTERO</t>
  </si>
  <si>
    <t>JUAN DIEGO GOMEZ ARENAS</t>
  </si>
  <si>
    <t>JOHN WILSON GELVEZ GRANADA</t>
  </si>
  <si>
    <t>ISAGEN LA MIEL</t>
  </si>
  <si>
    <t>SERGIO ALBERTO ESTRADA RESTREPO</t>
  </si>
  <si>
    <t>JHON MARIO CARMONA LONDOÑO</t>
  </si>
  <si>
    <t>NORMAN GARCIA OSORIO</t>
  </si>
  <si>
    <t>ANGELO ALONSO PAREJA RESTREPO</t>
  </si>
  <si>
    <t>JUAN DIEGO ECHAVARRIA RIOS</t>
  </si>
  <si>
    <t>ADRIAN ESTEBAN TORRES MONTOYA</t>
  </si>
  <si>
    <t>JUAN SEBASTIAN GIL HERRERA</t>
  </si>
  <si>
    <t>JOVANNY HUMBERTO BALVIN OCHOA</t>
  </si>
  <si>
    <t>NELIDA MARIA CUARTAS ALVAREZ</t>
  </si>
  <si>
    <t>DANIEL CUENCA HERRERA</t>
  </si>
  <si>
    <t>JULIO MAURICIO MARIN VANEGAS</t>
  </si>
  <si>
    <t>KATHERINN JURLEY CARDONA POSADA</t>
  </si>
  <si>
    <t>JOSE FERNANDO MONTOYA BONILLA</t>
  </si>
  <si>
    <t>BERNARDO EBED PEÑA MESA</t>
  </si>
  <si>
    <t>EDWAR DE JESUS VALENCIA GONZALEZ</t>
  </si>
  <si>
    <t>JORGE ALBERTO ALVAREZ TABORDA</t>
  </si>
  <si>
    <t>OSCAR IGNACIO BOTERO MARTINEZ</t>
  </si>
  <si>
    <t>DURLEY FERNANDO POSADA MARIN</t>
  </si>
  <si>
    <t>JORGE HUMBER LONDOÑO ARISMENDI</t>
  </si>
  <si>
    <t>JAIME ANDRES OSSA GOMEZ</t>
  </si>
  <si>
    <t>ALEJANDRO ALVAREZ GARCIA</t>
  </si>
  <si>
    <t>JONATHAN GIRALDO ORREGO</t>
  </si>
  <si>
    <t>YEISON EXNEYDER RODRIGUEZ</t>
  </si>
  <si>
    <t>CHAVARRIA GONZALEZ ALEXIS</t>
  </si>
  <si>
    <t>SANCHEZ MONTOYA HUGO ANDRES</t>
  </si>
  <si>
    <t>YEPES GIL JULIAN</t>
  </si>
  <si>
    <t>MARQUEZ VELASQUEZ YHON JAVIER</t>
  </si>
  <si>
    <t>GIRALDO CARDENAS CARLOS ENRIQU</t>
  </si>
  <si>
    <t>BOTERO MARTINEZ OSCAR IGNACIO</t>
  </si>
  <si>
    <t>PAZ COUTIN EDUARDO</t>
  </si>
  <si>
    <t>CUARTAS MORALES YULIANA</t>
  </si>
  <si>
    <t>RODRIGUEZ YEISON EXNEYDER</t>
  </si>
  <si>
    <t>AGUIRRE GONZALEZ EDWIN FERNAND</t>
  </si>
  <si>
    <t>CASTAÑEDA BEDOYA JOHN FREDY</t>
  </si>
  <si>
    <t>HENAO CARDONA CESAR WILLIAM</t>
  </si>
  <si>
    <t>ARROYAVE QUINTERO GLADYS MERY</t>
  </si>
  <si>
    <t>ARIAS VELASQUEZ JUAN DAVID</t>
  </si>
  <si>
    <t>JARAMILLO SANCHEZ RONALD GUILL</t>
  </si>
  <si>
    <t>RAMIREZ MAZO DEISON ARLEY</t>
  </si>
  <si>
    <t>REINA BARRAGAN EBER FREDY</t>
  </si>
  <si>
    <t>SANCHEZ GALVIS  RUBIER ANTONIO</t>
  </si>
  <si>
    <t>VASQUEZ ORREGO ANGELO DE JESUS</t>
  </si>
  <si>
    <t>ARBOLEDA GALLEGO JORGE LUIS</t>
  </si>
  <si>
    <t>BENITEZ GALLEGO HUGO ALBERTO</t>
  </si>
  <si>
    <t>MONTOYA RENDON JAIRO ALBERTO</t>
  </si>
  <si>
    <t>PAEZ ARBOLEDA JAMES SAMIR</t>
  </si>
  <si>
    <t>AGUDELO HERNANDEZ DANIEL</t>
  </si>
  <si>
    <t>VASQUEZ GUTIERREZ FELIPE</t>
  </si>
  <si>
    <t>CARO GIRALDO FABIO ENRIQUE</t>
  </si>
  <si>
    <t>GRAJALES GRAJALES CRISTHIAN CA</t>
  </si>
  <si>
    <t>MARIN DIEGO ALONSO</t>
  </si>
  <si>
    <t>ZULETA SILVA CARLOS ANDRES</t>
  </si>
  <si>
    <t>Aprendiz Comercial</t>
  </si>
  <si>
    <t>LINARES MANZANARES FABIAN FERL</t>
  </si>
  <si>
    <t>MARIN GONZALEZ JOSE ADRIANO</t>
  </si>
  <si>
    <t>OSORIO HENAO UBER DE JESUS</t>
  </si>
  <si>
    <t>SEPULVEDA MUÑOZ GERHWER</t>
  </si>
  <si>
    <t>AGUDELO MUNERA HUMBERTO LEON</t>
  </si>
  <si>
    <t>ALVAREZ ALVAREZ JOHN JAIRO</t>
  </si>
  <si>
    <t>ARENAS MONROY CARLOS JULIO</t>
  </si>
  <si>
    <t>COSSIO JURADO MIGUEL ANGEL</t>
  </si>
  <si>
    <t>MAYA HERNANDEZ JUAN FERNANDO</t>
  </si>
  <si>
    <t>MONTOYA ALVARO DE JESUS</t>
  </si>
  <si>
    <t>MONTOYA OBANDO SEBASTIAN</t>
  </si>
  <si>
    <t>PATIÑO TABARES YOHAN CAMILO</t>
  </si>
  <si>
    <t>ARCILA ROJAS HECTOR FERNANDO</t>
  </si>
  <si>
    <t>CASTAÑO GIRALDO YONIER</t>
  </si>
  <si>
    <t>LOPEZ SANCHEZ DIEGO</t>
  </si>
  <si>
    <t>SANCHEZ GUTIERREZ JOHN JAROL</t>
  </si>
  <si>
    <t>AGUIRRE GALLEGO DIEGO NORBEY</t>
  </si>
  <si>
    <t>PEÑA GOMEZ ANA MARIA</t>
  </si>
  <si>
    <t>JHON GERARDO CORRALES VASCO</t>
  </si>
  <si>
    <t>ENERGIA DE PEREIRA</t>
  </si>
  <si>
    <t>EMTELCO MANIZALES</t>
  </si>
  <si>
    <t>Director de Innovación</t>
  </si>
  <si>
    <t>Auxiliar de nomina</t>
  </si>
  <si>
    <t>Director de flota propia</t>
  </si>
  <si>
    <t>EPM NUEVO</t>
  </si>
  <si>
    <t>CAÑOLA RAMIREZ MARIA CRISTINA</t>
  </si>
  <si>
    <t>OCAMPO CARO FREDY HERNANDO</t>
  </si>
  <si>
    <t>SOTO SOTO DIANA MARCELA</t>
  </si>
  <si>
    <t>AGUIRRE GOMEZ CARLOS ALBERTO</t>
  </si>
  <si>
    <t>ALVAREZ AMARILES ELKIN DARIO</t>
  </si>
  <si>
    <t>CANO SALAS JULIER MAYULY</t>
  </si>
  <si>
    <t>ESTRADA LUIS FERNANDO</t>
  </si>
  <si>
    <t>GALLO MONTOYA ANA MARIA</t>
  </si>
  <si>
    <t>MOLINA LETRADO JORGE ELIECER</t>
  </si>
  <si>
    <t>MONTOYA ARANGO DIEGO ARMANDO</t>
  </si>
  <si>
    <t>CASTILLO TOCORA ADRIANA MARCEL</t>
  </si>
  <si>
    <t>LOPEZ DAVID DIANA MARCELA</t>
  </si>
  <si>
    <t>RESTREPO ISAZA DAYANA</t>
  </si>
  <si>
    <t>SEPULVEDA MUÑOZ WILMAR</t>
  </si>
  <si>
    <t>VALDERRAMA LOPEZ MARIA PAULINA</t>
  </si>
  <si>
    <t>Profesional Compras</t>
  </si>
  <si>
    <t>Auxiliar SGI</t>
  </si>
  <si>
    <t>CANO GIL RODRIGO</t>
  </si>
  <si>
    <t>CARDONA LOPEZ JHOAN SEBASTIAN</t>
  </si>
  <si>
    <t>MONTOYA HOYOS JOHN FERNANDO</t>
  </si>
  <si>
    <t>ARROYAVE SANCHEZ JULIAN DAVID</t>
  </si>
  <si>
    <t>LOPEZ GUZMAN RODOLFO</t>
  </si>
  <si>
    <t>MARTINEZ RAMIREZ JUANA MARIA</t>
  </si>
  <si>
    <t>MEJIA OSORIO MARY ENITH</t>
  </si>
  <si>
    <t>SALDARRIAGA HENAO EDISON STIVE</t>
  </si>
  <si>
    <t>BERMUDEZ LOPERA RAUL IGNACIO</t>
  </si>
  <si>
    <t>HOYOS MOSCOSO JEISHON SMITH</t>
  </si>
  <si>
    <t>PALMERA ALVAREZ BERTHA EDITH</t>
  </si>
  <si>
    <t>CARDONA BETANCUR JUAN PABLO</t>
  </si>
  <si>
    <t>GARCIA ALZATE ANDRES FELIPE</t>
  </si>
  <si>
    <t>GIL ALVAREZ JHON BAYRON</t>
  </si>
  <si>
    <t>TORRES RODRIGUEZ JEFFERSON DE</t>
  </si>
  <si>
    <t>VILLADA HIGUITA JEISSON ANDRES</t>
  </si>
  <si>
    <t>ZAPATA TABORDA OMAR FERNANDO</t>
  </si>
  <si>
    <t>DX CIE10</t>
  </si>
  <si>
    <t>Tipo incapacidad</t>
  </si>
  <si>
    <t>CARMONA LONDOÑO JHON MARIO</t>
  </si>
  <si>
    <t>HERRERA ZAPATA DANIEL ARMANDO</t>
  </si>
  <si>
    <t>GUARIN MONSALVE FERNANDO</t>
  </si>
  <si>
    <t>CUETIA REINA JORGE LEIDER</t>
  </si>
  <si>
    <t>GIRALDO CHICA ERIK SANTIAGO</t>
  </si>
  <si>
    <t>URREGO ZULUAGA STIVEN ANDRES</t>
  </si>
  <si>
    <t>ALVARADO MUÑOZ KELLY ESTEFANIA</t>
  </si>
  <si>
    <t>GIL SALGADO RUBEN DARIO</t>
  </si>
  <si>
    <t>BOTERO PESCADOR ALEJANDRA FAISURI</t>
  </si>
  <si>
    <t>JIMENEZ YALI JUAN GILBERTO</t>
  </si>
  <si>
    <t>VASQUEZ MORALES EDWIN CRISTIAN</t>
  </si>
  <si>
    <t>DELGADO MONSALVE JOSE DARIO</t>
  </si>
  <si>
    <t>AVENDAÑO GIRALDO HECTOR FABIO</t>
  </si>
  <si>
    <t>MIRA GAVIRIA SANTIAGO ALONSO</t>
  </si>
  <si>
    <t>SALAZAR PULGARIN BERNARDO JAVI</t>
  </si>
  <si>
    <t>BOTERO PESCADOR ALEJANDRA FAIS</t>
  </si>
  <si>
    <t>GAVIRIA VELEZ JUAN DAVID</t>
  </si>
  <si>
    <t>VELASQUEZ RAIGOZA SANTIAGO</t>
  </si>
  <si>
    <t>GIRALDO ORREGO JONATHAN</t>
  </si>
  <si>
    <t>POSADA CORREA HECTOR HUGO</t>
  </si>
  <si>
    <t>CARDENAS PENAGOS FREDY ESTEBAN</t>
  </si>
  <si>
    <t>CORDOBA VELEZ JUAN MANUEL</t>
  </si>
  <si>
    <t>Gestora Administrativa</t>
  </si>
  <si>
    <t>INTEGRAL</t>
  </si>
  <si>
    <t>CARDONA VASQUEZ EDWIN ARLEY</t>
  </si>
  <si>
    <t>AGUDELO VASQUEZ SALOME</t>
  </si>
  <si>
    <t>FAJARDO RODRIGUEZ VALERY</t>
  </si>
  <si>
    <t>ZARATE BERNAL JAIME</t>
  </si>
  <si>
    <t>PEREZ LOPEZ EDISON ANDRES</t>
  </si>
  <si>
    <t>ARIAS CARDONA ARGIRO ANTONIO</t>
  </si>
  <si>
    <t>ATEHORTUA VALENCIA DANIELA</t>
  </si>
  <si>
    <t>RIVERA ALVAREZ HUMBERTO EDUARD</t>
  </si>
  <si>
    <t>GALLO ARIAS CARLOS ALBERTO</t>
  </si>
  <si>
    <t>Coodinador de gestión documental</t>
  </si>
  <si>
    <t>Aprendiz de talento Humano</t>
  </si>
  <si>
    <t>Aprendiz de Comunicaciones Mercadeo</t>
  </si>
  <si>
    <t>HERRERA PALACIO MAURICIO ALBER</t>
  </si>
  <si>
    <t>SINISTERRA RINCON ESTEFANY</t>
  </si>
  <si>
    <t>ADMON EMPRESTUR</t>
  </si>
  <si>
    <t>FLOTA PROPIA ISAGEN</t>
  </si>
  <si>
    <t>A09x</t>
  </si>
  <si>
    <t>GUTIERREZ MUNERA MAURICIO</t>
  </si>
  <si>
    <t>ESCOBAR PATIÑO CAMILO</t>
  </si>
  <si>
    <t>GOMEZ VALENCIA ALEJANDRO</t>
  </si>
  <si>
    <t>MEJIA TORRES JUAN DAVID</t>
  </si>
  <si>
    <t>RIOS VELASQUEZ JUAN RICARDO</t>
  </si>
  <si>
    <t>TAMAYO RESTREPO JUAN GUILLERMO</t>
  </si>
  <si>
    <t>URREGO GOEZ EDYWAN</t>
  </si>
  <si>
    <t>MONSALVE ARIAS JAIME HARVEY</t>
  </si>
  <si>
    <t>AYUDA HUMANITARIA</t>
  </si>
  <si>
    <t>ARENAS GALVIS KEVIN</t>
  </si>
  <si>
    <t>ARANGUREN OCAMPO JORGE HUGO</t>
  </si>
  <si>
    <t>MUÑOZ DIAZ RUTH MARIA</t>
  </si>
  <si>
    <t>ROJO TOBON JOSE FERNANDO</t>
  </si>
  <si>
    <t>CASTAÑO CASTRILLON MARCO TULIO</t>
  </si>
  <si>
    <t>CORTES VALENCIA ROBER DAIRO</t>
  </si>
  <si>
    <t>NARANJO ARROYAVE DANIELA</t>
  </si>
  <si>
    <t>SALAZAR BONILLA OSCAR MAURICIO</t>
  </si>
  <si>
    <t>Gestora Administrativa de Cartera</t>
  </si>
  <si>
    <t>Aprendiz TH</t>
  </si>
  <si>
    <t>Director Contable</t>
  </si>
  <si>
    <t>Director Flota Propia</t>
  </si>
  <si>
    <t>GUZMAN GIRALDO LEONARDO ANTONIO</t>
  </si>
  <si>
    <t>ANDERSON ALONSO CARDONA PENAGOS</t>
  </si>
  <si>
    <t>REQUIERE POST INCAPACIDAD</t>
  </si>
  <si>
    <t>ZAPATA ESCOBAR YULY TATIANA</t>
  </si>
  <si>
    <t>VARGAS GARCIA LEONEL ALEXANDER</t>
  </si>
  <si>
    <t>CASTAÑO AMAYA ALEXIS</t>
  </si>
  <si>
    <t>MORAN ORTIZ CARLOS ANDRES</t>
  </si>
  <si>
    <t>POSADA ZAPATA JENNIFER ANDREA</t>
  </si>
  <si>
    <t>ZAPATA ARROYAVE JONY ALEXANDER</t>
  </si>
  <si>
    <t>MUÑOZ SALAZAR JHONATAN DAVID</t>
  </si>
  <si>
    <t>JARAMILLO ZAPATA ANYI VALENTINA</t>
  </si>
  <si>
    <t>MARTINEZ PLATA ORLANDO</t>
  </si>
  <si>
    <t>EMPRESA DE ENERGIA</t>
  </si>
  <si>
    <t>CESPEDES RAMIREZ WILTER FERNANDO</t>
  </si>
  <si>
    <t>GARCIA GOMEZ BRAYAN STIVEN</t>
  </si>
  <si>
    <t>VELEZ VARELAS CRISTIAN</t>
  </si>
  <si>
    <t>PEREZ SALDARRIAGA YOHAN FELIPE</t>
  </si>
  <si>
    <t>PRECIADO ORTEGA LEIDY VIVIANA</t>
  </si>
  <si>
    <t>CORREA ALVAREZ ELKIN JAVIER</t>
  </si>
  <si>
    <t>SALGADO CRUZ JUAN PABLO</t>
  </si>
  <si>
    <t>GOMEZ TEJADA JUAN CARLOS</t>
  </si>
  <si>
    <t>LAVERDE VARGAS MARLON</t>
  </si>
  <si>
    <t>VEGA CORREA YEISON</t>
  </si>
  <si>
    <t>ARENAS ORREGO EDWIN FERNEY</t>
  </si>
  <si>
    <t>ATEHORTUA ZAPATA YUNIER ALEXANDER</t>
  </si>
  <si>
    <t>VARGAS BAENA OVIDIO DE JESUS</t>
  </si>
  <si>
    <t>SALAMANCA GALINDO FRANCISCO</t>
  </si>
  <si>
    <t>LONDOÑO PEREZ PEDRO ALBERTO</t>
  </si>
  <si>
    <t>Gerente de Servicios</t>
  </si>
  <si>
    <t>enero</t>
  </si>
  <si>
    <t>febrero</t>
  </si>
  <si>
    <t>marzo</t>
  </si>
  <si>
    <t>PARRA HERNANDEZ JUAN FELIPE</t>
  </si>
  <si>
    <t>OTROS CONTROLES GENERALES DE SALUD DE RUTINA DE OTRAS SUBPOBLACIONES DEFINIDAS</t>
  </si>
  <si>
    <t>ZAPATA ARCILA RUBEN ALFONSO</t>
  </si>
  <si>
    <t>MONCADA LONDOÑO JOHN HENRY</t>
  </si>
  <si>
    <t>MOSQUERA ROJAS JULIAN AUGUSTO</t>
  </si>
  <si>
    <t>PULGARIN HURTADO CARLOS AUGUSTO</t>
  </si>
  <si>
    <t>Auxiliar de contabilidad</t>
  </si>
  <si>
    <t>MEJIA &amp; ACEVEDO</t>
  </si>
  <si>
    <t>abril</t>
  </si>
  <si>
    <t>MENDEZ BONILLA DIEGO ALEJANDRO</t>
  </si>
  <si>
    <t>Coordinador de compras</t>
  </si>
  <si>
    <t>ESCUDERO AVENDAÑO EDWIN CAMILO</t>
  </si>
  <si>
    <t>CARRILLO DELGADO JULIAN ANDRES</t>
  </si>
  <si>
    <t>MUÑOZ DIEZ ALBERTO</t>
  </si>
  <si>
    <t>GRATEROL QUINTERO RONALD</t>
  </si>
  <si>
    <t>ARBOLEDA MEJIA ZORAIDA</t>
  </si>
  <si>
    <t>JIMENEZ JURADO WILMER JOSE</t>
  </si>
  <si>
    <t>mayo</t>
  </si>
  <si>
    <t>ALARCON LOPEZ JAIR</t>
  </si>
  <si>
    <t>CARDONA RAMIREZ JIMMY ALEXANDER</t>
  </si>
  <si>
    <t>OTRAS APENDICITIS AGUDAS Y APENDICITIS NO ESPECIFICADAS</t>
  </si>
  <si>
    <t>CORREA CORRALES NELSON HUMBERTO</t>
  </si>
  <si>
    <t>GIRALDO MONTOYA JUAN CARLOS</t>
  </si>
  <si>
    <t xml:space="preserve">Contador </t>
  </si>
  <si>
    <t>HURTADO  CANO ALVARO JAVIER</t>
  </si>
  <si>
    <t>PEREZ QUINTERO MARISOL</t>
  </si>
  <si>
    <t>RESTREPO BURGOS JUAN CARLOS</t>
  </si>
  <si>
    <t>OQUENDO MORENO LEONEL ALBERTO</t>
  </si>
  <si>
    <t>ACEVEDO GOMEZ LUIS EDUARDO</t>
  </si>
  <si>
    <t>HENAO GOMEZ JUAN FELIPE</t>
  </si>
  <si>
    <t>GONZALEZ VILLADA JUAN MANUEL</t>
  </si>
  <si>
    <t xml:space="preserve">JARDIN BOTANICO               </t>
  </si>
  <si>
    <t xml:space="preserve">EPM NUEVO                     </t>
  </si>
  <si>
    <t xml:space="preserve">CORPORACION AYUDA HUMANITARIA </t>
  </si>
  <si>
    <t>PATIÑO ALVAREZ JOHAN SEBASTIAN</t>
  </si>
  <si>
    <t>SEPULVEDA  VIVIANA ANDREA</t>
  </si>
  <si>
    <t>VARGAS CANCINO DAVID LISSY</t>
  </si>
  <si>
    <t>Prof Impuestos</t>
  </si>
  <si>
    <t>ROJAS GUZMAN JUAN CARLOS</t>
  </si>
  <si>
    <t>JIMENEZ GOMEZ HENRY ELIAS</t>
  </si>
  <si>
    <t>GALINDO GOMEZ JUAN MANUEL</t>
  </si>
  <si>
    <t>ARCILA RAMIREZ PAOLA VIKY</t>
  </si>
  <si>
    <t>ARCILA CASTAÑO MARIA ISABEL</t>
  </si>
  <si>
    <t>CHICA TABARES JORGE IVAN</t>
  </si>
  <si>
    <t>MENA MENA WENDY MABEL</t>
  </si>
  <si>
    <t>BENITEZ MENDOZA ENILSE</t>
  </si>
  <si>
    <t>MONTOYA OBANDO JUAN CAMILO</t>
  </si>
  <si>
    <t>CORREA BELLO VRAYAN ESTEFAN</t>
  </si>
  <si>
    <t>DIAZ MORENO RAMIRO ANDRES</t>
  </si>
  <si>
    <t>JARAMILLO LONDOÑO MANUELA ALEJANDRA</t>
  </si>
  <si>
    <t>VALENCIA BALLESTEROS JULIAN DAVID</t>
  </si>
  <si>
    <t>VANEGAS CORREA LINA ELCY</t>
  </si>
  <si>
    <t>Directora de HSEQ</t>
  </si>
  <si>
    <t>FUENTES ALTAMIRANDA LAUDI JISETH</t>
  </si>
  <si>
    <t>PINEDA ARENAS JORGE IVAN</t>
  </si>
  <si>
    <t>MADRID  JUAN MANUEL</t>
  </si>
  <si>
    <t>ECHEVERRI ATEHORTUA EDISON DE JESUS</t>
  </si>
  <si>
    <t>J00Z</t>
  </si>
  <si>
    <t>Auxiliar de operaciones ISAGEN</t>
  </si>
  <si>
    <t>CARMONA GONZALEZ GLORIA CATALINA</t>
  </si>
  <si>
    <t>MARIN LEGARDA JHON JAIRO</t>
  </si>
  <si>
    <t>MONSALVE MORENO SERGIO DE JESUS</t>
  </si>
  <si>
    <t>ZAPATA CARDONA CARLOS MARIO</t>
  </si>
  <si>
    <t>ARZUZA CANTILLO ANYELLIS</t>
  </si>
  <si>
    <t>RUIZ GARCIA  FABIO LEON</t>
  </si>
  <si>
    <t>MORALES GARCIA JEINER ALEXANDER</t>
  </si>
  <si>
    <t>ALCALDE MORALES MARIA SOBEIBA</t>
  </si>
  <si>
    <t>ZAPATA CAÑAS LUIS FELIPE</t>
  </si>
  <si>
    <t>MORALES  ARLES FERNANDO</t>
  </si>
  <si>
    <t>AGUDELO JURADO JADER ALBERTO</t>
  </si>
  <si>
    <t>M945</t>
  </si>
  <si>
    <t>Profesional SST</t>
  </si>
  <si>
    <t>HERNANDEZ MIRANDA CARLOS ALBERTO</t>
  </si>
  <si>
    <t>RIOS RESTREPO OMAR DE JESUS</t>
  </si>
  <si>
    <t>CASTAÑO ROMERO JOSE ANTONIO</t>
  </si>
  <si>
    <t>ALVAREZ AVENDAÑO GIOVANNI ALEXIS</t>
  </si>
  <si>
    <t>BERMUDEZ RIVERA JOHAN ANDRES</t>
  </si>
  <si>
    <t>CASTELLANOS APONTE NELSON IVAN</t>
  </si>
  <si>
    <t>POSADA OSORNO ERICA</t>
  </si>
  <si>
    <t>LOPEZ PEREZ GUILLERMO ALVEIRO</t>
  </si>
  <si>
    <t>YEPES HERNANDEZ RUBEN DARIO</t>
  </si>
  <si>
    <t>OTROS TRASTORNOS DE LOS TEJIDOS BLANDOS, NO CLASIFICADOS EN OTRA PARTE</t>
  </si>
  <si>
    <t>VELASQUEZ  RAMIREZ MARIA ALEJANDRA</t>
  </si>
  <si>
    <t>VELASQUEZ VELEZ JUAN GONZALO</t>
  </si>
  <si>
    <t>JARAMILLO CALLE JHON ANDRES</t>
  </si>
  <si>
    <t>LAVERDE VALENCIA DUVAN FELIPE</t>
  </si>
  <si>
    <t>FIGUEROA MOSQUERA BRANDON STEW</t>
  </si>
  <si>
    <t>YARCE JIMENEZ JOHN BAIRON</t>
  </si>
  <si>
    <t>CHEMICAL LABORATORY</t>
  </si>
  <si>
    <t>INFORME DE AUSENTISMO POR INCAPACIDAD 2026</t>
  </si>
  <si>
    <t>SANCHEZ  AGUDELO DEISY MIRELLA</t>
  </si>
  <si>
    <t>CARVAJAL SEPULVEDA HERNANDO DE JESUS</t>
  </si>
  <si>
    <t>PINEDA ECHEVERRI VALENTINA</t>
  </si>
  <si>
    <t>JARAMILLO RAMIREZ JULIO CESAR</t>
  </si>
  <si>
    <t>PASOS ESCOBAR SARA YULEIDITH</t>
  </si>
  <si>
    <t>ADMNISTRATIVOS</t>
  </si>
  <si>
    <t>ROA GARCIA JUAN JOSE</t>
  </si>
  <si>
    <t>HERNANDEZ GOMEZ ANDRES CAMILO</t>
  </si>
  <si>
    <t>ZAPATA MUÑOZ GUSTAVO ALONSO</t>
  </si>
  <si>
    <t>CORREA ZAPATA ELKIN DARIO</t>
  </si>
  <si>
    <t>CANO ACEVEDO GERMAN ANDRES</t>
  </si>
  <si>
    <t>Coord. De Flota Propia</t>
  </si>
  <si>
    <t>MONA LOAIZA JUNIOR ESTIVEN</t>
  </si>
  <si>
    <t>GALVIS VALENCIA YESID</t>
  </si>
  <si>
    <t>VARGAS ACEVEDO DIEGO ANDRES</t>
  </si>
  <si>
    <t>USUGA SANCHEZ JESSICA IDALY</t>
  </si>
  <si>
    <t>SANCHEZ GALVIS RUBIER ANTONIO</t>
  </si>
  <si>
    <t>QUINTERO ECHAVARRIA MARITZA</t>
  </si>
  <si>
    <t>DAZA VALENCIA GUSTAVO ALBERTO</t>
  </si>
  <si>
    <t>MORENO CALLEJAS LUIS FERNANDO</t>
  </si>
  <si>
    <t>PATIÑO PULGARIN EMERSON</t>
  </si>
  <si>
    <t>TAVERA GOMEZ DIEGO FERNANDO</t>
  </si>
  <si>
    <t>CORREA SUCERQUIA DAVINSON ARLEY</t>
  </si>
  <si>
    <t>AGUIRRE GONZALEZ EDWIN FERNANDO</t>
  </si>
  <si>
    <t>HENAO OCAMPO GERARDO DE JESUS</t>
  </si>
  <si>
    <t>GUERRA MORENO ROYNSON</t>
  </si>
  <si>
    <t>LOPEZ VANEGAS JOSE DARIO</t>
  </si>
  <si>
    <t>COOSALUD</t>
  </si>
  <si>
    <t>Analista de sistemas</t>
  </si>
  <si>
    <t>Coord. De Nomina</t>
  </si>
  <si>
    <t>RODRIGUEZ MONTOYA CESAR AUGUSTO</t>
  </si>
  <si>
    <t>BAQUERO LASTRE LEONARDO ANTONIO</t>
  </si>
  <si>
    <t>LONDOÑO GUZMAN LUIS ESNEIDER</t>
  </si>
  <si>
    <t>TAMAYO HERNANDEZ EDWIN ALBERTO</t>
  </si>
  <si>
    <t>CORREA BALVIN JOHAN GERARDO</t>
  </si>
  <si>
    <t>GUZMAN LOTERO CARLOS MARIO</t>
  </si>
  <si>
    <t>GARCIA  ALVAREZ JUAN DAVID</t>
  </si>
  <si>
    <t>Lider de Gestion documental</t>
  </si>
  <si>
    <t>En el mes de enero de 2026 no se presentaron casos de mortalidad por enfermedad general, ni casos de enfermedad laboral, el ausentismo por causa medica  esta en 1,434% en los 17850 dias de trabajo programados al personal de la empresa para este mes. De 26 personas se presentaron incapacidad se genera un total de 206 días de ausentismo por enfermedad general o accidente común</t>
  </si>
  <si>
    <t>En el mes de febrero de 2026 no se presentaron casos de mortalidad por enfermedad general, ni casos de enfermedad laboral, el ausentismo por causa medica  esta en 1,484% en los 17112 dias de trabajo programados al personal de la empresa para este mes. De 21 personas se presentaron incapacidad se genera un total de 207 días de ausentismo por enfermedad general o accidente común</t>
  </si>
  <si>
    <t>En el mes de marzo de 2026 no se presentaron casos de mortalidad por enfermedad general, ni casos de enfermedad laboral, el ausentismo por causa medica  esta en 1,885% en los 17450 dias de trabajo programados al personal de la empresa para este mes. De 26 personas se presentaron incapacidad se genera un total de 282 días de ausentismo por enfermedad general o accidente común</t>
  </si>
  <si>
    <t>En el mes de abril de 2026 no se presentaron casos de mortalidad por enfermedad general, ni casos de enfermedad laboral, el ausentismo por causa medica  esta en 1,015% en los 17040 dias de trabajo programados al personal de la empresa para este mes. De 19 personas se presentaron incapacidad se genera un total de 172 días de ausentismo por enfermedad general o accidente común</t>
  </si>
  <si>
    <t>Periodo Efectivo</t>
  </si>
  <si>
    <t>dias</t>
  </si>
  <si>
    <t>N/A</t>
  </si>
  <si>
    <t>11/01/2026 - 31/01/2026</t>
  </si>
  <si>
    <t>01/02/2026 - 09/02/2026</t>
  </si>
  <si>
    <t xml:space="preserve">21/01/2026 - 31/01/2026 </t>
  </si>
  <si>
    <t>01/02/2026 - 19/02/2026</t>
  </si>
  <si>
    <t xml:space="preserve">29/01/2026 - 31/01/2026 </t>
  </si>
  <si>
    <t>13/01/2026 - 31/01/2026</t>
  </si>
  <si>
    <t>01/02/2026 - 18/02/2026</t>
  </si>
  <si>
    <t>18/01/2026 - 31/01/2026</t>
  </si>
  <si>
    <t>28/01/2026 - 31/01/2026</t>
  </si>
  <si>
    <t>01/02/2026 - 01/02/2026</t>
  </si>
  <si>
    <t>27/01/2026 - 31/01/2026</t>
  </si>
  <si>
    <t>01/02/2026 - 16/02/2026</t>
  </si>
  <si>
    <t>01/02/2026 - 26/02/2026</t>
  </si>
  <si>
    <t xml:space="preserve">30/01/2026 - 31/01/2026 </t>
  </si>
  <si>
    <t>01/02/2026 - 02/02/2026</t>
  </si>
  <si>
    <t xml:space="preserve">21/01/2026 - 31/01/2026  </t>
  </si>
  <si>
    <t>31/01/2026 - 31/01/2026</t>
  </si>
  <si>
    <t>01/02/2026 -04/02/2026</t>
  </si>
  <si>
    <t>01/02/2026 - 04/02/2026</t>
  </si>
  <si>
    <t>10/02/2026 - 28/02/2026</t>
  </si>
  <si>
    <t>01/03/2026 - 11/03/2026</t>
  </si>
  <si>
    <t>03/02/2026 - 28/02/2026</t>
  </si>
  <si>
    <t>01/03/2026 - 04/03/2026</t>
  </si>
  <si>
    <t>20/02/2026 - 28/02/2026</t>
  </si>
  <si>
    <t>01/03/2026 - 21/03/2026</t>
  </si>
  <si>
    <t>01/03/2026 - 03/03/2026</t>
  </si>
  <si>
    <t xml:space="preserve">19/02/2026 - 28/02/2026 </t>
  </si>
  <si>
    <t>14/02/2026 - 28/02/2026</t>
  </si>
  <si>
    <t>17/02/2026 - 28/02/2026</t>
  </si>
  <si>
    <t>28/02/2026 - 28/02/2026</t>
  </si>
  <si>
    <t>01/03/2026 - 01/03/2026</t>
  </si>
  <si>
    <t>31/03/2026 - 31/03/2026</t>
  </si>
  <si>
    <t>27/02/2026 - 28/02/2026</t>
  </si>
  <si>
    <t>26/02/2026 - 28/02/2026</t>
  </si>
  <si>
    <t>01/03/2026 - 14/03/2026</t>
  </si>
  <si>
    <t>01/03/2026 - 05/03/2026</t>
  </si>
  <si>
    <t>01/03/2026 - 13/03/2026</t>
  </si>
  <si>
    <t xml:space="preserve">01/03/2026 - 08/03/2026 </t>
  </si>
  <si>
    <t>13/03/2026 - 31/03/2026</t>
  </si>
  <si>
    <t>01/04/2026 - 11/04/2026</t>
  </si>
  <si>
    <t>21/03/2026 - 31/03/2026</t>
  </si>
  <si>
    <t>01/04/2026 - 19/04/2026</t>
  </si>
  <si>
    <t>26/03/2026 - 31/03/2026</t>
  </si>
  <si>
    <t>15/03/2026 - 31/03/2026</t>
  </si>
  <si>
    <t>28/03/2026 - 31/03/2026</t>
  </si>
  <si>
    <t>30/03/2026 - 31/03/2026</t>
  </si>
  <si>
    <t>01/04/2026 - 24/04/2026</t>
  </si>
  <si>
    <t>01/04/2026 - 13/04/2026</t>
  </si>
  <si>
    <t>01/04/2026 - 03/04/2026</t>
  </si>
  <si>
    <t>01/04/2026 - 02/04/2026</t>
  </si>
  <si>
    <t>01/04/2026 - 08/04/2026</t>
  </si>
  <si>
    <t>01/04/2026 - 26/04/2026</t>
  </si>
  <si>
    <t>01/04/2026 - 28/04/2026</t>
  </si>
  <si>
    <t>01/05/2026 - 01/05/2026</t>
  </si>
  <si>
    <t>27/04/2026 - 30/04/2026</t>
  </si>
  <si>
    <t>20/04/2026 - 30/04/2026</t>
  </si>
  <si>
    <t>01/05/2026 - 14/05/2026</t>
  </si>
  <si>
    <t>21/04/2026 - 30/04/2026</t>
  </si>
  <si>
    <t>01/05/2026 - 20/05/2026</t>
  </si>
  <si>
    <t>28/04/2026 - 30/04/2026</t>
  </si>
  <si>
    <t>25/04/2026 - 30/04/2026</t>
  </si>
  <si>
    <t>01/05/2026 - 06/05/2026</t>
  </si>
  <si>
    <t>13/04/2026 - 30/04/2026</t>
  </si>
  <si>
    <t>01/05/2026 - 13/05/2026</t>
  </si>
  <si>
    <t>01/05/2026 - 09/05/2026</t>
  </si>
  <si>
    <t>Periodo siguiente</t>
  </si>
  <si>
    <t>Periodo inicial</t>
  </si>
  <si>
    <t>Periodo final</t>
  </si>
  <si>
    <t>ma</t>
  </si>
  <si>
    <t>GIRALDO OROZCO LUIS MIGUEL</t>
  </si>
  <si>
    <t>PINEDA RUEDA CARLOS DANIEL</t>
  </si>
  <si>
    <t>GALLO BERMUDEZ ALEJANDRA MILENA</t>
  </si>
  <si>
    <t>LINARES MANZANARES FABIAN FERLEY</t>
  </si>
  <si>
    <t>PARRA HERNANDEZ GERMAN</t>
  </si>
  <si>
    <t>MOGOLLON PEREZ OMAR ORLANDO</t>
  </si>
  <si>
    <t>DUQUE QUINTERO WILDER ALEXANDER</t>
  </si>
  <si>
    <t>VELEZ HOYOS JUAN GUILLERMO</t>
  </si>
  <si>
    <t>HERNANDEZ CASTAÑEDA MOISES</t>
  </si>
  <si>
    <t>CORPORACION LATINA</t>
  </si>
  <si>
    <t>Auxiliar Administrativo Flota Propia</t>
  </si>
  <si>
    <t>06/05/2026 - 14/05/2026</t>
  </si>
  <si>
    <t>11/05/2026 - 11/05/2026</t>
  </si>
  <si>
    <t>Mayo</t>
  </si>
  <si>
    <t>06/05/2026 - 07/05/2026</t>
  </si>
  <si>
    <t>06/05/2026 - 06/05/2026</t>
  </si>
  <si>
    <t>07/05/2026 - 07/05/2026</t>
  </si>
  <si>
    <t>08/05/2026 - 08/05/2026</t>
  </si>
  <si>
    <t>10/05/2026 - 13/05/2026</t>
  </si>
  <si>
    <t>11/05/2026 - 13/05/2026</t>
  </si>
  <si>
    <t>25/05/2026 - 26/05/2026</t>
  </si>
  <si>
    <t>20/05/2026 - 29/05/2026</t>
  </si>
  <si>
    <t>25/05/2026 - 28/05/2026</t>
  </si>
  <si>
    <t>26/05/2026 - 27/05/2026</t>
  </si>
  <si>
    <t>19/05/2026 - 20/05/2026</t>
  </si>
  <si>
    <t>Servicios Generales</t>
  </si>
  <si>
    <t>Líder de Gestión documental</t>
  </si>
  <si>
    <t>Gestor logístico</t>
  </si>
  <si>
    <t>Junio</t>
  </si>
  <si>
    <t>07/05/2026 - 08/05/2026</t>
  </si>
  <si>
    <t>01/05/2026 - 02/05/2026</t>
  </si>
  <si>
    <t>15/05/2026 - 31/05/2026</t>
  </si>
  <si>
    <t>01/06/2026 - 13/06/2026</t>
  </si>
  <si>
    <t>17/05/2026 - 18/205/202</t>
  </si>
  <si>
    <t>21/05/2026 - 31/05/2026</t>
  </si>
  <si>
    <t>01/06/2026 - 19/06/2026</t>
  </si>
  <si>
    <t>01/06/2026 - 04/06/2026</t>
  </si>
  <si>
    <t>29/04/2026 - 30/04/2026</t>
  </si>
  <si>
    <t>01/05/2026 -28/05/2026</t>
  </si>
  <si>
    <t>REQUISITO PARA RETOOMA DE LABORES</t>
  </si>
  <si>
    <t>NO REQUIERE POST INCAPACIDAD</t>
  </si>
  <si>
    <t>INFORME DE AUSENTISMO POR INCAPACIDAD 2025</t>
  </si>
  <si>
    <t>En el mes de enero de 2025 no se presentaron casos de mortalidad por enfermedad general, ni casos de enfermedad laboral, el ausentismo por causa medica  esta en 1,024% en los 15435 dias de trabajo programados al personal de la empresa para este mes. De 16 personas se presentaron incapacidad se genera un total de 158 días de ausentismo por enfermedad general o accidente común</t>
  </si>
  <si>
    <t>En el mes de febrero de 2025 no se presentaron casos de mortalidad por enfermedad general, ni casos de enfermedad laboral, el ausentismo por causa medica  esta en 0,581% en los 16340 dias de trabajo programados al personal de la empresa para este mes. De 12 personas se presentaron incapacidad se genera un total de 93 días de ausentismo por enfermedad general o accidente común</t>
  </si>
  <si>
    <t>En el mes de marzo de 2025 no se presentaron casos de mortalidad por enfermedad general, ni casos de enfermedad laboral, el ausentismo por causa medica  esta en 1,025% en los 17664 dias de trabajo programados al personal de la empresa para este mes. De 15 personas se presentaron incapacidad se genera un total de 178 días de ausentismo por enfermedad general o accidente común</t>
  </si>
  <si>
    <t>En el mes de abril de 2025 no se presentaron casos de mortalidad por enfermedad general, ni casos de enfermedad laboral, el ausentismo por causa medica  esta en 0,912% en los 14920 dias de trabajo programados al personal de la empresa para este mes. De 11 personas se presentaron incapacidad se genera un total de 136 días de ausentismo por enfermedad general o accidente común</t>
  </si>
  <si>
    <t>En el mes de mayo de 2025 no se presentaron casos de mortalidad por enfermedad general, ni casos de enfermedad laboral, el ausentismo por causa medica  esta en 0,694% en los 18000 dias de trabajo programados al personal de la empresa para este mes. De 11 personas se presentaron incapacidad se genera un total de 111 días de ausentismo por enfermedad general o accidente común</t>
  </si>
  <si>
    <t>En el mes de junio de 2025 no se presentaron casos de mortalidad por enfermedad general, ni casos de enfermedad laboral, el ausentismo por causa medica  esta en 0,669% en los 15840 dias de trabajo programados al personal de la empresa para este mes. De 12 personas se presentaron incapacidad se genera un total de 106 días de ausentismo por enfermedad general o accidente común</t>
  </si>
  <si>
    <t>En el mes de julio de 2025 no se presentaron casos de mortalidad por enfermedad general, ni casos de enfermedad laboral, el ausentismo por causa medica  esta en 0,632% en los 18819 dias de trabajo programados al personal de la empresa para este mes. De 19 personas se presentaron incapacidad se genera un total de 95 días de ausentismo por enfermedad general o accidente común.</t>
  </si>
  <si>
    <t>En el mes de Agosto de 2025 no se presentaron casos de mortalidad por enfermedad general, ni casos de enfermedad laboral, el ausentismo por causa medica  esta en 0,326% en los 16560 dias de trabajo programados al personal de la empresa para este mes. De 7 personas se presentaron incapacidad se genera un total de 54 días de ausentismo por enfermedad general o accidente común.</t>
  </si>
  <si>
    <t>En el mes de Septiembre de 2025 no se presentaron casos de mortalidad por enfermedad general, ni casos de enfermedad laboral, el ausentismo por causa medica  esta en 2,051% en los 16872 dias de trabajo programados al personal de la empresa para este mes. De 20 personas se presentaron incapacidad se genera un total de 341 días de ausentismo por enfermedad general o accidente común.</t>
  </si>
  <si>
    <t>En el mes de Octubre de 2025 no se presentaron casos de mortalidad por enfermedad general, ni casos de enfermedad laboral, el ausentismo por causa medica  esta en 1,178% en los 18928 dias de trabajo programados al personal de la empresa para este mes. De 20 personas se presentaron incapacidad se genera un total de 190 días de ausentismo por enfermedad general o accidente común.</t>
  </si>
  <si>
    <t>En el mes de Noviembre de 2025 no se presentaron casos de mortalidad por enfermedad general, ni casos de enfermedad laboral, el ausentismo por causa medica  esta en 2,054% en los 17089 dias de trabajo programados al personal de la empresa para este mes. De 31 personas se presentaron incapacidad se genera un total de 321 días de ausentismo por enfermedad general o accidente común.</t>
  </si>
  <si>
    <t>En el mes de Diciembre de 2025 no se presentaron casos de mortalidad por enfermedad general, ni casos de enfermedad laboral, el ausentismo por causa medica  esta en 0,783% en los 17875 dias de trabajo programados al personal de la empresa para este mes. De 19 personas se presentaron incapacidad se genera un total de 130 días de ausentismo por enfermedad general o accidente común.</t>
  </si>
  <si>
    <t>INFORME DE AUSENTISMO POR INCAPACIDAD 2024</t>
  </si>
  <si>
    <t>ENERO</t>
  </si>
  <si>
    <t>FEBRERO</t>
  </si>
  <si>
    <t>En el mes de enero de 2024 no se presentaron casos de mortalidad por enfermedad general, ni casos de enfermedad laboral, el ausentismo por causa medica  esta en 0,935% en los 21502 dias de trabajo programados al personal de la empresa para este mes. De 22 personas se presentaron incapacidad se genera un total de 201días de ausentismo por enfermedad general o accidente común</t>
  </si>
  <si>
    <t>En el mes de febrero de 2024 no se presentaron casos de mortalidad por enfermedad general, ni casos de enfermedad laboral, el ausentismo por causa medica  esta en 0,791% en los 21242 dias de trabajo programados al personal de la empresa para este mes. De 15 personas se presentaron incapacidad se genera un total de 168 días de ausentismo por enfermedad general o accidente común</t>
  </si>
  <si>
    <t>En el mes de marzo de 2024 no se presentaron casos de mortalidad por enfermedad general, ni casos de enfermedad laboral, el ausentismo por causa medica  esta en 1,214% en los 20670 dias de trabajo programados al personal de la empresa para este mes. De 14 personas se presentaron incapacidad se genera un total de 251 días de ausentismo por enfermedad general o accidente común</t>
  </si>
  <si>
    <t>En el mes de abril de 2024 no se presentaron casos de mortalidad por enfermedad general, ni casos de enfermedad laboral, el ausentismo por causa medica  esta en 1,332% en los 20644 dias de trabajo programados al personal de la empresa para este mes. De 22 personas se presentaron incapacidad se genera un total de 245 días de ausentismo por enfermedad general o accidente común</t>
  </si>
  <si>
    <t>En el mes de mayo de 2024 no se presentaron casos de mortalidad por enfermedad general, ni casos de enfermedad laboral, el ausentismo por causa medica  esta en 1,697% en los 20740 dias de trabajo programados al personal de la empresa para este mes. De 28 personas se presentaron incapacidad se genera un total de 315 días de ausentismo por enfermedad general o accidente común</t>
  </si>
  <si>
    <t>En el mes de junio de 2024 no se presentaron casos de mortalidad por enfermedad general, ni casos de enfermedad laboral, el ausentismo por causa medica  esta en 1,655% en los 20124 dias de trabajo programados al personal de la empresa para este mes. De 16 personas se presentaron incapacidad se genera un total de 255 días de ausentismo por enfermedad general o accidente común</t>
  </si>
  <si>
    <t>En el mes de julio de 2024 no se presentaron casos de mortalidad por enfermedad general, ni casos de enfermedad laboral, el ausentismo por causa medica  esta en 0,840% en los 21424 dias de trabajo programados al personal de la empresa para este mes. De 16 personas se presentaron incapacidad se genera un total de 130 días de ausentismo por enfermedad general o accidente común</t>
  </si>
  <si>
    <t>En el mes de agosto de 2024 no se presentaron casos de mortalidad por enfermedad general, ni casos de enfermedad laboral, el ausentismo por causa medica  esta en 0,890% en los 20332 dias de trabajo programados al personal de la empresa para este mes. De 12 personas se presentaron incapacidad se genera un total de 171 días de ausentismo por enfermedad general o accidente común</t>
  </si>
  <si>
    <t>En el mes de septiembre de 2024 no se presentaron casos de mortalidad por enfermedad general, ni casos de enfermedad laboral, el ausentismo por causa medica  esta en 0,902% en los 20280 dias de trabajo programados al personal de la empresa para este mes. De 20 personas se presentaron incapacidad se genera un total de 175 días de ausentismo por enfermedad general o accidente común</t>
  </si>
  <si>
    <t>En el mes de octubre de 2024 no se presentaron casos de mortalidad por enfermedad general, ni casos de enfermedad laboral, el ausentismo por causa medica  esta en 0,906% en los 20410 dias de trabajo programados al personal de la empresa para este mes. De 23 personas se presentaron incapacidad se genera un total de 179 días de ausentismo por enfermedad general o accidente común</t>
  </si>
  <si>
    <t>En el mes de noviembre de 2024 no se presentaron casos de mortalidad por enfermedad general, ni casos de enfermedad laboral, el ausentismo por causa medica  esta en 0,883% en los 20150 dias de trabajo programados al personal de la empresa para este mes. De 21 personas se presentaron incapacidad se genera un total de 178 días de ausentismo por enfermedad general o accidente común</t>
  </si>
  <si>
    <t>En el mes de diciembre de 2024 no se presentaron casos de mortalidad por enfermedad general, ni casos de enfermedad laboral, el ausentismo por causa medica  esta en 0,597% en los 19084 dias de trabajo programados al personal de la empresa para este mes. De 13 personas se presentaron incapacidad se genera un total de 108 días de ausentismo por enfermedad general o accidente común</t>
  </si>
  <si>
    <t>INFORME DE AUSENTISMO POR INCAPACIDAD 2023</t>
  </si>
  <si>
    <t>En el mes de enero de 2023 no se presentaron casos de mortalidad por enfermedad general, ni casos de enfermedad laboral, el ausentismo por causa medica  esta en 2,03% en los 19320 dias de trabajo programados al personal de la empresa para este mes. De 21 personas se presentaron incapaciad se genera un total de 374 días de ausentismo por enfermedad general o accidente común</t>
  </si>
  <si>
    <t>En el mes de febrero de 2023 no se presentaron casos de mortalidad por enfermedad general, ni casos de enfermedad laboral, el ausentismo por causa medica  esta en 1,48% en los 19680 dias de trabajo programados al personal de la empresa para este mes. De 23 personas se presentaron incapaciad se genera un total de 291 días de ausentismo por enfermedad general o accidente común</t>
  </si>
  <si>
    <t>En el mes de marzo de 2023 no se presentaron casos de mortalidad por enfermedad general, ni casos de enfermedad laboral, el ausentismo por causa medica  esta en 1,27% en los 19180 dias de trabajo programados al personal de la empresa para este mes. De 18 personas se presentaron incapaciad se genera un total de 222 días de ausentismo por enfermedad general o accidente común</t>
  </si>
  <si>
    <t>En el mes de abril de 2023 no se presentaron casos de mortalidad por enfermedad general, ni casos de enfermedad laboral, el ausentismo por causa medica  esta en 1,47% en los 16300 dias de trabajo programados al personal de la empresa para este mes. De 20 personas se presentaron incapaciad se genera un total de 240 días de ausentismo por enfermedad general o accidente común</t>
  </si>
  <si>
    <t>En el mes de mayo de 2023 no se presentaron casos de mortalidad por enfermedad general, ni casos de enfermedad laboral, el ausentismo por causa medica  esta en 1,25% en los 16300 dias de trabajo programados al personal de la empresa para este mes. De 19 personas se presentaron incapaciad se genera un total de 201 días de ausentismo por enfermedad general o accidente común</t>
  </si>
  <si>
    <t>En el mes de junio de 2023 no se presentaron casos de mortalidad por enfermedad general, ni casos de enfermedad laboral, el ausentismo por causa medica  esta en 1,54% en los 16580 dias de trabajo programados al personal de la empresa para este mes. De 20 personas se presentaron incapaciad se genera un total de 255 días de ausentismo por enfermedad general o accidente común</t>
  </si>
  <si>
    <t>En el mes de julio de 2023 no se presentaron casos de mortalidad por enfermedad general, ni casos de enfermedad laboral, el ausentismo por causa medica  esta en 1,41% en los 16620 dias de trabajo programados al personal de la empresa para este mes. De 21 personas se presentaron incapaciad se genera un total de 234 días de ausentismo por enfermedad general o accidente común</t>
  </si>
  <si>
    <t>En el mes de agosto de 2023 no se presentaron casos de mortalidad por enfermedad general, ni casos de enfermedad laboral, el ausentismo por causa medica  esta en 1,08% en los 16840 dias de trabajo programados al personal de la empresa para este mes. De 19 personas se presentaron incapaciad se genera un total de 182 días de ausentismo por enfermedad general o accidente común</t>
  </si>
  <si>
    <t>En el mes de septiembre de 2023 no se presentaron casos de mortalidad por enfermedad general, ni casos de enfermedad laboral, el ausentismo por causa medica  esta en 2,19% en los 16940 dias de trabajo programados al personal de la empresa para este mes. De 17 personas se presentaron incapaciad se genera un total de 330 días de ausentismo por enfermedad general o accidente común</t>
  </si>
  <si>
    <t>En el mes de ooctubre de 2023 no se presentaron casos de mortalidad por enfermedad general, ni casos de enfermedad laboral, el ausentismo por causa medica  esta en 0,90% en los 16880 dias de trabajo programados al personal de la empresa para este mes. De 18 personas se presentaron incapaciad se genera un total de 152 días de ausentismo por enfermedad general o accidente común</t>
  </si>
  <si>
    <t>En el mes de noviembre de 2023 no se presentaron casos de mortalidad por enfermedad general, ni casos de enfermedad laboral, el ausentismo por causa medica  esta en 1,04% en los 16860 dias de trabajo programados al personal de la empresa para este mes. De 19 personas se presentaron incapaciad se genera un total de 175 días de ausentismo por enfermedad general o accidente común</t>
  </si>
  <si>
    <t>En el mes de noviembre de 2023 no se presentaron casos de mortalidad por enfermedad general, ni casos de enfermedad laboral, el ausentismo por causa medica  esta en 0,42% en los 16860 dias de trabajo programados al personal de la empresa para este mes. De 8 personas se presentaron incapaciad se genera un total de 71 días de ausentismo por enfermedad general o accidente común</t>
  </si>
  <si>
    <t>Agregar a item en web Inc. Enfermedad Laboral</t>
  </si>
  <si>
    <t>COLUMAN T ( TIPO INCAPACIDAD)</t>
  </si>
  <si>
    <t>Agregar a item en web FALLECIDO</t>
  </si>
  <si>
    <t>COLUMAN N (INCAPACIDAD) SALE DE LA SUMATORIA DE Nro. Dias Incapacidad QUE ESTA EN LA COLUMNA O</t>
  </si>
  <si>
    <t xml:space="preserve">COLUMAN N (INCAPACIDAD) </t>
  </si>
  <si>
    <t>ANALIZO COLUMNA N Incapacidad DEJANDO SOLO LOS QUE Inc. Enfermedad general Y VOY LA COLUMNA D Cedula PARA IDENTIFICAR LA REPETITIVIDAD EN CEDULAS Y SUPRIMIR LAS REPETIDAS PARA CONTAR EL NUMERO DE TRABAJADORES QUE REPORTARON INCAPACIDAD</t>
  </si>
  <si>
    <t>ANALIZO COLUMNA N Incapacidad DEJANDO SOLO LOS QUE Inc. Enfermedad general, ANALIZO COLUMAN V Periodo inicial y COLUMNA Y Periodo final Y SUMO LOS DATOS NUMERICOS QUE ESTAN EN LA COLUMNA W Dias Y COLUMNA Z Dias</t>
  </si>
  <si>
    <t>ANALIZO COLUMNA N Incapacidad DEJANDO SOLO LOS QUE Inc. Accidente Trabajo, ANALIZO COLUMAN V Periodo inicial y COLUMNA Y Periodo final Y SUMO LOS DATOS NUMERICOS QUE ESTAN EN LA COLUMNA W Dias Y COLUMNA Z Dias</t>
  </si>
  <si>
    <t>ANALIZO COLUMNA N Incapacidad DEJANDO SOLO LOS QUE Inc. Accidente Trabajo Y VOY LA COLUMNA D Cedula PARA IDENTIFICAR LA REPETITIVIDAD EN CEDULAS Y SUPRIMIR LAS REPETIDAS PARA CONTAR EL NUMERO DE TRABAJADORES QUE REPORTARON INCAPACIDAD</t>
  </si>
  <si>
    <t xml:space="preserve">EDITABLES </t>
  </si>
  <si>
    <t>Para Total de días de Incapacidad EG - AC en el informe consolidado FT-GEI-SO-016 vamos a sacar el valor de la siguiente manera, en la base de datos de la columna de incapacidad se va a filtrar mes a mes Inc. enfermedad general se analiza el mes que esta marcado en el item periodo inicial y el mes que esta marcado en el item periodo final, una vez teniendo esto se suman el numero de dias que estan despues de la columna de periodo inicial y el numero de dias que esta despues de la columna de periodo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</si>
</sst>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quot;$&quot;\ * #,##0_-;\-&quot;$&quot;\ * #,##0_-;_-&quot;$&quot;\ * &quot;-&quot;_-;_-@_-"/>
    <numFmt numFmtId="164" formatCode="_(* #,##0.00_);_(* \(#,##0.00\);_(* &quot;-&quot;??_);_(@_)"/>
    <numFmt numFmtId="165" formatCode="0.0"/>
    <numFmt numFmtId="166" formatCode="0.0%"/>
    <numFmt numFmtId="167" formatCode="0.000%"/>
    <numFmt numFmtId="168" formatCode="d/m/yyyy"/>
    <numFmt numFmtId="169" formatCode="0.0000"/>
  </numFmts>
  <fonts count="25" x14ac:knownFonts="1">
    <font>
      <sz val="11"/>
      <color theme="1"/>
      <name val="Calibri"/>
      <family val="2"/>
      <scheme val="minor"/>
    </font>
    <font>
      <sz val="11"/>
      <color theme="1"/>
      <name val="Calibri"/>
      <family val="2"/>
      <scheme val="minor"/>
    </font>
    <font>
      <b/>
      <sz val="12"/>
      <color theme="0"/>
      <name val="Arial"/>
      <family val="2"/>
    </font>
    <font>
      <b/>
      <sz val="16"/>
      <name val="Arial"/>
      <family val="2"/>
    </font>
    <font>
      <sz val="11"/>
      <color theme="1"/>
      <name val="Arial"/>
      <family val="2"/>
    </font>
    <font>
      <sz val="11"/>
      <color rgb="FF000000"/>
      <name val="Arial"/>
      <family val="2"/>
    </font>
    <font>
      <sz val="9"/>
      <color indexed="81"/>
      <name val="Tahoma"/>
      <family val="2"/>
    </font>
    <font>
      <b/>
      <sz val="9"/>
      <color indexed="81"/>
      <name val="Tahoma"/>
      <family val="2"/>
    </font>
    <font>
      <sz val="11"/>
      <name val="Arial"/>
      <family val="2"/>
    </font>
    <font>
      <sz val="8"/>
      <name val="Calibri"/>
      <family val="2"/>
      <scheme val="minor"/>
    </font>
    <font>
      <sz val="10"/>
      <name val="Arial"/>
      <family val="2"/>
    </font>
    <font>
      <b/>
      <sz val="10"/>
      <name val="Arial"/>
      <family val="2"/>
    </font>
    <font>
      <sz val="10"/>
      <color rgb="FFFF0000"/>
      <name val="Arial"/>
      <family val="2"/>
    </font>
    <font>
      <sz val="11"/>
      <name val="Calibri"/>
      <family val="2"/>
      <scheme val="minor"/>
    </font>
    <font>
      <b/>
      <sz val="11"/>
      <color theme="1"/>
      <name val="Arial"/>
      <family val="2"/>
    </font>
    <font>
      <b/>
      <sz val="11"/>
      <name val="Calibri"/>
      <family val="2"/>
      <scheme val="minor"/>
    </font>
    <font>
      <sz val="11"/>
      <color indexed="8"/>
      <name val="Calibri"/>
      <family val="2"/>
      <scheme val="minor"/>
    </font>
    <font>
      <sz val="11"/>
      <color rgb="FF4D5156"/>
      <name val="Arial"/>
      <family val="2"/>
    </font>
    <font>
      <sz val="12"/>
      <color rgb="FF000000"/>
      <name val="Arial"/>
      <family val="2"/>
    </font>
    <font>
      <sz val="12"/>
      <color theme="1"/>
      <name val="Arial"/>
      <family val="2"/>
    </font>
    <font>
      <sz val="12"/>
      <name val="Arial"/>
      <family val="2"/>
    </font>
    <font>
      <sz val="14"/>
      <color theme="1"/>
      <name val="Arial"/>
      <family val="2"/>
    </font>
    <font>
      <sz val="14"/>
      <name val="Arial"/>
      <family val="2"/>
    </font>
    <font>
      <sz val="12"/>
      <color rgb="FFED0000"/>
      <name val="Arial"/>
      <family val="2"/>
    </font>
    <font>
      <sz val="10"/>
      <color theme="1"/>
      <name val="Aptos"/>
      <family val="2"/>
    </font>
  </fonts>
  <fills count="12">
    <fill>
      <patternFill patternType="none"/>
    </fill>
    <fill>
      <patternFill patternType="gray125"/>
    </fill>
    <fill>
      <patternFill patternType="solid">
        <fgColor rgb="FF006600"/>
        <bgColor indexed="64"/>
      </patternFill>
    </fill>
    <fill>
      <patternFill patternType="solid">
        <fgColor theme="0" tint="-0.14999847407452621"/>
        <bgColor indexed="64"/>
      </patternFill>
    </fill>
    <fill>
      <patternFill patternType="solid">
        <fgColor rgb="FFFFFFFF"/>
        <bgColor indexed="64"/>
      </patternFill>
    </fill>
    <fill>
      <patternFill patternType="solid">
        <fgColor rgb="FFD9D9D9"/>
        <bgColor indexed="64"/>
      </patternFill>
    </fill>
    <fill>
      <patternFill patternType="solid">
        <fgColor rgb="FF92D050"/>
        <bgColor indexed="64"/>
      </patternFill>
    </fill>
    <fill>
      <patternFill patternType="solid">
        <fgColor theme="2" tint="-0.499984740745262"/>
        <bgColor indexed="64"/>
      </patternFill>
    </fill>
    <fill>
      <patternFill patternType="solid">
        <fgColor rgb="FFFFFF00"/>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rgb="FF66FF99"/>
        <bgColor indexed="64"/>
      </patternFill>
    </fill>
  </fills>
  <borders count="19">
    <border>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right style="medium">
        <color rgb="FF000000"/>
      </right>
      <top style="medium">
        <color rgb="FFCCCCCC"/>
      </top>
      <bottom style="medium">
        <color rgb="FF000000"/>
      </bottom>
      <diagonal/>
    </border>
    <border>
      <left/>
      <right style="medium">
        <color rgb="FF000000"/>
      </right>
      <top style="medium">
        <color rgb="FF000000"/>
      </top>
      <bottom style="medium">
        <color rgb="FF000000"/>
      </bottom>
      <diagonal/>
    </border>
    <border>
      <left style="thin">
        <color rgb="FFC0C0C0"/>
      </left>
      <right style="thin">
        <color rgb="FFC0C0C0"/>
      </right>
      <top style="thin">
        <color rgb="FFC0C0C0"/>
      </top>
      <bottom style="thin">
        <color rgb="FFC0C0C0"/>
      </bottom>
      <diagonal/>
    </border>
    <border>
      <left style="thin">
        <color indexed="64"/>
      </left>
      <right/>
      <top/>
      <bottom/>
      <diagonal/>
    </border>
  </borders>
  <cellStyleXfs count="7">
    <xf numFmtId="0" fontId="0" fillId="0" borderId="0"/>
    <xf numFmtId="9"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42" fontId="1" fillId="0" borderId="0" applyFont="0" applyFill="0" applyBorder="0" applyAlignment="0" applyProtection="0"/>
  </cellStyleXfs>
  <cellXfs count="174">
    <xf numFmtId="0" fontId="0" fillId="0" borderId="0" xfId="0"/>
    <xf numFmtId="0" fontId="0" fillId="0" borderId="0" xfId="0" applyAlignment="1">
      <alignment horizontal="center" vertical="center"/>
    </xf>
    <xf numFmtId="0" fontId="4" fillId="0" borderId="0" xfId="0" applyFont="1"/>
    <xf numFmtId="0" fontId="5" fillId="5" borderId="13" xfId="0" applyFont="1" applyFill="1" applyBorder="1" applyAlignment="1">
      <alignment wrapText="1"/>
    </xf>
    <xf numFmtId="0" fontId="5" fillId="5" borderId="13" xfId="0" applyFont="1" applyFill="1" applyBorder="1" applyAlignment="1">
      <alignment vertical="center" wrapText="1"/>
    </xf>
    <xf numFmtId="10" fontId="5" fillId="4" borderId="14" xfId="0" applyNumberFormat="1" applyFont="1" applyFill="1" applyBorder="1" applyAlignment="1">
      <alignment horizontal="right" wrapText="1"/>
    </xf>
    <xf numFmtId="0" fontId="5" fillId="4" borderId="14" xfId="0" applyFont="1" applyFill="1" applyBorder="1" applyAlignment="1">
      <alignment horizontal="right" wrapText="1"/>
    </xf>
    <xf numFmtId="0" fontId="4" fillId="0" borderId="0" xfId="0" applyFont="1" applyAlignment="1">
      <alignment horizontal="center" vertical="center"/>
    </xf>
    <xf numFmtId="166" fontId="5" fillId="0" borderId="15" xfId="0" applyNumberFormat="1" applyFont="1" applyBorder="1" applyAlignment="1">
      <alignment wrapText="1"/>
    </xf>
    <xf numFmtId="165" fontId="5" fillId="0" borderId="15" xfId="0" applyNumberFormat="1" applyFont="1" applyBorder="1" applyAlignment="1">
      <alignment wrapText="1"/>
    </xf>
    <xf numFmtId="9" fontId="5" fillId="0" borderId="15" xfId="0" applyNumberFormat="1" applyFont="1" applyBorder="1" applyAlignment="1">
      <alignment vertical="center" wrapText="1"/>
    </xf>
    <xf numFmtId="166" fontId="5" fillId="0" borderId="15" xfId="0" applyNumberFormat="1" applyFont="1" applyBorder="1" applyAlignment="1">
      <alignment vertical="center" wrapText="1"/>
    </xf>
    <xf numFmtId="2" fontId="5" fillId="0" borderId="15" xfId="0" applyNumberFormat="1" applyFont="1" applyBorder="1" applyAlignment="1">
      <alignment vertical="center" wrapText="1"/>
    </xf>
    <xf numFmtId="2" fontId="4" fillId="0" borderId="2" xfId="1" applyNumberFormat="1" applyFont="1" applyFill="1" applyBorder="1" applyAlignment="1">
      <alignment horizontal="center" vertical="center"/>
    </xf>
    <xf numFmtId="0" fontId="8" fillId="0" borderId="0" xfId="0" applyFont="1"/>
    <xf numFmtId="0" fontId="4" fillId="3" borderId="3" xfId="0" applyFont="1" applyFill="1" applyBorder="1" applyAlignment="1">
      <alignment vertical="center" wrapText="1"/>
    </xf>
    <xf numFmtId="0" fontId="4" fillId="0" borderId="3" xfId="0" applyFont="1" applyBorder="1" applyAlignment="1">
      <alignment horizontal="center" wrapText="1"/>
    </xf>
    <xf numFmtId="0" fontId="4" fillId="0" borderId="4" xfId="0" applyFont="1" applyBorder="1" applyAlignment="1">
      <alignment horizontal="center" wrapText="1"/>
    </xf>
    <xf numFmtId="0" fontId="4" fillId="0" borderId="5" xfId="0" applyFont="1" applyBorder="1" applyAlignment="1">
      <alignment horizontal="center" wrapText="1"/>
    </xf>
    <xf numFmtId="0" fontId="4" fillId="0" borderId="11" xfId="0" applyFont="1" applyBorder="1" applyAlignment="1">
      <alignment wrapText="1"/>
    </xf>
    <xf numFmtId="0" fontId="14" fillId="0" borderId="12" xfId="0" applyFont="1" applyBorder="1" applyAlignment="1">
      <alignment horizontal="center" wrapText="1"/>
    </xf>
    <xf numFmtId="9" fontId="4" fillId="0" borderId="14" xfId="0" applyNumberFormat="1" applyFont="1" applyBorder="1" applyAlignment="1">
      <alignment horizontal="right" wrapText="1"/>
    </xf>
    <xf numFmtId="10" fontId="4" fillId="0" borderId="14" xfId="0" applyNumberFormat="1" applyFont="1" applyBorder="1" applyAlignment="1">
      <alignment horizontal="right" wrapText="1"/>
    </xf>
    <xf numFmtId="0" fontId="4" fillId="0" borderId="14" xfId="0" applyFont="1" applyBorder="1" applyAlignment="1">
      <alignment horizontal="right" wrapText="1"/>
    </xf>
    <xf numFmtId="2" fontId="4" fillId="0" borderId="14" xfId="0" applyNumberFormat="1" applyFont="1" applyBorder="1" applyAlignment="1">
      <alignment horizontal="right" wrapText="1"/>
    </xf>
    <xf numFmtId="0" fontId="0" fillId="0" borderId="0" xfId="0" applyAlignment="1">
      <alignment wrapText="1"/>
    </xf>
    <xf numFmtId="0" fontId="0" fillId="0" borderId="0" xfId="0" applyAlignment="1">
      <alignment horizontal="center"/>
    </xf>
    <xf numFmtId="0" fontId="13" fillId="0" borderId="0" xfId="0" applyFont="1"/>
    <xf numFmtId="0" fontId="0" fillId="6" borderId="2" xfId="0" applyFill="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justify" vertical="center" wrapText="1"/>
    </xf>
    <xf numFmtId="1" fontId="13" fillId="0" borderId="2" xfId="0" applyNumberFormat="1" applyFont="1" applyBorder="1" applyAlignment="1">
      <alignment horizontal="left" vertical="center"/>
    </xf>
    <xf numFmtId="0" fontId="13" fillId="0" borderId="2" xfId="0" quotePrefix="1" applyFont="1" applyBorder="1" applyAlignment="1">
      <alignment horizontal="center" vertical="center"/>
    </xf>
    <xf numFmtId="0" fontId="13" fillId="0" borderId="2" xfId="0" applyFont="1" applyBorder="1" applyAlignment="1">
      <alignment vertical="center" wrapText="1"/>
    </xf>
    <xf numFmtId="1" fontId="13" fillId="0" borderId="2" xfId="0" quotePrefix="1" applyNumberFormat="1" applyFont="1" applyBorder="1" applyAlignment="1">
      <alignment horizontal="left" vertical="center"/>
    </xf>
    <xf numFmtId="0" fontId="0" fillId="0" borderId="2" xfId="0" applyBorder="1" applyAlignment="1">
      <alignment horizontal="center" vertical="center"/>
    </xf>
    <xf numFmtId="0" fontId="0" fillId="0" borderId="2" xfId="0" applyBorder="1" applyAlignment="1">
      <alignment vertical="center"/>
    </xf>
    <xf numFmtId="0" fontId="13" fillId="0" borderId="2" xfId="0" quotePrefix="1" applyFont="1" applyBorder="1" applyAlignment="1">
      <alignment horizontal="left" vertical="center" wrapText="1"/>
    </xf>
    <xf numFmtId="0" fontId="13" fillId="0" borderId="2" xfId="0" applyFont="1" applyBorder="1" applyAlignment="1">
      <alignment horizontal="center" vertical="center"/>
    </xf>
    <xf numFmtId="0" fontId="13" fillId="0" borderId="2" xfId="0" applyFont="1" applyBorder="1" applyAlignment="1">
      <alignment horizontal="justify" vertical="center" wrapText="1"/>
    </xf>
    <xf numFmtId="0" fontId="13" fillId="0" borderId="2" xfId="0" quotePrefix="1" applyFont="1" applyBorder="1" applyAlignment="1">
      <alignment horizontal="left" vertical="center"/>
    </xf>
    <xf numFmtId="1" fontId="13" fillId="0" borderId="2" xfId="0" applyNumberFormat="1" applyFont="1" applyBorder="1" applyAlignment="1">
      <alignment horizontal="left" vertical="center" wrapText="1"/>
    </xf>
    <xf numFmtId="0" fontId="0" fillId="8" borderId="0" xfId="0" applyFill="1"/>
    <xf numFmtId="1" fontId="13" fillId="0" borderId="2" xfId="0" quotePrefix="1" applyNumberFormat="1" applyFont="1" applyBorder="1" applyAlignment="1">
      <alignment horizontal="left" vertical="center" wrapText="1"/>
    </xf>
    <xf numFmtId="1" fontId="13" fillId="0" borderId="2" xfId="0" applyNumberFormat="1" applyFont="1" applyBorder="1" applyAlignment="1">
      <alignment horizontal="center" vertical="center" wrapText="1"/>
    </xf>
    <xf numFmtId="0" fontId="13" fillId="0" borderId="2" xfId="0" applyFont="1" applyBorder="1" applyAlignment="1">
      <alignment vertical="center"/>
    </xf>
    <xf numFmtId="0" fontId="13" fillId="0" borderId="0" xfId="0" applyFont="1" applyAlignment="1">
      <alignment horizontal="left" vertical="center"/>
    </xf>
    <xf numFmtId="0" fontId="16" fillId="0" borderId="2" xfId="0" quotePrefix="1" applyFont="1" applyBorder="1" applyAlignment="1">
      <alignment horizontal="center" vertical="center"/>
    </xf>
    <xf numFmtId="49" fontId="13" fillId="0" borderId="2" xfId="0" applyNumberFormat="1" applyFont="1" applyBorder="1" applyAlignment="1">
      <alignment horizontal="left" vertical="center" wrapText="1"/>
    </xf>
    <xf numFmtId="49" fontId="13" fillId="0" borderId="2" xfId="0" quotePrefix="1" applyNumberFormat="1" applyFont="1" applyBorder="1" applyAlignment="1">
      <alignment horizontal="left" vertical="center" wrapText="1"/>
    </xf>
    <xf numFmtId="1" fontId="13" fillId="0" borderId="2" xfId="0" quotePrefix="1" applyNumberFormat="1" applyFont="1" applyBorder="1" applyAlignment="1">
      <alignment horizontal="center" vertical="center" wrapText="1"/>
    </xf>
    <xf numFmtId="49" fontId="2" fillId="2" borderId="0" xfId="0" applyNumberFormat="1" applyFont="1" applyFill="1" applyAlignment="1">
      <alignment horizontal="left" wrapText="1"/>
    </xf>
    <xf numFmtId="49" fontId="2" fillId="2" borderId="0" xfId="0" applyNumberFormat="1" applyFont="1" applyFill="1" applyAlignment="1">
      <alignment horizontal="center" wrapText="1"/>
    </xf>
    <xf numFmtId="49" fontId="10" fillId="0" borderId="0" xfId="0" applyNumberFormat="1" applyFont="1" applyAlignment="1">
      <alignment horizontal="left" wrapText="1"/>
    </xf>
    <xf numFmtId="49" fontId="10" fillId="0" borderId="0" xfId="0" applyNumberFormat="1" applyFont="1" applyAlignment="1">
      <alignment wrapText="1"/>
    </xf>
    <xf numFmtId="49" fontId="12" fillId="0" borderId="0" xfId="0" applyNumberFormat="1" applyFont="1" applyAlignment="1">
      <alignment horizontal="left" wrapText="1"/>
    </xf>
    <xf numFmtId="49" fontId="12" fillId="0" borderId="0" xfId="0" applyNumberFormat="1" applyFont="1" applyAlignment="1">
      <alignment wrapText="1"/>
    </xf>
    <xf numFmtId="49" fontId="11" fillId="0" borderId="1" xfId="0" applyNumberFormat="1" applyFont="1" applyBorder="1" applyAlignment="1">
      <alignment horizontal="left" wrapText="1"/>
    </xf>
    <xf numFmtId="49" fontId="10" fillId="0" borderId="1" xfId="0" applyNumberFormat="1" applyFont="1" applyBorder="1" applyAlignment="1">
      <alignment wrapText="1"/>
    </xf>
    <xf numFmtId="49" fontId="0" fillId="0" borderId="0" xfId="0" applyNumberFormat="1" applyAlignment="1">
      <alignment wrapText="1"/>
    </xf>
    <xf numFmtId="49" fontId="0" fillId="0" borderId="0" xfId="0" applyNumberFormat="1" applyAlignment="1">
      <alignment horizontal="left" wrapText="1"/>
    </xf>
    <xf numFmtId="167" fontId="5" fillId="0" borderId="15" xfId="0" applyNumberFormat="1" applyFont="1" applyBorder="1" applyAlignment="1">
      <alignment wrapText="1"/>
    </xf>
    <xf numFmtId="10" fontId="5" fillId="0" borderId="15" xfId="0" applyNumberFormat="1" applyFont="1" applyBorder="1" applyAlignment="1">
      <alignment vertical="center" wrapText="1"/>
    </xf>
    <xf numFmtId="10" fontId="5" fillId="0" borderId="15" xfId="1" applyNumberFormat="1" applyFont="1" applyFill="1" applyBorder="1" applyAlignment="1">
      <alignment wrapText="1"/>
    </xf>
    <xf numFmtId="0" fontId="5" fillId="0" borderId="15" xfId="1" applyNumberFormat="1" applyFont="1" applyFill="1" applyBorder="1" applyAlignment="1">
      <alignment vertical="center" wrapText="1"/>
    </xf>
    <xf numFmtId="10" fontId="5" fillId="0" borderId="15" xfId="1" applyNumberFormat="1" applyFont="1" applyFill="1" applyBorder="1" applyAlignment="1">
      <alignment vertical="center" wrapText="1"/>
    </xf>
    <xf numFmtId="167" fontId="4" fillId="0" borderId="10" xfId="1" applyNumberFormat="1" applyFont="1" applyFill="1" applyBorder="1" applyAlignment="1">
      <alignment horizontal="right" vertical="center"/>
    </xf>
    <xf numFmtId="0" fontId="14" fillId="0" borderId="16" xfId="0" applyFont="1" applyBorder="1" applyAlignment="1">
      <alignment wrapText="1"/>
    </xf>
    <xf numFmtId="0" fontId="17" fillId="0" borderId="0" xfId="0" applyFont="1"/>
    <xf numFmtId="0" fontId="18" fillId="0" borderId="2" xfId="0" applyFont="1" applyBorder="1" applyAlignment="1">
      <alignment horizontal="center" vertical="center"/>
    </xf>
    <xf numFmtId="0" fontId="19" fillId="0" borderId="2" xfId="0" applyFont="1" applyBorder="1" applyAlignment="1">
      <alignment horizontal="center" vertical="center"/>
    </xf>
    <xf numFmtId="0" fontId="18" fillId="0" borderId="2" xfId="0" applyFont="1" applyBorder="1" applyAlignment="1">
      <alignment horizontal="center" vertical="center" wrapText="1"/>
    </xf>
    <xf numFmtId="0" fontId="2" fillId="7" borderId="2" xfId="0" applyFont="1" applyFill="1" applyBorder="1" applyAlignment="1">
      <alignment horizontal="center" vertical="center"/>
    </xf>
    <xf numFmtId="0" fontId="2" fillId="7" borderId="8" xfId="0" applyFont="1" applyFill="1" applyBorder="1" applyAlignment="1">
      <alignment horizontal="center" vertical="center"/>
    </xf>
    <xf numFmtId="0" fontId="2" fillId="7" borderId="9" xfId="0" applyFont="1" applyFill="1" applyBorder="1" applyAlignment="1">
      <alignment horizontal="center" vertical="center"/>
    </xf>
    <xf numFmtId="0" fontId="2" fillId="7" borderId="5" xfId="0" applyFont="1" applyFill="1" applyBorder="1" applyAlignment="1">
      <alignment horizontal="center" vertical="center"/>
    </xf>
    <xf numFmtId="0" fontId="19" fillId="0" borderId="3" xfId="0" applyFont="1" applyBorder="1" applyAlignment="1">
      <alignment vertical="center" wrapText="1"/>
    </xf>
    <xf numFmtId="1" fontId="19" fillId="3" borderId="2" xfId="0" applyNumberFormat="1" applyFont="1" applyFill="1" applyBorder="1" applyAlignment="1">
      <alignment horizontal="center" vertical="center"/>
    </xf>
    <xf numFmtId="0" fontId="19" fillId="3" borderId="2" xfId="0" applyFont="1" applyFill="1" applyBorder="1" applyAlignment="1">
      <alignment horizontal="center" vertical="center"/>
    </xf>
    <xf numFmtId="0" fontId="18" fillId="0" borderId="5" xfId="0" applyFont="1" applyBorder="1" applyAlignment="1">
      <alignment horizontal="center" vertical="center" wrapText="1"/>
    </xf>
    <xf numFmtId="0" fontId="20" fillId="0" borderId="2" xfId="0" applyFont="1" applyBorder="1" applyAlignment="1">
      <alignment horizontal="center" vertical="center" wrapText="1"/>
    </xf>
    <xf numFmtId="0" fontId="19" fillId="0" borderId="3" xfId="0" applyFont="1" applyBorder="1" applyAlignment="1">
      <alignment horizontal="left" vertical="center" wrapText="1"/>
    </xf>
    <xf numFmtId="0" fontId="20" fillId="0" borderId="5" xfId="0" applyFont="1" applyBorder="1" applyAlignment="1">
      <alignment horizontal="center" vertical="center" wrapText="1"/>
    </xf>
    <xf numFmtId="3" fontId="19" fillId="0" borderId="5" xfId="0" applyNumberFormat="1" applyFont="1" applyBorder="1" applyAlignment="1">
      <alignment horizontal="center" vertical="center"/>
    </xf>
    <xf numFmtId="3" fontId="19" fillId="0" borderId="2" xfId="0" applyNumberFormat="1" applyFont="1" applyBorder="1" applyAlignment="1">
      <alignment horizontal="center" vertical="center"/>
    </xf>
    <xf numFmtId="0" fontId="20" fillId="0" borderId="2" xfId="0" applyFont="1" applyBorder="1" applyAlignment="1">
      <alignment horizontal="center" vertical="center"/>
    </xf>
    <xf numFmtId="0" fontId="19" fillId="0" borderId="3" xfId="0" applyFont="1" applyBorder="1" applyAlignment="1">
      <alignment horizontal="center" vertical="center"/>
    </xf>
    <xf numFmtId="0" fontId="19" fillId="0" borderId="2" xfId="0" applyFont="1" applyBorder="1" applyAlignment="1">
      <alignment vertical="center" wrapText="1"/>
    </xf>
    <xf numFmtId="0" fontId="19" fillId="9" borderId="2" xfId="0" applyFont="1" applyFill="1" applyBorder="1" applyAlignment="1">
      <alignment vertical="center" wrapText="1"/>
    </xf>
    <xf numFmtId="166" fontId="19" fillId="9" borderId="10" xfId="1" applyNumberFormat="1" applyFont="1" applyFill="1" applyBorder="1" applyAlignment="1">
      <alignment horizontal="center" vertical="center"/>
    </xf>
    <xf numFmtId="167" fontId="19" fillId="9" borderId="10" xfId="1" applyNumberFormat="1" applyFont="1" applyFill="1" applyBorder="1" applyAlignment="1">
      <alignment horizontal="center" vertical="center"/>
    </xf>
    <xf numFmtId="165" fontId="19" fillId="9" borderId="2" xfId="1" applyNumberFormat="1" applyFont="1" applyFill="1" applyBorder="1" applyAlignment="1">
      <alignment horizontal="center" vertical="center"/>
    </xf>
    <xf numFmtId="10" fontId="19" fillId="9" borderId="2" xfId="1" applyNumberFormat="1" applyFont="1" applyFill="1" applyBorder="1" applyAlignment="1">
      <alignment horizontal="center" vertical="center"/>
    </xf>
    <xf numFmtId="169" fontId="19" fillId="9" borderId="5" xfId="1" applyNumberFormat="1" applyFont="1" applyFill="1" applyBorder="1" applyAlignment="1">
      <alignment horizontal="center" vertical="center"/>
    </xf>
    <xf numFmtId="166" fontId="19" fillId="9" borderId="2" xfId="1" applyNumberFormat="1" applyFont="1" applyFill="1" applyBorder="1" applyAlignment="1">
      <alignment horizontal="center" vertical="center"/>
    </xf>
    <xf numFmtId="167" fontId="19" fillId="9" borderId="5" xfId="1" applyNumberFormat="1" applyFont="1" applyFill="1" applyBorder="1" applyAlignment="1">
      <alignment horizontal="center" vertical="center"/>
    </xf>
    <xf numFmtId="1" fontId="19" fillId="9" borderId="2" xfId="1" applyNumberFormat="1" applyFont="1" applyFill="1" applyBorder="1" applyAlignment="1">
      <alignment horizontal="center" vertical="center"/>
    </xf>
    <xf numFmtId="2" fontId="19" fillId="9" borderId="2" xfId="1" applyNumberFormat="1" applyFont="1" applyFill="1" applyBorder="1" applyAlignment="1">
      <alignment horizontal="center" vertical="center"/>
    </xf>
    <xf numFmtId="0" fontId="20" fillId="9" borderId="3" xfId="0" applyFont="1" applyFill="1" applyBorder="1" applyAlignment="1">
      <alignment vertical="center" wrapText="1"/>
    </xf>
    <xf numFmtId="2" fontId="20" fillId="9" borderId="2" xfId="2" applyNumberFormat="1" applyFont="1" applyFill="1" applyBorder="1" applyAlignment="1">
      <alignment horizontal="center" vertical="center"/>
    </xf>
    <xf numFmtId="0" fontId="20" fillId="0" borderId="3" xfId="0" applyFont="1" applyBorder="1" applyAlignment="1">
      <alignment horizontal="center" vertical="center"/>
    </xf>
    <xf numFmtId="0" fontId="21" fillId="0" borderId="2" xfId="0" applyFont="1" applyBorder="1" applyAlignment="1">
      <alignment vertical="center"/>
    </xf>
    <xf numFmtId="0" fontId="18" fillId="0" borderId="5" xfId="0" applyFont="1" applyBorder="1" applyAlignment="1">
      <alignment horizontal="center" vertical="center"/>
    </xf>
    <xf numFmtId="1" fontId="13" fillId="0" borderId="0" xfId="0" applyNumberFormat="1" applyFont="1" applyAlignment="1">
      <alignment horizontal="left" vertical="center"/>
    </xf>
    <xf numFmtId="0" fontId="0" fillId="0" borderId="0" xfId="0" applyAlignment="1">
      <alignment horizontal="left" vertical="center" wrapText="1"/>
    </xf>
    <xf numFmtId="0" fontId="13" fillId="0" borderId="0" xfId="0" quotePrefix="1" applyFont="1" applyAlignment="1">
      <alignment horizontal="left" vertical="center"/>
    </xf>
    <xf numFmtId="0" fontId="13" fillId="0" borderId="0" xfId="0" applyFont="1" applyAlignment="1">
      <alignment horizontal="left" vertical="center" wrapText="1"/>
    </xf>
    <xf numFmtId="167" fontId="19" fillId="9" borderId="2" xfId="1" applyNumberFormat="1" applyFont="1" applyFill="1" applyBorder="1" applyAlignment="1">
      <alignment horizontal="center" vertical="center"/>
    </xf>
    <xf numFmtId="14" fontId="10" fillId="0" borderId="0" xfId="0" applyNumberFormat="1" applyFont="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vertical="center" wrapText="1"/>
    </xf>
    <xf numFmtId="0" fontId="10" fillId="0" borderId="0" xfId="0" applyFont="1" applyAlignment="1">
      <alignment vertical="center"/>
    </xf>
    <xf numFmtId="49" fontId="10" fillId="0" borderId="0" xfId="0" applyNumberFormat="1" applyFont="1" applyAlignment="1">
      <alignment horizontal="center" vertical="center" wrapText="1"/>
    </xf>
    <xf numFmtId="168" fontId="10" fillId="0" borderId="0" xfId="0" applyNumberFormat="1" applyFont="1" applyAlignment="1">
      <alignment horizontal="center" vertical="center" wrapText="1"/>
    </xf>
    <xf numFmtId="14" fontId="10" fillId="0" borderId="0" xfId="0" applyNumberFormat="1"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17" fontId="2" fillId="7" borderId="8" xfId="0" applyNumberFormat="1" applyFont="1" applyFill="1" applyBorder="1" applyAlignment="1">
      <alignment horizontal="center" vertical="center"/>
    </xf>
    <xf numFmtId="0" fontId="22" fillId="0" borderId="2" xfId="0" applyFont="1" applyBorder="1" applyAlignment="1">
      <alignment vertical="center"/>
    </xf>
    <xf numFmtId="0" fontId="11" fillId="3" borderId="0" xfId="0" applyFont="1" applyFill="1" applyAlignment="1">
      <alignment horizontal="center" vertical="center" wrapText="1"/>
    </xf>
    <xf numFmtId="14" fontId="0" fillId="0" borderId="0" xfId="0" applyNumberFormat="1" applyAlignment="1">
      <alignment horizontal="center" vertical="center"/>
    </xf>
    <xf numFmtId="14" fontId="10" fillId="0" borderId="0" xfId="0" applyNumberFormat="1" applyFont="1" applyAlignment="1">
      <alignment vertical="center" wrapText="1"/>
    </xf>
    <xf numFmtId="49" fontId="10" fillId="0" borderId="0" xfId="0" applyNumberFormat="1" applyFont="1" applyAlignment="1">
      <alignment vertical="center" wrapText="1"/>
    </xf>
    <xf numFmtId="0" fontId="12" fillId="0" borderId="0" xfId="0" applyFont="1" applyAlignment="1">
      <alignment vertical="center"/>
    </xf>
    <xf numFmtId="0" fontId="10" fillId="0" borderId="0" xfId="0" applyFont="1" applyAlignment="1">
      <alignment horizontal="left" vertical="center" wrapText="1"/>
    </xf>
    <xf numFmtId="0" fontId="10" fillId="0" borderId="0" xfId="0" applyFont="1" applyAlignment="1">
      <alignment horizontal="left" vertical="center"/>
    </xf>
    <xf numFmtId="14" fontId="10" fillId="8" borderId="0" xfId="0" applyNumberFormat="1" applyFont="1" applyFill="1" applyAlignment="1">
      <alignment horizontal="center" vertical="center" wrapText="1"/>
    </xf>
    <xf numFmtId="14" fontId="24" fillId="0" borderId="17" xfId="5" applyNumberFormat="1" applyFont="1" applyBorder="1" applyAlignment="1">
      <alignment horizontal="center" vertical="center"/>
    </xf>
    <xf numFmtId="0" fontId="11" fillId="0" borderId="0" xfId="0" applyFont="1" applyAlignment="1">
      <alignment horizontal="center" vertical="center" wrapText="1"/>
    </xf>
    <xf numFmtId="0" fontId="11" fillId="0" borderId="0" xfId="0" applyFont="1" applyAlignment="1">
      <alignment horizontal="left" vertical="center" wrapText="1"/>
    </xf>
    <xf numFmtId="14" fontId="11" fillId="0" borderId="0" xfId="0" applyNumberFormat="1" applyFont="1" applyAlignment="1">
      <alignment horizontal="center" vertical="center" wrapText="1"/>
    </xf>
    <xf numFmtId="0" fontId="19" fillId="8" borderId="3" xfId="0" applyFont="1" applyFill="1" applyBorder="1" applyAlignment="1">
      <alignment vertical="center" wrapText="1"/>
    </xf>
    <xf numFmtId="0" fontId="18" fillId="8" borderId="2" xfId="0" applyFont="1" applyFill="1" applyBorder="1" applyAlignment="1">
      <alignment horizontal="center" vertical="center"/>
    </xf>
    <xf numFmtId="0" fontId="20" fillId="8" borderId="2" xfId="0" applyFont="1" applyFill="1" applyBorder="1" applyAlignment="1">
      <alignment horizontal="center" vertical="center"/>
    </xf>
    <xf numFmtId="0" fontId="19" fillId="8" borderId="2" xfId="0" applyFont="1" applyFill="1" applyBorder="1" applyAlignment="1">
      <alignment horizontal="center" vertical="center"/>
    </xf>
    <xf numFmtId="0" fontId="5" fillId="4" borderId="0" xfId="0" applyFont="1" applyFill="1" applyAlignment="1">
      <alignment horizontal="center" vertical="center" wrapText="1"/>
    </xf>
    <xf numFmtId="0" fontId="4" fillId="0" borderId="0" xfId="0" applyFont="1" applyAlignment="1">
      <alignment horizontal="left"/>
    </xf>
    <xf numFmtId="10" fontId="4" fillId="0" borderId="0" xfId="0" applyNumberFormat="1" applyFont="1"/>
    <xf numFmtId="3" fontId="5" fillId="4" borderId="0" xfId="0" applyNumberFormat="1" applyFont="1" applyFill="1" applyAlignment="1">
      <alignment horizontal="center" vertical="center" wrapText="1"/>
    </xf>
    <xf numFmtId="4" fontId="5" fillId="4" borderId="0" xfId="0" applyNumberFormat="1" applyFont="1" applyFill="1" applyAlignment="1">
      <alignment horizontal="center" vertical="center" wrapText="1"/>
    </xf>
    <xf numFmtId="0" fontId="4" fillId="0" borderId="0" xfId="0" applyFont="1" applyAlignment="1">
      <alignment horizontal="left" vertical="center"/>
    </xf>
    <xf numFmtId="1" fontId="4" fillId="0" borderId="0" xfId="0" applyNumberFormat="1" applyFont="1"/>
    <xf numFmtId="0" fontId="8" fillId="0" borderId="0" xfId="0" applyFont="1" applyAlignment="1">
      <alignment horizontal="left"/>
    </xf>
    <xf numFmtId="42" fontId="8" fillId="0" borderId="0" xfId="6" applyFont="1"/>
    <xf numFmtId="0" fontId="18" fillId="0" borderId="3" xfId="0" applyFont="1" applyBorder="1" applyAlignment="1">
      <alignment horizontal="center" vertical="center" wrapText="1"/>
    </xf>
    <xf numFmtId="0" fontId="19" fillId="0" borderId="3" xfId="0" applyFont="1" applyBorder="1" applyAlignment="1">
      <alignment horizontal="left" vertical="center" wrapText="1"/>
    </xf>
    <xf numFmtId="0" fontId="19" fillId="0" borderId="4" xfId="0" applyFont="1" applyBorder="1" applyAlignment="1">
      <alignment horizontal="left" vertical="center" wrapText="1"/>
    </xf>
    <xf numFmtId="0" fontId="19" fillId="0" borderId="5" xfId="0" applyFont="1" applyBorder="1" applyAlignment="1">
      <alignment horizontal="left" vertical="center" wrapText="1"/>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4" fillId="0" borderId="18" xfId="0" applyFont="1" applyBorder="1" applyAlignment="1">
      <alignment horizontal="left" vertical="center"/>
    </xf>
    <xf numFmtId="0" fontId="4" fillId="0" borderId="3" xfId="0" applyFont="1" applyBorder="1" applyAlignment="1">
      <alignment horizontal="center" wrapText="1"/>
    </xf>
    <xf numFmtId="0" fontId="4" fillId="0" borderId="4" xfId="0" applyFont="1" applyBorder="1" applyAlignment="1">
      <alignment horizontal="center" wrapText="1"/>
    </xf>
    <xf numFmtId="0" fontId="4" fillId="0" borderId="5" xfId="0" applyFont="1" applyBorder="1" applyAlignment="1">
      <alignment horizontal="center" wrapText="1"/>
    </xf>
    <xf numFmtId="0" fontId="3" fillId="10" borderId="2" xfId="0" applyFont="1" applyFill="1" applyBorder="1" applyAlignment="1">
      <alignment horizontal="center" vertical="center" wrapText="1"/>
    </xf>
    <xf numFmtId="0" fontId="20" fillId="0" borderId="3" xfId="0" applyFont="1" applyBorder="1" applyAlignment="1">
      <alignment horizontal="left" vertical="center" wrapText="1"/>
    </xf>
    <xf numFmtId="0" fontId="20" fillId="0" borderId="4" xfId="0" applyFont="1" applyBorder="1" applyAlignment="1">
      <alignment horizontal="left" vertical="center" wrapText="1"/>
    </xf>
    <xf numFmtId="0" fontId="20" fillId="0" borderId="5" xfId="0" applyFont="1" applyBorder="1" applyAlignment="1">
      <alignment horizontal="left" vertical="center" wrapText="1"/>
    </xf>
    <xf numFmtId="0" fontId="23" fillId="0" borderId="4" xfId="0" applyFont="1" applyBorder="1" applyAlignment="1">
      <alignment horizontal="left" vertical="center" wrapText="1"/>
    </xf>
    <xf numFmtId="0" fontId="23" fillId="0" borderId="5" xfId="0" applyFont="1" applyBorder="1" applyAlignment="1">
      <alignment horizontal="left" vertical="center" wrapText="1"/>
    </xf>
    <xf numFmtId="0" fontId="4" fillId="8" borderId="0" xfId="0" applyFont="1" applyFill="1"/>
    <xf numFmtId="0" fontId="8" fillId="8" borderId="0" xfId="0" applyFont="1" applyFill="1"/>
    <xf numFmtId="0" fontId="4" fillId="11" borderId="0" xfId="0" applyFont="1" applyFill="1"/>
    <xf numFmtId="0" fontId="8" fillId="11" borderId="0" xfId="0" applyFont="1" applyFill="1"/>
    <xf numFmtId="0" fontId="4" fillId="0" borderId="0" xfId="0" applyFont="1" applyAlignment="1">
      <alignment wrapText="1"/>
    </xf>
    <xf numFmtId="0" fontId="4" fillId="0" borderId="0" xfId="0" applyFont="1" applyAlignment="1">
      <alignment horizontal="center" vertical="center" wrapText="1"/>
    </xf>
    <xf numFmtId="0" fontId="8" fillId="0" borderId="0" xfId="0" applyFont="1" applyAlignment="1">
      <alignment wrapText="1"/>
    </xf>
    <xf numFmtId="0" fontId="4" fillId="0" borderId="0" xfId="0" applyFont="1" applyAlignment="1">
      <alignment vertical="center" wrapText="1"/>
    </xf>
    <xf numFmtId="0" fontId="8" fillId="0" borderId="0" xfId="0" applyFont="1" applyAlignment="1">
      <alignment vertical="center" wrapText="1"/>
    </xf>
    <xf numFmtId="0" fontId="4" fillId="8" borderId="0" xfId="0" applyFont="1" applyFill="1" applyAlignment="1">
      <alignment vertical="center"/>
    </xf>
    <xf numFmtId="0" fontId="4" fillId="11" borderId="0" xfId="0" applyFont="1" applyFill="1" applyAlignment="1">
      <alignment vertical="center"/>
    </xf>
    <xf numFmtId="0" fontId="4" fillId="0" borderId="0" xfId="0" applyFont="1" applyAlignment="1">
      <alignment vertical="center"/>
    </xf>
    <xf numFmtId="0" fontId="4" fillId="11" borderId="0" xfId="0" applyFont="1" applyFill="1" applyAlignment="1">
      <alignment vertical="center" wrapText="1"/>
    </xf>
    <xf numFmtId="0" fontId="4" fillId="11" borderId="0" xfId="0" applyFont="1" applyFill="1" applyAlignment="1">
      <alignment wrapText="1"/>
    </xf>
  </cellXfs>
  <cellStyles count="7">
    <cellStyle name="Millares" xfId="2" builtinId="3"/>
    <cellStyle name="Moneda [0]" xfId="6" builtinId="7"/>
    <cellStyle name="Normal" xfId="0" builtinId="0"/>
    <cellStyle name="Normal 17" xfId="3" xr:uid="{00000000-0005-0000-0000-000003000000}"/>
    <cellStyle name="Normal 55" xfId="5" xr:uid="{5485DD67-FCDE-4243-BDBE-6383235D54E5}"/>
    <cellStyle name="Normal 73" xfId="4" xr:uid="{00000000-0005-0000-0000-000004000000}"/>
    <cellStyle name="Porcentaje" xfId="1" builtinId="5"/>
  </cellStyles>
  <dxfs count="2">
    <dxf>
      <fill>
        <patternFill patternType="solid">
          <fgColor rgb="FFDDF2F0"/>
          <bgColor rgb="FFDDF2F0"/>
        </patternFill>
      </fill>
    </dxf>
    <dxf>
      <fill>
        <patternFill patternType="solid">
          <fgColor rgb="FFFFFFFF"/>
          <bgColor rgb="FFFFFFFF"/>
        </patternFill>
      </fill>
    </dxf>
  </dxfs>
  <tableStyles count="1" defaultTableStyle="TableStyleMedium2" defaultPivotStyle="PivotStyleLight16">
    <tableStyle name="INCAPACIDADES-style" pivot="0" count="2" xr9:uid="{00000000-0011-0000-FFFF-FFFF00000000}">
      <tableStyleElement type="firstRowStripe" dxfId="1"/>
      <tableStyleElement type="secondRowStripe" dxfId="0"/>
    </tableStyle>
  </tableStyles>
  <colors>
    <mruColors>
      <color rgb="FF66FF99"/>
      <color rgb="FFFFCCCC"/>
      <color rgb="FF9966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'FT-GEI-SO-016 Informe 2023'!$A$15</c:f>
              <c:strCache>
                <c:ptCount val="1"/>
                <c:pt idx="0">
                  <c:v>Tasa Global de ausentismo (EG+AC+AT+EL)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'FT-GEI-SO-016 Informe 2023'!$B$2:$M$2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'FT-GEI-SO-016 Informe 2023'!$B$15:$M$15</c:f>
              <c:numCache>
                <c:formatCode>0.0%</c:formatCode>
                <c:ptCount val="12"/>
                <c:pt idx="0">
                  <c:v>2.0341614906832298E-2</c:v>
                </c:pt>
                <c:pt idx="1">
                  <c:v>1.4786585365853658E-2</c:v>
                </c:pt>
                <c:pt idx="2">
                  <c:v>1.2721584984358707E-2</c:v>
                </c:pt>
                <c:pt idx="3">
                  <c:v>1.4723926380368098E-2</c:v>
                </c:pt>
                <c:pt idx="4">
                  <c:v>1.2515337423312883E-2</c:v>
                </c:pt>
                <c:pt idx="5">
                  <c:v>1.5379975874547648E-2</c:v>
                </c:pt>
                <c:pt idx="6">
                  <c:v>1.4079422382671481E-2</c:v>
                </c:pt>
                <c:pt idx="7">
                  <c:v>1.0807600950118765E-2</c:v>
                </c:pt>
                <c:pt idx="8">
                  <c:v>2.1900826446280993E-2</c:v>
                </c:pt>
                <c:pt idx="9">
                  <c:v>9.0047393364928903E-3</c:v>
                </c:pt>
                <c:pt idx="10">
                  <c:v>1.043890865954923E-2</c:v>
                </c:pt>
                <c:pt idx="11">
                  <c:v>4.2111506524317912E-3</c:v>
                </c:pt>
              </c:numCache>
            </c:numRef>
          </c:val>
          <c:extLst>
            <c:ext xmlns:c16="http://schemas.microsoft.com/office/drawing/2014/chart" uri="{C3380CC4-5D6E-409C-BE32-E72D297353CC}">
              <c16:uniqueId val="{00000000-A997-4A9A-8798-C61C1E079475}"/>
            </c:ext>
          </c:extLst>
        </c:ser>
        <c:dLbls>
          <c:showLegendKey val="0"/>
          <c:showVal val="0"/>
          <c:showCatName val="0"/>
          <c:showSerName val="0"/>
          <c:showPercent val="0"/>
          <c:showBubbleSize val="0"/>
        </c:dLbls>
        <c:gapWidth val="65"/>
        <c:shape val="box"/>
        <c:axId val="-1567855648"/>
        <c:axId val="-1567854560"/>
        <c:axId val="0"/>
      </c:bar3DChart>
      <c:catAx>
        <c:axId val="-15678556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567854560"/>
        <c:crosses val="autoZero"/>
        <c:auto val="1"/>
        <c:lblAlgn val="ctr"/>
        <c:lblOffset val="100"/>
        <c:noMultiLvlLbl val="0"/>
      </c:catAx>
      <c:valAx>
        <c:axId val="-1567854560"/>
        <c:scaling>
          <c:orientation val="minMax"/>
        </c:scaling>
        <c:delete val="0"/>
        <c:axPos val="l"/>
        <c:majorGridlines>
          <c:spPr>
            <a:ln w="9525" cap="flat" cmpd="sng" algn="ctr">
              <a:solidFill>
                <a:schemeClr val="dk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56785564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'FT-GEI-SO-016 Informe 2023'!$A$17</c:f>
              <c:strCache>
                <c:ptCount val="1"/>
                <c:pt idx="0">
                  <c:v>Indice de Frecuencia Ausentismo</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'FT-GEI-SO-016 Informe 2023'!$B$2:$M$2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'FT-GEI-SO-016 Informe 2023'!$B$17:$M$17</c:f>
              <c:numCache>
                <c:formatCode>0.0</c:formatCode>
                <c:ptCount val="12"/>
                <c:pt idx="0">
                  <c:v>1.7405646889155038</c:v>
                </c:pt>
                <c:pt idx="1">
                  <c:v>1.8090721033216137</c:v>
                </c:pt>
                <c:pt idx="2">
                  <c:v>1.4344229635178425</c:v>
                </c:pt>
                <c:pt idx="3">
                  <c:v>1.8597644608310357</c:v>
                </c:pt>
                <c:pt idx="4">
                  <c:v>1.7256020307611266</c:v>
                </c:pt>
                <c:pt idx="5">
                  <c:v>1.781427725250402</c:v>
                </c:pt>
                <c:pt idx="6">
                  <c:v>1.7878426698450536</c:v>
                </c:pt>
                <c:pt idx="7">
                  <c:v>1.6923563389878817</c:v>
                </c:pt>
                <c:pt idx="8">
                  <c:v>1.3944312976003477</c:v>
                </c:pt>
                <c:pt idx="9">
                  <c:v>1.6698207725704108</c:v>
                </c:pt>
                <c:pt idx="10">
                  <c:v>1.582416850240902</c:v>
                </c:pt>
                <c:pt idx="11">
                  <c:v>0.66628077904880079</c:v>
                </c:pt>
              </c:numCache>
            </c:numRef>
          </c:val>
          <c:extLst>
            <c:ext xmlns:c16="http://schemas.microsoft.com/office/drawing/2014/chart" uri="{C3380CC4-5D6E-409C-BE32-E72D297353CC}">
              <c16:uniqueId val="{00000000-9458-4F33-A49F-25F9149B52E0}"/>
            </c:ext>
          </c:extLst>
        </c:ser>
        <c:dLbls>
          <c:showLegendKey val="0"/>
          <c:showVal val="0"/>
          <c:showCatName val="0"/>
          <c:showSerName val="0"/>
          <c:showPercent val="0"/>
          <c:showBubbleSize val="0"/>
        </c:dLbls>
        <c:gapWidth val="65"/>
        <c:shape val="box"/>
        <c:axId val="-1309494960"/>
        <c:axId val="-1309493872"/>
        <c:axId val="0"/>
      </c:bar3DChart>
      <c:catAx>
        <c:axId val="-13094949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09493872"/>
        <c:crosses val="autoZero"/>
        <c:auto val="1"/>
        <c:lblAlgn val="ctr"/>
        <c:lblOffset val="100"/>
        <c:noMultiLvlLbl val="0"/>
      </c:catAx>
      <c:valAx>
        <c:axId val="-1309493872"/>
        <c:scaling>
          <c:orientation val="minMax"/>
        </c:scaling>
        <c:delete val="0"/>
        <c:axPos val="l"/>
        <c:majorGridlines>
          <c:spPr>
            <a:ln w="9525" cap="flat" cmpd="sng" algn="ctr">
              <a:solidFill>
                <a:schemeClr val="dk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309494960"/>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oddHeader>&amp;Z&amp;G&amp;D&amp;G</c:oddHeader>
    </c:headerFooter>
    <c:pageMargins b="0.75" l="0.7" r="0.7" t="0.75" header="0.3" footer="0.3"/>
    <c:pageSetup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1"/>
          <c:order val="0"/>
          <c:tx>
            <c:strRef>
              <c:f>'FT-GEI-SO-016 Informe 2023'!$A$19</c:f>
              <c:strCache>
                <c:ptCount val="1"/>
                <c:pt idx="0">
                  <c:v>Indice de General de Ausentismo</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'FT-GEI-SO-016 Informe 2023'!$B$2:$M$2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'FT-GEI-SO-016 Informe 2023'!$B$19:$M$19</c:f>
              <c:numCache>
                <c:formatCode>0.0%</c:formatCode>
                <c:ptCount val="12"/>
                <c:pt idx="0">
                  <c:v>2.1739130434782608E-2</c:v>
                </c:pt>
                <c:pt idx="1">
                  <c:v>2.3373983739837397E-2</c:v>
                </c:pt>
                <c:pt idx="2">
                  <c:v>1.8769551616266946E-2</c:v>
                </c:pt>
                <c:pt idx="3">
                  <c:v>2.4539877300613498E-2</c:v>
                </c:pt>
                <c:pt idx="4">
                  <c:v>2.3312883435582823E-2</c:v>
                </c:pt>
                <c:pt idx="5">
                  <c:v>2.4125452352231604E-2</c:v>
                </c:pt>
                <c:pt idx="6">
                  <c:v>2.5270758122743681E-2</c:v>
                </c:pt>
                <c:pt idx="7">
                  <c:v>2.2565320665083134E-2</c:v>
                </c:pt>
                <c:pt idx="8">
                  <c:v>2.0070838252656435E-2</c:v>
                </c:pt>
                <c:pt idx="9">
                  <c:v>2.132701421800948E-2</c:v>
                </c:pt>
                <c:pt idx="10">
                  <c:v>2.2538552787663108E-2</c:v>
                </c:pt>
                <c:pt idx="11">
                  <c:v>9.4899169632265724E-3</c:v>
                </c:pt>
              </c:numCache>
            </c:numRef>
          </c:val>
          <c:extLst>
            <c:ext xmlns:c16="http://schemas.microsoft.com/office/drawing/2014/chart" uri="{C3380CC4-5D6E-409C-BE32-E72D297353CC}">
              <c16:uniqueId val="{00000000-577B-449F-8A89-0098104718C3}"/>
            </c:ext>
          </c:extLst>
        </c:ser>
        <c:ser>
          <c:idx val="0"/>
          <c:order val="1"/>
          <c:tx>
            <c:strRef>
              <c:f>'FT-GEI-SO-016 Informe 2023'!$A$18</c:f>
              <c:strCache>
                <c:ptCount val="1"/>
                <c:pt idx="0">
                  <c:v>Indice de Severidad Ausentismo</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'FT-GEI-SO-016 Informe 2023'!$B$18:$M$18</c:f>
              <c:numCache>
                <c:formatCode>0.0</c:formatCode>
                <c:ptCount val="12"/>
                <c:pt idx="0">
                  <c:v>30.998628269257068</c:v>
                </c:pt>
                <c:pt idx="1">
                  <c:v>22.888694872460416</c:v>
                </c:pt>
                <c:pt idx="2">
                  <c:v>17.691216550053394</c:v>
                </c:pt>
                <c:pt idx="3">
                  <c:v>22.317173529972429</c:v>
                </c:pt>
                <c:pt idx="4">
                  <c:v>18.255053062262444</c:v>
                </c:pt>
                <c:pt idx="5">
                  <c:v>22.713203496942626</c:v>
                </c:pt>
                <c:pt idx="6">
                  <c:v>19.921675463987739</c:v>
                </c:pt>
                <c:pt idx="7">
                  <c:v>16.210992299778656</c:v>
                </c:pt>
                <c:pt idx="8">
                  <c:v>27.068372247536164</c:v>
                </c:pt>
                <c:pt idx="9">
                  <c:v>14.100708746150135</c:v>
                </c:pt>
                <c:pt idx="10">
                  <c:v>14.57489204169252</c:v>
                </c:pt>
                <c:pt idx="11">
                  <c:v>5.9132419140581076</c:v>
                </c:pt>
              </c:numCache>
            </c:numRef>
          </c:val>
          <c:extLst>
            <c:ext xmlns:c16="http://schemas.microsoft.com/office/drawing/2014/chart" uri="{C3380CC4-5D6E-409C-BE32-E72D297353CC}">
              <c16:uniqueId val="{00000001-577B-449F-8A89-0098104718C3}"/>
            </c:ext>
          </c:extLst>
        </c:ser>
        <c:dLbls>
          <c:showLegendKey val="0"/>
          <c:showVal val="0"/>
          <c:showCatName val="0"/>
          <c:showSerName val="0"/>
          <c:showPercent val="0"/>
          <c:showBubbleSize val="0"/>
        </c:dLbls>
        <c:gapWidth val="65"/>
        <c:shape val="box"/>
        <c:axId val="-1309497680"/>
        <c:axId val="-1309486800"/>
        <c:axId val="0"/>
      </c:bar3DChart>
      <c:catAx>
        <c:axId val="-13094976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09486800"/>
        <c:crosses val="autoZero"/>
        <c:auto val="1"/>
        <c:lblAlgn val="ctr"/>
        <c:lblOffset val="100"/>
        <c:noMultiLvlLbl val="0"/>
      </c:catAx>
      <c:valAx>
        <c:axId val="-1309486800"/>
        <c:scaling>
          <c:orientation val="minMax"/>
        </c:scaling>
        <c:delete val="0"/>
        <c:axPos val="l"/>
        <c:majorGridlines>
          <c:spPr>
            <a:ln w="9525" cap="flat" cmpd="sng" algn="ctr">
              <a:solidFill>
                <a:schemeClr val="dk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309497680"/>
        <c:crosses val="autoZero"/>
        <c:crossBetween val="between"/>
      </c:valAx>
      <c:spPr>
        <a:noFill/>
        <a:ln>
          <a:noFill/>
        </a:ln>
        <a:effectLst/>
      </c:spPr>
    </c:plotArea>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'FT-GEI-SO-016 Informe 2023'!$A$18</c:f>
              <c:strCache>
                <c:ptCount val="1"/>
                <c:pt idx="0">
                  <c:v>Indice de Severidad Ausentismo</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'FT-GEI-SO-016 Informe 2023'!$B$18:$M$18</c:f>
              <c:numCache>
                <c:formatCode>0.0</c:formatCode>
                <c:ptCount val="12"/>
                <c:pt idx="0">
                  <c:v>30.998628269257068</c:v>
                </c:pt>
                <c:pt idx="1">
                  <c:v>22.888694872460416</c:v>
                </c:pt>
                <c:pt idx="2">
                  <c:v>17.691216550053394</c:v>
                </c:pt>
                <c:pt idx="3">
                  <c:v>22.317173529972429</c:v>
                </c:pt>
                <c:pt idx="4">
                  <c:v>18.255053062262444</c:v>
                </c:pt>
                <c:pt idx="5">
                  <c:v>22.713203496942626</c:v>
                </c:pt>
                <c:pt idx="6">
                  <c:v>19.921675463987739</c:v>
                </c:pt>
                <c:pt idx="7">
                  <c:v>16.210992299778656</c:v>
                </c:pt>
                <c:pt idx="8">
                  <c:v>27.068372247536164</c:v>
                </c:pt>
                <c:pt idx="9">
                  <c:v>14.100708746150135</c:v>
                </c:pt>
                <c:pt idx="10">
                  <c:v>14.57489204169252</c:v>
                </c:pt>
                <c:pt idx="11">
                  <c:v>5.9132419140581076</c:v>
                </c:pt>
              </c:numCache>
            </c:numRef>
          </c:val>
          <c:extLst>
            <c:ext xmlns:c16="http://schemas.microsoft.com/office/drawing/2014/chart" uri="{C3380CC4-5D6E-409C-BE32-E72D297353CC}">
              <c16:uniqueId val="{00000000-CB93-4522-B2DF-742E10FED41B}"/>
            </c:ext>
          </c:extLst>
        </c:ser>
        <c:dLbls>
          <c:showLegendKey val="0"/>
          <c:showVal val="0"/>
          <c:showCatName val="0"/>
          <c:showSerName val="0"/>
          <c:showPercent val="0"/>
          <c:showBubbleSize val="0"/>
        </c:dLbls>
        <c:gapWidth val="65"/>
        <c:shape val="box"/>
        <c:axId val="-1309485712"/>
        <c:axId val="-1309491696"/>
        <c:axId val="0"/>
      </c:bar3DChart>
      <c:catAx>
        <c:axId val="-1309485712"/>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09491696"/>
        <c:crosses val="autoZero"/>
        <c:auto val="1"/>
        <c:lblAlgn val="ctr"/>
        <c:lblOffset val="100"/>
        <c:noMultiLvlLbl val="0"/>
      </c:catAx>
      <c:valAx>
        <c:axId val="-1309491696"/>
        <c:scaling>
          <c:orientation val="minMax"/>
        </c:scaling>
        <c:delete val="0"/>
        <c:axPos val="l"/>
        <c:majorGridlines>
          <c:spPr>
            <a:ln w="9525" cap="flat" cmpd="sng" algn="ctr">
              <a:solidFill>
                <a:schemeClr val="dk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30948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'FT-GEI-SO-016 Informe 2023'!$A$20</c:f>
              <c:strCache>
                <c:ptCount val="1"/>
                <c:pt idx="0">
                  <c:v>Tasa de Mortalidad  por EG - AC</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'FT-GEI-SO-016 Informe 2023'!$B$20:$M$20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DE73-4890-B225-DECCEC426B86}"/>
            </c:ext>
          </c:extLst>
        </c:ser>
        <c:dLbls>
          <c:showLegendKey val="0"/>
          <c:showVal val="0"/>
          <c:showCatName val="0"/>
          <c:showSerName val="0"/>
          <c:showPercent val="0"/>
          <c:showBubbleSize val="0"/>
        </c:dLbls>
        <c:gapWidth val="65"/>
        <c:shape val="box"/>
        <c:axId val="-1309482448"/>
        <c:axId val="-1309496592"/>
        <c:axId val="0"/>
      </c:bar3DChart>
      <c:catAx>
        <c:axId val="-1309482448"/>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09496592"/>
        <c:crosses val="autoZero"/>
        <c:auto val="1"/>
        <c:lblAlgn val="ctr"/>
        <c:lblOffset val="100"/>
        <c:noMultiLvlLbl val="0"/>
      </c:catAx>
      <c:valAx>
        <c:axId val="-1309496592"/>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30948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'FT-GEI-SO-016 Informe 2023'!$A$22</c:f>
              <c:strCache>
                <c:ptCount val="1"/>
                <c:pt idx="0">
                  <c:v>Incidencia por Enfermedad Laboral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val>
            <c:numRef>
              <c:f>'FT-GEI-SO-016 Informe 2023'!$B$22:$M$22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07FD-456C-A5F8-F84E05AF6173}"/>
            </c:ext>
          </c:extLst>
        </c:ser>
        <c:dLbls>
          <c:showLegendKey val="0"/>
          <c:showVal val="0"/>
          <c:showCatName val="0"/>
          <c:showSerName val="0"/>
          <c:showPercent val="0"/>
          <c:showBubbleSize val="0"/>
        </c:dLbls>
        <c:gapWidth val="65"/>
        <c:shape val="box"/>
        <c:axId val="-1309492240"/>
        <c:axId val="-1309484624"/>
        <c:axId val="0"/>
      </c:bar3DChart>
      <c:catAx>
        <c:axId val="-1309492240"/>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09484624"/>
        <c:crosses val="autoZero"/>
        <c:auto val="1"/>
        <c:lblAlgn val="ctr"/>
        <c:lblOffset val="100"/>
        <c:noMultiLvlLbl val="0"/>
      </c:catAx>
      <c:valAx>
        <c:axId val="-1309484624"/>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30949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'FT-GEI-SO-016 Informe 2023'!$A$23</c:f>
              <c:strCache>
                <c:ptCount val="1"/>
                <c:pt idx="0">
                  <c:v>Prevalencia por Enfermedad Laboral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val>
            <c:numRef>
              <c:f>'FT-GEI-SO-016 Informe 2023'!$B$23:$M$23</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6D5B-459F-A761-5C39CB2CA089}"/>
            </c:ext>
          </c:extLst>
        </c:ser>
        <c:dLbls>
          <c:showLegendKey val="0"/>
          <c:showVal val="0"/>
          <c:showCatName val="0"/>
          <c:showSerName val="0"/>
          <c:showPercent val="0"/>
          <c:showBubbleSize val="0"/>
        </c:dLbls>
        <c:gapWidth val="65"/>
        <c:shape val="box"/>
        <c:axId val="-1309490608"/>
        <c:axId val="-1309488976"/>
        <c:axId val="0"/>
      </c:bar3DChart>
      <c:catAx>
        <c:axId val="-1309490608"/>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09488976"/>
        <c:crosses val="autoZero"/>
        <c:auto val="1"/>
        <c:lblAlgn val="ctr"/>
        <c:lblOffset val="100"/>
        <c:noMultiLvlLbl val="0"/>
      </c:catAx>
      <c:valAx>
        <c:axId val="-1309488976"/>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30949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'FT-GEI-SO-016 Informe 2023'!$A$24</c:f>
              <c:strCache>
                <c:ptCount val="1"/>
                <c:pt idx="0">
                  <c:v>Severidad por Enfermedad Laboral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val>
            <c:numRef>
              <c:f>'FT-GEI-SO-016 Informe 2023'!$B$24:$M$24</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46A9-44BF-95F5-5ABC8747BCD6}"/>
            </c:ext>
          </c:extLst>
        </c:ser>
        <c:dLbls>
          <c:showLegendKey val="0"/>
          <c:showVal val="0"/>
          <c:showCatName val="0"/>
          <c:showSerName val="0"/>
          <c:showPercent val="0"/>
          <c:showBubbleSize val="0"/>
        </c:dLbls>
        <c:gapWidth val="65"/>
        <c:shape val="box"/>
        <c:axId val="-1309484080"/>
        <c:axId val="-1309483536"/>
        <c:axId val="0"/>
      </c:bar3DChart>
      <c:catAx>
        <c:axId val="-1309484080"/>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09483536"/>
        <c:crosses val="autoZero"/>
        <c:auto val="1"/>
        <c:lblAlgn val="ctr"/>
        <c:lblOffset val="100"/>
        <c:noMultiLvlLbl val="0"/>
      </c:catAx>
      <c:valAx>
        <c:axId val="-1309483536"/>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30948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lt1"/>
                </a:solidFill>
                <a:latin typeface="+mn-lt"/>
                <a:ea typeface="+mn-ea"/>
                <a:cs typeface="+mn-cs"/>
              </a:defRPr>
            </a:pPr>
            <a:r>
              <a:rPr lang="en-US" b="1"/>
              <a:t>COMPARATIVO INFORME AUSENTISMO GENERAL 2017-2018-2019-2020-2021</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lt1"/>
              </a:solidFill>
              <a:latin typeface="+mn-lt"/>
              <a:ea typeface="+mn-ea"/>
              <a:cs typeface="+mn-cs"/>
            </a:defRPr>
          </a:pPr>
          <a:endParaRPr lang="es-CO"/>
        </a:p>
      </c:txPr>
    </c:title>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3093630101138855E-2"/>
          <c:y val="0.13293927599863703"/>
          <c:w val="0.94879923895106177"/>
          <c:h val="0.79127826515621247"/>
        </c:manualLayout>
      </c:layout>
      <c:bar3DChart>
        <c:barDir val="col"/>
        <c:grouping val="clustered"/>
        <c:varyColors val="0"/>
        <c:ser>
          <c:idx val="0"/>
          <c:order val="0"/>
          <c:tx>
            <c:strRef>
              <c:f>'[1]FT-GEI-SO-016 Informe 2023'!$B$50</c:f>
              <c:strCache>
                <c:ptCount val="1"/>
                <c:pt idx="0">
                  <c:v>2021</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dLbl>
              <c:idx val="0"/>
              <c:layout>
                <c:manualLayout>
                  <c:x val="-3.5155343863252239E-2"/>
                  <c:y val="-0.1798022647575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78C-48E1-BEC7-A8325D7FB070}"/>
                </c:ext>
              </c:extLst>
            </c:dLbl>
            <c:dLbl>
              <c:idx val="1"/>
              <c:layout>
                <c:manualLayout>
                  <c:x val="-3.9968775050147849E-2"/>
                  <c:y val="-0.146511419401477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78C-48E1-BEC7-A8325D7FB070}"/>
                </c:ext>
              </c:extLst>
            </c:dLbl>
            <c:dLbl>
              <c:idx val="2"/>
              <c:layout>
                <c:manualLayout>
                  <c:x val="-3.0524643308326507E-2"/>
                  <c:y val="-2.38521183686102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78C-48E1-BEC7-A8325D7FB070}"/>
                </c:ext>
              </c:extLst>
            </c:dLbl>
            <c:dLbl>
              <c:idx val="3"/>
              <c:layout>
                <c:manualLayout>
                  <c:x val="5.8287796948132253E-3"/>
                  <c:y val="-0.109883564551108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78C-48E1-BEC7-A8325D7FB070}"/>
                </c:ext>
              </c:extLst>
            </c:dLbl>
            <c:dLbl>
              <c:idx val="4"/>
              <c:layout>
                <c:manualLayout>
                  <c:x val="-8.3268281354480754E-4"/>
                  <c:y val="-0.136956326831815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78C-48E1-BEC7-A8325D7FB070}"/>
                </c:ext>
              </c:extLst>
            </c:dLbl>
            <c:dLbl>
              <c:idx val="8"/>
              <c:layout>
                <c:manualLayout>
                  <c:x val="3.497267816887923E-2"/>
                  <c:y val="-0.105106018266277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78C-48E1-BEC7-A8325D7FB070}"/>
                </c:ext>
              </c:extLst>
            </c:dLbl>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'[1]FT-GEI-SO-016 Informe 2023'!$A$51:$A$59</c:f>
              <c:strCache>
                <c:ptCount val="9"/>
                <c:pt idx="0">
                  <c:v>Tasa Global de ausentismo</c:v>
                </c:pt>
                <c:pt idx="1">
                  <c:v>Indice de Frecuencia Ausentismo</c:v>
                </c:pt>
                <c:pt idx="2">
                  <c:v>Indice de Severidad Ausentismo</c:v>
                </c:pt>
                <c:pt idx="3">
                  <c:v>Indice de General de Ausentismo</c:v>
                </c:pt>
                <c:pt idx="4">
                  <c:v>Tasa de Mortalidad por EG - AC</c:v>
                </c:pt>
                <c:pt idx="5">
                  <c:v>Incidencia por Enfermedad Laboral</c:v>
                </c:pt>
                <c:pt idx="6">
                  <c:v>Prevalencia por Enfermedad Laboral</c:v>
                </c:pt>
                <c:pt idx="7">
                  <c:v>Severidad por Enfermedad Laboral</c:v>
                </c:pt>
                <c:pt idx="8">
                  <c:v>Ausentismo por causa medica</c:v>
                </c:pt>
              </c:strCache>
            </c:strRef>
          </c:cat>
          <c:val>
            <c:numRef>
              <c:f>'[1]FT-GEI-SO-016 Informe 2023'!$B$51:$B$59</c:f>
              <c:numCache>
                <c:formatCode>General</c:formatCode>
                <c:ptCount val="9"/>
                <c:pt idx="0">
                  <c:v>1.3500671913995009E-2</c:v>
                </c:pt>
                <c:pt idx="1">
                  <c:v>19.076568612913896</c:v>
                </c:pt>
                <c:pt idx="2">
                  <c:v>233.28162604222507</c:v>
                </c:pt>
                <c:pt idx="3">
                  <c:v>2.1405260126703782E-2</c:v>
                </c:pt>
                <c:pt idx="4">
                  <c:v>0</c:v>
                </c:pt>
                <c:pt idx="5">
                  <c:v>0</c:v>
                </c:pt>
                <c:pt idx="6">
                  <c:v>0</c:v>
                </c:pt>
                <c:pt idx="7">
                  <c:v>1</c:v>
                </c:pt>
                <c:pt idx="8">
                  <c:v>1.1902476483010174E-3</c:v>
                </c:pt>
              </c:numCache>
            </c:numRef>
          </c:val>
          <c:extLst>
            <c:ext xmlns:c16="http://schemas.microsoft.com/office/drawing/2014/chart" uri="{C3380CC4-5D6E-409C-BE32-E72D297353CC}">
              <c16:uniqueId val="{00000006-B78C-48E1-BEC7-A8325D7FB070}"/>
            </c:ext>
          </c:extLst>
        </c:ser>
        <c:ser>
          <c:idx val="1"/>
          <c:order val="1"/>
          <c:tx>
            <c:strRef>
              <c:f>'[1]FT-GEI-SO-016 Informe 2023'!$C$50</c:f>
              <c:strCache>
                <c:ptCount val="1"/>
                <c:pt idx="0">
                  <c:v>2020</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dLbl>
              <c:idx val="0"/>
              <c:layout>
                <c:manualLayout>
                  <c:x val="-1.4973079430203675E-2"/>
                  <c:y val="-0.117779682387218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78C-48E1-BEC7-A8325D7FB070}"/>
                </c:ext>
              </c:extLst>
            </c:dLbl>
            <c:dLbl>
              <c:idx val="1"/>
              <c:layout>
                <c:manualLayout>
                  <c:x val="-1.0824876576081735E-2"/>
                  <c:y val="-8.12182868421234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78C-48E1-BEC7-A8325D7FB070}"/>
                </c:ext>
              </c:extLst>
            </c:dLbl>
            <c:dLbl>
              <c:idx val="2"/>
              <c:layout>
                <c:manualLayout>
                  <c:x val="3.4764177101149665E-2"/>
                  <c:y val="-7.3146496330404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78C-48E1-BEC7-A8325D7FB070}"/>
                </c:ext>
              </c:extLst>
            </c:dLbl>
            <c:dLbl>
              <c:idx val="3"/>
              <c:layout>
                <c:manualLayout>
                  <c:x val="5.8287796948132253E-3"/>
                  <c:y val="-5.4145524561415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78C-48E1-BEC7-A8325D7FB070}"/>
                </c:ext>
              </c:extLst>
            </c:dLbl>
            <c:dLbl>
              <c:idx val="4"/>
              <c:layout>
                <c:manualLayout>
                  <c:x val="1.665365627089493E-3"/>
                  <c:y val="-8.91808639835081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78C-48E1-BEC7-A8325D7FB070}"/>
                </c:ext>
              </c:extLst>
            </c:dLbl>
            <c:dLbl>
              <c:idx val="8"/>
              <c:layout>
                <c:manualLayout>
                  <c:x val="4.7462920372050549E-2"/>
                  <c:y val="-5.89230708462465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78C-48E1-BEC7-A8325D7FB070}"/>
                </c:ext>
              </c:extLst>
            </c:dLbl>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'[1]FT-GEI-SO-016 Informe 2023'!$A$51:$A$59</c:f>
              <c:strCache>
                <c:ptCount val="9"/>
                <c:pt idx="0">
                  <c:v>Tasa Global de ausentismo</c:v>
                </c:pt>
                <c:pt idx="1">
                  <c:v>Indice de Frecuencia Ausentismo</c:v>
                </c:pt>
                <c:pt idx="2">
                  <c:v>Indice de Severidad Ausentismo</c:v>
                </c:pt>
                <c:pt idx="3">
                  <c:v>Indice de General de Ausentismo</c:v>
                </c:pt>
                <c:pt idx="4">
                  <c:v>Tasa de Mortalidad por EG - AC</c:v>
                </c:pt>
                <c:pt idx="5">
                  <c:v>Incidencia por Enfermedad Laboral</c:v>
                </c:pt>
                <c:pt idx="6">
                  <c:v>Prevalencia por Enfermedad Laboral</c:v>
                </c:pt>
                <c:pt idx="7">
                  <c:v>Severidad por Enfermedad Laboral</c:v>
                </c:pt>
                <c:pt idx="8">
                  <c:v>Ausentismo por causa medica</c:v>
                </c:pt>
              </c:strCache>
            </c:strRef>
          </c:cat>
          <c:val>
            <c:numRef>
              <c:f>'[1]FT-GEI-SO-016 Informe 2023'!$C$51:$C$59</c:f>
              <c:numCache>
                <c:formatCode>General</c:formatCode>
                <c:ptCount val="9"/>
                <c:pt idx="0">
                  <c:v>9.6270061782333573E-3</c:v>
                </c:pt>
                <c:pt idx="1">
                  <c:v>24.186052577441366</c:v>
                </c:pt>
                <c:pt idx="2">
                  <c:v>273.26956237950719</c:v>
                </c:pt>
                <c:pt idx="3">
                  <c:v>2.6723095525997581E-2</c:v>
                </c:pt>
                <c:pt idx="4">
                  <c:v>0.2418379685610641</c:v>
                </c:pt>
                <c:pt idx="5">
                  <c:v>0</c:v>
                </c:pt>
                <c:pt idx="6">
                  <c:v>0</c:v>
                </c:pt>
                <c:pt idx="7">
                  <c:v>1</c:v>
                </c:pt>
                <c:pt idx="8">
                  <c:v>8.4997818852912931E-4</c:v>
                </c:pt>
              </c:numCache>
            </c:numRef>
          </c:val>
          <c:extLst>
            <c:ext xmlns:c16="http://schemas.microsoft.com/office/drawing/2014/chart" uri="{C3380CC4-5D6E-409C-BE32-E72D297353CC}">
              <c16:uniqueId val="{0000000D-B78C-48E1-BEC7-A8325D7FB070}"/>
            </c:ext>
          </c:extLst>
        </c:ser>
        <c:ser>
          <c:idx val="2"/>
          <c:order val="2"/>
          <c:tx>
            <c:strRef>
              <c:f>'[1]FT-GEI-SO-016 Informe 2023'!$D$50</c:f>
              <c:strCache>
                <c:ptCount val="1"/>
                <c:pt idx="0">
                  <c:v>2019</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dLbls>
            <c:dLbl>
              <c:idx val="0"/>
              <c:layout>
                <c:manualLayout>
                  <c:x val="-1.2490242203171213E-2"/>
                  <c:y val="-7.007067884418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78C-48E1-BEC7-A8325D7FB070}"/>
                </c:ext>
              </c:extLst>
            </c:dLbl>
            <c:dLbl>
              <c:idx val="2"/>
              <c:layout>
                <c:manualLayout>
                  <c:x val="3.2220456825455789E-2"/>
                  <c:y val="-6.36056489829606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78C-48E1-BEC7-A8325D7FB070}"/>
                </c:ext>
              </c:extLst>
            </c:dLbl>
            <c:dLbl>
              <c:idx val="4"/>
              <c:layout>
                <c:manualLayout>
                  <c:x val="-1.665365627089493E-3"/>
                  <c:y val="-4.61829474200309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78C-48E1-BEC7-A8325D7FB070}"/>
                </c:ext>
              </c:extLst>
            </c:dLbl>
            <c:dLbl>
              <c:idx val="6"/>
              <c:layout>
                <c:manualLayout>
                  <c:x val="-1.1713031106797934E-2"/>
                  <c:y val="-5.82543069680891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78C-48E1-BEC7-A8325D7FB070}"/>
                </c:ext>
              </c:extLst>
            </c:dLbl>
            <c:dLbl>
              <c:idx val="8"/>
              <c:layout>
                <c:manualLayout>
                  <c:x val="2.9143898474066128E-2"/>
                  <c:y val="-2.07027005676000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B78C-48E1-BEC7-A8325D7FB070}"/>
                </c:ext>
              </c:extLst>
            </c:dLbl>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'[1]FT-GEI-SO-016 Informe 2023'!$A$51:$A$59</c:f>
              <c:strCache>
                <c:ptCount val="9"/>
                <c:pt idx="0">
                  <c:v>Tasa Global de ausentismo</c:v>
                </c:pt>
                <c:pt idx="1">
                  <c:v>Indice de Frecuencia Ausentismo</c:v>
                </c:pt>
                <c:pt idx="2">
                  <c:v>Indice de Severidad Ausentismo</c:v>
                </c:pt>
                <c:pt idx="3">
                  <c:v>Indice de General de Ausentismo</c:v>
                </c:pt>
                <c:pt idx="4">
                  <c:v>Tasa de Mortalidad por EG - AC</c:v>
                </c:pt>
                <c:pt idx="5">
                  <c:v>Incidencia por Enfermedad Laboral</c:v>
                </c:pt>
                <c:pt idx="6">
                  <c:v>Prevalencia por Enfermedad Laboral</c:v>
                </c:pt>
                <c:pt idx="7">
                  <c:v>Severidad por Enfermedad Laboral</c:v>
                </c:pt>
                <c:pt idx="8">
                  <c:v>Ausentismo por causa medica</c:v>
                </c:pt>
              </c:strCache>
            </c:strRef>
          </c:cat>
          <c:val>
            <c:numRef>
              <c:f>'[1]FT-GEI-SO-016 Informe 2023'!$D$51:$D$59</c:f>
              <c:numCache>
                <c:formatCode>General</c:formatCode>
                <c:ptCount val="9"/>
                <c:pt idx="0">
                  <c:v>1.3500671913995009E-2</c:v>
                </c:pt>
                <c:pt idx="1">
                  <c:v>19.076568612913896</c:v>
                </c:pt>
                <c:pt idx="2">
                  <c:v>233.28162604222507</c:v>
                </c:pt>
                <c:pt idx="3">
                  <c:v>2.1405260126703782E-2</c:v>
                </c:pt>
                <c:pt idx="4">
                  <c:v>0</c:v>
                </c:pt>
                <c:pt idx="5">
                  <c:v>0</c:v>
                </c:pt>
                <c:pt idx="6">
                  <c:v>0</c:v>
                </c:pt>
                <c:pt idx="7">
                  <c:v>0</c:v>
                </c:pt>
                <c:pt idx="8">
                  <c:v>1.1902476483010174E-3</c:v>
                </c:pt>
              </c:numCache>
            </c:numRef>
          </c:val>
          <c:extLst>
            <c:ext xmlns:c16="http://schemas.microsoft.com/office/drawing/2014/chart" uri="{C3380CC4-5D6E-409C-BE32-E72D297353CC}">
              <c16:uniqueId val="{00000013-B78C-48E1-BEC7-A8325D7FB070}"/>
            </c:ext>
          </c:extLst>
        </c:ser>
        <c:ser>
          <c:idx val="3"/>
          <c:order val="3"/>
          <c:tx>
            <c:strRef>
              <c:f>'[1]FT-GEI-SO-016 Informe 2023'!$E$50</c:f>
              <c:strCache>
                <c:ptCount val="1"/>
                <c:pt idx="0">
                  <c:v>2018</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dLbls>
            <c:dLbl>
              <c:idx val="0"/>
              <c:layout>
                <c:manualLayout>
                  <c:x val="-9.9921937625369727E-3"/>
                  <c:y val="-3.50353394220925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B78C-48E1-BEC7-A8325D7FB070}"/>
                </c:ext>
              </c:extLst>
            </c:dLbl>
            <c:dLbl>
              <c:idx val="2"/>
              <c:layout>
                <c:manualLayout>
                  <c:x val="9.9921937625369571E-3"/>
                  <c:y val="-8.59958331269542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B78C-48E1-BEC7-A8325D7FB070}"/>
                </c:ext>
              </c:extLst>
            </c:dLbl>
            <c:dLbl>
              <c:idx val="5"/>
              <c:layout>
                <c:manualLayout>
                  <c:x val="0"/>
                  <c:y val="-7.51173958272728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B78C-48E1-BEC7-A8325D7FB070}"/>
                </c:ext>
              </c:extLst>
            </c:dLbl>
            <c:dLbl>
              <c:idx val="6"/>
              <c:layout>
                <c:manualLayout>
                  <c:x val="0"/>
                  <c:y val="-6.13203231243043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B78C-48E1-BEC7-A8325D7FB070}"/>
                </c:ext>
              </c:extLst>
            </c:dLbl>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'[1]FT-GEI-SO-016 Informe 2023'!$A$51:$A$59</c:f>
              <c:strCache>
                <c:ptCount val="9"/>
                <c:pt idx="0">
                  <c:v>Tasa Global de ausentismo</c:v>
                </c:pt>
                <c:pt idx="1">
                  <c:v>Indice de Frecuencia Ausentismo</c:v>
                </c:pt>
                <c:pt idx="2">
                  <c:v>Indice de Severidad Ausentismo</c:v>
                </c:pt>
                <c:pt idx="3">
                  <c:v>Indice de General de Ausentismo</c:v>
                </c:pt>
                <c:pt idx="4">
                  <c:v>Tasa de Mortalidad por EG - AC</c:v>
                </c:pt>
                <c:pt idx="5">
                  <c:v>Incidencia por Enfermedad Laboral</c:v>
                </c:pt>
                <c:pt idx="6">
                  <c:v>Prevalencia por Enfermedad Laboral</c:v>
                </c:pt>
                <c:pt idx="7">
                  <c:v>Severidad por Enfermedad Laboral</c:v>
                </c:pt>
                <c:pt idx="8">
                  <c:v>Ausentismo por causa medica</c:v>
                </c:pt>
              </c:strCache>
            </c:strRef>
          </c:cat>
          <c:val>
            <c:numRef>
              <c:f>'[1]FT-GEI-SO-016 Informe 2023'!$E$51:$E$59</c:f>
              <c:numCache>
                <c:formatCode>General</c:formatCode>
                <c:ptCount val="9"/>
                <c:pt idx="0">
                  <c:v>0.38</c:v>
                </c:pt>
                <c:pt idx="1">
                  <c:v>2.31</c:v>
                </c:pt>
                <c:pt idx="2">
                  <c:v>29.01</c:v>
                </c:pt>
                <c:pt idx="3">
                  <c:v>0.03</c:v>
                </c:pt>
                <c:pt idx="4">
                  <c:v>1.26</c:v>
                </c:pt>
                <c:pt idx="5">
                  <c:v>0</c:v>
                </c:pt>
                <c:pt idx="6">
                  <c:v>0</c:v>
                </c:pt>
                <c:pt idx="7">
                  <c:v>0</c:v>
                </c:pt>
              </c:numCache>
            </c:numRef>
          </c:val>
          <c:extLst>
            <c:ext xmlns:c16="http://schemas.microsoft.com/office/drawing/2014/chart" uri="{C3380CC4-5D6E-409C-BE32-E72D297353CC}">
              <c16:uniqueId val="{00000018-B78C-48E1-BEC7-A8325D7FB070}"/>
            </c:ext>
          </c:extLst>
        </c:ser>
        <c:ser>
          <c:idx val="4"/>
          <c:order val="4"/>
          <c:tx>
            <c:strRef>
              <c:f>'[1]FT-GEI-SO-016 Informe 2023'!$F$50</c:f>
              <c:strCache>
                <c:ptCount val="1"/>
                <c:pt idx="0">
                  <c:v>2017</c:v>
                </c:pt>
              </c:strCache>
            </c:strRef>
          </c:tx>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invertIfNegative val="0"/>
          <c:dLbls>
            <c:dLbl>
              <c:idx val="2"/>
              <c:layout>
                <c:manualLayout>
                  <c:x val="2.4980484406342393E-3"/>
                  <c:y val="-4.77754628483080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B78C-48E1-BEC7-A8325D7FB070}"/>
                </c:ext>
              </c:extLst>
            </c:dLbl>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'[1]FT-GEI-SO-016 Informe 2023'!$A$51:$A$59</c:f>
              <c:strCache>
                <c:ptCount val="9"/>
                <c:pt idx="0">
                  <c:v>Tasa Global de ausentismo</c:v>
                </c:pt>
                <c:pt idx="1">
                  <c:v>Indice de Frecuencia Ausentismo</c:v>
                </c:pt>
                <c:pt idx="2">
                  <c:v>Indice de Severidad Ausentismo</c:v>
                </c:pt>
                <c:pt idx="3">
                  <c:v>Indice de General de Ausentismo</c:v>
                </c:pt>
                <c:pt idx="4">
                  <c:v>Tasa de Mortalidad por EG - AC</c:v>
                </c:pt>
                <c:pt idx="5">
                  <c:v>Incidencia por Enfermedad Laboral</c:v>
                </c:pt>
                <c:pt idx="6">
                  <c:v>Prevalencia por Enfermedad Laboral</c:v>
                </c:pt>
                <c:pt idx="7">
                  <c:v>Severidad por Enfermedad Laboral</c:v>
                </c:pt>
                <c:pt idx="8">
                  <c:v>Ausentismo por causa medica</c:v>
                </c:pt>
              </c:strCache>
            </c:strRef>
          </c:cat>
          <c:val>
            <c:numRef>
              <c:f>'[1]FT-GEI-SO-016 Informe 2023'!$F$51:$F$59</c:f>
              <c:numCache>
                <c:formatCode>General</c:formatCode>
                <c:ptCount val="9"/>
                <c:pt idx="0">
                  <c:v>0.14000000000000001</c:v>
                </c:pt>
                <c:pt idx="1">
                  <c:v>1.3</c:v>
                </c:pt>
                <c:pt idx="2">
                  <c:v>11.7</c:v>
                </c:pt>
                <c:pt idx="3">
                  <c:v>1.5100000000000001E-2</c:v>
                </c:pt>
                <c:pt idx="4">
                  <c:v>1.58</c:v>
                </c:pt>
                <c:pt idx="5">
                  <c:v>0</c:v>
                </c:pt>
                <c:pt idx="6">
                  <c:v>0</c:v>
                </c:pt>
                <c:pt idx="7">
                  <c:v>0</c:v>
                </c:pt>
              </c:numCache>
            </c:numRef>
          </c:val>
          <c:extLst>
            <c:ext xmlns:c16="http://schemas.microsoft.com/office/drawing/2014/chart" uri="{C3380CC4-5D6E-409C-BE32-E72D297353CC}">
              <c16:uniqueId val="{0000001A-B78C-48E1-BEC7-A8325D7FB070}"/>
            </c:ext>
          </c:extLst>
        </c:ser>
        <c:dLbls>
          <c:showLegendKey val="0"/>
          <c:showVal val="1"/>
          <c:showCatName val="0"/>
          <c:showSerName val="0"/>
          <c:showPercent val="0"/>
          <c:showBubbleSize val="0"/>
        </c:dLbls>
        <c:gapWidth val="84"/>
        <c:gapDepth val="53"/>
        <c:shape val="box"/>
        <c:axId val="-1318082624"/>
        <c:axId val="-1318080448"/>
        <c:axId val="0"/>
      </c:bar3DChart>
      <c:catAx>
        <c:axId val="-1318082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s-CO"/>
          </a:p>
        </c:txPr>
        <c:crossAx val="-1318080448"/>
        <c:crosses val="autoZero"/>
        <c:auto val="1"/>
        <c:lblAlgn val="ctr"/>
        <c:lblOffset val="100"/>
        <c:noMultiLvlLbl val="0"/>
      </c:catAx>
      <c:valAx>
        <c:axId val="-1318080448"/>
        <c:scaling>
          <c:orientation val="minMax"/>
        </c:scaling>
        <c:delete val="1"/>
        <c:axPos val="l"/>
        <c:numFmt formatCode="General" sourceLinked="1"/>
        <c:majorTickMark val="out"/>
        <c:minorTickMark val="none"/>
        <c:tickLblPos val="nextTo"/>
        <c:crossAx val="-1318082624"/>
        <c:crosses val="autoZero"/>
        <c:crossBetween val="between"/>
      </c:valAx>
      <c:spPr>
        <a:noFill/>
        <a:ln>
          <a:noFill/>
        </a:ln>
        <a:effectLst/>
      </c:spPr>
    </c:plotArea>
    <c:legend>
      <c:legendPos val="t"/>
      <c:layout>
        <c:manualLayout>
          <c:xMode val="edge"/>
          <c:yMode val="edge"/>
          <c:x val="0.44678342797105403"/>
          <c:y val="8.1971571453309425E-2"/>
          <c:w val="0.22087622643384089"/>
          <c:h val="3.6498823482204269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s-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'FT-GEI-SO-016 Informe 2024'!$A$15</c:f>
              <c:strCache>
                <c:ptCount val="1"/>
                <c:pt idx="0">
                  <c:v>Tasa Global de ausentismo (EG+AC+AT+EL)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'FT-GEI-SO-016 Informe 2024'!$B$2:$M$2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'FT-GEI-SO-016 Informe 2024'!$B$15:$M$15</c:f>
              <c:numCache>
                <c:formatCode>0.0%</c:formatCode>
                <c:ptCount val="12"/>
                <c:pt idx="0">
                  <c:v>9.3479676309180543E-3</c:v>
                </c:pt>
                <c:pt idx="1">
                  <c:v>7.9088598060446293E-3</c:v>
                </c:pt>
                <c:pt idx="2">
                  <c:v>1.2143202709240445E-2</c:v>
                </c:pt>
                <c:pt idx="3">
                  <c:v>1.3321061809726796E-2</c:v>
                </c:pt>
                <c:pt idx="4">
                  <c:v>1.6965490649701175E-2</c:v>
                </c:pt>
                <c:pt idx="5">
                  <c:v>1.6547406082289804E-2</c:v>
                </c:pt>
                <c:pt idx="6">
                  <c:v>8.401792382374906E-3</c:v>
                </c:pt>
                <c:pt idx="7">
                  <c:v>8.9022230965964989E-3</c:v>
                </c:pt>
                <c:pt idx="8">
                  <c:v>9.0236686390532551E-3</c:v>
                </c:pt>
                <c:pt idx="9">
                  <c:v>9.0641842234198914E-3</c:v>
                </c:pt>
                <c:pt idx="10">
                  <c:v>8.8337468982630282E-3</c:v>
                </c:pt>
                <c:pt idx="11">
                  <c:v>5.9735904422552923E-3</c:v>
                </c:pt>
              </c:numCache>
            </c:numRef>
          </c:val>
          <c:extLst>
            <c:ext xmlns:c16="http://schemas.microsoft.com/office/drawing/2014/chart" uri="{C3380CC4-5D6E-409C-BE32-E72D297353CC}">
              <c16:uniqueId val="{00000000-89E0-4FE6-AC9B-C7AE81C89874}"/>
            </c:ext>
          </c:extLst>
        </c:ser>
        <c:dLbls>
          <c:showLegendKey val="0"/>
          <c:showVal val="0"/>
          <c:showCatName val="0"/>
          <c:showSerName val="0"/>
          <c:showPercent val="0"/>
          <c:showBubbleSize val="0"/>
        </c:dLbls>
        <c:gapWidth val="65"/>
        <c:shape val="box"/>
        <c:axId val="-1567855648"/>
        <c:axId val="-1567854560"/>
        <c:axId val="0"/>
      </c:bar3DChart>
      <c:catAx>
        <c:axId val="-15678556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567854560"/>
        <c:crosses val="autoZero"/>
        <c:auto val="1"/>
        <c:lblAlgn val="ctr"/>
        <c:lblOffset val="100"/>
        <c:noMultiLvlLbl val="0"/>
      </c:catAx>
      <c:valAx>
        <c:axId val="-1567854560"/>
        <c:scaling>
          <c:orientation val="minMax"/>
        </c:scaling>
        <c:delete val="0"/>
        <c:axPos val="l"/>
        <c:majorGridlines>
          <c:spPr>
            <a:ln w="9525" cap="flat" cmpd="sng" algn="ctr">
              <a:solidFill>
                <a:schemeClr val="dk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56785564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'FT-GEI-SO-016 Informe 2024'!$A$17</c:f>
              <c:strCache>
                <c:ptCount val="1"/>
                <c:pt idx="0">
                  <c:v>Indice de Frecuencia Ausentismo</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'FT-GEI-SO-016 Informe 2024'!$B$2:$M$2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'FT-GEI-SO-016 Informe 2024'!$B$17:$M$17</c:f>
              <c:numCache>
                <c:formatCode>0.00</c:formatCode>
                <c:ptCount val="12"/>
                <c:pt idx="0">
                  <c:v>2.253371094370157</c:v>
                </c:pt>
                <c:pt idx="1">
                  <c:v>1.4759058372075862</c:v>
                </c:pt>
                <c:pt idx="2">
                  <c:v>1.4391299431543674</c:v>
                </c:pt>
                <c:pt idx="3">
                  <c:v>2.1671140443765853</c:v>
                </c:pt>
                <c:pt idx="4">
                  <c:v>2.7696036004846807</c:v>
                </c:pt>
                <c:pt idx="5">
                  <c:v>1.7034596200220387</c:v>
                </c:pt>
                <c:pt idx="6">
                  <c:v>1.644643857512168</c:v>
                </c:pt>
                <c:pt idx="7">
                  <c:v>1.2015860936436096</c:v>
                </c:pt>
                <c:pt idx="8">
                  <c:v>2.0356026910667575</c:v>
                </c:pt>
                <c:pt idx="9">
                  <c:v>2.3385985693877447</c:v>
                </c:pt>
                <c:pt idx="10">
                  <c:v>2.2590118436763804</c:v>
                </c:pt>
                <c:pt idx="11">
                  <c:v>1.3245033112582782</c:v>
                </c:pt>
              </c:numCache>
            </c:numRef>
          </c:val>
          <c:extLst>
            <c:ext xmlns:c16="http://schemas.microsoft.com/office/drawing/2014/chart" uri="{C3380CC4-5D6E-409C-BE32-E72D297353CC}">
              <c16:uniqueId val="{00000000-B483-4ECA-8F50-75CA59DB5536}"/>
            </c:ext>
          </c:extLst>
        </c:ser>
        <c:dLbls>
          <c:showLegendKey val="0"/>
          <c:showVal val="0"/>
          <c:showCatName val="0"/>
          <c:showSerName val="0"/>
          <c:showPercent val="0"/>
          <c:showBubbleSize val="0"/>
        </c:dLbls>
        <c:gapWidth val="65"/>
        <c:shape val="box"/>
        <c:axId val="-1309494960"/>
        <c:axId val="-1309493872"/>
        <c:axId val="0"/>
      </c:bar3DChart>
      <c:catAx>
        <c:axId val="-13094949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09493872"/>
        <c:crosses val="autoZero"/>
        <c:auto val="1"/>
        <c:lblAlgn val="ctr"/>
        <c:lblOffset val="100"/>
        <c:noMultiLvlLbl val="0"/>
      </c:catAx>
      <c:valAx>
        <c:axId val="-1309493872"/>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309494960"/>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oddHeader>&amp;Z&amp;G&amp;D&amp;G</c:oddHeader>
    </c:headerFooter>
    <c:pageMargins b="0.75" l="0.7" r="0.7" t="0.75" header="0.3" footer="0.3"/>
    <c:pageSetup orientation="landscape"/>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1"/>
          <c:order val="0"/>
          <c:tx>
            <c:strRef>
              <c:f>'FT-GEI-SO-016 Informe 2024'!$A$19</c:f>
              <c:strCache>
                <c:ptCount val="1"/>
                <c:pt idx="0">
                  <c:v>Indice de General de Ausentismo</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'FT-GEI-SO-016 Informe 2024'!$B$2:$M$2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'FT-GEI-SO-016 Informe 2024'!$B$19:$M$19</c:f>
              <c:numCache>
                <c:formatCode>0.0%</c:formatCode>
                <c:ptCount val="12"/>
                <c:pt idx="0">
                  <c:v>2.6602176541717048E-2</c:v>
                </c:pt>
                <c:pt idx="1">
                  <c:v>1.8359853121175031E-2</c:v>
                </c:pt>
                <c:pt idx="2">
                  <c:v>1.7610062893081761E-2</c:v>
                </c:pt>
                <c:pt idx="3">
                  <c:v>2.7707808564231738E-2</c:v>
                </c:pt>
                <c:pt idx="4">
                  <c:v>3.5087719298245612E-2</c:v>
                </c:pt>
                <c:pt idx="5">
                  <c:v>2.0671834625322998E-2</c:v>
                </c:pt>
                <c:pt idx="6">
                  <c:v>1.9417475728155338E-2</c:v>
                </c:pt>
                <c:pt idx="7">
                  <c:v>1.5345268542199489E-2</c:v>
                </c:pt>
                <c:pt idx="8">
                  <c:v>2.564102564102564E-2</c:v>
                </c:pt>
                <c:pt idx="9">
                  <c:v>2.9299363057324841E-2</c:v>
                </c:pt>
                <c:pt idx="10">
                  <c:v>2.7096774193548386E-2</c:v>
                </c:pt>
                <c:pt idx="11">
                  <c:v>1.7711171662125342E-2</c:v>
                </c:pt>
              </c:numCache>
            </c:numRef>
          </c:val>
          <c:extLst>
            <c:ext xmlns:c16="http://schemas.microsoft.com/office/drawing/2014/chart" uri="{C3380CC4-5D6E-409C-BE32-E72D297353CC}">
              <c16:uniqueId val="{00000000-B251-4852-B3B2-8E525F95EFB2}"/>
            </c:ext>
          </c:extLst>
        </c:ser>
        <c:ser>
          <c:idx val="0"/>
          <c:order val="1"/>
          <c:tx>
            <c:strRef>
              <c:f>'FT-GEI-SO-016 Informe 2024'!$A$18</c:f>
              <c:strCache>
                <c:ptCount val="1"/>
                <c:pt idx="0">
                  <c:v>Indice de Severidad Ausentismo</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'FT-GEI-SO-016 Informe 2024'!$B$18:$M$18</c:f>
              <c:numCache>
                <c:formatCode>0.0</c:formatCode>
                <c:ptCount val="12"/>
                <c:pt idx="0">
                  <c:v>20.587617725836434</c:v>
                </c:pt>
                <c:pt idx="1">
                  <c:v>16.530145376724967</c:v>
                </c:pt>
                <c:pt idx="2">
                  <c:v>25.801543980839011</c:v>
                </c:pt>
                <c:pt idx="3">
                  <c:v>24.133770039648336</c:v>
                </c:pt>
                <c:pt idx="4">
                  <c:v>31.158040505452657</c:v>
                </c:pt>
                <c:pt idx="5">
                  <c:v>27.148887694101237</c:v>
                </c:pt>
                <c:pt idx="6">
                  <c:v>13.362731342286363</c:v>
                </c:pt>
                <c:pt idx="7">
                  <c:v>17.122601834421435</c:v>
                </c:pt>
                <c:pt idx="8">
                  <c:v>17.811523546834128</c:v>
                </c:pt>
                <c:pt idx="9">
                  <c:v>18.200397561756798</c:v>
                </c:pt>
                <c:pt idx="10">
                  <c:v>19.147814674971222</c:v>
                </c:pt>
                <c:pt idx="11">
                  <c:v>11.003565970453387</c:v>
                </c:pt>
              </c:numCache>
            </c:numRef>
          </c:val>
          <c:extLst>
            <c:ext xmlns:c16="http://schemas.microsoft.com/office/drawing/2014/chart" uri="{C3380CC4-5D6E-409C-BE32-E72D297353CC}">
              <c16:uniqueId val="{00000001-B251-4852-B3B2-8E525F95EFB2}"/>
            </c:ext>
          </c:extLst>
        </c:ser>
        <c:dLbls>
          <c:showLegendKey val="0"/>
          <c:showVal val="0"/>
          <c:showCatName val="0"/>
          <c:showSerName val="0"/>
          <c:showPercent val="0"/>
          <c:showBubbleSize val="0"/>
        </c:dLbls>
        <c:gapWidth val="65"/>
        <c:shape val="box"/>
        <c:axId val="-1309497680"/>
        <c:axId val="-1309486800"/>
        <c:axId val="0"/>
      </c:bar3DChart>
      <c:catAx>
        <c:axId val="-13094976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09486800"/>
        <c:crosses val="autoZero"/>
        <c:auto val="1"/>
        <c:lblAlgn val="ctr"/>
        <c:lblOffset val="100"/>
        <c:noMultiLvlLbl val="0"/>
      </c:catAx>
      <c:valAx>
        <c:axId val="-1309486800"/>
        <c:scaling>
          <c:orientation val="minMax"/>
        </c:scaling>
        <c:delete val="0"/>
        <c:axPos val="l"/>
        <c:majorGridlines>
          <c:spPr>
            <a:ln w="9525" cap="flat" cmpd="sng" algn="ctr">
              <a:solidFill>
                <a:schemeClr val="dk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309497680"/>
        <c:crosses val="autoZero"/>
        <c:crossBetween val="between"/>
      </c:valAx>
      <c:spPr>
        <a:noFill/>
        <a:ln>
          <a:noFill/>
        </a:ln>
        <a:effectLst/>
      </c:spPr>
    </c:plotArea>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'FT-GEI-SO-016 Informe 2024'!$A$18</c:f>
              <c:strCache>
                <c:ptCount val="1"/>
                <c:pt idx="0">
                  <c:v>Indice de Severidad Ausentismo</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'FT-GEI-SO-016 Informe 2024'!$B$18:$M$18</c:f>
              <c:numCache>
                <c:formatCode>0.0</c:formatCode>
                <c:ptCount val="12"/>
                <c:pt idx="0">
                  <c:v>20.587617725836434</c:v>
                </c:pt>
                <c:pt idx="1">
                  <c:v>16.530145376724967</c:v>
                </c:pt>
                <c:pt idx="2">
                  <c:v>25.801543980839011</c:v>
                </c:pt>
                <c:pt idx="3">
                  <c:v>24.133770039648336</c:v>
                </c:pt>
                <c:pt idx="4">
                  <c:v>31.158040505452657</c:v>
                </c:pt>
                <c:pt idx="5">
                  <c:v>27.148887694101237</c:v>
                </c:pt>
                <c:pt idx="6">
                  <c:v>13.362731342286363</c:v>
                </c:pt>
                <c:pt idx="7">
                  <c:v>17.122601834421435</c:v>
                </c:pt>
                <c:pt idx="8">
                  <c:v>17.811523546834128</c:v>
                </c:pt>
                <c:pt idx="9">
                  <c:v>18.200397561756798</c:v>
                </c:pt>
                <c:pt idx="10">
                  <c:v>19.147814674971222</c:v>
                </c:pt>
                <c:pt idx="11">
                  <c:v>11.003565970453387</c:v>
                </c:pt>
              </c:numCache>
            </c:numRef>
          </c:val>
          <c:extLst>
            <c:ext xmlns:c16="http://schemas.microsoft.com/office/drawing/2014/chart" uri="{C3380CC4-5D6E-409C-BE32-E72D297353CC}">
              <c16:uniqueId val="{00000000-E2DD-45DD-969C-71EEBF958DE3}"/>
            </c:ext>
          </c:extLst>
        </c:ser>
        <c:dLbls>
          <c:showLegendKey val="0"/>
          <c:showVal val="0"/>
          <c:showCatName val="0"/>
          <c:showSerName val="0"/>
          <c:showPercent val="0"/>
          <c:showBubbleSize val="0"/>
        </c:dLbls>
        <c:gapWidth val="65"/>
        <c:shape val="box"/>
        <c:axId val="-1309485712"/>
        <c:axId val="-1309491696"/>
        <c:axId val="0"/>
      </c:bar3DChart>
      <c:catAx>
        <c:axId val="-1309485712"/>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09491696"/>
        <c:crosses val="autoZero"/>
        <c:auto val="1"/>
        <c:lblAlgn val="ctr"/>
        <c:lblOffset val="100"/>
        <c:noMultiLvlLbl val="0"/>
      </c:catAx>
      <c:valAx>
        <c:axId val="-1309491696"/>
        <c:scaling>
          <c:orientation val="minMax"/>
        </c:scaling>
        <c:delete val="0"/>
        <c:axPos val="l"/>
        <c:majorGridlines>
          <c:spPr>
            <a:ln w="9525" cap="flat" cmpd="sng" algn="ctr">
              <a:solidFill>
                <a:schemeClr val="dk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30948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'FT-GEI-SO-016 Informe 2024'!$A$20</c:f>
              <c:strCache>
                <c:ptCount val="1"/>
                <c:pt idx="0">
                  <c:v>Tasa de Mortalidad  por EG - AC</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'FT-GEI-SO-016 Informe 2024'!$B$20:$M$20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FE8B-4CD5-83CB-A505C390077C}"/>
            </c:ext>
          </c:extLst>
        </c:ser>
        <c:dLbls>
          <c:showLegendKey val="0"/>
          <c:showVal val="0"/>
          <c:showCatName val="0"/>
          <c:showSerName val="0"/>
          <c:showPercent val="0"/>
          <c:showBubbleSize val="0"/>
        </c:dLbls>
        <c:gapWidth val="65"/>
        <c:shape val="box"/>
        <c:axId val="-1309482448"/>
        <c:axId val="-1309496592"/>
        <c:axId val="0"/>
      </c:bar3DChart>
      <c:catAx>
        <c:axId val="-1309482448"/>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09496592"/>
        <c:crosses val="autoZero"/>
        <c:auto val="1"/>
        <c:lblAlgn val="ctr"/>
        <c:lblOffset val="100"/>
        <c:noMultiLvlLbl val="0"/>
      </c:catAx>
      <c:valAx>
        <c:axId val="-1309496592"/>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30948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'FT-GEI-SO-016 Informe 2024'!$A$22</c:f>
              <c:strCache>
                <c:ptCount val="1"/>
                <c:pt idx="0">
                  <c:v>Incidencia por Enfermedad Laboral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val>
            <c:numRef>
              <c:f>'FT-GEI-SO-016 Informe 2024'!$B$22:$M$22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4C09-4500-B8AC-75B43B9DB7A8}"/>
            </c:ext>
          </c:extLst>
        </c:ser>
        <c:dLbls>
          <c:showLegendKey val="0"/>
          <c:showVal val="0"/>
          <c:showCatName val="0"/>
          <c:showSerName val="0"/>
          <c:showPercent val="0"/>
          <c:showBubbleSize val="0"/>
        </c:dLbls>
        <c:gapWidth val="65"/>
        <c:shape val="box"/>
        <c:axId val="-1309492240"/>
        <c:axId val="-1309484624"/>
        <c:axId val="0"/>
      </c:bar3DChart>
      <c:catAx>
        <c:axId val="-1309492240"/>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09484624"/>
        <c:crosses val="autoZero"/>
        <c:auto val="1"/>
        <c:lblAlgn val="ctr"/>
        <c:lblOffset val="100"/>
        <c:noMultiLvlLbl val="0"/>
      </c:catAx>
      <c:valAx>
        <c:axId val="-1309484624"/>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30949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'FT-GEI-SO-016 Informe 2024'!$A$23</c:f>
              <c:strCache>
                <c:ptCount val="1"/>
                <c:pt idx="0">
                  <c:v>Prevalencia por Enfermedad Laboral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val>
            <c:numRef>
              <c:f>'FT-GEI-SO-016 Informe 2024'!$B$23:$M$23</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1328-4A69-AC4F-58F9118B48D2}"/>
            </c:ext>
          </c:extLst>
        </c:ser>
        <c:dLbls>
          <c:showLegendKey val="0"/>
          <c:showVal val="0"/>
          <c:showCatName val="0"/>
          <c:showSerName val="0"/>
          <c:showPercent val="0"/>
          <c:showBubbleSize val="0"/>
        </c:dLbls>
        <c:gapWidth val="65"/>
        <c:shape val="box"/>
        <c:axId val="-1309490608"/>
        <c:axId val="-1309488976"/>
        <c:axId val="0"/>
      </c:bar3DChart>
      <c:catAx>
        <c:axId val="-1309490608"/>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09488976"/>
        <c:crosses val="autoZero"/>
        <c:auto val="1"/>
        <c:lblAlgn val="ctr"/>
        <c:lblOffset val="100"/>
        <c:noMultiLvlLbl val="0"/>
      </c:catAx>
      <c:valAx>
        <c:axId val="-1309488976"/>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30949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'FT-GEI-SO-016 Informe 2024'!$A$24</c:f>
              <c:strCache>
                <c:ptCount val="1"/>
                <c:pt idx="0">
                  <c:v>Severidad por Enfermedad Laboral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val>
            <c:numRef>
              <c:f>'FT-GEI-SO-016 Informe 2024'!$B$24:$M$24</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CDC4-473E-83BE-687E3CEEFFBD}"/>
            </c:ext>
          </c:extLst>
        </c:ser>
        <c:dLbls>
          <c:showLegendKey val="0"/>
          <c:showVal val="0"/>
          <c:showCatName val="0"/>
          <c:showSerName val="0"/>
          <c:showPercent val="0"/>
          <c:showBubbleSize val="0"/>
        </c:dLbls>
        <c:gapWidth val="65"/>
        <c:shape val="box"/>
        <c:axId val="-1309484080"/>
        <c:axId val="-1309483536"/>
        <c:axId val="0"/>
      </c:bar3DChart>
      <c:catAx>
        <c:axId val="-1309484080"/>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09483536"/>
        <c:crosses val="autoZero"/>
        <c:auto val="1"/>
        <c:lblAlgn val="ctr"/>
        <c:lblOffset val="100"/>
        <c:noMultiLvlLbl val="0"/>
      </c:catAx>
      <c:valAx>
        <c:axId val="-1309483536"/>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30948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lt1"/>
                </a:solidFill>
                <a:latin typeface="+mn-lt"/>
                <a:ea typeface="+mn-ea"/>
                <a:cs typeface="+mn-cs"/>
              </a:defRPr>
            </a:pPr>
            <a:r>
              <a:rPr lang="en-US" b="1"/>
              <a:t>COMPARATIVO INFORME AUSENTISMO GENERAL 2017-2018-2019-2020-2021</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lt1"/>
              </a:solidFill>
              <a:latin typeface="+mn-lt"/>
              <a:ea typeface="+mn-ea"/>
              <a:cs typeface="+mn-cs"/>
            </a:defRPr>
          </a:pPr>
          <a:endParaRPr lang="es-CO"/>
        </a:p>
      </c:txPr>
    </c:title>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3093630101138855E-2"/>
          <c:y val="0.13293927599863703"/>
          <c:w val="0.94879923895106177"/>
          <c:h val="0.79127826515621247"/>
        </c:manualLayout>
      </c:layout>
      <c:bar3DChart>
        <c:barDir val="col"/>
        <c:grouping val="clustered"/>
        <c:varyColors val="0"/>
        <c:ser>
          <c:idx val="0"/>
          <c:order val="0"/>
          <c:tx>
            <c:strRef>
              <c:f>'[2]FT-GEI-SO-016 Informe 2024'!$B$50</c:f>
              <c:strCache>
                <c:ptCount val="1"/>
                <c:pt idx="0">
                  <c:v>2021</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dLbl>
              <c:idx val="0"/>
              <c:layout>
                <c:manualLayout>
                  <c:x val="-3.5155343863252239E-2"/>
                  <c:y val="-0.1798022647575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FBD-446C-A680-5479554282D8}"/>
                </c:ext>
              </c:extLst>
            </c:dLbl>
            <c:dLbl>
              <c:idx val="1"/>
              <c:layout>
                <c:manualLayout>
                  <c:x val="-3.9968775050147849E-2"/>
                  <c:y val="-0.146511419401477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FBD-446C-A680-5479554282D8}"/>
                </c:ext>
              </c:extLst>
            </c:dLbl>
            <c:dLbl>
              <c:idx val="2"/>
              <c:layout>
                <c:manualLayout>
                  <c:x val="-3.0524643308326507E-2"/>
                  <c:y val="-2.38521183686102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FBD-446C-A680-5479554282D8}"/>
                </c:ext>
              </c:extLst>
            </c:dLbl>
            <c:dLbl>
              <c:idx val="3"/>
              <c:layout>
                <c:manualLayout>
                  <c:x val="5.8287796948132253E-3"/>
                  <c:y val="-0.109883564551108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FBD-446C-A680-5479554282D8}"/>
                </c:ext>
              </c:extLst>
            </c:dLbl>
            <c:dLbl>
              <c:idx val="4"/>
              <c:layout>
                <c:manualLayout>
                  <c:x val="-8.3268281354480754E-4"/>
                  <c:y val="-0.136956326831815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FBD-446C-A680-5479554282D8}"/>
                </c:ext>
              </c:extLst>
            </c:dLbl>
            <c:dLbl>
              <c:idx val="8"/>
              <c:layout>
                <c:manualLayout>
                  <c:x val="3.497267816887923E-2"/>
                  <c:y val="-0.105106018266277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FBD-446C-A680-5479554282D8}"/>
                </c:ext>
              </c:extLst>
            </c:dLbl>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'[2]FT-GEI-SO-016 Informe 2024'!$A$51:$A$59</c:f>
              <c:strCache>
                <c:ptCount val="9"/>
                <c:pt idx="0">
                  <c:v>Tasa Global de ausentismo</c:v>
                </c:pt>
                <c:pt idx="1">
                  <c:v>Indice de Frecuencia Ausentismo</c:v>
                </c:pt>
                <c:pt idx="2">
                  <c:v>Indice de Severidad Ausentismo</c:v>
                </c:pt>
                <c:pt idx="3">
                  <c:v>Indice de General de Ausentismo</c:v>
                </c:pt>
                <c:pt idx="4">
                  <c:v>Tasa de Mortalidad por EG - AC</c:v>
                </c:pt>
                <c:pt idx="5">
                  <c:v>Incidencia por Enfermedad Laboral</c:v>
                </c:pt>
                <c:pt idx="6">
                  <c:v>Prevalencia por Enfermedad Laboral</c:v>
                </c:pt>
                <c:pt idx="7">
                  <c:v>Severidad por Enfermedad Laboral</c:v>
                </c:pt>
                <c:pt idx="8">
                  <c:v>Ausentismo por causa medica</c:v>
                </c:pt>
              </c:strCache>
            </c:strRef>
          </c:cat>
          <c:val>
            <c:numRef>
              <c:f>'[2]FT-GEI-SO-016 Informe 2024'!$B$51:$B$59</c:f>
              <c:numCache>
                <c:formatCode>General</c:formatCode>
                <c:ptCount val="9"/>
                <c:pt idx="0">
                  <c:v>1.3711122825513969E-2</c:v>
                </c:pt>
                <c:pt idx="1">
                  <c:v>22.615532133538604</c:v>
                </c:pt>
                <c:pt idx="2">
                  <c:v>242.04731688868344</c:v>
                </c:pt>
                <c:pt idx="3">
                  <c:v>2.3405376910911966E-2</c:v>
                </c:pt>
                <c:pt idx="4">
                  <c:v>0</c:v>
                </c:pt>
                <c:pt idx="5">
                  <c:v>0</c:v>
                </c:pt>
                <c:pt idx="6">
                  <c:v>0</c:v>
                </c:pt>
                <c:pt idx="7">
                  <c:v>0</c:v>
                </c:pt>
                <c:pt idx="8">
                  <c:v>1.2387981022667369E-3</c:v>
                </c:pt>
              </c:numCache>
            </c:numRef>
          </c:val>
          <c:extLst>
            <c:ext xmlns:c16="http://schemas.microsoft.com/office/drawing/2014/chart" uri="{C3380CC4-5D6E-409C-BE32-E72D297353CC}">
              <c16:uniqueId val="{00000006-CFBD-446C-A680-5479554282D8}"/>
            </c:ext>
          </c:extLst>
        </c:ser>
        <c:ser>
          <c:idx val="1"/>
          <c:order val="1"/>
          <c:tx>
            <c:strRef>
              <c:f>'[2]FT-GEI-SO-016 Informe 2024'!$C$50</c:f>
              <c:strCache>
                <c:ptCount val="1"/>
                <c:pt idx="0">
                  <c:v>2020</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dLbl>
              <c:idx val="0"/>
              <c:layout>
                <c:manualLayout>
                  <c:x val="-1.4973079430203675E-2"/>
                  <c:y val="-0.117779682387218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FBD-446C-A680-5479554282D8}"/>
                </c:ext>
              </c:extLst>
            </c:dLbl>
            <c:dLbl>
              <c:idx val="1"/>
              <c:layout>
                <c:manualLayout>
                  <c:x val="-1.0824876576081735E-2"/>
                  <c:y val="-8.12182868421234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FBD-446C-A680-5479554282D8}"/>
                </c:ext>
              </c:extLst>
            </c:dLbl>
            <c:dLbl>
              <c:idx val="2"/>
              <c:layout>
                <c:manualLayout>
                  <c:x val="3.4764177101149665E-2"/>
                  <c:y val="-7.3146496330404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FBD-446C-A680-5479554282D8}"/>
                </c:ext>
              </c:extLst>
            </c:dLbl>
            <c:dLbl>
              <c:idx val="3"/>
              <c:layout>
                <c:manualLayout>
                  <c:x val="5.8287796948132253E-3"/>
                  <c:y val="-5.4145524561415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FBD-446C-A680-5479554282D8}"/>
                </c:ext>
              </c:extLst>
            </c:dLbl>
            <c:dLbl>
              <c:idx val="4"/>
              <c:layout>
                <c:manualLayout>
                  <c:x val="1.665365627089493E-3"/>
                  <c:y val="-8.91808639835081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FBD-446C-A680-5479554282D8}"/>
                </c:ext>
              </c:extLst>
            </c:dLbl>
            <c:dLbl>
              <c:idx val="8"/>
              <c:layout>
                <c:manualLayout>
                  <c:x val="4.7462920372050549E-2"/>
                  <c:y val="-5.89230708462465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FBD-446C-A680-5479554282D8}"/>
                </c:ext>
              </c:extLst>
            </c:dLbl>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'[2]FT-GEI-SO-016 Informe 2024'!$A$51:$A$59</c:f>
              <c:strCache>
                <c:ptCount val="9"/>
                <c:pt idx="0">
                  <c:v>Tasa Global de ausentismo</c:v>
                </c:pt>
                <c:pt idx="1">
                  <c:v>Indice de Frecuencia Ausentismo</c:v>
                </c:pt>
                <c:pt idx="2">
                  <c:v>Indice de Severidad Ausentismo</c:v>
                </c:pt>
                <c:pt idx="3">
                  <c:v>Indice de General de Ausentismo</c:v>
                </c:pt>
                <c:pt idx="4">
                  <c:v>Tasa de Mortalidad por EG - AC</c:v>
                </c:pt>
                <c:pt idx="5">
                  <c:v>Incidencia por Enfermedad Laboral</c:v>
                </c:pt>
                <c:pt idx="6">
                  <c:v>Prevalencia por Enfermedad Laboral</c:v>
                </c:pt>
                <c:pt idx="7">
                  <c:v>Severidad por Enfermedad Laboral</c:v>
                </c:pt>
                <c:pt idx="8">
                  <c:v>Ausentismo por causa medica</c:v>
                </c:pt>
              </c:strCache>
            </c:strRef>
          </c:cat>
          <c:val>
            <c:numRef>
              <c:f>'[2]FT-GEI-SO-016 Informe 2024'!$C$51:$C$59</c:f>
              <c:numCache>
                <c:formatCode>General</c:formatCode>
                <c:ptCount val="9"/>
                <c:pt idx="0">
                  <c:v>9.6270061782333573E-3</c:v>
                </c:pt>
                <c:pt idx="1">
                  <c:v>24.186052577441366</c:v>
                </c:pt>
                <c:pt idx="2">
                  <c:v>273.26956237950719</c:v>
                </c:pt>
                <c:pt idx="3">
                  <c:v>2.6723095525997581E-2</c:v>
                </c:pt>
                <c:pt idx="4">
                  <c:v>0.2418379685610641</c:v>
                </c:pt>
                <c:pt idx="5">
                  <c:v>0</c:v>
                </c:pt>
                <c:pt idx="6">
                  <c:v>0</c:v>
                </c:pt>
                <c:pt idx="7">
                  <c:v>1</c:v>
                </c:pt>
                <c:pt idx="8">
                  <c:v>8.4997818852912931E-4</c:v>
                </c:pt>
              </c:numCache>
            </c:numRef>
          </c:val>
          <c:extLst>
            <c:ext xmlns:c16="http://schemas.microsoft.com/office/drawing/2014/chart" uri="{C3380CC4-5D6E-409C-BE32-E72D297353CC}">
              <c16:uniqueId val="{0000000D-CFBD-446C-A680-5479554282D8}"/>
            </c:ext>
          </c:extLst>
        </c:ser>
        <c:ser>
          <c:idx val="2"/>
          <c:order val="2"/>
          <c:tx>
            <c:strRef>
              <c:f>'[2]FT-GEI-SO-016 Informe 2024'!$D$50</c:f>
              <c:strCache>
                <c:ptCount val="1"/>
                <c:pt idx="0">
                  <c:v>2019</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dLbls>
            <c:dLbl>
              <c:idx val="0"/>
              <c:layout>
                <c:manualLayout>
                  <c:x val="-1.2490242203171213E-2"/>
                  <c:y val="-7.007067884418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FBD-446C-A680-5479554282D8}"/>
                </c:ext>
              </c:extLst>
            </c:dLbl>
            <c:dLbl>
              <c:idx val="2"/>
              <c:layout>
                <c:manualLayout>
                  <c:x val="3.2220456825455789E-2"/>
                  <c:y val="-6.36056489829606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FBD-446C-A680-5479554282D8}"/>
                </c:ext>
              </c:extLst>
            </c:dLbl>
            <c:dLbl>
              <c:idx val="4"/>
              <c:layout>
                <c:manualLayout>
                  <c:x val="-1.665365627089493E-3"/>
                  <c:y val="-4.61829474200309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FBD-446C-A680-5479554282D8}"/>
                </c:ext>
              </c:extLst>
            </c:dLbl>
            <c:dLbl>
              <c:idx val="6"/>
              <c:layout>
                <c:manualLayout>
                  <c:x val="-1.1713031106797934E-2"/>
                  <c:y val="-5.82543069680891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FBD-446C-A680-5479554282D8}"/>
                </c:ext>
              </c:extLst>
            </c:dLbl>
            <c:dLbl>
              <c:idx val="8"/>
              <c:layout>
                <c:manualLayout>
                  <c:x val="2.9143898474066128E-2"/>
                  <c:y val="-2.07027005676000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FBD-446C-A680-5479554282D8}"/>
                </c:ext>
              </c:extLst>
            </c:dLbl>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'[2]FT-GEI-SO-016 Informe 2024'!$A$51:$A$59</c:f>
              <c:strCache>
                <c:ptCount val="9"/>
                <c:pt idx="0">
                  <c:v>Tasa Global de ausentismo</c:v>
                </c:pt>
                <c:pt idx="1">
                  <c:v>Indice de Frecuencia Ausentismo</c:v>
                </c:pt>
                <c:pt idx="2">
                  <c:v>Indice de Severidad Ausentismo</c:v>
                </c:pt>
                <c:pt idx="3">
                  <c:v>Indice de General de Ausentismo</c:v>
                </c:pt>
                <c:pt idx="4">
                  <c:v>Tasa de Mortalidad por EG - AC</c:v>
                </c:pt>
                <c:pt idx="5">
                  <c:v>Incidencia por Enfermedad Laboral</c:v>
                </c:pt>
                <c:pt idx="6">
                  <c:v>Prevalencia por Enfermedad Laboral</c:v>
                </c:pt>
                <c:pt idx="7">
                  <c:v>Severidad por Enfermedad Laboral</c:v>
                </c:pt>
                <c:pt idx="8">
                  <c:v>Ausentismo por causa medica</c:v>
                </c:pt>
              </c:strCache>
            </c:strRef>
          </c:cat>
          <c:val>
            <c:numRef>
              <c:f>'[2]FT-GEI-SO-016 Informe 2024'!$D$51:$D$59</c:f>
              <c:numCache>
                <c:formatCode>General</c:formatCode>
                <c:ptCount val="9"/>
                <c:pt idx="0">
                  <c:v>1.3711122825513969E-2</c:v>
                </c:pt>
                <c:pt idx="1">
                  <c:v>22.615532133538604</c:v>
                </c:pt>
                <c:pt idx="2">
                  <c:v>242.04731688868344</c:v>
                </c:pt>
                <c:pt idx="3">
                  <c:v>2.3405376910911966E-2</c:v>
                </c:pt>
                <c:pt idx="4">
                  <c:v>0</c:v>
                </c:pt>
                <c:pt idx="5">
                  <c:v>0</c:v>
                </c:pt>
                <c:pt idx="6">
                  <c:v>0</c:v>
                </c:pt>
                <c:pt idx="7">
                  <c:v>0</c:v>
                </c:pt>
                <c:pt idx="8">
                  <c:v>1.2387981022667369E-3</c:v>
                </c:pt>
              </c:numCache>
            </c:numRef>
          </c:val>
          <c:extLst>
            <c:ext xmlns:c16="http://schemas.microsoft.com/office/drawing/2014/chart" uri="{C3380CC4-5D6E-409C-BE32-E72D297353CC}">
              <c16:uniqueId val="{00000013-CFBD-446C-A680-5479554282D8}"/>
            </c:ext>
          </c:extLst>
        </c:ser>
        <c:ser>
          <c:idx val="3"/>
          <c:order val="3"/>
          <c:tx>
            <c:strRef>
              <c:f>'[2]FT-GEI-SO-016 Informe 2024'!$E$50</c:f>
              <c:strCache>
                <c:ptCount val="1"/>
                <c:pt idx="0">
                  <c:v>2018</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dLbls>
            <c:dLbl>
              <c:idx val="0"/>
              <c:layout>
                <c:manualLayout>
                  <c:x val="-9.9921937625369727E-3"/>
                  <c:y val="-3.50353394220925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FBD-446C-A680-5479554282D8}"/>
                </c:ext>
              </c:extLst>
            </c:dLbl>
            <c:dLbl>
              <c:idx val="2"/>
              <c:layout>
                <c:manualLayout>
                  <c:x val="9.9921937625369571E-3"/>
                  <c:y val="-8.59958331269542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FBD-446C-A680-5479554282D8}"/>
                </c:ext>
              </c:extLst>
            </c:dLbl>
            <c:dLbl>
              <c:idx val="5"/>
              <c:layout>
                <c:manualLayout>
                  <c:x val="0"/>
                  <c:y val="-7.51173958272728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FBD-446C-A680-5479554282D8}"/>
                </c:ext>
              </c:extLst>
            </c:dLbl>
            <c:dLbl>
              <c:idx val="6"/>
              <c:layout>
                <c:manualLayout>
                  <c:x val="0"/>
                  <c:y val="-6.13203231243043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CFBD-446C-A680-5479554282D8}"/>
                </c:ext>
              </c:extLst>
            </c:dLbl>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'[2]FT-GEI-SO-016 Informe 2024'!$A$51:$A$59</c:f>
              <c:strCache>
                <c:ptCount val="9"/>
                <c:pt idx="0">
                  <c:v>Tasa Global de ausentismo</c:v>
                </c:pt>
                <c:pt idx="1">
                  <c:v>Indice de Frecuencia Ausentismo</c:v>
                </c:pt>
                <c:pt idx="2">
                  <c:v>Indice de Severidad Ausentismo</c:v>
                </c:pt>
                <c:pt idx="3">
                  <c:v>Indice de General de Ausentismo</c:v>
                </c:pt>
                <c:pt idx="4">
                  <c:v>Tasa de Mortalidad por EG - AC</c:v>
                </c:pt>
                <c:pt idx="5">
                  <c:v>Incidencia por Enfermedad Laboral</c:v>
                </c:pt>
                <c:pt idx="6">
                  <c:v>Prevalencia por Enfermedad Laboral</c:v>
                </c:pt>
                <c:pt idx="7">
                  <c:v>Severidad por Enfermedad Laboral</c:v>
                </c:pt>
                <c:pt idx="8">
                  <c:v>Ausentismo por causa medica</c:v>
                </c:pt>
              </c:strCache>
            </c:strRef>
          </c:cat>
          <c:val>
            <c:numRef>
              <c:f>'[2]FT-GEI-SO-016 Informe 2024'!$E$51:$E$59</c:f>
              <c:numCache>
                <c:formatCode>General</c:formatCode>
                <c:ptCount val="9"/>
                <c:pt idx="0">
                  <c:v>0.38</c:v>
                </c:pt>
                <c:pt idx="1">
                  <c:v>2.31</c:v>
                </c:pt>
                <c:pt idx="2">
                  <c:v>29.01</c:v>
                </c:pt>
                <c:pt idx="3">
                  <c:v>0.03</c:v>
                </c:pt>
                <c:pt idx="4">
                  <c:v>1.26</c:v>
                </c:pt>
                <c:pt idx="5">
                  <c:v>0</c:v>
                </c:pt>
                <c:pt idx="6">
                  <c:v>0</c:v>
                </c:pt>
                <c:pt idx="7">
                  <c:v>0</c:v>
                </c:pt>
              </c:numCache>
            </c:numRef>
          </c:val>
          <c:extLst>
            <c:ext xmlns:c16="http://schemas.microsoft.com/office/drawing/2014/chart" uri="{C3380CC4-5D6E-409C-BE32-E72D297353CC}">
              <c16:uniqueId val="{00000018-CFBD-446C-A680-5479554282D8}"/>
            </c:ext>
          </c:extLst>
        </c:ser>
        <c:ser>
          <c:idx val="4"/>
          <c:order val="4"/>
          <c:tx>
            <c:strRef>
              <c:f>'[2]FT-GEI-SO-016 Informe 2024'!$F$50</c:f>
              <c:strCache>
                <c:ptCount val="1"/>
                <c:pt idx="0">
                  <c:v>2017</c:v>
                </c:pt>
              </c:strCache>
            </c:strRef>
          </c:tx>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invertIfNegative val="0"/>
          <c:dLbls>
            <c:dLbl>
              <c:idx val="2"/>
              <c:layout>
                <c:manualLayout>
                  <c:x val="2.4980484406342393E-3"/>
                  <c:y val="-4.77754628483080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CFBD-446C-A680-5479554282D8}"/>
                </c:ext>
              </c:extLst>
            </c:dLbl>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'[2]FT-GEI-SO-016 Informe 2024'!$A$51:$A$59</c:f>
              <c:strCache>
                <c:ptCount val="9"/>
                <c:pt idx="0">
                  <c:v>Tasa Global de ausentismo</c:v>
                </c:pt>
                <c:pt idx="1">
                  <c:v>Indice de Frecuencia Ausentismo</c:v>
                </c:pt>
                <c:pt idx="2">
                  <c:v>Indice de Severidad Ausentismo</c:v>
                </c:pt>
                <c:pt idx="3">
                  <c:v>Indice de General de Ausentismo</c:v>
                </c:pt>
                <c:pt idx="4">
                  <c:v>Tasa de Mortalidad por EG - AC</c:v>
                </c:pt>
                <c:pt idx="5">
                  <c:v>Incidencia por Enfermedad Laboral</c:v>
                </c:pt>
                <c:pt idx="6">
                  <c:v>Prevalencia por Enfermedad Laboral</c:v>
                </c:pt>
                <c:pt idx="7">
                  <c:v>Severidad por Enfermedad Laboral</c:v>
                </c:pt>
                <c:pt idx="8">
                  <c:v>Ausentismo por causa medica</c:v>
                </c:pt>
              </c:strCache>
            </c:strRef>
          </c:cat>
          <c:val>
            <c:numRef>
              <c:f>'[2]FT-GEI-SO-016 Informe 2024'!$F$51:$F$59</c:f>
              <c:numCache>
                <c:formatCode>General</c:formatCode>
                <c:ptCount val="9"/>
                <c:pt idx="0">
                  <c:v>0.14000000000000001</c:v>
                </c:pt>
                <c:pt idx="1">
                  <c:v>1.3</c:v>
                </c:pt>
                <c:pt idx="2">
                  <c:v>11.7</c:v>
                </c:pt>
                <c:pt idx="3">
                  <c:v>1.5100000000000001E-2</c:v>
                </c:pt>
                <c:pt idx="4">
                  <c:v>1.58</c:v>
                </c:pt>
                <c:pt idx="5">
                  <c:v>0</c:v>
                </c:pt>
                <c:pt idx="6">
                  <c:v>0</c:v>
                </c:pt>
                <c:pt idx="7">
                  <c:v>0</c:v>
                </c:pt>
              </c:numCache>
            </c:numRef>
          </c:val>
          <c:extLst>
            <c:ext xmlns:c16="http://schemas.microsoft.com/office/drawing/2014/chart" uri="{C3380CC4-5D6E-409C-BE32-E72D297353CC}">
              <c16:uniqueId val="{0000001A-CFBD-446C-A680-5479554282D8}"/>
            </c:ext>
          </c:extLst>
        </c:ser>
        <c:dLbls>
          <c:showLegendKey val="0"/>
          <c:showVal val="1"/>
          <c:showCatName val="0"/>
          <c:showSerName val="0"/>
          <c:showPercent val="0"/>
          <c:showBubbleSize val="0"/>
        </c:dLbls>
        <c:gapWidth val="84"/>
        <c:gapDepth val="53"/>
        <c:shape val="box"/>
        <c:axId val="-1318082624"/>
        <c:axId val="-1318080448"/>
        <c:axId val="0"/>
      </c:bar3DChart>
      <c:catAx>
        <c:axId val="-1318082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s-CO"/>
          </a:p>
        </c:txPr>
        <c:crossAx val="-1318080448"/>
        <c:crosses val="autoZero"/>
        <c:auto val="1"/>
        <c:lblAlgn val="ctr"/>
        <c:lblOffset val="100"/>
        <c:noMultiLvlLbl val="0"/>
      </c:catAx>
      <c:valAx>
        <c:axId val="-1318080448"/>
        <c:scaling>
          <c:orientation val="minMax"/>
        </c:scaling>
        <c:delete val="1"/>
        <c:axPos val="l"/>
        <c:numFmt formatCode="General" sourceLinked="1"/>
        <c:majorTickMark val="out"/>
        <c:minorTickMark val="none"/>
        <c:tickLblPos val="nextTo"/>
        <c:crossAx val="-1318082624"/>
        <c:crosses val="autoZero"/>
        <c:crossBetween val="between"/>
      </c:valAx>
      <c:spPr>
        <a:noFill/>
        <a:ln>
          <a:noFill/>
        </a:ln>
        <a:effectLst/>
      </c:spPr>
    </c:plotArea>
    <c:legend>
      <c:legendPos val="t"/>
      <c:layout>
        <c:manualLayout>
          <c:xMode val="edge"/>
          <c:yMode val="edge"/>
          <c:x val="0.44678342797105403"/>
          <c:y val="8.1971571453309425E-2"/>
          <c:w val="0.22087622643384089"/>
          <c:h val="3.6498823482204269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s-CO"/>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'FT-GEI-SO-016 Informe 2025'!$A$15</c:f>
              <c:strCache>
                <c:ptCount val="1"/>
                <c:pt idx="0">
                  <c:v>Tasa Global de ausentismo (EG+AC+AT+EL)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'FT-GEI-SO-016 Informe 2025'!$B$2:$M$2</c:f>
              <c:strCache>
                <c:ptCount val="12"/>
                <c:pt idx="0">
                  <c:v>ene-25</c:v>
                </c:pt>
                <c:pt idx="1">
                  <c:v>feb-25</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'FT-GEI-SO-016 Informe 2025'!$B$15:$M$15</c:f>
              <c:numCache>
                <c:formatCode>0.0%</c:formatCode>
                <c:ptCount val="12"/>
                <c:pt idx="0">
                  <c:v>1.0058568882098294E-2</c:v>
                </c:pt>
                <c:pt idx="1">
                  <c:v>6.7090395480225986E-3</c:v>
                </c:pt>
                <c:pt idx="2">
                  <c:v>1.0246829710144928E-2</c:v>
                </c:pt>
                <c:pt idx="3">
                  <c:v>0</c:v>
                </c:pt>
                <c:pt idx="4">
                  <c:v>6.41025641025641E-3</c:v>
                </c:pt>
                <c:pt idx="5">
                  <c:v>6.5732357683244451E-3</c:v>
                </c:pt>
                <c:pt idx="6">
                  <c:v>6.2163715196155251E-3</c:v>
                </c:pt>
                <c:pt idx="7">
                  <c:v>3.205128205128205E-3</c:v>
                </c:pt>
                <c:pt idx="8">
                  <c:v>2.0507349454717876E-2</c:v>
                </c:pt>
                <c:pt idx="9">
                  <c:v>1.1781487743026205E-2</c:v>
                </c:pt>
                <c:pt idx="10">
                  <c:v>2.0539528351571187E-2</c:v>
                </c:pt>
                <c:pt idx="11">
                  <c:v>7.8321678321678322E-3</c:v>
                </c:pt>
              </c:numCache>
            </c:numRef>
          </c:val>
          <c:extLst>
            <c:ext xmlns:c16="http://schemas.microsoft.com/office/drawing/2014/chart" uri="{C3380CC4-5D6E-409C-BE32-E72D297353CC}">
              <c16:uniqueId val="{00000000-E54D-4F0D-8A89-2EB785F2CF08}"/>
            </c:ext>
          </c:extLst>
        </c:ser>
        <c:dLbls>
          <c:showLegendKey val="0"/>
          <c:showVal val="0"/>
          <c:showCatName val="0"/>
          <c:showSerName val="0"/>
          <c:showPercent val="0"/>
          <c:showBubbleSize val="0"/>
        </c:dLbls>
        <c:gapWidth val="65"/>
        <c:shape val="box"/>
        <c:axId val="-1567855648"/>
        <c:axId val="-1567854560"/>
        <c:axId val="0"/>
      </c:bar3DChart>
      <c:catAx>
        <c:axId val="-15678556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567854560"/>
        <c:crosses val="autoZero"/>
        <c:auto val="1"/>
        <c:lblAlgn val="ctr"/>
        <c:lblOffset val="100"/>
        <c:noMultiLvlLbl val="0"/>
      </c:catAx>
      <c:valAx>
        <c:axId val="-1567854560"/>
        <c:scaling>
          <c:orientation val="minMax"/>
        </c:scaling>
        <c:delete val="0"/>
        <c:axPos val="l"/>
        <c:majorGridlines>
          <c:spPr>
            <a:ln w="9525" cap="flat" cmpd="sng" algn="ctr">
              <a:solidFill>
                <a:schemeClr val="dk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56785564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'FT-GEI-SO-016 Informe 2025'!$A$17</c:f>
              <c:strCache>
                <c:ptCount val="1"/>
                <c:pt idx="0">
                  <c:v>Indice de Frecuencia Ausentismo</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'FT-GEI-SO-016 Informe 2025'!$B$2:$M$2</c:f>
              <c:strCache>
                <c:ptCount val="12"/>
                <c:pt idx="0">
                  <c:v>ene-25</c:v>
                </c:pt>
                <c:pt idx="1">
                  <c:v>feb-25</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'FT-GEI-SO-016 Informe 2025'!$B$17:$M$17</c:f>
              <c:numCache>
                <c:formatCode>0.00</c:formatCode>
                <c:ptCount val="12"/>
                <c:pt idx="0">
                  <c:v>1.7690504621644332</c:v>
                </c:pt>
                <c:pt idx="1">
                  <c:v>1.3417715857503858</c:v>
                </c:pt>
                <c:pt idx="2">
                  <c:v>1.2906167857619155</c:v>
                </c:pt>
                <c:pt idx="3">
                  <c:v>0.94500500423104516</c:v>
                </c:pt>
                <c:pt idx="4">
                  <c:v>1.1733395911444862</c:v>
                </c:pt>
                <c:pt idx="5">
                  <c:v>1.2800068267030758</c:v>
                </c:pt>
                <c:pt idx="6">
                  <c:v>2.0266774756132033</c:v>
                </c:pt>
                <c:pt idx="7">
                  <c:v>0.74667064891012747</c:v>
                </c:pt>
                <c:pt idx="8">
                  <c:v>2.3163161308255349</c:v>
                </c:pt>
                <c:pt idx="9">
                  <c:v>2.3135562830404757</c:v>
                </c:pt>
                <c:pt idx="10">
                  <c:v>3.5020334387708996</c:v>
                </c:pt>
                <c:pt idx="11">
                  <c:v>2.153120892071982</c:v>
                </c:pt>
              </c:numCache>
            </c:numRef>
          </c:val>
          <c:extLst>
            <c:ext xmlns:c16="http://schemas.microsoft.com/office/drawing/2014/chart" uri="{C3380CC4-5D6E-409C-BE32-E72D297353CC}">
              <c16:uniqueId val="{00000000-3086-474E-8708-0EBEB2D862D1}"/>
            </c:ext>
          </c:extLst>
        </c:ser>
        <c:dLbls>
          <c:showLegendKey val="0"/>
          <c:showVal val="0"/>
          <c:showCatName val="0"/>
          <c:showSerName val="0"/>
          <c:showPercent val="0"/>
          <c:showBubbleSize val="0"/>
        </c:dLbls>
        <c:gapWidth val="65"/>
        <c:shape val="box"/>
        <c:axId val="-1309494960"/>
        <c:axId val="-1309493872"/>
        <c:axId val="0"/>
      </c:bar3DChart>
      <c:catAx>
        <c:axId val="-13094949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09493872"/>
        <c:crosses val="autoZero"/>
        <c:auto val="1"/>
        <c:lblAlgn val="ctr"/>
        <c:lblOffset val="100"/>
        <c:noMultiLvlLbl val="0"/>
      </c:catAx>
      <c:valAx>
        <c:axId val="-1309493872"/>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309494960"/>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oddHeader>&amp;Z&amp;G&amp;D&amp;G</c:oddHeader>
    </c:headerFooter>
    <c:pageMargins b="0.75" l="0.7" r="0.7" t="0.75" header="0.3" footer="0.3"/>
    <c:pageSetup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1"/>
          <c:order val="0"/>
          <c:tx>
            <c:strRef>
              <c:f>'FT-GEI-SO-016 Informe 2025'!$A$19</c:f>
              <c:strCache>
                <c:ptCount val="1"/>
                <c:pt idx="0">
                  <c:v>Indice de General de Ausentismo</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'FT-GEI-SO-016 Informe 2025'!$B$2:$M$2</c:f>
              <c:strCache>
                <c:ptCount val="12"/>
                <c:pt idx="0">
                  <c:v>ene-25</c:v>
                </c:pt>
                <c:pt idx="1">
                  <c:v>feb-25</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'FT-GEI-SO-016 Informe 2025'!$B$19:$M$19</c:f>
              <c:numCache>
                <c:formatCode>0.0%</c:formatCode>
                <c:ptCount val="12"/>
                <c:pt idx="0">
                  <c:v>2.1390374331550801E-2</c:v>
                </c:pt>
                <c:pt idx="1">
                  <c:v>1.6949152542372881E-2</c:v>
                </c:pt>
                <c:pt idx="2">
                  <c:v>2.0380434782608696E-2</c:v>
                </c:pt>
                <c:pt idx="3">
                  <c:v>1.4745308310991957E-2</c:v>
                </c:pt>
                <c:pt idx="4">
                  <c:v>1.4666666666666666E-2</c:v>
                </c:pt>
                <c:pt idx="5">
                  <c:v>1.6371077762619372E-2</c:v>
                </c:pt>
                <c:pt idx="6">
                  <c:v>2.6798307475317348E-2</c:v>
                </c:pt>
                <c:pt idx="7">
                  <c:v>9.9715099715099714E-3</c:v>
                </c:pt>
                <c:pt idx="8">
                  <c:v>2.8449502133712661E-2</c:v>
                </c:pt>
                <c:pt idx="9">
                  <c:v>2.7472527472527472E-2</c:v>
                </c:pt>
                <c:pt idx="10">
                  <c:v>4.1722745625841183E-2</c:v>
                </c:pt>
                <c:pt idx="11">
                  <c:v>2.6573426573426574E-2</c:v>
                </c:pt>
              </c:numCache>
            </c:numRef>
          </c:val>
          <c:extLst>
            <c:ext xmlns:c16="http://schemas.microsoft.com/office/drawing/2014/chart" uri="{C3380CC4-5D6E-409C-BE32-E72D297353CC}">
              <c16:uniqueId val="{00000000-5F32-44B6-AD36-D5D752733CE4}"/>
            </c:ext>
          </c:extLst>
        </c:ser>
        <c:ser>
          <c:idx val="0"/>
          <c:order val="1"/>
          <c:tx>
            <c:strRef>
              <c:f>'FT-GEI-SO-016 Informe 2025'!$A$18</c:f>
              <c:strCache>
                <c:ptCount val="1"/>
                <c:pt idx="0">
                  <c:v>Indice de Severidad Ausentismo</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'FT-GEI-SO-016 Informe 2025'!$B$18:$M$18</c:f>
              <c:numCache>
                <c:formatCode>0.0</c:formatCode>
                <c:ptCount val="12"/>
                <c:pt idx="0">
                  <c:v>17.469373313873778</c:v>
                </c:pt>
                <c:pt idx="1">
                  <c:v>10.39872978956549</c:v>
                </c:pt>
                <c:pt idx="2">
                  <c:v>15.315319191041398</c:v>
                </c:pt>
                <c:pt idx="3">
                  <c:v>11.683698234129286</c:v>
                </c:pt>
                <c:pt idx="4">
                  <c:v>11.84006314700345</c:v>
                </c:pt>
                <c:pt idx="5">
                  <c:v>11.306726969210503</c:v>
                </c:pt>
                <c:pt idx="6">
                  <c:v>12.693401031472169</c:v>
                </c:pt>
                <c:pt idx="7">
                  <c:v>5.760030720163841</c:v>
                </c:pt>
                <c:pt idx="8">
                  <c:v>39.493190030575377</c:v>
                </c:pt>
                <c:pt idx="9">
                  <c:v>21.978784688884517</c:v>
                </c:pt>
                <c:pt idx="10">
                  <c:v>36.26299141436963</c:v>
                </c:pt>
                <c:pt idx="11">
                  <c:v>14.731879787860931</c:v>
                </c:pt>
              </c:numCache>
            </c:numRef>
          </c:val>
          <c:extLst>
            <c:ext xmlns:c16="http://schemas.microsoft.com/office/drawing/2014/chart" uri="{C3380CC4-5D6E-409C-BE32-E72D297353CC}">
              <c16:uniqueId val="{00000001-5F32-44B6-AD36-D5D752733CE4}"/>
            </c:ext>
          </c:extLst>
        </c:ser>
        <c:dLbls>
          <c:showLegendKey val="0"/>
          <c:showVal val="0"/>
          <c:showCatName val="0"/>
          <c:showSerName val="0"/>
          <c:showPercent val="0"/>
          <c:showBubbleSize val="0"/>
        </c:dLbls>
        <c:gapWidth val="65"/>
        <c:shape val="box"/>
        <c:axId val="-1309497680"/>
        <c:axId val="-1309486800"/>
        <c:axId val="0"/>
      </c:bar3DChart>
      <c:catAx>
        <c:axId val="-13094976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09486800"/>
        <c:crosses val="autoZero"/>
        <c:auto val="1"/>
        <c:lblAlgn val="ctr"/>
        <c:lblOffset val="100"/>
        <c:noMultiLvlLbl val="0"/>
      </c:catAx>
      <c:valAx>
        <c:axId val="-1309486800"/>
        <c:scaling>
          <c:orientation val="minMax"/>
        </c:scaling>
        <c:delete val="0"/>
        <c:axPos val="l"/>
        <c:majorGridlines>
          <c:spPr>
            <a:ln w="9525" cap="flat" cmpd="sng" algn="ctr">
              <a:solidFill>
                <a:schemeClr val="dk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309497680"/>
        <c:crosses val="autoZero"/>
        <c:crossBetween val="between"/>
      </c:valAx>
      <c:spPr>
        <a:noFill/>
        <a:ln>
          <a:noFill/>
        </a:ln>
        <a:effectLst/>
      </c:spPr>
    </c:plotArea>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'FT-GEI-SO-016 Informe 2025'!$A$18</c:f>
              <c:strCache>
                <c:ptCount val="1"/>
                <c:pt idx="0">
                  <c:v>Indice de Severidad Ausentismo</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'FT-GEI-SO-016 Informe 2025'!$B$18:$M$18</c:f>
              <c:numCache>
                <c:formatCode>0.0</c:formatCode>
                <c:ptCount val="12"/>
                <c:pt idx="0">
                  <c:v>17.469373313873778</c:v>
                </c:pt>
                <c:pt idx="1">
                  <c:v>10.39872978956549</c:v>
                </c:pt>
                <c:pt idx="2">
                  <c:v>15.315319191041398</c:v>
                </c:pt>
                <c:pt idx="3">
                  <c:v>11.683698234129286</c:v>
                </c:pt>
                <c:pt idx="4">
                  <c:v>11.84006314700345</c:v>
                </c:pt>
                <c:pt idx="5">
                  <c:v>11.306726969210503</c:v>
                </c:pt>
                <c:pt idx="6">
                  <c:v>12.693401031472169</c:v>
                </c:pt>
                <c:pt idx="7">
                  <c:v>5.760030720163841</c:v>
                </c:pt>
                <c:pt idx="8">
                  <c:v>39.493190030575377</c:v>
                </c:pt>
                <c:pt idx="9">
                  <c:v>21.978784688884517</c:v>
                </c:pt>
                <c:pt idx="10">
                  <c:v>36.26299141436963</c:v>
                </c:pt>
                <c:pt idx="11">
                  <c:v>14.731879787860931</c:v>
                </c:pt>
              </c:numCache>
            </c:numRef>
          </c:val>
          <c:extLst>
            <c:ext xmlns:c16="http://schemas.microsoft.com/office/drawing/2014/chart" uri="{C3380CC4-5D6E-409C-BE32-E72D297353CC}">
              <c16:uniqueId val="{00000000-50BA-414F-94F0-D75E5EE7E780}"/>
            </c:ext>
          </c:extLst>
        </c:ser>
        <c:dLbls>
          <c:showLegendKey val="0"/>
          <c:showVal val="0"/>
          <c:showCatName val="0"/>
          <c:showSerName val="0"/>
          <c:showPercent val="0"/>
          <c:showBubbleSize val="0"/>
        </c:dLbls>
        <c:gapWidth val="65"/>
        <c:shape val="box"/>
        <c:axId val="-1309485712"/>
        <c:axId val="-1309491696"/>
        <c:axId val="0"/>
      </c:bar3DChart>
      <c:catAx>
        <c:axId val="-1309485712"/>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09491696"/>
        <c:crosses val="autoZero"/>
        <c:auto val="1"/>
        <c:lblAlgn val="ctr"/>
        <c:lblOffset val="100"/>
        <c:noMultiLvlLbl val="0"/>
      </c:catAx>
      <c:valAx>
        <c:axId val="-1309491696"/>
        <c:scaling>
          <c:orientation val="minMax"/>
        </c:scaling>
        <c:delete val="0"/>
        <c:axPos val="l"/>
        <c:majorGridlines>
          <c:spPr>
            <a:ln w="9525" cap="flat" cmpd="sng" algn="ctr">
              <a:solidFill>
                <a:schemeClr val="dk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30948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'FT-GEI-SO-016 Informe 2025'!$A$20</c:f>
              <c:strCache>
                <c:ptCount val="1"/>
                <c:pt idx="0">
                  <c:v>Tasa de Mortalidad  por EG - AC</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'FT-GEI-SO-016 Informe 2025'!$B$20:$M$20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8A1F-4F60-A7AB-7FC8A73A4FCE}"/>
            </c:ext>
          </c:extLst>
        </c:ser>
        <c:dLbls>
          <c:showLegendKey val="0"/>
          <c:showVal val="0"/>
          <c:showCatName val="0"/>
          <c:showSerName val="0"/>
          <c:showPercent val="0"/>
          <c:showBubbleSize val="0"/>
        </c:dLbls>
        <c:gapWidth val="65"/>
        <c:shape val="box"/>
        <c:axId val="-1309482448"/>
        <c:axId val="-1309496592"/>
        <c:axId val="0"/>
      </c:bar3DChart>
      <c:catAx>
        <c:axId val="-1309482448"/>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09496592"/>
        <c:crosses val="autoZero"/>
        <c:auto val="1"/>
        <c:lblAlgn val="ctr"/>
        <c:lblOffset val="100"/>
        <c:noMultiLvlLbl val="0"/>
      </c:catAx>
      <c:valAx>
        <c:axId val="-1309496592"/>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30948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'FT-GEI-SO-016 Informe 2025'!$A$22</c:f>
              <c:strCache>
                <c:ptCount val="1"/>
                <c:pt idx="0">
                  <c:v>Incidencia por Enfermedad Laboral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val>
            <c:numRef>
              <c:f>'FT-GEI-SO-016 Informe 2025'!$B$22:$M$22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2739-4B1E-BE28-79D2FF731FA6}"/>
            </c:ext>
          </c:extLst>
        </c:ser>
        <c:dLbls>
          <c:showLegendKey val="0"/>
          <c:showVal val="0"/>
          <c:showCatName val="0"/>
          <c:showSerName val="0"/>
          <c:showPercent val="0"/>
          <c:showBubbleSize val="0"/>
        </c:dLbls>
        <c:gapWidth val="65"/>
        <c:shape val="box"/>
        <c:axId val="-1309492240"/>
        <c:axId val="-1309484624"/>
        <c:axId val="0"/>
      </c:bar3DChart>
      <c:catAx>
        <c:axId val="-1309492240"/>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09484624"/>
        <c:crosses val="autoZero"/>
        <c:auto val="1"/>
        <c:lblAlgn val="ctr"/>
        <c:lblOffset val="100"/>
        <c:noMultiLvlLbl val="0"/>
      </c:catAx>
      <c:valAx>
        <c:axId val="-1309484624"/>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30949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'FT-GEI-SO-016 Informe 2025'!$A$23</c:f>
              <c:strCache>
                <c:ptCount val="1"/>
                <c:pt idx="0">
                  <c:v>Prevalencia por Enfermedad Laboral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val>
            <c:numRef>
              <c:f>'FT-GEI-SO-016 Informe 2025'!$B$23:$M$23</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76E2-4197-931E-D87612C427F7}"/>
            </c:ext>
          </c:extLst>
        </c:ser>
        <c:dLbls>
          <c:showLegendKey val="0"/>
          <c:showVal val="0"/>
          <c:showCatName val="0"/>
          <c:showSerName val="0"/>
          <c:showPercent val="0"/>
          <c:showBubbleSize val="0"/>
        </c:dLbls>
        <c:gapWidth val="65"/>
        <c:shape val="box"/>
        <c:axId val="-1309490608"/>
        <c:axId val="-1309488976"/>
        <c:axId val="0"/>
      </c:bar3DChart>
      <c:catAx>
        <c:axId val="-1309490608"/>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09488976"/>
        <c:crosses val="autoZero"/>
        <c:auto val="1"/>
        <c:lblAlgn val="ctr"/>
        <c:lblOffset val="100"/>
        <c:noMultiLvlLbl val="0"/>
      </c:catAx>
      <c:valAx>
        <c:axId val="-1309488976"/>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30949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'FT-GEI-SO-016 Informe 2025'!$A$24</c:f>
              <c:strCache>
                <c:ptCount val="1"/>
                <c:pt idx="0">
                  <c:v>Severidad por Enfermedad Laboral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val>
            <c:numRef>
              <c:f>'FT-GEI-SO-016 Informe 2025'!$B$24:$M$24</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5C4F-436C-B84F-C1421F0623B4}"/>
            </c:ext>
          </c:extLst>
        </c:ser>
        <c:dLbls>
          <c:showLegendKey val="0"/>
          <c:showVal val="0"/>
          <c:showCatName val="0"/>
          <c:showSerName val="0"/>
          <c:showPercent val="0"/>
          <c:showBubbleSize val="0"/>
        </c:dLbls>
        <c:gapWidth val="65"/>
        <c:shape val="box"/>
        <c:axId val="-1309484080"/>
        <c:axId val="-1309483536"/>
        <c:axId val="0"/>
      </c:bar3DChart>
      <c:catAx>
        <c:axId val="-1309484080"/>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09483536"/>
        <c:crosses val="autoZero"/>
        <c:auto val="1"/>
        <c:lblAlgn val="ctr"/>
        <c:lblOffset val="100"/>
        <c:noMultiLvlLbl val="0"/>
      </c:catAx>
      <c:valAx>
        <c:axId val="-1309483536"/>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30948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lt1"/>
                </a:solidFill>
                <a:latin typeface="+mn-lt"/>
                <a:ea typeface="+mn-ea"/>
                <a:cs typeface="+mn-cs"/>
              </a:defRPr>
            </a:pPr>
            <a:r>
              <a:rPr lang="en-US" b="1"/>
              <a:t>COMPARATIVO INFORME AUSENTISMO GENERAL 2017-2018-2019-2020-2021</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lt1"/>
              </a:solidFill>
              <a:latin typeface="+mn-lt"/>
              <a:ea typeface="+mn-ea"/>
              <a:cs typeface="+mn-cs"/>
            </a:defRPr>
          </a:pPr>
          <a:endParaRPr lang="es-CO"/>
        </a:p>
      </c:txPr>
    </c:title>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3093630101138855E-2"/>
          <c:y val="0.13293927599863703"/>
          <c:w val="0.94879923895106177"/>
          <c:h val="0.79127826515621247"/>
        </c:manualLayout>
      </c:layout>
      <c:bar3DChart>
        <c:barDir val="col"/>
        <c:grouping val="clustered"/>
        <c:varyColors val="0"/>
        <c:ser>
          <c:idx val="0"/>
          <c:order val="0"/>
          <c:tx>
            <c:strRef>
              <c:f>'[3]FT-GEI-SO-016 Informe 2025'!$B$50</c:f>
              <c:strCache>
                <c:ptCount val="1"/>
                <c:pt idx="0">
                  <c:v>2021</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dLbl>
              <c:idx val="0"/>
              <c:layout>
                <c:manualLayout>
                  <c:x val="-3.5155343863252239E-2"/>
                  <c:y val="-0.1798022647575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12E-4E33-9659-7ADF07A3E0FB}"/>
                </c:ext>
              </c:extLst>
            </c:dLbl>
            <c:dLbl>
              <c:idx val="1"/>
              <c:layout>
                <c:manualLayout>
                  <c:x val="-3.9968775050147849E-2"/>
                  <c:y val="-0.146511419401477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12E-4E33-9659-7ADF07A3E0FB}"/>
                </c:ext>
              </c:extLst>
            </c:dLbl>
            <c:dLbl>
              <c:idx val="2"/>
              <c:layout>
                <c:manualLayout>
                  <c:x val="-3.0524643308326507E-2"/>
                  <c:y val="-2.38521183686102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12E-4E33-9659-7ADF07A3E0FB}"/>
                </c:ext>
              </c:extLst>
            </c:dLbl>
            <c:dLbl>
              <c:idx val="3"/>
              <c:layout>
                <c:manualLayout>
                  <c:x val="5.8287796948132253E-3"/>
                  <c:y val="-0.109883564551108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12E-4E33-9659-7ADF07A3E0FB}"/>
                </c:ext>
              </c:extLst>
            </c:dLbl>
            <c:dLbl>
              <c:idx val="4"/>
              <c:layout>
                <c:manualLayout>
                  <c:x val="-8.3268281354480754E-4"/>
                  <c:y val="-0.136956326831815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12E-4E33-9659-7ADF07A3E0FB}"/>
                </c:ext>
              </c:extLst>
            </c:dLbl>
            <c:dLbl>
              <c:idx val="8"/>
              <c:layout>
                <c:manualLayout>
                  <c:x val="3.497267816887923E-2"/>
                  <c:y val="-0.105106018266277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12E-4E33-9659-7ADF07A3E0FB}"/>
                </c:ext>
              </c:extLst>
            </c:dLbl>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'[3]FT-GEI-SO-016 Informe 2025'!$A$51:$A$59</c:f>
              <c:strCache>
                <c:ptCount val="9"/>
                <c:pt idx="0">
                  <c:v>Tasa Global de ausentismo</c:v>
                </c:pt>
                <c:pt idx="1">
                  <c:v>Indice de Frecuencia Ausentismo</c:v>
                </c:pt>
                <c:pt idx="2">
                  <c:v>Indice de Severidad Ausentismo</c:v>
                </c:pt>
                <c:pt idx="3">
                  <c:v>Indice de General de Ausentismo</c:v>
                </c:pt>
                <c:pt idx="4">
                  <c:v>Tasa de Mortalidad por EG - AC</c:v>
                </c:pt>
                <c:pt idx="5">
                  <c:v>Incidencia por Enfermedad Laboral</c:v>
                </c:pt>
                <c:pt idx="6">
                  <c:v>Prevalencia por Enfermedad Laboral</c:v>
                </c:pt>
                <c:pt idx="7">
                  <c:v>Severidad por Enfermedad Laboral</c:v>
                </c:pt>
                <c:pt idx="8">
                  <c:v>Ausentismo por causa medica</c:v>
                </c:pt>
              </c:strCache>
            </c:strRef>
          </c:cat>
          <c:val>
            <c:numRef>
              <c:f>'[3]FT-GEI-SO-016 Informe 2025'!$B$51:$B$59</c:f>
              <c:numCache>
                <c:formatCode>General</c:formatCode>
                <c:ptCount val="9"/>
                <c:pt idx="0">
                  <c:v>1.1661506707946337E-2</c:v>
                </c:pt>
                <c:pt idx="1">
                  <c:v>20.368389947372865</c:v>
                </c:pt>
                <c:pt idx="2">
                  <c:v>204.42264936819294</c:v>
                </c:pt>
                <c:pt idx="3">
                  <c:v>2.2130489622749685E-2</c:v>
                </c:pt>
                <c:pt idx="4">
                  <c:v>0</c:v>
                </c:pt>
                <c:pt idx="5">
                  <c:v>0</c:v>
                </c:pt>
                <c:pt idx="6">
                  <c:v>0</c:v>
                </c:pt>
                <c:pt idx="7">
                  <c:v>0</c:v>
                </c:pt>
                <c:pt idx="8">
                  <c:v>1.1581240683407865E-3</c:v>
                </c:pt>
              </c:numCache>
            </c:numRef>
          </c:val>
          <c:extLst>
            <c:ext xmlns:c16="http://schemas.microsoft.com/office/drawing/2014/chart" uri="{C3380CC4-5D6E-409C-BE32-E72D297353CC}">
              <c16:uniqueId val="{00000006-212E-4E33-9659-7ADF07A3E0FB}"/>
            </c:ext>
          </c:extLst>
        </c:ser>
        <c:ser>
          <c:idx val="1"/>
          <c:order val="1"/>
          <c:tx>
            <c:strRef>
              <c:f>'[3]FT-GEI-SO-016 Informe 2025'!$C$50</c:f>
              <c:strCache>
                <c:ptCount val="1"/>
                <c:pt idx="0">
                  <c:v>2020</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dLbl>
              <c:idx val="0"/>
              <c:layout>
                <c:manualLayout>
                  <c:x val="-1.4973079430203675E-2"/>
                  <c:y val="-0.117779682387218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12E-4E33-9659-7ADF07A3E0FB}"/>
                </c:ext>
              </c:extLst>
            </c:dLbl>
            <c:dLbl>
              <c:idx val="1"/>
              <c:layout>
                <c:manualLayout>
                  <c:x val="-1.0824876576081735E-2"/>
                  <c:y val="-8.12182868421234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12E-4E33-9659-7ADF07A3E0FB}"/>
                </c:ext>
              </c:extLst>
            </c:dLbl>
            <c:dLbl>
              <c:idx val="2"/>
              <c:layout>
                <c:manualLayout>
                  <c:x val="3.4764177101149665E-2"/>
                  <c:y val="-7.3146496330404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12E-4E33-9659-7ADF07A3E0FB}"/>
                </c:ext>
              </c:extLst>
            </c:dLbl>
            <c:dLbl>
              <c:idx val="3"/>
              <c:layout>
                <c:manualLayout>
                  <c:x val="5.8287796948132253E-3"/>
                  <c:y val="-5.4145524561415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12E-4E33-9659-7ADF07A3E0FB}"/>
                </c:ext>
              </c:extLst>
            </c:dLbl>
            <c:dLbl>
              <c:idx val="4"/>
              <c:layout>
                <c:manualLayout>
                  <c:x val="1.665365627089493E-3"/>
                  <c:y val="-8.91808639835081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12E-4E33-9659-7ADF07A3E0FB}"/>
                </c:ext>
              </c:extLst>
            </c:dLbl>
            <c:dLbl>
              <c:idx val="8"/>
              <c:layout>
                <c:manualLayout>
                  <c:x val="4.7462920372050549E-2"/>
                  <c:y val="-5.89230708462465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12E-4E33-9659-7ADF07A3E0FB}"/>
                </c:ext>
              </c:extLst>
            </c:dLbl>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'[3]FT-GEI-SO-016 Informe 2025'!$A$51:$A$59</c:f>
              <c:strCache>
                <c:ptCount val="9"/>
                <c:pt idx="0">
                  <c:v>Tasa Global de ausentismo</c:v>
                </c:pt>
                <c:pt idx="1">
                  <c:v>Indice de Frecuencia Ausentismo</c:v>
                </c:pt>
                <c:pt idx="2">
                  <c:v>Indice de Severidad Ausentismo</c:v>
                </c:pt>
                <c:pt idx="3">
                  <c:v>Indice de General de Ausentismo</c:v>
                </c:pt>
                <c:pt idx="4">
                  <c:v>Tasa de Mortalidad por EG - AC</c:v>
                </c:pt>
                <c:pt idx="5">
                  <c:v>Incidencia por Enfermedad Laboral</c:v>
                </c:pt>
                <c:pt idx="6">
                  <c:v>Prevalencia por Enfermedad Laboral</c:v>
                </c:pt>
                <c:pt idx="7">
                  <c:v>Severidad por Enfermedad Laboral</c:v>
                </c:pt>
                <c:pt idx="8">
                  <c:v>Ausentismo por causa medica</c:v>
                </c:pt>
              </c:strCache>
            </c:strRef>
          </c:cat>
          <c:val>
            <c:numRef>
              <c:f>'[3]FT-GEI-SO-016 Informe 2025'!$C$51:$C$59</c:f>
              <c:numCache>
                <c:formatCode>General</c:formatCode>
                <c:ptCount val="9"/>
                <c:pt idx="0">
                  <c:v>9.6270061782333573E-3</c:v>
                </c:pt>
                <c:pt idx="1">
                  <c:v>24.186052577441366</c:v>
                </c:pt>
                <c:pt idx="2">
                  <c:v>273.26956237950719</c:v>
                </c:pt>
                <c:pt idx="3">
                  <c:v>2.6723095525997581E-2</c:v>
                </c:pt>
                <c:pt idx="4">
                  <c:v>0.2418379685610641</c:v>
                </c:pt>
                <c:pt idx="5">
                  <c:v>0</c:v>
                </c:pt>
                <c:pt idx="6">
                  <c:v>0</c:v>
                </c:pt>
                <c:pt idx="7">
                  <c:v>1</c:v>
                </c:pt>
                <c:pt idx="8">
                  <c:v>8.4997818852912931E-4</c:v>
                </c:pt>
              </c:numCache>
            </c:numRef>
          </c:val>
          <c:extLst>
            <c:ext xmlns:c16="http://schemas.microsoft.com/office/drawing/2014/chart" uri="{C3380CC4-5D6E-409C-BE32-E72D297353CC}">
              <c16:uniqueId val="{0000000D-212E-4E33-9659-7ADF07A3E0FB}"/>
            </c:ext>
          </c:extLst>
        </c:ser>
        <c:ser>
          <c:idx val="2"/>
          <c:order val="2"/>
          <c:tx>
            <c:strRef>
              <c:f>'[3]FT-GEI-SO-016 Informe 2025'!$D$50</c:f>
              <c:strCache>
                <c:ptCount val="1"/>
                <c:pt idx="0">
                  <c:v>2019</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dLbls>
            <c:dLbl>
              <c:idx val="0"/>
              <c:layout>
                <c:manualLayout>
                  <c:x val="-1.2490242203171213E-2"/>
                  <c:y val="-7.007067884418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12E-4E33-9659-7ADF07A3E0FB}"/>
                </c:ext>
              </c:extLst>
            </c:dLbl>
            <c:dLbl>
              <c:idx val="2"/>
              <c:layout>
                <c:manualLayout>
                  <c:x val="3.2220456825455789E-2"/>
                  <c:y val="-6.36056489829606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12E-4E33-9659-7ADF07A3E0FB}"/>
                </c:ext>
              </c:extLst>
            </c:dLbl>
            <c:dLbl>
              <c:idx val="4"/>
              <c:layout>
                <c:manualLayout>
                  <c:x val="-1.665365627089493E-3"/>
                  <c:y val="-4.61829474200309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12E-4E33-9659-7ADF07A3E0FB}"/>
                </c:ext>
              </c:extLst>
            </c:dLbl>
            <c:dLbl>
              <c:idx val="6"/>
              <c:layout>
                <c:manualLayout>
                  <c:x val="-1.1713031106797934E-2"/>
                  <c:y val="-5.82543069680891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12E-4E33-9659-7ADF07A3E0FB}"/>
                </c:ext>
              </c:extLst>
            </c:dLbl>
            <c:dLbl>
              <c:idx val="8"/>
              <c:layout>
                <c:manualLayout>
                  <c:x val="2.9143898474066128E-2"/>
                  <c:y val="-2.07027005676000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212E-4E33-9659-7ADF07A3E0FB}"/>
                </c:ext>
              </c:extLst>
            </c:dLbl>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'[3]FT-GEI-SO-016 Informe 2025'!$A$51:$A$59</c:f>
              <c:strCache>
                <c:ptCount val="9"/>
                <c:pt idx="0">
                  <c:v>Tasa Global de ausentismo</c:v>
                </c:pt>
                <c:pt idx="1">
                  <c:v>Indice de Frecuencia Ausentismo</c:v>
                </c:pt>
                <c:pt idx="2">
                  <c:v>Indice de Severidad Ausentismo</c:v>
                </c:pt>
                <c:pt idx="3">
                  <c:v>Indice de General de Ausentismo</c:v>
                </c:pt>
                <c:pt idx="4">
                  <c:v>Tasa de Mortalidad por EG - AC</c:v>
                </c:pt>
                <c:pt idx="5">
                  <c:v>Incidencia por Enfermedad Laboral</c:v>
                </c:pt>
                <c:pt idx="6">
                  <c:v>Prevalencia por Enfermedad Laboral</c:v>
                </c:pt>
                <c:pt idx="7">
                  <c:v>Severidad por Enfermedad Laboral</c:v>
                </c:pt>
                <c:pt idx="8">
                  <c:v>Ausentismo por causa medica</c:v>
                </c:pt>
              </c:strCache>
            </c:strRef>
          </c:cat>
          <c:val>
            <c:numRef>
              <c:f>'[3]FT-GEI-SO-016 Informe 2025'!$D$51:$D$59</c:f>
              <c:numCache>
                <c:formatCode>General</c:formatCode>
                <c:ptCount val="9"/>
                <c:pt idx="0">
                  <c:v>1.1661506707946337E-2</c:v>
                </c:pt>
                <c:pt idx="1">
                  <c:v>20.368389947372865</c:v>
                </c:pt>
                <c:pt idx="2">
                  <c:v>204.42264936819294</c:v>
                </c:pt>
                <c:pt idx="3">
                  <c:v>2.2130489622749685E-2</c:v>
                </c:pt>
                <c:pt idx="4">
                  <c:v>0</c:v>
                </c:pt>
                <c:pt idx="5">
                  <c:v>0</c:v>
                </c:pt>
                <c:pt idx="6">
                  <c:v>0</c:v>
                </c:pt>
                <c:pt idx="7">
                  <c:v>0</c:v>
                </c:pt>
                <c:pt idx="8">
                  <c:v>1.1581240683407865E-3</c:v>
                </c:pt>
              </c:numCache>
            </c:numRef>
          </c:val>
          <c:extLst>
            <c:ext xmlns:c16="http://schemas.microsoft.com/office/drawing/2014/chart" uri="{C3380CC4-5D6E-409C-BE32-E72D297353CC}">
              <c16:uniqueId val="{00000013-212E-4E33-9659-7ADF07A3E0FB}"/>
            </c:ext>
          </c:extLst>
        </c:ser>
        <c:ser>
          <c:idx val="3"/>
          <c:order val="3"/>
          <c:tx>
            <c:strRef>
              <c:f>'[3]FT-GEI-SO-016 Informe 2025'!$E$50</c:f>
              <c:strCache>
                <c:ptCount val="1"/>
                <c:pt idx="0">
                  <c:v>2018</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dLbls>
            <c:dLbl>
              <c:idx val="0"/>
              <c:layout>
                <c:manualLayout>
                  <c:x val="-9.9921937625369727E-3"/>
                  <c:y val="-3.50353394220925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212E-4E33-9659-7ADF07A3E0FB}"/>
                </c:ext>
              </c:extLst>
            </c:dLbl>
            <c:dLbl>
              <c:idx val="2"/>
              <c:layout>
                <c:manualLayout>
                  <c:x val="9.9921937625369571E-3"/>
                  <c:y val="-8.59958331269542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212E-4E33-9659-7ADF07A3E0FB}"/>
                </c:ext>
              </c:extLst>
            </c:dLbl>
            <c:dLbl>
              <c:idx val="5"/>
              <c:layout>
                <c:manualLayout>
                  <c:x val="0"/>
                  <c:y val="-7.51173958272728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212E-4E33-9659-7ADF07A3E0FB}"/>
                </c:ext>
              </c:extLst>
            </c:dLbl>
            <c:dLbl>
              <c:idx val="6"/>
              <c:layout>
                <c:manualLayout>
                  <c:x val="0"/>
                  <c:y val="-6.13203231243043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212E-4E33-9659-7ADF07A3E0FB}"/>
                </c:ext>
              </c:extLst>
            </c:dLbl>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'[3]FT-GEI-SO-016 Informe 2025'!$A$51:$A$59</c:f>
              <c:strCache>
                <c:ptCount val="9"/>
                <c:pt idx="0">
                  <c:v>Tasa Global de ausentismo</c:v>
                </c:pt>
                <c:pt idx="1">
                  <c:v>Indice de Frecuencia Ausentismo</c:v>
                </c:pt>
                <c:pt idx="2">
                  <c:v>Indice de Severidad Ausentismo</c:v>
                </c:pt>
                <c:pt idx="3">
                  <c:v>Indice de General de Ausentismo</c:v>
                </c:pt>
                <c:pt idx="4">
                  <c:v>Tasa de Mortalidad por EG - AC</c:v>
                </c:pt>
                <c:pt idx="5">
                  <c:v>Incidencia por Enfermedad Laboral</c:v>
                </c:pt>
                <c:pt idx="6">
                  <c:v>Prevalencia por Enfermedad Laboral</c:v>
                </c:pt>
                <c:pt idx="7">
                  <c:v>Severidad por Enfermedad Laboral</c:v>
                </c:pt>
                <c:pt idx="8">
                  <c:v>Ausentismo por causa medica</c:v>
                </c:pt>
              </c:strCache>
            </c:strRef>
          </c:cat>
          <c:val>
            <c:numRef>
              <c:f>'[3]FT-GEI-SO-016 Informe 2025'!$E$51:$E$59</c:f>
              <c:numCache>
                <c:formatCode>General</c:formatCode>
                <c:ptCount val="9"/>
                <c:pt idx="0">
                  <c:v>0.38</c:v>
                </c:pt>
                <c:pt idx="1">
                  <c:v>2.31</c:v>
                </c:pt>
                <c:pt idx="2">
                  <c:v>29.01</c:v>
                </c:pt>
                <c:pt idx="3">
                  <c:v>0.03</c:v>
                </c:pt>
                <c:pt idx="4">
                  <c:v>1.26</c:v>
                </c:pt>
                <c:pt idx="5">
                  <c:v>0</c:v>
                </c:pt>
                <c:pt idx="6">
                  <c:v>0</c:v>
                </c:pt>
                <c:pt idx="7">
                  <c:v>0</c:v>
                </c:pt>
              </c:numCache>
            </c:numRef>
          </c:val>
          <c:extLst>
            <c:ext xmlns:c16="http://schemas.microsoft.com/office/drawing/2014/chart" uri="{C3380CC4-5D6E-409C-BE32-E72D297353CC}">
              <c16:uniqueId val="{00000018-212E-4E33-9659-7ADF07A3E0FB}"/>
            </c:ext>
          </c:extLst>
        </c:ser>
        <c:ser>
          <c:idx val="4"/>
          <c:order val="4"/>
          <c:tx>
            <c:strRef>
              <c:f>'[3]FT-GEI-SO-016 Informe 2025'!$F$50</c:f>
              <c:strCache>
                <c:ptCount val="1"/>
                <c:pt idx="0">
                  <c:v>2017</c:v>
                </c:pt>
              </c:strCache>
            </c:strRef>
          </c:tx>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invertIfNegative val="0"/>
          <c:dLbls>
            <c:dLbl>
              <c:idx val="2"/>
              <c:layout>
                <c:manualLayout>
                  <c:x val="2.4980484406342393E-3"/>
                  <c:y val="-4.77754628483080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212E-4E33-9659-7ADF07A3E0FB}"/>
                </c:ext>
              </c:extLst>
            </c:dLbl>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'[3]FT-GEI-SO-016 Informe 2025'!$A$51:$A$59</c:f>
              <c:strCache>
                <c:ptCount val="9"/>
                <c:pt idx="0">
                  <c:v>Tasa Global de ausentismo</c:v>
                </c:pt>
                <c:pt idx="1">
                  <c:v>Indice de Frecuencia Ausentismo</c:v>
                </c:pt>
                <c:pt idx="2">
                  <c:v>Indice de Severidad Ausentismo</c:v>
                </c:pt>
                <c:pt idx="3">
                  <c:v>Indice de General de Ausentismo</c:v>
                </c:pt>
                <c:pt idx="4">
                  <c:v>Tasa de Mortalidad por EG - AC</c:v>
                </c:pt>
                <c:pt idx="5">
                  <c:v>Incidencia por Enfermedad Laboral</c:v>
                </c:pt>
                <c:pt idx="6">
                  <c:v>Prevalencia por Enfermedad Laboral</c:v>
                </c:pt>
                <c:pt idx="7">
                  <c:v>Severidad por Enfermedad Laboral</c:v>
                </c:pt>
                <c:pt idx="8">
                  <c:v>Ausentismo por causa medica</c:v>
                </c:pt>
              </c:strCache>
            </c:strRef>
          </c:cat>
          <c:val>
            <c:numRef>
              <c:f>'[3]FT-GEI-SO-016 Informe 2025'!$F$51:$F$59</c:f>
              <c:numCache>
                <c:formatCode>General</c:formatCode>
                <c:ptCount val="9"/>
                <c:pt idx="0">
                  <c:v>0.14000000000000001</c:v>
                </c:pt>
                <c:pt idx="1">
                  <c:v>1.3</c:v>
                </c:pt>
                <c:pt idx="2">
                  <c:v>11.7</c:v>
                </c:pt>
                <c:pt idx="3">
                  <c:v>1.5100000000000001E-2</c:v>
                </c:pt>
                <c:pt idx="4">
                  <c:v>1.58</c:v>
                </c:pt>
                <c:pt idx="5">
                  <c:v>0</c:v>
                </c:pt>
                <c:pt idx="6">
                  <c:v>0</c:v>
                </c:pt>
                <c:pt idx="7">
                  <c:v>0</c:v>
                </c:pt>
              </c:numCache>
            </c:numRef>
          </c:val>
          <c:extLst>
            <c:ext xmlns:c16="http://schemas.microsoft.com/office/drawing/2014/chart" uri="{C3380CC4-5D6E-409C-BE32-E72D297353CC}">
              <c16:uniqueId val="{0000001A-212E-4E33-9659-7ADF07A3E0FB}"/>
            </c:ext>
          </c:extLst>
        </c:ser>
        <c:dLbls>
          <c:showLegendKey val="0"/>
          <c:showVal val="1"/>
          <c:showCatName val="0"/>
          <c:showSerName val="0"/>
          <c:showPercent val="0"/>
          <c:showBubbleSize val="0"/>
        </c:dLbls>
        <c:gapWidth val="84"/>
        <c:gapDepth val="53"/>
        <c:shape val="box"/>
        <c:axId val="-1318082624"/>
        <c:axId val="-1318080448"/>
        <c:axId val="0"/>
      </c:bar3DChart>
      <c:catAx>
        <c:axId val="-1318082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s-CO"/>
          </a:p>
        </c:txPr>
        <c:crossAx val="-1318080448"/>
        <c:crosses val="autoZero"/>
        <c:auto val="1"/>
        <c:lblAlgn val="ctr"/>
        <c:lblOffset val="100"/>
        <c:noMultiLvlLbl val="0"/>
      </c:catAx>
      <c:valAx>
        <c:axId val="-1318080448"/>
        <c:scaling>
          <c:orientation val="minMax"/>
        </c:scaling>
        <c:delete val="1"/>
        <c:axPos val="l"/>
        <c:numFmt formatCode="General" sourceLinked="1"/>
        <c:majorTickMark val="out"/>
        <c:minorTickMark val="none"/>
        <c:tickLblPos val="nextTo"/>
        <c:crossAx val="-1318082624"/>
        <c:crosses val="autoZero"/>
        <c:crossBetween val="between"/>
      </c:valAx>
      <c:spPr>
        <a:noFill/>
        <a:ln>
          <a:noFill/>
        </a:ln>
        <a:effectLst/>
      </c:spPr>
    </c:plotArea>
    <c:legend>
      <c:legendPos val="t"/>
      <c:layout>
        <c:manualLayout>
          <c:xMode val="edge"/>
          <c:yMode val="edge"/>
          <c:x val="0.44678342797105403"/>
          <c:y val="8.1971571453309425E-2"/>
          <c:w val="0.22087622643384089"/>
          <c:h val="3.6498823482204269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s-CO"/>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'FT-GEI-SO-016 Informe 2026'!$A$15</c:f>
              <c:strCache>
                <c:ptCount val="1"/>
                <c:pt idx="0">
                  <c:v>Tasa Global de ausentismo (EG+AC+AT+EL)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'FT-GEI-SO-016 Informe 2026'!$B$2:$M$2</c:f>
              <c:strCache>
                <c:ptCount val="12"/>
                <c:pt idx="0">
                  <c:v>ene-25</c:v>
                </c:pt>
                <c:pt idx="1">
                  <c:v>feb-25</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'FT-GEI-SO-016 Informe 2026'!$B$15:$M$15</c:f>
              <c:numCache>
                <c:formatCode>0.0%</c:formatCode>
                <c:ptCount val="12"/>
                <c:pt idx="0">
                  <c:v>9.0196078431372551E-3</c:v>
                </c:pt>
                <c:pt idx="1">
                  <c:v>1.7005610098176718E-2</c:v>
                </c:pt>
                <c:pt idx="2">
                  <c:v>1.6790830945558739E-2</c:v>
                </c:pt>
                <c:pt idx="3">
                  <c:v>0</c:v>
                </c:pt>
                <c:pt idx="4">
                  <c:v>1.1501516683518705E-2</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607D-4510-83C9-B60D5E4F2710}"/>
            </c:ext>
          </c:extLst>
        </c:ser>
        <c:dLbls>
          <c:showLegendKey val="0"/>
          <c:showVal val="0"/>
          <c:showCatName val="0"/>
          <c:showSerName val="0"/>
          <c:showPercent val="0"/>
          <c:showBubbleSize val="0"/>
        </c:dLbls>
        <c:gapWidth val="65"/>
        <c:shape val="box"/>
        <c:axId val="-1567855648"/>
        <c:axId val="-1567854560"/>
        <c:axId val="0"/>
      </c:bar3DChart>
      <c:catAx>
        <c:axId val="-15678556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567854560"/>
        <c:crosses val="autoZero"/>
        <c:auto val="1"/>
        <c:lblAlgn val="ctr"/>
        <c:lblOffset val="100"/>
        <c:noMultiLvlLbl val="0"/>
      </c:catAx>
      <c:valAx>
        <c:axId val="-1567854560"/>
        <c:scaling>
          <c:orientation val="minMax"/>
        </c:scaling>
        <c:delete val="0"/>
        <c:axPos val="l"/>
        <c:majorGridlines>
          <c:spPr>
            <a:ln w="9525" cap="flat" cmpd="sng" algn="ctr">
              <a:solidFill>
                <a:schemeClr val="dk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56785564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'FT-GEI-SO-016 Informe 2026'!$A$17</c:f>
              <c:strCache>
                <c:ptCount val="1"/>
                <c:pt idx="0">
                  <c:v>Indice de Frecuencia Ausentismo</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'FT-GEI-SO-016 Informe 2026'!$B$2:$M$2</c:f>
              <c:strCache>
                <c:ptCount val="12"/>
                <c:pt idx="0">
                  <c:v>ene-25</c:v>
                </c:pt>
                <c:pt idx="1">
                  <c:v>feb-25</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'FT-GEI-SO-016 Informe 2026'!$B$17:$M$17</c:f>
              <c:numCache>
                <c:formatCode>0.00</c:formatCode>
                <c:ptCount val="12"/>
                <c:pt idx="0">
                  <c:v>2.3497112328563832</c:v>
                </c:pt>
                <c:pt idx="1">
                  <c:v>2.7080169074446916</c:v>
                </c:pt>
                <c:pt idx="2">
                  <c:v>2.3547973108214713</c:v>
                </c:pt>
                <c:pt idx="3">
                  <c:v>2.1193175797393238</c:v>
                </c:pt>
                <c:pt idx="4">
                  <c:v>2.4010036195129563</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DB0C-4043-8FEA-AE949F2E18C0}"/>
            </c:ext>
          </c:extLst>
        </c:ser>
        <c:dLbls>
          <c:showLegendKey val="0"/>
          <c:showVal val="0"/>
          <c:showCatName val="0"/>
          <c:showSerName val="0"/>
          <c:showPercent val="0"/>
          <c:showBubbleSize val="0"/>
        </c:dLbls>
        <c:gapWidth val="65"/>
        <c:shape val="box"/>
        <c:axId val="-1309494960"/>
        <c:axId val="-1309493872"/>
        <c:axId val="0"/>
      </c:bar3DChart>
      <c:catAx>
        <c:axId val="-13094949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09493872"/>
        <c:crosses val="autoZero"/>
        <c:auto val="1"/>
        <c:lblAlgn val="ctr"/>
        <c:lblOffset val="100"/>
        <c:noMultiLvlLbl val="0"/>
      </c:catAx>
      <c:valAx>
        <c:axId val="-1309493872"/>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309494960"/>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oddHeader>&amp;Z&amp;G&amp;D&amp;G</c:oddHeader>
    </c:headerFooter>
    <c:pageMargins b="0.75" l="0.7" r="0.7" t="0.75" header="0.3" footer="0.3"/>
    <c:pageSetup orientation="landscape"/>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1"/>
          <c:order val="0"/>
          <c:tx>
            <c:strRef>
              <c:f>'FT-GEI-SO-016 Informe 2026'!$A$19</c:f>
              <c:strCache>
                <c:ptCount val="1"/>
                <c:pt idx="0">
                  <c:v>Indice de General de Ausentismo</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'FT-GEI-SO-016 Informe 2026'!$B$2:$M$2</c:f>
              <c:strCache>
                <c:ptCount val="12"/>
                <c:pt idx="0">
                  <c:v>ene-25</c:v>
                </c:pt>
                <c:pt idx="1">
                  <c:v>feb-25</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'FT-GEI-SO-016 Informe 2026'!$B$19:$M$19</c:f>
              <c:numCache>
                <c:formatCode>0.0%</c:formatCode>
                <c:ptCount val="12"/>
                <c:pt idx="0">
                  <c:v>2.661064425770308E-2</c:v>
                </c:pt>
                <c:pt idx="1">
                  <c:v>3.2258064516129031E-2</c:v>
                </c:pt>
                <c:pt idx="2">
                  <c:v>2.865329512893983E-2</c:v>
                </c:pt>
                <c:pt idx="3">
                  <c:v>2.5352112676056339E-2</c:v>
                </c:pt>
                <c:pt idx="4">
                  <c:v>2.9069767441860465E-2</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077A-4C18-83C9-DF3BA9168773}"/>
            </c:ext>
          </c:extLst>
        </c:ser>
        <c:ser>
          <c:idx val="0"/>
          <c:order val="1"/>
          <c:tx>
            <c:strRef>
              <c:f>'FT-GEI-SO-016 Informe 2026'!$A$18</c:f>
              <c:strCache>
                <c:ptCount val="1"/>
                <c:pt idx="0">
                  <c:v>Indice de Severidad Ausentismo</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'FT-GEI-SO-016 Informe 2026'!$B$18:$M$18</c:f>
              <c:numCache>
                <c:formatCode>0.0</c:formatCode>
                <c:ptCount val="12"/>
                <c:pt idx="0">
                  <c:v>16.942654679017078</c:v>
                </c:pt>
                <c:pt idx="1">
                  <c:v>31.083324502843418</c:v>
                </c:pt>
                <c:pt idx="2">
                  <c:v>30.376885309596979</c:v>
                </c:pt>
                <c:pt idx="3">
                  <c:v>26.962429208905846</c:v>
                </c:pt>
                <c:pt idx="4">
                  <c:v>21.368932213665314</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077A-4C18-83C9-DF3BA9168773}"/>
            </c:ext>
          </c:extLst>
        </c:ser>
        <c:dLbls>
          <c:showLegendKey val="0"/>
          <c:showVal val="0"/>
          <c:showCatName val="0"/>
          <c:showSerName val="0"/>
          <c:showPercent val="0"/>
          <c:showBubbleSize val="0"/>
        </c:dLbls>
        <c:gapWidth val="65"/>
        <c:shape val="box"/>
        <c:axId val="-1309497680"/>
        <c:axId val="-1309486800"/>
        <c:axId val="0"/>
      </c:bar3DChart>
      <c:catAx>
        <c:axId val="-13094976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09486800"/>
        <c:crosses val="autoZero"/>
        <c:auto val="1"/>
        <c:lblAlgn val="ctr"/>
        <c:lblOffset val="100"/>
        <c:noMultiLvlLbl val="0"/>
      </c:catAx>
      <c:valAx>
        <c:axId val="-1309486800"/>
        <c:scaling>
          <c:orientation val="minMax"/>
        </c:scaling>
        <c:delete val="0"/>
        <c:axPos val="l"/>
        <c:majorGridlines>
          <c:spPr>
            <a:ln w="9525" cap="flat" cmpd="sng" algn="ctr">
              <a:solidFill>
                <a:schemeClr val="dk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309497680"/>
        <c:crosses val="autoZero"/>
        <c:crossBetween val="between"/>
      </c:valAx>
      <c:spPr>
        <a:noFill/>
        <a:ln>
          <a:noFill/>
        </a:ln>
        <a:effectLst/>
      </c:spPr>
    </c:plotArea>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'FT-GEI-SO-016 Informe 2026'!$A$18</c:f>
              <c:strCache>
                <c:ptCount val="1"/>
                <c:pt idx="0">
                  <c:v>Indice de Severidad Ausentismo</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'FT-GEI-SO-016 Informe 2026'!$B$18:$M$18</c:f>
              <c:numCache>
                <c:formatCode>0.0</c:formatCode>
                <c:ptCount val="12"/>
                <c:pt idx="0">
                  <c:v>16.942654679017078</c:v>
                </c:pt>
                <c:pt idx="1">
                  <c:v>31.083324502843418</c:v>
                </c:pt>
                <c:pt idx="2">
                  <c:v>30.376885309596979</c:v>
                </c:pt>
                <c:pt idx="3">
                  <c:v>26.962429208905846</c:v>
                </c:pt>
                <c:pt idx="4">
                  <c:v>21.368932213665314</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F55B-4C18-A9E9-E9F64E8CC806}"/>
            </c:ext>
          </c:extLst>
        </c:ser>
        <c:dLbls>
          <c:showLegendKey val="0"/>
          <c:showVal val="0"/>
          <c:showCatName val="0"/>
          <c:showSerName val="0"/>
          <c:showPercent val="0"/>
          <c:showBubbleSize val="0"/>
        </c:dLbls>
        <c:gapWidth val="65"/>
        <c:shape val="box"/>
        <c:axId val="-1309485712"/>
        <c:axId val="-1309491696"/>
        <c:axId val="0"/>
      </c:bar3DChart>
      <c:catAx>
        <c:axId val="-1309485712"/>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09491696"/>
        <c:crosses val="autoZero"/>
        <c:auto val="1"/>
        <c:lblAlgn val="ctr"/>
        <c:lblOffset val="100"/>
        <c:noMultiLvlLbl val="0"/>
      </c:catAx>
      <c:valAx>
        <c:axId val="-1309491696"/>
        <c:scaling>
          <c:orientation val="minMax"/>
        </c:scaling>
        <c:delete val="0"/>
        <c:axPos val="l"/>
        <c:majorGridlines>
          <c:spPr>
            <a:ln w="9525" cap="flat" cmpd="sng" algn="ctr">
              <a:solidFill>
                <a:schemeClr val="dk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30948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'FT-GEI-SO-016 Informe 2026'!$A$20</c:f>
              <c:strCache>
                <c:ptCount val="1"/>
                <c:pt idx="0">
                  <c:v>Tasa de Mortalidad  por EG - AC</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'FT-GEI-SO-016 Informe 2026'!$B$20:$M$20</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9E5A-4B07-B58F-84440D17FD58}"/>
            </c:ext>
          </c:extLst>
        </c:ser>
        <c:dLbls>
          <c:showLegendKey val="0"/>
          <c:showVal val="0"/>
          <c:showCatName val="0"/>
          <c:showSerName val="0"/>
          <c:showPercent val="0"/>
          <c:showBubbleSize val="0"/>
        </c:dLbls>
        <c:gapWidth val="65"/>
        <c:shape val="box"/>
        <c:axId val="-1309482448"/>
        <c:axId val="-1309496592"/>
        <c:axId val="0"/>
      </c:bar3DChart>
      <c:catAx>
        <c:axId val="-1309482448"/>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09496592"/>
        <c:crosses val="autoZero"/>
        <c:auto val="1"/>
        <c:lblAlgn val="ctr"/>
        <c:lblOffset val="100"/>
        <c:noMultiLvlLbl val="0"/>
      </c:catAx>
      <c:valAx>
        <c:axId val="-1309496592"/>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30948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'FT-GEI-SO-016 Informe 2026'!$A$22</c:f>
              <c:strCache>
                <c:ptCount val="1"/>
                <c:pt idx="0">
                  <c:v>Incidencia por Enfermedad Laboral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val>
            <c:numRef>
              <c:f>'FT-GEI-SO-016 Informe 2026'!$B$22:$M$22</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D646-44B8-97DA-A044AC87AC0E}"/>
            </c:ext>
          </c:extLst>
        </c:ser>
        <c:dLbls>
          <c:showLegendKey val="0"/>
          <c:showVal val="0"/>
          <c:showCatName val="0"/>
          <c:showSerName val="0"/>
          <c:showPercent val="0"/>
          <c:showBubbleSize val="0"/>
        </c:dLbls>
        <c:gapWidth val="65"/>
        <c:shape val="box"/>
        <c:axId val="-1309492240"/>
        <c:axId val="-1309484624"/>
        <c:axId val="0"/>
      </c:bar3DChart>
      <c:catAx>
        <c:axId val="-1309492240"/>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09484624"/>
        <c:crosses val="autoZero"/>
        <c:auto val="1"/>
        <c:lblAlgn val="ctr"/>
        <c:lblOffset val="100"/>
        <c:noMultiLvlLbl val="0"/>
      </c:catAx>
      <c:valAx>
        <c:axId val="-1309484624"/>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30949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'FT-GEI-SO-016 Informe 2026'!$A$23</c:f>
              <c:strCache>
                <c:ptCount val="1"/>
                <c:pt idx="0">
                  <c:v>Prevalencia por Enfermedad Laboral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val>
            <c:numRef>
              <c:f>'FT-GEI-SO-016 Informe 2026'!$B$23:$M$23</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A4E3-4EBA-A00E-002A58F3285A}"/>
            </c:ext>
          </c:extLst>
        </c:ser>
        <c:dLbls>
          <c:showLegendKey val="0"/>
          <c:showVal val="0"/>
          <c:showCatName val="0"/>
          <c:showSerName val="0"/>
          <c:showPercent val="0"/>
          <c:showBubbleSize val="0"/>
        </c:dLbls>
        <c:gapWidth val="65"/>
        <c:shape val="box"/>
        <c:axId val="-1309490608"/>
        <c:axId val="-1309488976"/>
        <c:axId val="0"/>
      </c:bar3DChart>
      <c:catAx>
        <c:axId val="-1309490608"/>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09488976"/>
        <c:crosses val="autoZero"/>
        <c:auto val="1"/>
        <c:lblAlgn val="ctr"/>
        <c:lblOffset val="100"/>
        <c:noMultiLvlLbl val="0"/>
      </c:catAx>
      <c:valAx>
        <c:axId val="-1309488976"/>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30949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'FT-GEI-SO-016 Informe 2026'!$A$24</c:f>
              <c:strCache>
                <c:ptCount val="1"/>
                <c:pt idx="0">
                  <c:v>Severidad por Enfermedad Laboral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val>
            <c:numRef>
              <c:f>'FT-GEI-SO-016 Informe 2026'!$B$24:$M$24</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F261-4F31-B5A2-309482DFA2DF}"/>
            </c:ext>
          </c:extLst>
        </c:ser>
        <c:dLbls>
          <c:showLegendKey val="0"/>
          <c:showVal val="0"/>
          <c:showCatName val="0"/>
          <c:showSerName val="0"/>
          <c:showPercent val="0"/>
          <c:showBubbleSize val="0"/>
        </c:dLbls>
        <c:gapWidth val="65"/>
        <c:shape val="box"/>
        <c:axId val="-1309484080"/>
        <c:axId val="-1309483536"/>
        <c:axId val="0"/>
      </c:bar3DChart>
      <c:catAx>
        <c:axId val="-1309484080"/>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1309483536"/>
        <c:crosses val="autoZero"/>
        <c:auto val="1"/>
        <c:lblAlgn val="ctr"/>
        <c:lblOffset val="100"/>
        <c:noMultiLvlLbl val="0"/>
      </c:catAx>
      <c:valAx>
        <c:axId val="-1309483536"/>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CO"/>
          </a:p>
        </c:txPr>
        <c:crossAx val="-130948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lt1"/>
                </a:solidFill>
                <a:latin typeface="+mn-lt"/>
                <a:ea typeface="+mn-ea"/>
                <a:cs typeface="+mn-cs"/>
              </a:defRPr>
            </a:pPr>
            <a:r>
              <a:rPr lang="en-US" b="1"/>
              <a:t>COMPARATIVO INFORME AUSENTISMO GENERAL 2017-2018-2019-2020-2021</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lt1"/>
              </a:solidFill>
              <a:latin typeface="+mn-lt"/>
              <a:ea typeface="+mn-ea"/>
              <a:cs typeface="+mn-cs"/>
            </a:defRPr>
          </a:pPr>
          <a:endParaRPr lang="es-CO"/>
        </a:p>
      </c:txPr>
    </c:title>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3093630101138855E-2"/>
          <c:y val="0.13293927599863703"/>
          <c:w val="0.94879923895106177"/>
          <c:h val="0.79127826515621247"/>
        </c:manualLayout>
      </c:layout>
      <c:bar3DChart>
        <c:barDir val="col"/>
        <c:grouping val="clustered"/>
        <c:varyColors val="0"/>
        <c:ser>
          <c:idx val="0"/>
          <c:order val="0"/>
          <c:tx>
            <c:strRef>
              <c:f>'FT-GEI-SO-016 Informe 2026'!$B$50</c:f>
              <c:strCache>
                <c:ptCount val="1"/>
                <c:pt idx="0">
                  <c:v>2021</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dLbl>
              <c:idx val="0"/>
              <c:layout>
                <c:manualLayout>
                  <c:x val="-3.5155343863252239E-2"/>
                  <c:y val="-0.1798022647575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034-457D-9BCD-2F86E12F20FF}"/>
                </c:ext>
              </c:extLst>
            </c:dLbl>
            <c:dLbl>
              <c:idx val="1"/>
              <c:layout>
                <c:manualLayout>
                  <c:x val="-3.9968775050147849E-2"/>
                  <c:y val="-0.146511419401477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034-457D-9BCD-2F86E12F20FF}"/>
                </c:ext>
              </c:extLst>
            </c:dLbl>
            <c:dLbl>
              <c:idx val="2"/>
              <c:layout>
                <c:manualLayout>
                  <c:x val="-3.0524643308326507E-2"/>
                  <c:y val="-2.38521183686102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034-457D-9BCD-2F86E12F20FF}"/>
                </c:ext>
              </c:extLst>
            </c:dLbl>
            <c:dLbl>
              <c:idx val="3"/>
              <c:layout>
                <c:manualLayout>
                  <c:x val="5.8287796948132253E-3"/>
                  <c:y val="-0.109883564551108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034-457D-9BCD-2F86E12F20FF}"/>
                </c:ext>
              </c:extLst>
            </c:dLbl>
            <c:dLbl>
              <c:idx val="4"/>
              <c:layout>
                <c:manualLayout>
                  <c:x val="-8.3268281354480754E-4"/>
                  <c:y val="-0.136956326831815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034-457D-9BCD-2F86E12F20FF}"/>
                </c:ext>
              </c:extLst>
            </c:dLbl>
            <c:dLbl>
              <c:idx val="8"/>
              <c:layout>
                <c:manualLayout>
                  <c:x val="3.497267816887923E-2"/>
                  <c:y val="-0.105106018266277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034-457D-9BCD-2F86E12F20FF}"/>
                </c:ext>
              </c:extLst>
            </c:dLbl>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'FT-GEI-SO-016 Informe 2026'!$A$51:$A$59</c:f>
            </c:multiLvlStrRef>
          </c:cat>
          <c:val>
            <c:numRef>
              <c:f>'FT-GEI-SO-016 Informe 2026'!$B$51:$B$59</c:f>
            </c:numRef>
          </c:val>
          <c:extLst>
            <c:ext xmlns:c16="http://schemas.microsoft.com/office/drawing/2014/chart" uri="{C3380CC4-5D6E-409C-BE32-E72D297353CC}">
              <c16:uniqueId val="{00000000-5253-4083-9896-D3D8DAAF8B7D}"/>
            </c:ext>
          </c:extLst>
        </c:ser>
        <c:ser>
          <c:idx val="1"/>
          <c:order val="1"/>
          <c:tx>
            <c:strRef>
              <c:f>'FT-GEI-SO-016 Informe 2026'!$C$50</c:f>
              <c:strCache>
                <c:ptCount val="1"/>
                <c:pt idx="0">
                  <c:v>2020</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dLbl>
              <c:idx val="0"/>
              <c:layout>
                <c:manualLayout>
                  <c:x val="-1.4973079430203675E-2"/>
                  <c:y val="-0.117779682387218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034-457D-9BCD-2F86E12F20FF}"/>
                </c:ext>
              </c:extLst>
            </c:dLbl>
            <c:dLbl>
              <c:idx val="1"/>
              <c:layout>
                <c:manualLayout>
                  <c:x val="-1.0824876576081735E-2"/>
                  <c:y val="-8.12182868421234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034-457D-9BCD-2F86E12F20FF}"/>
                </c:ext>
              </c:extLst>
            </c:dLbl>
            <c:dLbl>
              <c:idx val="2"/>
              <c:layout>
                <c:manualLayout>
                  <c:x val="3.4764177101149665E-2"/>
                  <c:y val="-7.3146496330404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034-457D-9BCD-2F86E12F20FF}"/>
                </c:ext>
              </c:extLst>
            </c:dLbl>
            <c:dLbl>
              <c:idx val="3"/>
              <c:layout>
                <c:manualLayout>
                  <c:x val="5.8287796948132253E-3"/>
                  <c:y val="-5.41455245614156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034-457D-9BCD-2F86E12F20FF}"/>
                </c:ext>
              </c:extLst>
            </c:dLbl>
            <c:dLbl>
              <c:idx val="4"/>
              <c:layout>
                <c:manualLayout>
                  <c:x val="1.665365627089493E-3"/>
                  <c:y val="-8.91808639835081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2034-457D-9BCD-2F86E12F20FF}"/>
                </c:ext>
              </c:extLst>
            </c:dLbl>
            <c:dLbl>
              <c:idx val="8"/>
              <c:layout>
                <c:manualLayout>
                  <c:x val="4.7462920372050549E-2"/>
                  <c:y val="-5.89230708462465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034-457D-9BCD-2F86E12F20FF}"/>
                </c:ext>
              </c:extLst>
            </c:dLbl>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'FT-GEI-SO-016 Informe 2026'!$A$51:$A$59</c:f>
            </c:multiLvlStrRef>
          </c:cat>
          <c:val>
            <c:numRef>
              <c:f>'FT-GEI-SO-016 Informe 2026'!$C$51:$C$59</c:f>
            </c:numRef>
          </c:val>
          <c:extLst>
            <c:ext xmlns:c16="http://schemas.microsoft.com/office/drawing/2014/chart" uri="{C3380CC4-5D6E-409C-BE32-E72D297353CC}">
              <c16:uniqueId val="{00000001-5253-4083-9896-D3D8DAAF8B7D}"/>
            </c:ext>
          </c:extLst>
        </c:ser>
        <c:ser>
          <c:idx val="2"/>
          <c:order val="2"/>
          <c:tx>
            <c:strRef>
              <c:f>'FT-GEI-SO-016 Informe 2026'!$D$50</c:f>
              <c:strCache>
                <c:ptCount val="1"/>
                <c:pt idx="0">
                  <c:v>2019</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dLbls>
            <c:dLbl>
              <c:idx val="0"/>
              <c:layout>
                <c:manualLayout>
                  <c:x val="-1.2490242203171213E-2"/>
                  <c:y val="-7.007067884418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034-457D-9BCD-2F86E12F20FF}"/>
                </c:ext>
              </c:extLst>
            </c:dLbl>
            <c:dLbl>
              <c:idx val="2"/>
              <c:layout>
                <c:manualLayout>
                  <c:x val="3.2220456825455789E-2"/>
                  <c:y val="-6.36056489829606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034-457D-9BCD-2F86E12F20FF}"/>
                </c:ext>
              </c:extLst>
            </c:dLbl>
            <c:dLbl>
              <c:idx val="4"/>
              <c:layout>
                <c:manualLayout>
                  <c:x val="-1.665365627089493E-3"/>
                  <c:y val="-4.61829474200309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2034-457D-9BCD-2F86E12F20FF}"/>
                </c:ext>
              </c:extLst>
            </c:dLbl>
            <c:dLbl>
              <c:idx val="6"/>
              <c:layout>
                <c:manualLayout>
                  <c:x val="-1.1713031106797934E-2"/>
                  <c:y val="-5.82543069680891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F46-4A6E-B05C-47179237F727}"/>
                </c:ext>
              </c:extLst>
            </c:dLbl>
            <c:dLbl>
              <c:idx val="8"/>
              <c:layout>
                <c:manualLayout>
                  <c:x val="2.9143898474066128E-2"/>
                  <c:y val="-2.07027005676000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034-457D-9BCD-2F86E12F20FF}"/>
                </c:ext>
              </c:extLst>
            </c:dLbl>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'FT-GEI-SO-016 Informe 2026'!$A$51:$A$59</c:f>
            </c:multiLvlStrRef>
          </c:cat>
          <c:val>
            <c:numRef>
              <c:f>'FT-GEI-SO-016 Informe 2026'!$D$51:$D$59</c:f>
            </c:numRef>
          </c:val>
          <c:extLst>
            <c:ext xmlns:c16="http://schemas.microsoft.com/office/drawing/2014/chart" uri="{C3380CC4-5D6E-409C-BE32-E72D297353CC}">
              <c16:uniqueId val="{00000000-3855-417E-B86C-1FBD42B31503}"/>
            </c:ext>
          </c:extLst>
        </c:ser>
        <c:ser>
          <c:idx val="3"/>
          <c:order val="3"/>
          <c:tx>
            <c:strRef>
              <c:f>'FT-GEI-SO-016 Informe 2026'!$E$50</c:f>
              <c:strCache>
                <c:ptCount val="1"/>
                <c:pt idx="0">
                  <c:v>2018</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dLbls>
            <c:dLbl>
              <c:idx val="0"/>
              <c:layout>
                <c:manualLayout>
                  <c:x val="-9.9921937625369727E-3"/>
                  <c:y val="-3.50353394220925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034-457D-9BCD-2F86E12F20FF}"/>
                </c:ext>
              </c:extLst>
            </c:dLbl>
            <c:dLbl>
              <c:idx val="2"/>
              <c:layout>
                <c:manualLayout>
                  <c:x val="9.9921937625369571E-3"/>
                  <c:y val="-8.59958331269542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2034-457D-9BCD-2F86E12F20FF}"/>
                </c:ext>
              </c:extLst>
            </c:dLbl>
            <c:dLbl>
              <c:idx val="5"/>
              <c:layout>
                <c:manualLayout>
                  <c:x val="0"/>
                  <c:y val="-7.51173958272728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F46-4A6E-B05C-47179237F727}"/>
                </c:ext>
              </c:extLst>
            </c:dLbl>
            <c:dLbl>
              <c:idx val="6"/>
              <c:layout>
                <c:manualLayout>
                  <c:x val="0"/>
                  <c:y val="-6.13203231243043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F46-4A6E-B05C-47179237F727}"/>
                </c:ext>
              </c:extLst>
            </c:dLbl>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'FT-GEI-SO-016 Informe 2026'!$A$51:$A$59</c:f>
            </c:multiLvlStrRef>
          </c:cat>
          <c:val>
            <c:numRef>
              <c:f>'FT-GEI-SO-016 Informe 2026'!$E$51:$E$59</c:f>
            </c:numRef>
          </c:val>
          <c:extLst>
            <c:ext xmlns:c16="http://schemas.microsoft.com/office/drawing/2014/chart" uri="{C3380CC4-5D6E-409C-BE32-E72D297353CC}">
              <c16:uniqueId val="{00000001-2034-457D-9BCD-2F86E12F20FF}"/>
            </c:ext>
          </c:extLst>
        </c:ser>
        <c:ser>
          <c:idx val="4"/>
          <c:order val="4"/>
          <c:tx>
            <c:strRef>
              <c:f>'FT-GEI-SO-016 Informe 2026'!$F$50</c:f>
              <c:strCache>
                <c:ptCount val="1"/>
                <c:pt idx="0">
                  <c:v>2017</c:v>
                </c:pt>
              </c:strCache>
            </c:strRef>
          </c:tx>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invertIfNegative val="0"/>
          <c:dLbls>
            <c:dLbl>
              <c:idx val="2"/>
              <c:layout>
                <c:manualLayout>
                  <c:x val="2.4980484406342393E-3"/>
                  <c:y val="-4.77754628483080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2034-457D-9BCD-2F86E12F20FF}"/>
                </c:ext>
              </c:extLst>
            </c:dLbl>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'FT-GEI-SO-016 Informe 2026'!$A$51:$A$59</c:f>
            </c:multiLvlStrRef>
          </c:cat>
          <c:val>
            <c:numRef>
              <c:f>'FT-GEI-SO-016 Informe 2026'!$F$51:$F$59</c:f>
            </c:numRef>
          </c:val>
          <c:extLst>
            <c:ext xmlns:c16="http://schemas.microsoft.com/office/drawing/2014/chart" uri="{C3380CC4-5D6E-409C-BE32-E72D297353CC}">
              <c16:uniqueId val="{00000002-2034-457D-9BCD-2F86E12F20FF}"/>
            </c:ext>
          </c:extLst>
        </c:ser>
        <c:dLbls>
          <c:showLegendKey val="0"/>
          <c:showVal val="1"/>
          <c:showCatName val="0"/>
          <c:showSerName val="0"/>
          <c:showPercent val="0"/>
          <c:showBubbleSize val="0"/>
        </c:dLbls>
        <c:gapWidth val="84"/>
        <c:gapDepth val="53"/>
        <c:shape val="box"/>
        <c:axId val="-1318082624"/>
        <c:axId val="-1318080448"/>
        <c:axId val="0"/>
      </c:bar3DChart>
      <c:catAx>
        <c:axId val="-1318082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s-CO"/>
          </a:p>
        </c:txPr>
        <c:crossAx val="-1318080448"/>
        <c:crosses val="autoZero"/>
        <c:auto val="1"/>
        <c:lblAlgn val="ctr"/>
        <c:lblOffset val="100"/>
        <c:noMultiLvlLbl val="0"/>
      </c:catAx>
      <c:valAx>
        <c:axId val="-1318080448"/>
        <c:scaling>
          <c:orientation val="minMax"/>
        </c:scaling>
        <c:delete val="1"/>
        <c:axPos val="l"/>
        <c:numFmt formatCode="0.000%" sourceLinked="1"/>
        <c:majorTickMark val="out"/>
        <c:minorTickMark val="none"/>
        <c:tickLblPos val="nextTo"/>
        <c:crossAx val="-1318082624"/>
        <c:crosses val="autoZero"/>
        <c:crossBetween val="between"/>
      </c:valAx>
      <c:spPr>
        <a:noFill/>
        <a:ln>
          <a:noFill/>
        </a:ln>
        <a:effectLst/>
      </c:spPr>
    </c:plotArea>
    <c:legend>
      <c:legendPos val="t"/>
      <c:layout>
        <c:manualLayout>
          <c:xMode val="edge"/>
          <c:yMode val="edge"/>
          <c:x val="0.44678342797105403"/>
          <c:y val="8.1971571453309425E-2"/>
          <c:w val="0.22087622643384089"/>
          <c:h val="3.6498823482204269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6.xml"/><Relationship Id="rId3" Type="http://schemas.openxmlformats.org/officeDocument/2006/relationships/chart" Target="../charts/chart21.xml"/><Relationship Id="rId7" Type="http://schemas.openxmlformats.org/officeDocument/2006/relationships/chart" Target="../charts/chart25.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 Id="rId9" Type="http://schemas.openxmlformats.org/officeDocument/2006/relationships/chart" Target="../charts/chart27.xml"/></Relationships>
</file>

<file path=xl/drawings/_rels/drawing4.xml.rels><?xml version="1.0" encoding="UTF-8" standalone="yes"?>
<Relationships xmlns="http://schemas.openxmlformats.org/package/2006/relationships"><Relationship Id="rId8" Type="http://schemas.openxmlformats.org/officeDocument/2006/relationships/chart" Target="../charts/chart35.xml"/><Relationship Id="rId3" Type="http://schemas.openxmlformats.org/officeDocument/2006/relationships/chart" Target="../charts/chart30.xml"/><Relationship Id="rId7" Type="http://schemas.openxmlformats.org/officeDocument/2006/relationships/chart" Target="../charts/chart34.xml"/><Relationship Id="rId2" Type="http://schemas.openxmlformats.org/officeDocument/2006/relationships/chart" Target="../charts/chart29.xml"/><Relationship Id="rId1" Type="http://schemas.openxmlformats.org/officeDocument/2006/relationships/chart" Target="../charts/chart28.xml"/><Relationship Id="rId6" Type="http://schemas.openxmlformats.org/officeDocument/2006/relationships/chart" Target="../charts/chart33.xml"/><Relationship Id="rId5" Type="http://schemas.openxmlformats.org/officeDocument/2006/relationships/chart" Target="../charts/chart32.xml"/><Relationship Id="rId4" Type="http://schemas.openxmlformats.org/officeDocument/2006/relationships/chart" Target="../charts/chart31.xml"/><Relationship Id="rId9" Type="http://schemas.openxmlformats.org/officeDocument/2006/relationships/chart" Target="../charts/chart36.xml"/></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28575</xdr:colOff>
      <xdr:row>25</xdr:row>
      <xdr:rowOff>76200</xdr:rowOff>
    </xdr:from>
    <xdr:to>
      <xdr:col>4</xdr:col>
      <xdr:colOff>254000</xdr:colOff>
      <xdr:row>25</xdr:row>
      <xdr:rowOff>3280834</xdr:rowOff>
    </xdr:to>
    <xdr:graphicFrame macro="">
      <xdr:nvGraphicFramePr>
        <xdr:cNvPr id="2" name="Gráfico 1">
          <a:extLst>
            <a:ext uri="{FF2B5EF4-FFF2-40B4-BE49-F238E27FC236}">
              <a16:creationId xmlns:a16="http://schemas.microsoft.com/office/drawing/2014/main" id="{D3143D00-20E6-436E-BB05-CE9A8F55B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516467</xdr:colOff>
      <xdr:row>25</xdr:row>
      <xdr:rowOff>76199</xdr:rowOff>
    </xdr:from>
    <xdr:to>
      <xdr:col>12</xdr:col>
      <xdr:colOff>592666</xdr:colOff>
      <xdr:row>25</xdr:row>
      <xdr:rowOff>3259667</xdr:rowOff>
    </xdr:to>
    <xdr:graphicFrame macro="">
      <xdr:nvGraphicFramePr>
        <xdr:cNvPr id="3" name="Gráfico 2">
          <a:extLst>
            <a:ext uri="{FF2B5EF4-FFF2-40B4-BE49-F238E27FC236}">
              <a16:creationId xmlns:a16="http://schemas.microsoft.com/office/drawing/2014/main" id="{D8327FBD-1ABA-466C-99E0-61E038C06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462491</xdr:colOff>
      <xdr:row>26</xdr:row>
      <xdr:rowOff>118532</xdr:rowOff>
    </xdr:from>
    <xdr:to>
      <xdr:col>7</xdr:col>
      <xdr:colOff>603250</xdr:colOff>
      <xdr:row>26</xdr:row>
      <xdr:rowOff>3000374</xdr:rowOff>
    </xdr:to>
    <xdr:graphicFrame macro="">
      <xdr:nvGraphicFramePr>
        <xdr:cNvPr id="4" name="Gráfico 3">
          <a:extLst>
            <a:ext uri="{FF2B5EF4-FFF2-40B4-BE49-F238E27FC236}">
              <a16:creationId xmlns:a16="http://schemas.microsoft.com/office/drawing/2014/main" id="{4B29A9C2-1D16-4EBD-B566-14EA40B214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68791</xdr:colOff>
      <xdr:row>26</xdr:row>
      <xdr:rowOff>99482</xdr:rowOff>
    </xdr:from>
    <xdr:to>
      <xdr:col>2</xdr:col>
      <xdr:colOff>349250</xdr:colOff>
      <xdr:row>26</xdr:row>
      <xdr:rowOff>3000373</xdr:rowOff>
    </xdr:to>
    <xdr:graphicFrame macro="">
      <xdr:nvGraphicFramePr>
        <xdr:cNvPr id="5" name="Gráfico 4">
          <a:extLst>
            <a:ext uri="{FF2B5EF4-FFF2-40B4-BE49-F238E27FC236}">
              <a16:creationId xmlns:a16="http://schemas.microsoft.com/office/drawing/2014/main" id="{DB1F9F31-17CE-4147-8A5C-F97AD808D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714375</xdr:colOff>
      <xdr:row>26</xdr:row>
      <xdr:rowOff>57149</xdr:rowOff>
    </xdr:from>
    <xdr:to>
      <xdr:col>12</xdr:col>
      <xdr:colOff>746124</xdr:colOff>
      <xdr:row>26</xdr:row>
      <xdr:rowOff>2952748</xdr:rowOff>
    </xdr:to>
    <xdr:graphicFrame macro="">
      <xdr:nvGraphicFramePr>
        <xdr:cNvPr id="6" name="Gráfico 5">
          <a:extLst>
            <a:ext uri="{FF2B5EF4-FFF2-40B4-BE49-F238E27FC236}">
              <a16:creationId xmlns:a16="http://schemas.microsoft.com/office/drawing/2014/main" id="{24856831-DFA7-4F6F-AE5C-9C3B40C8D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95250</xdr:colOff>
      <xdr:row>27</xdr:row>
      <xdr:rowOff>128588</xdr:rowOff>
    </xdr:from>
    <xdr:to>
      <xdr:col>2</xdr:col>
      <xdr:colOff>95250</xdr:colOff>
      <xdr:row>27</xdr:row>
      <xdr:rowOff>2690812</xdr:rowOff>
    </xdr:to>
    <xdr:graphicFrame macro="">
      <xdr:nvGraphicFramePr>
        <xdr:cNvPr id="7" name="Gráfico 6">
          <a:extLst>
            <a:ext uri="{FF2B5EF4-FFF2-40B4-BE49-F238E27FC236}">
              <a16:creationId xmlns:a16="http://schemas.microsoft.com/office/drawing/2014/main" id="{9CCE474F-5BE0-467D-8F45-DE4809BFE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261937</xdr:colOff>
      <xdr:row>27</xdr:row>
      <xdr:rowOff>152400</xdr:rowOff>
    </xdr:from>
    <xdr:to>
      <xdr:col>7</xdr:col>
      <xdr:colOff>71437</xdr:colOff>
      <xdr:row>27</xdr:row>
      <xdr:rowOff>2690813</xdr:rowOff>
    </xdr:to>
    <xdr:graphicFrame macro="">
      <xdr:nvGraphicFramePr>
        <xdr:cNvPr id="8" name="Gráfico 7">
          <a:extLst>
            <a:ext uri="{FF2B5EF4-FFF2-40B4-BE49-F238E27FC236}">
              <a16:creationId xmlns:a16="http://schemas.microsoft.com/office/drawing/2014/main" id="{7A1AEEDF-B499-4DED-93FB-0F7EB0FD82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428625</xdr:colOff>
      <xdr:row>27</xdr:row>
      <xdr:rowOff>152401</xdr:rowOff>
    </xdr:from>
    <xdr:to>
      <xdr:col>12</xdr:col>
      <xdr:colOff>428625</xdr:colOff>
      <xdr:row>27</xdr:row>
      <xdr:rowOff>2643187</xdr:rowOff>
    </xdr:to>
    <xdr:graphicFrame macro="">
      <xdr:nvGraphicFramePr>
        <xdr:cNvPr id="9" name="Gráfico 8">
          <a:extLst>
            <a:ext uri="{FF2B5EF4-FFF2-40B4-BE49-F238E27FC236}">
              <a16:creationId xmlns:a16="http://schemas.microsoft.com/office/drawing/2014/main" id="{B25DA2F2-0F00-4597-B3E1-9686C77CF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857249</xdr:colOff>
      <xdr:row>60</xdr:row>
      <xdr:rowOff>13607</xdr:rowOff>
    </xdr:from>
    <xdr:to>
      <xdr:col>5</xdr:col>
      <xdr:colOff>176893</xdr:colOff>
      <xdr:row>79</xdr:row>
      <xdr:rowOff>40821</xdr:rowOff>
    </xdr:to>
    <xdr:graphicFrame macro="">
      <xdr:nvGraphicFramePr>
        <xdr:cNvPr id="10" name="Gráfico 9">
          <a:extLst>
            <a:ext uri="{FF2B5EF4-FFF2-40B4-BE49-F238E27FC236}">
              <a16:creationId xmlns:a16="http://schemas.microsoft.com/office/drawing/2014/main" id="{BFBFE25F-FD6E-4B14-BB1F-00FE6D207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25</xdr:row>
      <xdr:rowOff>76200</xdr:rowOff>
    </xdr:from>
    <xdr:to>
      <xdr:col>4</xdr:col>
      <xdr:colOff>254000</xdr:colOff>
      <xdr:row>25</xdr:row>
      <xdr:rowOff>3280834</xdr:rowOff>
    </xdr:to>
    <xdr:graphicFrame macro="">
      <xdr:nvGraphicFramePr>
        <xdr:cNvPr id="2" name="Gráfico 1">
          <a:extLst>
            <a:ext uri="{FF2B5EF4-FFF2-40B4-BE49-F238E27FC236}">
              <a16:creationId xmlns:a16="http://schemas.microsoft.com/office/drawing/2014/main" id="{3A3A8A3A-ACA5-4B05-9B4F-091BB7D99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516467</xdr:colOff>
      <xdr:row>25</xdr:row>
      <xdr:rowOff>76199</xdr:rowOff>
    </xdr:from>
    <xdr:to>
      <xdr:col>12</xdr:col>
      <xdr:colOff>592666</xdr:colOff>
      <xdr:row>25</xdr:row>
      <xdr:rowOff>3259667</xdr:rowOff>
    </xdr:to>
    <xdr:graphicFrame macro="">
      <xdr:nvGraphicFramePr>
        <xdr:cNvPr id="3" name="Gráfico 2">
          <a:extLst>
            <a:ext uri="{FF2B5EF4-FFF2-40B4-BE49-F238E27FC236}">
              <a16:creationId xmlns:a16="http://schemas.microsoft.com/office/drawing/2014/main" id="{E67BDAE7-7F1C-48F0-AC5A-797A5FDED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462491</xdr:colOff>
      <xdr:row>26</xdr:row>
      <xdr:rowOff>118532</xdr:rowOff>
    </xdr:from>
    <xdr:to>
      <xdr:col>7</xdr:col>
      <xdr:colOff>603250</xdr:colOff>
      <xdr:row>26</xdr:row>
      <xdr:rowOff>3000374</xdr:rowOff>
    </xdr:to>
    <xdr:graphicFrame macro="">
      <xdr:nvGraphicFramePr>
        <xdr:cNvPr id="4" name="Gráfico 3">
          <a:extLst>
            <a:ext uri="{FF2B5EF4-FFF2-40B4-BE49-F238E27FC236}">
              <a16:creationId xmlns:a16="http://schemas.microsoft.com/office/drawing/2014/main" id="{776B84D6-5C4F-41C7-8136-B7F8A9F9C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68791</xdr:colOff>
      <xdr:row>26</xdr:row>
      <xdr:rowOff>99482</xdr:rowOff>
    </xdr:from>
    <xdr:to>
      <xdr:col>2</xdr:col>
      <xdr:colOff>349250</xdr:colOff>
      <xdr:row>26</xdr:row>
      <xdr:rowOff>3000373</xdr:rowOff>
    </xdr:to>
    <xdr:graphicFrame macro="">
      <xdr:nvGraphicFramePr>
        <xdr:cNvPr id="5" name="Gráfico 4">
          <a:extLst>
            <a:ext uri="{FF2B5EF4-FFF2-40B4-BE49-F238E27FC236}">
              <a16:creationId xmlns:a16="http://schemas.microsoft.com/office/drawing/2014/main" id="{462702A6-2E0C-4D1D-A352-44E89D864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714375</xdr:colOff>
      <xdr:row>26</xdr:row>
      <xdr:rowOff>57149</xdr:rowOff>
    </xdr:from>
    <xdr:to>
      <xdr:col>12</xdr:col>
      <xdr:colOff>746124</xdr:colOff>
      <xdr:row>26</xdr:row>
      <xdr:rowOff>2952748</xdr:rowOff>
    </xdr:to>
    <xdr:graphicFrame macro="">
      <xdr:nvGraphicFramePr>
        <xdr:cNvPr id="6" name="Gráfico 5">
          <a:extLst>
            <a:ext uri="{FF2B5EF4-FFF2-40B4-BE49-F238E27FC236}">
              <a16:creationId xmlns:a16="http://schemas.microsoft.com/office/drawing/2014/main" id="{A57382F5-6D6E-4EF0-9E56-DF0810DC81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95250</xdr:colOff>
      <xdr:row>27</xdr:row>
      <xdr:rowOff>128588</xdr:rowOff>
    </xdr:from>
    <xdr:to>
      <xdr:col>2</xdr:col>
      <xdr:colOff>95250</xdr:colOff>
      <xdr:row>27</xdr:row>
      <xdr:rowOff>2690812</xdr:rowOff>
    </xdr:to>
    <xdr:graphicFrame macro="">
      <xdr:nvGraphicFramePr>
        <xdr:cNvPr id="7" name="Gráfico 6">
          <a:extLst>
            <a:ext uri="{FF2B5EF4-FFF2-40B4-BE49-F238E27FC236}">
              <a16:creationId xmlns:a16="http://schemas.microsoft.com/office/drawing/2014/main" id="{3CAB0238-D950-459F-BF92-4CC857E7F1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261937</xdr:colOff>
      <xdr:row>27</xdr:row>
      <xdr:rowOff>152400</xdr:rowOff>
    </xdr:from>
    <xdr:to>
      <xdr:col>7</xdr:col>
      <xdr:colOff>71437</xdr:colOff>
      <xdr:row>27</xdr:row>
      <xdr:rowOff>2690813</xdr:rowOff>
    </xdr:to>
    <xdr:graphicFrame macro="">
      <xdr:nvGraphicFramePr>
        <xdr:cNvPr id="8" name="Gráfico 7">
          <a:extLst>
            <a:ext uri="{FF2B5EF4-FFF2-40B4-BE49-F238E27FC236}">
              <a16:creationId xmlns:a16="http://schemas.microsoft.com/office/drawing/2014/main" id="{5B7945B4-D9DB-4D08-A074-4CDB865C36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428625</xdr:colOff>
      <xdr:row>27</xdr:row>
      <xdr:rowOff>152401</xdr:rowOff>
    </xdr:from>
    <xdr:to>
      <xdr:col>12</xdr:col>
      <xdr:colOff>428625</xdr:colOff>
      <xdr:row>27</xdr:row>
      <xdr:rowOff>2643187</xdr:rowOff>
    </xdr:to>
    <xdr:graphicFrame macro="">
      <xdr:nvGraphicFramePr>
        <xdr:cNvPr id="9" name="Gráfico 8">
          <a:extLst>
            <a:ext uri="{FF2B5EF4-FFF2-40B4-BE49-F238E27FC236}">
              <a16:creationId xmlns:a16="http://schemas.microsoft.com/office/drawing/2014/main" id="{6C4F5AC7-DB18-4452-A6AC-C6A05F21D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857249</xdr:colOff>
      <xdr:row>60</xdr:row>
      <xdr:rowOff>13607</xdr:rowOff>
    </xdr:from>
    <xdr:to>
      <xdr:col>5</xdr:col>
      <xdr:colOff>176893</xdr:colOff>
      <xdr:row>79</xdr:row>
      <xdr:rowOff>40821</xdr:rowOff>
    </xdr:to>
    <xdr:graphicFrame macro="">
      <xdr:nvGraphicFramePr>
        <xdr:cNvPr id="10" name="Gráfico 9">
          <a:extLst>
            <a:ext uri="{FF2B5EF4-FFF2-40B4-BE49-F238E27FC236}">
              <a16:creationId xmlns:a16="http://schemas.microsoft.com/office/drawing/2014/main" id="{D79856E4-54C6-4F7A-BAA5-4D8C87E70E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28575</xdr:colOff>
      <xdr:row>25</xdr:row>
      <xdr:rowOff>76200</xdr:rowOff>
    </xdr:from>
    <xdr:to>
      <xdr:col>4</xdr:col>
      <xdr:colOff>254000</xdr:colOff>
      <xdr:row>25</xdr:row>
      <xdr:rowOff>3280834</xdr:rowOff>
    </xdr:to>
    <xdr:graphicFrame macro="">
      <xdr:nvGraphicFramePr>
        <xdr:cNvPr id="2" name="Gráfico 1">
          <a:extLst>
            <a:ext uri="{FF2B5EF4-FFF2-40B4-BE49-F238E27FC236}">
              <a16:creationId xmlns:a16="http://schemas.microsoft.com/office/drawing/2014/main" id="{41E98B91-0394-4944-94CC-98DD70BD5B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516467</xdr:colOff>
      <xdr:row>25</xdr:row>
      <xdr:rowOff>76199</xdr:rowOff>
    </xdr:from>
    <xdr:to>
      <xdr:col>12</xdr:col>
      <xdr:colOff>592666</xdr:colOff>
      <xdr:row>25</xdr:row>
      <xdr:rowOff>3259667</xdr:rowOff>
    </xdr:to>
    <xdr:graphicFrame macro="">
      <xdr:nvGraphicFramePr>
        <xdr:cNvPr id="3" name="Gráfico 2">
          <a:extLst>
            <a:ext uri="{FF2B5EF4-FFF2-40B4-BE49-F238E27FC236}">
              <a16:creationId xmlns:a16="http://schemas.microsoft.com/office/drawing/2014/main" id="{CD171081-E3EC-4BDA-9891-421F48256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462491</xdr:colOff>
      <xdr:row>26</xdr:row>
      <xdr:rowOff>118532</xdr:rowOff>
    </xdr:from>
    <xdr:to>
      <xdr:col>7</xdr:col>
      <xdr:colOff>603250</xdr:colOff>
      <xdr:row>26</xdr:row>
      <xdr:rowOff>3000374</xdr:rowOff>
    </xdr:to>
    <xdr:graphicFrame macro="">
      <xdr:nvGraphicFramePr>
        <xdr:cNvPr id="4" name="Gráfico 3">
          <a:extLst>
            <a:ext uri="{FF2B5EF4-FFF2-40B4-BE49-F238E27FC236}">
              <a16:creationId xmlns:a16="http://schemas.microsoft.com/office/drawing/2014/main" id="{6B53B0F2-E85F-4A81-876A-AB5BE6CBE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68791</xdr:colOff>
      <xdr:row>26</xdr:row>
      <xdr:rowOff>99482</xdr:rowOff>
    </xdr:from>
    <xdr:to>
      <xdr:col>2</xdr:col>
      <xdr:colOff>349250</xdr:colOff>
      <xdr:row>26</xdr:row>
      <xdr:rowOff>3000373</xdr:rowOff>
    </xdr:to>
    <xdr:graphicFrame macro="">
      <xdr:nvGraphicFramePr>
        <xdr:cNvPr id="5" name="Gráfico 4">
          <a:extLst>
            <a:ext uri="{FF2B5EF4-FFF2-40B4-BE49-F238E27FC236}">
              <a16:creationId xmlns:a16="http://schemas.microsoft.com/office/drawing/2014/main" id="{D75C2685-C86A-476C-ABF9-14551E1C5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714375</xdr:colOff>
      <xdr:row>26</xdr:row>
      <xdr:rowOff>57149</xdr:rowOff>
    </xdr:from>
    <xdr:to>
      <xdr:col>12</xdr:col>
      <xdr:colOff>746124</xdr:colOff>
      <xdr:row>26</xdr:row>
      <xdr:rowOff>2952748</xdr:rowOff>
    </xdr:to>
    <xdr:graphicFrame macro="">
      <xdr:nvGraphicFramePr>
        <xdr:cNvPr id="6" name="Gráfico 5">
          <a:extLst>
            <a:ext uri="{FF2B5EF4-FFF2-40B4-BE49-F238E27FC236}">
              <a16:creationId xmlns:a16="http://schemas.microsoft.com/office/drawing/2014/main" id="{8DD56768-A3A9-4583-B6EF-0835EAD22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95250</xdr:colOff>
      <xdr:row>27</xdr:row>
      <xdr:rowOff>128588</xdr:rowOff>
    </xdr:from>
    <xdr:to>
      <xdr:col>2</xdr:col>
      <xdr:colOff>95250</xdr:colOff>
      <xdr:row>27</xdr:row>
      <xdr:rowOff>2690812</xdr:rowOff>
    </xdr:to>
    <xdr:graphicFrame macro="">
      <xdr:nvGraphicFramePr>
        <xdr:cNvPr id="7" name="Gráfico 6">
          <a:extLst>
            <a:ext uri="{FF2B5EF4-FFF2-40B4-BE49-F238E27FC236}">
              <a16:creationId xmlns:a16="http://schemas.microsoft.com/office/drawing/2014/main" id="{E697CB46-DD1E-484E-B27A-0BC1D545E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261937</xdr:colOff>
      <xdr:row>27</xdr:row>
      <xdr:rowOff>152400</xdr:rowOff>
    </xdr:from>
    <xdr:to>
      <xdr:col>7</xdr:col>
      <xdr:colOff>71437</xdr:colOff>
      <xdr:row>27</xdr:row>
      <xdr:rowOff>2690813</xdr:rowOff>
    </xdr:to>
    <xdr:graphicFrame macro="">
      <xdr:nvGraphicFramePr>
        <xdr:cNvPr id="8" name="Gráfico 7">
          <a:extLst>
            <a:ext uri="{FF2B5EF4-FFF2-40B4-BE49-F238E27FC236}">
              <a16:creationId xmlns:a16="http://schemas.microsoft.com/office/drawing/2014/main" id="{C450D2E2-8E0C-434D-8A06-F8A175A30F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428625</xdr:colOff>
      <xdr:row>27</xdr:row>
      <xdr:rowOff>152401</xdr:rowOff>
    </xdr:from>
    <xdr:to>
      <xdr:col>12</xdr:col>
      <xdr:colOff>428625</xdr:colOff>
      <xdr:row>27</xdr:row>
      <xdr:rowOff>2643187</xdr:rowOff>
    </xdr:to>
    <xdr:graphicFrame macro="">
      <xdr:nvGraphicFramePr>
        <xdr:cNvPr id="9" name="Gráfico 8">
          <a:extLst>
            <a:ext uri="{FF2B5EF4-FFF2-40B4-BE49-F238E27FC236}">
              <a16:creationId xmlns:a16="http://schemas.microsoft.com/office/drawing/2014/main" id="{D0F6B0A8-086F-475D-A019-C40B3BAEF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857249</xdr:colOff>
      <xdr:row>60</xdr:row>
      <xdr:rowOff>13607</xdr:rowOff>
    </xdr:from>
    <xdr:to>
      <xdr:col>5</xdr:col>
      <xdr:colOff>176893</xdr:colOff>
      <xdr:row>79</xdr:row>
      <xdr:rowOff>40821</xdr:rowOff>
    </xdr:to>
    <xdr:graphicFrame macro="">
      <xdr:nvGraphicFramePr>
        <xdr:cNvPr id="10" name="Gráfico 9">
          <a:extLst>
            <a:ext uri="{FF2B5EF4-FFF2-40B4-BE49-F238E27FC236}">
              <a16:creationId xmlns:a16="http://schemas.microsoft.com/office/drawing/2014/main" id="{F91DE8CC-506F-4A22-9E8A-CC6C4C1B4F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28575</xdr:colOff>
      <xdr:row>25</xdr:row>
      <xdr:rowOff>76200</xdr:rowOff>
    </xdr:from>
    <xdr:to>
      <xdr:col>4</xdr:col>
      <xdr:colOff>254000</xdr:colOff>
      <xdr:row>25</xdr:row>
      <xdr:rowOff>3280834</xdr:rowOff>
    </xdr:to>
    <xdr:graphicFrame macro="">
      <xdr:nvGraphicFramePr>
        <xdr:cNvPr id="1331" name="Gráfico 1">
          <a:extLst>
            <a:ext uri="{FF2B5EF4-FFF2-40B4-BE49-F238E27FC236}">
              <a16:creationId xmlns:a16="http://schemas.microsoft.com/office/drawing/2014/main" id="{00000000-0008-0000-0000-000033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516467</xdr:colOff>
      <xdr:row>25</xdr:row>
      <xdr:rowOff>76199</xdr:rowOff>
    </xdr:from>
    <xdr:to>
      <xdr:col>12</xdr:col>
      <xdr:colOff>592666</xdr:colOff>
      <xdr:row>25</xdr:row>
      <xdr:rowOff>3259667</xdr:rowOff>
    </xdr:to>
    <xdr:graphicFrame macro="">
      <xdr:nvGraphicFramePr>
        <xdr:cNvPr id="1332" name="Gráfico 2">
          <a:extLst>
            <a:ext uri="{FF2B5EF4-FFF2-40B4-BE49-F238E27FC236}">
              <a16:creationId xmlns:a16="http://schemas.microsoft.com/office/drawing/2014/main" id="{00000000-0008-0000-0000-000034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462491</xdr:colOff>
      <xdr:row>26</xdr:row>
      <xdr:rowOff>118532</xdr:rowOff>
    </xdr:from>
    <xdr:to>
      <xdr:col>7</xdr:col>
      <xdr:colOff>603250</xdr:colOff>
      <xdr:row>26</xdr:row>
      <xdr:rowOff>3000374</xdr:rowOff>
    </xdr:to>
    <xdr:graphicFrame macro="">
      <xdr:nvGraphicFramePr>
        <xdr:cNvPr id="1333" name="Gráfico 3">
          <a:extLst>
            <a:ext uri="{FF2B5EF4-FFF2-40B4-BE49-F238E27FC236}">
              <a16:creationId xmlns:a16="http://schemas.microsoft.com/office/drawing/2014/main" id="{00000000-0008-0000-00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68791</xdr:colOff>
      <xdr:row>26</xdr:row>
      <xdr:rowOff>99482</xdr:rowOff>
    </xdr:from>
    <xdr:to>
      <xdr:col>2</xdr:col>
      <xdr:colOff>349250</xdr:colOff>
      <xdr:row>26</xdr:row>
      <xdr:rowOff>3000373</xdr:rowOff>
    </xdr:to>
    <xdr:graphicFrame macro="">
      <xdr:nvGraphicFramePr>
        <xdr:cNvPr id="3" name="Gráfico 2">
          <a:extLst>
            <a:ext uri="{FF2B5EF4-FFF2-40B4-BE49-F238E27FC236}">
              <a16:creationId xmlns:a16="http://schemas.microsoft.com/office/drawing/2014/main" id="{4122E1A1-B264-4DD6-B587-D689B8AC32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714375</xdr:colOff>
      <xdr:row>26</xdr:row>
      <xdr:rowOff>57149</xdr:rowOff>
    </xdr:from>
    <xdr:to>
      <xdr:col>12</xdr:col>
      <xdr:colOff>746124</xdr:colOff>
      <xdr:row>26</xdr:row>
      <xdr:rowOff>2952748</xdr:rowOff>
    </xdr:to>
    <xdr:graphicFrame macro="">
      <xdr:nvGraphicFramePr>
        <xdr:cNvPr id="4" name="Gráfico 3">
          <a:extLst>
            <a:ext uri="{FF2B5EF4-FFF2-40B4-BE49-F238E27FC236}">
              <a16:creationId xmlns:a16="http://schemas.microsoft.com/office/drawing/2014/main" id="{98D6E2D2-2059-40F7-809F-48B2E8225C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95250</xdr:colOff>
      <xdr:row>27</xdr:row>
      <xdr:rowOff>128588</xdr:rowOff>
    </xdr:from>
    <xdr:to>
      <xdr:col>2</xdr:col>
      <xdr:colOff>95250</xdr:colOff>
      <xdr:row>27</xdr:row>
      <xdr:rowOff>2690812</xdr:rowOff>
    </xdr:to>
    <xdr:graphicFrame macro="">
      <xdr:nvGraphicFramePr>
        <xdr:cNvPr id="5" name="Gráfico 4">
          <a:extLst>
            <a:ext uri="{FF2B5EF4-FFF2-40B4-BE49-F238E27FC236}">
              <a16:creationId xmlns:a16="http://schemas.microsoft.com/office/drawing/2014/main" id="{6C0431B6-35FE-4CCB-8349-765A359AFA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261937</xdr:colOff>
      <xdr:row>27</xdr:row>
      <xdr:rowOff>152400</xdr:rowOff>
    </xdr:from>
    <xdr:to>
      <xdr:col>7</xdr:col>
      <xdr:colOff>71437</xdr:colOff>
      <xdr:row>27</xdr:row>
      <xdr:rowOff>2690813</xdr:rowOff>
    </xdr:to>
    <xdr:graphicFrame macro="">
      <xdr:nvGraphicFramePr>
        <xdr:cNvPr id="6" name="Gráfico 5">
          <a:extLst>
            <a:ext uri="{FF2B5EF4-FFF2-40B4-BE49-F238E27FC236}">
              <a16:creationId xmlns:a16="http://schemas.microsoft.com/office/drawing/2014/main" id="{EE4B12C1-D579-4496-82CC-A8F4FED57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428625</xdr:colOff>
      <xdr:row>27</xdr:row>
      <xdr:rowOff>152401</xdr:rowOff>
    </xdr:from>
    <xdr:to>
      <xdr:col>12</xdr:col>
      <xdr:colOff>428625</xdr:colOff>
      <xdr:row>27</xdr:row>
      <xdr:rowOff>2643187</xdr:rowOff>
    </xdr:to>
    <xdr:graphicFrame macro="">
      <xdr:nvGraphicFramePr>
        <xdr:cNvPr id="7" name="Gráfico 6">
          <a:extLst>
            <a:ext uri="{FF2B5EF4-FFF2-40B4-BE49-F238E27FC236}">
              <a16:creationId xmlns:a16="http://schemas.microsoft.com/office/drawing/2014/main" id="{A8D2E3A1-12FB-49DC-8DBF-941465D83F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857249</xdr:colOff>
      <xdr:row>60</xdr:row>
      <xdr:rowOff>13607</xdr:rowOff>
    </xdr:from>
    <xdr:to>
      <xdr:col>5</xdr:col>
      <xdr:colOff>176893</xdr:colOff>
      <xdr:row>79</xdr:row>
      <xdr:rowOff>40821</xdr:rowOff>
    </xdr:to>
    <xdr:graphicFrame macro="">
      <xdr:nvGraphicFramePr>
        <xdr:cNvPr id="2" name="Gráfico 1">
          <a:extLst>
            <a:ext uri="{FF2B5EF4-FFF2-40B4-BE49-F238E27FC236}">
              <a16:creationId xmlns:a16="http://schemas.microsoft.com/office/drawing/2014/main" id="{F7669D79-2540-4621-A1E5-188748C989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123825</xdr:colOff>
      <xdr:row>0</xdr:row>
      <xdr:rowOff>85725</xdr:rowOff>
    </xdr:from>
    <xdr:to>
      <xdr:col>1</xdr:col>
      <xdr:colOff>2219325</xdr:colOff>
      <xdr:row>3</xdr:row>
      <xdr:rowOff>123825</xdr:rowOff>
    </xdr:to>
    <xdr:pic>
      <xdr:nvPicPr>
        <xdr:cNvPr id="2" name="Imagen 1" descr="Ministerio de Salud y Protección Social - República de Colombia">
          <a:extLst>
            <a:ext uri="{FF2B5EF4-FFF2-40B4-BE49-F238E27FC236}">
              <a16:creationId xmlns:a16="http://schemas.microsoft.com/office/drawing/2014/main" id="{0F752F4A-66E2-4CED-9AC1-76B85389F2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3825" y="85725"/>
          <a:ext cx="2857500" cy="619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UARIO\Downloads\FT-GEI-SO-016%20Informe%20de%20Ausentismo%202023.xlsx" TargetMode="External"/><Relationship Id="rId1" Type="http://schemas.openxmlformats.org/officeDocument/2006/relationships/externalLinkPath" Target="file:///C:\Users\USUARIO\Downloads\FT-GEI-SO-016%20Informe%20de%20Ausentismo%202023.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USUARIO\Downloads\FT-GEI-SO-016%20Informe%20de%20Ausentismo_2024.xlsx" TargetMode="External"/><Relationship Id="rId1" Type="http://schemas.openxmlformats.org/officeDocument/2006/relationships/externalLinkPath" Target="file:///C:\Users\USUARIO\Downloads\FT-GEI-SO-016%20Informe%20de%20Ausentismo_2024.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USUARIO\Downloads\FT-GEI-SO-016%20Informe%20de%20Ausentismo_2025.xlsx" TargetMode="External"/><Relationship Id="rId1" Type="http://schemas.openxmlformats.org/officeDocument/2006/relationships/externalLinkPath" Target="file:///C:\Users\USUARIO\Downloads\FT-GEI-SO-016%20Informe%20de%20Ausentismo_2025.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U:\7.%20PERSONAL%20ACTIVO\BD_2026\2026%2006%2015_Informe%20Personal%20Activo.xlsx" TargetMode="External"/><Relationship Id="rId1" Type="http://schemas.openxmlformats.org/officeDocument/2006/relationships/externalLinkPath" Target="file:///U:\7.%20PERSONAL%20ACTIVO\BD_2026\2026%2006%2015_Informe%20Personal%20Activ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T-GEI-SO-016 Informe 2023"/>
      <sheetName val="IndicOtrosAños"/>
      <sheetName val="Hoja1"/>
      <sheetName val="BD Reporte Incapacidades"/>
      <sheetName val="Hoja3"/>
      <sheetName val="DX"/>
      <sheetName val="DX ADICIONAL"/>
    </sheetNames>
    <sheetDataSet>
      <sheetData sheetId="0">
        <row r="2">
          <cell r="B2" t="str">
            <v>ENERO</v>
          </cell>
        </row>
        <row r="50">
          <cell r="B50">
            <v>2021</v>
          </cell>
          <cell r="C50">
            <v>2020</v>
          </cell>
          <cell r="D50">
            <v>2019</v>
          </cell>
          <cell r="E50">
            <v>2018</v>
          </cell>
          <cell r="F50">
            <v>2017</v>
          </cell>
        </row>
        <row r="51">
          <cell r="A51" t="str">
            <v>Tasa Global de ausentismo</v>
          </cell>
          <cell r="B51">
            <v>1.3500671913995009E-2</v>
          </cell>
          <cell r="C51">
            <v>9.6270061782333573E-3</v>
          </cell>
          <cell r="D51">
            <v>1.3500671913995009E-2</v>
          </cell>
          <cell r="E51">
            <v>0.38</v>
          </cell>
          <cell r="F51">
            <v>0.14000000000000001</v>
          </cell>
        </row>
        <row r="52">
          <cell r="A52" t="str">
            <v>Indice de Frecuencia Ausentismo</v>
          </cell>
          <cell r="B52">
            <v>19.076568612913896</v>
          </cell>
          <cell r="C52">
            <v>24.186052577441366</v>
          </cell>
          <cell r="D52">
            <v>19.076568612913896</v>
          </cell>
          <cell r="E52">
            <v>2.31</v>
          </cell>
          <cell r="F52">
            <v>1.3</v>
          </cell>
        </row>
        <row r="53">
          <cell r="A53" t="str">
            <v>Indice de Severidad Ausentismo</v>
          </cell>
          <cell r="B53">
            <v>233.28162604222507</v>
          </cell>
          <cell r="C53">
            <v>273.26956237950719</v>
          </cell>
          <cell r="D53">
            <v>233.28162604222507</v>
          </cell>
          <cell r="E53">
            <v>29.01</v>
          </cell>
          <cell r="F53">
            <v>11.7</v>
          </cell>
        </row>
        <row r="54">
          <cell r="A54" t="str">
            <v>Indice de General de Ausentismo</v>
          </cell>
          <cell r="B54">
            <v>2.1405260126703782E-2</v>
          </cell>
          <cell r="C54">
            <v>2.6723095525997581E-2</v>
          </cell>
          <cell r="D54">
            <v>2.1405260126703782E-2</v>
          </cell>
          <cell r="E54">
            <v>0.03</v>
          </cell>
          <cell r="F54">
            <v>1.5100000000000001E-2</v>
          </cell>
        </row>
        <row r="55">
          <cell r="A55" t="str">
            <v>Tasa de Mortalidad por EG - AC</v>
          </cell>
          <cell r="B55">
            <v>0</v>
          </cell>
          <cell r="C55">
            <v>0.2418379685610641</v>
          </cell>
          <cell r="D55">
            <v>0</v>
          </cell>
          <cell r="E55">
            <v>1.26</v>
          </cell>
          <cell r="F55">
            <v>1.58</v>
          </cell>
        </row>
        <row r="56">
          <cell r="A56" t="str">
            <v>Incidencia por Enfermedad Laboral</v>
          </cell>
          <cell r="B56">
            <v>0</v>
          </cell>
          <cell r="C56">
            <v>0</v>
          </cell>
          <cell r="D56">
            <v>0</v>
          </cell>
          <cell r="E56">
            <v>0</v>
          </cell>
          <cell r="F56">
            <v>0</v>
          </cell>
        </row>
        <row r="57">
          <cell r="A57" t="str">
            <v>Prevalencia por Enfermedad Laboral</v>
          </cell>
          <cell r="B57">
            <v>0</v>
          </cell>
          <cell r="C57">
            <v>0</v>
          </cell>
          <cell r="D57">
            <v>0</v>
          </cell>
          <cell r="E57">
            <v>0</v>
          </cell>
          <cell r="F57">
            <v>0</v>
          </cell>
        </row>
        <row r="58">
          <cell r="A58" t="str">
            <v>Severidad por Enfermedad Laboral</v>
          </cell>
          <cell r="B58">
            <v>1</v>
          </cell>
          <cell r="C58">
            <v>1</v>
          </cell>
          <cell r="D58" t="e">
            <v>#REF!</v>
          </cell>
          <cell r="E58">
            <v>0</v>
          </cell>
          <cell r="F58">
            <v>0</v>
          </cell>
        </row>
        <row r="59">
          <cell r="A59" t="str">
            <v>Ausentismo por causa medica</v>
          </cell>
          <cell r="B59">
            <v>1.1902476483010174E-3</v>
          </cell>
          <cell r="C59">
            <v>8.4997818852912931E-4</v>
          </cell>
          <cell r="D59">
            <v>1.1902476483010174E-3</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T-GEI-SO-016 Informe 2024"/>
      <sheetName val="Hitorial_Indicadores"/>
      <sheetName val="Hoja6"/>
      <sheetName val="TD_TIPOCONTRATO"/>
      <sheetName val="TD_POSTINCAPACIDAD"/>
      <sheetName val="Segui_Postincapacidad"/>
      <sheetName val="BD Reporte Incapacidades"/>
      <sheetName val="Graficos"/>
      <sheetName val="DX"/>
      <sheetName val="DX ADICIONAL"/>
      <sheetName val="Inf 2023"/>
      <sheetName val="Inf 2022"/>
      <sheetName val="Inf 2021"/>
      <sheetName val="Inf 2020"/>
      <sheetName val="Info 2019"/>
    </sheetNames>
    <sheetDataSet>
      <sheetData sheetId="0">
        <row r="2">
          <cell r="B2" t="str">
            <v>ENERO</v>
          </cell>
        </row>
        <row r="50">
          <cell r="B50">
            <v>2021</v>
          </cell>
          <cell r="C50">
            <v>2020</v>
          </cell>
          <cell r="D50">
            <v>2019</v>
          </cell>
          <cell r="E50">
            <v>2018</v>
          </cell>
          <cell r="F50">
            <v>2017</v>
          </cell>
        </row>
        <row r="51">
          <cell r="A51" t="str">
            <v>Tasa Global de ausentismo</v>
          </cell>
          <cell r="B51">
            <v>1.3711122825513969E-2</v>
          </cell>
          <cell r="C51">
            <v>9.6270061782333573E-3</v>
          </cell>
          <cell r="D51">
            <v>1.3711122825513969E-2</v>
          </cell>
          <cell r="E51">
            <v>0.38</v>
          </cell>
          <cell r="F51">
            <v>0.14000000000000001</v>
          </cell>
        </row>
        <row r="52">
          <cell r="A52" t="str">
            <v>Indice de Frecuencia Ausentismo</v>
          </cell>
          <cell r="B52">
            <v>22.615532133538604</v>
          </cell>
          <cell r="C52">
            <v>24.186052577441366</v>
          </cell>
          <cell r="D52">
            <v>22.615532133538604</v>
          </cell>
          <cell r="E52">
            <v>2.31</v>
          </cell>
          <cell r="F52">
            <v>1.3</v>
          </cell>
        </row>
        <row r="53">
          <cell r="A53" t="str">
            <v>Indice de Severidad Ausentismo</v>
          </cell>
          <cell r="B53">
            <v>242.04731688868344</v>
          </cell>
          <cell r="C53">
            <v>273.26956237950719</v>
          </cell>
          <cell r="D53">
            <v>242.04731688868344</v>
          </cell>
          <cell r="E53">
            <v>29.01</v>
          </cell>
          <cell r="F53">
            <v>11.7</v>
          </cell>
        </row>
        <row r="54">
          <cell r="A54" t="str">
            <v>Indice de General de Ausentismo</v>
          </cell>
          <cell r="B54">
            <v>2.3405376910911966E-2</v>
          </cell>
          <cell r="C54">
            <v>2.6723095525997581E-2</v>
          </cell>
          <cell r="D54">
            <v>2.3405376910911966E-2</v>
          </cell>
          <cell r="E54">
            <v>0.03</v>
          </cell>
          <cell r="F54">
            <v>1.5100000000000001E-2</v>
          </cell>
        </row>
        <row r="55">
          <cell r="A55" t="str">
            <v>Tasa de Mortalidad por EG - AC</v>
          </cell>
          <cell r="B55">
            <v>0</v>
          </cell>
          <cell r="C55">
            <v>0.2418379685610641</v>
          </cell>
          <cell r="D55">
            <v>0</v>
          </cell>
          <cell r="E55">
            <v>1.26</v>
          </cell>
          <cell r="F55">
            <v>1.58</v>
          </cell>
        </row>
        <row r="56">
          <cell r="A56" t="str">
            <v>Incidencia por Enfermedad Laboral</v>
          </cell>
          <cell r="B56">
            <v>0</v>
          </cell>
          <cell r="C56">
            <v>0</v>
          </cell>
          <cell r="D56">
            <v>0</v>
          </cell>
          <cell r="E56">
            <v>0</v>
          </cell>
          <cell r="F56">
            <v>0</v>
          </cell>
        </row>
        <row r="57">
          <cell r="A57" t="str">
            <v>Prevalencia por Enfermedad Laboral</v>
          </cell>
          <cell r="B57">
            <v>0</v>
          </cell>
          <cell r="C57">
            <v>0</v>
          </cell>
          <cell r="D57">
            <v>0</v>
          </cell>
          <cell r="E57">
            <v>0</v>
          </cell>
          <cell r="F57">
            <v>0</v>
          </cell>
        </row>
        <row r="58">
          <cell r="A58" t="str">
            <v>Severidad por Enfermedad Laboral</v>
          </cell>
          <cell r="B58">
            <v>0</v>
          </cell>
          <cell r="C58">
            <v>1</v>
          </cell>
          <cell r="D58" t="e">
            <v>#REF!</v>
          </cell>
          <cell r="E58">
            <v>0</v>
          </cell>
          <cell r="F58">
            <v>0</v>
          </cell>
        </row>
        <row r="59">
          <cell r="A59" t="str">
            <v>Ausentismo por causa medica</v>
          </cell>
          <cell r="B59">
            <v>1.2387981022667369E-3</v>
          </cell>
          <cell r="C59">
            <v>8.4997818852912931E-4</v>
          </cell>
          <cell r="D59">
            <v>1.2387981022667369E-3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T-GEI-SO-016 Informe 2025"/>
      <sheetName val="PROGRAMA RRL 2025"/>
      <sheetName val="IncaMenor 10 dias"/>
      <sheetName val="Hoja2"/>
      <sheetName val="BD Reporte Incapacidades"/>
      <sheetName val="Grafica2025"/>
      <sheetName val="Hitorial_Indicadores"/>
      <sheetName val="TD_TIPOCONTRATO"/>
      <sheetName val="TD_POSTINCAPACIDAD"/>
      <sheetName val="Segui_Postincapacidad"/>
      <sheetName val="Graficos2024"/>
      <sheetName val="DX"/>
      <sheetName val="DX ADICIONAL"/>
      <sheetName val="Inf 2023"/>
      <sheetName val="Inf 2022"/>
      <sheetName val="Inf 2021"/>
      <sheetName val="Inf 2020"/>
      <sheetName val="Info 2019"/>
    </sheetNames>
    <sheetDataSet>
      <sheetData sheetId="0">
        <row r="2">
          <cell r="B2">
            <v>45658</v>
          </cell>
        </row>
        <row r="50">
          <cell r="B50">
            <v>2021</v>
          </cell>
          <cell r="C50">
            <v>2020</v>
          </cell>
          <cell r="D50">
            <v>2019</v>
          </cell>
          <cell r="E50">
            <v>2018</v>
          </cell>
          <cell r="F50">
            <v>2017</v>
          </cell>
        </row>
        <row r="51">
          <cell r="A51" t="str">
            <v>Tasa Global de ausentismo</v>
          </cell>
          <cell r="B51">
            <v>1.1661506707946337E-2</v>
          </cell>
          <cell r="C51">
            <v>9.6270061782333573E-3</v>
          </cell>
          <cell r="D51">
            <v>1.1661506707946337E-2</v>
          </cell>
          <cell r="E51">
            <v>0.38</v>
          </cell>
          <cell r="F51">
            <v>0.14000000000000001</v>
          </cell>
        </row>
        <row r="52">
          <cell r="A52" t="str">
            <v>Indice de Frecuencia Ausentismo</v>
          </cell>
          <cell r="B52">
            <v>20.368389947372865</v>
          </cell>
          <cell r="C52">
            <v>24.186052577441366</v>
          </cell>
          <cell r="D52">
            <v>20.368389947372865</v>
          </cell>
          <cell r="E52">
            <v>2.31</v>
          </cell>
          <cell r="F52">
            <v>1.3</v>
          </cell>
        </row>
        <row r="53">
          <cell r="A53" t="str">
            <v>Indice de Severidad Ausentismo</v>
          </cell>
          <cell r="B53">
            <v>204.42264936819294</v>
          </cell>
          <cell r="C53">
            <v>273.26956237950719</v>
          </cell>
          <cell r="D53">
            <v>204.42264936819294</v>
          </cell>
          <cell r="E53">
            <v>29.01</v>
          </cell>
          <cell r="F53">
            <v>11.7</v>
          </cell>
        </row>
        <row r="54">
          <cell r="A54" t="str">
            <v>Indice de General de Ausentismo</v>
          </cell>
          <cell r="B54">
            <v>2.2130489622749685E-2</v>
          </cell>
          <cell r="C54">
            <v>2.6723095525997581E-2</v>
          </cell>
          <cell r="D54">
            <v>2.2130489622749685E-2</v>
          </cell>
          <cell r="E54">
            <v>0.03</v>
          </cell>
          <cell r="F54">
            <v>1.5100000000000001E-2</v>
          </cell>
        </row>
        <row r="55">
          <cell r="A55" t="str">
            <v>Tasa de Mortalidad por EG - AC</v>
          </cell>
          <cell r="B55">
            <v>0</v>
          </cell>
          <cell r="C55">
            <v>0.2418379685610641</v>
          </cell>
          <cell r="D55">
            <v>0</v>
          </cell>
          <cell r="E55">
            <v>1.26</v>
          </cell>
          <cell r="F55">
            <v>1.58</v>
          </cell>
        </row>
        <row r="56">
          <cell r="A56" t="str">
            <v>Incidencia por Enfermedad Laboral</v>
          </cell>
          <cell r="B56">
            <v>0</v>
          </cell>
          <cell r="C56">
            <v>0</v>
          </cell>
          <cell r="D56">
            <v>0</v>
          </cell>
          <cell r="E56">
            <v>0</v>
          </cell>
          <cell r="F56">
            <v>0</v>
          </cell>
        </row>
        <row r="57">
          <cell r="A57" t="str">
            <v>Prevalencia por Enfermedad Laboral</v>
          </cell>
          <cell r="B57">
            <v>0</v>
          </cell>
          <cell r="C57">
            <v>0</v>
          </cell>
          <cell r="D57">
            <v>0</v>
          </cell>
          <cell r="E57">
            <v>0</v>
          </cell>
          <cell r="F57">
            <v>0</v>
          </cell>
        </row>
        <row r="58">
          <cell r="A58" t="str">
            <v>Severidad por Enfermedad Laboral</v>
          </cell>
          <cell r="B58">
            <v>0</v>
          </cell>
          <cell r="C58">
            <v>1</v>
          </cell>
          <cell r="D58" t="e">
            <v>#REF!</v>
          </cell>
          <cell r="E58">
            <v>0</v>
          </cell>
          <cell r="F58">
            <v>0</v>
          </cell>
        </row>
        <row r="59">
          <cell r="A59" t="str">
            <v>Ausentismo por causa medica</v>
          </cell>
          <cell r="B59">
            <v>1.1581240683407865E-3</v>
          </cell>
          <cell r="C59">
            <v>8.4997818852912931E-4</v>
          </cell>
          <cell r="D59">
            <v>1.1581240683407865E-3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D"/>
      <sheetName val="Hoja1"/>
    </sheetNames>
    <sheetDataSet>
      <sheetData sheetId="0"/>
      <sheetData sheetId="1">
        <row r="1">
          <cell r="A1" t="str">
            <v>IDENTIFICACION</v>
          </cell>
          <cell r="B1" t="str">
            <v>PRIMER APELLIDO</v>
          </cell>
          <cell r="C1" t="str">
            <v>SEGUNDO APELLIDO</v>
          </cell>
          <cell r="D1" t="str">
            <v>PRIMER NOMBRE</v>
          </cell>
          <cell r="E1" t="str">
            <v>SEGUNDO NOMBRE</v>
          </cell>
          <cell r="F1" t="str">
            <v>CARGO</v>
          </cell>
          <cell r="G1" t="str">
            <v>F. INGRESO</v>
          </cell>
          <cell r="H1" t="str">
            <v>PLACA</v>
          </cell>
          <cell r="I1" t="str">
            <v>CONTRATO</v>
          </cell>
        </row>
        <row r="2">
          <cell r="A2">
            <v>1000310968</v>
          </cell>
          <cell r="B2" t="str">
            <v>ROMERO</v>
          </cell>
          <cell r="C2" t="str">
            <v>OSORIO</v>
          </cell>
          <cell r="D2" t="str">
            <v>JULIANA</v>
          </cell>
          <cell r="E2"/>
          <cell r="F2" t="str">
            <v>AUXLIAR COMERCIAL</v>
          </cell>
          <cell r="G2">
            <v>45839</v>
          </cell>
          <cell r="H2" t="str">
            <v>ADMON</v>
          </cell>
          <cell r="I2" t="str">
            <v>COMERCIAL Y VENTAS</v>
          </cell>
        </row>
        <row r="3">
          <cell r="A3">
            <v>1000546982</v>
          </cell>
          <cell r="B3" t="str">
            <v>BENITEZ</v>
          </cell>
          <cell r="C3" t="str">
            <v>FLOREZ</v>
          </cell>
          <cell r="D3" t="str">
            <v>VALENTINA</v>
          </cell>
          <cell r="E3"/>
          <cell r="F3" t="str">
            <v>AUXILIAR TALENTO HUMANO</v>
          </cell>
          <cell r="G3">
            <v>45971</v>
          </cell>
          <cell r="H3" t="str">
            <v>ADMON</v>
          </cell>
          <cell r="I3" t="str">
            <v>TALENTO HUMANO</v>
          </cell>
        </row>
        <row r="4">
          <cell r="A4">
            <v>1000644388</v>
          </cell>
          <cell r="B4" t="str">
            <v>GALINDO</v>
          </cell>
          <cell r="C4" t="str">
            <v>GOMEZ</v>
          </cell>
          <cell r="D4" t="str">
            <v>JUAN</v>
          </cell>
          <cell r="E4" t="str">
            <v>MANUEL</v>
          </cell>
          <cell r="F4" t="str">
            <v>CONDUCTOR</v>
          </cell>
          <cell r="G4">
            <v>46097</v>
          </cell>
          <cell r="H4" t="str">
            <v>SUPERNUMERARIO</v>
          </cell>
          <cell r="I4" t="str">
            <v>CONDUCTORES</v>
          </cell>
        </row>
        <row r="5">
          <cell r="A5">
            <v>1000771077</v>
          </cell>
          <cell r="B5" t="str">
            <v>GOMEZ</v>
          </cell>
          <cell r="C5" t="str">
            <v>JIMENEZ</v>
          </cell>
          <cell r="D5" t="str">
            <v>JUAN</v>
          </cell>
          <cell r="E5" t="str">
            <v>CARLOS</v>
          </cell>
          <cell r="F5" t="str">
            <v>CONDUCTOR</v>
          </cell>
          <cell r="G5">
            <v>46042</v>
          </cell>
          <cell r="H5" t="str">
            <v>NNL084</v>
          </cell>
          <cell r="I5" t="str">
            <v>EPM NUEVO</v>
          </cell>
        </row>
        <row r="6">
          <cell r="A6">
            <v>1000772068</v>
          </cell>
          <cell r="B6" t="str">
            <v>ZAPATA</v>
          </cell>
          <cell r="C6" t="str">
            <v>ZAPATA</v>
          </cell>
          <cell r="D6" t="str">
            <v>LEONARDO</v>
          </cell>
          <cell r="E6"/>
          <cell r="F6" t="str">
            <v>CONDUCTOR</v>
          </cell>
          <cell r="G6">
            <v>45861</v>
          </cell>
          <cell r="H6" t="str">
            <v>ESR381</v>
          </cell>
          <cell r="I6" t="str">
            <v>JARDIN BOTANICO</v>
          </cell>
        </row>
        <row r="7">
          <cell r="A7">
            <v>1001145007</v>
          </cell>
          <cell r="B7" t="str">
            <v>CASTAÑEDA</v>
          </cell>
          <cell r="C7" t="str">
            <v>SERNA</v>
          </cell>
          <cell r="D7" t="str">
            <v>ANDRES</v>
          </cell>
          <cell r="E7" t="str">
            <v>CAMILO</v>
          </cell>
          <cell r="F7" t="str">
            <v>CONDUCTOR</v>
          </cell>
          <cell r="G7">
            <v>45671</v>
          </cell>
          <cell r="H7" t="str">
            <v>JYO921</v>
          </cell>
          <cell r="I7" t="str">
            <v>EPM NUEVO</v>
          </cell>
        </row>
        <row r="8">
          <cell r="A8">
            <v>1001243795</v>
          </cell>
          <cell r="B8" t="str">
            <v>CHAVERRA</v>
          </cell>
          <cell r="C8" t="str">
            <v>GUERRA</v>
          </cell>
          <cell r="D8" t="str">
            <v>LUIS</v>
          </cell>
          <cell r="E8" t="str">
            <v>FERNANDO</v>
          </cell>
          <cell r="F8" t="str">
            <v>GESTOR ADMINISTRATIVO(A)</v>
          </cell>
          <cell r="G8">
            <v>44636</v>
          </cell>
          <cell r="H8" t="str">
            <v>ADMON</v>
          </cell>
          <cell r="I8" t="str">
            <v>MEDELLIN</v>
          </cell>
        </row>
        <row r="9">
          <cell r="A9">
            <v>1001415443</v>
          </cell>
          <cell r="B9" t="str">
            <v>VALLE</v>
          </cell>
          <cell r="C9" t="str">
            <v>PENAGOS</v>
          </cell>
          <cell r="D9" t="str">
            <v>SEBASTIAN</v>
          </cell>
          <cell r="E9"/>
          <cell r="F9" t="str">
            <v>CONDUCTOR</v>
          </cell>
          <cell r="G9">
            <v>45945</v>
          </cell>
          <cell r="H9" t="str">
            <v>LKP188</v>
          </cell>
          <cell r="I9" t="str">
            <v>MEDICARTE</v>
          </cell>
        </row>
        <row r="10">
          <cell r="A10">
            <v>1001452215</v>
          </cell>
          <cell r="B10" t="str">
            <v>ATEHORTUA</v>
          </cell>
          <cell r="C10" t="str">
            <v>USME</v>
          </cell>
          <cell r="D10" t="str">
            <v>JONATHAN</v>
          </cell>
          <cell r="E10"/>
          <cell r="F10" t="str">
            <v>CONDUCTOR</v>
          </cell>
          <cell r="G10">
            <v>45845</v>
          </cell>
          <cell r="H10" t="str">
            <v>LKM114</v>
          </cell>
          <cell r="I10" t="str">
            <v>EPM NUEVO</v>
          </cell>
        </row>
        <row r="11">
          <cell r="A11">
            <v>1001508623</v>
          </cell>
          <cell r="B11" t="str">
            <v>QUICENO</v>
          </cell>
          <cell r="C11" t="str">
            <v>HENAO</v>
          </cell>
          <cell r="D11" t="str">
            <v>DUBAN</v>
          </cell>
          <cell r="E11" t="str">
            <v>FELIPE</v>
          </cell>
          <cell r="F11" t="str">
            <v>CONDUCTOR</v>
          </cell>
          <cell r="G11">
            <v>46128</v>
          </cell>
          <cell r="H11" t="str">
            <v>SUPERNUMERARIO</v>
          </cell>
          <cell r="I11" t="str">
            <v>CONDUCTORES</v>
          </cell>
        </row>
        <row r="12">
          <cell r="A12">
            <v>1001539343</v>
          </cell>
          <cell r="B12" t="str">
            <v>AVENDANO</v>
          </cell>
          <cell r="C12" t="str">
            <v>MURILLO</v>
          </cell>
          <cell r="D12" t="str">
            <v>JOHN</v>
          </cell>
          <cell r="E12" t="str">
            <v>ALEXANDER</v>
          </cell>
          <cell r="F12" t="str">
            <v>CONDUCTOR</v>
          </cell>
          <cell r="G12">
            <v>45627</v>
          </cell>
          <cell r="H12" t="str">
            <v>GTY730</v>
          </cell>
          <cell r="I12" t="str">
            <v>EPM NUEVO</v>
          </cell>
        </row>
        <row r="13">
          <cell r="A13">
            <v>1001618558</v>
          </cell>
          <cell r="B13" t="str">
            <v>YEPES</v>
          </cell>
          <cell r="C13" t="str">
            <v>MARIN</v>
          </cell>
          <cell r="D13" t="str">
            <v>JUAN</v>
          </cell>
          <cell r="E13" t="str">
            <v>FELIPE</v>
          </cell>
          <cell r="F13" t="str">
            <v>CONDUCTOR</v>
          </cell>
          <cell r="G13">
            <v>45901</v>
          </cell>
          <cell r="H13" t="str">
            <v>FISAGEN</v>
          </cell>
          <cell r="I13" t="str">
            <v>ISAGEN - SAN CARLOS</v>
          </cell>
        </row>
        <row r="14">
          <cell r="A14">
            <v>1001774357</v>
          </cell>
          <cell r="B14" t="str">
            <v>CORREA</v>
          </cell>
          <cell r="C14" t="str">
            <v>BALVIN</v>
          </cell>
          <cell r="D14" t="str">
            <v>JOHAN</v>
          </cell>
          <cell r="E14" t="str">
            <v>GERARDO</v>
          </cell>
          <cell r="F14" t="str">
            <v>CONDUCTOR</v>
          </cell>
          <cell r="G14">
            <v>45758</v>
          </cell>
          <cell r="H14" t="str">
            <v>JYN485</v>
          </cell>
          <cell r="I14" t="str">
            <v>CORPORACION AYUDA HUMANITARIA</v>
          </cell>
        </row>
        <row r="15">
          <cell r="A15">
            <v>1002066011</v>
          </cell>
          <cell r="B15" t="str">
            <v>MONSALVE</v>
          </cell>
          <cell r="C15" t="str">
            <v>MONTOYA</v>
          </cell>
          <cell r="D15" t="str">
            <v>YEINER</v>
          </cell>
          <cell r="E15" t="str">
            <v>ALEJANDRO</v>
          </cell>
          <cell r="F15" t="str">
            <v>CONDUCTOR</v>
          </cell>
          <cell r="G15">
            <v>46041</v>
          </cell>
          <cell r="H15" t="str">
            <v>WLY822</v>
          </cell>
          <cell r="I15" t="str">
            <v>EPM NUEVO</v>
          </cell>
        </row>
        <row r="16">
          <cell r="A16">
            <v>1002148361</v>
          </cell>
          <cell r="B16" t="str">
            <v>RIVERA</v>
          </cell>
          <cell r="C16" t="str">
            <v>DAVID</v>
          </cell>
          <cell r="D16" t="str">
            <v>JUAN</v>
          </cell>
          <cell r="E16" t="str">
            <v>PABLO</v>
          </cell>
          <cell r="F16" t="str">
            <v>CONDUCTOR</v>
          </cell>
          <cell r="G16">
            <v>45551</v>
          </cell>
          <cell r="H16" t="str">
            <v>GDW818</v>
          </cell>
          <cell r="I16" t="str">
            <v>COMITÉ PRIVADO ASISTENCIA</v>
          </cell>
        </row>
        <row r="17">
          <cell r="A17">
            <v>1002590705</v>
          </cell>
          <cell r="B17" t="str">
            <v>ORTIZ</v>
          </cell>
          <cell r="C17" t="str">
            <v>CAMPUZANO</v>
          </cell>
          <cell r="D17" t="str">
            <v>SANTIAGO</v>
          </cell>
          <cell r="E17"/>
          <cell r="F17" t="str">
            <v>CONDUCTOR</v>
          </cell>
          <cell r="G17">
            <v>45733</v>
          </cell>
          <cell r="H17" t="str">
            <v>GTX366</v>
          </cell>
          <cell r="I17" t="str">
            <v>CHEC</v>
          </cell>
        </row>
        <row r="18">
          <cell r="A18">
            <v>1002654021</v>
          </cell>
          <cell r="B18" t="str">
            <v>GIRALDO</v>
          </cell>
          <cell r="C18" t="str">
            <v>TABARES</v>
          </cell>
          <cell r="D18" t="str">
            <v>CARLOS</v>
          </cell>
          <cell r="E18" t="str">
            <v>FELIPE</v>
          </cell>
          <cell r="F18" t="str">
            <v>CONDUCTOR</v>
          </cell>
          <cell r="G18">
            <v>45782</v>
          </cell>
          <cell r="H18" t="str">
            <v>NLX657</v>
          </cell>
          <cell r="I18" t="str">
            <v>CHEC</v>
          </cell>
        </row>
        <row r="19">
          <cell r="A19">
            <v>1002752047</v>
          </cell>
          <cell r="B19" t="str">
            <v>CORREA</v>
          </cell>
          <cell r="C19" t="str">
            <v>QUINTERO</v>
          </cell>
          <cell r="D19" t="str">
            <v>VLADIMIR</v>
          </cell>
          <cell r="E19"/>
          <cell r="F19" t="str">
            <v>CONDUCTOR</v>
          </cell>
          <cell r="G19">
            <v>44245</v>
          </cell>
          <cell r="H19" t="str">
            <v>FISAGEN</v>
          </cell>
          <cell r="I19" t="str">
            <v>ISAGEN - MIEL 1</v>
          </cell>
        </row>
        <row r="20">
          <cell r="A20">
            <v>1002899324</v>
          </cell>
          <cell r="B20" t="str">
            <v>MARIN</v>
          </cell>
          <cell r="C20" t="str">
            <v>BETANCUR</v>
          </cell>
          <cell r="D20" t="str">
            <v>CAMPO</v>
          </cell>
          <cell r="E20" t="str">
            <v>ELIAS</v>
          </cell>
          <cell r="F20" t="str">
            <v>CONDUCTOR</v>
          </cell>
          <cell r="G20">
            <v>46160</v>
          </cell>
          <cell r="H20" t="str">
            <v>FISAGEN</v>
          </cell>
          <cell r="I20" t="str">
            <v>ISAGEN - AMOY</v>
          </cell>
        </row>
        <row r="21">
          <cell r="A21">
            <v>1004671855</v>
          </cell>
          <cell r="B21" t="str">
            <v>ARCILA</v>
          </cell>
          <cell r="C21" t="str">
            <v>RAMIREZ</v>
          </cell>
          <cell r="D21" t="str">
            <v>PAOLA</v>
          </cell>
          <cell r="E21" t="str">
            <v>VIKY</v>
          </cell>
          <cell r="F21" t="str">
            <v>AUXILIAR DE CONTABILIDAD</v>
          </cell>
          <cell r="G21">
            <v>45817</v>
          </cell>
          <cell r="H21" t="str">
            <v>ADMON</v>
          </cell>
          <cell r="I21" t="str">
            <v>CONTABILIDAD</v>
          </cell>
        </row>
        <row r="22">
          <cell r="A22">
            <v>1005769784</v>
          </cell>
          <cell r="B22" t="str">
            <v>GARAY</v>
          </cell>
          <cell r="C22" t="str">
            <v>ZAPATA</v>
          </cell>
          <cell r="D22" t="str">
            <v>ALEXANDER</v>
          </cell>
          <cell r="E22"/>
          <cell r="F22" t="str">
            <v>CONDUCTOR</v>
          </cell>
          <cell r="G22">
            <v>45748</v>
          </cell>
          <cell r="H22" t="str">
            <v>LKL197</v>
          </cell>
          <cell r="I22" t="str">
            <v>GRUPO SURA</v>
          </cell>
        </row>
        <row r="23">
          <cell r="A23">
            <v>1006099439</v>
          </cell>
          <cell r="B23" t="str">
            <v>GIRALDO</v>
          </cell>
          <cell r="C23" t="str">
            <v>OROZCO</v>
          </cell>
          <cell r="D23" t="str">
            <v>LUIS</v>
          </cell>
          <cell r="E23" t="str">
            <v>MIGUEL</v>
          </cell>
          <cell r="F23" t="str">
            <v>AUXILIAR ADMINISTRATIVO(A)</v>
          </cell>
          <cell r="G23">
            <v>45170</v>
          </cell>
          <cell r="H23" t="str">
            <v>ADMON</v>
          </cell>
          <cell r="I23" t="str">
            <v>MEDELLIN</v>
          </cell>
        </row>
        <row r="24">
          <cell r="A24">
            <v>1006158869</v>
          </cell>
          <cell r="B24" t="str">
            <v>MENDEZ</v>
          </cell>
          <cell r="C24" t="str">
            <v>BONILLA</v>
          </cell>
          <cell r="D24" t="str">
            <v>DIEGO</v>
          </cell>
          <cell r="E24" t="str">
            <v>ALEJANDRO</v>
          </cell>
          <cell r="F24" t="str">
            <v>COORDINADOR(A) COMPRAS</v>
          </cell>
          <cell r="G24">
            <v>44666</v>
          </cell>
          <cell r="H24" t="str">
            <v>ADMON</v>
          </cell>
          <cell r="I24" t="str">
            <v>COMPRAS</v>
          </cell>
        </row>
        <row r="25">
          <cell r="A25">
            <v>1007223061</v>
          </cell>
          <cell r="B25" t="str">
            <v>QUINTERO</v>
          </cell>
          <cell r="C25" t="str">
            <v>TABORDA</v>
          </cell>
          <cell r="D25" t="str">
            <v>CAROLINA</v>
          </cell>
          <cell r="E25"/>
          <cell r="F25" t="str">
            <v>GESTOR ADMINISTRATIVO(A)</v>
          </cell>
          <cell r="G25">
            <v>45926</v>
          </cell>
          <cell r="H25" t="str">
            <v>ADMON</v>
          </cell>
          <cell r="I25" t="str">
            <v>MEDELLIN</v>
          </cell>
        </row>
        <row r="26">
          <cell r="A26">
            <v>1007243522</v>
          </cell>
          <cell r="B26" t="str">
            <v>GUZMAN</v>
          </cell>
          <cell r="C26" t="str">
            <v>MONSALVE</v>
          </cell>
          <cell r="D26" t="str">
            <v>JUAN</v>
          </cell>
          <cell r="E26" t="str">
            <v>FELIPE</v>
          </cell>
          <cell r="F26" t="str">
            <v>CONDUCTOR</v>
          </cell>
          <cell r="G26">
            <v>46113</v>
          </cell>
          <cell r="H26" t="str">
            <v>SUPERNUMERARIO</v>
          </cell>
          <cell r="I26" t="str">
            <v>CONDUCTORES</v>
          </cell>
        </row>
        <row r="27">
          <cell r="A27">
            <v>1007291221</v>
          </cell>
          <cell r="B27" t="str">
            <v>PAEZ</v>
          </cell>
          <cell r="C27" t="str">
            <v>ARBOLEDA</v>
          </cell>
          <cell r="D27" t="str">
            <v>JAMES</v>
          </cell>
          <cell r="E27" t="str">
            <v>SAMIR</v>
          </cell>
          <cell r="F27" t="str">
            <v>CONDUCTOR</v>
          </cell>
          <cell r="G27">
            <v>45845</v>
          </cell>
          <cell r="H27" t="str">
            <v>JYN454</v>
          </cell>
          <cell r="I27" t="str">
            <v>EPM NUEVO</v>
          </cell>
        </row>
        <row r="28">
          <cell r="A28">
            <v>1007335231</v>
          </cell>
          <cell r="B28" t="str">
            <v>JIMENEZ</v>
          </cell>
          <cell r="C28" t="str">
            <v>LONGAS</v>
          </cell>
          <cell r="D28" t="str">
            <v>JUAN</v>
          </cell>
          <cell r="E28" t="str">
            <v>ALEJANDRO</v>
          </cell>
          <cell r="F28" t="str">
            <v>CONDUCTOR</v>
          </cell>
          <cell r="G28">
            <v>45761</v>
          </cell>
          <cell r="H28" t="str">
            <v>NLX544</v>
          </cell>
          <cell r="I28" t="str">
            <v>JARDIN BOTANICO</v>
          </cell>
        </row>
        <row r="29">
          <cell r="A29">
            <v>1007337599</v>
          </cell>
          <cell r="B29" t="str">
            <v>GARCIA</v>
          </cell>
          <cell r="C29" t="str">
            <v>RODRIGUEZ</v>
          </cell>
          <cell r="D29" t="str">
            <v>BRAYAN</v>
          </cell>
          <cell r="E29" t="str">
            <v>JESID</v>
          </cell>
          <cell r="F29" t="str">
            <v>CONDUCTOR</v>
          </cell>
          <cell r="G29">
            <v>46182</v>
          </cell>
          <cell r="H29" t="str">
            <v>PUO015</v>
          </cell>
          <cell r="I29" t="str">
            <v>FUNDACION EPM</v>
          </cell>
        </row>
        <row r="30">
          <cell r="A30">
            <v>1007405322</v>
          </cell>
          <cell r="B30" t="str">
            <v>OSPINA</v>
          </cell>
          <cell r="C30" t="str">
            <v>TABORDA</v>
          </cell>
          <cell r="D30" t="str">
            <v>KEVIN</v>
          </cell>
          <cell r="E30" t="str">
            <v>ELIECER</v>
          </cell>
          <cell r="F30" t="str">
            <v>CONDUCTOR</v>
          </cell>
          <cell r="G30">
            <v>46171</v>
          </cell>
          <cell r="H30" t="str">
            <v>KTO492</v>
          </cell>
          <cell r="I30" t="str">
            <v>EPM NUEVO</v>
          </cell>
        </row>
        <row r="31">
          <cell r="A31">
            <v>1007512245</v>
          </cell>
          <cell r="B31" t="str">
            <v>HOYOS</v>
          </cell>
          <cell r="C31" t="str">
            <v>GIRALDO</v>
          </cell>
          <cell r="D31" t="str">
            <v>JHON</v>
          </cell>
          <cell r="E31" t="str">
            <v>JADER</v>
          </cell>
          <cell r="F31" t="str">
            <v>CONDUCTOR</v>
          </cell>
          <cell r="G31">
            <v>45986</v>
          </cell>
          <cell r="H31" t="str">
            <v>KTN737</v>
          </cell>
          <cell r="I31" t="str">
            <v>GRUPO SURA</v>
          </cell>
        </row>
        <row r="32">
          <cell r="A32">
            <v>1007518537</v>
          </cell>
          <cell r="B32" t="str">
            <v>HOLGUIN</v>
          </cell>
          <cell r="C32" t="str">
            <v>HOLGUIN</v>
          </cell>
          <cell r="D32" t="str">
            <v>JARRINSON</v>
          </cell>
          <cell r="E32"/>
          <cell r="F32" t="str">
            <v>CONDUCTOR</v>
          </cell>
          <cell r="G32">
            <v>46132</v>
          </cell>
          <cell r="H32" t="str">
            <v>SNV112</v>
          </cell>
          <cell r="I32" t="str">
            <v>GRUPO SURA</v>
          </cell>
        </row>
        <row r="33">
          <cell r="A33">
            <v>1007562395</v>
          </cell>
          <cell r="B33" t="str">
            <v>IBARRA</v>
          </cell>
          <cell r="C33" t="str">
            <v>MONTALVO</v>
          </cell>
          <cell r="D33" t="str">
            <v>DAIVER</v>
          </cell>
          <cell r="E33" t="str">
            <v>ENRIQUE</v>
          </cell>
          <cell r="F33" t="str">
            <v>CONDUCTOR</v>
          </cell>
          <cell r="G33">
            <v>45944</v>
          </cell>
          <cell r="H33" t="str">
            <v>LKL968</v>
          </cell>
          <cell r="I33" t="str">
            <v>EPM NUEVO</v>
          </cell>
        </row>
        <row r="34">
          <cell r="A34">
            <v>1007652942</v>
          </cell>
          <cell r="B34" t="str">
            <v>GARCIA</v>
          </cell>
          <cell r="C34" t="str">
            <v>MARIN</v>
          </cell>
          <cell r="D34" t="str">
            <v>YEFERSON</v>
          </cell>
          <cell r="E34" t="str">
            <v>ALEJANDRO</v>
          </cell>
          <cell r="F34" t="str">
            <v>DESARROLLADOR JUNIOR</v>
          </cell>
          <cell r="G34">
            <v>46083</v>
          </cell>
          <cell r="H34" t="str">
            <v>ADMON</v>
          </cell>
          <cell r="I34" t="str">
            <v>SIST DE INFORMACI N Y TECNOLOG</v>
          </cell>
        </row>
        <row r="35">
          <cell r="A35">
            <v>1007669856</v>
          </cell>
          <cell r="B35" t="str">
            <v>SALDARRIAGA</v>
          </cell>
          <cell r="C35" t="str">
            <v>HENAO</v>
          </cell>
          <cell r="D35" t="str">
            <v>EDISON</v>
          </cell>
          <cell r="E35" t="str">
            <v>STIVEN</v>
          </cell>
          <cell r="F35" t="str">
            <v>GESTOR ADMINISTRATIVO(A)</v>
          </cell>
          <cell r="G35">
            <v>46098</v>
          </cell>
          <cell r="H35" t="str">
            <v>ADMON</v>
          </cell>
          <cell r="I35" t="str">
            <v>MEDELLIN</v>
          </cell>
        </row>
        <row r="36">
          <cell r="A36">
            <v>10077782</v>
          </cell>
          <cell r="B36" t="str">
            <v>GIRALDO</v>
          </cell>
          <cell r="C36" t="str">
            <v>AGUIRRE</v>
          </cell>
          <cell r="D36" t="str">
            <v>MIGUEL</v>
          </cell>
          <cell r="E36" t="str">
            <v>ANTONIO</v>
          </cell>
          <cell r="F36" t="str">
            <v>CONDUCTOR</v>
          </cell>
          <cell r="G36">
            <v>45026</v>
          </cell>
          <cell r="H36" t="str">
            <v>PXK844</v>
          </cell>
          <cell r="I36" t="str">
            <v>EPM NUEVO</v>
          </cell>
        </row>
        <row r="37">
          <cell r="A37">
            <v>1007802739</v>
          </cell>
          <cell r="B37" t="str">
            <v>BENAVIDES</v>
          </cell>
          <cell r="C37" t="str">
            <v>SALDAÑA</v>
          </cell>
          <cell r="D37" t="str">
            <v>PEDRO</v>
          </cell>
          <cell r="E37" t="str">
            <v>LUIS</v>
          </cell>
          <cell r="F37" t="str">
            <v>CONDUCTOR</v>
          </cell>
          <cell r="G37">
            <v>45406</v>
          </cell>
          <cell r="H37" t="str">
            <v>FISAGEN</v>
          </cell>
          <cell r="I37" t="str">
            <v>ISAGEN - MIEL 1</v>
          </cell>
        </row>
        <row r="38">
          <cell r="A38">
            <v>1007979469</v>
          </cell>
          <cell r="B38" t="str">
            <v>GONZALEZ</v>
          </cell>
          <cell r="C38" t="str">
            <v>PADILLA</v>
          </cell>
          <cell r="D38" t="str">
            <v>JUAN</v>
          </cell>
          <cell r="E38" t="str">
            <v>PABLO</v>
          </cell>
          <cell r="F38" t="str">
            <v>CONDUCTOR</v>
          </cell>
          <cell r="G38">
            <v>46158</v>
          </cell>
          <cell r="H38" t="str">
            <v>SUPERNUMERARIO</v>
          </cell>
          <cell r="I38" t="str">
            <v>CONDUCTORES</v>
          </cell>
        </row>
        <row r="39">
          <cell r="A39">
            <v>10129605</v>
          </cell>
          <cell r="B39" t="str">
            <v>UCHIMA</v>
          </cell>
          <cell r="C39" t="str">
            <v>GARZON</v>
          </cell>
          <cell r="D39" t="str">
            <v>CARLOS</v>
          </cell>
          <cell r="E39" t="str">
            <v>ALBEIRO</v>
          </cell>
          <cell r="F39" t="str">
            <v>CONDUCTOR</v>
          </cell>
          <cell r="G39">
            <v>45627</v>
          </cell>
          <cell r="H39" t="str">
            <v>FVY435</v>
          </cell>
          <cell r="I39" t="str">
            <v>EPM NUEVO</v>
          </cell>
        </row>
        <row r="40">
          <cell r="A40">
            <v>10143604</v>
          </cell>
          <cell r="B40" t="str">
            <v>UCHIMA</v>
          </cell>
          <cell r="C40" t="str">
            <v>GRAJALES</v>
          </cell>
          <cell r="D40" t="str">
            <v>PEDRO</v>
          </cell>
          <cell r="E40" t="str">
            <v>NEL</v>
          </cell>
          <cell r="F40" t="str">
            <v>CONDUCTOR</v>
          </cell>
          <cell r="G40">
            <v>45945</v>
          </cell>
          <cell r="H40" t="str">
            <v>GTM480</v>
          </cell>
          <cell r="I40" t="str">
            <v>CHEC</v>
          </cell>
        </row>
        <row r="41">
          <cell r="A41">
            <v>1017122454</v>
          </cell>
          <cell r="B41" t="str">
            <v>PENAGOS</v>
          </cell>
          <cell r="C41" t="str">
            <v>GALLEGO</v>
          </cell>
          <cell r="D41" t="str">
            <v>EDWIN</v>
          </cell>
          <cell r="E41" t="str">
            <v>MAURICIO</v>
          </cell>
          <cell r="F41" t="str">
            <v>CONDUCTOR</v>
          </cell>
          <cell r="G41">
            <v>45909</v>
          </cell>
          <cell r="H41" t="str">
            <v>ESP659</v>
          </cell>
          <cell r="I41" t="str">
            <v>JARDIN BOTANICO</v>
          </cell>
        </row>
        <row r="42">
          <cell r="A42">
            <v>1017139302</v>
          </cell>
          <cell r="B42" t="str">
            <v>SANCHEZ</v>
          </cell>
          <cell r="C42" t="str">
            <v>AGUDELO</v>
          </cell>
          <cell r="D42" t="str">
            <v>DEISY</v>
          </cell>
          <cell r="E42" t="str">
            <v>MIRELLA</v>
          </cell>
          <cell r="F42" t="str">
            <v>CONDUCTOR</v>
          </cell>
          <cell r="G42">
            <v>45951</v>
          </cell>
          <cell r="H42" t="str">
            <v>LKL338</v>
          </cell>
          <cell r="I42" t="str">
            <v>GRUPO SURA</v>
          </cell>
        </row>
        <row r="43">
          <cell r="A43">
            <v>1017139390</v>
          </cell>
          <cell r="B43" t="str">
            <v>CORREA</v>
          </cell>
          <cell r="C43" t="str">
            <v>MUÑOZ</v>
          </cell>
          <cell r="D43" t="str">
            <v>MAURICIO</v>
          </cell>
          <cell r="E43"/>
          <cell r="F43" t="str">
            <v>CONDUCTOR</v>
          </cell>
          <cell r="G43">
            <v>45627</v>
          </cell>
          <cell r="H43" t="str">
            <v>FWK509</v>
          </cell>
          <cell r="I43" t="str">
            <v>EPM NUEVO</v>
          </cell>
        </row>
        <row r="44">
          <cell r="A44">
            <v>1017144589</v>
          </cell>
          <cell r="B44" t="str">
            <v>ORTIZ</v>
          </cell>
          <cell r="C44" t="str">
            <v>MARIN</v>
          </cell>
          <cell r="D44" t="str">
            <v>JUAN</v>
          </cell>
          <cell r="E44" t="str">
            <v>DAVID</v>
          </cell>
          <cell r="F44" t="str">
            <v>CONDUCTOR</v>
          </cell>
          <cell r="G44">
            <v>45628</v>
          </cell>
          <cell r="H44" t="str">
            <v>JYM279</v>
          </cell>
          <cell r="I44" t="str">
            <v>EPM NUEVO</v>
          </cell>
        </row>
        <row r="45">
          <cell r="A45">
            <v>1017148606</v>
          </cell>
          <cell r="B45" t="str">
            <v>PARDO</v>
          </cell>
          <cell r="C45" t="str">
            <v>PAMPLONA</v>
          </cell>
          <cell r="D45" t="str">
            <v>WILDER</v>
          </cell>
          <cell r="E45"/>
          <cell r="F45" t="str">
            <v>CONDUCTOR</v>
          </cell>
          <cell r="G45">
            <v>46113</v>
          </cell>
          <cell r="H45" t="str">
            <v>SUPERNUMERARIO</v>
          </cell>
          <cell r="I45" t="str">
            <v>CONDUCTORES</v>
          </cell>
        </row>
        <row r="46">
          <cell r="A46">
            <v>1017151425</v>
          </cell>
          <cell r="B46" t="str">
            <v>USUGA</v>
          </cell>
          <cell r="C46" t="str">
            <v>SANCHEZ</v>
          </cell>
          <cell r="D46" t="str">
            <v>JESSICA</v>
          </cell>
          <cell r="E46" t="str">
            <v>IDALY</v>
          </cell>
          <cell r="F46" t="str">
            <v>CONDUCTOR</v>
          </cell>
          <cell r="G46">
            <v>46128</v>
          </cell>
          <cell r="H46" t="str">
            <v>SUPERNUMERARIO</v>
          </cell>
          <cell r="I46" t="str">
            <v>CONDUCTORES</v>
          </cell>
        </row>
        <row r="47">
          <cell r="A47">
            <v>1017153007</v>
          </cell>
          <cell r="B47" t="str">
            <v>LOPEZ</v>
          </cell>
          <cell r="C47" t="str">
            <v>VALENCIA</v>
          </cell>
          <cell r="D47" t="str">
            <v>YOJANA</v>
          </cell>
          <cell r="E47"/>
          <cell r="F47" t="str">
            <v>LIDER COMERCIAL</v>
          </cell>
          <cell r="G47">
            <v>39762</v>
          </cell>
          <cell r="H47" t="str">
            <v>ADMON</v>
          </cell>
          <cell r="I47" t="str">
            <v>COMERCIAL Y VENTAS</v>
          </cell>
        </row>
        <row r="48">
          <cell r="A48">
            <v>1017154790</v>
          </cell>
          <cell r="B48" t="str">
            <v>GUZMAN</v>
          </cell>
          <cell r="C48" t="str">
            <v>LOTERO</v>
          </cell>
          <cell r="D48" t="str">
            <v>CARLOS</v>
          </cell>
          <cell r="E48" t="str">
            <v>MARIO</v>
          </cell>
          <cell r="F48" t="str">
            <v>CONDUCTOR</v>
          </cell>
          <cell r="G48">
            <v>45845</v>
          </cell>
          <cell r="H48" t="str">
            <v>SUPERNUMERARIO</v>
          </cell>
          <cell r="I48" t="str">
            <v>CONDUCTORES</v>
          </cell>
        </row>
        <row r="49">
          <cell r="A49">
            <v>1017154923</v>
          </cell>
          <cell r="B49" t="str">
            <v>TEJADA</v>
          </cell>
          <cell r="C49" t="str">
            <v>CASTRO</v>
          </cell>
          <cell r="D49" t="str">
            <v>JUAN</v>
          </cell>
          <cell r="E49" t="str">
            <v>SEBASTIAN</v>
          </cell>
          <cell r="F49" t="str">
            <v>DIRECTOR(A) OPERACIONES</v>
          </cell>
          <cell r="G49">
            <v>41045</v>
          </cell>
          <cell r="H49" t="str">
            <v>ADMON</v>
          </cell>
          <cell r="I49" t="str">
            <v>MEDELLIN</v>
          </cell>
        </row>
        <row r="50">
          <cell r="A50">
            <v>1017157161</v>
          </cell>
          <cell r="B50" t="str">
            <v>RUIZ</v>
          </cell>
          <cell r="C50" t="str">
            <v>CARDONA</v>
          </cell>
          <cell r="D50" t="str">
            <v>MIGUEL</v>
          </cell>
          <cell r="E50" t="str">
            <v>ANGEL</v>
          </cell>
          <cell r="F50" t="str">
            <v>CONDUCTOR</v>
          </cell>
          <cell r="G50">
            <v>45734</v>
          </cell>
          <cell r="H50" t="str">
            <v>JYY341</v>
          </cell>
          <cell r="I50" t="str">
            <v>GRUPO SURA</v>
          </cell>
        </row>
        <row r="51">
          <cell r="A51">
            <v>1017159861</v>
          </cell>
          <cell r="B51" t="str">
            <v>ZAPATA</v>
          </cell>
          <cell r="C51" t="str">
            <v>ESCOBAR</v>
          </cell>
          <cell r="D51" t="str">
            <v>YULY</v>
          </cell>
          <cell r="E51" t="str">
            <v>TATIANA</v>
          </cell>
          <cell r="F51" t="str">
            <v>LIDER DE GESTION DOCUMENTAL</v>
          </cell>
          <cell r="G51">
            <v>41499</v>
          </cell>
          <cell r="H51" t="str">
            <v>ADMON</v>
          </cell>
          <cell r="I51" t="str">
            <v>GESTION DOCUMENTAL</v>
          </cell>
        </row>
        <row r="52">
          <cell r="A52">
            <v>1017165959</v>
          </cell>
          <cell r="B52" t="str">
            <v>ARICAPA</v>
          </cell>
          <cell r="C52" t="str">
            <v>ROJAS</v>
          </cell>
          <cell r="D52" t="str">
            <v>FRANCY</v>
          </cell>
          <cell r="E52" t="str">
            <v>LORENA</v>
          </cell>
          <cell r="F52" t="str">
            <v>ANALISTA NOMINA</v>
          </cell>
          <cell r="G52">
            <v>43938</v>
          </cell>
          <cell r="H52" t="str">
            <v>ADMON</v>
          </cell>
          <cell r="I52" t="str">
            <v>N MINA</v>
          </cell>
        </row>
        <row r="53">
          <cell r="A53">
            <v>1017170477</v>
          </cell>
          <cell r="B53" t="str">
            <v>ARBELAEZ</v>
          </cell>
          <cell r="C53" t="str">
            <v>RIVERA</v>
          </cell>
          <cell r="D53" t="str">
            <v>JUAN</v>
          </cell>
          <cell r="E53" t="str">
            <v>PABLO</v>
          </cell>
          <cell r="F53" t="str">
            <v>CONDUCTOR</v>
          </cell>
          <cell r="G53">
            <v>45881</v>
          </cell>
          <cell r="H53" t="str">
            <v>NNN505</v>
          </cell>
          <cell r="I53" t="str">
            <v>EPM NUEVO</v>
          </cell>
        </row>
        <row r="54">
          <cell r="A54">
            <v>1017184433</v>
          </cell>
          <cell r="B54" t="str">
            <v>MONTOYA</v>
          </cell>
          <cell r="C54" t="str">
            <v>OBANDO</v>
          </cell>
          <cell r="D54" t="str">
            <v>JUAN</v>
          </cell>
          <cell r="E54" t="str">
            <v>CAMILO</v>
          </cell>
          <cell r="F54" t="str">
            <v>AUXILIAR OPERACIONES ISAGEN</v>
          </cell>
          <cell r="G54">
            <v>42761</v>
          </cell>
          <cell r="H54" t="str">
            <v>FISAGEN</v>
          </cell>
          <cell r="I54" t="str">
            <v>ISAGEN - GENERAL</v>
          </cell>
        </row>
        <row r="55">
          <cell r="A55">
            <v>1017188693</v>
          </cell>
          <cell r="B55" t="str">
            <v>VALENCIA</v>
          </cell>
          <cell r="C55" t="str">
            <v>PASOS</v>
          </cell>
          <cell r="D55" t="str">
            <v>SHIRLEY</v>
          </cell>
          <cell r="E55" t="str">
            <v>CATALINA</v>
          </cell>
          <cell r="F55" t="str">
            <v>GESTOR ADMINISTRATIVO(A) CARTERA</v>
          </cell>
          <cell r="G55">
            <v>46035</v>
          </cell>
          <cell r="H55" t="str">
            <v>ADMON</v>
          </cell>
          <cell r="I55" t="str">
            <v>MEDELLIN</v>
          </cell>
        </row>
        <row r="56">
          <cell r="A56">
            <v>1017195248</v>
          </cell>
          <cell r="B56" t="str">
            <v>FORONDA</v>
          </cell>
          <cell r="C56" t="str">
            <v>ZAPATA</v>
          </cell>
          <cell r="D56" t="str">
            <v>STEVEN</v>
          </cell>
          <cell r="E56"/>
          <cell r="F56" t="str">
            <v>CONDUCTOR</v>
          </cell>
          <cell r="G56">
            <v>46163</v>
          </cell>
          <cell r="H56" t="str">
            <v>PXK507</v>
          </cell>
          <cell r="I56" t="str">
            <v>GRUPO SURA</v>
          </cell>
        </row>
        <row r="57">
          <cell r="A57">
            <v>1017233696</v>
          </cell>
          <cell r="B57" t="str">
            <v>QUICENO</v>
          </cell>
          <cell r="C57" t="str">
            <v>LOPEZ</v>
          </cell>
          <cell r="D57" t="str">
            <v>JHON</v>
          </cell>
          <cell r="E57" t="str">
            <v>FERNANDO</v>
          </cell>
          <cell r="F57" t="str">
            <v>CONDUCTOR</v>
          </cell>
          <cell r="G57">
            <v>46097</v>
          </cell>
          <cell r="H57" t="str">
            <v>SUPERNUMERARIO</v>
          </cell>
          <cell r="I57" t="str">
            <v>CONDUCTORES</v>
          </cell>
        </row>
        <row r="58">
          <cell r="A58">
            <v>1017248508</v>
          </cell>
          <cell r="B58" t="str">
            <v>RESTREPO</v>
          </cell>
          <cell r="C58" t="str">
            <v>ISAZA</v>
          </cell>
          <cell r="D58" t="str">
            <v>DAYANA</v>
          </cell>
          <cell r="E58"/>
          <cell r="F58" t="str">
            <v>AUXILIAR SGI</v>
          </cell>
          <cell r="G58">
            <v>45337</v>
          </cell>
          <cell r="H58" t="str">
            <v>ADMON</v>
          </cell>
          <cell r="I58" t="str">
            <v>GESTION DE CALIDAD</v>
          </cell>
        </row>
        <row r="59">
          <cell r="A59">
            <v>1017249531</v>
          </cell>
          <cell r="B59" t="str">
            <v>ARBELAEZ</v>
          </cell>
          <cell r="C59" t="str">
            <v>SOTO</v>
          </cell>
          <cell r="D59" t="str">
            <v>LIZZETH</v>
          </cell>
          <cell r="E59"/>
          <cell r="F59" t="str">
            <v>ANALISTA OPERACIONES ISAGEN</v>
          </cell>
          <cell r="G59">
            <v>44555</v>
          </cell>
          <cell r="H59" t="str">
            <v>FISAGEN</v>
          </cell>
          <cell r="I59" t="str">
            <v>ISAGEN - GENERAL</v>
          </cell>
        </row>
        <row r="60">
          <cell r="A60">
            <v>10183148</v>
          </cell>
          <cell r="B60" t="str">
            <v>SANCHEZ</v>
          </cell>
          <cell r="C60" t="str">
            <v>GALVIS</v>
          </cell>
          <cell r="D60" t="str">
            <v>RUBIER</v>
          </cell>
          <cell r="E60" t="str">
            <v>ANTONIO</v>
          </cell>
          <cell r="F60" t="str">
            <v>CONDUCTOR</v>
          </cell>
          <cell r="G60">
            <v>44245</v>
          </cell>
          <cell r="H60" t="str">
            <v>FISAGEN</v>
          </cell>
          <cell r="I60" t="str">
            <v>ISAGEN - MIEL 1</v>
          </cell>
        </row>
        <row r="61">
          <cell r="A61">
            <v>1018343886</v>
          </cell>
          <cell r="B61" t="str">
            <v>GARCIA</v>
          </cell>
          <cell r="C61" t="str">
            <v>RAMIREZ</v>
          </cell>
          <cell r="D61" t="str">
            <v>SANTIAGO</v>
          </cell>
          <cell r="E61" t="str">
            <v>ARLEY</v>
          </cell>
          <cell r="F61" t="str">
            <v>CONDUCTOR</v>
          </cell>
          <cell r="G61">
            <v>44254</v>
          </cell>
          <cell r="H61" t="str">
            <v>FISAGEN</v>
          </cell>
          <cell r="I61" t="str">
            <v>ISAGEN - MEDELLIN</v>
          </cell>
        </row>
        <row r="62">
          <cell r="A62">
            <v>1020104474</v>
          </cell>
          <cell r="B62" t="str">
            <v>MONA</v>
          </cell>
          <cell r="C62" t="str">
            <v>LOAIZA</v>
          </cell>
          <cell r="D62" t="str">
            <v>JUNIOR</v>
          </cell>
          <cell r="E62" t="str">
            <v>ESTIVEN</v>
          </cell>
          <cell r="F62" t="str">
            <v>AUXILIAR DE CONTABILIDAD</v>
          </cell>
          <cell r="G62">
            <v>45989</v>
          </cell>
          <cell r="H62" t="str">
            <v>ADMON</v>
          </cell>
          <cell r="I62" t="str">
            <v>CONTABILIDAD</v>
          </cell>
        </row>
        <row r="63">
          <cell r="A63">
            <v>1020222360</v>
          </cell>
          <cell r="B63" t="str">
            <v>VANEGAS</v>
          </cell>
          <cell r="C63" t="str">
            <v>GARCIA</v>
          </cell>
          <cell r="D63" t="str">
            <v>JUAN</v>
          </cell>
          <cell r="E63" t="str">
            <v>ANDRES</v>
          </cell>
          <cell r="F63" t="str">
            <v>CONDUCTOR</v>
          </cell>
          <cell r="G63">
            <v>46078</v>
          </cell>
          <cell r="H63" t="str">
            <v>PXK424</v>
          </cell>
          <cell r="I63" t="str">
            <v>GRUPO SURA</v>
          </cell>
        </row>
        <row r="64">
          <cell r="A64">
            <v>1020407295</v>
          </cell>
          <cell r="B64" t="str">
            <v>RODRIGUEZ</v>
          </cell>
          <cell r="C64" t="str">
            <v>MESA</v>
          </cell>
          <cell r="D64" t="str">
            <v>WVAINER</v>
          </cell>
          <cell r="E64" t="str">
            <v>ALBERTO</v>
          </cell>
          <cell r="F64" t="str">
            <v>CONDUCTOR</v>
          </cell>
          <cell r="G64">
            <v>45979</v>
          </cell>
          <cell r="H64" t="str">
            <v>PXK343</v>
          </cell>
          <cell r="I64" t="str">
            <v>GRUPO SURA</v>
          </cell>
        </row>
        <row r="65">
          <cell r="A65">
            <v>1020410678</v>
          </cell>
          <cell r="B65" t="str">
            <v>TOBON</v>
          </cell>
          <cell r="C65" t="str">
            <v>ATEHORTUA</v>
          </cell>
          <cell r="D65" t="str">
            <v>JOHN</v>
          </cell>
          <cell r="E65" t="str">
            <v>ANDERSON</v>
          </cell>
          <cell r="F65" t="str">
            <v>CONDUCTOR</v>
          </cell>
          <cell r="G65">
            <v>45627</v>
          </cell>
          <cell r="H65" t="str">
            <v>GTX385</v>
          </cell>
          <cell r="I65" t="str">
            <v>EPM NUEVO</v>
          </cell>
        </row>
        <row r="66">
          <cell r="A66">
            <v>1020425333</v>
          </cell>
          <cell r="B66" t="str">
            <v>OSSA</v>
          </cell>
          <cell r="C66" t="str">
            <v>GOMEZ</v>
          </cell>
          <cell r="D66" t="str">
            <v>JAIME</v>
          </cell>
          <cell r="E66" t="str">
            <v>ANDRES</v>
          </cell>
          <cell r="F66" t="str">
            <v>CONDUCTOR</v>
          </cell>
          <cell r="G66">
            <v>45518</v>
          </cell>
          <cell r="H66" t="str">
            <v>LUN485</v>
          </cell>
          <cell r="I66" t="str">
            <v>FUNDACION EPM</v>
          </cell>
        </row>
        <row r="67">
          <cell r="A67">
            <v>1020427263</v>
          </cell>
          <cell r="B67" t="str">
            <v>NARANJO</v>
          </cell>
          <cell r="C67" t="str">
            <v>ARROYAVE</v>
          </cell>
          <cell r="D67" t="str">
            <v>DANIELA</v>
          </cell>
          <cell r="E67"/>
          <cell r="F67" t="str">
            <v>ANALISTA DE CARTERA</v>
          </cell>
          <cell r="G67">
            <v>45539</v>
          </cell>
          <cell r="H67" t="str">
            <v>ADMON</v>
          </cell>
          <cell r="I67" t="str">
            <v>FINANCIERA</v>
          </cell>
        </row>
        <row r="68">
          <cell r="A68">
            <v>1020437243</v>
          </cell>
          <cell r="B68" t="str">
            <v>ROJAS</v>
          </cell>
          <cell r="C68" t="str">
            <v>GALLEGO</v>
          </cell>
          <cell r="D68" t="str">
            <v>WILFREDO</v>
          </cell>
          <cell r="E68"/>
          <cell r="F68" t="str">
            <v>CONDUCTOR</v>
          </cell>
          <cell r="G68">
            <v>46001</v>
          </cell>
          <cell r="H68" t="str">
            <v>PXK432</v>
          </cell>
          <cell r="I68" t="str">
            <v>GRUPO SURA</v>
          </cell>
        </row>
        <row r="69">
          <cell r="A69">
            <v>1020455110</v>
          </cell>
          <cell r="B69" t="str">
            <v>TAPIAS</v>
          </cell>
          <cell r="C69" t="str">
            <v>SUAREZ</v>
          </cell>
          <cell r="D69" t="str">
            <v>JORGE</v>
          </cell>
          <cell r="E69" t="str">
            <v>ESTIVEN</v>
          </cell>
          <cell r="F69" t="str">
            <v>CONDUCTOR</v>
          </cell>
          <cell r="G69">
            <v>45938</v>
          </cell>
          <cell r="H69" t="str">
            <v>JYO908</v>
          </cell>
          <cell r="I69" t="str">
            <v>EPM NUEVO</v>
          </cell>
        </row>
        <row r="70">
          <cell r="A70">
            <v>1020461476</v>
          </cell>
          <cell r="B70" t="str">
            <v>PELAEZ</v>
          </cell>
          <cell r="C70" t="str">
            <v>RODRIGUEZ</v>
          </cell>
          <cell r="D70" t="str">
            <v>OSCAR</v>
          </cell>
          <cell r="E70" t="str">
            <v>FERLEY</v>
          </cell>
          <cell r="F70" t="str">
            <v>CONDUCTOR</v>
          </cell>
          <cell r="G70">
            <v>46161</v>
          </cell>
          <cell r="H70" t="str">
            <v>LKL437</v>
          </cell>
          <cell r="I70" t="str">
            <v>GRUPO SURA</v>
          </cell>
        </row>
        <row r="71">
          <cell r="A71">
            <v>1020478389</v>
          </cell>
          <cell r="B71" t="str">
            <v>ALVAREZ</v>
          </cell>
          <cell r="C71" t="str">
            <v>PAUCAR</v>
          </cell>
          <cell r="D71" t="str">
            <v>ADRIAN</v>
          </cell>
          <cell r="E71" t="str">
            <v>DE JESUS</v>
          </cell>
          <cell r="F71" t="str">
            <v>CONDUCTOR</v>
          </cell>
          <cell r="G71">
            <v>46128</v>
          </cell>
          <cell r="H71" t="str">
            <v>SUPERNUMERARIO</v>
          </cell>
          <cell r="I71" t="str">
            <v>CONDUCTORES</v>
          </cell>
        </row>
        <row r="72">
          <cell r="A72">
            <v>1020480538</v>
          </cell>
          <cell r="B72" t="str">
            <v>OSORIO</v>
          </cell>
          <cell r="C72" t="str">
            <v>ALVAREZ</v>
          </cell>
          <cell r="D72" t="str">
            <v>LORENA</v>
          </cell>
          <cell r="E72"/>
          <cell r="F72" t="str">
            <v>CONDUCTOR</v>
          </cell>
          <cell r="G72">
            <v>46105</v>
          </cell>
          <cell r="H72" t="str">
            <v>SUPERNUMERARIO</v>
          </cell>
          <cell r="I72" t="str">
            <v>CONDUCTORES</v>
          </cell>
        </row>
        <row r="73">
          <cell r="A73">
            <v>1020488835</v>
          </cell>
          <cell r="B73" t="str">
            <v>VELASQUEZ</v>
          </cell>
          <cell r="C73" t="str">
            <v>GARCIA</v>
          </cell>
          <cell r="D73" t="str">
            <v>ALEJANDRO</v>
          </cell>
          <cell r="E73"/>
          <cell r="F73" t="str">
            <v>CONDUCTOR</v>
          </cell>
          <cell r="G73">
            <v>45505</v>
          </cell>
          <cell r="H73" t="str">
            <v>GTX905</v>
          </cell>
          <cell r="I73" t="str">
            <v>FUNDACION EPM</v>
          </cell>
        </row>
        <row r="74">
          <cell r="A74">
            <v>1020493494</v>
          </cell>
          <cell r="B74" t="str">
            <v>POSADA</v>
          </cell>
          <cell r="C74" t="str">
            <v>ZAPATA</v>
          </cell>
          <cell r="D74" t="str">
            <v>JENNIFER</v>
          </cell>
          <cell r="E74" t="str">
            <v>ANDREA</v>
          </cell>
          <cell r="F74" t="str">
            <v>ABOGADO(A)</v>
          </cell>
          <cell r="G74">
            <v>44866</v>
          </cell>
          <cell r="H74" t="str">
            <v>ADMON</v>
          </cell>
          <cell r="I74" t="str">
            <v>JURIDICA</v>
          </cell>
        </row>
        <row r="75">
          <cell r="A75">
            <v>1020496956</v>
          </cell>
          <cell r="B75" t="str">
            <v>AGUDELO</v>
          </cell>
          <cell r="C75" t="str">
            <v>HERNANDEZ</v>
          </cell>
          <cell r="D75" t="str">
            <v>DANIEL</v>
          </cell>
          <cell r="E75"/>
          <cell r="F75" t="str">
            <v>CONDUCTOR</v>
          </cell>
          <cell r="G75">
            <v>46113</v>
          </cell>
          <cell r="H75" t="str">
            <v>SUPERNUMERARIO</v>
          </cell>
          <cell r="I75" t="str">
            <v>CONDUCTORES</v>
          </cell>
        </row>
        <row r="76">
          <cell r="A76">
            <v>1022033133</v>
          </cell>
          <cell r="B76" t="str">
            <v>GIRALDO</v>
          </cell>
          <cell r="C76" t="str">
            <v>CHALARCA</v>
          </cell>
          <cell r="D76" t="str">
            <v>JUAN</v>
          </cell>
          <cell r="E76" t="str">
            <v>GUILLERMO</v>
          </cell>
          <cell r="F76" t="str">
            <v>CONDUCTOR</v>
          </cell>
          <cell r="G76">
            <v>45783</v>
          </cell>
          <cell r="H76" t="str">
            <v>WLZ386</v>
          </cell>
          <cell r="I76" t="str">
            <v>JARDIN BOTANICO</v>
          </cell>
        </row>
        <row r="77">
          <cell r="A77">
            <v>1022034292</v>
          </cell>
          <cell r="B77" t="str">
            <v>SANCHEZ</v>
          </cell>
          <cell r="C77" t="str">
            <v>CASTAÑO</v>
          </cell>
          <cell r="D77" t="str">
            <v>CESAR</v>
          </cell>
          <cell r="E77" t="str">
            <v>IVAN</v>
          </cell>
          <cell r="F77" t="str">
            <v>COORDINADOR(A) ADMINISTRATIVO(A)</v>
          </cell>
          <cell r="G77">
            <v>44449</v>
          </cell>
          <cell r="H77" t="str">
            <v>ADMON</v>
          </cell>
          <cell r="I77" t="str">
            <v>MEDELLIN</v>
          </cell>
        </row>
        <row r="78">
          <cell r="A78">
            <v>1022034949</v>
          </cell>
          <cell r="B78" t="str">
            <v>GIRALDO</v>
          </cell>
          <cell r="C78" t="str">
            <v>CHALARCA</v>
          </cell>
          <cell r="D78" t="str">
            <v>DANIEL</v>
          </cell>
          <cell r="E78"/>
          <cell r="F78" t="str">
            <v>CONDUCTOR</v>
          </cell>
          <cell r="G78">
            <v>46064</v>
          </cell>
          <cell r="H78" t="str">
            <v>NNL233</v>
          </cell>
          <cell r="I78" t="str">
            <v>JARDIN BOTANICO</v>
          </cell>
        </row>
        <row r="79">
          <cell r="A79">
            <v>1022323681</v>
          </cell>
          <cell r="B79" t="str">
            <v>CASTILLO</v>
          </cell>
          <cell r="C79" t="str">
            <v>TOCORA</v>
          </cell>
          <cell r="D79" t="str">
            <v>ADRIANA</v>
          </cell>
          <cell r="E79" t="str">
            <v>MARCELA</v>
          </cell>
          <cell r="F79" t="str">
            <v>LIDER DE CARGA</v>
          </cell>
          <cell r="G79">
            <v>45070</v>
          </cell>
          <cell r="H79" t="str">
            <v>ADMON</v>
          </cell>
          <cell r="I79" t="str">
            <v>MEDELLIN</v>
          </cell>
        </row>
        <row r="80">
          <cell r="A80">
            <v>10233058</v>
          </cell>
          <cell r="B80" t="str">
            <v>CASTAÑO</v>
          </cell>
          <cell r="C80" t="str">
            <v>CASTRILLON</v>
          </cell>
          <cell r="D80" t="str">
            <v>MARCO</v>
          </cell>
          <cell r="E80" t="str">
            <v>TULIO</v>
          </cell>
          <cell r="F80" t="str">
            <v>CONDUCTOR</v>
          </cell>
          <cell r="G80">
            <v>45894</v>
          </cell>
          <cell r="H80" t="str">
            <v>FWK081</v>
          </cell>
          <cell r="I80" t="str">
            <v>CHEC</v>
          </cell>
        </row>
        <row r="81">
          <cell r="A81">
            <v>1023630804</v>
          </cell>
          <cell r="B81" t="str">
            <v>YEPES</v>
          </cell>
          <cell r="C81" t="str">
            <v>PALMERA</v>
          </cell>
          <cell r="D81" t="str">
            <v>CAMILO</v>
          </cell>
          <cell r="E81"/>
          <cell r="F81" t="str">
            <v>AUXILIAR ADMINISTRATIVO(A)</v>
          </cell>
          <cell r="G81">
            <v>46077</v>
          </cell>
          <cell r="H81" t="str">
            <v>ADMON</v>
          </cell>
          <cell r="I81" t="str">
            <v>MEDELLIN</v>
          </cell>
        </row>
        <row r="82">
          <cell r="A82">
            <v>1023702432</v>
          </cell>
          <cell r="B82" t="str">
            <v>CARVAJAL</v>
          </cell>
          <cell r="C82" t="str">
            <v>LOPEZ</v>
          </cell>
          <cell r="D82" t="str">
            <v>JULIANA</v>
          </cell>
          <cell r="E82"/>
          <cell r="F82" t="str">
            <v>CONTADOR(A)</v>
          </cell>
          <cell r="G82">
            <v>44585</v>
          </cell>
          <cell r="H82" t="str">
            <v>ADMON</v>
          </cell>
          <cell r="I82" t="str">
            <v>CONTABILIDAD</v>
          </cell>
        </row>
        <row r="83">
          <cell r="A83">
            <v>1026061281</v>
          </cell>
          <cell r="B83" t="str">
            <v>RAMIREZ</v>
          </cell>
          <cell r="C83" t="str">
            <v>CASTRO</v>
          </cell>
          <cell r="D83" t="str">
            <v>JUAN</v>
          </cell>
          <cell r="E83" t="str">
            <v>JOSE</v>
          </cell>
          <cell r="F83" t="str">
            <v>CONDUCTOR</v>
          </cell>
          <cell r="G83">
            <v>46128</v>
          </cell>
          <cell r="H83" t="str">
            <v>SUPERNUMERARIO</v>
          </cell>
          <cell r="I83" t="str">
            <v>CONDUCTORES</v>
          </cell>
        </row>
        <row r="84">
          <cell r="A84">
            <v>1026134434</v>
          </cell>
          <cell r="B84" t="str">
            <v>SANCHEZ</v>
          </cell>
          <cell r="C84" t="str">
            <v>MONTOYA</v>
          </cell>
          <cell r="D84" t="str">
            <v>HUGO</v>
          </cell>
          <cell r="E84" t="str">
            <v>ANDRES</v>
          </cell>
          <cell r="F84" t="str">
            <v>CONDUCTOR</v>
          </cell>
          <cell r="G84">
            <v>45627</v>
          </cell>
          <cell r="H84" t="str">
            <v>ESR661</v>
          </cell>
          <cell r="I84" t="str">
            <v>EPM NUEVO</v>
          </cell>
        </row>
        <row r="85">
          <cell r="A85">
            <v>1026139768</v>
          </cell>
          <cell r="B85" t="str">
            <v>ALVAREZ</v>
          </cell>
          <cell r="C85" t="str">
            <v>PEREZ</v>
          </cell>
          <cell r="D85" t="str">
            <v>DIANA</v>
          </cell>
          <cell r="E85" t="str">
            <v>PATRICIA</v>
          </cell>
          <cell r="F85" t="str">
            <v>COORDINADOR(A) OPERACIONES ISAGEN</v>
          </cell>
          <cell r="G85">
            <v>42569</v>
          </cell>
          <cell r="H85" t="str">
            <v>FISAGEN</v>
          </cell>
          <cell r="I85" t="str">
            <v>ISAGEN - GENERAL</v>
          </cell>
        </row>
        <row r="86">
          <cell r="A86">
            <v>1026143853</v>
          </cell>
          <cell r="B86" t="str">
            <v>RUIZ</v>
          </cell>
          <cell r="C86" t="str">
            <v>RAMOS</v>
          </cell>
          <cell r="D86" t="str">
            <v>DIEGO</v>
          </cell>
          <cell r="E86" t="str">
            <v>ANDRES</v>
          </cell>
          <cell r="F86" t="str">
            <v>CONDUCTOR</v>
          </cell>
          <cell r="G86">
            <v>44442</v>
          </cell>
          <cell r="H86" t="str">
            <v>SUPERNUMERARIO</v>
          </cell>
          <cell r="I86" t="str">
            <v>CONDUCTORES</v>
          </cell>
        </row>
        <row r="87">
          <cell r="A87">
            <v>1026155462</v>
          </cell>
          <cell r="B87" t="str">
            <v>TAMAYO</v>
          </cell>
          <cell r="C87" t="str">
            <v>QUINTERO</v>
          </cell>
          <cell r="D87" t="str">
            <v>SEBASTIAN</v>
          </cell>
          <cell r="E87"/>
          <cell r="F87" t="str">
            <v>ANALISTA DE SELECCION</v>
          </cell>
          <cell r="G87">
            <v>46070</v>
          </cell>
          <cell r="H87" t="str">
            <v>ADMON</v>
          </cell>
          <cell r="I87" t="str">
            <v>TALENTO HUMANO</v>
          </cell>
        </row>
        <row r="88">
          <cell r="A88">
            <v>10263007</v>
          </cell>
          <cell r="B88" t="str">
            <v>VARGAS</v>
          </cell>
          <cell r="C88" t="str">
            <v>VILLEGAS</v>
          </cell>
          <cell r="D88" t="str">
            <v>BENJAMIN</v>
          </cell>
          <cell r="E88"/>
          <cell r="F88" t="str">
            <v>CONDUCTOR</v>
          </cell>
          <cell r="G88">
            <v>44989</v>
          </cell>
          <cell r="H88" t="str">
            <v>STR355</v>
          </cell>
          <cell r="I88" t="str">
            <v>CHEC</v>
          </cell>
        </row>
        <row r="89">
          <cell r="A89">
            <v>10264444</v>
          </cell>
          <cell r="B89" t="str">
            <v>CORREA</v>
          </cell>
          <cell r="C89" t="str">
            <v>GONZALEZ</v>
          </cell>
          <cell r="D89" t="str">
            <v>CARLOS</v>
          </cell>
          <cell r="E89" t="str">
            <v>ARTURO</v>
          </cell>
          <cell r="F89" t="str">
            <v>CONDUCTOR</v>
          </cell>
          <cell r="G89">
            <v>45391</v>
          </cell>
          <cell r="H89" t="str">
            <v>GTY543</v>
          </cell>
          <cell r="I89" t="str">
            <v>CHEC</v>
          </cell>
        </row>
        <row r="90">
          <cell r="A90">
            <v>10264764</v>
          </cell>
          <cell r="B90" t="str">
            <v>TOBON</v>
          </cell>
          <cell r="C90" t="str">
            <v>BETANCUR</v>
          </cell>
          <cell r="D90" t="str">
            <v>FREDY</v>
          </cell>
          <cell r="E90" t="str">
            <v>ANTONIO</v>
          </cell>
          <cell r="F90" t="str">
            <v>CONDUCTOR</v>
          </cell>
          <cell r="G90">
            <v>45323</v>
          </cell>
          <cell r="H90" t="str">
            <v>JYO952</v>
          </cell>
          <cell r="I90" t="str">
            <v>CHEC</v>
          </cell>
        </row>
        <row r="91">
          <cell r="A91">
            <v>10272598</v>
          </cell>
          <cell r="B91" t="str">
            <v>GUTIERREZ</v>
          </cell>
          <cell r="C91" t="str">
            <v>LLANOS</v>
          </cell>
          <cell r="D91" t="str">
            <v>JHON</v>
          </cell>
          <cell r="E91" t="str">
            <v>JAIRO</v>
          </cell>
          <cell r="F91" t="str">
            <v>CONDUCTOR</v>
          </cell>
          <cell r="G91">
            <v>45036</v>
          </cell>
          <cell r="H91" t="str">
            <v>EXV352</v>
          </cell>
          <cell r="I91" t="str">
            <v>CHEC</v>
          </cell>
        </row>
        <row r="92">
          <cell r="A92">
            <v>1028007150</v>
          </cell>
          <cell r="B92" t="str">
            <v>CARDONA</v>
          </cell>
          <cell r="C92" t="str">
            <v>MAZO</v>
          </cell>
          <cell r="D92" t="str">
            <v>JUAN</v>
          </cell>
          <cell r="E92" t="str">
            <v>JOSE</v>
          </cell>
          <cell r="F92" t="str">
            <v>CONDUCTOR</v>
          </cell>
          <cell r="G92">
            <v>45698</v>
          </cell>
          <cell r="H92" t="str">
            <v>JYM510</v>
          </cell>
          <cell r="I92" t="str">
            <v>EPM NUEVO</v>
          </cell>
        </row>
        <row r="93">
          <cell r="A93">
            <v>1028015085</v>
          </cell>
          <cell r="B93" t="str">
            <v>VARGAS</v>
          </cell>
          <cell r="C93" t="str">
            <v>AMARIL</v>
          </cell>
          <cell r="D93" t="str">
            <v>RUBEN</v>
          </cell>
          <cell r="E93" t="str">
            <v>DARIO</v>
          </cell>
          <cell r="F93" t="str">
            <v>CONDUCTOR</v>
          </cell>
          <cell r="G93">
            <v>46041</v>
          </cell>
          <cell r="H93" t="str">
            <v>JYO600</v>
          </cell>
          <cell r="I93" t="str">
            <v>EPM NUEVO</v>
          </cell>
        </row>
        <row r="94">
          <cell r="A94">
            <v>10280691</v>
          </cell>
          <cell r="B94" t="str">
            <v>NIETO</v>
          </cell>
          <cell r="C94" t="str">
            <v>GALLEGO</v>
          </cell>
          <cell r="D94" t="str">
            <v>HECTOR</v>
          </cell>
          <cell r="E94" t="str">
            <v>RODRIGO</v>
          </cell>
          <cell r="F94" t="str">
            <v>CONDUCTOR</v>
          </cell>
          <cell r="G94">
            <v>45090</v>
          </cell>
          <cell r="H94" t="str">
            <v>JTZ891</v>
          </cell>
          <cell r="I94" t="str">
            <v>CHEC</v>
          </cell>
        </row>
        <row r="95">
          <cell r="A95">
            <v>10283596</v>
          </cell>
          <cell r="B95" t="str">
            <v>HERNANDEZ</v>
          </cell>
          <cell r="C95" t="str">
            <v>ARIAS</v>
          </cell>
          <cell r="D95" t="str">
            <v>CARLOS</v>
          </cell>
          <cell r="E95" t="str">
            <v>EUDARDO</v>
          </cell>
          <cell r="F95" t="str">
            <v>CONDUCTOR</v>
          </cell>
          <cell r="G95">
            <v>46111</v>
          </cell>
          <cell r="H95" t="str">
            <v>SUPERNUMERARIO</v>
          </cell>
          <cell r="I95" t="str">
            <v>CONDUCTORES AGENCIAS</v>
          </cell>
        </row>
        <row r="96">
          <cell r="A96">
            <v>10283785</v>
          </cell>
          <cell r="B96" t="str">
            <v>VALENCIA</v>
          </cell>
          <cell r="C96" t="str">
            <v>POSADA</v>
          </cell>
          <cell r="D96" t="str">
            <v>OSCAR</v>
          </cell>
          <cell r="E96" t="str">
            <v>ALONSO</v>
          </cell>
          <cell r="F96" t="str">
            <v>CONDUCTOR</v>
          </cell>
          <cell r="G96">
            <v>45044</v>
          </cell>
          <cell r="H96" t="str">
            <v>GTU650</v>
          </cell>
          <cell r="I96" t="str">
            <v>CHEC</v>
          </cell>
        </row>
        <row r="97">
          <cell r="A97">
            <v>10285805</v>
          </cell>
          <cell r="B97" t="str">
            <v>DELGADO</v>
          </cell>
          <cell r="C97" t="str">
            <v>DELGADO</v>
          </cell>
          <cell r="D97" t="str">
            <v>HECTOR</v>
          </cell>
          <cell r="E97" t="str">
            <v>HERNAN</v>
          </cell>
          <cell r="F97" t="str">
            <v>CONDUCTOR</v>
          </cell>
          <cell r="G97">
            <v>44989</v>
          </cell>
          <cell r="H97" t="str">
            <v>JTY094</v>
          </cell>
          <cell r="I97" t="str">
            <v>CHEC</v>
          </cell>
        </row>
        <row r="98">
          <cell r="A98">
            <v>10286366</v>
          </cell>
          <cell r="B98" t="str">
            <v>ESPINOSA</v>
          </cell>
          <cell r="C98" t="str">
            <v>ARANGO</v>
          </cell>
          <cell r="D98" t="str">
            <v>JORGE</v>
          </cell>
          <cell r="E98" t="str">
            <v>IVAN</v>
          </cell>
          <cell r="F98" t="str">
            <v>CONDUCTOR</v>
          </cell>
          <cell r="G98">
            <v>45981</v>
          </cell>
          <cell r="H98" t="str">
            <v>GTX213</v>
          </cell>
          <cell r="I98" t="str">
            <v>CHEC</v>
          </cell>
        </row>
        <row r="99">
          <cell r="A99">
            <v>10289167</v>
          </cell>
          <cell r="B99" t="str">
            <v>GONZALES</v>
          </cell>
          <cell r="C99" t="str">
            <v>GIRALDO</v>
          </cell>
          <cell r="D99" t="str">
            <v>HERNAN</v>
          </cell>
          <cell r="E99" t="str">
            <v>ALONSO</v>
          </cell>
          <cell r="F99" t="str">
            <v>CONDUCTOR</v>
          </cell>
          <cell r="G99">
            <v>46165</v>
          </cell>
          <cell r="H99" t="str">
            <v>SUPERNUMERARIO</v>
          </cell>
          <cell r="I99" t="str">
            <v>CONDUCTORES AGENCIAS</v>
          </cell>
        </row>
        <row r="100">
          <cell r="A100">
            <v>1033647459</v>
          </cell>
          <cell r="B100" t="str">
            <v>VELASQUEZ</v>
          </cell>
          <cell r="C100" t="str">
            <v>MUÑOZ</v>
          </cell>
          <cell r="D100" t="str">
            <v>XIMENA</v>
          </cell>
          <cell r="E100"/>
          <cell r="F100" t="str">
            <v>AUXILIAR DISEÑO</v>
          </cell>
          <cell r="G100">
            <v>45462</v>
          </cell>
          <cell r="H100" t="str">
            <v>ADMON</v>
          </cell>
          <cell r="I100" t="str">
            <v>DISE O</v>
          </cell>
        </row>
        <row r="101">
          <cell r="A101">
            <v>1033652508</v>
          </cell>
          <cell r="B101" t="str">
            <v>IBARRA</v>
          </cell>
          <cell r="C101" t="str">
            <v>PEREZ</v>
          </cell>
          <cell r="D101" t="str">
            <v>ROBINSON</v>
          </cell>
          <cell r="E101" t="str">
            <v>FERNEY</v>
          </cell>
          <cell r="F101" t="str">
            <v>CONDUCTOR</v>
          </cell>
          <cell r="G101">
            <v>45841</v>
          </cell>
          <cell r="H101" t="str">
            <v>SUPERNUMERARIO</v>
          </cell>
          <cell r="I101" t="str">
            <v>CONDUCTORES</v>
          </cell>
        </row>
        <row r="102">
          <cell r="A102">
            <v>1033734286</v>
          </cell>
          <cell r="B102" t="str">
            <v>VARGAS</v>
          </cell>
          <cell r="C102" t="str">
            <v>SORACA</v>
          </cell>
          <cell r="D102" t="str">
            <v>GUSTAVO</v>
          </cell>
          <cell r="E102" t="str">
            <v>ADOLFO</v>
          </cell>
          <cell r="F102" t="str">
            <v>CONDUCTOR</v>
          </cell>
          <cell r="G102">
            <v>45856</v>
          </cell>
          <cell r="H102" t="str">
            <v>FRR629</v>
          </cell>
          <cell r="I102" t="str">
            <v>CHEC</v>
          </cell>
        </row>
        <row r="103">
          <cell r="A103">
            <v>1035231999</v>
          </cell>
          <cell r="B103" t="str">
            <v>PATIÑO</v>
          </cell>
          <cell r="C103" t="str">
            <v>PUERTA</v>
          </cell>
          <cell r="D103" t="str">
            <v>MATEO</v>
          </cell>
          <cell r="E103"/>
          <cell r="F103" t="str">
            <v>CONDUCTOR</v>
          </cell>
          <cell r="G103">
            <v>45840</v>
          </cell>
          <cell r="H103" t="str">
            <v>JYO790</v>
          </cell>
          <cell r="I103" t="str">
            <v>EPM NUEVO</v>
          </cell>
        </row>
        <row r="104">
          <cell r="A104">
            <v>1035282659</v>
          </cell>
          <cell r="B104" t="str">
            <v>TUBERQUIA</v>
          </cell>
          <cell r="C104" t="str">
            <v>RESTREPO</v>
          </cell>
          <cell r="D104" t="str">
            <v>REINEL</v>
          </cell>
          <cell r="E104"/>
          <cell r="F104" t="str">
            <v>CONDUCTOR</v>
          </cell>
          <cell r="G104">
            <v>45973</v>
          </cell>
          <cell r="H104" t="str">
            <v>NNN219</v>
          </cell>
          <cell r="I104" t="str">
            <v>GRUPO SURA</v>
          </cell>
        </row>
        <row r="105">
          <cell r="A105">
            <v>1035303821</v>
          </cell>
          <cell r="B105" t="str">
            <v>RIVERA</v>
          </cell>
          <cell r="C105" t="str">
            <v>DAVID</v>
          </cell>
          <cell r="D105" t="str">
            <v>JORGE</v>
          </cell>
          <cell r="E105" t="str">
            <v>LUIS</v>
          </cell>
          <cell r="F105" t="str">
            <v>CONDUCTOR</v>
          </cell>
          <cell r="G105">
            <v>45968</v>
          </cell>
          <cell r="H105" t="str">
            <v>NNN955</v>
          </cell>
          <cell r="I105" t="str">
            <v>GRUPO SURA</v>
          </cell>
        </row>
        <row r="106">
          <cell r="A106">
            <v>1035391127</v>
          </cell>
          <cell r="B106" t="str">
            <v>HOYOS</v>
          </cell>
          <cell r="C106" t="str">
            <v>ARBOLEDA</v>
          </cell>
          <cell r="D106" t="str">
            <v>JOSE</v>
          </cell>
          <cell r="E106" t="str">
            <v>ALFREDO</v>
          </cell>
          <cell r="F106" t="str">
            <v>CONDUCTOR</v>
          </cell>
          <cell r="G106">
            <v>46128</v>
          </cell>
          <cell r="H106" t="str">
            <v>SUPERNUMERARIO</v>
          </cell>
          <cell r="I106" t="str">
            <v>CONDUCTORES</v>
          </cell>
        </row>
        <row r="107">
          <cell r="A107">
            <v>1035423109</v>
          </cell>
          <cell r="B107" t="str">
            <v>ARANGO</v>
          </cell>
          <cell r="C107" t="str">
            <v>RODRIGUEZ</v>
          </cell>
          <cell r="D107" t="str">
            <v>CRISTIAN</v>
          </cell>
          <cell r="E107" t="str">
            <v>DAVID</v>
          </cell>
          <cell r="F107" t="str">
            <v>CONDUCTOR</v>
          </cell>
          <cell r="G107">
            <v>45042</v>
          </cell>
          <cell r="H107" t="str">
            <v>LKK612</v>
          </cell>
          <cell r="I107" t="str">
            <v>GRUPO SURA</v>
          </cell>
        </row>
        <row r="108">
          <cell r="A108">
            <v>1035424879</v>
          </cell>
          <cell r="B108" t="str">
            <v>GIRALDO</v>
          </cell>
          <cell r="C108" t="str">
            <v>ORREGO</v>
          </cell>
          <cell r="D108" t="str">
            <v>JONATHAN</v>
          </cell>
          <cell r="E108"/>
          <cell r="F108" t="str">
            <v>DIRECTOR(A) FLOTA PROPIA</v>
          </cell>
          <cell r="G108">
            <v>42779</v>
          </cell>
          <cell r="H108" t="str">
            <v>ADMON</v>
          </cell>
          <cell r="I108" t="str">
            <v>ADMON FLOTA PROPIA</v>
          </cell>
        </row>
        <row r="109">
          <cell r="A109">
            <v>1035428408</v>
          </cell>
          <cell r="B109" t="str">
            <v>BETANCUR</v>
          </cell>
          <cell r="C109" t="str">
            <v>MONTOYA</v>
          </cell>
          <cell r="D109" t="str">
            <v>JULIO</v>
          </cell>
          <cell r="E109" t="str">
            <v>CESAR</v>
          </cell>
          <cell r="F109" t="str">
            <v>CONDUCTOR</v>
          </cell>
          <cell r="G109">
            <v>46155</v>
          </cell>
          <cell r="H109" t="str">
            <v>NNM056</v>
          </cell>
          <cell r="I109" t="str">
            <v>GRUPO SURA</v>
          </cell>
        </row>
        <row r="110">
          <cell r="A110">
            <v>1035438211</v>
          </cell>
          <cell r="B110" t="str">
            <v>JIMENEZ</v>
          </cell>
          <cell r="C110" t="str">
            <v>AGUDELO</v>
          </cell>
          <cell r="D110" t="str">
            <v>EDWIN</v>
          </cell>
          <cell r="E110" t="str">
            <v>ALEJANDRO</v>
          </cell>
          <cell r="F110" t="str">
            <v>GESTOR(A) LOGISTICO</v>
          </cell>
          <cell r="G110">
            <v>46098</v>
          </cell>
          <cell r="H110" t="str">
            <v>ADMON</v>
          </cell>
          <cell r="I110" t="str">
            <v>MEDELLIN</v>
          </cell>
        </row>
        <row r="111">
          <cell r="A111">
            <v>1035520655</v>
          </cell>
          <cell r="B111" t="str">
            <v>SEPULVEDA</v>
          </cell>
          <cell r="C111" t="str">
            <v>MORALES</v>
          </cell>
          <cell r="D111" t="str">
            <v>FREIDER</v>
          </cell>
          <cell r="E111" t="str">
            <v>ALBERTO</v>
          </cell>
          <cell r="F111" t="str">
            <v>CONDUCTOR</v>
          </cell>
          <cell r="G111">
            <v>45627</v>
          </cell>
          <cell r="H111" t="str">
            <v>GDY798</v>
          </cell>
          <cell r="I111" t="str">
            <v>EPM NUEVO</v>
          </cell>
        </row>
        <row r="112">
          <cell r="A112">
            <v>1035580035</v>
          </cell>
          <cell r="B112" t="str">
            <v>GUERRA</v>
          </cell>
          <cell r="C112" t="str">
            <v>MORENO</v>
          </cell>
          <cell r="D112" t="str">
            <v>ROYNSON</v>
          </cell>
          <cell r="E112"/>
          <cell r="F112" t="str">
            <v>CONDUCTOR</v>
          </cell>
          <cell r="G112">
            <v>45737</v>
          </cell>
          <cell r="H112" t="str">
            <v>NNL899</v>
          </cell>
          <cell r="I112" t="str">
            <v>GRUPO SURA</v>
          </cell>
        </row>
        <row r="113">
          <cell r="A113">
            <v>1035871572</v>
          </cell>
          <cell r="B113" t="str">
            <v>GIL</v>
          </cell>
          <cell r="C113" t="str">
            <v>ORTEGA</v>
          </cell>
          <cell r="D113" t="str">
            <v>JUAN</v>
          </cell>
          <cell r="E113" t="str">
            <v>CAMILO</v>
          </cell>
          <cell r="F113" t="str">
            <v>CONDUCTOR</v>
          </cell>
          <cell r="G113">
            <v>46132</v>
          </cell>
          <cell r="H113" t="str">
            <v>GDX816</v>
          </cell>
          <cell r="I113" t="str">
            <v>EPM NUEVO</v>
          </cell>
        </row>
        <row r="114">
          <cell r="A114">
            <v>1035876786</v>
          </cell>
          <cell r="B114" t="str">
            <v>HIGUITA</v>
          </cell>
          <cell r="C114" t="str">
            <v>BUSTAMANTE</v>
          </cell>
          <cell r="D114" t="str">
            <v>LEIDY</v>
          </cell>
          <cell r="E114" t="str">
            <v>JULIETH</v>
          </cell>
          <cell r="F114" t="str">
            <v>GESTOR(A) LOGISTICO</v>
          </cell>
          <cell r="G114">
            <v>45971</v>
          </cell>
          <cell r="H114" t="str">
            <v>ADMON</v>
          </cell>
          <cell r="I114" t="str">
            <v>MEDELLIN</v>
          </cell>
        </row>
        <row r="115">
          <cell r="A115">
            <v>1035911786</v>
          </cell>
          <cell r="B115" t="str">
            <v>SUAREZ</v>
          </cell>
          <cell r="C115" t="str">
            <v>GRISALES</v>
          </cell>
          <cell r="D115" t="str">
            <v>DUVERNEY</v>
          </cell>
          <cell r="E115"/>
          <cell r="F115" t="str">
            <v>CONDUCTOR</v>
          </cell>
          <cell r="G115">
            <v>45627</v>
          </cell>
          <cell r="H115" t="str">
            <v>JYX523</v>
          </cell>
          <cell r="I115" t="str">
            <v>EPM NUEVO</v>
          </cell>
        </row>
        <row r="116">
          <cell r="A116">
            <v>1036399081</v>
          </cell>
          <cell r="B116" t="str">
            <v>TAMAYO</v>
          </cell>
          <cell r="C116" t="str">
            <v>MURILLO</v>
          </cell>
          <cell r="D116" t="str">
            <v>JUAN</v>
          </cell>
          <cell r="E116" t="str">
            <v>JOSE</v>
          </cell>
          <cell r="F116" t="str">
            <v>CONDUCTOR</v>
          </cell>
          <cell r="G116">
            <v>45627</v>
          </cell>
          <cell r="H116" t="str">
            <v>LKL299</v>
          </cell>
          <cell r="I116" t="str">
            <v>EPM NUEVO</v>
          </cell>
        </row>
        <row r="117">
          <cell r="A117">
            <v>1036600612</v>
          </cell>
          <cell r="B117" t="str">
            <v>BOLIVAR</v>
          </cell>
          <cell r="C117" t="str">
            <v>HINCAPIE</v>
          </cell>
          <cell r="D117" t="str">
            <v>LEIDY</v>
          </cell>
          <cell r="E117" t="str">
            <v>YASMIN</v>
          </cell>
          <cell r="F117" t="str">
            <v>AUXILIAR TESORERIA</v>
          </cell>
          <cell r="G117">
            <v>45575</v>
          </cell>
          <cell r="H117" t="str">
            <v>ADMON</v>
          </cell>
          <cell r="I117" t="str">
            <v>FINANCIERA</v>
          </cell>
        </row>
        <row r="118">
          <cell r="A118">
            <v>1036622138</v>
          </cell>
          <cell r="B118" t="str">
            <v>PASOS</v>
          </cell>
          <cell r="C118" t="str">
            <v>FRANCO</v>
          </cell>
          <cell r="D118" t="str">
            <v>JHONATAN</v>
          </cell>
          <cell r="E118" t="str">
            <v>ANDREY</v>
          </cell>
          <cell r="F118" t="str">
            <v>CONDUCTOR</v>
          </cell>
          <cell r="G118">
            <v>46174</v>
          </cell>
          <cell r="H118" t="str">
            <v>SUPERNUMERARIO</v>
          </cell>
          <cell r="I118" t="str">
            <v>CONDUCTORES</v>
          </cell>
        </row>
        <row r="119">
          <cell r="A119">
            <v>1036629042</v>
          </cell>
          <cell r="B119" t="str">
            <v>RAMIREZ</v>
          </cell>
          <cell r="C119" t="str">
            <v>GONZALEZ</v>
          </cell>
          <cell r="D119" t="str">
            <v>DAYIBER</v>
          </cell>
          <cell r="E119"/>
          <cell r="F119" t="str">
            <v>CONDUCTOR</v>
          </cell>
          <cell r="G119">
            <v>46105</v>
          </cell>
          <cell r="H119" t="str">
            <v>SUPERNUMERARIO</v>
          </cell>
          <cell r="I119" t="str">
            <v>CONDUCTORES</v>
          </cell>
        </row>
        <row r="120">
          <cell r="A120">
            <v>1036635027</v>
          </cell>
          <cell r="B120" t="str">
            <v>NARANJO</v>
          </cell>
          <cell r="C120" t="str">
            <v>ALZATE</v>
          </cell>
          <cell r="D120" t="str">
            <v>CESAR</v>
          </cell>
          <cell r="E120" t="str">
            <v>EDUARDO</v>
          </cell>
          <cell r="F120" t="str">
            <v>CONDUCTOR</v>
          </cell>
          <cell r="G120">
            <v>46105</v>
          </cell>
          <cell r="H120" t="str">
            <v>LKL447</v>
          </cell>
          <cell r="I120" t="str">
            <v>GRUPO SURA</v>
          </cell>
        </row>
        <row r="121">
          <cell r="A121">
            <v>1036638930</v>
          </cell>
          <cell r="B121" t="str">
            <v>GARCIA</v>
          </cell>
          <cell r="C121" t="str">
            <v>SEPULVEDA</v>
          </cell>
          <cell r="D121" t="str">
            <v>SEBASTIAN</v>
          </cell>
          <cell r="E121"/>
          <cell r="F121" t="str">
            <v>CONDUCTOR</v>
          </cell>
          <cell r="G121">
            <v>45047</v>
          </cell>
          <cell r="H121" t="str">
            <v>TDZ555</v>
          </cell>
          <cell r="I121" t="str">
            <v>JARDIN BOTANICO</v>
          </cell>
        </row>
        <row r="122">
          <cell r="A122">
            <v>1036642462</v>
          </cell>
          <cell r="B122" t="str">
            <v>SINISTERRA</v>
          </cell>
          <cell r="C122" t="str">
            <v>RINCON</v>
          </cell>
          <cell r="D122" t="str">
            <v>ESTEFANY</v>
          </cell>
          <cell r="E122"/>
          <cell r="F122" t="str">
            <v>ANALISTA CONTABLE</v>
          </cell>
          <cell r="G122">
            <v>45383</v>
          </cell>
          <cell r="H122" t="str">
            <v>ADMON</v>
          </cell>
          <cell r="I122" t="str">
            <v>FINANCIERA</v>
          </cell>
        </row>
        <row r="123">
          <cell r="A123">
            <v>1036659114</v>
          </cell>
          <cell r="B123" t="str">
            <v>PINEDA</v>
          </cell>
          <cell r="C123" t="str">
            <v>RUEDA</v>
          </cell>
          <cell r="D123" t="str">
            <v>CARLOS</v>
          </cell>
          <cell r="E123" t="str">
            <v>DANIEL</v>
          </cell>
          <cell r="F123" t="str">
            <v>CONDUCTOR</v>
          </cell>
          <cell r="G123">
            <v>46141</v>
          </cell>
          <cell r="H123" t="str">
            <v>GDY587</v>
          </cell>
          <cell r="I123" t="str">
            <v>EPM NUEVO</v>
          </cell>
        </row>
        <row r="124">
          <cell r="A124">
            <v>1036659840</v>
          </cell>
          <cell r="B124" t="str">
            <v>CORREA</v>
          </cell>
          <cell r="C124" t="str">
            <v>GUTIERREZ</v>
          </cell>
          <cell r="D124" t="str">
            <v>SARA</v>
          </cell>
          <cell r="E124" t="str">
            <v>MELISA</v>
          </cell>
          <cell r="F124" t="str">
            <v>CONDUCTOR</v>
          </cell>
          <cell r="G124">
            <v>45627</v>
          </cell>
          <cell r="H124" t="str">
            <v>ESP087</v>
          </cell>
          <cell r="I124" t="str">
            <v>EPM NUEVO</v>
          </cell>
        </row>
        <row r="125">
          <cell r="A125">
            <v>1036664422</v>
          </cell>
          <cell r="B125" t="str">
            <v>CARDONA</v>
          </cell>
          <cell r="C125" t="str">
            <v>VASQUEZ</v>
          </cell>
          <cell r="D125" t="str">
            <v>EDWIN</v>
          </cell>
          <cell r="E125" t="str">
            <v>ARLEY</v>
          </cell>
          <cell r="F125" t="str">
            <v>CONDUCTOR</v>
          </cell>
          <cell r="G125">
            <v>45406</v>
          </cell>
          <cell r="H125" t="str">
            <v>SUPERNUMERARIO</v>
          </cell>
          <cell r="I125" t="str">
            <v>CONDUCTORES</v>
          </cell>
        </row>
        <row r="126">
          <cell r="A126">
            <v>1036667413</v>
          </cell>
          <cell r="B126" t="str">
            <v>LOTERO</v>
          </cell>
          <cell r="C126" t="str">
            <v>GIRALDO</v>
          </cell>
          <cell r="D126" t="str">
            <v>JOHAN</v>
          </cell>
          <cell r="E126" t="str">
            <v>STIVEN</v>
          </cell>
          <cell r="F126" t="str">
            <v>CONDUCTOR</v>
          </cell>
          <cell r="G126">
            <v>45720</v>
          </cell>
          <cell r="H126" t="str">
            <v>NNM519</v>
          </cell>
          <cell r="I126" t="str">
            <v>EPM NUEVO</v>
          </cell>
        </row>
        <row r="127">
          <cell r="A127">
            <v>1036667679</v>
          </cell>
          <cell r="B127" t="str">
            <v>AMAYA</v>
          </cell>
          <cell r="C127" t="str">
            <v>CARDONA</v>
          </cell>
          <cell r="D127" t="str">
            <v>SANTIAGO</v>
          </cell>
          <cell r="E127"/>
          <cell r="F127" t="str">
            <v>GESTOR(A) LOGISTICO</v>
          </cell>
          <cell r="G127">
            <v>45257</v>
          </cell>
          <cell r="H127" t="str">
            <v>ADMON</v>
          </cell>
          <cell r="I127" t="str">
            <v>MEDELLIN</v>
          </cell>
        </row>
        <row r="128">
          <cell r="A128">
            <v>1036679129</v>
          </cell>
          <cell r="B128" t="str">
            <v>SEPULVEDA</v>
          </cell>
          <cell r="C128" t="str">
            <v>CARDONA</v>
          </cell>
          <cell r="D128" t="str">
            <v>ANDRES</v>
          </cell>
          <cell r="E128" t="str">
            <v>ESTIVEN</v>
          </cell>
          <cell r="F128" t="str">
            <v>CONDUCTOR</v>
          </cell>
          <cell r="G128">
            <v>45643</v>
          </cell>
          <cell r="H128" t="str">
            <v>NNM015</v>
          </cell>
          <cell r="I128" t="str">
            <v>EPM NUEVO</v>
          </cell>
        </row>
        <row r="129">
          <cell r="A129">
            <v>1036687742</v>
          </cell>
          <cell r="B129" t="str">
            <v>VELEZ</v>
          </cell>
          <cell r="C129" t="str">
            <v>TEJADA</v>
          </cell>
          <cell r="D129" t="str">
            <v>JOHN</v>
          </cell>
          <cell r="E129" t="str">
            <v>ALEXANDER</v>
          </cell>
          <cell r="F129" t="str">
            <v>CONDUCTOR</v>
          </cell>
          <cell r="G129">
            <v>45950</v>
          </cell>
          <cell r="H129" t="str">
            <v>WNP927</v>
          </cell>
          <cell r="I129" t="str">
            <v>EPM NUEVO</v>
          </cell>
        </row>
        <row r="130">
          <cell r="A130">
            <v>1036963501</v>
          </cell>
          <cell r="B130" t="str">
            <v>CORREA</v>
          </cell>
          <cell r="C130" t="str">
            <v>QUINTERO</v>
          </cell>
          <cell r="D130" t="str">
            <v>EMANUEL</v>
          </cell>
          <cell r="E130" t="str">
            <v>YESID</v>
          </cell>
          <cell r="F130" t="str">
            <v>CONDUCTOR</v>
          </cell>
          <cell r="G130">
            <v>45866</v>
          </cell>
          <cell r="H130" t="str">
            <v>FWL212</v>
          </cell>
          <cell r="I130" t="str">
            <v>EPM NUEVO</v>
          </cell>
        </row>
        <row r="131">
          <cell r="A131">
            <v>1036966552</v>
          </cell>
          <cell r="B131" t="str">
            <v>VERGARA</v>
          </cell>
          <cell r="C131" t="str">
            <v>ARBELAEZ</v>
          </cell>
          <cell r="D131" t="str">
            <v>DANIELA</v>
          </cell>
          <cell r="E131"/>
          <cell r="F131" t="str">
            <v>ANALISTA INTEGRAL HSEQ</v>
          </cell>
          <cell r="G131">
            <v>44685</v>
          </cell>
          <cell r="H131" t="str">
            <v>ADMON</v>
          </cell>
          <cell r="I131" t="str">
            <v>GESTION DE CALIDAD</v>
          </cell>
        </row>
        <row r="132">
          <cell r="A132">
            <v>1037071115</v>
          </cell>
          <cell r="B132" t="str">
            <v>PARRA</v>
          </cell>
          <cell r="C132" t="str">
            <v>CUERVO</v>
          </cell>
          <cell r="D132" t="str">
            <v>MANUEL</v>
          </cell>
          <cell r="E132" t="str">
            <v>FERNANDO</v>
          </cell>
          <cell r="F132" t="str">
            <v>CONDUCTOR</v>
          </cell>
          <cell r="G132">
            <v>45627</v>
          </cell>
          <cell r="H132" t="str">
            <v>TOR568</v>
          </cell>
          <cell r="I132" t="str">
            <v>EPM NUEVO</v>
          </cell>
        </row>
        <row r="133">
          <cell r="A133">
            <v>1037071571</v>
          </cell>
          <cell r="B133" t="str">
            <v>MARIN</v>
          </cell>
          <cell r="C133" t="str">
            <v>RAMIREZ</v>
          </cell>
          <cell r="D133" t="str">
            <v>WILLIAM</v>
          </cell>
          <cell r="E133" t="str">
            <v>ESTEBAN</v>
          </cell>
          <cell r="F133" t="str">
            <v>CONDUCTOR</v>
          </cell>
          <cell r="G133">
            <v>45627</v>
          </cell>
          <cell r="H133" t="str">
            <v>FVY734</v>
          </cell>
          <cell r="I133" t="str">
            <v>EPM NUEVO</v>
          </cell>
        </row>
        <row r="134">
          <cell r="A134">
            <v>1037073014</v>
          </cell>
          <cell r="B134" t="str">
            <v>MURILLO</v>
          </cell>
          <cell r="C134" t="str">
            <v>HENAO</v>
          </cell>
          <cell r="D134" t="str">
            <v>DIDIER</v>
          </cell>
          <cell r="E134" t="str">
            <v>ESNEIDER</v>
          </cell>
          <cell r="F134" t="str">
            <v>CONDUCTOR</v>
          </cell>
          <cell r="G134">
            <v>45627</v>
          </cell>
          <cell r="H134" t="str">
            <v>GDX604</v>
          </cell>
          <cell r="I134" t="str">
            <v>EPM NUEVO</v>
          </cell>
        </row>
        <row r="135">
          <cell r="A135">
            <v>1037073078</v>
          </cell>
          <cell r="B135" t="str">
            <v>USME</v>
          </cell>
          <cell r="C135" t="str">
            <v>CRISTIAN</v>
          </cell>
          <cell r="D135" t="str">
            <v>FERNEY</v>
          </cell>
          <cell r="E135"/>
          <cell r="F135" t="str">
            <v>CONDUCTOR</v>
          </cell>
          <cell r="G135">
            <v>42625</v>
          </cell>
          <cell r="H135" t="str">
            <v>SUPERNUMERARIO</v>
          </cell>
          <cell r="I135" t="str">
            <v>CONDUCTORES FLOTA EPM</v>
          </cell>
        </row>
        <row r="136">
          <cell r="A136">
            <v>1037268075</v>
          </cell>
          <cell r="B136" t="str">
            <v>CHAVARRIA</v>
          </cell>
          <cell r="C136" t="str">
            <v>JARAMILLO</v>
          </cell>
          <cell r="D136" t="str">
            <v>VICTOR</v>
          </cell>
          <cell r="E136" t="str">
            <v>ANDRES</v>
          </cell>
          <cell r="F136" t="str">
            <v>CONDUCTOR</v>
          </cell>
          <cell r="G136">
            <v>46182</v>
          </cell>
          <cell r="H136" t="str">
            <v>SUPERNUMERARIO</v>
          </cell>
          <cell r="I136" t="str">
            <v>CONDUCTORES</v>
          </cell>
        </row>
        <row r="137">
          <cell r="A137">
            <v>1037268618</v>
          </cell>
          <cell r="B137" t="str">
            <v>ARANGO</v>
          </cell>
          <cell r="C137" t="str">
            <v>ZABALA</v>
          </cell>
          <cell r="D137" t="str">
            <v>LUIS</v>
          </cell>
          <cell r="E137" t="str">
            <v>EMILIO</v>
          </cell>
          <cell r="F137" t="str">
            <v>CONDUCTOR</v>
          </cell>
          <cell r="G137">
            <v>46113</v>
          </cell>
          <cell r="H137" t="str">
            <v>SUPERNUMERARIO</v>
          </cell>
          <cell r="I137" t="str">
            <v>CONDUCTORES</v>
          </cell>
        </row>
        <row r="138">
          <cell r="A138">
            <v>1037388173</v>
          </cell>
          <cell r="B138" t="str">
            <v>HERNANDEZ</v>
          </cell>
          <cell r="C138" t="str">
            <v>MARIN</v>
          </cell>
          <cell r="D138" t="str">
            <v>JUAN</v>
          </cell>
          <cell r="E138" t="str">
            <v>JOSE</v>
          </cell>
          <cell r="F138" t="str">
            <v>CONDUCTOR</v>
          </cell>
          <cell r="G138">
            <v>46048</v>
          </cell>
          <cell r="H138" t="str">
            <v>JYP030</v>
          </cell>
          <cell r="I138" t="str">
            <v>EPM NUEVO</v>
          </cell>
        </row>
        <row r="139">
          <cell r="A139">
            <v>1037392554</v>
          </cell>
          <cell r="B139" t="str">
            <v>ROJO</v>
          </cell>
          <cell r="C139" t="str">
            <v>TOBON</v>
          </cell>
          <cell r="D139" t="str">
            <v>JOSE</v>
          </cell>
          <cell r="E139" t="str">
            <v>FERNANDO</v>
          </cell>
          <cell r="F139" t="str">
            <v>CONDUCTOR</v>
          </cell>
          <cell r="G139">
            <v>45971</v>
          </cell>
          <cell r="H139" t="str">
            <v>JOW569</v>
          </cell>
          <cell r="I139" t="str">
            <v>EPM NUEVO</v>
          </cell>
        </row>
        <row r="140">
          <cell r="A140">
            <v>1037392641</v>
          </cell>
          <cell r="B140" t="str">
            <v>GARCIA</v>
          </cell>
          <cell r="C140" t="str">
            <v>ZAPATA</v>
          </cell>
          <cell r="D140" t="str">
            <v>LUIS</v>
          </cell>
          <cell r="E140" t="str">
            <v>ALBERTO</v>
          </cell>
          <cell r="F140" t="str">
            <v>CONDUCTOR</v>
          </cell>
          <cell r="G140">
            <v>46140</v>
          </cell>
          <cell r="H140" t="str">
            <v>NNN445</v>
          </cell>
          <cell r="I140" t="str">
            <v>EPM NUEVO</v>
          </cell>
        </row>
        <row r="141">
          <cell r="A141">
            <v>1037545635</v>
          </cell>
          <cell r="B141" t="str">
            <v>CHAVARRIA</v>
          </cell>
          <cell r="C141" t="str">
            <v>CORREA</v>
          </cell>
          <cell r="D141" t="str">
            <v>JUAN</v>
          </cell>
          <cell r="E141" t="str">
            <v>GUILLERMO</v>
          </cell>
          <cell r="F141" t="str">
            <v>CONDUCTOR</v>
          </cell>
          <cell r="G141">
            <v>44852</v>
          </cell>
          <cell r="H141" t="str">
            <v>SUPERNUMERARIO</v>
          </cell>
          <cell r="I141" t="str">
            <v>CONDUCTORES</v>
          </cell>
        </row>
        <row r="142">
          <cell r="A142">
            <v>1037546341</v>
          </cell>
          <cell r="B142" t="str">
            <v>GIL</v>
          </cell>
          <cell r="C142" t="str">
            <v>TABARES</v>
          </cell>
          <cell r="D142" t="str">
            <v>LEANDRO</v>
          </cell>
          <cell r="E142" t="str">
            <v>ALBERTO</v>
          </cell>
          <cell r="F142" t="str">
            <v>CONDUCTOR</v>
          </cell>
          <cell r="G142">
            <v>46176</v>
          </cell>
          <cell r="H142" t="str">
            <v>GUR618</v>
          </cell>
          <cell r="I142" t="str">
            <v>EPM NUEVO</v>
          </cell>
        </row>
        <row r="143">
          <cell r="A143">
            <v>1037581414</v>
          </cell>
          <cell r="B143" t="str">
            <v>HERNANDEZ</v>
          </cell>
          <cell r="C143" t="str">
            <v>PELAEZ</v>
          </cell>
          <cell r="D143" t="str">
            <v>LUZ</v>
          </cell>
          <cell r="E143" t="str">
            <v>LIBIA</v>
          </cell>
          <cell r="F143" t="str">
            <v>DIREC. DESARROLLO ORGANIZACIONAL</v>
          </cell>
          <cell r="G143">
            <v>46118</v>
          </cell>
          <cell r="H143" t="str">
            <v>ADMON</v>
          </cell>
          <cell r="I143" t="str">
            <v>ADMINISTRACI N</v>
          </cell>
        </row>
        <row r="144">
          <cell r="A144">
            <v>1037630688</v>
          </cell>
          <cell r="B144" t="str">
            <v>MONTOYA</v>
          </cell>
          <cell r="C144" t="str">
            <v>ZAPATA</v>
          </cell>
          <cell r="D144" t="str">
            <v>NICOLAS</v>
          </cell>
          <cell r="E144"/>
          <cell r="F144" t="str">
            <v>CONDUCTOR</v>
          </cell>
          <cell r="G144">
            <v>46143</v>
          </cell>
          <cell r="H144" t="str">
            <v>SUPERNUMERARIO</v>
          </cell>
          <cell r="I144" t="str">
            <v>CONDUCTORES</v>
          </cell>
        </row>
        <row r="145">
          <cell r="A145">
            <v>1037663209</v>
          </cell>
          <cell r="B145" t="str">
            <v>ARENAS</v>
          </cell>
          <cell r="C145" t="str">
            <v>GALVIS</v>
          </cell>
          <cell r="D145" t="str">
            <v>KEVIN</v>
          </cell>
          <cell r="E145"/>
          <cell r="F145" t="str">
            <v>DIRECTOR(A) CONTABLE</v>
          </cell>
          <cell r="G145">
            <v>45264</v>
          </cell>
          <cell r="H145" t="str">
            <v>ADMON</v>
          </cell>
          <cell r="I145" t="str">
            <v>FINANCIERA</v>
          </cell>
        </row>
        <row r="146">
          <cell r="A146">
            <v>1037776812</v>
          </cell>
          <cell r="B146" t="str">
            <v>CORREA</v>
          </cell>
          <cell r="C146" t="str">
            <v>SUCERQUIA</v>
          </cell>
          <cell r="D146" t="str">
            <v>DAVINSON</v>
          </cell>
          <cell r="E146" t="str">
            <v>ARLEY</v>
          </cell>
          <cell r="F146" t="str">
            <v>CONDUCTOR</v>
          </cell>
          <cell r="G146">
            <v>46002</v>
          </cell>
          <cell r="H146" t="str">
            <v>JYM622</v>
          </cell>
          <cell r="I146" t="str">
            <v>CORPORACION AYUDA HUMANITARIA</v>
          </cell>
        </row>
        <row r="147">
          <cell r="A147">
            <v>1037946065</v>
          </cell>
          <cell r="B147" t="str">
            <v>MARTINEZ</v>
          </cell>
          <cell r="C147" t="str">
            <v>QUICENO</v>
          </cell>
          <cell r="D147" t="str">
            <v>FRANKY</v>
          </cell>
          <cell r="E147" t="str">
            <v>DEIBY</v>
          </cell>
          <cell r="F147" t="str">
            <v>CONDUCTOR</v>
          </cell>
          <cell r="G147">
            <v>44245</v>
          </cell>
          <cell r="H147" t="str">
            <v>FISAGEN</v>
          </cell>
          <cell r="I147" t="str">
            <v>ISAGEN - SAN CARLOS</v>
          </cell>
        </row>
        <row r="148">
          <cell r="A148">
            <v>1037946909</v>
          </cell>
          <cell r="B148" t="str">
            <v>SALAZAR</v>
          </cell>
          <cell r="C148" t="str">
            <v>MARTINEZ</v>
          </cell>
          <cell r="D148" t="str">
            <v>EIDER</v>
          </cell>
          <cell r="E148" t="str">
            <v>ANDRES</v>
          </cell>
          <cell r="F148" t="str">
            <v>CONDUCTOR</v>
          </cell>
          <cell r="G148">
            <v>44245</v>
          </cell>
          <cell r="H148" t="str">
            <v>FISAGEN</v>
          </cell>
          <cell r="I148" t="str">
            <v>ISAGEN - CALDERAS</v>
          </cell>
        </row>
        <row r="149">
          <cell r="A149">
            <v>1037947002</v>
          </cell>
          <cell r="B149" t="str">
            <v>CIRO</v>
          </cell>
          <cell r="C149" t="str">
            <v>CIRO</v>
          </cell>
          <cell r="D149" t="str">
            <v>CESAR</v>
          </cell>
          <cell r="E149"/>
          <cell r="F149" t="str">
            <v>CONDUCTOR</v>
          </cell>
          <cell r="G149">
            <v>45321</v>
          </cell>
          <cell r="H149" t="str">
            <v>FISAGEN</v>
          </cell>
          <cell r="I149" t="str">
            <v>ISAGEN - SAN CARLOS</v>
          </cell>
        </row>
        <row r="150">
          <cell r="A150">
            <v>1037947401</v>
          </cell>
          <cell r="B150" t="str">
            <v>CIRO</v>
          </cell>
          <cell r="C150" t="str">
            <v>CIRO</v>
          </cell>
          <cell r="D150" t="str">
            <v>DIEGO</v>
          </cell>
          <cell r="E150"/>
          <cell r="F150" t="str">
            <v>CONDUCTOR</v>
          </cell>
          <cell r="G150">
            <v>46007</v>
          </cell>
          <cell r="H150" t="str">
            <v>FISAGEN</v>
          </cell>
          <cell r="I150" t="str">
            <v>ISAGEN - SAN CARLOS</v>
          </cell>
        </row>
        <row r="151">
          <cell r="A151">
            <v>1037950009</v>
          </cell>
          <cell r="B151" t="str">
            <v>LAVERDE</v>
          </cell>
          <cell r="C151" t="str">
            <v>VARGAS</v>
          </cell>
          <cell r="D151" t="str">
            <v>MARLON</v>
          </cell>
          <cell r="E151"/>
          <cell r="F151" t="str">
            <v>CONDUCTOR</v>
          </cell>
          <cell r="G151">
            <v>44713</v>
          </cell>
          <cell r="H151" t="str">
            <v>FISAGEN</v>
          </cell>
          <cell r="I151" t="str">
            <v>ISAGEN - SAN CARLOS</v>
          </cell>
        </row>
        <row r="152">
          <cell r="A152">
            <v>1038130471</v>
          </cell>
          <cell r="B152" t="str">
            <v>ATENCIA</v>
          </cell>
          <cell r="C152" t="str">
            <v>LONDOÑO</v>
          </cell>
          <cell r="D152" t="str">
            <v>LOWER</v>
          </cell>
          <cell r="E152"/>
          <cell r="F152" t="str">
            <v>CONDUCTOR</v>
          </cell>
          <cell r="G152">
            <v>45957</v>
          </cell>
          <cell r="H152" t="str">
            <v>LKN720</v>
          </cell>
          <cell r="I152" t="str">
            <v>EPM NUEVO</v>
          </cell>
        </row>
        <row r="153">
          <cell r="A153">
            <v>1038332493</v>
          </cell>
          <cell r="B153" t="str">
            <v>USUGA</v>
          </cell>
          <cell r="C153" t="str">
            <v>GARCIA</v>
          </cell>
          <cell r="D153" t="str">
            <v>JORGE</v>
          </cell>
          <cell r="E153" t="str">
            <v>MARIO</v>
          </cell>
          <cell r="F153" t="str">
            <v>CONDUCTOR</v>
          </cell>
          <cell r="G153">
            <v>45979</v>
          </cell>
          <cell r="H153" t="str">
            <v>PUN732</v>
          </cell>
          <cell r="I153" t="str">
            <v>EPM NUEVO</v>
          </cell>
        </row>
        <row r="154">
          <cell r="A154">
            <v>1038361567</v>
          </cell>
          <cell r="B154" t="str">
            <v>ORTIGOZA</v>
          </cell>
          <cell r="C154" t="str">
            <v>MORENO</v>
          </cell>
          <cell r="D154" t="str">
            <v>JORGE</v>
          </cell>
          <cell r="E154" t="str">
            <v>MARIO</v>
          </cell>
          <cell r="F154" t="str">
            <v>CONDUCTOR</v>
          </cell>
          <cell r="G154">
            <v>46128</v>
          </cell>
          <cell r="H154" t="str">
            <v>SUPERNUMERARIO</v>
          </cell>
          <cell r="I154" t="str">
            <v>CONDUCTORES</v>
          </cell>
        </row>
        <row r="155">
          <cell r="A155">
            <v>1038417695</v>
          </cell>
          <cell r="B155" t="str">
            <v>SANCHEZ</v>
          </cell>
          <cell r="C155" t="str">
            <v>JHONNY</v>
          </cell>
          <cell r="D155" t="str">
            <v>ANDRES</v>
          </cell>
          <cell r="E155"/>
          <cell r="F155" t="str">
            <v>CONDUCTOR</v>
          </cell>
          <cell r="G155">
            <v>45627</v>
          </cell>
          <cell r="H155" t="str">
            <v>SUPERNUMERARIO</v>
          </cell>
          <cell r="I155" t="str">
            <v>CONDUCTORES FLOTA EPM</v>
          </cell>
        </row>
        <row r="156">
          <cell r="A156">
            <v>1039290516</v>
          </cell>
          <cell r="B156" t="str">
            <v>MEJIA</v>
          </cell>
          <cell r="C156" t="str">
            <v>OQUENDO</v>
          </cell>
          <cell r="D156" t="str">
            <v>CRISTIAN</v>
          </cell>
          <cell r="E156"/>
          <cell r="F156" t="str">
            <v>CONDUCTOR</v>
          </cell>
          <cell r="G156">
            <v>46066</v>
          </cell>
          <cell r="H156" t="str">
            <v>EXV376</v>
          </cell>
          <cell r="I156" t="str">
            <v>JARDIN BOTANICO</v>
          </cell>
        </row>
        <row r="157">
          <cell r="A157">
            <v>1039457905</v>
          </cell>
          <cell r="B157" t="str">
            <v>MONTOYA</v>
          </cell>
          <cell r="C157" t="str">
            <v>OBANDO</v>
          </cell>
          <cell r="D157" t="str">
            <v>SEBASTIAN</v>
          </cell>
          <cell r="E157"/>
          <cell r="F157" t="str">
            <v>CONDUCTOR</v>
          </cell>
          <cell r="G157">
            <v>45957</v>
          </cell>
          <cell r="H157" t="str">
            <v>PXK210</v>
          </cell>
          <cell r="I157" t="str">
            <v>GRUPO SURA</v>
          </cell>
        </row>
        <row r="158">
          <cell r="A158">
            <v>1039686676</v>
          </cell>
          <cell r="B158" t="str">
            <v>JIMENEZ</v>
          </cell>
          <cell r="C158" t="str">
            <v>YALI</v>
          </cell>
          <cell r="D158" t="str">
            <v>JUAN</v>
          </cell>
          <cell r="E158" t="str">
            <v>GILBERTO</v>
          </cell>
          <cell r="F158" t="str">
            <v>CONDUCTOR</v>
          </cell>
          <cell r="G158">
            <v>44245</v>
          </cell>
          <cell r="H158" t="str">
            <v>FISAGEN</v>
          </cell>
          <cell r="I158" t="str">
            <v>ISAGEN - TERMOCENTRO</v>
          </cell>
        </row>
        <row r="159">
          <cell r="A159">
            <v>1039761327</v>
          </cell>
          <cell r="B159" t="str">
            <v>ACEVEDO</v>
          </cell>
          <cell r="C159" t="str">
            <v>GIRALDO</v>
          </cell>
          <cell r="D159" t="str">
            <v>JUAN</v>
          </cell>
          <cell r="E159" t="str">
            <v>DAVID</v>
          </cell>
          <cell r="F159" t="str">
            <v>CONDUCTOR</v>
          </cell>
          <cell r="G159">
            <v>46141</v>
          </cell>
          <cell r="H159" t="str">
            <v>GTY004</v>
          </cell>
          <cell r="I159" t="str">
            <v>GRUPO SURA</v>
          </cell>
        </row>
        <row r="160">
          <cell r="A160">
            <v>1039886667</v>
          </cell>
          <cell r="B160" t="str">
            <v>HERNANDEZ</v>
          </cell>
          <cell r="C160" t="str">
            <v>MONTOYA</v>
          </cell>
          <cell r="D160" t="str">
            <v>JOHNY</v>
          </cell>
          <cell r="E160" t="str">
            <v>SANTIAGO</v>
          </cell>
          <cell r="F160" t="str">
            <v>CONDUCTOR</v>
          </cell>
          <cell r="G160">
            <v>45988</v>
          </cell>
          <cell r="H160" t="str">
            <v>PXK178</v>
          </cell>
          <cell r="I160" t="str">
            <v>GRUPO SURA</v>
          </cell>
        </row>
        <row r="161">
          <cell r="A161">
            <v>1040034697</v>
          </cell>
          <cell r="B161" t="str">
            <v>SUAZA</v>
          </cell>
          <cell r="C161" t="str">
            <v>GALLEGO</v>
          </cell>
          <cell r="D161" t="str">
            <v>JULIAN</v>
          </cell>
          <cell r="E161" t="str">
            <v>DAVID</v>
          </cell>
          <cell r="F161" t="str">
            <v>CONDUCTOR</v>
          </cell>
          <cell r="G161">
            <v>46161</v>
          </cell>
          <cell r="H161" t="str">
            <v>JYO049</v>
          </cell>
          <cell r="I161" t="str">
            <v>GRUPO SURA</v>
          </cell>
        </row>
        <row r="162">
          <cell r="A162">
            <v>1040327435</v>
          </cell>
          <cell r="B162" t="str">
            <v>PINO</v>
          </cell>
          <cell r="C162" t="str">
            <v>VASQUEZ</v>
          </cell>
          <cell r="D162" t="str">
            <v>ANDRES</v>
          </cell>
          <cell r="E162" t="str">
            <v>YOANNY</v>
          </cell>
          <cell r="F162" t="str">
            <v>CONDUCTOR</v>
          </cell>
          <cell r="G162">
            <v>45985</v>
          </cell>
          <cell r="H162" t="str">
            <v>SNR225</v>
          </cell>
          <cell r="I162" t="str">
            <v>GRUPO SURA</v>
          </cell>
        </row>
        <row r="163">
          <cell r="A163">
            <v>1040743363</v>
          </cell>
          <cell r="B163" t="str">
            <v>PULGARIN</v>
          </cell>
          <cell r="C163" t="str">
            <v>CHALARCA</v>
          </cell>
          <cell r="D163" t="str">
            <v>JESUS</v>
          </cell>
          <cell r="E163" t="str">
            <v>ALBERTO</v>
          </cell>
          <cell r="F163" t="str">
            <v>CONDUCTOR</v>
          </cell>
          <cell r="G163">
            <v>45627</v>
          </cell>
          <cell r="H163" t="str">
            <v>FWK127</v>
          </cell>
          <cell r="I163" t="str">
            <v>EPM NUEVO</v>
          </cell>
        </row>
        <row r="164">
          <cell r="A164">
            <v>1040743391</v>
          </cell>
          <cell r="B164" t="str">
            <v>BLANDON</v>
          </cell>
          <cell r="C164" t="str">
            <v>ARENAS</v>
          </cell>
          <cell r="D164" t="str">
            <v>JUAN</v>
          </cell>
          <cell r="E164" t="str">
            <v>DAVID</v>
          </cell>
          <cell r="F164" t="str">
            <v>GESTOR(A) LOGISTICO</v>
          </cell>
          <cell r="G164">
            <v>46140</v>
          </cell>
          <cell r="H164" t="str">
            <v>ADMON</v>
          </cell>
          <cell r="I164" t="str">
            <v>MEDELLIN</v>
          </cell>
        </row>
        <row r="165">
          <cell r="A165">
            <v>1040750472</v>
          </cell>
          <cell r="B165" t="str">
            <v>GALLO</v>
          </cell>
          <cell r="C165" t="str">
            <v>BERMUDEZ</v>
          </cell>
          <cell r="D165" t="str">
            <v>ALEJANDRA</v>
          </cell>
          <cell r="E165" t="str">
            <v>MILENA</v>
          </cell>
          <cell r="F165" t="str">
            <v>ANALISTA CONTABLE</v>
          </cell>
          <cell r="G165">
            <v>46091</v>
          </cell>
          <cell r="H165" t="str">
            <v>ADMON</v>
          </cell>
          <cell r="I165" t="str">
            <v>CONTABILIDAD</v>
          </cell>
        </row>
        <row r="166">
          <cell r="A166">
            <v>1040751273</v>
          </cell>
          <cell r="B166" t="str">
            <v>MONCADA</v>
          </cell>
          <cell r="C166" t="str">
            <v>ORTEGA</v>
          </cell>
          <cell r="D166" t="str">
            <v>CARLOS</v>
          </cell>
          <cell r="E166" t="str">
            <v>DANIEL</v>
          </cell>
          <cell r="F166" t="str">
            <v>CONDUCTOR</v>
          </cell>
          <cell r="G166">
            <v>45627</v>
          </cell>
          <cell r="H166" t="str">
            <v>JYW583</v>
          </cell>
          <cell r="I166" t="str">
            <v>EPM NUEVO</v>
          </cell>
        </row>
        <row r="167">
          <cell r="A167">
            <v>1041230949</v>
          </cell>
          <cell r="B167" t="str">
            <v>ZAPATA</v>
          </cell>
          <cell r="C167" t="str">
            <v>MARIN</v>
          </cell>
          <cell r="D167" t="str">
            <v>FREDY</v>
          </cell>
          <cell r="E167"/>
          <cell r="F167" t="str">
            <v>CONDUCTOR</v>
          </cell>
          <cell r="G167">
            <v>45124</v>
          </cell>
          <cell r="H167" t="str">
            <v>LKO537</v>
          </cell>
          <cell r="I167" t="str">
            <v>CORPORACION AYUDA HUMANITARIA</v>
          </cell>
        </row>
        <row r="168">
          <cell r="A168">
            <v>1042063100</v>
          </cell>
          <cell r="B168" t="str">
            <v>ZAPATA</v>
          </cell>
          <cell r="C168" t="str">
            <v>GARCIA</v>
          </cell>
          <cell r="D168" t="str">
            <v>ALEJANDRA</v>
          </cell>
          <cell r="E168"/>
          <cell r="F168" t="str">
            <v>ANALISTA TALENTO HUMANO</v>
          </cell>
          <cell r="G168">
            <v>46093</v>
          </cell>
          <cell r="H168" t="str">
            <v>ADMON</v>
          </cell>
          <cell r="I168" t="str">
            <v>TALENTO HUMANO</v>
          </cell>
        </row>
        <row r="169">
          <cell r="A169">
            <v>1042090113</v>
          </cell>
          <cell r="B169" t="str">
            <v>HERNANDEZ</v>
          </cell>
          <cell r="C169" t="str">
            <v>MIRANDA</v>
          </cell>
          <cell r="D169" t="str">
            <v>CARLOS</v>
          </cell>
          <cell r="E169" t="str">
            <v>ALBERTO</v>
          </cell>
          <cell r="F169" t="str">
            <v>CONDUCTOR</v>
          </cell>
          <cell r="G169">
            <v>45836</v>
          </cell>
          <cell r="H169" t="str">
            <v>SUPERNUMERARIO</v>
          </cell>
          <cell r="I169" t="str">
            <v>CONDUCTORES</v>
          </cell>
        </row>
        <row r="170">
          <cell r="A170">
            <v>1042769705</v>
          </cell>
          <cell r="B170" t="str">
            <v>DUQUE</v>
          </cell>
          <cell r="C170" t="str">
            <v>MESA</v>
          </cell>
          <cell r="D170" t="str">
            <v>YOBER</v>
          </cell>
          <cell r="E170" t="str">
            <v>ALBERTO</v>
          </cell>
          <cell r="F170" t="str">
            <v>CONDUCTOR</v>
          </cell>
          <cell r="G170">
            <v>46126</v>
          </cell>
          <cell r="H170" t="str">
            <v>GDW351</v>
          </cell>
          <cell r="I170" t="str">
            <v>INGETEC S.A.</v>
          </cell>
        </row>
        <row r="171">
          <cell r="A171">
            <v>1044122342</v>
          </cell>
          <cell r="B171" t="str">
            <v>CALLEJAS</v>
          </cell>
          <cell r="C171" t="str">
            <v>ALVAREZ</v>
          </cell>
          <cell r="D171" t="str">
            <v>JHON</v>
          </cell>
          <cell r="E171" t="str">
            <v>FELIPE</v>
          </cell>
          <cell r="F171" t="str">
            <v>CONDUCTOR</v>
          </cell>
          <cell r="G171">
            <v>46181</v>
          </cell>
          <cell r="H171" t="str">
            <v>SUPERNUMERARIO</v>
          </cell>
          <cell r="I171" t="str">
            <v>CONDUCTORES</v>
          </cell>
        </row>
        <row r="172">
          <cell r="A172">
            <v>1045506748</v>
          </cell>
          <cell r="B172" t="str">
            <v>MONSALVE</v>
          </cell>
          <cell r="C172" t="str">
            <v>ARANGO</v>
          </cell>
          <cell r="D172" t="str">
            <v>RODRIGO</v>
          </cell>
          <cell r="E172" t="str">
            <v>ANDRES</v>
          </cell>
          <cell r="F172" t="str">
            <v>CONDUCTOR</v>
          </cell>
          <cell r="G172">
            <v>46118</v>
          </cell>
          <cell r="H172" t="str">
            <v>QOL352</v>
          </cell>
          <cell r="I172" t="str">
            <v>EPM NUEVO</v>
          </cell>
        </row>
        <row r="173">
          <cell r="A173">
            <v>1047339357</v>
          </cell>
          <cell r="B173" t="str">
            <v>LOPEZ</v>
          </cell>
          <cell r="C173" t="str">
            <v>ALZATE</v>
          </cell>
          <cell r="D173" t="str">
            <v>CRISTIAN</v>
          </cell>
          <cell r="E173" t="str">
            <v>EDUARDO</v>
          </cell>
          <cell r="F173" t="str">
            <v>CONDUCTOR</v>
          </cell>
          <cell r="G173">
            <v>46170</v>
          </cell>
          <cell r="H173" t="str">
            <v>FISAGEN</v>
          </cell>
          <cell r="I173" t="str">
            <v>ISAGEN - SAN CARLOS</v>
          </cell>
        </row>
        <row r="174">
          <cell r="A174">
            <v>1047426491</v>
          </cell>
          <cell r="B174" t="str">
            <v>CORREA</v>
          </cell>
          <cell r="C174" t="str">
            <v>BELLO</v>
          </cell>
          <cell r="D174" t="str">
            <v>VRAYAN</v>
          </cell>
          <cell r="E174" t="str">
            <v>ESTEFAN</v>
          </cell>
          <cell r="F174" t="str">
            <v>CONDUCTOR</v>
          </cell>
          <cell r="G174">
            <v>45875</v>
          </cell>
          <cell r="H174" t="str">
            <v>LKK979</v>
          </cell>
          <cell r="I174" t="str">
            <v>GRUPO SURA</v>
          </cell>
        </row>
        <row r="175">
          <cell r="A175">
            <v>1047460435</v>
          </cell>
          <cell r="B175" t="str">
            <v>BAQUERO</v>
          </cell>
          <cell r="C175" t="str">
            <v>LASTRE</v>
          </cell>
          <cell r="D175" t="str">
            <v>LEONARDO</v>
          </cell>
          <cell r="E175" t="str">
            <v>ANTONIO</v>
          </cell>
          <cell r="F175" t="str">
            <v>CONDUCTOR</v>
          </cell>
          <cell r="G175">
            <v>46128</v>
          </cell>
          <cell r="H175" t="str">
            <v>SUPERNUMERARIO</v>
          </cell>
          <cell r="I175" t="str">
            <v>CONDUCTORES</v>
          </cell>
        </row>
        <row r="176">
          <cell r="A176">
            <v>1047996959</v>
          </cell>
          <cell r="B176" t="str">
            <v>MADRID</v>
          </cell>
          <cell r="C176" t="str">
            <v>JUAN</v>
          </cell>
          <cell r="D176" t="str">
            <v>MANUEL</v>
          </cell>
          <cell r="E176"/>
          <cell r="F176" t="str">
            <v>CONDUCTOR</v>
          </cell>
          <cell r="G176">
            <v>46128</v>
          </cell>
          <cell r="H176" t="str">
            <v>SUPERNUMERARIO</v>
          </cell>
          <cell r="I176" t="str">
            <v>CONDUCTORES</v>
          </cell>
        </row>
        <row r="177">
          <cell r="A177">
            <v>1048017764</v>
          </cell>
          <cell r="B177" t="str">
            <v>RIVERA</v>
          </cell>
          <cell r="C177" t="str">
            <v>LORA</v>
          </cell>
          <cell r="D177" t="str">
            <v>HAMILTON</v>
          </cell>
          <cell r="E177" t="str">
            <v>DANIEL</v>
          </cell>
          <cell r="F177" t="str">
            <v>CONDUCTOR</v>
          </cell>
          <cell r="G177">
            <v>46163</v>
          </cell>
          <cell r="H177" t="str">
            <v>TJY128</v>
          </cell>
          <cell r="I177" t="str">
            <v>EPM NUEVO</v>
          </cell>
        </row>
        <row r="178">
          <cell r="A178">
            <v>1053766917</v>
          </cell>
          <cell r="B178" t="str">
            <v>ARENAS</v>
          </cell>
          <cell r="C178" t="str">
            <v>SANCHEZ</v>
          </cell>
          <cell r="D178" t="str">
            <v>JORGE</v>
          </cell>
          <cell r="E178" t="str">
            <v>LUIS</v>
          </cell>
          <cell r="F178" t="str">
            <v>CONDUCTOR</v>
          </cell>
          <cell r="G178">
            <v>45859</v>
          </cell>
          <cell r="H178" t="str">
            <v>GTT982</v>
          </cell>
          <cell r="I178" t="str">
            <v>CHEC</v>
          </cell>
        </row>
        <row r="179">
          <cell r="A179">
            <v>1053853910</v>
          </cell>
          <cell r="B179" t="str">
            <v>YEPES</v>
          </cell>
          <cell r="C179" t="str">
            <v>VERA</v>
          </cell>
          <cell r="D179" t="str">
            <v>JOSE</v>
          </cell>
          <cell r="E179" t="str">
            <v>ALEXANDER</v>
          </cell>
          <cell r="F179" t="str">
            <v>CONDUCTOR</v>
          </cell>
          <cell r="G179">
            <v>45953</v>
          </cell>
          <cell r="H179" t="str">
            <v>TAR746</v>
          </cell>
          <cell r="I179" t="str">
            <v>HMV INGENIEROS LTDA</v>
          </cell>
        </row>
        <row r="180">
          <cell r="A180">
            <v>1053870237</v>
          </cell>
          <cell r="B180" t="str">
            <v>OCAMPO</v>
          </cell>
          <cell r="C180" t="str">
            <v>LOPEZ</v>
          </cell>
          <cell r="D180" t="str">
            <v>JHONATAN</v>
          </cell>
          <cell r="E180"/>
          <cell r="F180" t="str">
            <v>CONDUCTOR</v>
          </cell>
          <cell r="G180">
            <v>46128</v>
          </cell>
          <cell r="H180" t="str">
            <v>SUPERNUMERARIO</v>
          </cell>
          <cell r="I180" t="str">
            <v>CONDUCTORES AGENCIAS</v>
          </cell>
        </row>
        <row r="181">
          <cell r="A181">
            <v>1054556974</v>
          </cell>
          <cell r="B181" t="str">
            <v>CARDONA</v>
          </cell>
          <cell r="C181" t="str">
            <v>ARANGO</v>
          </cell>
          <cell r="D181" t="str">
            <v>CRISTOPLER</v>
          </cell>
          <cell r="E181"/>
          <cell r="F181" t="str">
            <v>CONDUCTOR</v>
          </cell>
          <cell r="G181">
            <v>46161</v>
          </cell>
          <cell r="H181" t="str">
            <v>FISAGEN</v>
          </cell>
          <cell r="I181" t="str">
            <v>ISAGEN - MIEL 1</v>
          </cell>
        </row>
        <row r="182">
          <cell r="A182">
            <v>10549212</v>
          </cell>
          <cell r="B182" t="str">
            <v>GOMEZ</v>
          </cell>
          <cell r="C182" t="str">
            <v>VIVEROS</v>
          </cell>
          <cell r="D182" t="str">
            <v>HENRY</v>
          </cell>
          <cell r="E182" t="str">
            <v>MARTIN</v>
          </cell>
          <cell r="F182" t="str">
            <v>CONDUCTOR</v>
          </cell>
          <cell r="G182">
            <v>45035</v>
          </cell>
          <cell r="H182" t="str">
            <v>GDW355</v>
          </cell>
          <cell r="I182" t="str">
            <v>CHEC</v>
          </cell>
        </row>
        <row r="183">
          <cell r="A183">
            <v>1054990798</v>
          </cell>
          <cell r="B183" t="str">
            <v>ALVAREZ</v>
          </cell>
          <cell r="C183" t="str">
            <v>RAMIREZ</v>
          </cell>
          <cell r="D183" t="str">
            <v>JOSE</v>
          </cell>
          <cell r="E183" t="str">
            <v>HERNAN</v>
          </cell>
          <cell r="F183" t="str">
            <v>CONDUCTOR</v>
          </cell>
          <cell r="G183">
            <v>46167</v>
          </cell>
          <cell r="H183" t="str">
            <v>NSY559</v>
          </cell>
          <cell r="I183" t="str">
            <v>CHEC</v>
          </cell>
        </row>
        <row r="184">
          <cell r="A184">
            <v>1055836024</v>
          </cell>
          <cell r="B184" t="str">
            <v>MARTINEZ</v>
          </cell>
          <cell r="C184" t="str">
            <v>MAZO</v>
          </cell>
          <cell r="D184" t="str">
            <v>ANDRES</v>
          </cell>
          <cell r="E184" t="str">
            <v>FELIPE</v>
          </cell>
          <cell r="F184" t="str">
            <v>CONDUCTOR</v>
          </cell>
          <cell r="G184">
            <v>46085</v>
          </cell>
          <cell r="H184" t="str">
            <v>FWK115</v>
          </cell>
          <cell r="I184" t="str">
            <v>CHEC</v>
          </cell>
        </row>
        <row r="185">
          <cell r="A185">
            <v>1056592129</v>
          </cell>
          <cell r="B185" t="str">
            <v>SANABRIA</v>
          </cell>
          <cell r="C185" t="str">
            <v>PAIPA</v>
          </cell>
          <cell r="D185" t="str">
            <v>GERMAN</v>
          </cell>
          <cell r="E185" t="str">
            <v>ALEJANDRO</v>
          </cell>
          <cell r="F185" t="str">
            <v>CONDUCTOR</v>
          </cell>
          <cell r="G185">
            <v>46162</v>
          </cell>
          <cell r="H185" t="str">
            <v>PWY716</v>
          </cell>
          <cell r="I185" t="str">
            <v>EPM NUEVO</v>
          </cell>
        </row>
        <row r="186">
          <cell r="A186">
            <v>1056783418</v>
          </cell>
          <cell r="B186" t="str">
            <v>JARAMILLO</v>
          </cell>
          <cell r="C186" t="str">
            <v>ZAPATA</v>
          </cell>
          <cell r="D186" t="str">
            <v>ANYI</v>
          </cell>
          <cell r="E186" t="str">
            <v>VALENTINA</v>
          </cell>
          <cell r="F186" t="str">
            <v>AUXILIAR ADMINISTRATIVO(A)</v>
          </cell>
          <cell r="G186">
            <v>44960</v>
          </cell>
          <cell r="H186" t="str">
            <v>ADMON</v>
          </cell>
          <cell r="I186" t="str">
            <v>SERVICIO AL CLIENTE</v>
          </cell>
        </row>
        <row r="187">
          <cell r="A187">
            <v>1058913284</v>
          </cell>
          <cell r="B187" t="str">
            <v>GUARIN</v>
          </cell>
          <cell r="C187" t="str">
            <v>VERA</v>
          </cell>
          <cell r="D187" t="str">
            <v>JUAN</v>
          </cell>
          <cell r="E187" t="str">
            <v>DANILO</v>
          </cell>
          <cell r="F187" t="str">
            <v>CONDUCTOR</v>
          </cell>
          <cell r="G187">
            <v>45925</v>
          </cell>
          <cell r="H187" t="str">
            <v>JYN400</v>
          </cell>
          <cell r="I187" t="str">
            <v>CHEC</v>
          </cell>
        </row>
        <row r="188">
          <cell r="A188">
            <v>1059908613</v>
          </cell>
          <cell r="B188" t="str">
            <v>RAMIREZ</v>
          </cell>
          <cell r="C188" t="str">
            <v>MOSQUERA</v>
          </cell>
          <cell r="D188" t="str">
            <v>GUILLERMO</v>
          </cell>
          <cell r="E188" t="str">
            <v>ALBERTO</v>
          </cell>
          <cell r="F188" t="str">
            <v>CONDUCTOR</v>
          </cell>
          <cell r="G188">
            <v>45627</v>
          </cell>
          <cell r="H188" t="str">
            <v>PKK441</v>
          </cell>
          <cell r="I188" t="str">
            <v>EPM NUEVO</v>
          </cell>
        </row>
        <row r="189">
          <cell r="A189">
            <v>1060587693</v>
          </cell>
          <cell r="B189" t="str">
            <v>LOPEZ</v>
          </cell>
          <cell r="C189" t="str">
            <v>SANCHEZ</v>
          </cell>
          <cell r="D189" t="str">
            <v>DIEGO</v>
          </cell>
          <cell r="E189"/>
          <cell r="F189" t="str">
            <v>CONDUCTOR</v>
          </cell>
          <cell r="G189">
            <v>44963</v>
          </cell>
          <cell r="H189" t="str">
            <v>LKK012</v>
          </cell>
          <cell r="I189" t="str">
            <v>FUNDACION EPM</v>
          </cell>
        </row>
        <row r="190">
          <cell r="A190">
            <v>1060649387</v>
          </cell>
          <cell r="B190" t="str">
            <v>PATIÑO</v>
          </cell>
          <cell r="C190" t="str">
            <v>ALVAREZ</v>
          </cell>
          <cell r="D190" t="str">
            <v>JOHAN</v>
          </cell>
          <cell r="E190" t="str">
            <v>SEBASTIAN</v>
          </cell>
          <cell r="F190" t="str">
            <v>CONDUCTOR</v>
          </cell>
          <cell r="G190">
            <v>45157</v>
          </cell>
          <cell r="H190" t="str">
            <v>LKL602</v>
          </cell>
          <cell r="I190" t="str">
            <v>CHEC</v>
          </cell>
        </row>
        <row r="191">
          <cell r="A191">
            <v>1061047421</v>
          </cell>
          <cell r="B191" t="str">
            <v>MURILLO</v>
          </cell>
          <cell r="C191" t="str">
            <v>DIAZ</v>
          </cell>
          <cell r="D191" t="str">
            <v>CRISTIAN</v>
          </cell>
          <cell r="E191" t="str">
            <v>ALBERTO</v>
          </cell>
          <cell r="F191" t="str">
            <v>CONDUCTOR</v>
          </cell>
          <cell r="G191">
            <v>45822</v>
          </cell>
          <cell r="H191" t="str">
            <v>WNX565</v>
          </cell>
          <cell r="I191" t="str">
            <v>CHEC</v>
          </cell>
        </row>
        <row r="192">
          <cell r="A192">
            <v>1062088177</v>
          </cell>
          <cell r="B192" t="str">
            <v>ROA</v>
          </cell>
          <cell r="C192" t="str">
            <v>GARCIA</v>
          </cell>
          <cell r="D192" t="str">
            <v>JUAN</v>
          </cell>
          <cell r="E192" t="str">
            <v>JOSE</v>
          </cell>
          <cell r="F192" t="str">
            <v>CONDUCTOR</v>
          </cell>
          <cell r="G192">
            <v>46113</v>
          </cell>
          <cell r="H192" t="str">
            <v>SUPERNUMERARIO</v>
          </cell>
          <cell r="I192" t="str">
            <v>CONDUCTORES</v>
          </cell>
        </row>
        <row r="193">
          <cell r="A193">
            <v>1067280160</v>
          </cell>
          <cell r="B193" t="str">
            <v>PACHECO</v>
          </cell>
          <cell r="C193" t="str">
            <v>JIMENEZ</v>
          </cell>
          <cell r="D193" t="str">
            <v>JULIO</v>
          </cell>
          <cell r="E193" t="str">
            <v>CESAR</v>
          </cell>
          <cell r="F193" t="str">
            <v>CONDUCTOR</v>
          </cell>
          <cell r="G193">
            <v>46042</v>
          </cell>
          <cell r="H193" t="str">
            <v>PUO015</v>
          </cell>
          <cell r="I193" t="str">
            <v>FUNDACION EPM</v>
          </cell>
        </row>
        <row r="194">
          <cell r="A194">
            <v>1069730657</v>
          </cell>
          <cell r="B194" t="str">
            <v>ARIAS</v>
          </cell>
          <cell r="C194" t="str">
            <v>LOPEZ</v>
          </cell>
          <cell r="D194" t="str">
            <v>CRISTIAN</v>
          </cell>
          <cell r="E194" t="str">
            <v>DAVID</v>
          </cell>
          <cell r="F194" t="str">
            <v>CONDUCTOR</v>
          </cell>
          <cell r="G194">
            <v>46183</v>
          </cell>
          <cell r="H194" t="str">
            <v>EXU611</v>
          </cell>
          <cell r="I194" t="str">
            <v>CHEC</v>
          </cell>
        </row>
        <row r="195">
          <cell r="A195">
            <v>1070603395</v>
          </cell>
          <cell r="B195" t="str">
            <v>UGHETTI</v>
          </cell>
          <cell r="C195" t="str">
            <v>ECHEVERRIA</v>
          </cell>
          <cell r="D195" t="str">
            <v>DAVID</v>
          </cell>
          <cell r="E195"/>
          <cell r="F195" t="str">
            <v>CONDUCTOR</v>
          </cell>
          <cell r="G195">
            <v>45627</v>
          </cell>
          <cell r="H195" t="str">
            <v>JYN030</v>
          </cell>
          <cell r="I195" t="str">
            <v>EPM NUEVO</v>
          </cell>
        </row>
        <row r="196">
          <cell r="A196">
            <v>1071329400</v>
          </cell>
          <cell r="B196" t="str">
            <v>VALENCIA</v>
          </cell>
          <cell r="C196" t="str">
            <v>RAMIREZ</v>
          </cell>
          <cell r="D196" t="str">
            <v>RAFAEL</v>
          </cell>
          <cell r="E196" t="str">
            <v>ANTONIO</v>
          </cell>
          <cell r="F196" t="str">
            <v>CONDUCTOR</v>
          </cell>
          <cell r="G196">
            <v>45633</v>
          </cell>
          <cell r="H196" t="str">
            <v>EST413</v>
          </cell>
          <cell r="I196" t="str">
            <v>GRUPO SURA</v>
          </cell>
        </row>
        <row r="197">
          <cell r="A197">
            <v>1071348125</v>
          </cell>
          <cell r="B197" t="str">
            <v>RAMOS</v>
          </cell>
          <cell r="C197" t="str">
            <v>GONZALEZ</v>
          </cell>
          <cell r="D197" t="str">
            <v>CARLOS</v>
          </cell>
          <cell r="E197" t="str">
            <v>JOSE</v>
          </cell>
          <cell r="F197" t="str">
            <v>CONDUCTOR</v>
          </cell>
          <cell r="G197">
            <v>46007</v>
          </cell>
          <cell r="H197" t="str">
            <v>NNM518</v>
          </cell>
          <cell r="I197" t="str">
            <v>GRUPO SURA</v>
          </cell>
        </row>
        <row r="198">
          <cell r="A198">
            <v>1073323369</v>
          </cell>
          <cell r="B198" t="str">
            <v>ROJAS</v>
          </cell>
          <cell r="C198" t="str">
            <v>GARCIA</v>
          </cell>
          <cell r="D198" t="str">
            <v>DIEGO</v>
          </cell>
          <cell r="E198" t="str">
            <v>ALEXANDER</v>
          </cell>
          <cell r="F198" t="str">
            <v>CONDUCTOR</v>
          </cell>
          <cell r="G198">
            <v>44245</v>
          </cell>
          <cell r="H198" t="str">
            <v>FISAGEN</v>
          </cell>
          <cell r="I198" t="str">
            <v>ISAGEN - MIEL 1</v>
          </cell>
        </row>
        <row r="199">
          <cell r="A199">
            <v>1073976329</v>
          </cell>
          <cell r="B199" t="str">
            <v>HORREGO</v>
          </cell>
          <cell r="C199" t="str">
            <v>URANGO</v>
          </cell>
          <cell r="D199" t="str">
            <v>JOSE</v>
          </cell>
          <cell r="E199" t="str">
            <v>MANUEL</v>
          </cell>
          <cell r="F199" t="str">
            <v>CONDUCTOR</v>
          </cell>
          <cell r="G199">
            <v>46101</v>
          </cell>
          <cell r="H199" t="str">
            <v>NOW693</v>
          </cell>
          <cell r="I199" t="str">
            <v>GRUPO SURA</v>
          </cell>
        </row>
        <row r="200">
          <cell r="A200">
            <v>1076324367</v>
          </cell>
          <cell r="B200" t="str">
            <v>POTES</v>
          </cell>
          <cell r="C200" t="str">
            <v>POTES</v>
          </cell>
          <cell r="D200" t="str">
            <v>CAROLINA</v>
          </cell>
          <cell r="E200"/>
          <cell r="F200" t="str">
            <v>COMUNICADOR</v>
          </cell>
          <cell r="G200">
            <v>45733</v>
          </cell>
          <cell r="H200" t="str">
            <v>ADMON</v>
          </cell>
          <cell r="I200" t="str">
            <v>COMUNICACIONES</v>
          </cell>
        </row>
        <row r="201">
          <cell r="A201">
            <v>1077440506</v>
          </cell>
          <cell r="B201" t="str">
            <v>PALACIOS</v>
          </cell>
          <cell r="C201" t="str">
            <v>MURILLO</v>
          </cell>
          <cell r="D201" t="str">
            <v>YUBER</v>
          </cell>
          <cell r="E201" t="str">
            <v>ANTONIO</v>
          </cell>
          <cell r="F201" t="str">
            <v>CONDUCTOR</v>
          </cell>
          <cell r="G201">
            <v>45598</v>
          </cell>
          <cell r="H201" t="str">
            <v>NNL343</v>
          </cell>
          <cell r="I201" t="str">
            <v>GRUPO SURA</v>
          </cell>
        </row>
        <row r="202">
          <cell r="A202">
            <v>1077441202</v>
          </cell>
          <cell r="B202" t="str">
            <v>MURILLO</v>
          </cell>
          <cell r="C202" t="str">
            <v>MARTINEZ</v>
          </cell>
          <cell r="D202" t="str">
            <v>JORGE</v>
          </cell>
          <cell r="E202" t="str">
            <v>LUIS</v>
          </cell>
          <cell r="F202" t="str">
            <v>CONDUCTOR</v>
          </cell>
          <cell r="G202">
            <v>46177</v>
          </cell>
          <cell r="H202" t="str">
            <v>SUPERNUMERARIO</v>
          </cell>
          <cell r="I202" t="str">
            <v>CONDUCTORES</v>
          </cell>
        </row>
        <row r="203">
          <cell r="A203">
            <v>1078000047</v>
          </cell>
          <cell r="B203" t="str">
            <v>MENA</v>
          </cell>
          <cell r="C203" t="str">
            <v>MENA</v>
          </cell>
          <cell r="D203" t="str">
            <v>WENDY</v>
          </cell>
          <cell r="E203" t="str">
            <v>MABEL</v>
          </cell>
          <cell r="F203" t="str">
            <v>APRENDIZ</v>
          </cell>
          <cell r="G203">
            <v>45859</v>
          </cell>
          <cell r="H203" t="str">
            <v>ADMON</v>
          </cell>
          <cell r="I203" t="str">
            <v>TALENTO HUMANO</v>
          </cell>
        </row>
        <row r="204">
          <cell r="A204">
            <v>1088027757</v>
          </cell>
          <cell r="B204" t="str">
            <v>BORJA</v>
          </cell>
          <cell r="C204" t="str">
            <v>CRUZ</v>
          </cell>
          <cell r="D204" t="str">
            <v>JUAN</v>
          </cell>
          <cell r="E204" t="str">
            <v>SEBASTIAN</v>
          </cell>
          <cell r="F204" t="str">
            <v>CONDUCTOR</v>
          </cell>
          <cell r="G204">
            <v>46140</v>
          </cell>
          <cell r="H204" t="str">
            <v>GES620</v>
          </cell>
          <cell r="I204" t="str">
            <v>CHEC</v>
          </cell>
        </row>
        <row r="205">
          <cell r="A205">
            <v>1088277076</v>
          </cell>
          <cell r="B205" t="str">
            <v>CASTRO</v>
          </cell>
          <cell r="C205" t="str">
            <v>MOSQUERA</v>
          </cell>
          <cell r="D205" t="str">
            <v>JOSE</v>
          </cell>
          <cell r="E205" t="str">
            <v>LUIS</v>
          </cell>
          <cell r="F205" t="str">
            <v>CONDUCTOR</v>
          </cell>
          <cell r="G205">
            <v>44989</v>
          </cell>
          <cell r="H205" t="str">
            <v>WDT229</v>
          </cell>
          <cell r="I205" t="str">
            <v>CHEC</v>
          </cell>
        </row>
        <row r="206">
          <cell r="A206">
            <v>1089718997</v>
          </cell>
          <cell r="B206" t="str">
            <v>SANCHEZ</v>
          </cell>
          <cell r="C206" t="str">
            <v>JARAMILLO</v>
          </cell>
          <cell r="D206" t="str">
            <v>GUSTAVO</v>
          </cell>
          <cell r="E206" t="str">
            <v>DE JESUS</v>
          </cell>
          <cell r="F206" t="str">
            <v>CONDUCTOR</v>
          </cell>
          <cell r="G206">
            <v>45803</v>
          </cell>
          <cell r="H206" t="str">
            <v>JTY069</v>
          </cell>
          <cell r="I206" t="str">
            <v>CHEC</v>
          </cell>
        </row>
        <row r="207">
          <cell r="A207">
            <v>1096190901</v>
          </cell>
          <cell r="B207" t="str">
            <v>TABARES</v>
          </cell>
          <cell r="C207" t="str">
            <v>MONTOYA</v>
          </cell>
          <cell r="D207" t="str">
            <v>JUAN</v>
          </cell>
          <cell r="E207" t="str">
            <v>DAVID</v>
          </cell>
          <cell r="F207" t="str">
            <v>CONDUCTOR</v>
          </cell>
          <cell r="G207">
            <v>45727</v>
          </cell>
          <cell r="H207" t="str">
            <v>KTO322</v>
          </cell>
          <cell r="I207" t="str">
            <v>EPM NUEVO</v>
          </cell>
        </row>
        <row r="208">
          <cell r="A208">
            <v>1096241724</v>
          </cell>
          <cell r="B208" t="str">
            <v>CUEVAS</v>
          </cell>
          <cell r="C208" t="str">
            <v>GUERRERO</v>
          </cell>
          <cell r="D208" t="str">
            <v>LUZ</v>
          </cell>
          <cell r="E208" t="str">
            <v>STEFANNY</v>
          </cell>
          <cell r="F208" t="str">
            <v>COORDINADOR(A) OPERACIONES ISAGEN</v>
          </cell>
          <cell r="G208">
            <v>44355</v>
          </cell>
          <cell r="H208" t="str">
            <v>FISAGEN</v>
          </cell>
          <cell r="I208" t="str">
            <v>ISAGEN - GENERAL</v>
          </cell>
        </row>
        <row r="209">
          <cell r="A209">
            <v>1098311351</v>
          </cell>
          <cell r="B209" t="str">
            <v>CARRILLO</v>
          </cell>
          <cell r="C209" t="str">
            <v>ALBARRACIN</v>
          </cell>
          <cell r="D209" t="str">
            <v>DIOMAR</v>
          </cell>
          <cell r="E209" t="str">
            <v>JESUS</v>
          </cell>
          <cell r="F209" t="str">
            <v>CONDUCTOR</v>
          </cell>
          <cell r="G209">
            <v>45910</v>
          </cell>
          <cell r="H209" t="str">
            <v>ESR435</v>
          </cell>
          <cell r="I209" t="str">
            <v>GRUPO SURA</v>
          </cell>
        </row>
        <row r="210">
          <cell r="A210">
            <v>1098614858</v>
          </cell>
          <cell r="B210" t="str">
            <v>DIAZ</v>
          </cell>
          <cell r="C210" t="str">
            <v>MORENO</v>
          </cell>
          <cell r="D210" t="str">
            <v>RAMIRO</v>
          </cell>
          <cell r="E210" t="str">
            <v>ANDRES</v>
          </cell>
          <cell r="F210" t="str">
            <v>CONDUCTOR</v>
          </cell>
          <cell r="G210">
            <v>44683</v>
          </cell>
          <cell r="H210" t="str">
            <v>FISAGEN</v>
          </cell>
          <cell r="I210" t="str">
            <v>ISAGEN - HIDROSOGAMOSO</v>
          </cell>
        </row>
        <row r="211">
          <cell r="A211">
            <v>1098730792</v>
          </cell>
          <cell r="B211" t="str">
            <v>CASTILLO</v>
          </cell>
          <cell r="C211" t="str">
            <v>DIAZ</v>
          </cell>
          <cell r="D211" t="str">
            <v>JORGE</v>
          </cell>
          <cell r="E211" t="str">
            <v>ELIECER</v>
          </cell>
          <cell r="F211" t="str">
            <v>CONDUCTOR</v>
          </cell>
          <cell r="G211">
            <v>45365</v>
          </cell>
          <cell r="H211" t="str">
            <v>FISAGEN</v>
          </cell>
          <cell r="I211" t="str">
            <v>ISAGEN - HIDROSOGAMOSO</v>
          </cell>
        </row>
        <row r="212">
          <cell r="A212">
            <v>1099362688</v>
          </cell>
          <cell r="B212" t="str">
            <v>ANTOLINEZ</v>
          </cell>
          <cell r="C212" t="str">
            <v>RIOS</v>
          </cell>
          <cell r="D212" t="str">
            <v>EDWING</v>
          </cell>
          <cell r="E212" t="str">
            <v>ALBERTO</v>
          </cell>
          <cell r="F212" t="str">
            <v>CONDUCTOR</v>
          </cell>
          <cell r="G212">
            <v>45156</v>
          </cell>
          <cell r="H212" t="str">
            <v>FISAGEN</v>
          </cell>
          <cell r="I212" t="str">
            <v>ISAGEN - HIDROSOGAMOSO</v>
          </cell>
        </row>
        <row r="213">
          <cell r="A213">
            <v>1099364245</v>
          </cell>
          <cell r="B213" t="str">
            <v>AYALA</v>
          </cell>
          <cell r="C213" t="str">
            <v>MEJIA</v>
          </cell>
          <cell r="D213" t="str">
            <v>JOSE</v>
          </cell>
          <cell r="E213" t="str">
            <v>MAURICIO</v>
          </cell>
          <cell r="F213" t="str">
            <v>CONDUCTOR</v>
          </cell>
          <cell r="G213">
            <v>44245</v>
          </cell>
          <cell r="H213" t="str">
            <v>FISAGEN</v>
          </cell>
          <cell r="I213" t="str">
            <v>ISAGEN - HIDROSOGAMOSO</v>
          </cell>
        </row>
        <row r="214">
          <cell r="A214">
            <v>1099368262</v>
          </cell>
          <cell r="B214" t="str">
            <v>GUALDRON</v>
          </cell>
          <cell r="C214" t="str">
            <v>PRADILLA</v>
          </cell>
          <cell r="D214" t="str">
            <v>OMAR</v>
          </cell>
          <cell r="E214" t="str">
            <v>RONALDO</v>
          </cell>
          <cell r="F214" t="str">
            <v>CONDUCTOR</v>
          </cell>
          <cell r="G214">
            <v>44245</v>
          </cell>
          <cell r="H214" t="str">
            <v>FISAGEN</v>
          </cell>
          <cell r="I214" t="str">
            <v>ISAGEN - HIDROSOGAMOSO</v>
          </cell>
        </row>
        <row r="215">
          <cell r="A215">
            <v>1101201071</v>
          </cell>
          <cell r="B215" t="str">
            <v>LUQUE</v>
          </cell>
          <cell r="C215" t="str">
            <v>GALLEGO</v>
          </cell>
          <cell r="D215" t="str">
            <v>JEISON</v>
          </cell>
          <cell r="E215"/>
          <cell r="F215" t="str">
            <v>CONDUCTOR</v>
          </cell>
          <cell r="G215">
            <v>45348</v>
          </cell>
          <cell r="H215" t="str">
            <v>FISAGEN</v>
          </cell>
          <cell r="I215" t="str">
            <v>ISAGEN - HIDROSOGAMOSO</v>
          </cell>
        </row>
        <row r="216">
          <cell r="A216">
            <v>1102369436</v>
          </cell>
          <cell r="B216" t="str">
            <v>ESPINOSA</v>
          </cell>
          <cell r="C216" t="str">
            <v>AVILA</v>
          </cell>
          <cell r="D216" t="str">
            <v>SERGIO</v>
          </cell>
          <cell r="E216"/>
          <cell r="F216" t="str">
            <v>CONDUCTOR</v>
          </cell>
          <cell r="G216">
            <v>44245</v>
          </cell>
          <cell r="H216" t="str">
            <v>FISAGEN</v>
          </cell>
          <cell r="I216" t="str">
            <v>ISAGEN - HIDROSOGAMOSO</v>
          </cell>
        </row>
        <row r="217">
          <cell r="A217">
            <v>1102841856</v>
          </cell>
          <cell r="B217" t="str">
            <v>RESTREPO</v>
          </cell>
          <cell r="C217" t="str">
            <v>BURGOS</v>
          </cell>
          <cell r="D217" t="str">
            <v>JUAN</v>
          </cell>
          <cell r="E217" t="str">
            <v>CARLOS</v>
          </cell>
          <cell r="F217" t="str">
            <v>CONDUCTOR</v>
          </cell>
          <cell r="G217">
            <v>45274</v>
          </cell>
          <cell r="H217" t="str">
            <v>SUPERNUMERARIO</v>
          </cell>
          <cell r="I217" t="str">
            <v>CONDUCTORES</v>
          </cell>
        </row>
        <row r="218">
          <cell r="A218">
            <v>1105871413</v>
          </cell>
          <cell r="B218" t="str">
            <v>AGUIRRE</v>
          </cell>
          <cell r="C218" t="str">
            <v>GONZALEZ</v>
          </cell>
          <cell r="D218" t="str">
            <v>EDWIN</v>
          </cell>
          <cell r="E218" t="str">
            <v>FERNANDO</v>
          </cell>
          <cell r="F218" t="str">
            <v>LIDER LOGISTICO DE PASAJEROS</v>
          </cell>
          <cell r="G218">
            <v>45069</v>
          </cell>
          <cell r="H218" t="str">
            <v>ADMON</v>
          </cell>
          <cell r="I218" t="str">
            <v>MEDELLIN</v>
          </cell>
        </row>
        <row r="219">
          <cell r="A219">
            <v>1106739051</v>
          </cell>
          <cell r="B219" t="str">
            <v>MARTINEZ</v>
          </cell>
          <cell r="C219" t="str">
            <v>PALOMO</v>
          </cell>
          <cell r="D219" t="str">
            <v>ZABDIEL</v>
          </cell>
          <cell r="E219"/>
          <cell r="F219" t="str">
            <v>DIRECTOR(A) OPERACIONES</v>
          </cell>
          <cell r="G219">
            <v>45908</v>
          </cell>
          <cell r="H219" t="str">
            <v>ADMON</v>
          </cell>
          <cell r="I219" t="str">
            <v>MEDELLIN</v>
          </cell>
        </row>
        <row r="220">
          <cell r="A220">
            <v>1109291434</v>
          </cell>
          <cell r="B220" t="str">
            <v>VASQUEZ</v>
          </cell>
          <cell r="C220" t="str">
            <v>GUTIERREZ</v>
          </cell>
          <cell r="D220" t="str">
            <v>FELIPE</v>
          </cell>
          <cell r="E220"/>
          <cell r="F220" t="str">
            <v>CONDUCTOR</v>
          </cell>
          <cell r="G220">
            <v>46128</v>
          </cell>
          <cell r="H220" t="str">
            <v>SUPERNUMERARIO</v>
          </cell>
          <cell r="I220" t="str">
            <v>CONDUCTORES</v>
          </cell>
        </row>
        <row r="221">
          <cell r="A221">
            <v>1121335752</v>
          </cell>
          <cell r="B221" t="str">
            <v>LOPEZ</v>
          </cell>
          <cell r="C221" t="str">
            <v>ESCOBAR</v>
          </cell>
          <cell r="D221" t="str">
            <v>ELMER</v>
          </cell>
          <cell r="E221" t="str">
            <v>ESTIBEN</v>
          </cell>
          <cell r="F221" t="str">
            <v>CONDUCTOR</v>
          </cell>
          <cell r="G221">
            <v>45567</v>
          </cell>
          <cell r="H221" t="str">
            <v>SUPERNUMERARIO</v>
          </cell>
          <cell r="I221" t="str">
            <v>CONDUCTORES</v>
          </cell>
        </row>
        <row r="222">
          <cell r="A222">
            <v>1126246504</v>
          </cell>
          <cell r="B222" t="str">
            <v>ARZUZA</v>
          </cell>
          <cell r="C222" t="str">
            <v>CANTILLO</v>
          </cell>
          <cell r="D222" t="str">
            <v>ANYELLIS</v>
          </cell>
          <cell r="E222"/>
          <cell r="F222" t="str">
            <v>PROFESIONAL SST</v>
          </cell>
          <cell r="G222">
            <v>45391</v>
          </cell>
          <cell r="H222" t="str">
            <v>FISAGEN</v>
          </cell>
          <cell r="I222" t="str">
            <v>ISAGEN - GENERAL</v>
          </cell>
        </row>
        <row r="223">
          <cell r="A223">
            <v>1128268211</v>
          </cell>
          <cell r="B223" t="str">
            <v>ALARCON</v>
          </cell>
          <cell r="C223" t="str">
            <v>LOPEZ</v>
          </cell>
          <cell r="D223" t="str">
            <v>JAIR</v>
          </cell>
          <cell r="E223"/>
          <cell r="F223" t="str">
            <v>CONDUCTOR</v>
          </cell>
          <cell r="G223">
            <v>45627</v>
          </cell>
          <cell r="H223" t="str">
            <v>KTN569</v>
          </cell>
          <cell r="I223" t="str">
            <v>EPM NUEVO</v>
          </cell>
        </row>
        <row r="224">
          <cell r="A224">
            <v>1128268425</v>
          </cell>
          <cell r="B224" t="str">
            <v>OCHOA</v>
          </cell>
          <cell r="C224" t="str">
            <v>ARBOLEDA</v>
          </cell>
          <cell r="D224" t="str">
            <v>JULIAN</v>
          </cell>
          <cell r="E224" t="str">
            <v>DAVID</v>
          </cell>
          <cell r="F224" t="str">
            <v>COORDINADOR(A) TESORERIA</v>
          </cell>
          <cell r="G224">
            <v>44440</v>
          </cell>
          <cell r="H224" t="str">
            <v>ADMON</v>
          </cell>
          <cell r="I224" t="str">
            <v>FINANCIERA</v>
          </cell>
        </row>
        <row r="225">
          <cell r="A225">
            <v>1128274420</v>
          </cell>
          <cell r="B225" t="str">
            <v>SANDOVAL</v>
          </cell>
          <cell r="C225" t="str">
            <v>LUNA</v>
          </cell>
          <cell r="D225" t="str">
            <v>DAVINSON</v>
          </cell>
          <cell r="E225" t="str">
            <v>DANIEL</v>
          </cell>
          <cell r="F225" t="str">
            <v>CONDUCTOR</v>
          </cell>
          <cell r="G225">
            <v>46158</v>
          </cell>
          <cell r="H225" t="str">
            <v>SUPERNUMERARIO</v>
          </cell>
          <cell r="I225" t="str">
            <v>CONDUCTORES</v>
          </cell>
        </row>
        <row r="226">
          <cell r="A226">
            <v>1128274990</v>
          </cell>
          <cell r="B226" t="str">
            <v>GARCIA</v>
          </cell>
          <cell r="C226" t="str">
            <v>ALVAREZ</v>
          </cell>
          <cell r="D226" t="str">
            <v>JUAN</v>
          </cell>
          <cell r="E226" t="str">
            <v>DAVID</v>
          </cell>
          <cell r="F226" t="str">
            <v>GESTOR(A) LOGISTICO</v>
          </cell>
          <cell r="G226">
            <v>46035</v>
          </cell>
          <cell r="H226" t="str">
            <v>ADMON</v>
          </cell>
          <cell r="I226" t="str">
            <v>MEDELLIN</v>
          </cell>
        </row>
        <row r="227">
          <cell r="A227">
            <v>1128277846</v>
          </cell>
          <cell r="B227" t="str">
            <v>MESA</v>
          </cell>
          <cell r="C227" t="str">
            <v>MONTOYA</v>
          </cell>
          <cell r="D227" t="str">
            <v>YULIANA</v>
          </cell>
          <cell r="E227" t="str">
            <v>ANDREA</v>
          </cell>
          <cell r="F227" t="str">
            <v>GERENTE</v>
          </cell>
          <cell r="G227">
            <v>44026</v>
          </cell>
          <cell r="H227" t="str">
            <v>ADMON</v>
          </cell>
          <cell r="I227" t="str">
            <v>GERENCIA GENERAL</v>
          </cell>
        </row>
        <row r="228">
          <cell r="A228">
            <v>1128395246</v>
          </cell>
          <cell r="B228" t="str">
            <v>GUTIERREZ</v>
          </cell>
          <cell r="C228" t="str">
            <v>VARGAS</v>
          </cell>
          <cell r="D228" t="str">
            <v>JENNY</v>
          </cell>
          <cell r="E228" t="str">
            <v>JOHANNA</v>
          </cell>
          <cell r="F228" t="str">
            <v>GERENTE ADMINISTRATIVO(A)</v>
          </cell>
          <cell r="G228">
            <v>44228</v>
          </cell>
          <cell r="H228" t="str">
            <v>ADMON</v>
          </cell>
          <cell r="I228" t="str">
            <v>ADMINISTRACI N</v>
          </cell>
        </row>
        <row r="229">
          <cell r="A229">
            <v>1128407614</v>
          </cell>
          <cell r="B229" t="str">
            <v>GALLO</v>
          </cell>
          <cell r="C229" t="str">
            <v>MONTOYA</v>
          </cell>
          <cell r="D229" t="str">
            <v>JOSE</v>
          </cell>
          <cell r="E229" t="str">
            <v>DAVID</v>
          </cell>
          <cell r="F229" t="str">
            <v>GERENTE DE INNOVACION Y DESARROLLO</v>
          </cell>
          <cell r="G229">
            <v>40772</v>
          </cell>
          <cell r="H229" t="str">
            <v>ADMON</v>
          </cell>
          <cell r="I229" t="str">
            <v>SIST DE INFORMACI N Y TECNOLOG</v>
          </cell>
        </row>
        <row r="230">
          <cell r="A230">
            <v>1128417875</v>
          </cell>
          <cell r="B230" t="str">
            <v>MUÑOZ</v>
          </cell>
          <cell r="C230" t="str">
            <v>OCAMPO</v>
          </cell>
          <cell r="D230" t="str">
            <v>JUAN</v>
          </cell>
          <cell r="E230" t="str">
            <v>DAVID</v>
          </cell>
          <cell r="F230" t="str">
            <v>CONDUCTOR</v>
          </cell>
          <cell r="G230">
            <v>45827</v>
          </cell>
          <cell r="H230" t="str">
            <v>FVY884</v>
          </cell>
          <cell r="I230" t="str">
            <v>EPM NUEVO</v>
          </cell>
        </row>
        <row r="231">
          <cell r="A231">
            <v>1128419076</v>
          </cell>
          <cell r="B231" t="str">
            <v>TAMAYO</v>
          </cell>
          <cell r="C231" t="str">
            <v>SOSSA</v>
          </cell>
          <cell r="D231" t="str">
            <v>YILSON</v>
          </cell>
          <cell r="E231" t="str">
            <v>HERLYT</v>
          </cell>
          <cell r="F231" t="str">
            <v>CONDUCTOR</v>
          </cell>
          <cell r="G231">
            <v>46029</v>
          </cell>
          <cell r="H231" t="str">
            <v>NNN383</v>
          </cell>
          <cell r="I231" t="str">
            <v>GRUPO SURA</v>
          </cell>
        </row>
        <row r="232">
          <cell r="A232">
            <v>1128420749</v>
          </cell>
          <cell r="B232" t="str">
            <v>HERNANDEZ</v>
          </cell>
          <cell r="C232" t="str">
            <v>GOMEZ</v>
          </cell>
          <cell r="D232" t="str">
            <v>ANDRES</v>
          </cell>
          <cell r="E232" t="str">
            <v>CAMILO</v>
          </cell>
          <cell r="F232" t="str">
            <v>CONDUCTOR</v>
          </cell>
          <cell r="G232">
            <v>44964</v>
          </cell>
          <cell r="H232" t="str">
            <v>EXV404</v>
          </cell>
          <cell r="I232" t="str">
            <v>CORPORACION AYUDA HUMANITARIA</v>
          </cell>
        </row>
        <row r="233">
          <cell r="A233">
            <v>1128433187</v>
          </cell>
          <cell r="B233" t="str">
            <v>CARDONA</v>
          </cell>
          <cell r="C233" t="str">
            <v>POSADA</v>
          </cell>
          <cell r="D233" t="str">
            <v>KATHERINN</v>
          </cell>
          <cell r="E233" t="str">
            <v>JURLEY</v>
          </cell>
          <cell r="F233" t="str">
            <v>LIDER CONTROL INTERNO</v>
          </cell>
          <cell r="G233">
            <v>40850</v>
          </cell>
          <cell r="H233" t="str">
            <v>ADMON</v>
          </cell>
          <cell r="I233" t="str">
            <v>FINANCIERA</v>
          </cell>
        </row>
        <row r="234">
          <cell r="A234">
            <v>1128438613</v>
          </cell>
          <cell r="B234" t="str">
            <v>TABORDA</v>
          </cell>
          <cell r="C234" t="str">
            <v>TABORDA</v>
          </cell>
          <cell r="D234" t="str">
            <v>CRISTIAN</v>
          </cell>
          <cell r="E234" t="str">
            <v>ANDRES</v>
          </cell>
          <cell r="F234" t="str">
            <v>CONDUCTOR</v>
          </cell>
          <cell r="G234">
            <v>46160</v>
          </cell>
          <cell r="H234" t="str">
            <v>FISAGEN</v>
          </cell>
          <cell r="I234" t="str">
            <v>ISAGEN - MIEL 1</v>
          </cell>
        </row>
        <row r="235">
          <cell r="A235">
            <v>1128460588</v>
          </cell>
          <cell r="B235" t="str">
            <v>VELASQUEZ</v>
          </cell>
          <cell r="C235" t="str">
            <v>CADAVID</v>
          </cell>
          <cell r="D235" t="str">
            <v>SEBASTIAN</v>
          </cell>
          <cell r="E235"/>
          <cell r="F235" t="str">
            <v>CONDUCTOR</v>
          </cell>
          <cell r="G235">
            <v>45627</v>
          </cell>
          <cell r="H235" t="str">
            <v>FVY537</v>
          </cell>
          <cell r="I235" t="str">
            <v>EPM NUEVO</v>
          </cell>
        </row>
        <row r="236">
          <cell r="A236">
            <v>1128469763</v>
          </cell>
          <cell r="B236" t="str">
            <v>CORREA</v>
          </cell>
          <cell r="C236" t="str">
            <v>VELEZ</v>
          </cell>
          <cell r="D236" t="str">
            <v>JUAN</v>
          </cell>
          <cell r="E236" t="str">
            <v>CAMILO</v>
          </cell>
          <cell r="F236" t="str">
            <v>CONDUCTOR</v>
          </cell>
          <cell r="G236">
            <v>46056</v>
          </cell>
          <cell r="H236" t="str">
            <v>NNN228</v>
          </cell>
          <cell r="I236" t="str">
            <v>EPM NUEVO</v>
          </cell>
        </row>
        <row r="237">
          <cell r="A237">
            <v>1128473064</v>
          </cell>
          <cell r="B237" t="str">
            <v>URIBE</v>
          </cell>
          <cell r="C237" t="str">
            <v>CASTAÑEDA</v>
          </cell>
          <cell r="D237" t="str">
            <v>SEBASTIAN</v>
          </cell>
          <cell r="E237"/>
          <cell r="F237" t="str">
            <v>CONDUCTOR</v>
          </cell>
          <cell r="G237">
            <v>45627</v>
          </cell>
          <cell r="H237" t="str">
            <v>ESQ014</v>
          </cell>
          <cell r="I237" t="str">
            <v>EPM NUEVO</v>
          </cell>
        </row>
        <row r="238">
          <cell r="A238">
            <v>1128478934</v>
          </cell>
          <cell r="B238" t="str">
            <v>MONTOYA</v>
          </cell>
          <cell r="C238" t="str">
            <v>RESTREPO</v>
          </cell>
          <cell r="D238" t="str">
            <v>LUIS</v>
          </cell>
          <cell r="E238" t="str">
            <v>FELIPE</v>
          </cell>
          <cell r="F238" t="str">
            <v>CONDUCTOR</v>
          </cell>
          <cell r="G238">
            <v>45917</v>
          </cell>
          <cell r="H238" t="str">
            <v>NNN766</v>
          </cell>
          <cell r="I238" t="str">
            <v>GRUPO SURA</v>
          </cell>
        </row>
        <row r="239">
          <cell r="A239">
            <v>1128479183</v>
          </cell>
          <cell r="B239" t="str">
            <v>MEJIA</v>
          </cell>
          <cell r="C239" t="str">
            <v>POSADA</v>
          </cell>
          <cell r="D239" t="str">
            <v>ANDREW</v>
          </cell>
          <cell r="E239"/>
          <cell r="F239" t="str">
            <v>CONDUCTOR</v>
          </cell>
          <cell r="G239">
            <v>44523</v>
          </cell>
          <cell r="H239" t="str">
            <v>JYN640</v>
          </cell>
          <cell r="I239" t="str">
            <v>GRUPO SURA</v>
          </cell>
        </row>
        <row r="240">
          <cell r="A240">
            <v>1128624260</v>
          </cell>
          <cell r="B240" t="str">
            <v>HENAO</v>
          </cell>
          <cell r="C240" t="str">
            <v>ROJAS</v>
          </cell>
          <cell r="D240" t="str">
            <v>OSCAR</v>
          </cell>
          <cell r="E240" t="str">
            <v>JAVIER</v>
          </cell>
          <cell r="F240" t="str">
            <v>CONDUCTOR</v>
          </cell>
          <cell r="G240">
            <v>44245</v>
          </cell>
          <cell r="H240" t="str">
            <v>FISAGEN</v>
          </cell>
          <cell r="I240" t="str">
            <v>ISAGEN - MIEL 1</v>
          </cell>
        </row>
        <row r="241">
          <cell r="A241">
            <v>1128624828</v>
          </cell>
          <cell r="B241" t="str">
            <v>CASTAÑO</v>
          </cell>
          <cell r="C241" t="str">
            <v>GIRALDO</v>
          </cell>
          <cell r="D241" t="str">
            <v>YONIER</v>
          </cell>
          <cell r="E241"/>
          <cell r="F241" t="str">
            <v>CONDUCTOR</v>
          </cell>
          <cell r="G241">
            <v>44245</v>
          </cell>
          <cell r="H241" t="str">
            <v>FISAGEN</v>
          </cell>
          <cell r="I241" t="str">
            <v>ISAGEN - MIEL 1</v>
          </cell>
        </row>
        <row r="242">
          <cell r="A242">
            <v>1128627257</v>
          </cell>
          <cell r="B242" t="str">
            <v>CARDONA</v>
          </cell>
          <cell r="C242" t="str">
            <v>RAMIREZ</v>
          </cell>
          <cell r="D242" t="str">
            <v>LUIS</v>
          </cell>
          <cell r="E242" t="str">
            <v>MARINO</v>
          </cell>
          <cell r="F242" t="str">
            <v>CONDUCTOR</v>
          </cell>
          <cell r="G242">
            <v>44245</v>
          </cell>
          <cell r="H242" t="str">
            <v>FISAGEN</v>
          </cell>
          <cell r="I242" t="str">
            <v>ISAGEN - MIEL 1</v>
          </cell>
        </row>
        <row r="243">
          <cell r="A243">
            <v>1128628081</v>
          </cell>
          <cell r="B243" t="str">
            <v>ROJAS</v>
          </cell>
          <cell r="C243" t="str">
            <v>GUZMAN</v>
          </cell>
          <cell r="D243" t="str">
            <v>JUAN</v>
          </cell>
          <cell r="E243" t="str">
            <v>CARLOS</v>
          </cell>
          <cell r="F243" t="str">
            <v>CONDUCTOR</v>
          </cell>
          <cell r="G243">
            <v>44774</v>
          </cell>
          <cell r="H243" t="str">
            <v>FISAGEN</v>
          </cell>
          <cell r="I243" t="str">
            <v>ISAGEN - MIEL 1</v>
          </cell>
        </row>
        <row r="244">
          <cell r="A244">
            <v>1144173726</v>
          </cell>
          <cell r="B244" t="str">
            <v>MURCIA</v>
          </cell>
          <cell r="C244" t="str">
            <v>OROZCO</v>
          </cell>
          <cell r="D244" t="str">
            <v>JOHN</v>
          </cell>
          <cell r="E244" t="str">
            <v>HAWER</v>
          </cell>
          <cell r="F244" t="str">
            <v>GESTOR(A) LOGISTICO</v>
          </cell>
          <cell r="G244">
            <v>45320</v>
          </cell>
          <cell r="H244" t="str">
            <v>ADMON</v>
          </cell>
          <cell r="I244" t="str">
            <v>MEDELLIN</v>
          </cell>
        </row>
        <row r="245">
          <cell r="A245">
            <v>1146434995</v>
          </cell>
          <cell r="B245" t="str">
            <v>ATEHORTUA</v>
          </cell>
          <cell r="C245" t="str">
            <v>ZAPATA</v>
          </cell>
          <cell r="D245" t="str">
            <v>YUNIER</v>
          </cell>
          <cell r="E245" t="str">
            <v>ALEXANDER</v>
          </cell>
          <cell r="F245" t="str">
            <v>CONDUCTOR</v>
          </cell>
          <cell r="G245">
            <v>45627</v>
          </cell>
          <cell r="H245" t="str">
            <v>FISAGEN</v>
          </cell>
          <cell r="I245" t="str">
            <v>ISAGEN - MEDELLIN</v>
          </cell>
        </row>
        <row r="246">
          <cell r="A246">
            <v>1151447574</v>
          </cell>
          <cell r="B246" t="str">
            <v>SEPULVEDA</v>
          </cell>
          <cell r="C246" t="str">
            <v>VIVIANA</v>
          </cell>
          <cell r="D246" t="str">
            <v>ANDREA</v>
          </cell>
          <cell r="E246"/>
          <cell r="F246" t="str">
            <v>ANALISTA DE IMPUESTOS</v>
          </cell>
          <cell r="G246">
            <v>44963</v>
          </cell>
          <cell r="H246" t="str">
            <v>ADMON</v>
          </cell>
          <cell r="I246" t="str">
            <v>CONTABILIDAD</v>
          </cell>
        </row>
        <row r="247">
          <cell r="A247">
            <v>1152205926</v>
          </cell>
          <cell r="B247" t="str">
            <v>GOMEZ</v>
          </cell>
          <cell r="C247" t="str">
            <v>RESTREPO</v>
          </cell>
          <cell r="D247" t="str">
            <v>MATEO</v>
          </cell>
          <cell r="E247"/>
          <cell r="F247" t="str">
            <v>CONDUCTOR</v>
          </cell>
          <cell r="G247">
            <v>45883</v>
          </cell>
          <cell r="H247" t="str">
            <v>LKK475</v>
          </cell>
          <cell r="I247" t="str">
            <v>FUNDACION EPM</v>
          </cell>
        </row>
        <row r="248">
          <cell r="A248">
            <v>1152216779</v>
          </cell>
          <cell r="B248" t="str">
            <v>LOPEZ</v>
          </cell>
          <cell r="C248" t="str">
            <v>VILLA</v>
          </cell>
          <cell r="D248" t="str">
            <v>DUVAN</v>
          </cell>
          <cell r="E248"/>
          <cell r="F248" t="str">
            <v>CONDUCTOR</v>
          </cell>
          <cell r="G248">
            <v>46073</v>
          </cell>
          <cell r="H248" t="str">
            <v>WCP475</v>
          </cell>
          <cell r="I248" t="str">
            <v>EPM NUEVO</v>
          </cell>
        </row>
        <row r="249">
          <cell r="A249">
            <v>1152222115</v>
          </cell>
          <cell r="B249" t="str">
            <v>SANCHEZ</v>
          </cell>
          <cell r="C249" t="str">
            <v>ALCALDE</v>
          </cell>
          <cell r="D249" t="str">
            <v>JEISON</v>
          </cell>
          <cell r="E249"/>
          <cell r="F249" t="str">
            <v>GESTOR ADMINISTRATIVO(A)</v>
          </cell>
          <cell r="G249">
            <v>43164</v>
          </cell>
          <cell r="H249" t="str">
            <v>ADMON</v>
          </cell>
          <cell r="I249" t="str">
            <v>MEDELLIN</v>
          </cell>
        </row>
        <row r="250">
          <cell r="A250">
            <v>1152225402</v>
          </cell>
          <cell r="B250" t="str">
            <v>BARCO</v>
          </cell>
          <cell r="C250" t="str">
            <v>YEPES</v>
          </cell>
          <cell r="D250" t="str">
            <v>YULIETH</v>
          </cell>
          <cell r="E250" t="str">
            <v>ANDREA</v>
          </cell>
          <cell r="F250" t="str">
            <v>AUXILIAR SERVICIO AL CLIENTE</v>
          </cell>
          <cell r="G250">
            <v>44097</v>
          </cell>
          <cell r="H250" t="str">
            <v>ADMON</v>
          </cell>
          <cell r="I250" t="str">
            <v>AUXILIAR SCHUTZ</v>
          </cell>
        </row>
        <row r="251">
          <cell r="A251">
            <v>1152449793</v>
          </cell>
          <cell r="B251" t="str">
            <v>JIMENEZ</v>
          </cell>
          <cell r="C251" t="str">
            <v>ALVAREZ</v>
          </cell>
          <cell r="D251" t="str">
            <v>SANTIAGO</v>
          </cell>
          <cell r="E251"/>
          <cell r="F251" t="str">
            <v>CONDUCTOR</v>
          </cell>
          <cell r="G251">
            <v>45839</v>
          </cell>
          <cell r="H251" t="str">
            <v>NNL613</v>
          </cell>
          <cell r="I251" t="str">
            <v>EPM NUEVO</v>
          </cell>
        </row>
        <row r="252">
          <cell r="A252">
            <v>1152450531</v>
          </cell>
          <cell r="B252" t="str">
            <v>IZQUIERDO</v>
          </cell>
          <cell r="C252" t="str">
            <v>ACEVEDO</v>
          </cell>
          <cell r="D252" t="str">
            <v>DANIEL</v>
          </cell>
          <cell r="E252"/>
          <cell r="F252" t="str">
            <v>CONDUCTOR</v>
          </cell>
          <cell r="G252">
            <v>46174</v>
          </cell>
          <cell r="H252" t="str">
            <v>SUPERNUMERARIO</v>
          </cell>
          <cell r="I252" t="str">
            <v>CONDUCTORES</v>
          </cell>
        </row>
        <row r="253">
          <cell r="A253">
            <v>1152452982</v>
          </cell>
          <cell r="B253" t="str">
            <v>CIRO</v>
          </cell>
          <cell r="C253" t="str">
            <v>CIRO</v>
          </cell>
          <cell r="D253" t="str">
            <v>LUIS</v>
          </cell>
          <cell r="E253" t="str">
            <v>FERNANDO</v>
          </cell>
          <cell r="F253" t="str">
            <v>CONDUCTOR</v>
          </cell>
          <cell r="G253">
            <v>45628</v>
          </cell>
          <cell r="H253" t="str">
            <v>SUPERNUMERARIO</v>
          </cell>
          <cell r="I253" t="str">
            <v>CONDUCTORES</v>
          </cell>
        </row>
        <row r="254">
          <cell r="A254">
            <v>1152460998</v>
          </cell>
          <cell r="B254" t="str">
            <v>BARRIENTOS</v>
          </cell>
          <cell r="C254" t="str">
            <v>RAMIREZ</v>
          </cell>
          <cell r="D254" t="str">
            <v>XIMENA</v>
          </cell>
          <cell r="E254"/>
          <cell r="F254" t="str">
            <v>ANALISTA NOMINA</v>
          </cell>
          <cell r="G254">
            <v>44606</v>
          </cell>
          <cell r="H254" t="str">
            <v>ADMON</v>
          </cell>
          <cell r="I254" t="str">
            <v>N MINA</v>
          </cell>
        </row>
        <row r="255">
          <cell r="A255">
            <v>1152465154</v>
          </cell>
          <cell r="B255" t="str">
            <v>DAVID</v>
          </cell>
          <cell r="C255" t="str">
            <v>BENJUMEA</v>
          </cell>
          <cell r="D255" t="str">
            <v>SIMON</v>
          </cell>
          <cell r="E255"/>
          <cell r="F255" t="str">
            <v>TECNICO MECANICO</v>
          </cell>
          <cell r="G255">
            <v>45902</v>
          </cell>
          <cell r="H255" t="str">
            <v>ADMON</v>
          </cell>
          <cell r="I255" t="str">
            <v>MEDELLIN</v>
          </cell>
        </row>
        <row r="256">
          <cell r="A256">
            <v>1152684084</v>
          </cell>
          <cell r="B256" t="str">
            <v>VELEZ</v>
          </cell>
          <cell r="C256" t="str">
            <v>VARELAS</v>
          </cell>
          <cell r="D256" t="str">
            <v>CRISTIAN</v>
          </cell>
          <cell r="E256"/>
          <cell r="F256" t="str">
            <v>CONDUCTOR</v>
          </cell>
          <cell r="G256">
            <v>45262</v>
          </cell>
          <cell r="H256" t="str">
            <v>JYX004</v>
          </cell>
          <cell r="I256" t="str">
            <v>FUNDACION EPM</v>
          </cell>
        </row>
        <row r="257">
          <cell r="A257">
            <v>1152692838</v>
          </cell>
          <cell r="B257" t="str">
            <v>SOSSA</v>
          </cell>
          <cell r="C257" t="str">
            <v>GIRALDO</v>
          </cell>
          <cell r="D257" t="str">
            <v>DAYHANA</v>
          </cell>
          <cell r="E257"/>
          <cell r="F257" t="str">
            <v>GESTOR(A) LOGISTICO</v>
          </cell>
          <cell r="G257">
            <v>45203</v>
          </cell>
          <cell r="H257" t="str">
            <v>ADMON</v>
          </cell>
          <cell r="I257" t="str">
            <v>MEDELLIN</v>
          </cell>
        </row>
        <row r="258">
          <cell r="A258">
            <v>1152700533</v>
          </cell>
          <cell r="B258" t="str">
            <v>USUGA</v>
          </cell>
          <cell r="C258" t="str">
            <v>MATEO</v>
          </cell>
          <cell r="D258" t="str">
            <v>LEON</v>
          </cell>
          <cell r="E258"/>
          <cell r="F258" t="str">
            <v>CONDUCTOR</v>
          </cell>
          <cell r="G258">
            <v>45627</v>
          </cell>
          <cell r="H258" t="str">
            <v>LKK569</v>
          </cell>
          <cell r="I258" t="str">
            <v>EPM NUEVO</v>
          </cell>
        </row>
        <row r="259">
          <cell r="A259">
            <v>1214720640</v>
          </cell>
          <cell r="B259" t="str">
            <v>JARAMILLO</v>
          </cell>
          <cell r="C259" t="str">
            <v>RAMIREZ</v>
          </cell>
          <cell r="D259" t="str">
            <v>JULIO</v>
          </cell>
          <cell r="E259" t="str">
            <v>CESAR</v>
          </cell>
          <cell r="F259" t="str">
            <v>CONDUCTOR</v>
          </cell>
          <cell r="G259">
            <v>45959</v>
          </cell>
          <cell r="H259" t="str">
            <v>PXK182</v>
          </cell>
          <cell r="I259" t="str">
            <v>GRUPO SURA</v>
          </cell>
        </row>
        <row r="260">
          <cell r="A260">
            <v>1214740293</v>
          </cell>
          <cell r="B260" t="str">
            <v>GOMEZ</v>
          </cell>
          <cell r="C260" t="str">
            <v>GALVIS</v>
          </cell>
          <cell r="D260" t="str">
            <v>DAVID</v>
          </cell>
          <cell r="E260" t="str">
            <v>ALEXANDER</v>
          </cell>
          <cell r="F260" t="str">
            <v>CONDUCTOR</v>
          </cell>
          <cell r="G260">
            <v>46128</v>
          </cell>
          <cell r="H260" t="str">
            <v>SUPERNUMERARIO</v>
          </cell>
          <cell r="I260" t="str">
            <v>CONDUCTORES</v>
          </cell>
        </row>
        <row r="261">
          <cell r="A261">
            <v>1214740974</v>
          </cell>
          <cell r="B261" t="str">
            <v>PULGARIN</v>
          </cell>
          <cell r="C261" t="str">
            <v>VANEGAS</v>
          </cell>
          <cell r="D261" t="str">
            <v>DIEGO</v>
          </cell>
          <cell r="E261" t="str">
            <v>ALEJANDRO</v>
          </cell>
          <cell r="F261" t="str">
            <v>ANALISTA SISTEMAS</v>
          </cell>
          <cell r="G261">
            <v>45128</v>
          </cell>
          <cell r="H261" t="str">
            <v>ADMON</v>
          </cell>
          <cell r="I261" t="str">
            <v>SIST DE INFORMACI N Y TECNOLOG</v>
          </cell>
        </row>
        <row r="262">
          <cell r="A262">
            <v>1214748337</v>
          </cell>
          <cell r="B262" t="str">
            <v>JARAMILLO</v>
          </cell>
          <cell r="C262" t="str">
            <v>LONDOÑO</v>
          </cell>
          <cell r="D262" t="str">
            <v>MANUELA</v>
          </cell>
          <cell r="E262" t="str">
            <v>ALEJANDRA</v>
          </cell>
          <cell r="F262" t="str">
            <v>ANALISTA TALENTO HUMANO</v>
          </cell>
          <cell r="G262">
            <v>45329</v>
          </cell>
          <cell r="H262" t="str">
            <v>ADMON</v>
          </cell>
          <cell r="I262" t="str">
            <v>TALENTO HUMANO</v>
          </cell>
        </row>
        <row r="263">
          <cell r="A263">
            <v>1216729326</v>
          </cell>
          <cell r="B263" t="str">
            <v>CANTE</v>
          </cell>
          <cell r="C263" t="str">
            <v>BOTERO</v>
          </cell>
          <cell r="D263" t="str">
            <v>LUIS</v>
          </cell>
          <cell r="E263" t="str">
            <v>FERNANDO</v>
          </cell>
          <cell r="F263" t="str">
            <v>CONDUCTOR</v>
          </cell>
          <cell r="G263">
            <v>46153</v>
          </cell>
          <cell r="H263" t="str">
            <v>KSR160</v>
          </cell>
          <cell r="I263" t="str">
            <v>EPM NUEVO</v>
          </cell>
        </row>
        <row r="264">
          <cell r="A264">
            <v>12599477</v>
          </cell>
          <cell r="B264" t="str">
            <v>GARCES</v>
          </cell>
          <cell r="C264" t="str">
            <v>MORELO</v>
          </cell>
          <cell r="D264" t="str">
            <v>JOHN</v>
          </cell>
          <cell r="E264" t="str">
            <v>JAIRO</v>
          </cell>
          <cell r="F264" t="str">
            <v>CONDUCTOR</v>
          </cell>
          <cell r="G264">
            <v>46155</v>
          </cell>
          <cell r="H264" t="str">
            <v>JYY248</v>
          </cell>
          <cell r="I264" t="str">
            <v>CORPORACION AYUDA HUMANITARIA</v>
          </cell>
        </row>
        <row r="265">
          <cell r="A265">
            <v>12995257</v>
          </cell>
          <cell r="B265" t="str">
            <v>BOTINA</v>
          </cell>
          <cell r="C265" t="str">
            <v>DELGADO</v>
          </cell>
          <cell r="D265" t="str">
            <v>JOSE</v>
          </cell>
          <cell r="E265" t="str">
            <v>JAIRO</v>
          </cell>
          <cell r="F265" t="str">
            <v>CONDUCTOR</v>
          </cell>
          <cell r="G265">
            <v>45677</v>
          </cell>
          <cell r="H265" t="str">
            <v>GDW960</v>
          </cell>
          <cell r="I265" t="str">
            <v>EPM NUEVO</v>
          </cell>
        </row>
        <row r="266">
          <cell r="A266">
            <v>13504091</v>
          </cell>
          <cell r="B266" t="str">
            <v>CARDENAS</v>
          </cell>
          <cell r="C266" t="str">
            <v>GONZALEZ</v>
          </cell>
          <cell r="D266" t="str">
            <v>JOSE</v>
          </cell>
          <cell r="E266" t="str">
            <v>GABRIEL</v>
          </cell>
          <cell r="F266" t="str">
            <v>CONDUCTOR</v>
          </cell>
          <cell r="G266">
            <v>46101</v>
          </cell>
          <cell r="H266" t="str">
            <v>ESQ726</v>
          </cell>
          <cell r="I266" t="str">
            <v>GRUPO SURA</v>
          </cell>
        </row>
        <row r="267">
          <cell r="A267">
            <v>13536850</v>
          </cell>
          <cell r="B267" t="str">
            <v>RODRIGUEZ</v>
          </cell>
          <cell r="C267" t="str">
            <v>CORZO</v>
          </cell>
          <cell r="D267" t="str">
            <v>LUIS</v>
          </cell>
          <cell r="E267" t="str">
            <v>ALBERTO</v>
          </cell>
          <cell r="F267" t="str">
            <v>CONDUCTOR</v>
          </cell>
          <cell r="G267">
            <v>44245</v>
          </cell>
          <cell r="H267" t="str">
            <v>FISAGEN</v>
          </cell>
          <cell r="I267" t="str">
            <v>ISAGEN - HIDROSOGAMOSO</v>
          </cell>
        </row>
        <row r="268">
          <cell r="A268">
            <v>13722877</v>
          </cell>
          <cell r="B268" t="str">
            <v>GIL</v>
          </cell>
          <cell r="C268" t="str">
            <v>GARNICA</v>
          </cell>
          <cell r="D268" t="str">
            <v>OCTAVIO</v>
          </cell>
          <cell r="E268"/>
          <cell r="F268" t="str">
            <v>CONDUCTOR</v>
          </cell>
          <cell r="G268">
            <v>44245</v>
          </cell>
          <cell r="H268" t="str">
            <v>FISAGEN</v>
          </cell>
          <cell r="I268" t="str">
            <v>ISAGEN - HIDROSOGAMOSO</v>
          </cell>
        </row>
        <row r="269">
          <cell r="A269">
            <v>13956679</v>
          </cell>
          <cell r="B269" t="str">
            <v>FONTECHA</v>
          </cell>
          <cell r="C269" t="str">
            <v>VILLAMIL</v>
          </cell>
          <cell r="D269" t="str">
            <v>ELIBERTO</v>
          </cell>
          <cell r="E269"/>
          <cell r="F269" t="str">
            <v>CONDUCTOR</v>
          </cell>
          <cell r="G269">
            <v>45627</v>
          </cell>
          <cell r="H269" t="str">
            <v>FVY996</v>
          </cell>
          <cell r="I269" t="str">
            <v>EPM NUEVO</v>
          </cell>
        </row>
        <row r="270">
          <cell r="A270">
            <v>14010983</v>
          </cell>
          <cell r="B270" t="str">
            <v>DIAZ</v>
          </cell>
          <cell r="C270" t="str">
            <v>ROMERO</v>
          </cell>
          <cell r="D270" t="str">
            <v>FABIO</v>
          </cell>
          <cell r="E270" t="str">
            <v>NELSON</v>
          </cell>
          <cell r="F270" t="str">
            <v>CONDUCTOR</v>
          </cell>
          <cell r="G270">
            <v>44562</v>
          </cell>
          <cell r="H270" t="str">
            <v>FISAGEN</v>
          </cell>
          <cell r="I270" t="str">
            <v>ISAGEN - AMOY</v>
          </cell>
        </row>
        <row r="271">
          <cell r="A271">
            <v>14012408</v>
          </cell>
          <cell r="B271" t="str">
            <v>SANCHEZ</v>
          </cell>
          <cell r="C271" t="str">
            <v>GUTIERREZ</v>
          </cell>
          <cell r="D271" t="str">
            <v>JOHN</v>
          </cell>
          <cell r="E271" t="str">
            <v>JAROL</v>
          </cell>
          <cell r="F271" t="str">
            <v>CONDUCTOR</v>
          </cell>
          <cell r="G271">
            <v>44245</v>
          </cell>
          <cell r="H271" t="str">
            <v>FISAGEN</v>
          </cell>
          <cell r="I271" t="str">
            <v>ISAGEN - AMOY</v>
          </cell>
        </row>
        <row r="272">
          <cell r="A272">
            <v>14321209</v>
          </cell>
          <cell r="B272" t="str">
            <v>MOGOLLON</v>
          </cell>
          <cell r="C272" t="str">
            <v>PEREZ</v>
          </cell>
          <cell r="D272" t="str">
            <v>OMAR</v>
          </cell>
          <cell r="E272" t="str">
            <v>ORLANDO</v>
          </cell>
          <cell r="F272" t="str">
            <v>CONDUCTOR</v>
          </cell>
          <cell r="G272">
            <v>45627</v>
          </cell>
          <cell r="H272" t="str">
            <v>TOR349</v>
          </cell>
          <cell r="I272" t="str">
            <v>EPM NUEVO</v>
          </cell>
        </row>
        <row r="273">
          <cell r="A273">
            <v>15256155</v>
          </cell>
          <cell r="B273" t="str">
            <v>CORDOBA</v>
          </cell>
          <cell r="C273" t="str">
            <v>VELEZ</v>
          </cell>
          <cell r="D273" t="str">
            <v>JUAN</v>
          </cell>
          <cell r="E273" t="str">
            <v>MANUEL</v>
          </cell>
          <cell r="F273" t="str">
            <v>CONDUCTOR</v>
          </cell>
          <cell r="G273">
            <v>42598</v>
          </cell>
          <cell r="H273" t="str">
            <v>SUPERNUMERARIO</v>
          </cell>
          <cell r="I273" t="str">
            <v>CONDUCTORES FLOTA EPM</v>
          </cell>
        </row>
        <row r="274">
          <cell r="A274">
            <v>15296376</v>
          </cell>
          <cell r="B274" t="str">
            <v>GOMEZ</v>
          </cell>
          <cell r="C274" t="str">
            <v>PATIÑO</v>
          </cell>
          <cell r="D274" t="str">
            <v>WIDMARCK</v>
          </cell>
          <cell r="E274" t="str">
            <v>AURELIO</v>
          </cell>
          <cell r="F274" t="str">
            <v>CONDUCTOR</v>
          </cell>
          <cell r="G274">
            <v>45627</v>
          </cell>
          <cell r="H274" t="str">
            <v>LKK778</v>
          </cell>
          <cell r="I274" t="str">
            <v>EPM NUEVO</v>
          </cell>
        </row>
        <row r="275">
          <cell r="A275">
            <v>15321769</v>
          </cell>
          <cell r="B275" t="str">
            <v>GAVIRIA</v>
          </cell>
          <cell r="C275" t="str">
            <v>ESPINOSA</v>
          </cell>
          <cell r="D275" t="str">
            <v>LUIS</v>
          </cell>
          <cell r="E275" t="str">
            <v>FERNANDO</v>
          </cell>
          <cell r="F275" t="str">
            <v>CONDUCTOR</v>
          </cell>
          <cell r="G275">
            <v>45867</v>
          </cell>
          <cell r="H275" t="str">
            <v>LKP040</v>
          </cell>
          <cell r="I275" t="str">
            <v>EPM NUEVO</v>
          </cell>
        </row>
        <row r="276">
          <cell r="A276">
            <v>15323681</v>
          </cell>
          <cell r="B276" t="str">
            <v>BERMUDEZ</v>
          </cell>
          <cell r="C276" t="str">
            <v>LOPERA</v>
          </cell>
          <cell r="D276" t="str">
            <v>RAUL</v>
          </cell>
          <cell r="E276" t="str">
            <v>IGNACIO</v>
          </cell>
          <cell r="F276" t="str">
            <v>CONDUCTOR</v>
          </cell>
          <cell r="G276">
            <v>45393</v>
          </cell>
          <cell r="H276" t="str">
            <v>KTN064</v>
          </cell>
          <cell r="I276" t="str">
            <v>GRUPO SURA</v>
          </cell>
        </row>
        <row r="277">
          <cell r="A277">
            <v>15324007</v>
          </cell>
          <cell r="B277" t="str">
            <v>VELEZ</v>
          </cell>
          <cell r="C277" t="str">
            <v>PEREZ</v>
          </cell>
          <cell r="D277" t="str">
            <v>ALVARO</v>
          </cell>
          <cell r="E277" t="str">
            <v>DE JESUS</v>
          </cell>
          <cell r="F277" t="str">
            <v>CONDUCTOR</v>
          </cell>
          <cell r="G277">
            <v>45627</v>
          </cell>
          <cell r="H277" t="str">
            <v>FVY999</v>
          </cell>
          <cell r="I277" t="str">
            <v>EPM NUEVO</v>
          </cell>
        </row>
        <row r="278">
          <cell r="A278">
            <v>15325075</v>
          </cell>
          <cell r="B278" t="str">
            <v>CORREA</v>
          </cell>
          <cell r="C278" t="str">
            <v>RIVERA</v>
          </cell>
          <cell r="D278" t="str">
            <v>JORGE</v>
          </cell>
          <cell r="E278" t="str">
            <v>ALBEIRO</v>
          </cell>
          <cell r="F278" t="str">
            <v>CONDUCTOR</v>
          </cell>
          <cell r="G278">
            <v>45627</v>
          </cell>
          <cell r="H278" t="str">
            <v>STE452</v>
          </cell>
          <cell r="I278" t="str">
            <v>EPM NUEVO</v>
          </cell>
        </row>
        <row r="279">
          <cell r="A279">
            <v>15325218</v>
          </cell>
          <cell r="B279" t="str">
            <v>GAVIRIA</v>
          </cell>
          <cell r="C279" t="str">
            <v>ESPINOSA</v>
          </cell>
          <cell r="D279" t="str">
            <v>CARLOS</v>
          </cell>
          <cell r="E279" t="str">
            <v>ARTURO</v>
          </cell>
          <cell r="F279" t="str">
            <v>CONDUCTOR</v>
          </cell>
          <cell r="G279">
            <v>45938</v>
          </cell>
          <cell r="H279" t="str">
            <v>GTX271</v>
          </cell>
          <cell r="I279" t="str">
            <v>INGETEC S.A.</v>
          </cell>
        </row>
        <row r="280">
          <cell r="A280">
            <v>15347756</v>
          </cell>
          <cell r="B280" t="str">
            <v>ARANGO</v>
          </cell>
          <cell r="C280" t="str">
            <v>LOPEZ</v>
          </cell>
          <cell r="D280" t="str">
            <v>GUSTAVO</v>
          </cell>
          <cell r="E280" t="str">
            <v>ADOLFO</v>
          </cell>
          <cell r="F280" t="str">
            <v>CONDUCTOR</v>
          </cell>
          <cell r="G280">
            <v>45627</v>
          </cell>
          <cell r="H280" t="str">
            <v>LKK150</v>
          </cell>
          <cell r="I280" t="str">
            <v>EPM NUEVO</v>
          </cell>
        </row>
        <row r="281">
          <cell r="A281">
            <v>15349120</v>
          </cell>
          <cell r="B281" t="str">
            <v>MUÑOZ</v>
          </cell>
          <cell r="C281" t="str">
            <v>MUÑOZ</v>
          </cell>
          <cell r="D281" t="str">
            <v>JORGE</v>
          </cell>
          <cell r="E281" t="str">
            <v>ELIECER</v>
          </cell>
          <cell r="F281" t="str">
            <v>CONDUCTOR</v>
          </cell>
          <cell r="G281">
            <v>45630</v>
          </cell>
          <cell r="H281" t="str">
            <v>ESQ370</v>
          </cell>
          <cell r="I281" t="str">
            <v>EPM NUEVO</v>
          </cell>
        </row>
        <row r="282">
          <cell r="A282">
            <v>15372243</v>
          </cell>
          <cell r="B282" t="str">
            <v>YEPES</v>
          </cell>
          <cell r="C282" t="str">
            <v>ROLDAN</v>
          </cell>
          <cell r="D282" t="str">
            <v>SANTIAGO</v>
          </cell>
          <cell r="E282" t="str">
            <v>ADOLFO</v>
          </cell>
          <cell r="F282" t="str">
            <v>CONDUCTOR</v>
          </cell>
          <cell r="G282">
            <v>45456</v>
          </cell>
          <cell r="H282" t="str">
            <v>GDX269</v>
          </cell>
          <cell r="I282" t="str">
            <v>INTEGRAL S.A.</v>
          </cell>
        </row>
        <row r="283">
          <cell r="A283">
            <v>15373939</v>
          </cell>
          <cell r="B283" t="str">
            <v>PEREZ</v>
          </cell>
          <cell r="C283" t="str">
            <v>LOPEZ</v>
          </cell>
          <cell r="D283" t="str">
            <v>EDISON</v>
          </cell>
          <cell r="E283" t="str">
            <v>ANDRES</v>
          </cell>
          <cell r="F283" t="str">
            <v>CONDUCTOR</v>
          </cell>
          <cell r="G283">
            <v>45957</v>
          </cell>
          <cell r="H283" t="str">
            <v>PXK184</v>
          </cell>
          <cell r="I283" t="str">
            <v>GRUPO SURA</v>
          </cell>
        </row>
        <row r="284">
          <cell r="A284">
            <v>15403951</v>
          </cell>
          <cell r="B284" t="str">
            <v>URREGO</v>
          </cell>
          <cell r="C284" t="str">
            <v>GOEZ</v>
          </cell>
          <cell r="D284" t="str">
            <v>EDYWAN</v>
          </cell>
          <cell r="E284"/>
          <cell r="F284" t="str">
            <v>CONDUCTOR</v>
          </cell>
          <cell r="G284">
            <v>46128</v>
          </cell>
          <cell r="H284" t="str">
            <v>SUPERNUMERARIO</v>
          </cell>
          <cell r="I284" t="str">
            <v>CONDUCTORES</v>
          </cell>
        </row>
        <row r="285">
          <cell r="A285">
            <v>15433788</v>
          </cell>
          <cell r="B285" t="str">
            <v>SEPULVEDA</v>
          </cell>
          <cell r="C285" t="str">
            <v>RAMIREZ</v>
          </cell>
          <cell r="D285" t="str">
            <v>LUIS</v>
          </cell>
          <cell r="E285" t="str">
            <v>FERNANDO</v>
          </cell>
          <cell r="F285" t="str">
            <v>CONDUCTOR</v>
          </cell>
          <cell r="G285">
            <v>45627</v>
          </cell>
          <cell r="H285" t="str">
            <v>TOR948</v>
          </cell>
          <cell r="I285" t="str">
            <v>EPM NUEVO</v>
          </cell>
        </row>
        <row r="286">
          <cell r="A286">
            <v>15435583</v>
          </cell>
          <cell r="B286" t="str">
            <v>MONSALVE</v>
          </cell>
          <cell r="C286" t="str">
            <v>GARCIA</v>
          </cell>
          <cell r="D286" t="str">
            <v>RUBEN</v>
          </cell>
          <cell r="E286" t="str">
            <v>DARIO</v>
          </cell>
          <cell r="F286" t="str">
            <v>CONDUCTOR</v>
          </cell>
          <cell r="G286">
            <v>45627</v>
          </cell>
          <cell r="H286" t="str">
            <v>SUPERNUMERARIO</v>
          </cell>
          <cell r="I286" t="str">
            <v>CONDUCTORES FLOTA EPM</v>
          </cell>
        </row>
        <row r="287">
          <cell r="A287">
            <v>15437502</v>
          </cell>
          <cell r="B287" t="str">
            <v>MONTOYA</v>
          </cell>
          <cell r="C287" t="str">
            <v>JARAMILLO</v>
          </cell>
          <cell r="D287" t="str">
            <v>HEIBER</v>
          </cell>
          <cell r="E287" t="str">
            <v>MAURICIO</v>
          </cell>
          <cell r="F287" t="str">
            <v>CONDUCTOR</v>
          </cell>
          <cell r="G287">
            <v>45627</v>
          </cell>
          <cell r="H287" t="str">
            <v>JYM628</v>
          </cell>
          <cell r="I287" t="str">
            <v>EPM NUEVO</v>
          </cell>
        </row>
        <row r="288">
          <cell r="A288">
            <v>15448350</v>
          </cell>
          <cell r="B288" t="str">
            <v>GARZON</v>
          </cell>
          <cell r="C288" t="str">
            <v>MUÑOZ</v>
          </cell>
          <cell r="D288" t="str">
            <v>WALTER</v>
          </cell>
          <cell r="E288" t="str">
            <v>FERNEY</v>
          </cell>
          <cell r="F288" t="str">
            <v>DIRECTOR(A) SERVICIO AL CLIENTE Y RELACIONAMIENTO CORPORATIVO</v>
          </cell>
          <cell r="G288">
            <v>42314</v>
          </cell>
          <cell r="H288" t="str">
            <v>ADMON</v>
          </cell>
          <cell r="I288" t="str">
            <v>SERVICIO AL CLIENTE</v>
          </cell>
        </row>
        <row r="289">
          <cell r="A289">
            <v>15484254</v>
          </cell>
          <cell r="B289" t="str">
            <v>RIVERA</v>
          </cell>
          <cell r="C289" t="str">
            <v>GOMEZ</v>
          </cell>
          <cell r="D289" t="str">
            <v>JORGE</v>
          </cell>
          <cell r="E289" t="str">
            <v>ABAD</v>
          </cell>
          <cell r="F289" t="str">
            <v>CONDUCTOR</v>
          </cell>
          <cell r="G289">
            <v>45489</v>
          </cell>
          <cell r="H289" t="str">
            <v>WNQ048</v>
          </cell>
          <cell r="I289" t="str">
            <v>EPM NUEVO</v>
          </cell>
        </row>
        <row r="290">
          <cell r="A290">
            <v>15491142</v>
          </cell>
          <cell r="B290" t="str">
            <v>MUÑOZ</v>
          </cell>
          <cell r="C290" t="str">
            <v>DURANGO</v>
          </cell>
          <cell r="D290" t="str">
            <v>JOHON</v>
          </cell>
          <cell r="E290" t="str">
            <v>FERNEY</v>
          </cell>
          <cell r="F290" t="str">
            <v>CONDUCTOR</v>
          </cell>
          <cell r="G290">
            <v>45855</v>
          </cell>
          <cell r="H290" t="str">
            <v>SUPERNUMERARIO</v>
          </cell>
          <cell r="I290" t="str">
            <v>CONDUCTORES</v>
          </cell>
        </row>
        <row r="291">
          <cell r="A291">
            <v>15506974</v>
          </cell>
          <cell r="B291" t="str">
            <v>MAYA</v>
          </cell>
          <cell r="C291" t="str">
            <v>HERNANDEZ</v>
          </cell>
          <cell r="D291" t="str">
            <v>JUAN</v>
          </cell>
          <cell r="E291" t="str">
            <v>FERNANDO</v>
          </cell>
          <cell r="F291" t="str">
            <v>CONDUCTOR</v>
          </cell>
          <cell r="G291">
            <v>45627</v>
          </cell>
          <cell r="H291" t="str">
            <v>LKO969</v>
          </cell>
          <cell r="I291" t="str">
            <v>EPM NUEVO</v>
          </cell>
        </row>
        <row r="292">
          <cell r="A292">
            <v>15507064</v>
          </cell>
          <cell r="B292" t="str">
            <v>ECHEVERRI</v>
          </cell>
          <cell r="C292" t="str">
            <v>CARMONA</v>
          </cell>
          <cell r="D292" t="str">
            <v>JOSE</v>
          </cell>
          <cell r="E292" t="str">
            <v>HERNANDO</v>
          </cell>
          <cell r="F292" t="str">
            <v>CONDUCTOR</v>
          </cell>
          <cell r="G292">
            <v>45627</v>
          </cell>
          <cell r="H292" t="str">
            <v>WNP947</v>
          </cell>
          <cell r="I292" t="str">
            <v>EPM NUEVO</v>
          </cell>
        </row>
        <row r="293">
          <cell r="A293">
            <v>15507579</v>
          </cell>
          <cell r="B293" t="str">
            <v>RIOS</v>
          </cell>
          <cell r="C293" t="str">
            <v>RESTREPO</v>
          </cell>
          <cell r="D293" t="str">
            <v>OMAR</v>
          </cell>
          <cell r="E293" t="str">
            <v>DE JESUS</v>
          </cell>
          <cell r="F293" t="str">
            <v>CONDUCTOR</v>
          </cell>
          <cell r="G293">
            <v>45627</v>
          </cell>
          <cell r="H293" t="str">
            <v>JYN546</v>
          </cell>
          <cell r="I293" t="str">
            <v>EPM NUEVO</v>
          </cell>
        </row>
        <row r="294">
          <cell r="A294">
            <v>15508827</v>
          </cell>
          <cell r="B294" t="str">
            <v>GUTIERREZ</v>
          </cell>
          <cell r="C294" t="str">
            <v>MUNERA</v>
          </cell>
          <cell r="D294" t="str">
            <v>MAURICIO</v>
          </cell>
          <cell r="E294"/>
          <cell r="F294" t="str">
            <v>CONDUCTOR</v>
          </cell>
          <cell r="G294">
            <v>46113</v>
          </cell>
          <cell r="H294" t="str">
            <v>SUPERNUMERARIO</v>
          </cell>
          <cell r="I294" t="str">
            <v>CONDUCTORES</v>
          </cell>
        </row>
        <row r="295">
          <cell r="A295">
            <v>15509092</v>
          </cell>
          <cell r="B295" t="str">
            <v>MISAS</v>
          </cell>
          <cell r="C295" t="str">
            <v>RUEDA</v>
          </cell>
          <cell r="D295" t="str">
            <v>LUIS</v>
          </cell>
          <cell r="E295" t="str">
            <v>ALBEIRO</v>
          </cell>
          <cell r="F295" t="str">
            <v>CONDUCTOR</v>
          </cell>
          <cell r="G295">
            <v>45418</v>
          </cell>
          <cell r="H295" t="str">
            <v>EXV342</v>
          </cell>
          <cell r="I295" t="str">
            <v>GRUPO SURA</v>
          </cell>
        </row>
        <row r="296">
          <cell r="A296">
            <v>15514112</v>
          </cell>
          <cell r="B296" t="str">
            <v>HERRERA</v>
          </cell>
          <cell r="C296" t="str">
            <v>GALLEGO</v>
          </cell>
          <cell r="D296" t="str">
            <v>JORGE</v>
          </cell>
          <cell r="E296" t="str">
            <v>ESNEIDER</v>
          </cell>
          <cell r="F296" t="str">
            <v>CONDUCTOR</v>
          </cell>
          <cell r="G296">
            <v>45627</v>
          </cell>
          <cell r="H296" t="str">
            <v>SUPERNUMERARIO</v>
          </cell>
          <cell r="I296" t="str">
            <v>CONDUCTORES FLOTA EPM</v>
          </cell>
        </row>
        <row r="297">
          <cell r="A297">
            <v>15519042</v>
          </cell>
          <cell r="B297" t="str">
            <v>HERNANDEZ</v>
          </cell>
          <cell r="C297" t="str">
            <v>RAMIREZ</v>
          </cell>
          <cell r="D297" t="str">
            <v>ANDRES</v>
          </cell>
          <cell r="E297" t="str">
            <v>DAVID</v>
          </cell>
          <cell r="F297" t="str">
            <v>CONDUCTOR</v>
          </cell>
          <cell r="G297">
            <v>44704</v>
          </cell>
          <cell r="H297" t="str">
            <v>SUPERNUMERARIO</v>
          </cell>
          <cell r="I297" t="str">
            <v>CONDUCTORES</v>
          </cell>
        </row>
        <row r="298">
          <cell r="A298">
            <v>15905949</v>
          </cell>
          <cell r="B298" t="str">
            <v>MARIN</v>
          </cell>
          <cell r="C298" t="str">
            <v>GIL</v>
          </cell>
          <cell r="D298" t="str">
            <v>LUIS</v>
          </cell>
          <cell r="E298" t="str">
            <v>GONZAGA</v>
          </cell>
          <cell r="F298" t="str">
            <v>CONDUCTOR</v>
          </cell>
          <cell r="G298">
            <v>44755</v>
          </cell>
          <cell r="H298" t="str">
            <v>JYN681</v>
          </cell>
          <cell r="I298" t="str">
            <v>GRUPO SURA</v>
          </cell>
        </row>
        <row r="299">
          <cell r="A299">
            <v>15908587</v>
          </cell>
          <cell r="B299" t="str">
            <v>GARCIA</v>
          </cell>
          <cell r="C299" t="str">
            <v>NARANJO</v>
          </cell>
          <cell r="D299" t="str">
            <v>JHON</v>
          </cell>
          <cell r="E299" t="str">
            <v>JAIRO</v>
          </cell>
          <cell r="F299" t="str">
            <v>CONDUCTOR</v>
          </cell>
          <cell r="G299">
            <v>45237</v>
          </cell>
          <cell r="H299" t="str">
            <v>GTU937</v>
          </cell>
          <cell r="I299" t="str">
            <v>CHEC</v>
          </cell>
        </row>
        <row r="300">
          <cell r="A300">
            <v>15921302</v>
          </cell>
          <cell r="B300" t="str">
            <v>CRUZ</v>
          </cell>
          <cell r="C300" t="str">
            <v>HERNANDEZ</v>
          </cell>
          <cell r="D300" t="str">
            <v>HUGO</v>
          </cell>
          <cell r="E300" t="str">
            <v>ARTURO</v>
          </cell>
          <cell r="F300" t="str">
            <v>CONDUCTOR</v>
          </cell>
          <cell r="G300">
            <v>45912</v>
          </cell>
          <cell r="H300" t="str">
            <v>GUR474</v>
          </cell>
          <cell r="I300" t="str">
            <v>CHEC</v>
          </cell>
        </row>
        <row r="301">
          <cell r="A301">
            <v>15963007</v>
          </cell>
          <cell r="B301" t="str">
            <v>VALENCIA</v>
          </cell>
          <cell r="C301" t="str">
            <v>BALLESTEROS</v>
          </cell>
          <cell r="D301" t="str">
            <v>JULIAN</v>
          </cell>
          <cell r="E301" t="str">
            <v>DAVID</v>
          </cell>
          <cell r="F301" t="str">
            <v>GESTOR(A) LOGISTICO</v>
          </cell>
          <cell r="G301">
            <v>45302</v>
          </cell>
          <cell r="H301" t="str">
            <v>ADMON</v>
          </cell>
          <cell r="I301" t="str">
            <v>MANIZALES</v>
          </cell>
        </row>
        <row r="302">
          <cell r="A302">
            <v>15986659</v>
          </cell>
          <cell r="B302" t="str">
            <v>JIMENEZ</v>
          </cell>
          <cell r="C302" t="str">
            <v>RAMIREZ</v>
          </cell>
          <cell r="D302" t="str">
            <v>VICTOR</v>
          </cell>
          <cell r="E302" t="str">
            <v>JOSE</v>
          </cell>
          <cell r="F302" t="str">
            <v>CONDUCTOR</v>
          </cell>
          <cell r="G302">
            <v>45967</v>
          </cell>
          <cell r="H302" t="str">
            <v>FSV257</v>
          </cell>
          <cell r="I302" t="str">
            <v>EPM NUEVO</v>
          </cell>
        </row>
        <row r="303">
          <cell r="A303">
            <v>16071723</v>
          </cell>
          <cell r="B303" t="str">
            <v>CARDONA</v>
          </cell>
          <cell r="C303" t="str">
            <v>GUERRERO</v>
          </cell>
          <cell r="D303" t="str">
            <v>IVAN</v>
          </cell>
          <cell r="E303"/>
          <cell r="F303" t="str">
            <v>CONDUCTOR</v>
          </cell>
          <cell r="G303">
            <v>46079</v>
          </cell>
          <cell r="H303" t="str">
            <v>GTV676</v>
          </cell>
          <cell r="I303" t="str">
            <v>CHEC</v>
          </cell>
        </row>
        <row r="304">
          <cell r="A304">
            <v>16072891</v>
          </cell>
          <cell r="B304" t="str">
            <v>PARRA</v>
          </cell>
          <cell r="C304" t="str">
            <v>VARGAS</v>
          </cell>
          <cell r="D304" t="str">
            <v>JOSE</v>
          </cell>
          <cell r="E304" t="str">
            <v>OSWALDO</v>
          </cell>
          <cell r="F304" t="str">
            <v>CONDUCTOR</v>
          </cell>
          <cell r="G304">
            <v>46174</v>
          </cell>
          <cell r="H304" t="str">
            <v>SUPERNUMERARIO</v>
          </cell>
          <cell r="I304" t="str">
            <v>CONDUCTORES AGENCIAS</v>
          </cell>
        </row>
        <row r="305">
          <cell r="A305">
            <v>16075255</v>
          </cell>
          <cell r="B305" t="str">
            <v>MOLINA</v>
          </cell>
          <cell r="C305" t="str">
            <v>LETRADO</v>
          </cell>
          <cell r="D305" t="str">
            <v>JORGE</v>
          </cell>
          <cell r="E305" t="str">
            <v>ELIECER</v>
          </cell>
          <cell r="F305" t="str">
            <v>CONDUCTOR</v>
          </cell>
          <cell r="G305">
            <v>46090</v>
          </cell>
          <cell r="H305" t="str">
            <v>GTU148</v>
          </cell>
          <cell r="I305" t="str">
            <v>CHEC</v>
          </cell>
        </row>
        <row r="306">
          <cell r="A306">
            <v>16883472</v>
          </cell>
          <cell r="B306" t="str">
            <v>OSORIO</v>
          </cell>
          <cell r="C306" t="str">
            <v>CASTRO</v>
          </cell>
          <cell r="D306" t="str">
            <v>AMADO</v>
          </cell>
          <cell r="E306" t="str">
            <v>DE JESUS</v>
          </cell>
          <cell r="F306" t="str">
            <v>CONDUCTOR</v>
          </cell>
          <cell r="G306">
            <v>45627</v>
          </cell>
          <cell r="H306" t="str">
            <v>EQX027</v>
          </cell>
          <cell r="I306" t="str">
            <v>EPM NUEVO</v>
          </cell>
        </row>
        <row r="307">
          <cell r="A307">
            <v>17389482</v>
          </cell>
          <cell r="B307" t="str">
            <v>JIMENEZ</v>
          </cell>
          <cell r="C307" t="str">
            <v>GONZALEZ</v>
          </cell>
          <cell r="D307" t="str">
            <v>JUAN</v>
          </cell>
          <cell r="E307" t="str">
            <v>CARLOS</v>
          </cell>
          <cell r="F307" t="str">
            <v>CONDUCTOR</v>
          </cell>
          <cell r="G307">
            <v>45627</v>
          </cell>
          <cell r="H307" t="str">
            <v>SME299</v>
          </cell>
          <cell r="I307" t="str">
            <v>EPM NUEVO</v>
          </cell>
        </row>
        <row r="308">
          <cell r="A308">
            <v>18005021</v>
          </cell>
          <cell r="B308" t="str">
            <v>FIGUEROA</v>
          </cell>
          <cell r="C308" t="str">
            <v>GUTIERREZ</v>
          </cell>
          <cell r="D308" t="str">
            <v>CARLOS</v>
          </cell>
          <cell r="E308" t="str">
            <v>HERNAN</v>
          </cell>
          <cell r="F308" t="str">
            <v>CONDUCTOR</v>
          </cell>
          <cell r="G308">
            <v>45040</v>
          </cell>
          <cell r="H308" t="str">
            <v>ESO462</v>
          </cell>
          <cell r="I308" t="str">
            <v>CHEC</v>
          </cell>
        </row>
        <row r="309">
          <cell r="A309">
            <v>18400097</v>
          </cell>
          <cell r="B309" t="str">
            <v>BOTERO</v>
          </cell>
          <cell r="C309" t="str">
            <v>PESCADOR</v>
          </cell>
          <cell r="D309" t="str">
            <v>JESUS</v>
          </cell>
          <cell r="E309" t="str">
            <v>ANDRES</v>
          </cell>
          <cell r="F309" t="str">
            <v>CONDUCTOR</v>
          </cell>
          <cell r="G309">
            <v>45840</v>
          </cell>
          <cell r="H309" t="str">
            <v>SNX659</v>
          </cell>
          <cell r="I309" t="str">
            <v>CHEC</v>
          </cell>
        </row>
        <row r="310">
          <cell r="A310">
            <v>25235412</v>
          </cell>
          <cell r="B310" t="str">
            <v>BETANCUR</v>
          </cell>
          <cell r="C310" t="str">
            <v>OSORIO</v>
          </cell>
          <cell r="D310" t="str">
            <v>ALEJANDRA</v>
          </cell>
          <cell r="E310" t="str">
            <v>MARIA</v>
          </cell>
          <cell r="F310" t="str">
            <v>DIRECTOR(A) DE HSEQ</v>
          </cell>
          <cell r="G310">
            <v>42430</v>
          </cell>
          <cell r="H310" t="str">
            <v>ADMON</v>
          </cell>
          <cell r="I310" t="str">
            <v>GESTION DE CALIDAD</v>
          </cell>
        </row>
        <row r="311">
          <cell r="A311">
            <v>29137982</v>
          </cell>
          <cell r="B311" t="str">
            <v>BOTERO</v>
          </cell>
          <cell r="C311" t="str">
            <v>PESCADOR</v>
          </cell>
          <cell r="D311" t="str">
            <v>ALEJANDRA</v>
          </cell>
          <cell r="E311" t="str">
            <v>FAISURI</v>
          </cell>
          <cell r="F311" t="str">
            <v>COORDINADOR(A) PRODUCCIONES Y OPERACIONES</v>
          </cell>
          <cell r="G311">
            <v>43678</v>
          </cell>
          <cell r="H311" t="str">
            <v>ADMON</v>
          </cell>
          <cell r="I311" t="str">
            <v>PEREIRA</v>
          </cell>
        </row>
        <row r="312">
          <cell r="A312">
            <v>3179600</v>
          </cell>
          <cell r="B312" t="str">
            <v>CHAVEZ</v>
          </cell>
          <cell r="C312" t="str">
            <v>AMEZQUITA</v>
          </cell>
          <cell r="D312" t="str">
            <v>CARLOS</v>
          </cell>
          <cell r="E312" t="str">
            <v>EDUARDO</v>
          </cell>
          <cell r="F312" t="str">
            <v>CONDUCTOR</v>
          </cell>
          <cell r="G312">
            <v>45627</v>
          </cell>
          <cell r="H312" t="str">
            <v>WCX697</v>
          </cell>
          <cell r="I312" t="str">
            <v>EPM NUEVO</v>
          </cell>
        </row>
        <row r="313">
          <cell r="A313">
            <v>3189617</v>
          </cell>
          <cell r="B313" t="str">
            <v>ZARATE</v>
          </cell>
          <cell r="C313" t="str">
            <v>BERNAL</v>
          </cell>
          <cell r="D313" t="str">
            <v>JAIME</v>
          </cell>
          <cell r="E313"/>
          <cell r="F313" t="str">
            <v>CONDUCTOR</v>
          </cell>
          <cell r="G313">
            <v>44075</v>
          </cell>
          <cell r="H313" t="str">
            <v>SUPERNUMERARIO</v>
          </cell>
          <cell r="I313" t="str">
            <v>CONDUCTORES</v>
          </cell>
        </row>
        <row r="314">
          <cell r="A314">
            <v>32353792</v>
          </cell>
          <cell r="B314" t="str">
            <v>POSADA</v>
          </cell>
          <cell r="C314" t="str">
            <v>OSORNO</v>
          </cell>
          <cell r="D314" t="str">
            <v>ERICA</v>
          </cell>
          <cell r="E314"/>
          <cell r="F314" t="str">
            <v>CONDUCTOR</v>
          </cell>
          <cell r="G314">
            <v>45950</v>
          </cell>
          <cell r="H314" t="str">
            <v>NNL877</v>
          </cell>
          <cell r="I314" t="str">
            <v>GRUPO SURA</v>
          </cell>
        </row>
        <row r="315">
          <cell r="A315">
            <v>35010428</v>
          </cell>
          <cell r="B315" t="str">
            <v>PALMERA</v>
          </cell>
          <cell r="C315" t="str">
            <v>ALVAREZ</v>
          </cell>
          <cell r="D315" t="str">
            <v>BERTHA</v>
          </cell>
          <cell r="E315" t="str">
            <v>EDITH</v>
          </cell>
          <cell r="F315" t="str">
            <v>AUXILIAR ADMINISTRATIVO(A)</v>
          </cell>
          <cell r="G315">
            <v>42152</v>
          </cell>
          <cell r="H315" t="str">
            <v>ADMON</v>
          </cell>
          <cell r="I315" t="str">
            <v>SERVICIO AL CLIENTE</v>
          </cell>
        </row>
        <row r="316">
          <cell r="A316">
            <v>3592130</v>
          </cell>
          <cell r="B316" t="str">
            <v>MONSALVE</v>
          </cell>
          <cell r="C316" t="str">
            <v>ARIAS</v>
          </cell>
          <cell r="D316" t="str">
            <v>JAIME</v>
          </cell>
          <cell r="E316" t="str">
            <v>HARVEY</v>
          </cell>
          <cell r="F316" t="str">
            <v>CONDUCTOR</v>
          </cell>
          <cell r="G316">
            <v>46113</v>
          </cell>
          <cell r="H316" t="str">
            <v>SUPERNUMERARIO</v>
          </cell>
          <cell r="I316" t="str">
            <v>CONDUCTORES</v>
          </cell>
        </row>
        <row r="317">
          <cell r="A317">
            <v>3593115</v>
          </cell>
          <cell r="B317" t="str">
            <v>HENAO</v>
          </cell>
          <cell r="C317" t="str">
            <v>RAMIREZ</v>
          </cell>
          <cell r="D317" t="str">
            <v>RIGOBERTO</v>
          </cell>
          <cell r="E317"/>
          <cell r="F317" t="str">
            <v>CONDUCTOR</v>
          </cell>
          <cell r="G317">
            <v>45627</v>
          </cell>
          <cell r="H317" t="str">
            <v>EXU637</v>
          </cell>
          <cell r="I317" t="str">
            <v>EPM NUEVO</v>
          </cell>
        </row>
        <row r="318">
          <cell r="A318">
            <v>39177205</v>
          </cell>
          <cell r="B318" t="str">
            <v>SOTO</v>
          </cell>
          <cell r="C318" t="str">
            <v>SOTO</v>
          </cell>
          <cell r="D318" t="str">
            <v>DIANA</v>
          </cell>
          <cell r="E318" t="str">
            <v>MARCELA</v>
          </cell>
          <cell r="F318" t="str">
            <v>AUXILIAR ADMINISTRATIVO(A)</v>
          </cell>
          <cell r="G318">
            <v>43632</v>
          </cell>
          <cell r="H318" t="str">
            <v>ADMON</v>
          </cell>
          <cell r="I318" t="str">
            <v>FINANCIERA</v>
          </cell>
        </row>
        <row r="319">
          <cell r="A319">
            <v>407005</v>
          </cell>
          <cell r="B319" t="str">
            <v>VAN</v>
          </cell>
          <cell r="C319" t="str">
            <v>GOGH</v>
          </cell>
          <cell r="D319" t="str">
            <v>HANS</v>
          </cell>
          <cell r="E319" t="str">
            <v>COENRADUS PETRUS</v>
          </cell>
          <cell r="F319" t="str">
            <v>CONDUCTOR</v>
          </cell>
          <cell r="G319">
            <v>46008</v>
          </cell>
          <cell r="H319" t="str">
            <v>WLW896</v>
          </cell>
          <cell r="I319" t="str">
            <v>GRUPO SURA</v>
          </cell>
        </row>
        <row r="320">
          <cell r="A320">
            <v>41935499</v>
          </cell>
          <cell r="B320" t="str">
            <v>ALCALDE</v>
          </cell>
          <cell r="C320" t="str">
            <v>MORALES</v>
          </cell>
          <cell r="D320" t="str">
            <v>MARIA</v>
          </cell>
          <cell r="E320" t="str">
            <v>SOBEIBA</v>
          </cell>
          <cell r="F320" t="str">
            <v>SERVICIOS GENERALES</v>
          </cell>
          <cell r="G320">
            <v>44683</v>
          </cell>
          <cell r="H320" t="str">
            <v>ADMON</v>
          </cell>
          <cell r="I320" t="str">
            <v>SERVICIOS GENERALES</v>
          </cell>
        </row>
        <row r="321">
          <cell r="A321">
            <v>41955631</v>
          </cell>
          <cell r="B321" t="str">
            <v>ALCALDE</v>
          </cell>
          <cell r="C321" t="str">
            <v>MORALES</v>
          </cell>
          <cell r="D321" t="str">
            <v>CARMEN</v>
          </cell>
          <cell r="E321" t="str">
            <v>ROSA</v>
          </cell>
          <cell r="F321" t="str">
            <v>SERVICIOS GENERALES</v>
          </cell>
          <cell r="G321">
            <v>42901</v>
          </cell>
          <cell r="H321" t="str">
            <v>ADMON</v>
          </cell>
          <cell r="I321" t="str">
            <v>SERVICIOS GENERALES</v>
          </cell>
        </row>
        <row r="322">
          <cell r="A322">
            <v>43100632</v>
          </cell>
          <cell r="B322" t="str">
            <v>QUINTERO</v>
          </cell>
          <cell r="C322" t="str">
            <v>ECHAVARRIA</v>
          </cell>
          <cell r="D322" t="str">
            <v>MARITZA</v>
          </cell>
          <cell r="E322"/>
          <cell r="F322" t="str">
            <v>CONDUCTOR</v>
          </cell>
          <cell r="G322">
            <v>46080</v>
          </cell>
          <cell r="H322" t="str">
            <v>LKN603</v>
          </cell>
          <cell r="I322" t="str">
            <v>GRUPO SURA</v>
          </cell>
        </row>
        <row r="323">
          <cell r="A323">
            <v>43112039</v>
          </cell>
          <cell r="B323" t="str">
            <v>CAÑOLA</v>
          </cell>
          <cell r="C323" t="str">
            <v>RAMIREZ</v>
          </cell>
          <cell r="D323" t="str">
            <v>MARIA</v>
          </cell>
          <cell r="E323" t="str">
            <v>CRISTINA</v>
          </cell>
          <cell r="F323" t="str">
            <v>AUXILIAR ADMINISTRATIVO(A)</v>
          </cell>
          <cell r="G323">
            <v>43556</v>
          </cell>
          <cell r="H323" t="str">
            <v>ADMON</v>
          </cell>
          <cell r="I323" t="str">
            <v>FINANCIERA</v>
          </cell>
        </row>
        <row r="324">
          <cell r="A324">
            <v>43187331</v>
          </cell>
          <cell r="B324" t="str">
            <v>MEJIA</v>
          </cell>
          <cell r="C324" t="str">
            <v>OSORIO</v>
          </cell>
          <cell r="D324" t="str">
            <v>MARY</v>
          </cell>
          <cell r="E324" t="str">
            <v>ENITH</v>
          </cell>
          <cell r="F324" t="str">
            <v>COORDINADOR(A) NOMINA</v>
          </cell>
          <cell r="G324">
            <v>45061</v>
          </cell>
          <cell r="H324" t="str">
            <v>ADMON</v>
          </cell>
          <cell r="I324" t="str">
            <v>N MINA</v>
          </cell>
        </row>
        <row r="325">
          <cell r="A325">
            <v>4345637</v>
          </cell>
          <cell r="B325" t="str">
            <v>GONZALEZ</v>
          </cell>
          <cell r="C325" t="str">
            <v>RAMOS</v>
          </cell>
          <cell r="D325" t="str">
            <v>JORGE</v>
          </cell>
          <cell r="E325" t="str">
            <v>ADRIAN</v>
          </cell>
          <cell r="F325" t="str">
            <v>CONDUCTOR</v>
          </cell>
          <cell r="G325">
            <v>44694</v>
          </cell>
          <cell r="H325" t="str">
            <v>EYX324</v>
          </cell>
          <cell r="I325" t="str">
            <v>CHEC</v>
          </cell>
        </row>
        <row r="326">
          <cell r="A326">
            <v>43556793</v>
          </cell>
          <cell r="B326" t="str">
            <v>ANGEL</v>
          </cell>
          <cell r="C326" t="str">
            <v>RESTREPO</v>
          </cell>
          <cell r="D326" t="str">
            <v>VILMA</v>
          </cell>
          <cell r="E326" t="str">
            <v>ELENA</v>
          </cell>
          <cell r="F326" t="str">
            <v>CONDUCTOR</v>
          </cell>
          <cell r="G326">
            <v>45627</v>
          </cell>
          <cell r="H326" t="str">
            <v>SNV955</v>
          </cell>
          <cell r="I326" t="str">
            <v>JARDIN BOTANICO</v>
          </cell>
        </row>
        <row r="327">
          <cell r="A327">
            <v>43673372</v>
          </cell>
          <cell r="B327" t="str">
            <v>MARTINEZ</v>
          </cell>
          <cell r="C327" t="str">
            <v>RAMIREZ</v>
          </cell>
          <cell r="D327" t="str">
            <v>JUANA</v>
          </cell>
          <cell r="E327" t="str">
            <v>MARIA</v>
          </cell>
          <cell r="F327" t="str">
            <v>CONDUCTOR</v>
          </cell>
          <cell r="G327">
            <v>45094</v>
          </cell>
          <cell r="H327" t="str">
            <v>JYX123</v>
          </cell>
          <cell r="I327" t="str">
            <v>GRUPO SURA</v>
          </cell>
        </row>
        <row r="328">
          <cell r="A328">
            <v>43743412</v>
          </cell>
          <cell r="B328" t="str">
            <v>JARAMILLO</v>
          </cell>
          <cell r="C328" t="str">
            <v>PARRA</v>
          </cell>
          <cell r="D328" t="str">
            <v>JANETH</v>
          </cell>
          <cell r="E328" t="str">
            <v>JORLADY</v>
          </cell>
          <cell r="F328" t="str">
            <v>CONDUCTOR</v>
          </cell>
          <cell r="G328">
            <v>45946</v>
          </cell>
          <cell r="H328" t="str">
            <v>LKK987</v>
          </cell>
          <cell r="I328" t="str">
            <v>MEDICARTE</v>
          </cell>
        </row>
        <row r="329">
          <cell r="A329">
            <v>43743826</v>
          </cell>
          <cell r="B329" t="str">
            <v>BENITEZ</v>
          </cell>
          <cell r="C329" t="str">
            <v>MENDOZA</v>
          </cell>
          <cell r="D329" t="str">
            <v>ENILSE</v>
          </cell>
          <cell r="E329"/>
          <cell r="F329" t="str">
            <v>SERVICIOS GENERALES</v>
          </cell>
          <cell r="G329">
            <v>45098</v>
          </cell>
          <cell r="H329" t="str">
            <v>ADMON</v>
          </cell>
          <cell r="I329" t="str">
            <v>SERVICIOS GENERALES</v>
          </cell>
        </row>
        <row r="330">
          <cell r="A330">
            <v>43745126</v>
          </cell>
          <cell r="B330" t="str">
            <v>MESA</v>
          </cell>
          <cell r="C330" t="str">
            <v>MAZO</v>
          </cell>
          <cell r="D330" t="str">
            <v>GLORIA</v>
          </cell>
          <cell r="E330" t="str">
            <v>INES</v>
          </cell>
          <cell r="F330" t="str">
            <v>SERVICIOS GENERALES</v>
          </cell>
          <cell r="G330">
            <v>45989</v>
          </cell>
          <cell r="H330" t="str">
            <v>ADMON</v>
          </cell>
          <cell r="I330" t="str">
            <v>SERVICIOS GENERALES</v>
          </cell>
        </row>
        <row r="331">
          <cell r="A331">
            <v>43825551</v>
          </cell>
          <cell r="B331" t="str">
            <v>VANEGAS</v>
          </cell>
          <cell r="C331" t="str">
            <v>CORREA</v>
          </cell>
          <cell r="D331" t="str">
            <v>LINA</v>
          </cell>
          <cell r="E331" t="str">
            <v>ELCY</v>
          </cell>
          <cell r="F331" t="str">
            <v>SERVICIOS GENERALES</v>
          </cell>
          <cell r="G331">
            <v>46031</v>
          </cell>
          <cell r="H331" t="str">
            <v>ADMON</v>
          </cell>
          <cell r="I331" t="str">
            <v>SERVICIOS GENERALES</v>
          </cell>
        </row>
        <row r="332">
          <cell r="A332">
            <v>43874704</v>
          </cell>
          <cell r="B332" t="str">
            <v>PASOS</v>
          </cell>
          <cell r="C332" t="str">
            <v>ESCOBAR</v>
          </cell>
          <cell r="D332" t="str">
            <v>SARA</v>
          </cell>
          <cell r="E332" t="str">
            <v>YULEIDITH</v>
          </cell>
          <cell r="F332" t="str">
            <v>GESTOR(A) LOGISTICO</v>
          </cell>
          <cell r="G332">
            <v>45925</v>
          </cell>
          <cell r="H332" t="str">
            <v>ADMON</v>
          </cell>
          <cell r="I332" t="str">
            <v>MEDELLIN</v>
          </cell>
        </row>
        <row r="333">
          <cell r="A333">
            <v>43878450</v>
          </cell>
          <cell r="B333" t="str">
            <v>GIRALDO</v>
          </cell>
          <cell r="C333" t="str">
            <v>CAÑOLA</v>
          </cell>
          <cell r="D333" t="str">
            <v>DIANA</v>
          </cell>
          <cell r="E333" t="str">
            <v>ISABEL</v>
          </cell>
          <cell r="F333" t="str">
            <v>DRA. CRECIMIENTO ESTRATEGICO</v>
          </cell>
          <cell r="G333">
            <v>46118</v>
          </cell>
          <cell r="H333" t="str">
            <v>ADMON</v>
          </cell>
          <cell r="I333" t="str">
            <v>ADMINISTRACI N</v>
          </cell>
        </row>
        <row r="334">
          <cell r="A334">
            <v>43907795</v>
          </cell>
          <cell r="B334" t="str">
            <v>PRECIADO</v>
          </cell>
          <cell r="C334" t="str">
            <v>ORTEGA</v>
          </cell>
          <cell r="D334" t="str">
            <v>LEIDY</v>
          </cell>
          <cell r="E334" t="str">
            <v>VIVIANA</v>
          </cell>
          <cell r="F334" t="str">
            <v>COORDINADOR(A) TALENTO HUMANO</v>
          </cell>
          <cell r="G334">
            <v>41591</v>
          </cell>
          <cell r="H334" t="str">
            <v>ADMON</v>
          </cell>
          <cell r="I334" t="str">
            <v>TALENTO HUMANO</v>
          </cell>
        </row>
        <row r="335">
          <cell r="A335">
            <v>43915279</v>
          </cell>
          <cell r="B335" t="str">
            <v>MOSQUERA</v>
          </cell>
          <cell r="C335" t="str">
            <v>RUIZ</v>
          </cell>
          <cell r="D335" t="str">
            <v>ELVIA</v>
          </cell>
          <cell r="E335" t="str">
            <v>PATRICIA</v>
          </cell>
          <cell r="F335" t="str">
            <v>ANALISTA FACTURACION</v>
          </cell>
          <cell r="G335">
            <v>41802</v>
          </cell>
          <cell r="H335" t="str">
            <v>ADMON</v>
          </cell>
          <cell r="I335" t="str">
            <v>FINANCIERA</v>
          </cell>
        </row>
        <row r="336">
          <cell r="A336">
            <v>4415359</v>
          </cell>
          <cell r="B336" t="str">
            <v>PEREZ</v>
          </cell>
          <cell r="C336" t="str">
            <v>GIRALDO</v>
          </cell>
          <cell r="D336" t="str">
            <v>RUBIEL</v>
          </cell>
          <cell r="E336"/>
          <cell r="F336" t="str">
            <v>CONDUCTOR</v>
          </cell>
          <cell r="G336">
            <v>45903</v>
          </cell>
          <cell r="H336" t="str">
            <v>STQ987</v>
          </cell>
          <cell r="I336" t="str">
            <v>CHEC</v>
          </cell>
        </row>
        <row r="337">
          <cell r="A337">
            <v>4416185</v>
          </cell>
          <cell r="B337" t="str">
            <v>GALVIS</v>
          </cell>
          <cell r="C337" t="str">
            <v>VALENCIA</v>
          </cell>
          <cell r="D337" t="str">
            <v>ROBERTO</v>
          </cell>
          <cell r="E337" t="str">
            <v>FABIO</v>
          </cell>
          <cell r="F337" t="str">
            <v>CONDUCTOR</v>
          </cell>
          <cell r="G337">
            <v>45727</v>
          </cell>
          <cell r="H337" t="str">
            <v>NUW974</v>
          </cell>
          <cell r="I337" t="str">
            <v>CHEC</v>
          </cell>
        </row>
        <row r="338">
          <cell r="A338">
            <v>4417278</v>
          </cell>
          <cell r="B338" t="str">
            <v>POLINDARA</v>
          </cell>
          <cell r="C338" t="str">
            <v>FIGUEROA</v>
          </cell>
          <cell r="D338" t="str">
            <v>MARIO</v>
          </cell>
          <cell r="E338" t="str">
            <v>ANDRES</v>
          </cell>
          <cell r="F338" t="str">
            <v>CONDUCTOR</v>
          </cell>
          <cell r="G338">
            <v>44989</v>
          </cell>
          <cell r="H338" t="str">
            <v>WEF558</v>
          </cell>
          <cell r="I338" t="str">
            <v>CHEC</v>
          </cell>
        </row>
        <row r="339">
          <cell r="A339">
            <v>4517512</v>
          </cell>
          <cell r="B339" t="str">
            <v>RODRIGUEZ</v>
          </cell>
          <cell r="C339" t="str">
            <v>AMELL</v>
          </cell>
          <cell r="D339" t="str">
            <v>JHON</v>
          </cell>
          <cell r="E339" t="str">
            <v>FREDY</v>
          </cell>
          <cell r="F339" t="str">
            <v>CONDUCTOR</v>
          </cell>
          <cell r="G339">
            <v>44989</v>
          </cell>
          <cell r="H339" t="str">
            <v>WPV607</v>
          </cell>
          <cell r="I339" t="str">
            <v>CHEC</v>
          </cell>
        </row>
        <row r="340">
          <cell r="A340">
            <v>4819311</v>
          </cell>
          <cell r="B340" t="str">
            <v>MEDINA</v>
          </cell>
          <cell r="C340" t="str">
            <v>OCHOA</v>
          </cell>
          <cell r="D340" t="str">
            <v>EDUARDO</v>
          </cell>
          <cell r="E340" t="str">
            <v>LUIS</v>
          </cell>
          <cell r="F340" t="str">
            <v>CONDUCTOR</v>
          </cell>
          <cell r="G340">
            <v>46158</v>
          </cell>
          <cell r="H340" t="str">
            <v>SUPERNUMERARIO</v>
          </cell>
          <cell r="I340" t="str">
            <v>CONDUCTORES</v>
          </cell>
        </row>
        <row r="341">
          <cell r="A341">
            <v>4882920</v>
          </cell>
          <cell r="B341" t="str">
            <v>ZAMBRANO</v>
          </cell>
          <cell r="C341" t="str">
            <v>SANDOVAL</v>
          </cell>
          <cell r="D341" t="str">
            <v>JOSE</v>
          </cell>
          <cell r="E341" t="str">
            <v>MARCELINO</v>
          </cell>
          <cell r="F341" t="str">
            <v>CONDUCTOR</v>
          </cell>
          <cell r="G341">
            <v>45841</v>
          </cell>
          <cell r="H341" t="str">
            <v>SUPERNUMERARIO</v>
          </cell>
          <cell r="I341" t="str">
            <v>CONDUCTORES</v>
          </cell>
        </row>
        <row r="342">
          <cell r="A342">
            <v>52987162</v>
          </cell>
          <cell r="B342" t="str">
            <v>RODRIGUEZ</v>
          </cell>
          <cell r="C342" t="str">
            <v>OYOLA</v>
          </cell>
          <cell r="D342" t="str">
            <v>YENNI</v>
          </cell>
          <cell r="E342" t="str">
            <v>JACQUELINE</v>
          </cell>
          <cell r="F342" t="str">
            <v>CONDUCTOR</v>
          </cell>
          <cell r="G342">
            <v>45905</v>
          </cell>
          <cell r="H342" t="str">
            <v>LLQ983</v>
          </cell>
          <cell r="I342" t="str">
            <v>GRUPO SURA</v>
          </cell>
        </row>
        <row r="343">
          <cell r="A343">
            <v>568523</v>
          </cell>
          <cell r="B343" t="str">
            <v>LUCENA</v>
          </cell>
          <cell r="C343" t="str">
            <v>MUJICA</v>
          </cell>
          <cell r="D343" t="str">
            <v>YORMAN</v>
          </cell>
          <cell r="E343" t="str">
            <v>OMAR</v>
          </cell>
          <cell r="F343" t="str">
            <v>CONDUCTOR</v>
          </cell>
          <cell r="G343">
            <v>46143</v>
          </cell>
          <cell r="H343" t="str">
            <v>SUPERNUMERARIO</v>
          </cell>
          <cell r="I343" t="str">
            <v>CONDUCTORES</v>
          </cell>
        </row>
        <row r="344">
          <cell r="A344">
            <v>66947776</v>
          </cell>
          <cell r="B344" t="str">
            <v>OROZCO</v>
          </cell>
          <cell r="C344" t="str">
            <v>CARDONA</v>
          </cell>
          <cell r="D344" t="str">
            <v>SANDRA</v>
          </cell>
          <cell r="E344" t="str">
            <v>PATRICIA</v>
          </cell>
          <cell r="F344" t="str">
            <v>COORDINADOR(A) PRODUCCIONES Y OPERACIONES</v>
          </cell>
          <cell r="G344">
            <v>39722</v>
          </cell>
          <cell r="H344" t="str">
            <v>ADMON</v>
          </cell>
          <cell r="I344" t="str">
            <v>SERVICIO AL CLIENTE</v>
          </cell>
        </row>
        <row r="345">
          <cell r="A345">
            <v>70001717</v>
          </cell>
          <cell r="B345" t="str">
            <v>LOPEZ</v>
          </cell>
          <cell r="C345" t="str">
            <v>BLANDON</v>
          </cell>
          <cell r="D345" t="str">
            <v>JORGE</v>
          </cell>
          <cell r="E345" t="str">
            <v>NELSON</v>
          </cell>
          <cell r="F345" t="str">
            <v>CONDUCTOR</v>
          </cell>
          <cell r="G345">
            <v>45627</v>
          </cell>
          <cell r="H345" t="str">
            <v>FWK209</v>
          </cell>
          <cell r="I345" t="str">
            <v>EPM NUEVO</v>
          </cell>
        </row>
        <row r="346">
          <cell r="A346">
            <v>70067229</v>
          </cell>
          <cell r="B346" t="str">
            <v>BERMUDEZ</v>
          </cell>
          <cell r="C346" t="str">
            <v>OCHOA</v>
          </cell>
          <cell r="D346" t="str">
            <v>LUIS</v>
          </cell>
          <cell r="E346" t="str">
            <v>HERNANDO</v>
          </cell>
          <cell r="F346" t="str">
            <v>CONDUCTOR</v>
          </cell>
          <cell r="G346">
            <v>45627</v>
          </cell>
          <cell r="H346" t="str">
            <v>FWK568</v>
          </cell>
          <cell r="I346" t="str">
            <v>EPM NUEVO</v>
          </cell>
        </row>
        <row r="347">
          <cell r="A347">
            <v>70076467</v>
          </cell>
          <cell r="B347" t="str">
            <v>GOMEZ</v>
          </cell>
          <cell r="C347" t="str">
            <v>HENAO</v>
          </cell>
          <cell r="D347" t="str">
            <v>FABIO</v>
          </cell>
          <cell r="E347" t="str">
            <v>AGUSTIN</v>
          </cell>
          <cell r="F347" t="str">
            <v>CONDUCTOR</v>
          </cell>
          <cell r="G347">
            <v>44168</v>
          </cell>
          <cell r="H347" t="str">
            <v>GDY065</v>
          </cell>
          <cell r="I347" t="str">
            <v>GRUPO SURA</v>
          </cell>
        </row>
        <row r="348">
          <cell r="A348">
            <v>70078032</v>
          </cell>
          <cell r="B348" t="str">
            <v>SEPULVEDA</v>
          </cell>
          <cell r="C348" t="str">
            <v>MACHADO</v>
          </cell>
          <cell r="D348" t="str">
            <v>GABRIEL</v>
          </cell>
          <cell r="E348" t="str">
            <v>DARIO</v>
          </cell>
          <cell r="F348" t="str">
            <v>CONDUCTOR</v>
          </cell>
          <cell r="G348">
            <v>44139</v>
          </cell>
          <cell r="H348" t="str">
            <v>SNX834</v>
          </cell>
          <cell r="I348" t="str">
            <v>GRUPO SURA</v>
          </cell>
        </row>
        <row r="349">
          <cell r="A349">
            <v>70127982</v>
          </cell>
          <cell r="B349" t="str">
            <v>OSPINA</v>
          </cell>
          <cell r="C349" t="str">
            <v>ARIAS</v>
          </cell>
          <cell r="D349" t="str">
            <v>JORGE</v>
          </cell>
          <cell r="E349" t="str">
            <v>IVAN</v>
          </cell>
          <cell r="F349" t="str">
            <v>CONDUCTOR</v>
          </cell>
          <cell r="G349">
            <v>43902</v>
          </cell>
          <cell r="H349" t="str">
            <v>TDZ080</v>
          </cell>
          <cell r="I349" t="str">
            <v>GRUPO SURA</v>
          </cell>
        </row>
        <row r="350">
          <cell r="A350">
            <v>70140023</v>
          </cell>
          <cell r="B350" t="str">
            <v>MISAS</v>
          </cell>
          <cell r="C350" t="str">
            <v>RUEDA</v>
          </cell>
          <cell r="D350" t="str">
            <v>JULIO</v>
          </cell>
          <cell r="E350" t="str">
            <v>CESAR</v>
          </cell>
          <cell r="F350" t="str">
            <v>CONDUCTOR</v>
          </cell>
          <cell r="G350">
            <v>46069</v>
          </cell>
          <cell r="H350" t="str">
            <v>WCP466</v>
          </cell>
          <cell r="I350" t="str">
            <v>JARDIN BOTANICO</v>
          </cell>
        </row>
        <row r="351">
          <cell r="A351">
            <v>70162780</v>
          </cell>
          <cell r="B351" t="str">
            <v>DAZA</v>
          </cell>
          <cell r="C351" t="str">
            <v>VALENCIA</v>
          </cell>
          <cell r="D351" t="str">
            <v>GUSTAVO</v>
          </cell>
          <cell r="E351" t="str">
            <v>ALBERTO</v>
          </cell>
          <cell r="F351" t="str">
            <v>CONDUCTOR</v>
          </cell>
          <cell r="G351">
            <v>44245</v>
          </cell>
          <cell r="H351" t="str">
            <v>FISAGEN</v>
          </cell>
          <cell r="I351" t="str">
            <v>ISAGEN - SAN CARLOS</v>
          </cell>
        </row>
        <row r="352">
          <cell r="A352">
            <v>70162911</v>
          </cell>
          <cell r="B352" t="str">
            <v>GARZON</v>
          </cell>
          <cell r="C352" t="str">
            <v>IVAN</v>
          </cell>
          <cell r="E352"/>
          <cell r="F352" t="str">
            <v>CONDUCTOR</v>
          </cell>
          <cell r="G352">
            <v>44245</v>
          </cell>
          <cell r="H352" t="str">
            <v>FISAGEN</v>
          </cell>
          <cell r="I352" t="str">
            <v>ISAGEN - CALDERAS</v>
          </cell>
        </row>
        <row r="353">
          <cell r="A353">
            <v>70164701</v>
          </cell>
          <cell r="B353" t="str">
            <v>VELASQUEZ</v>
          </cell>
          <cell r="C353" t="str">
            <v>DUQUE</v>
          </cell>
          <cell r="D353" t="str">
            <v>LEONEL</v>
          </cell>
          <cell r="E353" t="str">
            <v>DE JESUS</v>
          </cell>
          <cell r="F353" t="str">
            <v>CONDUCTOR</v>
          </cell>
          <cell r="G353">
            <v>44245</v>
          </cell>
          <cell r="H353" t="str">
            <v>FISAGEN</v>
          </cell>
          <cell r="I353" t="str">
            <v>ISAGEN - SAN CARLOS</v>
          </cell>
        </row>
        <row r="354">
          <cell r="A354">
            <v>70166617</v>
          </cell>
          <cell r="B354" t="str">
            <v>RINCON</v>
          </cell>
          <cell r="C354" t="str">
            <v>GALEANO</v>
          </cell>
          <cell r="D354" t="str">
            <v>JON</v>
          </cell>
          <cell r="E354" t="str">
            <v>JAIRO</v>
          </cell>
          <cell r="F354" t="str">
            <v>CONDUCTOR</v>
          </cell>
          <cell r="G354">
            <v>46174</v>
          </cell>
          <cell r="H354" t="str">
            <v>FISAGEN</v>
          </cell>
          <cell r="I354" t="str">
            <v>ISAGEN - SAN CARLOS</v>
          </cell>
        </row>
        <row r="355">
          <cell r="A355">
            <v>70167082</v>
          </cell>
          <cell r="B355" t="str">
            <v>OSPINA</v>
          </cell>
          <cell r="C355" t="str">
            <v>GALEANO</v>
          </cell>
          <cell r="D355" t="str">
            <v>JUAN</v>
          </cell>
          <cell r="E355" t="str">
            <v>CAMILO</v>
          </cell>
          <cell r="F355" t="str">
            <v>CONDUCTOR</v>
          </cell>
          <cell r="G355">
            <v>46151</v>
          </cell>
          <cell r="H355" t="str">
            <v>PXK189</v>
          </cell>
          <cell r="I355" t="str">
            <v>GRUPO SURA</v>
          </cell>
        </row>
        <row r="356">
          <cell r="A356">
            <v>70167243</v>
          </cell>
          <cell r="B356" t="str">
            <v>DUQUE</v>
          </cell>
          <cell r="C356" t="str">
            <v>QUINTERO</v>
          </cell>
          <cell r="D356" t="str">
            <v>WILDER</v>
          </cell>
          <cell r="E356" t="str">
            <v>ALEXANDER</v>
          </cell>
          <cell r="F356" t="str">
            <v>CONDUCTOR</v>
          </cell>
          <cell r="G356">
            <v>46125</v>
          </cell>
          <cell r="H356" t="str">
            <v>KTN382</v>
          </cell>
          <cell r="I356" t="str">
            <v>CORPORACION AYUDA HUMANITARIA</v>
          </cell>
        </row>
        <row r="357">
          <cell r="A357">
            <v>70255848</v>
          </cell>
          <cell r="B357" t="str">
            <v>RIVERA</v>
          </cell>
          <cell r="C357" t="str">
            <v>ZAPATA</v>
          </cell>
          <cell r="D357" t="str">
            <v>HERNANDO</v>
          </cell>
          <cell r="E357"/>
          <cell r="F357" t="str">
            <v>CONDUCTOR</v>
          </cell>
          <cell r="G357">
            <v>45616</v>
          </cell>
          <cell r="H357" t="str">
            <v>LKL264</v>
          </cell>
          <cell r="I357" t="str">
            <v>INTEGRAL S.A.</v>
          </cell>
        </row>
        <row r="358">
          <cell r="A358">
            <v>70257846</v>
          </cell>
          <cell r="B358" t="str">
            <v>GUTIERREZ</v>
          </cell>
          <cell r="C358" t="str">
            <v>RUA</v>
          </cell>
          <cell r="D358" t="str">
            <v>EDGAR</v>
          </cell>
          <cell r="E358" t="str">
            <v>ANDRES</v>
          </cell>
          <cell r="F358" t="str">
            <v>CONDUCTOR</v>
          </cell>
          <cell r="G358">
            <v>45383</v>
          </cell>
          <cell r="H358" t="str">
            <v>LKL010</v>
          </cell>
          <cell r="I358" t="str">
            <v>CORPORACION AYUDA HUMANITARIA</v>
          </cell>
        </row>
        <row r="359">
          <cell r="A359">
            <v>70329637</v>
          </cell>
          <cell r="B359" t="str">
            <v>BALLESTEROS</v>
          </cell>
          <cell r="C359" t="str">
            <v>VANEGAS</v>
          </cell>
          <cell r="D359" t="str">
            <v>BAYRON</v>
          </cell>
          <cell r="E359" t="str">
            <v>DE JESUS</v>
          </cell>
          <cell r="F359" t="str">
            <v>CONDUCTOR</v>
          </cell>
          <cell r="G359">
            <v>44977</v>
          </cell>
          <cell r="H359" t="str">
            <v>ESR505</v>
          </cell>
          <cell r="I359" t="str">
            <v>GRUPO SURA</v>
          </cell>
        </row>
        <row r="360">
          <cell r="A360">
            <v>70350339</v>
          </cell>
          <cell r="B360" t="str">
            <v>ZULUAGA</v>
          </cell>
          <cell r="C360" t="str">
            <v>SUAREZ</v>
          </cell>
          <cell r="D360" t="str">
            <v>RODRIGO</v>
          </cell>
          <cell r="E360" t="str">
            <v>DE JESUS</v>
          </cell>
          <cell r="F360" t="str">
            <v>CONDUCTOR</v>
          </cell>
          <cell r="G360">
            <v>42436</v>
          </cell>
          <cell r="H360" t="str">
            <v>SUPERNUMERARIO</v>
          </cell>
          <cell r="I360" t="str">
            <v>CONDUCTORES</v>
          </cell>
        </row>
        <row r="361">
          <cell r="A361">
            <v>70416209</v>
          </cell>
          <cell r="B361" t="str">
            <v>HERNANDEZ</v>
          </cell>
          <cell r="C361" t="str">
            <v>GUTIERREZ</v>
          </cell>
          <cell r="D361" t="str">
            <v>LUIS</v>
          </cell>
          <cell r="E361" t="str">
            <v>EDUARDO</v>
          </cell>
          <cell r="F361" t="str">
            <v>CONDUCTOR</v>
          </cell>
          <cell r="G361">
            <v>45664</v>
          </cell>
          <cell r="H361" t="str">
            <v>GTY117</v>
          </cell>
          <cell r="I361" t="str">
            <v>INGETEC S.A.</v>
          </cell>
        </row>
        <row r="362">
          <cell r="A362">
            <v>70418378</v>
          </cell>
          <cell r="B362" t="str">
            <v>PUERTA</v>
          </cell>
          <cell r="C362" t="str">
            <v>VALDERRAMA</v>
          </cell>
          <cell r="D362" t="str">
            <v>JOSE</v>
          </cell>
          <cell r="E362" t="str">
            <v>LUIS</v>
          </cell>
          <cell r="F362" t="str">
            <v>CONDUCTOR</v>
          </cell>
          <cell r="G362">
            <v>45627</v>
          </cell>
          <cell r="H362" t="str">
            <v>NNN400</v>
          </cell>
          <cell r="I362" t="str">
            <v>EPM NUEVO</v>
          </cell>
        </row>
        <row r="363">
          <cell r="A363">
            <v>70432663</v>
          </cell>
          <cell r="B363" t="str">
            <v>USUGA</v>
          </cell>
          <cell r="C363" t="str">
            <v>HIGUITA</v>
          </cell>
          <cell r="D363" t="str">
            <v>JOSE</v>
          </cell>
          <cell r="E363" t="str">
            <v>LUIS</v>
          </cell>
          <cell r="F363" t="str">
            <v>CONDUCTOR</v>
          </cell>
          <cell r="G363">
            <v>45805</v>
          </cell>
          <cell r="H363" t="str">
            <v>GDX460</v>
          </cell>
          <cell r="I363" t="str">
            <v>FUNDACION EPM</v>
          </cell>
        </row>
        <row r="364">
          <cell r="A364">
            <v>70435972</v>
          </cell>
          <cell r="B364" t="str">
            <v>GUZMAN</v>
          </cell>
          <cell r="C364" t="str">
            <v>GIRALDO</v>
          </cell>
          <cell r="D364" t="str">
            <v>LEONARDO</v>
          </cell>
          <cell r="E364" t="str">
            <v>ANTONIO</v>
          </cell>
          <cell r="F364" t="str">
            <v>CONDUCTOR</v>
          </cell>
          <cell r="G364">
            <v>44245</v>
          </cell>
          <cell r="H364" t="str">
            <v>FISAGEN</v>
          </cell>
          <cell r="I364" t="str">
            <v>ISAGEN - JAGUAS</v>
          </cell>
        </row>
        <row r="365">
          <cell r="A365">
            <v>70508347</v>
          </cell>
          <cell r="B365" t="str">
            <v>GIRALDO</v>
          </cell>
          <cell r="C365" t="str">
            <v>QUIJANO</v>
          </cell>
          <cell r="D365" t="str">
            <v>LEONARDO</v>
          </cell>
          <cell r="E365" t="str">
            <v>DE JESUS</v>
          </cell>
          <cell r="F365" t="str">
            <v>CONDUCTOR</v>
          </cell>
          <cell r="G365">
            <v>45627</v>
          </cell>
          <cell r="H365" t="str">
            <v>NNL159</v>
          </cell>
          <cell r="I365" t="str">
            <v>EPM NUEVO</v>
          </cell>
        </row>
        <row r="366">
          <cell r="A366">
            <v>70515849</v>
          </cell>
          <cell r="B366" t="str">
            <v>ALVAREZ</v>
          </cell>
          <cell r="C366" t="str">
            <v>AMARILES</v>
          </cell>
          <cell r="D366" t="str">
            <v>ELKIN</v>
          </cell>
          <cell r="E366" t="str">
            <v>DARIO</v>
          </cell>
          <cell r="F366" t="str">
            <v>CONDUCTOR</v>
          </cell>
          <cell r="G366">
            <v>43617</v>
          </cell>
          <cell r="H366" t="str">
            <v>SUPERNUMERARIO</v>
          </cell>
          <cell r="I366" t="str">
            <v>CONDUCTORES FLOTA EPM</v>
          </cell>
        </row>
        <row r="367">
          <cell r="A367">
            <v>70561560</v>
          </cell>
          <cell r="B367" t="str">
            <v>TORRES</v>
          </cell>
          <cell r="C367" t="str">
            <v>MONSALVE</v>
          </cell>
          <cell r="D367" t="str">
            <v>CARLOS</v>
          </cell>
          <cell r="E367" t="str">
            <v>ARTURO</v>
          </cell>
          <cell r="F367" t="str">
            <v>CONDUCTOR</v>
          </cell>
          <cell r="G367">
            <v>45627</v>
          </cell>
          <cell r="H367" t="str">
            <v>JYM938</v>
          </cell>
          <cell r="I367" t="str">
            <v>EPM NUEVO</v>
          </cell>
        </row>
        <row r="368">
          <cell r="A368">
            <v>70565141</v>
          </cell>
          <cell r="B368" t="str">
            <v>JARAMILLO</v>
          </cell>
          <cell r="C368" t="str">
            <v>GIL</v>
          </cell>
          <cell r="D368" t="str">
            <v>CARLOS</v>
          </cell>
          <cell r="E368" t="str">
            <v>ALBERTO</v>
          </cell>
          <cell r="F368" t="str">
            <v>CONDUCTOR</v>
          </cell>
          <cell r="G368">
            <v>45627</v>
          </cell>
          <cell r="H368" t="str">
            <v>GDW702</v>
          </cell>
          <cell r="I368" t="str">
            <v>EPM NUEVO</v>
          </cell>
        </row>
        <row r="369">
          <cell r="A369">
            <v>70566483</v>
          </cell>
          <cell r="B369" t="str">
            <v>CANO</v>
          </cell>
          <cell r="C369" t="str">
            <v>MUÑOZ</v>
          </cell>
          <cell r="D369" t="str">
            <v>ROBERT</v>
          </cell>
          <cell r="E369"/>
          <cell r="F369" t="str">
            <v>CONDUCTOR</v>
          </cell>
          <cell r="G369">
            <v>45769</v>
          </cell>
          <cell r="H369" t="str">
            <v>ESP792</v>
          </cell>
          <cell r="I369" t="str">
            <v>CHEMICAL LABORATORY</v>
          </cell>
        </row>
        <row r="370">
          <cell r="A370">
            <v>70567688</v>
          </cell>
          <cell r="B370" t="str">
            <v>VELASQUEZ</v>
          </cell>
          <cell r="C370" t="str">
            <v>VELEZ</v>
          </cell>
          <cell r="D370" t="str">
            <v>JUAN</v>
          </cell>
          <cell r="E370" t="str">
            <v>GONZALO</v>
          </cell>
          <cell r="F370" t="str">
            <v>CONDUCTOR</v>
          </cell>
          <cell r="G370">
            <v>45782</v>
          </cell>
          <cell r="H370" t="str">
            <v>GTY259</v>
          </cell>
          <cell r="I370" t="str">
            <v>CHEMICAL LABORATORY</v>
          </cell>
        </row>
        <row r="371">
          <cell r="A371">
            <v>70568599</v>
          </cell>
          <cell r="B371" t="str">
            <v>CARMONA</v>
          </cell>
          <cell r="C371" t="str">
            <v>MONTAÑO</v>
          </cell>
          <cell r="D371" t="str">
            <v>MANUEL</v>
          </cell>
          <cell r="E371" t="str">
            <v>ANTONIO</v>
          </cell>
          <cell r="F371" t="str">
            <v>CONDUCTOR</v>
          </cell>
          <cell r="G371">
            <v>44245</v>
          </cell>
          <cell r="H371" t="str">
            <v>FISAGEN</v>
          </cell>
          <cell r="I371" t="str">
            <v>ISAGEN - SAN CARLOS</v>
          </cell>
        </row>
        <row r="372">
          <cell r="A372">
            <v>70601729</v>
          </cell>
          <cell r="B372" t="str">
            <v>GALEANO</v>
          </cell>
          <cell r="C372" t="str">
            <v>VELASQUEZ</v>
          </cell>
          <cell r="D372" t="str">
            <v>ALEXANDER</v>
          </cell>
          <cell r="E372"/>
          <cell r="F372" t="str">
            <v>CONDUCTOR</v>
          </cell>
          <cell r="G372">
            <v>45627</v>
          </cell>
          <cell r="H372" t="str">
            <v>ESP000</v>
          </cell>
          <cell r="I372" t="str">
            <v>EPM NUEVO</v>
          </cell>
        </row>
        <row r="373">
          <cell r="A373">
            <v>70631684</v>
          </cell>
          <cell r="B373" t="str">
            <v>MESA</v>
          </cell>
          <cell r="C373" t="str">
            <v>OSPINA</v>
          </cell>
          <cell r="D373" t="str">
            <v>WALTER</v>
          </cell>
          <cell r="E373" t="str">
            <v>EDWIN</v>
          </cell>
          <cell r="F373" t="str">
            <v>CONDUCTOR</v>
          </cell>
          <cell r="G373">
            <v>46049</v>
          </cell>
          <cell r="H373" t="str">
            <v>NLX672</v>
          </cell>
          <cell r="I373" t="str">
            <v>GRUPO SURA</v>
          </cell>
        </row>
        <row r="374">
          <cell r="A374">
            <v>70698603</v>
          </cell>
          <cell r="B374" t="str">
            <v>BOTERO</v>
          </cell>
          <cell r="C374" t="str">
            <v>MURILLO</v>
          </cell>
          <cell r="D374" t="str">
            <v>DIEGO</v>
          </cell>
          <cell r="E374" t="str">
            <v>LEON</v>
          </cell>
          <cell r="F374" t="str">
            <v>CONDUCTOR</v>
          </cell>
          <cell r="G374">
            <v>46140</v>
          </cell>
          <cell r="H374" t="str">
            <v>LPR102</v>
          </cell>
          <cell r="I374" t="str">
            <v>GRUPO SURA</v>
          </cell>
        </row>
        <row r="375">
          <cell r="A375">
            <v>70726473</v>
          </cell>
          <cell r="B375" t="str">
            <v>VALENCIA</v>
          </cell>
          <cell r="C375" t="str">
            <v>GRISALES</v>
          </cell>
          <cell r="D375" t="str">
            <v>JUAN</v>
          </cell>
          <cell r="E375" t="str">
            <v>FAVIAN</v>
          </cell>
          <cell r="F375" t="str">
            <v>CONDUCTOR</v>
          </cell>
          <cell r="G375">
            <v>45627</v>
          </cell>
          <cell r="H375" t="str">
            <v>GTY485</v>
          </cell>
          <cell r="I375" t="str">
            <v>EPM NUEVO</v>
          </cell>
        </row>
        <row r="376">
          <cell r="A376">
            <v>70727527</v>
          </cell>
          <cell r="B376" t="str">
            <v>RUIZ</v>
          </cell>
          <cell r="C376" t="str">
            <v>LOAIZA</v>
          </cell>
          <cell r="D376" t="str">
            <v>CESAR</v>
          </cell>
          <cell r="E376" t="str">
            <v>AUGUSTO</v>
          </cell>
          <cell r="F376" t="str">
            <v>CONDUCTOR</v>
          </cell>
          <cell r="G376">
            <v>45627</v>
          </cell>
          <cell r="H376" t="str">
            <v>GTY237</v>
          </cell>
          <cell r="I376" t="str">
            <v>GRUPO SURA</v>
          </cell>
        </row>
        <row r="377">
          <cell r="A377">
            <v>70730162</v>
          </cell>
          <cell r="B377" t="str">
            <v>FRANCO</v>
          </cell>
          <cell r="C377" t="str">
            <v>CARDONA</v>
          </cell>
          <cell r="D377" t="str">
            <v>CARLOS</v>
          </cell>
          <cell r="E377" t="str">
            <v>DARIO</v>
          </cell>
          <cell r="F377" t="str">
            <v>GESTOR(A) LOGISTICO</v>
          </cell>
          <cell r="G377">
            <v>40855</v>
          </cell>
          <cell r="H377" t="str">
            <v>ADMON</v>
          </cell>
          <cell r="I377" t="str">
            <v>MEDELLIN</v>
          </cell>
        </row>
        <row r="378">
          <cell r="A378">
            <v>70780052</v>
          </cell>
          <cell r="B378" t="str">
            <v>HENAO</v>
          </cell>
          <cell r="C378" t="str">
            <v>OCAMPO</v>
          </cell>
          <cell r="D378" t="str">
            <v>GERARDO</v>
          </cell>
          <cell r="E378" t="str">
            <v>DE JESUS</v>
          </cell>
          <cell r="F378" t="str">
            <v>CONDUCTOR</v>
          </cell>
          <cell r="G378">
            <v>45627</v>
          </cell>
          <cell r="H378" t="str">
            <v>LKM063</v>
          </cell>
          <cell r="I378" t="str">
            <v>FUNDACION EPM</v>
          </cell>
        </row>
        <row r="379">
          <cell r="A379">
            <v>70781640</v>
          </cell>
          <cell r="B379" t="str">
            <v>OCAMPO</v>
          </cell>
          <cell r="C379" t="str">
            <v>OSORIO</v>
          </cell>
          <cell r="D379" t="str">
            <v>LUIS</v>
          </cell>
          <cell r="E379" t="str">
            <v>OMAR</v>
          </cell>
          <cell r="F379" t="str">
            <v>CONDUCTOR</v>
          </cell>
          <cell r="G379">
            <v>45627</v>
          </cell>
          <cell r="H379" t="str">
            <v>JYW417</v>
          </cell>
          <cell r="I379" t="str">
            <v>EPM NUEVO</v>
          </cell>
        </row>
        <row r="380">
          <cell r="A380">
            <v>70782378</v>
          </cell>
          <cell r="B380" t="str">
            <v>GIL</v>
          </cell>
          <cell r="C380" t="str">
            <v>SALGADO</v>
          </cell>
          <cell r="D380" t="str">
            <v>RUBEN</v>
          </cell>
          <cell r="E380" t="str">
            <v>DARIO</v>
          </cell>
          <cell r="F380" t="str">
            <v>CONDUCTOR</v>
          </cell>
          <cell r="G380">
            <v>43617</v>
          </cell>
          <cell r="H380" t="str">
            <v>SUPERNUMERARIO</v>
          </cell>
          <cell r="I380" t="str">
            <v>CONDUCTORES FLOTA EPM</v>
          </cell>
        </row>
        <row r="381">
          <cell r="A381">
            <v>70784454</v>
          </cell>
          <cell r="B381" t="str">
            <v>LLANOS</v>
          </cell>
          <cell r="C381" t="str">
            <v>CORREA</v>
          </cell>
          <cell r="D381" t="str">
            <v>OMAR</v>
          </cell>
          <cell r="E381" t="str">
            <v>DE JESUS</v>
          </cell>
          <cell r="F381" t="str">
            <v>CONDUCTOR</v>
          </cell>
          <cell r="G381">
            <v>46098</v>
          </cell>
          <cell r="H381" t="str">
            <v>EXZ719</v>
          </cell>
          <cell r="I381" t="str">
            <v>EPM NUEVO</v>
          </cell>
        </row>
        <row r="382">
          <cell r="A382">
            <v>70852770</v>
          </cell>
          <cell r="B382" t="str">
            <v>CARO</v>
          </cell>
          <cell r="C382" t="str">
            <v>GIRALDO</v>
          </cell>
          <cell r="D382" t="str">
            <v>FABIO</v>
          </cell>
          <cell r="E382" t="str">
            <v>ENRIQUE</v>
          </cell>
          <cell r="F382" t="str">
            <v>CONDUCTOR</v>
          </cell>
          <cell r="G382">
            <v>42248</v>
          </cell>
          <cell r="H382" t="str">
            <v>SUPERNUMERARIO</v>
          </cell>
          <cell r="I382" t="str">
            <v>CONDUCTORES FLOTA EPM</v>
          </cell>
        </row>
        <row r="383">
          <cell r="A383">
            <v>70878310</v>
          </cell>
          <cell r="B383" t="str">
            <v>DURANGO</v>
          </cell>
          <cell r="C383" t="str">
            <v>PEREZ</v>
          </cell>
          <cell r="D383" t="str">
            <v>HERNANDO</v>
          </cell>
          <cell r="E383" t="str">
            <v>DE JESUS</v>
          </cell>
          <cell r="F383" t="str">
            <v>CONDUCTOR</v>
          </cell>
          <cell r="G383">
            <v>45938</v>
          </cell>
          <cell r="H383" t="str">
            <v>JYM866</v>
          </cell>
          <cell r="I383" t="str">
            <v>EPM NUEVO</v>
          </cell>
        </row>
        <row r="384">
          <cell r="A384">
            <v>70878529</v>
          </cell>
          <cell r="B384" t="str">
            <v>CANO</v>
          </cell>
          <cell r="C384" t="str">
            <v>BUSTAMANTE</v>
          </cell>
          <cell r="D384" t="str">
            <v>LISANDRO</v>
          </cell>
          <cell r="E384" t="str">
            <v>ANDREY</v>
          </cell>
          <cell r="F384" t="str">
            <v>CONDUCTOR</v>
          </cell>
          <cell r="G384">
            <v>45627</v>
          </cell>
          <cell r="H384" t="str">
            <v>ESR143</v>
          </cell>
          <cell r="I384" t="str">
            <v>EPM NUEVO</v>
          </cell>
        </row>
        <row r="385">
          <cell r="A385">
            <v>71002444</v>
          </cell>
          <cell r="B385" t="str">
            <v>GOMEZ</v>
          </cell>
          <cell r="C385" t="str">
            <v>SANCHEZ</v>
          </cell>
          <cell r="D385" t="str">
            <v>CARLOS</v>
          </cell>
          <cell r="E385" t="str">
            <v>MARIO</v>
          </cell>
          <cell r="F385" t="str">
            <v>CONDUCTOR</v>
          </cell>
          <cell r="G385">
            <v>44245</v>
          </cell>
          <cell r="H385" t="str">
            <v>FISAGEN</v>
          </cell>
          <cell r="I385" t="str">
            <v>ISAGEN - JAGUAS</v>
          </cell>
        </row>
        <row r="386">
          <cell r="A386">
            <v>71002594</v>
          </cell>
          <cell r="B386" t="str">
            <v>GIRALDO</v>
          </cell>
          <cell r="C386" t="str">
            <v>RIOS</v>
          </cell>
          <cell r="D386" t="str">
            <v>JUAN</v>
          </cell>
          <cell r="E386" t="str">
            <v>GUILLERMO</v>
          </cell>
          <cell r="F386" t="str">
            <v>CONDUCTOR</v>
          </cell>
          <cell r="G386">
            <v>45602</v>
          </cell>
          <cell r="H386" t="str">
            <v>FISAGEN</v>
          </cell>
          <cell r="I386" t="str">
            <v>ISAGEN - SAN CARLOS</v>
          </cell>
        </row>
        <row r="387">
          <cell r="A387">
            <v>71002658</v>
          </cell>
          <cell r="B387" t="str">
            <v>BURITICA</v>
          </cell>
          <cell r="C387" t="str">
            <v>BUITRAGO</v>
          </cell>
          <cell r="D387" t="str">
            <v>WILSON</v>
          </cell>
          <cell r="E387" t="str">
            <v>DE JESUS</v>
          </cell>
          <cell r="F387" t="str">
            <v>CONDUCTOR</v>
          </cell>
          <cell r="G387">
            <v>45627</v>
          </cell>
          <cell r="H387" t="str">
            <v>SUPERNUMERARIO</v>
          </cell>
          <cell r="I387" t="str">
            <v>CONDUCTORES FLOTA EPM</v>
          </cell>
        </row>
        <row r="388">
          <cell r="A388">
            <v>71003145</v>
          </cell>
          <cell r="B388" t="str">
            <v>YEPES</v>
          </cell>
          <cell r="C388" t="str">
            <v>BUITRAGO</v>
          </cell>
          <cell r="D388" t="str">
            <v>WILSON</v>
          </cell>
          <cell r="E388" t="str">
            <v>SALVADOR</v>
          </cell>
          <cell r="F388" t="str">
            <v>CONDUCTOR</v>
          </cell>
          <cell r="G388">
            <v>44245</v>
          </cell>
          <cell r="H388" t="str">
            <v>FISAGEN</v>
          </cell>
          <cell r="I388" t="str">
            <v>ISAGEN - JAGUAS</v>
          </cell>
        </row>
        <row r="389">
          <cell r="A389">
            <v>71003563</v>
          </cell>
          <cell r="B389" t="str">
            <v>ZULUAGA</v>
          </cell>
          <cell r="C389" t="str">
            <v>DAZA</v>
          </cell>
          <cell r="D389" t="str">
            <v>GUSTAVO</v>
          </cell>
          <cell r="E389" t="str">
            <v>ADOLFO</v>
          </cell>
          <cell r="F389" t="str">
            <v>CONDUCTOR</v>
          </cell>
          <cell r="G389">
            <v>44245</v>
          </cell>
          <cell r="H389" t="str">
            <v>FISAGEN</v>
          </cell>
          <cell r="I389" t="str">
            <v>ISAGEN - JAGUAS</v>
          </cell>
        </row>
        <row r="390">
          <cell r="A390">
            <v>71005356</v>
          </cell>
          <cell r="B390" t="str">
            <v>LOPEZ</v>
          </cell>
          <cell r="C390" t="str">
            <v>GUZMAN</v>
          </cell>
          <cell r="D390" t="str">
            <v>RODOLFO</v>
          </cell>
          <cell r="E390"/>
          <cell r="F390" t="str">
            <v>CONDUCTOR</v>
          </cell>
          <cell r="G390">
            <v>44245</v>
          </cell>
          <cell r="H390" t="str">
            <v>FISAGEN</v>
          </cell>
          <cell r="I390" t="str">
            <v>ISAGEN - CALDERAS</v>
          </cell>
        </row>
        <row r="391">
          <cell r="A391">
            <v>71005838</v>
          </cell>
          <cell r="B391" t="str">
            <v>ATEHORTUA</v>
          </cell>
          <cell r="C391" t="str">
            <v>QUICENO</v>
          </cell>
          <cell r="D391" t="str">
            <v>JOSE</v>
          </cell>
          <cell r="E391" t="str">
            <v>LEONARDO</v>
          </cell>
          <cell r="F391" t="str">
            <v>CONDUCTOR</v>
          </cell>
          <cell r="G391">
            <v>44245</v>
          </cell>
          <cell r="H391" t="str">
            <v>FISAGEN</v>
          </cell>
          <cell r="I391" t="str">
            <v>ISAGEN - JAGUAS</v>
          </cell>
        </row>
        <row r="392">
          <cell r="A392">
            <v>710684</v>
          </cell>
          <cell r="B392" t="str">
            <v>POSADA</v>
          </cell>
          <cell r="C392" t="str">
            <v>CORREA</v>
          </cell>
          <cell r="D392" t="str">
            <v>HECTOR</v>
          </cell>
          <cell r="E392" t="str">
            <v>HUGO</v>
          </cell>
          <cell r="F392" t="str">
            <v>CONDUCTOR</v>
          </cell>
          <cell r="G392">
            <v>43542</v>
          </cell>
          <cell r="H392" t="str">
            <v>SUPERNUMERARIO</v>
          </cell>
          <cell r="I392" t="str">
            <v>CONDUCTORES PENSIONADOS</v>
          </cell>
        </row>
        <row r="393">
          <cell r="A393">
            <v>71174247</v>
          </cell>
          <cell r="B393" t="str">
            <v>VARGAS</v>
          </cell>
          <cell r="C393" t="str">
            <v>GARCIA</v>
          </cell>
          <cell r="D393" t="str">
            <v>LEONEL</v>
          </cell>
          <cell r="E393" t="str">
            <v>ALEXANDER</v>
          </cell>
          <cell r="F393" t="str">
            <v>CONDUCTOR</v>
          </cell>
          <cell r="G393">
            <v>44245</v>
          </cell>
          <cell r="H393" t="str">
            <v>FISAGEN</v>
          </cell>
          <cell r="I393" t="str">
            <v>ISAGEN - MIEL 1</v>
          </cell>
        </row>
        <row r="394">
          <cell r="A394">
            <v>71184046</v>
          </cell>
          <cell r="B394" t="str">
            <v>MADRIGAL</v>
          </cell>
          <cell r="C394" t="str">
            <v>ZAPATA</v>
          </cell>
          <cell r="D394" t="str">
            <v>ROBERTO</v>
          </cell>
          <cell r="E394" t="str">
            <v>ARTURO</v>
          </cell>
          <cell r="F394" t="str">
            <v>CONDUCTOR</v>
          </cell>
          <cell r="G394">
            <v>44943</v>
          </cell>
          <cell r="H394" t="str">
            <v>ESR721</v>
          </cell>
          <cell r="I394" t="str">
            <v>GRUPO SURA</v>
          </cell>
        </row>
        <row r="395">
          <cell r="A395">
            <v>71194105</v>
          </cell>
          <cell r="B395" t="str">
            <v>JIMENEZ</v>
          </cell>
          <cell r="C395" t="str">
            <v>CIRO</v>
          </cell>
          <cell r="D395" t="str">
            <v>JULIAN</v>
          </cell>
          <cell r="E395" t="str">
            <v>LEONARDO</v>
          </cell>
          <cell r="F395" t="str">
            <v>CONDUCTOR</v>
          </cell>
          <cell r="G395">
            <v>44245</v>
          </cell>
          <cell r="H395" t="str">
            <v>FISAGEN</v>
          </cell>
          <cell r="I395" t="str">
            <v>ISAGEN - SAN CARLOS</v>
          </cell>
        </row>
        <row r="396">
          <cell r="A396">
            <v>71216286</v>
          </cell>
          <cell r="B396" t="str">
            <v>RESTREPO</v>
          </cell>
          <cell r="C396" t="str">
            <v>DAVID</v>
          </cell>
          <cell r="D396" t="str">
            <v>ALEJANDRO</v>
          </cell>
          <cell r="E396"/>
          <cell r="F396" t="str">
            <v>CONDUCTOR</v>
          </cell>
          <cell r="G396">
            <v>45629</v>
          </cell>
          <cell r="H396" t="str">
            <v>LKM029</v>
          </cell>
          <cell r="I396" t="str">
            <v>FUNDACION EPM</v>
          </cell>
        </row>
        <row r="397">
          <cell r="A397">
            <v>71216879</v>
          </cell>
          <cell r="B397" t="str">
            <v>AGUIRRE</v>
          </cell>
          <cell r="C397" t="str">
            <v>CATAÑO</v>
          </cell>
          <cell r="D397" t="str">
            <v>JAIDER</v>
          </cell>
          <cell r="E397" t="str">
            <v>OLIMPO</v>
          </cell>
          <cell r="F397" t="str">
            <v>CONDUCTOR</v>
          </cell>
          <cell r="G397">
            <v>45627</v>
          </cell>
          <cell r="H397" t="str">
            <v>SUPERNUMERARIO</v>
          </cell>
          <cell r="I397" t="str">
            <v>CONDUCTORES FLOTA EPM</v>
          </cell>
        </row>
        <row r="398">
          <cell r="A398">
            <v>71221469</v>
          </cell>
          <cell r="B398" t="str">
            <v>SIERRA</v>
          </cell>
          <cell r="C398" t="str">
            <v>ARGAEZ</v>
          </cell>
          <cell r="D398" t="str">
            <v>JULIO</v>
          </cell>
          <cell r="E398" t="str">
            <v>CESAR</v>
          </cell>
          <cell r="F398" t="str">
            <v>CONDUCTOR</v>
          </cell>
          <cell r="G398">
            <v>46106</v>
          </cell>
          <cell r="H398" t="str">
            <v>GTX350</v>
          </cell>
          <cell r="I398" t="str">
            <v>EPM NUEVO</v>
          </cell>
        </row>
        <row r="399">
          <cell r="A399">
            <v>71221645</v>
          </cell>
          <cell r="B399" t="str">
            <v>ANGEL</v>
          </cell>
          <cell r="C399" t="str">
            <v>HILDER</v>
          </cell>
          <cell r="D399" t="str">
            <v>ANDRES</v>
          </cell>
          <cell r="E399"/>
          <cell r="F399" t="str">
            <v>CONDUCTOR</v>
          </cell>
          <cell r="G399">
            <v>45861</v>
          </cell>
          <cell r="H399" t="str">
            <v>LKL866</v>
          </cell>
          <cell r="I399" t="str">
            <v>CHEMICAL LABORATORY</v>
          </cell>
        </row>
        <row r="400">
          <cell r="A400">
            <v>71222131</v>
          </cell>
          <cell r="B400" t="str">
            <v>NARANJO</v>
          </cell>
          <cell r="C400" t="str">
            <v>LOPEZ</v>
          </cell>
          <cell r="D400" t="str">
            <v>LUIS</v>
          </cell>
          <cell r="E400" t="str">
            <v>WVEIMAR</v>
          </cell>
          <cell r="F400" t="str">
            <v>CONDUCTOR</v>
          </cell>
          <cell r="G400">
            <v>45986</v>
          </cell>
          <cell r="H400" t="str">
            <v>LUL038</v>
          </cell>
          <cell r="I400" t="str">
            <v>EPM NUEVO</v>
          </cell>
        </row>
        <row r="401">
          <cell r="A401">
            <v>71222989</v>
          </cell>
          <cell r="B401" t="str">
            <v>TABORDA</v>
          </cell>
          <cell r="C401" t="str">
            <v>BOTERO</v>
          </cell>
          <cell r="D401" t="str">
            <v>ANDRES</v>
          </cell>
          <cell r="E401" t="str">
            <v>DE JESUS</v>
          </cell>
          <cell r="F401" t="str">
            <v>CONDUCTOR</v>
          </cell>
          <cell r="G401">
            <v>46084</v>
          </cell>
          <cell r="H401" t="str">
            <v>LKL768</v>
          </cell>
          <cell r="I401" t="str">
            <v>GRUPO SURA</v>
          </cell>
        </row>
        <row r="402">
          <cell r="A402">
            <v>71223585</v>
          </cell>
          <cell r="B402" t="str">
            <v>CASTRILLON</v>
          </cell>
          <cell r="C402" t="str">
            <v>LOPEZ</v>
          </cell>
          <cell r="D402" t="str">
            <v>CARLOS</v>
          </cell>
          <cell r="E402" t="str">
            <v>ANDRES</v>
          </cell>
          <cell r="F402" t="str">
            <v>CONDUCTOR</v>
          </cell>
          <cell r="G402">
            <v>45627</v>
          </cell>
          <cell r="H402" t="str">
            <v>JYY056</v>
          </cell>
          <cell r="I402" t="str">
            <v>EPM NUEVO</v>
          </cell>
        </row>
        <row r="403">
          <cell r="A403">
            <v>71226535</v>
          </cell>
          <cell r="B403" t="str">
            <v>LONDOÑO</v>
          </cell>
          <cell r="C403" t="str">
            <v>GUZMAN</v>
          </cell>
          <cell r="D403" t="str">
            <v>LUIS</v>
          </cell>
          <cell r="E403" t="str">
            <v>ESNEIDER</v>
          </cell>
          <cell r="F403" t="str">
            <v>CONDUCTOR</v>
          </cell>
          <cell r="G403">
            <v>46128</v>
          </cell>
          <cell r="H403" t="str">
            <v>SUPERNUMERARIO</v>
          </cell>
          <cell r="I403" t="str">
            <v>CONDUCTORES</v>
          </cell>
        </row>
        <row r="404">
          <cell r="A404">
            <v>71229279</v>
          </cell>
          <cell r="B404" t="str">
            <v>CUARTAS</v>
          </cell>
          <cell r="C404" t="str">
            <v>BEDOYA</v>
          </cell>
          <cell r="D404" t="str">
            <v>JUAN</v>
          </cell>
          <cell r="E404" t="str">
            <v>CARLOS</v>
          </cell>
          <cell r="F404" t="str">
            <v>CONDUCTOR</v>
          </cell>
          <cell r="G404">
            <v>44981</v>
          </cell>
          <cell r="H404" t="str">
            <v>JYW865</v>
          </cell>
          <cell r="I404" t="str">
            <v>CORPORACION AYUDA HUMANITARIA</v>
          </cell>
        </row>
        <row r="405">
          <cell r="A405">
            <v>71260182</v>
          </cell>
          <cell r="B405" t="str">
            <v>ESPINAL</v>
          </cell>
          <cell r="C405" t="str">
            <v>DEOSSA</v>
          </cell>
          <cell r="D405" t="str">
            <v>GIOVANNY</v>
          </cell>
          <cell r="E405" t="str">
            <v>ANDRES</v>
          </cell>
          <cell r="F405" t="str">
            <v>CONDUCTOR</v>
          </cell>
          <cell r="G405">
            <v>45922</v>
          </cell>
          <cell r="H405" t="str">
            <v>LKK722</v>
          </cell>
          <cell r="I405" t="str">
            <v>CORPORACION AYUDA HUMANITARIA</v>
          </cell>
        </row>
        <row r="406">
          <cell r="A406">
            <v>71261968</v>
          </cell>
          <cell r="B406" t="str">
            <v>JIMENEZ</v>
          </cell>
          <cell r="C406" t="str">
            <v>MALDONADO</v>
          </cell>
          <cell r="D406" t="str">
            <v>WILSON</v>
          </cell>
          <cell r="E406" t="str">
            <v>FERNEY</v>
          </cell>
          <cell r="F406" t="str">
            <v>CONDUCTOR</v>
          </cell>
          <cell r="G406">
            <v>45986</v>
          </cell>
          <cell r="H406" t="str">
            <v>JYN032</v>
          </cell>
          <cell r="I406" t="str">
            <v>EPM NUEVO</v>
          </cell>
        </row>
        <row r="407">
          <cell r="A407">
            <v>71263405</v>
          </cell>
          <cell r="B407" t="str">
            <v>COLORADO</v>
          </cell>
          <cell r="C407" t="str">
            <v>OSORIO</v>
          </cell>
          <cell r="D407" t="str">
            <v>JOHN</v>
          </cell>
          <cell r="E407" t="str">
            <v>DAYRO</v>
          </cell>
          <cell r="F407" t="str">
            <v>CONDUCTOR</v>
          </cell>
          <cell r="G407">
            <v>45832</v>
          </cell>
          <cell r="H407" t="str">
            <v>SUPERNUMERARIO</v>
          </cell>
          <cell r="I407" t="str">
            <v>CONDUCTORES</v>
          </cell>
        </row>
        <row r="408">
          <cell r="A408">
            <v>71266454</v>
          </cell>
          <cell r="B408" t="str">
            <v>MARQUEZ</v>
          </cell>
          <cell r="C408" t="str">
            <v>VELASQUEZ</v>
          </cell>
          <cell r="D408" t="str">
            <v>YHON</v>
          </cell>
          <cell r="E408" t="str">
            <v>JAVIER</v>
          </cell>
          <cell r="F408" t="str">
            <v>CONDUCTOR</v>
          </cell>
          <cell r="G408">
            <v>45519</v>
          </cell>
          <cell r="H408" t="str">
            <v>LKL239</v>
          </cell>
          <cell r="I408" t="str">
            <v>GRUPO SURA</v>
          </cell>
        </row>
        <row r="409">
          <cell r="A409">
            <v>71268105</v>
          </cell>
          <cell r="B409" t="str">
            <v>TORO</v>
          </cell>
          <cell r="C409" t="str">
            <v>LONDOÑO</v>
          </cell>
          <cell r="D409" t="str">
            <v>ANDRES</v>
          </cell>
          <cell r="E409" t="str">
            <v>ANTONIO</v>
          </cell>
          <cell r="F409" t="str">
            <v>CONDUCTOR</v>
          </cell>
          <cell r="G409">
            <v>44251</v>
          </cell>
          <cell r="H409" t="str">
            <v>FISAGEN</v>
          </cell>
          <cell r="I409" t="str">
            <v>ISAGEN - JAGUAS</v>
          </cell>
        </row>
        <row r="410">
          <cell r="A410">
            <v>71268763</v>
          </cell>
          <cell r="B410" t="str">
            <v>VASCO</v>
          </cell>
          <cell r="C410" t="str">
            <v>GONZALEZ</v>
          </cell>
          <cell r="D410" t="str">
            <v>OMAR</v>
          </cell>
          <cell r="E410" t="str">
            <v>YESID</v>
          </cell>
          <cell r="F410" t="str">
            <v>CONDUCTOR</v>
          </cell>
          <cell r="G410">
            <v>45902</v>
          </cell>
          <cell r="H410" t="str">
            <v>WMQ633</v>
          </cell>
          <cell r="I410" t="str">
            <v>GRUPO SURA</v>
          </cell>
        </row>
        <row r="411">
          <cell r="A411">
            <v>71268958</v>
          </cell>
          <cell r="B411" t="str">
            <v>MARIN</v>
          </cell>
          <cell r="C411" t="str">
            <v>LEGARDA</v>
          </cell>
          <cell r="D411" t="str">
            <v>JHON</v>
          </cell>
          <cell r="E411" t="str">
            <v>JAIRO</v>
          </cell>
          <cell r="F411" t="str">
            <v>CONDUCTOR</v>
          </cell>
          <cell r="G411">
            <v>45627</v>
          </cell>
          <cell r="H411" t="str">
            <v>GDX926</v>
          </cell>
          <cell r="I411" t="str">
            <v>EPM NUEVO</v>
          </cell>
        </row>
        <row r="412">
          <cell r="A412">
            <v>71290145</v>
          </cell>
          <cell r="B412" t="str">
            <v>HERRERA</v>
          </cell>
          <cell r="C412" t="str">
            <v>CARO</v>
          </cell>
          <cell r="D412" t="str">
            <v>JUAN</v>
          </cell>
          <cell r="E412" t="str">
            <v>CAMILO</v>
          </cell>
          <cell r="F412" t="str">
            <v>CONDUCTOR</v>
          </cell>
          <cell r="G412">
            <v>45859</v>
          </cell>
          <cell r="H412" t="str">
            <v>SUPERNUMERARIO</v>
          </cell>
          <cell r="I412" t="str">
            <v>CONDUCTORES</v>
          </cell>
        </row>
        <row r="413">
          <cell r="A413">
            <v>71294482</v>
          </cell>
          <cell r="B413" t="str">
            <v>MOSQUERA</v>
          </cell>
          <cell r="C413" t="str">
            <v>ROJAS</v>
          </cell>
          <cell r="D413" t="str">
            <v>JULIAN</v>
          </cell>
          <cell r="E413" t="str">
            <v>AUGUSTO</v>
          </cell>
          <cell r="F413" t="str">
            <v>AUXILIAR DE CONTABILIDAD</v>
          </cell>
          <cell r="G413">
            <v>43650</v>
          </cell>
          <cell r="H413" t="str">
            <v>ADMON</v>
          </cell>
          <cell r="I413" t="str">
            <v>CONTABILIDAD</v>
          </cell>
        </row>
        <row r="414">
          <cell r="A414">
            <v>71313790</v>
          </cell>
          <cell r="B414" t="str">
            <v>BASTIDAS</v>
          </cell>
          <cell r="C414" t="str">
            <v>CORREA</v>
          </cell>
          <cell r="D414" t="str">
            <v>JULIAN</v>
          </cell>
          <cell r="E414" t="str">
            <v>MAURICIO</v>
          </cell>
          <cell r="F414" t="str">
            <v>CONDUCTOR</v>
          </cell>
          <cell r="G414">
            <v>45627</v>
          </cell>
          <cell r="H414" t="str">
            <v>GDX003</v>
          </cell>
          <cell r="I414" t="str">
            <v>EPM NUEVO</v>
          </cell>
        </row>
        <row r="415">
          <cell r="A415">
            <v>71316284</v>
          </cell>
          <cell r="B415" t="str">
            <v>AGUIRRE</v>
          </cell>
          <cell r="C415" t="str">
            <v>GOMEZ</v>
          </cell>
          <cell r="D415" t="str">
            <v>CARLOS</v>
          </cell>
          <cell r="E415" t="str">
            <v>ALBERTO</v>
          </cell>
          <cell r="F415" t="str">
            <v>CONDUCTOR</v>
          </cell>
          <cell r="G415">
            <v>45627</v>
          </cell>
          <cell r="H415" t="str">
            <v>LKN587</v>
          </cell>
          <cell r="I415" t="str">
            <v>EPM NUEVO</v>
          </cell>
        </row>
        <row r="416">
          <cell r="A416">
            <v>71335208</v>
          </cell>
          <cell r="B416" t="str">
            <v>RESTREPO</v>
          </cell>
          <cell r="C416" t="str">
            <v>MORENO</v>
          </cell>
          <cell r="D416" t="str">
            <v>EDUIN</v>
          </cell>
          <cell r="E416"/>
          <cell r="F416" t="str">
            <v>CONDUCTOR</v>
          </cell>
          <cell r="G416">
            <v>45627</v>
          </cell>
          <cell r="H416" t="str">
            <v>GTY299</v>
          </cell>
          <cell r="I416" t="str">
            <v>EPM NUEVO</v>
          </cell>
        </row>
        <row r="417">
          <cell r="A417">
            <v>71337123</v>
          </cell>
          <cell r="B417" t="str">
            <v>PEREZ</v>
          </cell>
          <cell r="C417" t="str">
            <v>HERRERA</v>
          </cell>
          <cell r="D417" t="str">
            <v>DIEGO</v>
          </cell>
          <cell r="E417" t="str">
            <v>ALONSO</v>
          </cell>
          <cell r="F417" t="str">
            <v>CONDUCTOR</v>
          </cell>
          <cell r="G417">
            <v>46048</v>
          </cell>
          <cell r="H417" t="str">
            <v>PXK866</v>
          </cell>
          <cell r="I417" t="str">
            <v>FUNDACION EPM</v>
          </cell>
        </row>
        <row r="418">
          <cell r="A418">
            <v>71365357</v>
          </cell>
          <cell r="B418" t="str">
            <v>AGUDELO</v>
          </cell>
          <cell r="C418" t="str">
            <v>ARBOLEDA</v>
          </cell>
          <cell r="D418" t="str">
            <v>LUIS</v>
          </cell>
          <cell r="E418" t="str">
            <v>EDUARDO</v>
          </cell>
          <cell r="F418" t="str">
            <v>CONDUCTOR</v>
          </cell>
          <cell r="G418">
            <v>45627</v>
          </cell>
          <cell r="H418" t="str">
            <v>GTY221</v>
          </cell>
          <cell r="I418" t="str">
            <v>EPM NUEVO</v>
          </cell>
        </row>
        <row r="419">
          <cell r="A419">
            <v>71365488</v>
          </cell>
          <cell r="B419" t="str">
            <v>MEJIA</v>
          </cell>
          <cell r="C419" t="str">
            <v>MESA</v>
          </cell>
          <cell r="D419" t="str">
            <v>DUVAN</v>
          </cell>
          <cell r="E419" t="str">
            <v>ALONSO</v>
          </cell>
          <cell r="F419" t="str">
            <v>CONDUCTOR</v>
          </cell>
          <cell r="G419">
            <v>45778</v>
          </cell>
          <cell r="H419" t="str">
            <v>JYW661</v>
          </cell>
          <cell r="I419" t="str">
            <v>GRUPO SURA</v>
          </cell>
        </row>
        <row r="420">
          <cell r="A420">
            <v>71367907</v>
          </cell>
          <cell r="B420" t="str">
            <v>CAÑAVERAL</v>
          </cell>
          <cell r="C420" t="str">
            <v>PARRA</v>
          </cell>
          <cell r="D420" t="str">
            <v>OSCAR</v>
          </cell>
          <cell r="E420" t="str">
            <v>EDUARDO</v>
          </cell>
          <cell r="F420" t="str">
            <v>CONDUCTOR</v>
          </cell>
          <cell r="G420">
            <v>45627</v>
          </cell>
          <cell r="H420" t="str">
            <v>NNL014</v>
          </cell>
          <cell r="I420" t="str">
            <v>EPM NUEVO</v>
          </cell>
        </row>
        <row r="421">
          <cell r="A421">
            <v>71370275</v>
          </cell>
          <cell r="B421" t="str">
            <v>ARROYAVE</v>
          </cell>
          <cell r="C421" t="str">
            <v>ARROYAVE</v>
          </cell>
          <cell r="D421" t="str">
            <v>RODOLFO</v>
          </cell>
          <cell r="E421" t="str">
            <v>HERNAN</v>
          </cell>
          <cell r="F421" t="str">
            <v>CONDUCTOR</v>
          </cell>
          <cell r="G421">
            <v>45627</v>
          </cell>
          <cell r="H421" t="str">
            <v>LKK971</v>
          </cell>
          <cell r="I421" t="str">
            <v>EPM NUEVO</v>
          </cell>
        </row>
        <row r="422">
          <cell r="A422">
            <v>71380668</v>
          </cell>
          <cell r="B422" t="str">
            <v>CASTRO</v>
          </cell>
          <cell r="C422" t="str">
            <v>ARIAS</v>
          </cell>
          <cell r="D422" t="str">
            <v>CARLOS</v>
          </cell>
          <cell r="E422" t="str">
            <v>ANDRES</v>
          </cell>
          <cell r="F422" t="str">
            <v>CONDUCTOR</v>
          </cell>
          <cell r="G422">
            <v>46097</v>
          </cell>
          <cell r="H422" t="str">
            <v>SUPERNUMERARIO</v>
          </cell>
          <cell r="I422" t="str">
            <v>CONDUCTORES</v>
          </cell>
        </row>
        <row r="423">
          <cell r="A423">
            <v>71382268</v>
          </cell>
          <cell r="B423" t="str">
            <v>ZAPATA</v>
          </cell>
          <cell r="C423" t="str">
            <v>ARCILA</v>
          </cell>
          <cell r="D423" t="str">
            <v>RUBEN</v>
          </cell>
          <cell r="E423" t="str">
            <v>ALFONSO</v>
          </cell>
          <cell r="F423" t="str">
            <v>CONDUCTOR</v>
          </cell>
          <cell r="G423">
            <v>44687</v>
          </cell>
          <cell r="H423" t="str">
            <v>WMO804</v>
          </cell>
          <cell r="I423" t="str">
            <v>ISAGEN - EVENTOS</v>
          </cell>
        </row>
        <row r="424">
          <cell r="A424">
            <v>71382678</v>
          </cell>
          <cell r="B424" t="str">
            <v>ECHEVERRY</v>
          </cell>
          <cell r="C424" t="str">
            <v>QUINTERO</v>
          </cell>
          <cell r="D424" t="str">
            <v>JUAN</v>
          </cell>
          <cell r="E424" t="str">
            <v>FERNANDO</v>
          </cell>
          <cell r="F424" t="str">
            <v>CONDUCTOR</v>
          </cell>
          <cell r="G424">
            <v>46113</v>
          </cell>
          <cell r="H424" t="str">
            <v>SUPERNUMERARIO</v>
          </cell>
          <cell r="I424" t="str">
            <v>CONDUCTORES</v>
          </cell>
        </row>
        <row r="425">
          <cell r="A425">
            <v>71383929</v>
          </cell>
          <cell r="B425" t="str">
            <v>JARAMILLO</v>
          </cell>
          <cell r="C425" t="str">
            <v>JARAMILLO</v>
          </cell>
          <cell r="D425" t="str">
            <v>ELKIN</v>
          </cell>
          <cell r="E425" t="str">
            <v>MAURICIO</v>
          </cell>
          <cell r="F425" t="str">
            <v>CONDUCTOR</v>
          </cell>
          <cell r="G425">
            <v>45894</v>
          </cell>
          <cell r="H425" t="str">
            <v>WCP673</v>
          </cell>
          <cell r="I425" t="str">
            <v>JARDIN BOTANICO</v>
          </cell>
        </row>
        <row r="426">
          <cell r="A426">
            <v>71385542</v>
          </cell>
          <cell r="B426" t="str">
            <v>ARIAS</v>
          </cell>
          <cell r="C426" t="str">
            <v>CARDONA</v>
          </cell>
          <cell r="D426" t="str">
            <v>ARGIRO</v>
          </cell>
          <cell r="E426" t="str">
            <v>ANTONIO</v>
          </cell>
          <cell r="F426" t="str">
            <v>CONDUCTOR</v>
          </cell>
          <cell r="G426">
            <v>45421</v>
          </cell>
          <cell r="H426" t="str">
            <v>SNW289</v>
          </cell>
          <cell r="I426" t="str">
            <v>GRUPO SURA</v>
          </cell>
        </row>
        <row r="427">
          <cell r="A427">
            <v>71397288</v>
          </cell>
          <cell r="B427" t="str">
            <v>GOMEZ</v>
          </cell>
          <cell r="C427" t="str">
            <v>GOMEZ</v>
          </cell>
          <cell r="D427" t="str">
            <v>JORGE</v>
          </cell>
          <cell r="E427" t="str">
            <v>MARIO</v>
          </cell>
          <cell r="F427" t="str">
            <v>CONDUCTOR</v>
          </cell>
          <cell r="G427">
            <v>45627</v>
          </cell>
          <cell r="H427" t="str">
            <v>SWX590</v>
          </cell>
          <cell r="I427" t="str">
            <v>EPM NUEVO</v>
          </cell>
        </row>
        <row r="428">
          <cell r="A428">
            <v>71532182</v>
          </cell>
          <cell r="B428" t="str">
            <v>BOLIVAR</v>
          </cell>
          <cell r="C428" t="str">
            <v>VELEZ</v>
          </cell>
          <cell r="D428" t="str">
            <v>LEONARD</v>
          </cell>
          <cell r="E428" t="str">
            <v>ALEXANDER</v>
          </cell>
          <cell r="F428" t="str">
            <v>CONDUCTOR</v>
          </cell>
          <cell r="G428">
            <v>46183</v>
          </cell>
          <cell r="H428" t="str">
            <v>FSV257</v>
          </cell>
          <cell r="I428" t="str">
            <v>EPM NUEVO</v>
          </cell>
        </row>
        <row r="429">
          <cell r="A429">
            <v>71599845</v>
          </cell>
          <cell r="B429" t="str">
            <v>HERNANDEZ</v>
          </cell>
          <cell r="C429" t="str">
            <v>PINEDA</v>
          </cell>
          <cell r="D429" t="str">
            <v>JAIME</v>
          </cell>
          <cell r="E429" t="str">
            <v>ALBERTO</v>
          </cell>
          <cell r="F429" t="str">
            <v>CONDUCTOR</v>
          </cell>
          <cell r="G429">
            <v>43617</v>
          </cell>
          <cell r="H429" t="str">
            <v>SUPERNUMERARIO</v>
          </cell>
          <cell r="I429" t="str">
            <v>CONDUCTORES FLOTA EPM</v>
          </cell>
        </row>
        <row r="430">
          <cell r="A430">
            <v>71608119</v>
          </cell>
          <cell r="B430" t="str">
            <v>VALENCIA</v>
          </cell>
          <cell r="C430" t="str">
            <v>ALVAREZ</v>
          </cell>
          <cell r="D430" t="str">
            <v>CARLOS</v>
          </cell>
          <cell r="E430" t="str">
            <v>ARTURO</v>
          </cell>
          <cell r="F430" t="str">
            <v>CONDUCTOR</v>
          </cell>
          <cell r="G430">
            <v>45627</v>
          </cell>
          <cell r="H430" t="str">
            <v>NNN767</v>
          </cell>
          <cell r="I430" t="str">
            <v>EPM NUEVO</v>
          </cell>
        </row>
        <row r="431">
          <cell r="A431">
            <v>71618147</v>
          </cell>
          <cell r="B431" t="str">
            <v>CHICA</v>
          </cell>
          <cell r="C431" t="str">
            <v>TABARES</v>
          </cell>
          <cell r="D431" t="str">
            <v>JORGE</v>
          </cell>
          <cell r="E431" t="str">
            <v>IVAN</v>
          </cell>
          <cell r="F431" t="str">
            <v>CONDUCTOR</v>
          </cell>
          <cell r="G431">
            <v>45627</v>
          </cell>
          <cell r="H431" t="str">
            <v>GDW501</v>
          </cell>
          <cell r="I431" t="str">
            <v>EPM NUEVO</v>
          </cell>
        </row>
        <row r="432">
          <cell r="A432">
            <v>71632799</v>
          </cell>
          <cell r="B432" t="str">
            <v>FLOREZ</v>
          </cell>
          <cell r="C432" t="str">
            <v>GOMEZ</v>
          </cell>
          <cell r="D432" t="str">
            <v>JUAN</v>
          </cell>
          <cell r="E432" t="str">
            <v>PABLO</v>
          </cell>
          <cell r="F432" t="str">
            <v>CONDUCTOR</v>
          </cell>
          <cell r="G432">
            <v>44758</v>
          </cell>
          <cell r="H432" t="str">
            <v>SUPERNUMERARIO</v>
          </cell>
          <cell r="I432" t="str">
            <v>CONDUCTORES</v>
          </cell>
        </row>
        <row r="433">
          <cell r="A433">
            <v>71633144</v>
          </cell>
          <cell r="B433" t="str">
            <v>CARDONA</v>
          </cell>
          <cell r="C433" t="str">
            <v>OCAMPO</v>
          </cell>
          <cell r="D433" t="str">
            <v>JOSE</v>
          </cell>
          <cell r="E433" t="str">
            <v>URIEL</v>
          </cell>
          <cell r="F433" t="str">
            <v>CONDUCTOR</v>
          </cell>
          <cell r="G433">
            <v>45627</v>
          </cell>
          <cell r="H433" t="str">
            <v>NLW432</v>
          </cell>
          <cell r="I433" t="str">
            <v>EPM NUEVO</v>
          </cell>
        </row>
        <row r="434">
          <cell r="A434">
            <v>71643762</v>
          </cell>
          <cell r="B434" t="str">
            <v>GIRALDO</v>
          </cell>
          <cell r="C434" t="str">
            <v>DIOSA</v>
          </cell>
          <cell r="D434" t="str">
            <v>MARLON</v>
          </cell>
          <cell r="E434"/>
          <cell r="F434" t="str">
            <v>CONDUCTOR</v>
          </cell>
          <cell r="G434">
            <v>45860</v>
          </cell>
          <cell r="H434" t="str">
            <v>NLX661</v>
          </cell>
          <cell r="I434" t="str">
            <v>EPM NUEVO</v>
          </cell>
        </row>
        <row r="435">
          <cell r="A435">
            <v>71644219</v>
          </cell>
          <cell r="B435" t="str">
            <v>LOPEZ</v>
          </cell>
          <cell r="C435" t="str">
            <v>VANEGAS</v>
          </cell>
          <cell r="D435" t="str">
            <v>JOSE</v>
          </cell>
          <cell r="E435" t="str">
            <v>DARIO</v>
          </cell>
          <cell r="F435" t="str">
            <v>CONDUCTOR</v>
          </cell>
          <cell r="G435">
            <v>45627</v>
          </cell>
          <cell r="H435" t="str">
            <v>EQX730</v>
          </cell>
          <cell r="I435" t="str">
            <v>EPM NUEVO</v>
          </cell>
        </row>
        <row r="436">
          <cell r="A436">
            <v>71653218</v>
          </cell>
          <cell r="B436" t="str">
            <v>SANCHEZ</v>
          </cell>
          <cell r="C436" t="str">
            <v>CASTRO</v>
          </cell>
          <cell r="D436" t="str">
            <v>CARLOS</v>
          </cell>
          <cell r="E436" t="str">
            <v>MARIO</v>
          </cell>
          <cell r="F436" t="str">
            <v>CONDUCTOR</v>
          </cell>
          <cell r="G436">
            <v>46042</v>
          </cell>
          <cell r="H436" t="str">
            <v>GDY842</v>
          </cell>
          <cell r="I436" t="str">
            <v>EPM NUEVO</v>
          </cell>
        </row>
        <row r="437">
          <cell r="A437">
            <v>71659337</v>
          </cell>
          <cell r="B437" t="str">
            <v>YEPES</v>
          </cell>
          <cell r="C437" t="str">
            <v>CARDONA</v>
          </cell>
          <cell r="D437" t="str">
            <v>JOSE</v>
          </cell>
          <cell r="E437" t="str">
            <v>ADAN</v>
          </cell>
          <cell r="F437" t="str">
            <v>CONDUCTOR</v>
          </cell>
          <cell r="G437">
            <v>45289</v>
          </cell>
          <cell r="H437" t="str">
            <v>SNT355</v>
          </cell>
          <cell r="I437" t="str">
            <v>GRUPO SURA</v>
          </cell>
        </row>
        <row r="438">
          <cell r="A438">
            <v>71661278</v>
          </cell>
          <cell r="B438" t="str">
            <v>MUÑOZ</v>
          </cell>
          <cell r="C438" t="str">
            <v>CANO</v>
          </cell>
          <cell r="D438" t="str">
            <v>CARLOS</v>
          </cell>
          <cell r="E438" t="str">
            <v>HUMBERTO</v>
          </cell>
          <cell r="F438" t="str">
            <v>CONDUCTOR</v>
          </cell>
          <cell r="G438">
            <v>46146</v>
          </cell>
          <cell r="H438" t="str">
            <v>GDW677</v>
          </cell>
          <cell r="I438" t="str">
            <v>EPM NUEVO</v>
          </cell>
        </row>
        <row r="439">
          <cell r="A439">
            <v>71662299</v>
          </cell>
          <cell r="B439" t="str">
            <v>GRISALES</v>
          </cell>
          <cell r="C439" t="str">
            <v>ORTIZ</v>
          </cell>
          <cell r="D439" t="str">
            <v>DIEGO</v>
          </cell>
          <cell r="E439" t="str">
            <v>LEON</v>
          </cell>
          <cell r="F439" t="str">
            <v>CONDUCTOR</v>
          </cell>
          <cell r="G439">
            <v>44733</v>
          </cell>
          <cell r="H439" t="str">
            <v>GTY013</v>
          </cell>
          <cell r="I439" t="str">
            <v>FUNDACION EPM</v>
          </cell>
        </row>
        <row r="440">
          <cell r="A440">
            <v>71664713</v>
          </cell>
          <cell r="B440" t="str">
            <v>OQUENDO</v>
          </cell>
          <cell r="C440" t="str">
            <v>MORENO</v>
          </cell>
          <cell r="D440" t="str">
            <v>LEONEL</v>
          </cell>
          <cell r="E440" t="str">
            <v>ALBERTO</v>
          </cell>
          <cell r="F440" t="str">
            <v>CONDUCTOR</v>
          </cell>
          <cell r="G440">
            <v>45584</v>
          </cell>
          <cell r="H440" t="str">
            <v>SMH037</v>
          </cell>
          <cell r="I440" t="str">
            <v>JARDIN BOTANICO</v>
          </cell>
        </row>
        <row r="441">
          <cell r="A441">
            <v>71664745</v>
          </cell>
          <cell r="B441" t="str">
            <v>LEON</v>
          </cell>
          <cell r="C441" t="str">
            <v>SARRAZOLA</v>
          </cell>
          <cell r="D441" t="str">
            <v>MARTIN</v>
          </cell>
          <cell r="E441" t="str">
            <v>ALONSO</v>
          </cell>
          <cell r="F441" t="str">
            <v>CONDUCTOR</v>
          </cell>
          <cell r="G441">
            <v>45462</v>
          </cell>
          <cell r="H441" t="str">
            <v>EXU822</v>
          </cell>
          <cell r="I441" t="str">
            <v>CORPORACION AYUDA HUMANITARIA</v>
          </cell>
        </row>
        <row r="442">
          <cell r="A442">
            <v>71665423</v>
          </cell>
          <cell r="B442" t="str">
            <v>BETANCUR</v>
          </cell>
          <cell r="C442" t="str">
            <v>RODRIGUEZ</v>
          </cell>
          <cell r="D442" t="str">
            <v>CARLOS</v>
          </cell>
          <cell r="E442" t="str">
            <v>ALBERTO</v>
          </cell>
          <cell r="F442" t="str">
            <v>CONDUCTOR</v>
          </cell>
          <cell r="G442">
            <v>45627</v>
          </cell>
          <cell r="H442" t="str">
            <v>GDW358</v>
          </cell>
          <cell r="I442" t="str">
            <v>EPM NUEVO</v>
          </cell>
        </row>
        <row r="443">
          <cell r="A443">
            <v>71666329</v>
          </cell>
          <cell r="B443" t="str">
            <v>ORTIZ</v>
          </cell>
          <cell r="C443" t="str">
            <v>FORONDA</v>
          </cell>
          <cell r="D443" t="str">
            <v>JORGE</v>
          </cell>
          <cell r="E443" t="str">
            <v>ALBERTO</v>
          </cell>
          <cell r="F443" t="str">
            <v>CONDUCTOR</v>
          </cell>
          <cell r="G443">
            <v>45627</v>
          </cell>
          <cell r="H443" t="str">
            <v>JYM869</v>
          </cell>
          <cell r="I443" t="str">
            <v>EPM NUEVO</v>
          </cell>
        </row>
        <row r="444">
          <cell r="A444">
            <v>71667852</v>
          </cell>
          <cell r="B444" t="str">
            <v>LOPEZ</v>
          </cell>
          <cell r="C444" t="str">
            <v>BEDOYA</v>
          </cell>
          <cell r="D444" t="str">
            <v>ALEJANDRO</v>
          </cell>
          <cell r="E444"/>
          <cell r="F444" t="str">
            <v>CONDUCTOR</v>
          </cell>
          <cell r="G444">
            <v>45721</v>
          </cell>
          <cell r="H444" t="str">
            <v>NNL450</v>
          </cell>
          <cell r="I444" t="str">
            <v>GRUPO SURA</v>
          </cell>
        </row>
        <row r="445">
          <cell r="A445">
            <v>71669266</v>
          </cell>
          <cell r="B445" t="str">
            <v>RESTREPO</v>
          </cell>
          <cell r="C445" t="str">
            <v>ROLDAN</v>
          </cell>
          <cell r="D445" t="str">
            <v>GIOVANY</v>
          </cell>
          <cell r="E445"/>
          <cell r="F445" t="str">
            <v>CONDUCTOR</v>
          </cell>
          <cell r="G445">
            <v>42780</v>
          </cell>
          <cell r="H445" t="str">
            <v>SUPERNUMERARIO</v>
          </cell>
          <cell r="I445" t="str">
            <v>CONDUCTORES FLOTA EPM</v>
          </cell>
        </row>
        <row r="446">
          <cell r="A446">
            <v>71670203</v>
          </cell>
          <cell r="B446" t="str">
            <v>MONTOYA</v>
          </cell>
          <cell r="C446" t="str">
            <v>RENDON</v>
          </cell>
          <cell r="D446" t="str">
            <v>JAIRO</v>
          </cell>
          <cell r="E446" t="str">
            <v>ALBERTO</v>
          </cell>
          <cell r="F446" t="str">
            <v>CONDUCTOR</v>
          </cell>
          <cell r="G446">
            <v>43617</v>
          </cell>
          <cell r="H446" t="str">
            <v>SUPERNUMERARIO</v>
          </cell>
          <cell r="I446" t="str">
            <v>CONDUCTORES FLOTA EPM</v>
          </cell>
        </row>
        <row r="447">
          <cell r="A447">
            <v>71670546</v>
          </cell>
          <cell r="B447" t="str">
            <v>GIRALDO</v>
          </cell>
          <cell r="C447" t="str">
            <v>RUIZ</v>
          </cell>
          <cell r="D447" t="str">
            <v>JOHN</v>
          </cell>
          <cell r="E447" t="str">
            <v>GUIDO</v>
          </cell>
          <cell r="F447" t="str">
            <v>CONDUCTOR</v>
          </cell>
          <cell r="G447">
            <v>46147</v>
          </cell>
          <cell r="H447" t="str">
            <v>PXK175</v>
          </cell>
          <cell r="I447" t="str">
            <v>GRUPO SURA</v>
          </cell>
        </row>
        <row r="448">
          <cell r="A448">
            <v>71673299</v>
          </cell>
          <cell r="B448" t="str">
            <v>RAMIREZ</v>
          </cell>
          <cell r="C448" t="str">
            <v>ARANGO</v>
          </cell>
          <cell r="D448" t="str">
            <v>DIEGO</v>
          </cell>
          <cell r="E448" t="str">
            <v>LEON</v>
          </cell>
          <cell r="F448" t="str">
            <v>CONDUCTOR</v>
          </cell>
          <cell r="G448">
            <v>45989</v>
          </cell>
          <cell r="H448" t="str">
            <v>LKK085</v>
          </cell>
          <cell r="I448" t="str">
            <v>CORPORACION AYUDA HUMANITARIA</v>
          </cell>
        </row>
        <row r="449">
          <cell r="A449">
            <v>71673928</v>
          </cell>
          <cell r="B449" t="str">
            <v>ARROYAVE</v>
          </cell>
          <cell r="C449" t="str">
            <v>VIANA</v>
          </cell>
          <cell r="D449" t="str">
            <v>HECTOR</v>
          </cell>
          <cell r="E449" t="str">
            <v>MARIO</v>
          </cell>
          <cell r="F449" t="str">
            <v>CONDUCTOR</v>
          </cell>
          <cell r="G449">
            <v>42334</v>
          </cell>
          <cell r="H449" t="str">
            <v>SUPERNUMERARIO</v>
          </cell>
          <cell r="I449" t="str">
            <v>CONDUCTORES FLOTA EPM</v>
          </cell>
        </row>
        <row r="450">
          <cell r="A450">
            <v>71674566</v>
          </cell>
          <cell r="B450" t="str">
            <v>CADAVID</v>
          </cell>
          <cell r="C450" t="str">
            <v>VALENCIA</v>
          </cell>
          <cell r="D450" t="str">
            <v>JUAN</v>
          </cell>
          <cell r="E450" t="str">
            <v>DIEGO</v>
          </cell>
          <cell r="F450" t="str">
            <v>CONDUCTOR</v>
          </cell>
          <cell r="G450">
            <v>45727</v>
          </cell>
          <cell r="H450" t="str">
            <v>NNM537</v>
          </cell>
          <cell r="I450" t="str">
            <v>EPM NUEVO</v>
          </cell>
        </row>
        <row r="451">
          <cell r="A451">
            <v>71674901</v>
          </cell>
          <cell r="B451" t="str">
            <v>PIEDRAHITA</v>
          </cell>
          <cell r="C451" t="str">
            <v>CARDONA</v>
          </cell>
          <cell r="D451" t="str">
            <v>LUIS</v>
          </cell>
          <cell r="E451" t="str">
            <v>FERNANDO</v>
          </cell>
          <cell r="F451" t="str">
            <v>CONDUCTOR</v>
          </cell>
          <cell r="G451">
            <v>45107</v>
          </cell>
          <cell r="H451" t="str">
            <v>EQW789</v>
          </cell>
          <cell r="I451" t="str">
            <v>GRUPO SURA</v>
          </cell>
        </row>
        <row r="452">
          <cell r="A452">
            <v>71677048</v>
          </cell>
          <cell r="B452" t="str">
            <v>LOPEZ</v>
          </cell>
          <cell r="C452" t="str">
            <v>PEREZ</v>
          </cell>
          <cell r="D452" t="str">
            <v>GUILLERMO</v>
          </cell>
          <cell r="E452" t="str">
            <v>ALVEIRO</v>
          </cell>
          <cell r="F452" t="str">
            <v>CONDUCTOR</v>
          </cell>
          <cell r="G452">
            <v>45796</v>
          </cell>
          <cell r="H452" t="str">
            <v>GTX564</v>
          </cell>
          <cell r="I452" t="str">
            <v>FUNDACION EPM</v>
          </cell>
        </row>
        <row r="453">
          <cell r="A453">
            <v>71677396</v>
          </cell>
          <cell r="B453" t="str">
            <v>VARGAS</v>
          </cell>
          <cell r="C453" t="str">
            <v>BAENA</v>
          </cell>
          <cell r="D453" t="str">
            <v>OVIDIO</v>
          </cell>
          <cell r="E453" t="str">
            <v>DE JESUS</v>
          </cell>
          <cell r="F453" t="str">
            <v>CONDUCTOR</v>
          </cell>
          <cell r="G453">
            <v>46113</v>
          </cell>
          <cell r="H453" t="str">
            <v>SUPERNUMERARIO</v>
          </cell>
          <cell r="I453" t="str">
            <v>CONDUCTORES</v>
          </cell>
        </row>
        <row r="454">
          <cell r="A454">
            <v>71679886</v>
          </cell>
          <cell r="B454" t="str">
            <v>SEPULVEDA</v>
          </cell>
          <cell r="C454" t="str">
            <v>HINCAPIE</v>
          </cell>
          <cell r="D454" t="str">
            <v>JUAN</v>
          </cell>
          <cell r="E454" t="str">
            <v>CARLOS</v>
          </cell>
          <cell r="F454" t="str">
            <v>CONDUCTOR</v>
          </cell>
          <cell r="G454">
            <v>46128</v>
          </cell>
          <cell r="H454" t="str">
            <v>SUPERNUMERARIO</v>
          </cell>
          <cell r="I454" t="str">
            <v>CONDUCTORES</v>
          </cell>
        </row>
        <row r="455">
          <cell r="A455">
            <v>71682500</v>
          </cell>
          <cell r="B455" t="str">
            <v>GARZON</v>
          </cell>
          <cell r="C455" t="str">
            <v>LONDOÑO</v>
          </cell>
          <cell r="D455" t="str">
            <v>DAIRO</v>
          </cell>
          <cell r="E455" t="str">
            <v>DE JESUS</v>
          </cell>
          <cell r="F455" t="str">
            <v>CONDUCTOR</v>
          </cell>
          <cell r="G455">
            <v>44964</v>
          </cell>
          <cell r="H455" t="str">
            <v>JYN515</v>
          </cell>
          <cell r="I455" t="str">
            <v>CORPORACION AYUDA HUMANITARIA</v>
          </cell>
        </row>
        <row r="456">
          <cell r="A456">
            <v>71687300</v>
          </cell>
          <cell r="B456" t="str">
            <v>VASQUEZ</v>
          </cell>
          <cell r="C456" t="str">
            <v>ORREGO</v>
          </cell>
          <cell r="D456" t="str">
            <v>ANGELO</v>
          </cell>
          <cell r="E456" t="str">
            <v>DE JESUS</v>
          </cell>
          <cell r="F456" t="str">
            <v>CONDUCTOR</v>
          </cell>
          <cell r="G456">
            <v>45988</v>
          </cell>
          <cell r="H456" t="str">
            <v>JYO939</v>
          </cell>
          <cell r="I456" t="str">
            <v>EPM NUEVO</v>
          </cell>
        </row>
        <row r="457">
          <cell r="A457">
            <v>71691198</v>
          </cell>
          <cell r="B457" t="str">
            <v>CANO</v>
          </cell>
          <cell r="C457" t="str">
            <v>GOMEZ</v>
          </cell>
          <cell r="D457" t="str">
            <v>CARLOS</v>
          </cell>
          <cell r="E457" t="str">
            <v>ALBERTO</v>
          </cell>
          <cell r="F457" t="str">
            <v>CONDUCTOR</v>
          </cell>
          <cell r="G457">
            <v>45993</v>
          </cell>
          <cell r="H457" t="str">
            <v>ESR147</v>
          </cell>
          <cell r="I457" t="str">
            <v>EPM NUEVO</v>
          </cell>
        </row>
        <row r="458">
          <cell r="A458">
            <v>71691857</v>
          </cell>
          <cell r="B458" t="str">
            <v>GIRALDO</v>
          </cell>
          <cell r="C458" t="str">
            <v>MARIN</v>
          </cell>
          <cell r="D458" t="str">
            <v>OMAR</v>
          </cell>
          <cell r="E458" t="str">
            <v>OCTAVIO</v>
          </cell>
          <cell r="F458" t="str">
            <v>CONDUCTOR</v>
          </cell>
          <cell r="G458">
            <v>45817</v>
          </cell>
          <cell r="H458" t="str">
            <v>EXU740</v>
          </cell>
          <cell r="I458" t="str">
            <v>EPM NUEVO</v>
          </cell>
        </row>
        <row r="459">
          <cell r="A459">
            <v>71693884</v>
          </cell>
          <cell r="B459" t="str">
            <v>RUIZ</v>
          </cell>
          <cell r="C459" t="str">
            <v>GARCIA</v>
          </cell>
          <cell r="D459" t="str">
            <v>FABIO</v>
          </cell>
          <cell r="E459" t="str">
            <v>LEON</v>
          </cell>
          <cell r="F459" t="str">
            <v>CONDUCTOR</v>
          </cell>
          <cell r="G459">
            <v>46183</v>
          </cell>
          <cell r="H459" t="str">
            <v>NNN449</v>
          </cell>
          <cell r="I459" t="str">
            <v>GRUPO SURA</v>
          </cell>
        </row>
        <row r="460">
          <cell r="A460">
            <v>71695833</v>
          </cell>
          <cell r="B460" t="str">
            <v>SUAZA</v>
          </cell>
          <cell r="C460" t="str">
            <v>MEJIA</v>
          </cell>
          <cell r="D460" t="str">
            <v>RENATO</v>
          </cell>
          <cell r="E460" t="str">
            <v>ALBERTO</v>
          </cell>
          <cell r="F460" t="str">
            <v>CONDUCTOR</v>
          </cell>
          <cell r="G460">
            <v>46163</v>
          </cell>
          <cell r="H460" t="str">
            <v>ESR593</v>
          </cell>
          <cell r="I460" t="str">
            <v>GRUPO SURA</v>
          </cell>
        </row>
        <row r="461">
          <cell r="A461">
            <v>71697510</v>
          </cell>
          <cell r="B461" t="str">
            <v>DAVID</v>
          </cell>
          <cell r="C461" t="str">
            <v>GIRALDO</v>
          </cell>
          <cell r="D461" t="str">
            <v>LUIS</v>
          </cell>
          <cell r="E461" t="str">
            <v>FERNANDO</v>
          </cell>
          <cell r="F461" t="str">
            <v>CONDUCTOR</v>
          </cell>
          <cell r="G461">
            <v>45627</v>
          </cell>
          <cell r="H461" t="str">
            <v>FWK835</v>
          </cell>
          <cell r="I461" t="str">
            <v>EPM NUEVO</v>
          </cell>
        </row>
        <row r="462">
          <cell r="A462">
            <v>71697988</v>
          </cell>
          <cell r="B462" t="str">
            <v>LOPEZ</v>
          </cell>
          <cell r="C462" t="str">
            <v>SUCERQUIA</v>
          </cell>
          <cell r="D462" t="str">
            <v>SERGIO</v>
          </cell>
          <cell r="E462" t="str">
            <v>IVAN</v>
          </cell>
          <cell r="F462" t="str">
            <v>CONDUCTOR</v>
          </cell>
          <cell r="G462">
            <v>46128</v>
          </cell>
          <cell r="H462" t="str">
            <v>SUPERNUMERARIO</v>
          </cell>
          <cell r="I462" t="str">
            <v>CONDUCTORES</v>
          </cell>
        </row>
        <row r="463">
          <cell r="A463">
            <v>71698327</v>
          </cell>
          <cell r="B463" t="str">
            <v>MACHADO</v>
          </cell>
          <cell r="C463" t="str">
            <v>ALVAREZ</v>
          </cell>
          <cell r="D463" t="str">
            <v>RUBER</v>
          </cell>
          <cell r="E463" t="str">
            <v>DE JESUS</v>
          </cell>
          <cell r="F463" t="str">
            <v>CONDUCTOR</v>
          </cell>
          <cell r="G463">
            <v>45223</v>
          </cell>
          <cell r="H463" t="str">
            <v>GDY461</v>
          </cell>
          <cell r="I463" t="str">
            <v>CORPORACION AYUDA HUMANITARIA</v>
          </cell>
        </row>
        <row r="464">
          <cell r="A464">
            <v>71702205</v>
          </cell>
          <cell r="B464" t="str">
            <v>ECHAVARRIA</v>
          </cell>
          <cell r="C464" t="str">
            <v>SALAZAR</v>
          </cell>
          <cell r="D464" t="str">
            <v>DAVID</v>
          </cell>
          <cell r="E464" t="str">
            <v>HORACIO</v>
          </cell>
          <cell r="F464" t="str">
            <v>CONDUCTOR</v>
          </cell>
          <cell r="G464">
            <v>45266</v>
          </cell>
          <cell r="H464" t="str">
            <v>SNU051</v>
          </cell>
          <cell r="I464" t="str">
            <v>GRUPO SURA</v>
          </cell>
        </row>
        <row r="465">
          <cell r="A465">
            <v>71704800</v>
          </cell>
          <cell r="B465" t="str">
            <v>LOPEZ</v>
          </cell>
          <cell r="C465" t="str">
            <v>GOMEZ</v>
          </cell>
          <cell r="D465" t="str">
            <v>JAIME</v>
          </cell>
          <cell r="E465" t="str">
            <v>DE JESUS</v>
          </cell>
          <cell r="F465" t="str">
            <v>CONDUCTOR</v>
          </cell>
          <cell r="G465">
            <v>45890</v>
          </cell>
          <cell r="H465" t="str">
            <v>LKN905</v>
          </cell>
          <cell r="I465" t="str">
            <v>CORPORACION AYUDA HUMANITARIA</v>
          </cell>
        </row>
        <row r="466">
          <cell r="A466">
            <v>71706793</v>
          </cell>
          <cell r="B466" t="str">
            <v>JAIMES</v>
          </cell>
          <cell r="C466" t="str">
            <v>RAMOS</v>
          </cell>
          <cell r="D466" t="str">
            <v>CARLOS</v>
          </cell>
          <cell r="E466" t="str">
            <v>FERNANDO</v>
          </cell>
          <cell r="F466" t="str">
            <v>INGENIERO DE SISTEMAS</v>
          </cell>
          <cell r="G466">
            <v>41526</v>
          </cell>
          <cell r="H466" t="str">
            <v>ADMON</v>
          </cell>
          <cell r="I466" t="str">
            <v>SIST DE INFORMACI N Y TECNOLOG</v>
          </cell>
        </row>
        <row r="467">
          <cell r="A467">
            <v>71706841</v>
          </cell>
          <cell r="B467" t="str">
            <v>DURANGO</v>
          </cell>
          <cell r="C467" t="str">
            <v>HOYOS</v>
          </cell>
          <cell r="D467" t="str">
            <v>JOSE</v>
          </cell>
          <cell r="E467" t="str">
            <v>HORACIO</v>
          </cell>
          <cell r="F467" t="str">
            <v>CONDUCTOR</v>
          </cell>
          <cell r="G467">
            <v>46050</v>
          </cell>
          <cell r="H467" t="str">
            <v>PXK188</v>
          </cell>
          <cell r="I467" t="str">
            <v>MEDICARTE</v>
          </cell>
        </row>
        <row r="468">
          <cell r="A468">
            <v>71708253</v>
          </cell>
          <cell r="B468" t="str">
            <v>MARTINEZ</v>
          </cell>
          <cell r="C468" t="str">
            <v>ALVAREZ</v>
          </cell>
          <cell r="D468" t="str">
            <v>ALBEIRO</v>
          </cell>
          <cell r="E468" t="str">
            <v>DE JESUS</v>
          </cell>
          <cell r="F468" t="str">
            <v>CONDUCTOR</v>
          </cell>
          <cell r="G468">
            <v>45627</v>
          </cell>
          <cell r="H468" t="str">
            <v>WPT348</v>
          </cell>
          <cell r="I468" t="str">
            <v>EPM NUEVO</v>
          </cell>
        </row>
        <row r="469">
          <cell r="A469">
            <v>71710140</v>
          </cell>
          <cell r="B469" t="str">
            <v>GIL</v>
          </cell>
          <cell r="C469" t="str">
            <v>ALVAREZ</v>
          </cell>
          <cell r="D469" t="str">
            <v>JHON</v>
          </cell>
          <cell r="E469" t="str">
            <v>BAYRON</v>
          </cell>
          <cell r="F469" t="str">
            <v>CONDUCTOR</v>
          </cell>
          <cell r="G469">
            <v>46069</v>
          </cell>
          <cell r="H469" t="str">
            <v>LKN519</v>
          </cell>
          <cell r="I469" t="str">
            <v>CORPORACION AYUDA HUMANITARIA</v>
          </cell>
        </row>
        <row r="470">
          <cell r="A470">
            <v>71710564</v>
          </cell>
          <cell r="B470" t="str">
            <v>MUÑOZ</v>
          </cell>
          <cell r="C470" t="str">
            <v>VELASQUEZ</v>
          </cell>
          <cell r="D470" t="str">
            <v>JUAN</v>
          </cell>
          <cell r="E470" t="str">
            <v>GUILLERMO</v>
          </cell>
          <cell r="F470" t="str">
            <v>CONDUCTOR</v>
          </cell>
          <cell r="G470">
            <v>45915</v>
          </cell>
          <cell r="H470" t="str">
            <v>JYX223</v>
          </cell>
          <cell r="I470" t="str">
            <v>CORPORACION AYUDA HUMANITARIA</v>
          </cell>
        </row>
        <row r="471">
          <cell r="A471">
            <v>71712057</v>
          </cell>
          <cell r="B471" t="str">
            <v>MARIN</v>
          </cell>
          <cell r="C471" t="str">
            <v>DIEGO</v>
          </cell>
          <cell r="D471" t="str">
            <v>ALONSO</v>
          </cell>
          <cell r="E471"/>
          <cell r="F471" t="str">
            <v>CONDUCTOR</v>
          </cell>
          <cell r="G471">
            <v>45627</v>
          </cell>
          <cell r="H471" t="str">
            <v>ESQ184</v>
          </cell>
          <cell r="I471" t="str">
            <v>EPM NUEVO</v>
          </cell>
        </row>
        <row r="472">
          <cell r="A472">
            <v>71714370</v>
          </cell>
          <cell r="B472" t="str">
            <v>ROJAS</v>
          </cell>
          <cell r="C472" t="str">
            <v>RODRIGUEZ</v>
          </cell>
          <cell r="D472" t="str">
            <v>MAURICIO</v>
          </cell>
          <cell r="E472" t="str">
            <v>ANTONIO</v>
          </cell>
          <cell r="F472" t="str">
            <v>CONDUCTOR</v>
          </cell>
          <cell r="G472">
            <v>44728</v>
          </cell>
          <cell r="H472" t="str">
            <v>JYW529</v>
          </cell>
          <cell r="I472" t="str">
            <v>GRUPO SURA</v>
          </cell>
        </row>
        <row r="473">
          <cell r="A473">
            <v>71716994</v>
          </cell>
          <cell r="B473" t="str">
            <v>DORIA</v>
          </cell>
          <cell r="C473" t="str">
            <v>ALEXANDER</v>
          </cell>
          <cell r="E473"/>
          <cell r="F473" t="str">
            <v>CONDUCTOR</v>
          </cell>
          <cell r="G473">
            <v>46049</v>
          </cell>
          <cell r="H473" t="str">
            <v>JYO452</v>
          </cell>
          <cell r="I473" t="str">
            <v>GRUPO SURA</v>
          </cell>
        </row>
        <row r="474">
          <cell r="A474">
            <v>71718086</v>
          </cell>
          <cell r="B474" t="str">
            <v>CORREA</v>
          </cell>
          <cell r="C474" t="str">
            <v>ZAPATA</v>
          </cell>
          <cell r="D474" t="str">
            <v>ELKIN</v>
          </cell>
          <cell r="E474" t="str">
            <v>DARIO</v>
          </cell>
          <cell r="F474" t="str">
            <v>CONDUCTOR</v>
          </cell>
          <cell r="G474">
            <v>46128</v>
          </cell>
          <cell r="H474" t="str">
            <v>SUPERNUMERARIO</v>
          </cell>
          <cell r="I474" t="str">
            <v>CONDUCTORES</v>
          </cell>
        </row>
        <row r="475">
          <cell r="A475">
            <v>71725637</v>
          </cell>
          <cell r="B475" t="str">
            <v>OCAMPO</v>
          </cell>
          <cell r="C475" t="str">
            <v>RINCON</v>
          </cell>
          <cell r="D475" t="str">
            <v>JAIME</v>
          </cell>
          <cell r="E475" t="str">
            <v>ALBERTO</v>
          </cell>
          <cell r="F475" t="str">
            <v>CONDUCTOR</v>
          </cell>
          <cell r="G475">
            <v>44095</v>
          </cell>
          <cell r="H475" t="str">
            <v>SNU185</v>
          </cell>
          <cell r="I475" t="str">
            <v>GRUPO SURA</v>
          </cell>
        </row>
        <row r="476">
          <cell r="A476">
            <v>71728403</v>
          </cell>
          <cell r="B476" t="str">
            <v>VILLA</v>
          </cell>
          <cell r="C476" t="str">
            <v>CARDONA</v>
          </cell>
          <cell r="D476" t="str">
            <v>IVAN</v>
          </cell>
          <cell r="E476" t="str">
            <v>DARIO</v>
          </cell>
          <cell r="F476" t="str">
            <v>CONDUCTOR</v>
          </cell>
          <cell r="G476">
            <v>44823</v>
          </cell>
          <cell r="H476" t="str">
            <v>JYX212</v>
          </cell>
          <cell r="I476" t="str">
            <v>ISAGEN - EVENTOS</v>
          </cell>
        </row>
        <row r="477">
          <cell r="A477">
            <v>71728422</v>
          </cell>
          <cell r="B477" t="str">
            <v>ZAPATA</v>
          </cell>
          <cell r="C477" t="str">
            <v>MONTOYA</v>
          </cell>
          <cell r="D477" t="str">
            <v>VICTOR</v>
          </cell>
          <cell r="E477" t="str">
            <v>HUGO</v>
          </cell>
          <cell r="F477" t="str">
            <v>CONDUCTOR</v>
          </cell>
          <cell r="G477">
            <v>45895</v>
          </cell>
          <cell r="H477" t="str">
            <v>GDW477</v>
          </cell>
          <cell r="I477" t="str">
            <v>EPM NUEVO</v>
          </cell>
        </row>
        <row r="478">
          <cell r="A478">
            <v>71729822</v>
          </cell>
          <cell r="B478" t="str">
            <v>SEPULVEDA</v>
          </cell>
          <cell r="C478" t="str">
            <v>ARBOLEDA</v>
          </cell>
          <cell r="D478" t="str">
            <v>DIEGO</v>
          </cell>
          <cell r="E478" t="str">
            <v>LEON</v>
          </cell>
          <cell r="F478" t="str">
            <v>CONDUCTOR</v>
          </cell>
          <cell r="G478">
            <v>46111</v>
          </cell>
          <cell r="H478" t="str">
            <v>WCQ201</v>
          </cell>
          <cell r="I478" t="str">
            <v>CORPORACION AYUDA HUMANITARIA</v>
          </cell>
        </row>
        <row r="479">
          <cell r="A479">
            <v>71730453</v>
          </cell>
          <cell r="B479" t="str">
            <v>MARIN</v>
          </cell>
          <cell r="C479" t="str">
            <v>GONZALEZ</v>
          </cell>
          <cell r="D479" t="str">
            <v>JOSE</v>
          </cell>
          <cell r="E479" t="str">
            <v>ADRIANO</v>
          </cell>
          <cell r="F479" t="str">
            <v>CONDUCTOR</v>
          </cell>
          <cell r="G479">
            <v>45627</v>
          </cell>
          <cell r="H479" t="str">
            <v>FVY732</v>
          </cell>
          <cell r="I479" t="str">
            <v>EPM NUEVO</v>
          </cell>
        </row>
        <row r="480">
          <cell r="A480">
            <v>71731436</v>
          </cell>
          <cell r="B480" t="str">
            <v>LLANO</v>
          </cell>
          <cell r="C480" t="str">
            <v>ESCOBAR</v>
          </cell>
          <cell r="D480" t="str">
            <v>LUIS</v>
          </cell>
          <cell r="E480" t="str">
            <v>FERNANDO</v>
          </cell>
          <cell r="F480" t="str">
            <v>CONDUCTOR</v>
          </cell>
          <cell r="G480">
            <v>45627</v>
          </cell>
          <cell r="H480" t="str">
            <v>FWK578</v>
          </cell>
          <cell r="I480" t="str">
            <v>EPM NUEVO</v>
          </cell>
        </row>
        <row r="481">
          <cell r="A481">
            <v>71734187</v>
          </cell>
          <cell r="B481" t="str">
            <v>GIRALDO</v>
          </cell>
          <cell r="C481" t="str">
            <v>SIERRA</v>
          </cell>
          <cell r="D481" t="str">
            <v>ALEXANDER</v>
          </cell>
          <cell r="E481"/>
          <cell r="F481" t="str">
            <v>CONDUCTOR</v>
          </cell>
          <cell r="G481">
            <v>45905</v>
          </cell>
          <cell r="H481" t="str">
            <v>NLX843</v>
          </cell>
          <cell r="I481" t="str">
            <v>EPM NUEVO</v>
          </cell>
        </row>
        <row r="482">
          <cell r="A482">
            <v>71734802</v>
          </cell>
          <cell r="B482" t="str">
            <v>USMA</v>
          </cell>
          <cell r="C482" t="str">
            <v>TORRES</v>
          </cell>
          <cell r="D482" t="str">
            <v>JAVIER</v>
          </cell>
          <cell r="E482" t="str">
            <v>DARIO</v>
          </cell>
          <cell r="F482" t="str">
            <v>CONDUCTOR</v>
          </cell>
          <cell r="G482">
            <v>45866</v>
          </cell>
          <cell r="H482" t="str">
            <v>SUPERNUMERARIO</v>
          </cell>
          <cell r="I482" t="str">
            <v>CONDUCTORES</v>
          </cell>
        </row>
        <row r="483">
          <cell r="A483">
            <v>71735938</v>
          </cell>
          <cell r="B483" t="str">
            <v>VASQUEZ</v>
          </cell>
          <cell r="C483" t="str">
            <v>JIMENEZ</v>
          </cell>
          <cell r="D483" t="str">
            <v>JUAN</v>
          </cell>
          <cell r="E483" t="str">
            <v>CARLOS</v>
          </cell>
          <cell r="F483" t="str">
            <v>CONDUCTOR</v>
          </cell>
          <cell r="G483">
            <v>45627</v>
          </cell>
          <cell r="H483" t="str">
            <v>ESR176</v>
          </cell>
          <cell r="I483" t="str">
            <v>EPM NUEVO</v>
          </cell>
        </row>
        <row r="484">
          <cell r="A484">
            <v>71737651</v>
          </cell>
          <cell r="B484" t="str">
            <v>YARCE</v>
          </cell>
          <cell r="C484" t="str">
            <v>RUIZ</v>
          </cell>
          <cell r="D484" t="str">
            <v>ELKIN</v>
          </cell>
          <cell r="E484" t="str">
            <v>ALVEIRO</v>
          </cell>
          <cell r="F484" t="str">
            <v>CONDUCTOR</v>
          </cell>
          <cell r="G484">
            <v>46163</v>
          </cell>
          <cell r="H484" t="str">
            <v>PWY499</v>
          </cell>
          <cell r="I484" t="str">
            <v>EPM NUEVO</v>
          </cell>
        </row>
        <row r="485">
          <cell r="A485">
            <v>71740336</v>
          </cell>
          <cell r="B485" t="str">
            <v>AGUDELO</v>
          </cell>
          <cell r="C485" t="str">
            <v>JURADO</v>
          </cell>
          <cell r="D485" t="str">
            <v>JADER</v>
          </cell>
          <cell r="E485" t="str">
            <v>ALBERTO</v>
          </cell>
          <cell r="F485" t="str">
            <v>CONDUCTOR</v>
          </cell>
          <cell r="G485">
            <v>45707</v>
          </cell>
          <cell r="H485" t="str">
            <v>LKL384</v>
          </cell>
          <cell r="I485" t="str">
            <v>CORPORACION AYUDA HUMANITARIA</v>
          </cell>
        </row>
        <row r="486">
          <cell r="A486">
            <v>71742572</v>
          </cell>
          <cell r="B486" t="str">
            <v>ARISTIZABAL</v>
          </cell>
          <cell r="C486" t="str">
            <v>MAZO</v>
          </cell>
          <cell r="D486" t="str">
            <v>OSCAR</v>
          </cell>
          <cell r="E486" t="str">
            <v>HAMILTON</v>
          </cell>
          <cell r="F486" t="str">
            <v>CONDUCTOR</v>
          </cell>
          <cell r="G486">
            <v>46001</v>
          </cell>
          <cell r="H486" t="str">
            <v>NNN425</v>
          </cell>
          <cell r="I486" t="str">
            <v>CORPORACION AYUDA HUMANITARIA</v>
          </cell>
        </row>
        <row r="487">
          <cell r="A487">
            <v>71743094</v>
          </cell>
          <cell r="B487" t="str">
            <v>VALENCIA</v>
          </cell>
          <cell r="C487" t="str">
            <v>GONZALEZ</v>
          </cell>
          <cell r="D487" t="str">
            <v>EDWARD</v>
          </cell>
          <cell r="E487" t="str">
            <v>DE JESUS</v>
          </cell>
          <cell r="F487" t="str">
            <v>CONDUCTOR</v>
          </cell>
          <cell r="G487">
            <v>45627</v>
          </cell>
          <cell r="H487" t="str">
            <v>JYM865</v>
          </cell>
          <cell r="I487" t="str">
            <v>EPM NUEVO</v>
          </cell>
        </row>
        <row r="488">
          <cell r="A488">
            <v>71743364</v>
          </cell>
          <cell r="B488" t="str">
            <v>AMAYA</v>
          </cell>
          <cell r="C488" t="str">
            <v>NAVARRO</v>
          </cell>
          <cell r="D488" t="str">
            <v>HENRY</v>
          </cell>
          <cell r="E488" t="str">
            <v>JOSUE</v>
          </cell>
          <cell r="F488" t="str">
            <v>CONDUCTOR</v>
          </cell>
          <cell r="G488">
            <v>46099</v>
          </cell>
          <cell r="H488" t="str">
            <v>PWY496</v>
          </cell>
          <cell r="I488" t="str">
            <v>EPM NUEVO</v>
          </cell>
        </row>
        <row r="489">
          <cell r="A489">
            <v>71750018</v>
          </cell>
          <cell r="B489" t="str">
            <v>RODRIGUEZ</v>
          </cell>
          <cell r="C489" t="str">
            <v>MONTOYA</v>
          </cell>
          <cell r="D489" t="str">
            <v>CESAR</v>
          </cell>
          <cell r="E489" t="str">
            <v>AUGUSTO</v>
          </cell>
          <cell r="F489" t="str">
            <v>CONDUCTOR</v>
          </cell>
          <cell r="G489">
            <v>44245</v>
          </cell>
          <cell r="H489" t="str">
            <v>FISAGEN</v>
          </cell>
          <cell r="I489" t="str">
            <v>ISAGEN - MIEL 1</v>
          </cell>
        </row>
        <row r="490">
          <cell r="A490">
            <v>71751361</v>
          </cell>
          <cell r="B490" t="str">
            <v>MORA</v>
          </cell>
          <cell r="C490" t="str">
            <v>POSADA</v>
          </cell>
          <cell r="D490" t="str">
            <v>DAIRO</v>
          </cell>
          <cell r="E490" t="str">
            <v>ALONSO</v>
          </cell>
          <cell r="F490" t="str">
            <v>CONDUCTOR</v>
          </cell>
          <cell r="G490">
            <v>45894</v>
          </cell>
          <cell r="H490" t="str">
            <v>NNN562</v>
          </cell>
          <cell r="I490" t="str">
            <v>GRUPO SURA</v>
          </cell>
        </row>
        <row r="491">
          <cell r="A491">
            <v>71753945</v>
          </cell>
          <cell r="B491" t="str">
            <v>GAVIRIA</v>
          </cell>
          <cell r="C491" t="str">
            <v>DURANGO</v>
          </cell>
          <cell r="D491" t="str">
            <v>LUIS</v>
          </cell>
          <cell r="E491" t="str">
            <v>FERNANDO</v>
          </cell>
          <cell r="F491" t="str">
            <v>CONDUCTOR</v>
          </cell>
          <cell r="G491">
            <v>45627</v>
          </cell>
          <cell r="H491" t="str">
            <v>SUPERNUMERARIO</v>
          </cell>
          <cell r="I491" t="str">
            <v>CONDUCTORES FLOTA EPM</v>
          </cell>
        </row>
        <row r="492">
          <cell r="A492">
            <v>71759609</v>
          </cell>
          <cell r="B492" t="str">
            <v>GALVIS</v>
          </cell>
          <cell r="C492" t="str">
            <v>VALENCIA</v>
          </cell>
          <cell r="D492" t="str">
            <v>YESID</v>
          </cell>
          <cell r="E492"/>
          <cell r="F492" t="str">
            <v>CONDUCTOR</v>
          </cell>
          <cell r="G492">
            <v>45627</v>
          </cell>
          <cell r="H492" t="str">
            <v>LKK897</v>
          </cell>
          <cell r="I492" t="str">
            <v>EPM NUEVO</v>
          </cell>
        </row>
        <row r="493">
          <cell r="A493">
            <v>71765782</v>
          </cell>
          <cell r="B493" t="str">
            <v>URREGO</v>
          </cell>
          <cell r="C493" t="str">
            <v>FERNANDEZ</v>
          </cell>
          <cell r="D493" t="str">
            <v>ANDRES</v>
          </cell>
          <cell r="E493" t="str">
            <v>FELIPE</v>
          </cell>
          <cell r="F493" t="str">
            <v>CONDUCTOR</v>
          </cell>
          <cell r="G493">
            <v>46141</v>
          </cell>
          <cell r="H493" t="str">
            <v>SUPERNUMERARIO</v>
          </cell>
          <cell r="I493" t="str">
            <v>CONDUCTORES</v>
          </cell>
        </row>
        <row r="494">
          <cell r="A494">
            <v>71766080</v>
          </cell>
          <cell r="B494" t="str">
            <v>BOTERO</v>
          </cell>
          <cell r="C494" t="str">
            <v>GARCIA</v>
          </cell>
          <cell r="D494" t="str">
            <v>OSWALDO</v>
          </cell>
          <cell r="E494" t="str">
            <v>DE JESUS</v>
          </cell>
          <cell r="F494" t="str">
            <v>CONDUCTOR</v>
          </cell>
          <cell r="G494">
            <v>45627</v>
          </cell>
          <cell r="H494" t="str">
            <v>PXK191</v>
          </cell>
          <cell r="I494" t="str">
            <v>EPM NUEVO</v>
          </cell>
        </row>
        <row r="495">
          <cell r="A495">
            <v>71767170</v>
          </cell>
          <cell r="B495" t="str">
            <v>JIMENEZ</v>
          </cell>
          <cell r="C495" t="str">
            <v>HOYOS</v>
          </cell>
          <cell r="D495" t="str">
            <v>JORGE</v>
          </cell>
          <cell r="E495" t="str">
            <v>ALEXANDER</v>
          </cell>
          <cell r="F495" t="str">
            <v>CONDUCTOR</v>
          </cell>
          <cell r="G495">
            <v>45627</v>
          </cell>
          <cell r="H495" t="str">
            <v>GTY791</v>
          </cell>
          <cell r="I495" t="str">
            <v>EPM NUEVO</v>
          </cell>
        </row>
        <row r="496">
          <cell r="A496">
            <v>71772800</v>
          </cell>
          <cell r="B496" t="str">
            <v>MEDINA</v>
          </cell>
          <cell r="C496" t="str">
            <v>RAMIREZ</v>
          </cell>
          <cell r="D496" t="str">
            <v>LEANDRO</v>
          </cell>
          <cell r="E496" t="str">
            <v>CARLOS</v>
          </cell>
          <cell r="F496" t="str">
            <v>CONDUCTOR</v>
          </cell>
          <cell r="G496">
            <v>46175</v>
          </cell>
          <cell r="H496" t="str">
            <v>SUPERNUMERARIO</v>
          </cell>
          <cell r="I496" t="str">
            <v>CONDUCTORES</v>
          </cell>
        </row>
        <row r="497">
          <cell r="A497">
            <v>71777107</v>
          </cell>
          <cell r="B497" t="str">
            <v>VELEZ</v>
          </cell>
          <cell r="C497" t="str">
            <v>HOYOS</v>
          </cell>
          <cell r="D497" t="str">
            <v>JUAN</v>
          </cell>
          <cell r="E497" t="str">
            <v>GUILLERMO</v>
          </cell>
          <cell r="F497" t="str">
            <v>CONDUCTOR</v>
          </cell>
          <cell r="G497">
            <v>45627</v>
          </cell>
          <cell r="H497" t="str">
            <v>GTX204</v>
          </cell>
          <cell r="I497" t="str">
            <v>EPM NUEVO</v>
          </cell>
        </row>
        <row r="498">
          <cell r="A498">
            <v>71780200</v>
          </cell>
          <cell r="B498" t="str">
            <v>ANGEL</v>
          </cell>
          <cell r="C498" t="str">
            <v>ARBOLEDA</v>
          </cell>
          <cell r="D498" t="str">
            <v>GABRIEL</v>
          </cell>
          <cell r="E498" t="str">
            <v>JAIME</v>
          </cell>
          <cell r="F498" t="str">
            <v>CONDUCTOR</v>
          </cell>
          <cell r="G498">
            <v>46140</v>
          </cell>
          <cell r="H498" t="str">
            <v>LKK518</v>
          </cell>
          <cell r="I498" t="str">
            <v>GRUPO SURA</v>
          </cell>
        </row>
        <row r="499">
          <cell r="A499">
            <v>71782464</v>
          </cell>
          <cell r="B499" t="str">
            <v>CALLE</v>
          </cell>
          <cell r="C499" t="str">
            <v>RESTREPO</v>
          </cell>
          <cell r="D499" t="str">
            <v>JOHN</v>
          </cell>
          <cell r="E499" t="str">
            <v>FREDY</v>
          </cell>
          <cell r="F499" t="str">
            <v>COORDINADOR(A) OPERACIONES ISAGEN</v>
          </cell>
          <cell r="G499">
            <v>45167</v>
          </cell>
          <cell r="H499" t="str">
            <v>FISAGEN</v>
          </cell>
          <cell r="I499" t="str">
            <v>ISAGEN - GENERAL</v>
          </cell>
        </row>
        <row r="500">
          <cell r="A500">
            <v>71785832</v>
          </cell>
          <cell r="B500" t="str">
            <v>ALVAREZ</v>
          </cell>
          <cell r="C500" t="str">
            <v>ALVAREZ</v>
          </cell>
          <cell r="D500" t="str">
            <v>JOHN</v>
          </cell>
          <cell r="E500" t="str">
            <v>JAIRO</v>
          </cell>
          <cell r="F500" t="str">
            <v>CONDUCTOR</v>
          </cell>
          <cell r="G500">
            <v>45957</v>
          </cell>
          <cell r="H500" t="str">
            <v>FWL022</v>
          </cell>
          <cell r="I500" t="str">
            <v>EPM NUEVO</v>
          </cell>
        </row>
        <row r="501">
          <cell r="A501">
            <v>71789211</v>
          </cell>
          <cell r="B501" t="str">
            <v>ARCILA</v>
          </cell>
          <cell r="C501" t="str">
            <v>ESPINOSA</v>
          </cell>
          <cell r="D501" t="str">
            <v>ALEXANDER</v>
          </cell>
          <cell r="E501"/>
          <cell r="F501" t="str">
            <v>CONDUCTOR</v>
          </cell>
          <cell r="G501">
            <v>45627</v>
          </cell>
          <cell r="H501" t="str">
            <v>JYW639</v>
          </cell>
          <cell r="I501" t="str">
            <v>EPM NUEVO</v>
          </cell>
        </row>
        <row r="502">
          <cell r="A502">
            <v>71789578</v>
          </cell>
          <cell r="B502" t="str">
            <v>URREGO</v>
          </cell>
          <cell r="C502" t="str">
            <v>PEREZ</v>
          </cell>
          <cell r="D502" t="str">
            <v>ROBINSON</v>
          </cell>
          <cell r="E502"/>
          <cell r="F502" t="str">
            <v>GESTOR(A) LOGISTICO</v>
          </cell>
          <cell r="G502">
            <v>45982</v>
          </cell>
          <cell r="H502" t="str">
            <v>ADMON</v>
          </cell>
          <cell r="I502" t="str">
            <v>MEDELLIN</v>
          </cell>
        </row>
        <row r="503">
          <cell r="A503">
            <v>71794730</v>
          </cell>
          <cell r="B503" t="str">
            <v>JIMENEZ</v>
          </cell>
          <cell r="C503" t="str">
            <v>JURADO</v>
          </cell>
          <cell r="D503" t="str">
            <v>WILMER</v>
          </cell>
          <cell r="E503" t="str">
            <v>JOSE</v>
          </cell>
          <cell r="F503" t="str">
            <v>CONDUCTOR</v>
          </cell>
          <cell r="G503">
            <v>44964</v>
          </cell>
          <cell r="H503" t="str">
            <v>GTX264</v>
          </cell>
          <cell r="I503" t="str">
            <v>CORPORACION AYUDA HUMANITARIA</v>
          </cell>
        </row>
        <row r="504">
          <cell r="A504">
            <v>71877291</v>
          </cell>
          <cell r="B504" t="str">
            <v>MONCADA</v>
          </cell>
          <cell r="C504" t="str">
            <v>LONDOÑO</v>
          </cell>
          <cell r="D504" t="str">
            <v>JOHN</v>
          </cell>
          <cell r="E504" t="str">
            <v>HENRY</v>
          </cell>
          <cell r="F504" t="str">
            <v>CONDUCTOR</v>
          </cell>
          <cell r="G504">
            <v>45627</v>
          </cell>
          <cell r="H504" t="str">
            <v>SUPERNUMERARIO</v>
          </cell>
          <cell r="I504" t="str">
            <v>CONDUCTORES FLOTA EPM</v>
          </cell>
        </row>
        <row r="505">
          <cell r="A505">
            <v>71879299</v>
          </cell>
          <cell r="B505" t="str">
            <v>CORREA</v>
          </cell>
          <cell r="C505" t="str">
            <v>PEREZ</v>
          </cell>
          <cell r="D505" t="str">
            <v>EULISES</v>
          </cell>
          <cell r="E505"/>
          <cell r="F505" t="str">
            <v>CONDUCTOR</v>
          </cell>
          <cell r="G505">
            <v>45627</v>
          </cell>
          <cell r="H505" t="str">
            <v>TNE658</v>
          </cell>
          <cell r="I505" t="str">
            <v>EPM NUEVO</v>
          </cell>
        </row>
        <row r="506">
          <cell r="A506">
            <v>71906486</v>
          </cell>
          <cell r="B506" t="str">
            <v>MONSALVE</v>
          </cell>
          <cell r="C506" t="str">
            <v>MAYA</v>
          </cell>
          <cell r="D506" t="str">
            <v>FABIO</v>
          </cell>
          <cell r="E506" t="str">
            <v>NELSON</v>
          </cell>
          <cell r="F506" t="str">
            <v>CONDUCTOR</v>
          </cell>
          <cell r="G506">
            <v>45627</v>
          </cell>
          <cell r="H506" t="str">
            <v>ESR764</v>
          </cell>
          <cell r="I506" t="str">
            <v>EPM NUEVO</v>
          </cell>
        </row>
        <row r="507">
          <cell r="A507">
            <v>71941297</v>
          </cell>
          <cell r="B507" t="str">
            <v>TAVERA</v>
          </cell>
          <cell r="C507" t="str">
            <v>GOMEZ</v>
          </cell>
          <cell r="D507" t="str">
            <v>DIEGO</v>
          </cell>
          <cell r="E507" t="str">
            <v>FERNANDO</v>
          </cell>
          <cell r="F507" t="str">
            <v>CONDUCTOR</v>
          </cell>
          <cell r="G507">
            <v>46128</v>
          </cell>
          <cell r="H507" t="str">
            <v>SUPERNUMERARIO</v>
          </cell>
          <cell r="I507" t="str">
            <v>CONDUCTORES</v>
          </cell>
        </row>
        <row r="508">
          <cell r="A508">
            <v>71947379</v>
          </cell>
          <cell r="B508" t="str">
            <v>SALDARRIAGA</v>
          </cell>
          <cell r="C508" t="str">
            <v>GUTIERREZ</v>
          </cell>
          <cell r="D508" t="str">
            <v>EDISON</v>
          </cell>
          <cell r="E508" t="str">
            <v>BLADIMIR</v>
          </cell>
          <cell r="F508" t="str">
            <v>CONDUCTOR</v>
          </cell>
          <cell r="G508">
            <v>45198</v>
          </cell>
          <cell r="H508" t="str">
            <v>GTY588</v>
          </cell>
          <cell r="I508" t="str">
            <v>EPM NUEVO</v>
          </cell>
        </row>
        <row r="509">
          <cell r="A509">
            <v>71977113</v>
          </cell>
          <cell r="B509" t="str">
            <v>PEDROZA</v>
          </cell>
          <cell r="C509" t="str">
            <v>ESCOBAR</v>
          </cell>
          <cell r="D509" t="str">
            <v>OSCAR</v>
          </cell>
          <cell r="E509"/>
          <cell r="F509" t="str">
            <v>CONDUCTOR</v>
          </cell>
          <cell r="G509">
            <v>44768</v>
          </cell>
          <cell r="H509" t="str">
            <v>JYO585</v>
          </cell>
          <cell r="I509" t="str">
            <v>INGETEC S.A.</v>
          </cell>
        </row>
        <row r="510">
          <cell r="A510">
            <v>71991789</v>
          </cell>
          <cell r="B510" t="str">
            <v>RINCON</v>
          </cell>
          <cell r="C510" t="str">
            <v>MARIN</v>
          </cell>
          <cell r="D510" t="str">
            <v>JAIME</v>
          </cell>
          <cell r="E510" t="str">
            <v>EDILBERTO</v>
          </cell>
          <cell r="F510" t="str">
            <v>CONDUCTOR</v>
          </cell>
          <cell r="G510">
            <v>41366</v>
          </cell>
          <cell r="H510" t="str">
            <v>SUPERNUMERARIO</v>
          </cell>
          <cell r="I510" t="str">
            <v>CONDUCTORES FLOTA EPM</v>
          </cell>
        </row>
        <row r="511">
          <cell r="A511">
            <v>72129995</v>
          </cell>
          <cell r="B511" t="str">
            <v>HERNANDEZ</v>
          </cell>
          <cell r="C511" t="str">
            <v>TEJADA</v>
          </cell>
          <cell r="D511" t="str">
            <v>JHON</v>
          </cell>
          <cell r="E511" t="str">
            <v>BAIRON</v>
          </cell>
          <cell r="F511" t="str">
            <v>CONDUCTOR</v>
          </cell>
          <cell r="G511">
            <v>44964</v>
          </cell>
          <cell r="H511" t="str">
            <v>EQQ895</v>
          </cell>
          <cell r="I511" t="str">
            <v>CORPORACION AYUDA HUMANITARIA</v>
          </cell>
        </row>
        <row r="512">
          <cell r="A512">
            <v>74753948</v>
          </cell>
          <cell r="B512" t="str">
            <v>CASTAÑO</v>
          </cell>
          <cell r="C512" t="str">
            <v>CARDONA</v>
          </cell>
          <cell r="D512" t="str">
            <v>OSCAR</v>
          </cell>
          <cell r="E512" t="str">
            <v>ALONSO</v>
          </cell>
          <cell r="F512" t="str">
            <v>CONDUCTOR</v>
          </cell>
          <cell r="G512">
            <v>45986</v>
          </cell>
          <cell r="H512" t="str">
            <v>PXK246</v>
          </cell>
          <cell r="I512" t="str">
            <v>GRUPO SURA</v>
          </cell>
        </row>
        <row r="513">
          <cell r="A513">
            <v>75004811</v>
          </cell>
          <cell r="B513" t="str">
            <v>LOPEZ</v>
          </cell>
          <cell r="C513" t="str">
            <v>ARENAS</v>
          </cell>
          <cell r="D513" t="str">
            <v>JUAN</v>
          </cell>
          <cell r="E513" t="str">
            <v>CARLOS</v>
          </cell>
          <cell r="F513" t="str">
            <v>CONDUCTOR</v>
          </cell>
          <cell r="G513">
            <v>46128</v>
          </cell>
          <cell r="H513" t="str">
            <v>SUPERNUMERARIO</v>
          </cell>
          <cell r="I513" t="str">
            <v>CONDUCTORES</v>
          </cell>
        </row>
        <row r="514">
          <cell r="A514">
            <v>75064914</v>
          </cell>
          <cell r="B514" t="str">
            <v>SALAZAR</v>
          </cell>
          <cell r="C514" t="str">
            <v>GARCIA</v>
          </cell>
          <cell r="D514" t="str">
            <v>BLADIMIR</v>
          </cell>
          <cell r="E514"/>
          <cell r="F514" t="str">
            <v>CONDUCTOR</v>
          </cell>
          <cell r="G514">
            <v>45689</v>
          </cell>
          <cell r="H514" t="str">
            <v>THZ316</v>
          </cell>
          <cell r="I514" t="str">
            <v>CHEC</v>
          </cell>
        </row>
        <row r="515">
          <cell r="A515">
            <v>75065216</v>
          </cell>
          <cell r="B515" t="str">
            <v>DUQUE</v>
          </cell>
          <cell r="C515" t="str">
            <v>RESTREPO</v>
          </cell>
          <cell r="D515" t="str">
            <v>CESAR</v>
          </cell>
          <cell r="E515" t="str">
            <v>AUGUSTO</v>
          </cell>
          <cell r="F515" t="str">
            <v>CONDUCTOR</v>
          </cell>
          <cell r="G515">
            <v>45789</v>
          </cell>
          <cell r="H515" t="str">
            <v>EQX605</v>
          </cell>
          <cell r="I515" t="str">
            <v>CHEC</v>
          </cell>
        </row>
        <row r="516">
          <cell r="A516">
            <v>75066374</v>
          </cell>
          <cell r="B516" t="str">
            <v>GUZMAN</v>
          </cell>
          <cell r="C516" t="str">
            <v>LOAIZA</v>
          </cell>
          <cell r="D516" t="str">
            <v>JORGE</v>
          </cell>
          <cell r="E516" t="str">
            <v>WILMAR</v>
          </cell>
          <cell r="F516" t="str">
            <v>CONDUCTOR</v>
          </cell>
          <cell r="G516">
            <v>46092</v>
          </cell>
          <cell r="H516" t="str">
            <v>JOW477</v>
          </cell>
          <cell r="I516" t="str">
            <v>CHEC</v>
          </cell>
        </row>
        <row r="517">
          <cell r="A517">
            <v>75067642</v>
          </cell>
          <cell r="B517" t="str">
            <v>SALGADO</v>
          </cell>
          <cell r="C517" t="str">
            <v>CRUZ</v>
          </cell>
          <cell r="D517" t="str">
            <v>JUAN</v>
          </cell>
          <cell r="E517" t="str">
            <v>PABLO</v>
          </cell>
          <cell r="F517" t="str">
            <v>CONDUCTOR</v>
          </cell>
          <cell r="G517">
            <v>45238</v>
          </cell>
          <cell r="H517" t="str">
            <v>GTT891</v>
          </cell>
          <cell r="I517" t="str">
            <v>CHEC</v>
          </cell>
        </row>
        <row r="518">
          <cell r="A518">
            <v>75068473</v>
          </cell>
          <cell r="B518" t="str">
            <v>LOPEZ</v>
          </cell>
          <cell r="C518" t="str">
            <v>GOMEZ</v>
          </cell>
          <cell r="D518" t="str">
            <v>ALVARO</v>
          </cell>
          <cell r="E518" t="str">
            <v>HERNAN</v>
          </cell>
          <cell r="F518" t="str">
            <v>CONDUCTOR</v>
          </cell>
          <cell r="G518">
            <v>45546</v>
          </cell>
          <cell r="H518" t="str">
            <v>GTX763</v>
          </cell>
          <cell r="I518" t="str">
            <v>CHEC</v>
          </cell>
        </row>
        <row r="519">
          <cell r="A519">
            <v>75068655</v>
          </cell>
          <cell r="B519" t="str">
            <v>ACOSTA</v>
          </cell>
          <cell r="C519" t="str">
            <v>JARAMILLO</v>
          </cell>
          <cell r="D519" t="str">
            <v>JORGE</v>
          </cell>
          <cell r="E519" t="str">
            <v>JULIO</v>
          </cell>
          <cell r="F519" t="str">
            <v>CONDUCTOR</v>
          </cell>
          <cell r="G519">
            <v>46098</v>
          </cell>
          <cell r="H519" t="str">
            <v>JYM672</v>
          </cell>
          <cell r="I519" t="str">
            <v>CHEC</v>
          </cell>
        </row>
        <row r="520">
          <cell r="A520">
            <v>75068935</v>
          </cell>
          <cell r="B520" t="str">
            <v>BOTERO</v>
          </cell>
          <cell r="C520" t="str">
            <v>GIRALDO</v>
          </cell>
          <cell r="D520" t="str">
            <v>LUIS</v>
          </cell>
          <cell r="E520" t="str">
            <v>GUILLERMO</v>
          </cell>
          <cell r="F520" t="str">
            <v>CONDUCTOR</v>
          </cell>
          <cell r="G520">
            <v>45908</v>
          </cell>
          <cell r="H520" t="str">
            <v>ETL998</v>
          </cell>
          <cell r="I520" t="str">
            <v>CHEC</v>
          </cell>
        </row>
        <row r="521">
          <cell r="A521">
            <v>75076379</v>
          </cell>
          <cell r="B521" t="str">
            <v>GUARIN</v>
          </cell>
          <cell r="C521" t="str">
            <v>MONSALVE</v>
          </cell>
          <cell r="D521" t="str">
            <v>FERNANDO</v>
          </cell>
          <cell r="E521"/>
          <cell r="F521" t="str">
            <v>CONDUCTOR</v>
          </cell>
          <cell r="G521">
            <v>44989</v>
          </cell>
          <cell r="H521" t="str">
            <v>SNV110</v>
          </cell>
          <cell r="I521" t="str">
            <v>CHEC</v>
          </cell>
        </row>
        <row r="522">
          <cell r="A522">
            <v>75080076</v>
          </cell>
          <cell r="B522" t="str">
            <v>GARCIA</v>
          </cell>
          <cell r="C522" t="str">
            <v>MEJIA</v>
          </cell>
          <cell r="D522" t="str">
            <v>DALADIER</v>
          </cell>
          <cell r="E522"/>
          <cell r="F522" t="str">
            <v>CONDUCTOR</v>
          </cell>
          <cell r="G522">
            <v>44989</v>
          </cell>
          <cell r="H522" t="str">
            <v>NXY974</v>
          </cell>
          <cell r="I522" t="str">
            <v>CHEC</v>
          </cell>
        </row>
        <row r="523">
          <cell r="A523">
            <v>75083696</v>
          </cell>
          <cell r="B523" t="str">
            <v>DIAZ</v>
          </cell>
          <cell r="C523" t="str">
            <v>GOMEZ</v>
          </cell>
          <cell r="D523" t="str">
            <v>OSCAR</v>
          </cell>
          <cell r="E523" t="str">
            <v>JAIRO</v>
          </cell>
          <cell r="F523" t="str">
            <v>CONDUCTOR</v>
          </cell>
          <cell r="G523">
            <v>46148</v>
          </cell>
          <cell r="H523" t="str">
            <v>GTU941</v>
          </cell>
          <cell r="I523" t="str">
            <v>CHEC</v>
          </cell>
        </row>
        <row r="524">
          <cell r="A524">
            <v>75085646</v>
          </cell>
          <cell r="B524" t="str">
            <v>LOPEZ</v>
          </cell>
          <cell r="C524" t="str">
            <v>OROZCO</v>
          </cell>
          <cell r="D524" t="str">
            <v>ALEXANDER</v>
          </cell>
          <cell r="E524"/>
          <cell r="F524" t="str">
            <v>GESTOR(A) LOGISTICO</v>
          </cell>
          <cell r="G524">
            <v>44877</v>
          </cell>
          <cell r="H524" t="str">
            <v>ADMON</v>
          </cell>
          <cell r="I524" t="str">
            <v>MANIZALES</v>
          </cell>
        </row>
        <row r="525">
          <cell r="A525">
            <v>75089624</v>
          </cell>
          <cell r="B525" t="str">
            <v>OSORIO</v>
          </cell>
          <cell r="C525" t="str">
            <v>MARTINEZ</v>
          </cell>
          <cell r="D525" t="str">
            <v>MAURICIO</v>
          </cell>
          <cell r="E525"/>
          <cell r="F525" t="str">
            <v>CONDUCTOR</v>
          </cell>
          <cell r="G525">
            <v>44989</v>
          </cell>
          <cell r="H525" t="str">
            <v>KSQ783</v>
          </cell>
          <cell r="I525" t="str">
            <v>CHEC</v>
          </cell>
        </row>
        <row r="526">
          <cell r="A526">
            <v>75089695</v>
          </cell>
          <cell r="B526" t="str">
            <v>ALVAREZ</v>
          </cell>
          <cell r="C526" t="str">
            <v>TABORDA</v>
          </cell>
          <cell r="D526" t="str">
            <v>JORGE</v>
          </cell>
          <cell r="E526" t="str">
            <v>ALBEIRO</v>
          </cell>
          <cell r="F526" t="str">
            <v>CONDUCTOR</v>
          </cell>
          <cell r="G526">
            <v>45693</v>
          </cell>
          <cell r="H526" t="str">
            <v>GTU256</v>
          </cell>
          <cell r="I526" t="str">
            <v>CHEC</v>
          </cell>
        </row>
        <row r="527">
          <cell r="A527">
            <v>75089758</v>
          </cell>
          <cell r="B527" t="str">
            <v>CORREA</v>
          </cell>
          <cell r="C527" t="str">
            <v>GUTIERREZ</v>
          </cell>
          <cell r="D527" t="str">
            <v>JUAN</v>
          </cell>
          <cell r="E527" t="str">
            <v>PABLO</v>
          </cell>
          <cell r="F527" t="str">
            <v>CONDUCTOR</v>
          </cell>
          <cell r="G527">
            <v>45140</v>
          </cell>
          <cell r="H527" t="str">
            <v>SNX787</v>
          </cell>
          <cell r="I527" t="str">
            <v>CHEC</v>
          </cell>
        </row>
        <row r="528">
          <cell r="A528">
            <v>75145739</v>
          </cell>
          <cell r="B528" t="str">
            <v>OCAMPO</v>
          </cell>
          <cell r="C528" t="str">
            <v>SAENZ</v>
          </cell>
          <cell r="D528" t="str">
            <v>IVAN</v>
          </cell>
          <cell r="E528" t="str">
            <v>DARIO</v>
          </cell>
          <cell r="F528" t="str">
            <v>CONDUCTOR</v>
          </cell>
          <cell r="G528">
            <v>45962</v>
          </cell>
          <cell r="H528" t="str">
            <v>JOV074</v>
          </cell>
          <cell r="I528" t="str">
            <v>CHEC</v>
          </cell>
        </row>
        <row r="529">
          <cell r="A529">
            <v>7548740</v>
          </cell>
          <cell r="B529" t="str">
            <v>MAÑUNGA</v>
          </cell>
          <cell r="C529" t="str">
            <v>ELIECER</v>
          </cell>
          <cell r="E529"/>
          <cell r="F529" t="str">
            <v>CONDUCTOR</v>
          </cell>
          <cell r="G529">
            <v>45932</v>
          </cell>
          <cell r="H529" t="str">
            <v>LPY857</v>
          </cell>
          <cell r="I529" t="str">
            <v>CHEC</v>
          </cell>
        </row>
        <row r="530">
          <cell r="A530">
            <v>7618468</v>
          </cell>
          <cell r="B530" t="str">
            <v>CASTRILLO</v>
          </cell>
          <cell r="C530" t="str">
            <v>CARRILLO</v>
          </cell>
          <cell r="D530" t="str">
            <v>ALEX</v>
          </cell>
          <cell r="E530" t="str">
            <v>ZAMIR</v>
          </cell>
          <cell r="F530" t="str">
            <v>CONDUCTOR</v>
          </cell>
          <cell r="G530">
            <v>46126</v>
          </cell>
          <cell r="H530" t="str">
            <v>SUPERNUMERARIO</v>
          </cell>
          <cell r="I530" t="str">
            <v>CONDUCTORES</v>
          </cell>
        </row>
        <row r="531">
          <cell r="A531">
            <v>78753853</v>
          </cell>
          <cell r="B531" t="str">
            <v>BENITEZ</v>
          </cell>
          <cell r="C531" t="str">
            <v>ROJAS</v>
          </cell>
          <cell r="D531" t="str">
            <v>JORGE</v>
          </cell>
          <cell r="E531" t="str">
            <v>ELIECER</v>
          </cell>
          <cell r="F531" t="str">
            <v>CONDUCTOR</v>
          </cell>
          <cell r="G531">
            <v>46102</v>
          </cell>
          <cell r="H531" t="str">
            <v>LKO674</v>
          </cell>
          <cell r="I531" t="str">
            <v>GRUPO SURA</v>
          </cell>
        </row>
        <row r="532">
          <cell r="A532">
            <v>79205287</v>
          </cell>
          <cell r="B532" t="str">
            <v>MORENO</v>
          </cell>
          <cell r="C532" t="str">
            <v>CALLEJAS</v>
          </cell>
          <cell r="D532" t="str">
            <v>LUIS</v>
          </cell>
          <cell r="E532" t="str">
            <v>FERNANDO</v>
          </cell>
          <cell r="F532" t="str">
            <v>CONDUCTOR</v>
          </cell>
          <cell r="G532">
            <v>45627</v>
          </cell>
          <cell r="H532" t="str">
            <v>FWK299</v>
          </cell>
          <cell r="I532" t="str">
            <v>EPM NUEVO</v>
          </cell>
        </row>
        <row r="533">
          <cell r="A533">
            <v>79308188</v>
          </cell>
          <cell r="B533" t="str">
            <v>SALAMANCA</v>
          </cell>
          <cell r="C533" t="str">
            <v>GALINDO</v>
          </cell>
          <cell r="D533" t="str">
            <v>FRANCISCO</v>
          </cell>
          <cell r="E533"/>
          <cell r="F533" t="str">
            <v>CONDUCTOR</v>
          </cell>
          <cell r="G533">
            <v>44989</v>
          </cell>
          <cell r="H533" t="str">
            <v>WNZ194</v>
          </cell>
          <cell r="I533" t="str">
            <v>CHEC</v>
          </cell>
        </row>
        <row r="534">
          <cell r="A534">
            <v>79618570</v>
          </cell>
          <cell r="B534" t="str">
            <v>LINARES</v>
          </cell>
          <cell r="C534" t="str">
            <v>MANZANARES</v>
          </cell>
          <cell r="D534" t="str">
            <v>FABIAN</v>
          </cell>
          <cell r="E534" t="str">
            <v>FERLEY</v>
          </cell>
          <cell r="F534" t="str">
            <v>CONDUCTOR</v>
          </cell>
          <cell r="G534">
            <v>45627</v>
          </cell>
          <cell r="H534" t="str">
            <v>FVY741</v>
          </cell>
          <cell r="I534" t="str">
            <v>EPM NUEVO</v>
          </cell>
        </row>
        <row r="535">
          <cell r="A535">
            <v>79619711</v>
          </cell>
          <cell r="B535" t="str">
            <v>OLAYA</v>
          </cell>
          <cell r="C535" t="str">
            <v>BELTRAN</v>
          </cell>
          <cell r="D535" t="str">
            <v>ALEXANDER</v>
          </cell>
          <cell r="E535"/>
          <cell r="F535" t="str">
            <v>CONDUCTOR</v>
          </cell>
          <cell r="G535">
            <v>45790</v>
          </cell>
          <cell r="H535" t="str">
            <v>GTV086</v>
          </cell>
          <cell r="I535" t="str">
            <v>CHEC</v>
          </cell>
        </row>
        <row r="536">
          <cell r="A536">
            <v>79909780</v>
          </cell>
          <cell r="B536" t="str">
            <v>LOPEZ</v>
          </cell>
          <cell r="C536" t="str">
            <v>MARTINEZ</v>
          </cell>
          <cell r="D536" t="str">
            <v>DARLEY</v>
          </cell>
          <cell r="E536"/>
          <cell r="F536" t="str">
            <v>CONDUCTOR</v>
          </cell>
          <cell r="G536">
            <v>44989</v>
          </cell>
          <cell r="H536" t="str">
            <v>ESL086</v>
          </cell>
          <cell r="I536" t="str">
            <v>CHEC</v>
          </cell>
        </row>
        <row r="537">
          <cell r="A537">
            <v>8005509</v>
          </cell>
          <cell r="B537" t="str">
            <v>SERNA</v>
          </cell>
          <cell r="C537" t="str">
            <v>CARVAJAL</v>
          </cell>
          <cell r="D537" t="str">
            <v>YAMID</v>
          </cell>
          <cell r="E537" t="str">
            <v>ABAD</v>
          </cell>
          <cell r="F537" t="str">
            <v>CONDUCTOR</v>
          </cell>
          <cell r="G537">
            <v>45475</v>
          </cell>
          <cell r="H537" t="str">
            <v>SUPERNUMERARIO</v>
          </cell>
          <cell r="I537" t="str">
            <v>CONDUCTORES</v>
          </cell>
        </row>
        <row r="538">
          <cell r="A538">
            <v>80069117</v>
          </cell>
          <cell r="B538" t="str">
            <v>LUNA</v>
          </cell>
          <cell r="C538" t="str">
            <v>PALACIOS</v>
          </cell>
          <cell r="D538" t="str">
            <v>EDWIN</v>
          </cell>
          <cell r="E538" t="str">
            <v>ARLEY</v>
          </cell>
          <cell r="F538" t="str">
            <v>CONDUCTOR</v>
          </cell>
          <cell r="G538">
            <v>45904</v>
          </cell>
          <cell r="H538" t="str">
            <v>NNM666</v>
          </cell>
          <cell r="I538" t="str">
            <v>GRUPO SURA</v>
          </cell>
        </row>
        <row r="539">
          <cell r="A539">
            <v>80177833</v>
          </cell>
          <cell r="B539" t="str">
            <v>MATALLANA</v>
          </cell>
          <cell r="C539" t="str">
            <v>VELASQUEZ</v>
          </cell>
          <cell r="D539" t="str">
            <v>JOHN</v>
          </cell>
          <cell r="E539" t="str">
            <v>FREDY</v>
          </cell>
          <cell r="F539" t="str">
            <v>CONDUCTOR</v>
          </cell>
          <cell r="G539">
            <v>45971</v>
          </cell>
          <cell r="H539" t="str">
            <v>NNM272</v>
          </cell>
          <cell r="I539" t="str">
            <v>GRUPO SURA</v>
          </cell>
        </row>
        <row r="540">
          <cell r="A540">
            <v>80223014</v>
          </cell>
          <cell r="B540" t="str">
            <v>SIERRA</v>
          </cell>
          <cell r="C540" t="str">
            <v>RODRIGUEZ</v>
          </cell>
          <cell r="D540" t="str">
            <v>FABER</v>
          </cell>
          <cell r="E540" t="str">
            <v>FRANCISCO</v>
          </cell>
          <cell r="F540" t="str">
            <v>CONDUCTOR</v>
          </cell>
          <cell r="G540">
            <v>46139</v>
          </cell>
          <cell r="H540" t="str">
            <v>WPN960</v>
          </cell>
          <cell r="I540" t="str">
            <v>CHEC</v>
          </cell>
        </row>
        <row r="541">
          <cell r="A541">
            <v>8037974</v>
          </cell>
          <cell r="B541" t="str">
            <v>CARMONA</v>
          </cell>
          <cell r="C541" t="str">
            <v>LONDOÑO</v>
          </cell>
          <cell r="D541" t="str">
            <v>JHON</v>
          </cell>
          <cell r="E541" t="str">
            <v>MARIO</v>
          </cell>
          <cell r="F541" t="str">
            <v>CONDUCTOR</v>
          </cell>
          <cell r="G541">
            <v>45627</v>
          </cell>
          <cell r="H541" t="str">
            <v>SUPERNUMERARIO</v>
          </cell>
          <cell r="I541" t="str">
            <v>CONDUCTORES FLOTA EPM</v>
          </cell>
        </row>
        <row r="542">
          <cell r="A542">
            <v>8061120</v>
          </cell>
          <cell r="B542" t="str">
            <v>RUIZ</v>
          </cell>
          <cell r="C542" t="str">
            <v>CEBALLOS</v>
          </cell>
          <cell r="D542" t="str">
            <v>JUAN</v>
          </cell>
          <cell r="E542" t="str">
            <v>DAVID</v>
          </cell>
          <cell r="F542" t="str">
            <v>CONDUCTOR</v>
          </cell>
          <cell r="G542">
            <v>46133</v>
          </cell>
          <cell r="H542" t="str">
            <v>SUPERNUMERARIO</v>
          </cell>
          <cell r="I542" t="str">
            <v>CONDUCTORES</v>
          </cell>
        </row>
        <row r="543">
          <cell r="A543">
            <v>8064865</v>
          </cell>
          <cell r="B543" t="str">
            <v>HERRERA</v>
          </cell>
          <cell r="C543" t="str">
            <v>ZAPATA</v>
          </cell>
          <cell r="D543" t="str">
            <v>DANIEL</v>
          </cell>
          <cell r="E543" t="str">
            <v>ARMANDO</v>
          </cell>
          <cell r="F543" t="str">
            <v>CONDUCTOR</v>
          </cell>
          <cell r="G543">
            <v>44888</v>
          </cell>
          <cell r="H543" t="str">
            <v>SUPERNUMERARIO</v>
          </cell>
          <cell r="I543" t="str">
            <v>CONDUCTORES</v>
          </cell>
        </row>
        <row r="544">
          <cell r="A544">
            <v>80821076</v>
          </cell>
          <cell r="B544" t="str">
            <v>MONTAÑEZ</v>
          </cell>
          <cell r="C544" t="str">
            <v>MORALES</v>
          </cell>
          <cell r="D544" t="str">
            <v>FREDY</v>
          </cell>
          <cell r="E544" t="str">
            <v>URIEL</v>
          </cell>
          <cell r="F544" t="str">
            <v>CONDUCTOR</v>
          </cell>
          <cell r="G544">
            <v>45719</v>
          </cell>
          <cell r="H544" t="str">
            <v>KTO164</v>
          </cell>
          <cell r="I544" t="str">
            <v>EPM NUEVO</v>
          </cell>
        </row>
        <row r="545">
          <cell r="A545">
            <v>8103279</v>
          </cell>
          <cell r="B545" t="str">
            <v>RODRIGUEZ</v>
          </cell>
          <cell r="C545" t="str">
            <v>NARANJO</v>
          </cell>
          <cell r="D545" t="str">
            <v>DIEGO</v>
          </cell>
          <cell r="E545" t="str">
            <v>ALEXANDER</v>
          </cell>
          <cell r="F545" t="str">
            <v>CONDUCTOR</v>
          </cell>
          <cell r="G545">
            <v>46176</v>
          </cell>
          <cell r="H545" t="str">
            <v>PXK611</v>
          </cell>
          <cell r="I545" t="str">
            <v>EPM NUEVO</v>
          </cell>
        </row>
        <row r="546">
          <cell r="A546">
            <v>8129204</v>
          </cell>
          <cell r="B546" t="str">
            <v>GALLO</v>
          </cell>
          <cell r="C546" t="str">
            <v>MONTOYA</v>
          </cell>
          <cell r="D546" t="str">
            <v>JUAN</v>
          </cell>
          <cell r="E546" t="str">
            <v>PABLO</v>
          </cell>
          <cell r="F546" t="str">
            <v>GESTOR ADMINISTRATIVO GPS</v>
          </cell>
          <cell r="G546">
            <v>42430</v>
          </cell>
          <cell r="H546" t="str">
            <v>ADMON</v>
          </cell>
          <cell r="I546" t="str">
            <v>MONITOREO SATELITAL</v>
          </cell>
        </row>
        <row r="547">
          <cell r="A547">
            <v>8151045</v>
          </cell>
          <cell r="B547" t="str">
            <v>TABORDA</v>
          </cell>
          <cell r="C547" t="str">
            <v>ROJO</v>
          </cell>
          <cell r="D547" t="str">
            <v>MARDARIO</v>
          </cell>
          <cell r="E547" t="str">
            <v>ALBERTO</v>
          </cell>
          <cell r="F547" t="str">
            <v>CONDUCTOR</v>
          </cell>
          <cell r="G547">
            <v>45627</v>
          </cell>
          <cell r="H547" t="str">
            <v>LKL868</v>
          </cell>
          <cell r="I547" t="str">
            <v>EPM NUEVO</v>
          </cell>
        </row>
        <row r="548">
          <cell r="A548">
            <v>8152105</v>
          </cell>
          <cell r="B548" t="str">
            <v>RESTREPO</v>
          </cell>
          <cell r="C548" t="str">
            <v>MESA</v>
          </cell>
          <cell r="D548" t="str">
            <v>CARLOS</v>
          </cell>
          <cell r="E548" t="str">
            <v>ALBEIRO</v>
          </cell>
          <cell r="F548" t="str">
            <v>CONDUCTOR</v>
          </cell>
          <cell r="G548">
            <v>45627</v>
          </cell>
          <cell r="H548" t="str">
            <v>FVY538</v>
          </cell>
          <cell r="I548" t="str">
            <v>EPM NUEVO</v>
          </cell>
        </row>
        <row r="549">
          <cell r="A549">
            <v>8153131</v>
          </cell>
          <cell r="B549" t="str">
            <v>OQUENDO</v>
          </cell>
          <cell r="C549" t="str">
            <v>JORGE</v>
          </cell>
          <cell r="D549" t="str">
            <v>HUMBERTO</v>
          </cell>
          <cell r="E549"/>
          <cell r="F549" t="str">
            <v>CONDUCTOR</v>
          </cell>
          <cell r="G549">
            <v>45627</v>
          </cell>
          <cell r="H549" t="str">
            <v>LKL438</v>
          </cell>
          <cell r="I549" t="str">
            <v>EPM NUEVO</v>
          </cell>
        </row>
        <row r="550">
          <cell r="A550">
            <v>8156439</v>
          </cell>
          <cell r="B550" t="str">
            <v>PRECIADO</v>
          </cell>
          <cell r="C550" t="str">
            <v>PALACIO</v>
          </cell>
          <cell r="D550" t="str">
            <v>DAVID</v>
          </cell>
          <cell r="E550" t="str">
            <v>ANDRES</v>
          </cell>
          <cell r="F550" t="str">
            <v>CONDUCTOR</v>
          </cell>
          <cell r="G550">
            <v>45627</v>
          </cell>
          <cell r="H550" t="str">
            <v>LJU002</v>
          </cell>
          <cell r="I550" t="str">
            <v>EPM NUEVO</v>
          </cell>
        </row>
        <row r="551">
          <cell r="A551">
            <v>8162692</v>
          </cell>
          <cell r="B551" t="str">
            <v>PEREZ</v>
          </cell>
          <cell r="C551" t="str">
            <v>SEPULVEDA</v>
          </cell>
          <cell r="D551" t="str">
            <v>JOHN</v>
          </cell>
          <cell r="E551" t="str">
            <v>ALEXANDER</v>
          </cell>
          <cell r="F551" t="str">
            <v>CONDUCTOR</v>
          </cell>
          <cell r="G551">
            <v>45627</v>
          </cell>
          <cell r="H551" t="str">
            <v>GDY718</v>
          </cell>
          <cell r="I551" t="str">
            <v>EPM NUEVO</v>
          </cell>
        </row>
        <row r="552">
          <cell r="A552">
            <v>8177611</v>
          </cell>
          <cell r="B552" t="str">
            <v>CANO</v>
          </cell>
          <cell r="C552" t="str">
            <v>ACEVEDO</v>
          </cell>
          <cell r="D552" t="str">
            <v>GERMAN</v>
          </cell>
          <cell r="E552" t="str">
            <v>ANDRES</v>
          </cell>
          <cell r="F552" t="str">
            <v>CONDUCTOR</v>
          </cell>
          <cell r="G552">
            <v>45666</v>
          </cell>
          <cell r="H552" t="str">
            <v>GDW609</v>
          </cell>
          <cell r="I552" t="str">
            <v>EPM NUEVO</v>
          </cell>
        </row>
        <row r="553">
          <cell r="A553">
            <v>8349327</v>
          </cell>
          <cell r="B553" t="str">
            <v>SIERRA</v>
          </cell>
          <cell r="C553" t="str">
            <v>ALVAREZ</v>
          </cell>
          <cell r="D553" t="str">
            <v>DARIO</v>
          </cell>
          <cell r="E553" t="str">
            <v>HUMBERTO</v>
          </cell>
          <cell r="F553" t="str">
            <v>CONDUCTOR</v>
          </cell>
          <cell r="G553">
            <v>45627</v>
          </cell>
          <cell r="H553" t="str">
            <v>GDX574</v>
          </cell>
          <cell r="I553" t="str">
            <v>EPM NUEVO</v>
          </cell>
        </row>
        <row r="554">
          <cell r="A554">
            <v>8391955</v>
          </cell>
          <cell r="B554" t="str">
            <v>ECHEVERRY</v>
          </cell>
          <cell r="C554" t="str">
            <v>CORREA</v>
          </cell>
          <cell r="D554" t="str">
            <v>HORACIO</v>
          </cell>
          <cell r="E554" t="str">
            <v>DE JESUS</v>
          </cell>
          <cell r="F554" t="str">
            <v>CONDUCTOR</v>
          </cell>
          <cell r="G554">
            <v>45627</v>
          </cell>
          <cell r="H554" t="str">
            <v>ESR257</v>
          </cell>
          <cell r="I554" t="str">
            <v>EPM NUEVO</v>
          </cell>
        </row>
        <row r="555">
          <cell r="A555">
            <v>8399771</v>
          </cell>
          <cell r="B555" t="str">
            <v>ECHEVERRI</v>
          </cell>
          <cell r="C555" t="str">
            <v>RAMOS</v>
          </cell>
          <cell r="D555" t="str">
            <v>JHON</v>
          </cell>
          <cell r="E555" t="str">
            <v>JAIRO</v>
          </cell>
          <cell r="F555" t="str">
            <v>CONDUCTOR</v>
          </cell>
          <cell r="G555">
            <v>45627</v>
          </cell>
          <cell r="H555" t="str">
            <v>GTW935</v>
          </cell>
          <cell r="I555" t="str">
            <v>EPM NUEVO</v>
          </cell>
        </row>
        <row r="556">
          <cell r="A556">
            <v>8402361</v>
          </cell>
          <cell r="B556" t="str">
            <v>LLANO</v>
          </cell>
          <cell r="C556" t="str">
            <v>PEREZ</v>
          </cell>
          <cell r="D556" t="str">
            <v>ARMANDO</v>
          </cell>
          <cell r="E556" t="str">
            <v>ELADIO</v>
          </cell>
          <cell r="F556" t="str">
            <v>CONDUCTOR</v>
          </cell>
          <cell r="G556">
            <v>45749</v>
          </cell>
          <cell r="H556" t="str">
            <v>WCQ092</v>
          </cell>
          <cell r="I556" t="str">
            <v>EPM NUEVO</v>
          </cell>
        </row>
        <row r="557">
          <cell r="A557">
            <v>8415028</v>
          </cell>
          <cell r="B557" t="str">
            <v>SANMIGUEL</v>
          </cell>
          <cell r="C557" t="str">
            <v>BORJA</v>
          </cell>
          <cell r="D557" t="str">
            <v>JHON</v>
          </cell>
          <cell r="E557" t="str">
            <v>JADER</v>
          </cell>
          <cell r="F557" t="str">
            <v>CONDUCTOR</v>
          </cell>
          <cell r="G557">
            <v>45627</v>
          </cell>
          <cell r="H557" t="str">
            <v>LKK380</v>
          </cell>
          <cell r="I557" t="str">
            <v>EPM NUEVO</v>
          </cell>
        </row>
        <row r="558">
          <cell r="A558">
            <v>8432061</v>
          </cell>
          <cell r="B558" t="str">
            <v>ARBOLEDA</v>
          </cell>
          <cell r="C558" t="str">
            <v>ALVAREZ</v>
          </cell>
          <cell r="D558" t="str">
            <v>OMAR</v>
          </cell>
          <cell r="E558" t="str">
            <v>ESTEBAN</v>
          </cell>
          <cell r="F558" t="str">
            <v>CONDUCTOR</v>
          </cell>
          <cell r="G558">
            <v>46157</v>
          </cell>
          <cell r="H558" t="str">
            <v>NNL532</v>
          </cell>
          <cell r="I558" t="str">
            <v>FUNDACION EPM</v>
          </cell>
        </row>
        <row r="559">
          <cell r="A559">
            <v>8433989</v>
          </cell>
          <cell r="B559" t="str">
            <v>CORREA</v>
          </cell>
          <cell r="C559" t="str">
            <v>GUZMAN</v>
          </cell>
          <cell r="D559" t="str">
            <v>JULIO</v>
          </cell>
          <cell r="E559" t="str">
            <v>EDUARDO</v>
          </cell>
          <cell r="F559" t="str">
            <v>LIDER COMERCIAL</v>
          </cell>
          <cell r="G559">
            <v>41785</v>
          </cell>
          <cell r="H559" t="str">
            <v>ADMON</v>
          </cell>
          <cell r="I559" t="str">
            <v>COMERCIAL Y VENTAS</v>
          </cell>
        </row>
        <row r="560">
          <cell r="A560">
            <v>8465278</v>
          </cell>
          <cell r="B560" t="str">
            <v>ARROYAVE</v>
          </cell>
          <cell r="C560" t="str">
            <v>ARROYAVE</v>
          </cell>
          <cell r="D560" t="str">
            <v>CARLOS</v>
          </cell>
          <cell r="E560" t="str">
            <v>MAURICIO</v>
          </cell>
          <cell r="F560" t="str">
            <v>CONDUCTOR</v>
          </cell>
          <cell r="G560">
            <v>46091</v>
          </cell>
          <cell r="H560" t="str">
            <v>ESR375</v>
          </cell>
          <cell r="I560" t="str">
            <v>EPM NUEVO</v>
          </cell>
        </row>
        <row r="561">
          <cell r="A561">
            <v>8471639</v>
          </cell>
          <cell r="B561" t="str">
            <v>ARROYAVE</v>
          </cell>
          <cell r="C561" t="str">
            <v>CORREA</v>
          </cell>
          <cell r="D561" t="str">
            <v>CLIMACO</v>
          </cell>
          <cell r="E561" t="str">
            <v>ANTONIO</v>
          </cell>
          <cell r="F561" t="str">
            <v>CONDUCTOR</v>
          </cell>
          <cell r="G561">
            <v>45627</v>
          </cell>
          <cell r="H561" t="str">
            <v>GDW537</v>
          </cell>
          <cell r="I561" t="str">
            <v>EPM NUEVO</v>
          </cell>
        </row>
        <row r="562">
          <cell r="A562">
            <v>85164936</v>
          </cell>
          <cell r="B562" t="str">
            <v>BAENA</v>
          </cell>
          <cell r="C562" t="str">
            <v>SAUCEDO</v>
          </cell>
          <cell r="D562" t="str">
            <v>RICARDO</v>
          </cell>
          <cell r="E562"/>
          <cell r="F562" t="str">
            <v>CONDUCTOR</v>
          </cell>
          <cell r="G562">
            <v>45008</v>
          </cell>
          <cell r="H562" t="str">
            <v>LKK736</v>
          </cell>
          <cell r="I562" t="str">
            <v>CHEMICAL LABORATORY</v>
          </cell>
        </row>
        <row r="563">
          <cell r="A563">
            <v>86039427</v>
          </cell>
          <cell r="B563" t="str">
            <v>TIRADO</v>
          </cell>
          <cell r="C563" t="str">
            <v>LONDOÑO</v>
          </cell>
          <cell r="D563" t="str">
            <v>HUGO</v>
          </cell>
          <cell r="E563" t="str">
            <v>ALEXANDER</v>
          </cell>
          <cell r="F563" t="str">
            <v>CONDUCTOR</v>
          </cell>
          <cell r="G563">
            <v>46055</v>
          </cell>
          <cell r="H563" t="str">
            <v>POO975</v>
          </cell>
          <cell r="I563" t="str">
            <v>EPM NUEVO</v>
          </cell>
        </row>
        <row r="564">
          <cell r="A564">
            <v>88248833</v>
          </cell>
          <cell r="B564" t="str">
            <v>RUBIO</v>
          </cell>
          <cell r="C564" t="str">
            <v>ROZO</v>
          </cell>
          <cell r="D564" t="str">
            <v>EVANGELISTA</v>
          </cell>
          <cell r="E564"/>
          <cell r="F564" t="str">
            <v>CONDUCTOR</v>
          </cell>
          <cell r="G564">
            <v>45627</v>
          </cell>
          <cell r="H564" t="str">
            <v>FWL574</v>
          </cell>
          <cell r="I564" t="str">
            <v>EPM NUEVO</v>
          </cell>
        </row>
        <row r="565">
          <cell r="A565">
            <v>91041631</v>
          </cell>
          <cell r="B565" t="str">
            <v>COBOS</v>
          </cell>
          <cell r="C565" t="str">
            <v>ROA</v>
          </cell>
          <cell r="D565" t="str">
            <v>HORACIO</v>
          </cell>
          <cell r="E565"/>
          <cell r="F565" t="str">
            <v>CONDUCTOR</v>
          </cell>
          <cell r="G565">
            <v>44245</v>
          </cell>
          <cell r="H565" t="str">
            <v>FISAGEN</v>
          </cell>
          <cell r="I565" t="str">
            <v>ISAGEN - HIDROSOGAMOSO</v>
          </cell>
        </row>
        <row r="566">
          <cell r="A566">
            <v>91155806</v>
          </cell>
          <cell r="B566" t="str">
            <v>MARTINEZ</v>
          </cell>
          <cell r="C566" t="str">
            <v>PLATA</v>
          </cell>
          <cell r="D566" t="str">
            <v>ORLANDO</v>
          </cell>
          <cell r="E566"/>
          <cell r="F566" t="str">
            <v>CONDUCTOR</v>
          </cell>
          <cell r="G566">
            <v>44245</v>
          </cell>
          <cell r="H566" t="str">
            <v>FISAGEN</v>
          </cell>
          <cell r="I566" t="str">
            <v>ISAGEN - HIDROSOGAMOSO</v>
          </cell>
        </row>
        <row r="567">
          <cell r="A567">
            <v>91179430</v>
          </cell>
          <cell r="B567" t="str">
            <v>ORDOÑEZ</v>
          </cell>
          <cell r="C567" t="str">
            <v>ARENAS</v>
          </cell>
          <cell r="D567" t="str">
            <v>NESTOR</v>
          </cell>
          <cell r="E567" t="str">
            <v>ENRIQUE</v>
          </cell>
          <cell r="F567" t="str">
            <v>CONDUCTOR</v>
          </cell>
          <cell r="G567">
            <v>44977</v>
          </cell>
          <cell r="H567" t="str">
            <v>FISAGEN</v>
          </cell>
          <cell r="I567" t="str">
            <v>ISAGEN - HIDROSOGAMOSO</v>
          </cell>
        </row>
        <row r="568">
          <cell r="A568">
            <v>91446577</v>
          </cell>
          <cell r="B568" t="str">
            <v>JIMENEZ</v>
          </cell>
          <cell r="C568" t="str">
            <v>PEREZ</v>
          </cell>
          <cell r="D568" t="str">
            <v>LUIS</v>
          </cell>
          <cell r="E568" t="str">
            <v>ANTONIO</v>
          </cell>
          <cell r="F568" t="str">
            <v>CONDUCTOR</v>
          </cell>
          <cell r="G568">
            <v>45684</v>
          </cell>
          <cell r="H568" t="str">
            <v>FISAGEN</v>
          </cell>
          <cell r="I568" t="str">
            <v>ISAGEN - HIDROSOGAMOSO</v>
          </cell>
        </row>
        <row r="569">
          <cell r="A569">
            <v>91486128</v>
          </cell>
          <cell r="B569" t="str">
            <v>TORRES</v>
          </cell>
          <cell r="C569" t="str">
            <v>PELAYO</v>
          </cell>
          <cell r="D569" t="str">
            <v>FERMIN</v>
          </cell>
          <cell r="E569"/>
          <cell r="F569" t="str">
            <v>CONDUCTOR</v>
          </cell>
          <cell r="G569">
            <v>45909</v>
          </cell>
          <cell r="H569" t="str">
            <v>FISAGEN</v>
          </cell>
          <cell r="I569" t="str">
            <v>ISAGEN - HIDROSOGAMOSO</v>
          </cell>
        </row>
        <row r="570">
          <cell r="A570">
            <v>91530412</v>
          </cell>
          <cell r="B570" t="str">
            <v>VARGAS</v>
          </cell>
          <cell r="C570" t="str">
            <v>ACEVEDO</v>
          </cell>
          <cell r="D570" t="str">
            <v>DIEGO</v>
          </cell>
          <cell r="E570" t="str">
            <v>ANDRES</v>
          </cell>
          <cell r="F570" t="str">
            <v>CONDUCTOR</v>
          </cell>
          <cell r="G570">
            <v>45983</v>
          </cell>
          <cell r="H570" t="str">
            <v>PUN818</v>
          </cell>
          <cell r="I570" t="str">
            <v>GRUPO SURA</v>
          </cell>
        </row>
        <row r="571">
          <cell r="A571">
            <v>92510810</v>
          </cell>
          <cell r="B571" t="str">
            <v>GUEVARA</v>
          </cell>
          <cell r="C571" t="str">
            <v>MONTERROZA</v>
          </cell>
          <cell r="D571" t="str">
            <v>PABLO</v>
          </cell>
          <cell r="E571" t="str">
            <v>EMILIO</v>
          </cell>
          <cell r="F571" t="str">
            <v>CONDUCTOR</v>
          </cell>
          <cell r="G571">
            <v>45835</v>
          </cell>
          <cell r="H571" t="str">
            <v>ETL990</v>
          </cell>
          <cell r="I571" t="str">
            <v>CHEC</v>
          </cell>
        </row>
        <row r="572">
          <cell r="A572">
            <v>93295821</v>
          </cell>
          <cell r="B572" t="str">
            <v>CORTES</v>
          </cell>
          <cell r="C572" t="str">
            <v>VEGA</v>
          </cell>
          <cell r="D572" t="str">
            <v>JOHN</v>
          </cell>
          <cell r="E572" t="str">
            <v>FELDER</v>
          </cell>
          <cell r="F572" t="str">
            <v>CONDUCTOR</v>
          </cell>
          <cell r="G572">
            <v>46090</v>
          </cell>
          <cell r="H572" t="str">
            <v>SNX276</v>
          </cell>
          <cell r="I572" t="str">
            <v>EPM NUEVO</v>
          </cell>
        </row>
        <row r="573">
          <cell r="A573">
            <v>93341063</v>
          </cell>
          <cell r="B573" t="str">
            <v>GUTIERREZ</v>
          </cell>
          <cell r="C573" t="str">
            <v>MORENO</v>
          </cell>
          <cell r="D573" t="str">
            <v>NIXON</v>
          </cell>
          <cell r="E573" t="str">
            <v>FERNEI</v>
          </cell>
          <cell r="F573" t="str">
            <v>CONDUCTOR</v>
          </cell>
          <cell r="G573">
            <v>46071</v>
          </cell>
          <cell r="H573" t="str">
            <v>LKO791</v>
          </cell>
          <cell r="I573" t="str">
            <v>JARDIN BOTANICO</v>
          </cell>
        </row>
        <row r="574">
          <cell r="A574">
            <v>93348804</v>
          </cell>
          <cell r="B574" t="str">
            <v>GALVIS</v>
          </cell>
          <cell r="C574" t="str">
            <v>OREJUELA</v>
          </cell>
          <cell r="D574" t="str">
            <v>HENRY</v>
          </cell>
          <cell r="E574"/>
          <cell r="F574" t="str">
            <v>CONDUCTOR</v>
          </cell>
          <cell r="G574">
            <v>44989</v>
          </cell>
          <cell r="H574" t="str">
            <v>ESP948</v>
          </cell>
          <cell r="I574" t="str">
            <v>CHEC</v>
          </cell>
        </row>
        <row r="575">
          <cell r="A575">
            <v>93359557</v>
          </cell>
          <cell r="B575" t="str">
            <v>VASQUEZ</v>
          </cell>
          <cell r="C575" t="str">
            <v>JIMENEZ</v>
          </cell>
          <cell r="D575" t="str">
            <v>MIGUEL</v>
          </cell>
          <cell r="E575" t="str">
            <v>ARCADIO</v>
          </cell>
          <cell r="F575" t="str">
            <v>CONDUCTOR</v>
          </cell>
          <cell r="G575">
            <v>45980</v>
          </cell>
          <cell r="H575" t="str">
            <v>PXK377</v>
          </cell>
          <cell r="I575" t="str">
            <v>EPM NUEVO</v>
          </cell>
        </row>
        <row r="576">
          <cell r="A576">
            <v>93392365</v>
          </cell>
          <cell r="B576" t="str">
            <v>GUZMAN</v>
          </cell>
          <cell r="C576" t="str">
            <v>PINTO</v>
          </cell>
          <cell r="D576" t="str">
            <v>ISACIO</v>
          </cell>
          <cell r="E576"/>
          <cell r="F576" t="str">
            <v>CONDUCTOR</v>
          </cell>
          <cell r="G576">
            <v>46175</v>
          </cell>
          <cell r="H576" t="str">
            <v>PXK811</v>
          </cell>
          <cell r="I576" t="str">
            <v>CHEC</v>
          </cell>
        </row>
        <row r="577">
          <cell r="A577">
            <v>93451891</v>
          </cell>
          <cell r="B577" t="str">
            <v>MENDEZ</v>
          </cell>
          <cell r="C577" t="str">
            <v>LUIS</v>
          </cell>
          <cell r="D577" t="str">
            <v>ANGEL</v>
          </cell>
          <cell r="E577"/>
          <cell r="F577" t="str">
            <v>CONDUCTOR</v>
          </cell>
          <cell r="G577">
            <v>45510</v>
          </cell>
          <cell r="H577" t="str">
            <v>FISAGEN</v>
          </cell>
          <cell r="I577" t="str">
            <v>ISAGEN - AMOY</v>
          </cell>
        </row>
        <row r="578">
          <cell r="A578">
            <v>94391910</v>
          </cell>
          <cell r="B578" t="str">
            <v>HERNANDEZ</v>
          </cell>
          <cell r="C578" t="str">
            <v>CORONADO</v>
          </cell>
          <cell r="D578" t="str">
            <v>RODOLFO</v>
          </cell>
          <cell r="E578"/>
          <cell r="F578" t="str">
            <v>CONDUCTOR</v>
          </cell>
          <cell r="G578">
            <v>46113</v>
          </cell>
          <cell r="H578" t="str">
            <v>SUPERNUMERARIO</v>
          </cell>
          <cell r="I578" t="str">
            <v>CONDUCTORES</v>
          </cell>
        </row>
        <row r="579">
          <cell r="A579">
            <v>9695288</v>
          </cell>
          <cell r="B579" t="str">
            <v>IBARRA</v>
          </cell>
          <cell r="C579" t="str">
            <v>ARICAPA</v>
          </cell>
          <cell r="D579" t="str">
            <v>JUAN</v>
          </cell>
          <cell r="E579" t="str">
            <v>CARLOS</v>
          </cell>
          <cell r="F579" t="str">
            <v>CONDUCTOR</v>
          </cell>
          <cell r="G579">
            <v>46097</v>
          </cell>
          <cell r="H579" t="str">
            <v>SUPERNUMERARIO</v>
          </cell>
          <cell r="I579" t="str">
            <v>CONDUCTORES</v>
          </cell>
        </row>
        <row r="580">
          <cell r="A580">
            <v>9835044</v>
          </cell>
          <cell r="B580" t="str">
            <v>CARDONA</v>
          </cell>
          <cell r="C580" t="str">
            <v>RAMIREZ</v>
          </cell>
          <cell r="D580" t="str">
            <v>JIMMY</v>
          </cell>
          <cell r="E580" t="str">
            <v>ALEXANDER</v>
          </cell>
          <cell r="F580" t="str">
            <v>CONDUCTOR</v>
          </cell>
          <cell r="G580">
            <v>44245</v>
          </cell>
          <cell r="H580" t="str">
            <v>FISAGEN</v>
          </cell>
          <cell r="I580" t="str">
            <v>ISAGEN - MIEL 1</v>
          </cell>
        </row>
        <row r="581">
          <cell r="A581">
            <v>98480642</v>
          </cell>
          <cell r="B581" t="str">
            <v>ARANGO</v>
          </cell>
          <cell r="C581" t="str">
            <v>GUTIERREZ</v>
          </cell>
          <cell r="D581" t="str">
            <v>JUAN</v>
          </cell>
          <cell r="E581" t="str">
            <v>CARLOS</v>
          </cell>
          <cell r="F581" t="str">
            <v>CONDUCTOR</v>
          </cell>
          <cell r="G581">
            <v>46118</v>
          </cell>
          <cell r="H581" t="str">
            <v>EST107</v>
          </cell>
          <cell r="I581" t="str">
            <v>EPM NUEVO</v>
          </cell>
        </row>
        <row r="582">
          <cell r="A582">
            <v>98482305</v>
          </cell>
          <cell r="B582" t="str">
            <v>MONTOYA</v>
          </cell>
          <cell r="C582" t="str">
            <v>GOMEZ</v>
          </cell>
          <cell r="D582" t="str">
            <v>VICTOR</v>
          </cell>
          <cell r="E582" t="str">
            <v>HUGO</v>
          </cell>
          <cell r="F582" t="str">
            <v>CONDUCTOR</v>
          </cell>
          <cell r="G582">
            <v>44531</v>
          </cell>
          <cell r="H582" t="str">
            <v>FISAGEN</v>
          </cell>
          <cell r="I582" t="str">
            <v>ISAGEN - HIDROSOGAMOSO</v>
          </cell>
        </row>
        <row r="583">
          <cell r="A583">
            <v>98482941</v>
          </cell>
          <cell r="B583" t="str">
            <v>URIBE</v>
          </cell>
          <cell r="C583" t="str">
            <v>PULGARIN</v>
          </cell>
          <cell r="D583" t="str">
            <v>JOHN</v>
          </cell>
          <cell r="E583" t="str">
            <v>HENRY</v>
          </cell>
          <cell r="F583" t="str">
            <v>CONDUCTOR</v>
          </cell>
          <cell r="G583">
            <v>45627</v>
          </cell>
          <cell r="H583" t="str">
            <v>ESR820</v>
          </cell>
          <cell r="I583" t="str">
            <v>EPM NUEVO</v>
          </cell>
        </row>
        <row r="584">
          <cell r="A584">
            <v>98487804</v>
          </cell>
          <cell r="B584" t="str">
            <v>LONDOÑO</v>
          </cell>
          <cell r="C584" t="str">
            <v>PEREZ</v>
          </cell>
          <cell r="D584" t="str">
            <v>PEDRO</v>
          </cell>
          <cell r="E584" t="str">
            <v>ALBERTO</v>
          </cell>
          <cell r="F584" t="str">
            <v>GERENTE DE SERVICIOS</v>
          </cell>
          <cell r="G584">
            <v>42870</v>
          </cell>
          <cell r="H584" t="str">
            <v>ADMON</v>
          </cell>
          <cell r="I584" t="str">
            <v>MEDELLIN</v>
          </cell>
        </row>
        <row r="585">
          <cell r="A585">
            <v>98495157</v>
          </cell>
          <cell r="B585" t="str">
            <v>CORREA</v>
          </cell>
          <cell r="C585" t="str">
            <v>ARBOLEDA</v>
          </cell>
          <cell r="D585" t="str">
            <v>GUSTAVO</v>
          </cell>
          <cell r="E585" t="str">
            <v>ALONSO</v>
          </cell>
          <cell r="F585" t="str">
            <v>CONDUCTOR</v>
          </cell>
          <cell r="G585">
            <v>45812</v>
          </cell>
          <cell r="H585" t="str">
            <v>LKO886</v>
          </cell>
          <cell r="I585" t="str">
            <v>CORPORACION AYUDA HUMANITARIA</v>
          </cell>
        </row>
        <row r="586">
          <cell r="A586">
            <v>98500800</v>
          </cell>
          <cell r="B586" t="str">
            <v>LONDOÑO</v>
          </cell>
          <cell r="C586" t="str">
            <v>VELASQUEZ</v>
          </cell>
          <cell r="D586" t="str">
            <v>OSCAR</v>
          </cell>
          <cell r="E586" t="str">
            <v>DARIO</v>
          </cell>
          <cell r="F586" t="str">
            <v>CONDUCTOR</v>
          </cell>
          <cell r="G586">
            <v>46175</v>
          </cell>
          <cell r="H586" t="str">
            <v>GTX957</v>
          </cell>
          <cell r="I586" t="str">
            <v>EPM NUEVO</v>
          </cell>
        </row>
        <row r="587">
          <cell r="A587">
            <v>98501054</v>
          </cell>
          <cell r="B587" t="str">
            <v>PEÑA</v>
          </cell>
          <cell r="C587" t="str">
            <v>PEÑA</v>
          </cell>
          <cell r="D587" t="str">
            <v>ARLEY</v>
          </cell>
          <cell r="E587" t="str">
            <v>NOE</v>
          </cell>
          <cell r="F587" t="str">
            <v>CONDUCTOR</v>
          </cell>
          <cell r="G587">
            <v>46071</v>
          </cell>
          <cell r="H587" t="str">
            <v>SNS150</v>
          </cell>
          <cell r="I587" t="str">
            <v>JARDIN BOTANICO</v>
          </cell>
        </row>
        <row r="588">
          <cell r="A588">
            <v>98502321</v>
          </cell>
          <cell r="B588" t="str">
            <v>LONDOÑO</v>
          </cell>
          <cell r="C588" t="str">
            <v>FREY</v>
          </cell>
          <cell r="D588" t="str">
            <v>JOVAN</v>
          </cell>
          <cell r="E588" t="str">
            <v>ALBERTO</v>
          </cell>
          <cell r="F588" t="str">
            <v>CONDUCTOR</v>
          </cell>
          <cell r="G588">
            <v>45627</v>
          </cell>
          <cell r="H588" t="str">
            <v>SUPERNUMERARIO</v>
          </cell>
          <cell r="I588" t="str">
            <v>CONDUCTORES FLOTA EPM</v>
          </cell>
        </row>
        <row r="589">
          <cell r="A589">
            <v>98505833</v>
          </cell>
          <cell r="B589" t="str">
            <v>HENAO</v>
          </cell>
          <cell r="C589" t="str">
            <v>CORTES</v>
          </cell>
          <cell r="D589" t="str">
            <v>FABIO</v>
          </cell>
          <cell r="E589" t="str">
            <v>HERNANDO</v>
          </cell>
          <cell r="F589" t="str">
            <v>CONDUCTOR</v>
          </cell>
          <cell r="G589">
            <v>45026</v>
          </cell>
          <cell r="H589" t="str">
            <v>SNQ389</v>
          </cell>
          <cell r="I589" t="str">
            <v>UNE EPM TELECOMUNICACIONES</v>
          </cell>
        </row>
        <row r="590">
          <cell r="A590">
            <v>98517151</v>
          </cell>
          <cell r="B590" t="str">
            <v>MONTOYA</v>
          </cell>
          <cell r="C590" t="str">
            <v>HOYOS</v>
          </cell>
          <cell r="D590" t="str">
            <v>JOHN</v>
          </cell>
          <cell r="E590" t="str">
            <v>FERNANDO</v>
          </cell>
          <cell r="F590" t="str">
            <v>CONDUCTOR</v>
          </cell>
          <cell r="G590">
            <v>44558</v>
          </cell>
          <cell r="H590" t="str">
            <v>SUPERNUMERARIO</v>
          </cell>
          <cell r="I590" t="str">
            <v>CONDUCTORES</v>
          </cell>
        </row>
        <row r="591">
          <cell r="A591">
            <v>98521768</v>
          </cell>
          <cell r="B591" t="str">
            <v>GARCIA</v>
          </cell>
          <cell r="C591" t="str">
            <v>VELEZ</v>
          </cell>
          <cell r="D591" t="str">
            <v>EDGAR</v>
          </cell>
          <cell r="E591" t="str">
            <v>DE JESUS</v>
          </cell>
          <cell r="F591" t="str">
            <v>CONDUCTOR</v>
          </cell>
          <cell r="G591">
            <v>45627</v>
          </cell>
          <cell r="H591" t="str">
            <v>SUPERNUMERARIO</v>
          </cell>
          <cell r="I591" t="str">
            <v>CONDUCTORES FLOTA EPM</v>
          </cell>
        </row>
        <row r="592">
          <cell r="A592">
            <v>98522986</v>
          </cell>
          <cell r="B592" t="str">
            <v>HERRERA</v>
          </cell>
          <cell r="C592" t="str">
            <v>PALACIO</v>
          </cell>
          <cell r="D592" t="str">
            <v>MAURICIO</v>
          </cell>
          <cell r="E592" t="str">
            <v>ALBERTO</v>
          </cell>
          <cell r="F592" t="str">
            <v>CONDUCTOR</v>
          </cell>
          <cell r="G592">
            <v>46113</v>
          </cell>
          <cell r="H592" t="str">
            <v>SUPERNUMERARIO</v>
          </cell>
          <cell r="I592" t="str">
            <v>CONDUCTORES</v>
          </cell>
        </row>
        <row r="593">
          <cell r="A593">
            <v>98524143</v>
          </cell>
          <cell r="B593" t="str">
            <v>OCAMPO</v>
          </cell>
          <cell r="C593" t="str">
            <v>CARO</v>
          </cell>
          <cell r="D593" t="str">
            <v>FREDY</v>
          </cell>
          <cell r="E593" t="str">
            <v>HERNANDO</v>
          </cell>
          <cell r="F593" t="str">
            <v>CONDUCTOR</v>
          </cell>
          <cell r="G593">
            <v>45798</v>
          </cell>
          <cell r="H593" t="str">
            <v>JYY128</v>
          </cell>
          <cell r="I593" t="str">
            <v>EPM NUEVO</v>
          </cell>
        </row>
        <row r="594">
          <cell r="A594">
            <v>98526133</v>
          </cell>
          <cell r="B594" t="str">
            <v>ROJAS</v>
          </cell>
          <cell r="C594" t="str">
            <v>JOHN</v>
          </cell>
          <cell r="D594" t="str">
            <v>FREDY</v>
          </cell>
          <cell r="E594"/>
          <cell r="F594" t="str">
            <v>CONDUCTOR</v>
          </cell>
          <cell r="G594">
            <v>45627</v>
          </cell>
          <cell r="H594" t="str">
            <v>TOR315</v>
          </cell>
          <cell r="I594" t="str">
            <v>EPM NUEVO</v>
          </cell>
        </row>
        <row r="595">
          <cell r="A595">
            <v>98529108</v>
          </cell>
          <cell r="B595" t="str">
            <v>VALENCIA</v>
          </cell>
          <cell r="C595" t="str">
            <v>GIRALDO</v>
          </cell>
          <cell r="D595" t="str">
            <v>JOHN</v>
          </cell>
          <cell r="E595" t="str">
            <v>MARIO</v>
          </cell>
          <cell r="F595" t="str">
            <v>CONDUCTOR</v>
          </cell>
          <cell r="G595">
            <v>46113</v>
          </cell>
          <cell r="H595" t="str">
            <v>SUPERNUMERARIO</v>
          </cell>
          <cell r="I595" t="str">
            <v>CONDUCTORES</v>
          </cell>
        </row>
        <row r="596">
          <cell r="A596">
            <v>98530096</v>
          </cell>
          <cell r="B596" t="str">
            <v>BOLIVAR</v>
          </cell>
          <cell r="C596" t="str">
            <v>VELEZ</v>
          </cell>
          <cell r="D596" t="str">
            <v>JOVANNY</v>
          </cell>
          <cell r="E596" t="str">
            <v>DE JESUS</v>
          </cell>
          <cell r="F596" t="str">
            <v>CONDUCTOR</v>
          </cell>
          <cell r="G596">
            <v>45627</v>
          </cell>
          <cell r="H596" t="str">
            <v>FWK623</v>
          </cell>
          <cell r="I596" t="str">
            <v>EPM NUEVO</v>
          </cell>
        </row>
        <row r="597">
          <cell r="A597">
            <v>98538704</v>
          </cell>
          <cell r="B597" t="str">
            <v>MEJIA</v>
          </cell>
          <cell r="C597" t="str">
            <v>PUERTA</v>
          </cell>
          <cell r="D597" t="str">
            <v>ALEXANDER</v>
          </cell>
          <cell r="E597"/>
          <cell r="F597" t="str">
            <v>CONDUCTOR</v>
          </cell>
          <cell r="G597">
            <v>46148</v>
          </cell>
          <cell r="H597" t="str">
            <v>LKL757</v>
          </cell>
          <cell r="I597" t="str">
            <v>GRUPO SURA</v>
          </cell>
        </row>
        <row r="598">
          <cell r="A598">
            <v>98543063</v>
          </cell>
          <cell r="B598" t="str">
            <v>YARCE</v>
          </cell>
          <cell r="C598" t="str">
            <v>JIMENEZ</v>
          </cell>
          <cell r="D598" t="str">
            <v>JOHN</v>
          </cell>
          <cell r="E598" t="str">
            <v>BAIRON</v>
          </cell>
          <cell r="F598" t="str">
            <v>CONDUCTOR</v>
          </cell>
          <cell r="G598">
            <v>45629</v>
          </cell>
          <cell r="H598" t="str">
            <v>ESQ244</v>
          </cell>
          <cell r="I598" t="str">
            <v>GRUPO SURA</v>
          </cell>
        </row>
        <row r="599">
          <cell r="A599">
            <v>98545822</v>
          </cell>
          <cell r="B599" t="str">
            <v>TIRADO</v>
          </cell>
          <cell r="C599" t="str">
            <v>VILLADA</v>
          </cell>
          <cell r="D599" t="str">
            <v>JUAN</v>
          </cell>
          <cell r="E599" t="str">
            <v>JOSE</v>
          </cell>
          <cell r="F599" t="str">
            <v>CONDUCTOR</v>
          </cell>
          <cell r="G599">
            <v>45627</v>
          </cell>
          <cell r="H599" t="str">
            <v>LKM462</v>
          </cell>
          <cell r="I599" t="str">
            <v>EPM NUEVO</v>
          </cell>
        </row>
        <row r="600">
          <cell r="A600">
            <v>98546391</v>
          </cell>
          <cell r="B600" t="str">
            <v>SEPULVEDA</v>
          </cell>
          <cell r="C600" t="str">
            <v>MUÑOZ</v>
          </cell>
          <cell r="D600" t="str">
            <v>WILMAR</v>
          </cell>
          <cell r="E600"/>
          <cell r="F600" t="str">
            <v>CONDUCTOR</v>
          </cell>
          <cell r="G600">
            <v>44964</v>
          </cell>
          <cell r="H600" t="str">
            <v>GTX066</v>
          </cell>
          <cell r="I600" t="str">
            <v>CORPORACION AYUDA HUMANITARIA</v>
          </cell>
        </row>
        <row r="601">
          <cell r="A601">
            <v>98547504</v>
          </cell>
          <cell r="B601" t="str">
            <v>VILLA</v>
          </cell>
          <cell r="C601" t="str">
            <v>GOMEZ</v>
          </cell>
          <cell r="D601" t="str">
            <v>CARLOS</v>
          </cell>
          <cell r="E601" t="str">
            <v>ALBERTO</v>
          </cell>
          <cell r="F601" t="str">
            <v>CONDUCTOR</v>
          </cell>
          <cell r="G601">
            <v>44838</v>
          </cell>
          <cell r="H601" t="str">
            <v>FWL523</v>
          </cell>
          <cell r="I601" t="str">
            <v>INGETEC S.A.</v>
          </cell>
        </row>
        <row r="602">
          <cell r="A602">
            <v>98547981</v>
          </cell>
          <cell r="B602" t="str">
            <v>PIMIENTA</v>
          </cell>
          <cell r="C602" t="str">
            <v>HERRERA</v>
          </cell>
          <cell r="D602" t="str">
            <v>CARLOS</v>
          </cell>
          <cell r="E602" t="str">
            <v>MARIO</v>
          </cell>
          <cell r="F602" t="str">
            <v>CONDUCTOR</v>
          </cell>
          <cell r="G602">
            <v>46175</v>
          </cell>
          <cell r="H602" t="str">
            <v>ESR437</v>
          </cell>
          <cell r="I602" t="str">
            <v>EPM NUEVO</v>
          </cell>
        </row>
        <row r="603">
          <cell r="A603">
            <v>98549731</v>
          </cell>
          <cell r="B603" t="str">
            <v>SEPULVEDA</v>
          </cell>
          <cell r="C603" t="str">
            <v>MUÑOZ</v>
          </cell>
          <cell r="D603" t="str">
            <v>GERHWER</v>
          </cell>
          <cell r="E603"/>
          <cell r="F603" t="str">
            <v>CONDUCTOR</v>
          </cell>
          <cell r="G603">
            <v>44964</v>
          </cell>
          <cell r="H603" t="str">
            <v>GDX338</v>
          </cell>
          <cell r="I603" t="str">
            <v>CORPORACION AYUDA HUMANITARIA</v>
          </cell>
        </row>
        <row r="604">
          <cell r="A604">
            <v>98550616</v>
          </cell>
          <cell r="B604" t="str">
            <v>CORREA</v>
          </cell>
          <cell r="C604" t="str">
            <v>PEREZ</v>
          </cell>
          <cell r="D604" t="str">
            <v>JORGE</v>
          </cell>
          <cell r="E604" t="str">
            <v>IVAN</v>
          </cell>
          <cell r="F604" t="str">
            <v>LIDER OPERACIONES ISAGEN</v>
          </cell>
          <cell r="G604">
            <v>44245</v>
          </cell>
          <cell r="H604" t="str">
            <v>FISAGEN</v>
          </cell>
          <cell r="I604" t="str">
            <v>ISAGEN - GENERAL</v>
          </cell>
        </row>
        <row r="605">
          <cell r="A605">
            <v>98552463</v>
          </cell>
          <cell r="B605" t="str">
            <v>CALDERON</v>
          </cell>
          <cell r="C605" t="str">
            <v>MONTOYA</v>
          </cell>
          <cell r="D605" t="str">
            <v>OMAR</v>
          </cell>
          <cell r="E605" t="str">
            <v>FERNANDO</v>
          </cell>
          <cell r="F605" t="str">
            <v>CONDUCTOR</v>
          </cell>
          <cell r="G605">
            <v>45627</v>
          </cell>
          <cell r="H605" t="str">
            <v>LKL194</v>
          </cell>
          <cell r="I605" t="str">
            <v>EPM NUEVO</v>
          </cell>
        </row>
        <row r="606">
          <cell r="A606">
            <v>98553544</v>
          </cell>
          <cell r="B606" t="str">
            <v>ECHEVERRI</v>
          </cell>
          <cell r="C606" t="str">
            <v>ATEHORTUA</v>
          </cell>
          <cell r="D606" t="str">
            <v>EDISON</v>
          </cell>
          <cell r="E606" t="str">
            <v>DE JESUS</v>
          </cell>
          <cell r="F606" t="str">
            <v>CONDUCTOR</v>
          </cell>
          <cell r="G606">
            <v>45627</v>
          </cell>
          <cell r="H606" t="str">
            <v>NNM376</v>
          </cell>
          <cell r="I606" t="str">
            <v>EPM NUEVO</v>
          </cell>
        </row>
        <row r="607">
          <cell r="A607">
            <v>98555224</v>
          </cell>
          <cell r="B607" t="str">
            <v>ALVAREZ</v>
          </cell>
          <cell r="C607" t="str">
            <v>PANIAGUA</v>
          </cell>
          <cell r="D607" t="str">
            <v>LUIS</v>
          </cell>
          <cell r="E607" t="str">
            <v>FERNANDO</v>
          </cell>
          <cell r="F607" t="str">
            <v>CONDUCTOR</v>
          </cell>
          <cell r="G607">
            <v>45986</v>
          </cell>
          <cell r="H607" t="str">
            <v>FWK678</v>
          </cell>
          <cell r="I607" t="str">
            <v>GRUPO SURA</v>
          </cell>
        </row>
        <row r="608">
          <cell r="A608">
            <v>98563713</v>
          </cell>
          <cell r="B608" t="str">
            <v>LOPEZ</v>
          </cell>
          <cell r="C608" t="str">
            <v>ARENAS</v>
          </cell>
          <cell r="D608" t="str">
            <v>OSCAR</v>
          </cell>
          <cell r="E608" t="str">
            <v>OSWALDO</v>
          </cell>
          <cell r="F608" t="str">
            <v>CONDUCTOR</v>
          </cell>
          <cell r="G608">
            <v>45627</v>
          </cell>
          <cell r="H608" t="str">
            <v>GDZ020</v>
          </cell>
          <cell r="I608" t="str">
            <v>EPM NUEVO</v>
          </cell>
        </row>
        <row r="609">
          <cell r="A609">
            <v>98565097</v>
          </cell>
          <cell r="B609" t="str">
            <v>HERRERA</v>
          </cell>
          <cell r="C609" t="str">
            <v>HERRERA</v>
          </cell>
          <cell r="D609" t="str">
            <v>JAIME</v>
          </cell>
          <cell r="E609" t="str">
            <v>ALBERTO</v>
          </cell>
          <cell r="F609" t="str">
            <v>CONDUCTOR</v>
          </cell>
          <cell r="G609">
            <v>46045</v>
          </cell>
          <cell r="H609" t="str">
            <v>JYN583</v>
          </cell>
          <cell r="I609" t="str">
            <v>CORPORACION AYUDA HUMANITARIA</v>
          </cell>
        </row>
        <row r="610">
          <cell r="A610">
            <v>98566181</v>
          </cell>
          <cell r="B610" t="str">
            <v>GOMEZ</v>
          </cell>
          <cell r="C610" t="str">
            <v>BARRERA</v>
          </cell>
          <cell r="D610" t="str">
            <v>ELMER</v>
          </cell>
          <cell r="E610" t="str">
            <v>ARLEY</v>
          </cell>
          <cell r="F610" t="str">
            <v>CONDUCTOR</v>
          </cell>
          <cell r="G610">
            <v>45627</v>
          </cell>
          <cell r="H610" t="str">
            <v>EQX127</v>
          </cell>
          <cell r="I610" t="str">
            <v>EPM NUEVO</v>
          </cell>
        </row>
        <row r="611">
          <cell r="A611">
            <v>98567164</v>
          </cell>
          <cell r="B611" t="str">
            <v>MONTOYA</v>
          </cell>
          <cell r="C611" t="str">
            <v>ARANGO</v>
          </cell>
          <cell r="D611" t="str">
            <v>DIEGO</v>
          </cell>
          <cell r="E611" t="str">
            <v>ARMANDO</v>
          </cell>
          <cell r="F611" t="str">
            <v>CONDUCTOR</v>
          </cell>
          <cell r="G611">
            <v>45627</v>
          </cell>
          <cell r="H611" t="str">
            <v>LKO889</v>
          </cell>
          <cell r="I611" t="str">
            <v>EPM NUEVO</v>
          </cell>
        </row>
        <row r="612">
          <cell r="A612">
            <v>98567367</v>
          </cell>
          <cell r="B612" t="str">
            <v>LOPEZ</v>
          </cell>
          <cell r="C612" t="str">
            <v>GUTIERREZ</v>
          </cell>
          <cell r="D612" t="str">
            <v>JORGE</v>
          </cell>
          <cell r="E612" t="str">
            <v>ALEJANDRO</v>
          </cell>
          <cell r="F612" t="str">
            <v>CONDUCTOR</v>
          </cell>
          <cell r="G612">
            <v>45826</v>
          </cell>
          <cell r="H612" t="str">
            <v>NNN124</v>
          </cell>
          <cell r="I612" t="str">
            <v>EPM NUEVO</v>
          </cell>
        </row>
        <row r="613">
          <cell r="A613">
            <v>98569101</v>
          </cell>
          <cell r="B613" t="str">
            <v>URIBE</v>
          </cell>
          <cell r="C613" t="str">
            <v>VELEZ</v>
          </cell>
          <cell r="D613" t="str">
            <v>JAIME</v>
          </cell>
          <cell r="E613" t="str">
            <v>AUGUSTO</v>
          </cell>
          <cell r="F613" t="str">
            <v>CONDUCTOR</v>
          </cell>
          <cell r="G613">
            <v>45627</v>
          </cell>
          <cell r="H613" t="str">
            <v>FWK460</v>
          </cell>
          <cell r="I613" t="str">
            <v>EPM NUEVO</v>
          </cell>
        </row>
        <row r="614">
          <cell r="A614">
            <v>98570609</v>
          </cell>
          <cell r="B614" t="str">
            <v>RODRIGUEZ</v>
          </cell>
          <cell r="C614" t="str">
            <v>CASTAÑO</v>
          </cell>
          <cell r="D614" t="str">
            <v>SERGIO</v>
          </cell>
          <cell r="E614"/>
          <cell r="F614" t="str">
            <v>CONDUCTOR</v>
          </cell>
          <cell r="G614">
            <v>45705</v>
          </cell>
          <cell r="H614" t="str">
            <v>SNU648</v>
          </cell>
          <cell r="I614" t="str">
            <v>HOSPITAL DEL SUR GABRIEL JARAM</v>
          </cell>
        </row>
        <row r="615">
          <cell r="A615">
            <v>98570703</v>
          </cell>
          <cell r="B615" t="str">
            <v>CARDONA</v>
          </cell>
          <cell r="C615" t="str">
            <v>PENAGOS</v>
          </cell>
          <cell r="D615" t="str">
            <v>ANDERSON</v>
          </cell>
          <cell r="E615" t="str">
            <v>ALONSO</v>
          </cell>
          <cell r="F615" t="str">
            <v>CONDUCTOR</v>
          </cell>
          <cell r="G615">
            <v>45061</v>
          </cell>
          <cell r="H615" t="str">
            <v>NNL983</v>
          </cell>
          <cell r="I615" t="str">
            <v>INTEGRAL S.A.</v>
          </cell>
        </row>
        <row r="616">
          <cell r="A616">
            <v>98571036</v>
          </cell>
          <cell r="B616" t="str">
            <v>ESPINAL</v>
          </cell>
          <cell r="C616" t="str">
            <v>BOTERO</v>
          </cell>
          <cell r="D616" t="str">
            <v>WILLIAM</v>
          </cell>
          <cell r="E616" t="str">
            <v>ALBERTO</v>
          </cell>
          <cell r="F616" t="str">
            <v>CONDUCTOR</v>
          </cell>
          <cell r="G616">
            <v>45627</v>
          </cell>
          <cell r="H616" t="str">
            <v>FVY879</v>
          </cell>
          <cell r="I616" t="str">
            <v>EPM NUEVO</v>
          </cell>
        </row>
        <row r="617">
          <cell r="A617">
            <v>98571216</v>
          </cell>
          <cell r="B617" t="str">
            <v>VILLA</v>
          </cell>
          <cell r="C617" t="str">
            <v>MONSALVE</v>
          </cell>
          <cell r="D617" t="str">
            <v>DENNIS</v>
          </cell>
          <cell r="E617" t="str">
            <v>ALBEIRO</v>
          </cell>
          <cell r="F617" t="str">
            <v>CONDUCTOR</v>
          </cell>
          <cell r="G617">
            <v>46113</v>
          </cell>
          <cell r="H617" t="str">
            <v>SUPERNUMERARIO</v>
          </cell>
          <cell r="I617" t="str">
            <v>CONDUCTORES FLOTA EPM</v>
          </cell>
        </row>
        <row r="618">
          <cell r="A618">
            <v>98571836</v>
          </cell>
          <cell r="B618" t="str">
            <v>JARAMILLO</v>
          </cell>
          <cell r="C618" t="str">
            <v>FABIAN</v>
          </cell>
          <cell r="D618" t="str">
            <v>DARIO</v>
          </cell>
          <cell r="E618"/>
          <cell r="F618" t="str">
            <v>CONDUCTOR</v>
          </cell>
          <cell r="G618">
            <v>44986</v>
          </cell>
          <cell r="H618" t="str">
            <v>TOQ422</v>
          </cell>
          <cell r="I618" t="str">
            <v>GRUPO SURA</v>
          </cell>
        </row>
        <row r="619">
          <cell r="A619">
            <v>98572372</v>
          </cell>
          <cell r="B619" t="str">
            <v>GARCIA</v>
          </cell>
          <cell r="C619" t="str">
            <v>RAMIREZ</v>
          </cell>
          <cell r="D619" t="str">
            <v>FABIAN</v>
          </cell>
          <cell r="E619" t="str">
            <v>EDUARDO</v>
          </cell>
          <cell r="F619" t="str">
            <v>CONDUCTOR</v>
          </cell>
          <cell r="G619">
            <v>43617</v>
          </cell>
          <cell r="H619" t="str">
            <v>SUPERNUMERARIO</v>
          </cell>
          <cell r="I619" t="str">
            <v>CONDUCTORES</v>
          </cell>
        </row>
        <row r="620">
          <cell r="A620">
            <v>98572624</v>
          </cell>
          <cell r="B620" t="str">
            <v>MONTOYA</v>
          </cell>
          <cell r="C620" t="str">
            <v>ARIAS</v>
          </cell>
          <cell r="D620" t="str">
            <v>ELKIN</v>
          </cell>
          <cell r="E620" t="str">
            <v>GUSTAVO</v>
          </cell>
          <cell r="F620" t="str">
            <v>CONDUCTOR</v>
          </cell>
          <cell r="G620">
            <v>45627</v>
          </cell>
          <cell r="H620" t="str">
            <v>EXV450</v>
          </cell>
          <cell r="I620" t="str">
            <v>EPM NUEVO</v>
          </cell>
        </row>
        <row r="621">
          <cell r="A621">
            <v>98573574</v>
          </cell>
          <cell r="B621" t="str">
            <v>CASTRO</v>
          </cell>
          <cell r="C621" t="str">
            <v>BEDOYA</v>
          </cell>
          <cell r="D621" t="str">
            <v>MARTIN</v>
          </cell>
          <cell r="E621" t="str">
            <v>ALFONSO</v>
          </cell>
          <cell r="F621" t="str">
            <v>CONDUCTOR</v>
          </cell>
          <cell r="G621">
            <v>45627</v>
          </cell>
          <cell r="H621" t="str">
            <v>EQX604</v>
          </cell>
          <cell r="I621" t="str">
            <v>EPM NUEVO</v>
          </cell>
        </row>
        <row r="622">
          <cell r="A622">
            <v>98573602</v>
          </cell>
          <cell r="B622" t="str">
            <v>PEÑA</v>
          </cell>
          <cell r="C622" t="str">
            <v>BERRIO</v>
          </cell>
          <cell r="D622" t="str">
            <v>LUIS</v>
          </cell>
          <cell r="E622" t="str">
            <v>FERNANDO</v>
          </cell>
          <cell r="F622" t="str">
            <v>CONDUCTOR</v>
          </cell>
          <cell r="G622">
            <v>45992</v>
          </cell>
          <cell r="H622" t="str">
            <v>FWK074</v>
          </cell>
          <cell r="I622" t="str">
            <v>EPM NUEVO</v>
          </cell>
        </row>
        <row r="623">
          <cell r="A623">
            <v>98575258</v>
          </cell>
          <cell r="B623" t="str">
            <v>CADAVID</v>
          </cell>
          <cell r="C623" t="str">
            <v>VELEZ</v>
          </cell>
          <cell r="D623" t="str">
            <v>LUIS</v>
          </cell>
          <cell r="E623" t="str">
            <v>JAVIER</v>
          </cell>
          <cell r="F623" t="str">
            <v>CONDUCTOR</v>
          </cell>
          <cell r="G623">
            <v>45742</v>
          </cell>
          <cell r="H623" t="str">
            <v>NNM577</v>
          </cell>
          <cell r="I623" t="str">
            <v>EPM NUEVO</v>
          </cell>
        </row>
        <row r="624">
          <cell r="A624">
            <v>98576537</v>
          </cell>
          <cell r="B624" t="str">
            <v>GUTIERREZ</v>
          </cell>
          <cell r="C624" t="str">
            <v>CASTRO</v>
          </cell>
          <cell r="D624" t="str">
            <v>JOHN</v>
          </cell>
          <cell r="E624" t="str">
            <v>FREDY</v>
          </cell>
          <cell r="F624" t="str">
            <v>CONDUCTOR</v>
          </cell>
          <cell r="G624">
            <v>46183</v>
          </cell>
          <cell r="H624" t="str">
            <v>WLY400</v>
          </cell>
          <cell r="I624" t="str">
            <v>EPM NUEVO</v>
          </cell>
        </row>
        <row r="625">
          <cell r="A625">
            <v>98576827</v>
          </cell>
          <cell r="B625" t="str">
            <v>JARAMILLO</v>
          </cell>
          <cell r="C625" t="str">
            <v>RUA</v>
          </cell>
          <cell r="D625" t="str">
            <v>WINSTON</v>
          </cell>
          <cell r="E625" t="str">
            <v>MARIO</v>
          </cell>
          <cell r="F625" t="str">
            <v>CONDUCTOR</v>
          </cell>
          <cell r="G625">
            <v>46121</v>
          </cell>
          <cell r="H625" t="str">
            <v>GTX658</v>
          </cell>
          <cell r="I625" t="str">
            <v>FUNDACION EPM</v>
          </cell>
        </row>
        <row r="626">
          <cell r="A626">
            <v>98579634</v>
          </cell>
          <cell r="B626" t="str">
            <v>TIRADO</v>
          </cell>
          <cell r="C626" t="str">
            <v>LONDOÑO</v>
          </cell>
          <cell r="D626" t="str">
            <v>LIBARDO</v>
          </cell>
          <cell r="E626"/>
          <cell r="F626" t="str">
            <v>CONDUCTOR</v>
          </cell>
          <cell r="G626">
            <v>45850</v>
          </cell>
          <cell r="H626" t="str">
            <v>JYP156</v>
          </cell>
          <cell r="I626" t="str">
            <v>EPM NUEVO</v>
          </cell>
        </row>
        <row r="627">
          <cell r="A627">
            <v>98580353</v>
          </cell>
          <cell r="B627" t="str">
            <v>ECHEVERRY</v>
          </cell>
          <cell r="C627" t="str">
            <v>MARTIN</v>
          </cell>
          <cell r="D627" t="str">
            <v>ENRIQUE</v>
          </cell>
          <cell r="E627"/>
          <cell r="F627" t="str">
            <v>CONDUCTOR</v>
          </cell>
          <cell r="G627">
            <v>45708</v>
          </cell>
          <cell r="H627" t="str">
            <v>LZR700</v>
          </cell>
          <cell r="I627" t="str">
            <v>EPM NUEVO</v>
          </cell>
        </row>
        <row r="628">
          <cell r="A628">
            <v>98583858</v>
          </cell>
          <cell r="B628" t="str">
            <v>HENAO</v>
          </cell>
          <cell r="C628" t="str">
            <v>ESCUDERO</v>
          </cell>
          <cell r="D628" t="str">
            <v>ELKIN</v>
          </cell>
          <cell r="E628" t="str">
            <v>DARIO</v>
          </cell>
          <cell r="F628" t="str">
            <v>CONDUCTOR</v>
          </cell>
          <cell r="G628">
            <v>45950</v>
          </cell>
          <cell r="H628" t="str">
            <v>JYX465</v>
          </cell>
          <cell r="I628" t="str">
            <v>GRUPO SURA</v>
          </cell>
        </row>
        <row r="629">
          <cell r="A629">
            <v>98583972</v>
          </cell>
          <cell r="B629" t="str">
            <v>ARROYAVE</v>
          </cell>
          <cell r="C629" t="str">
            <v>ROLDAN</v>
          </cell>
          <cell r="D629" t="str">
            <v>JHON</v>
          </cell>
          <cell r="E629" t="str">
            <v>EZEQUIEL</v>
          </cell>
          <cell r="F629" t="str">
            <v>CONDUCTOR</v>
          </cell>
          <cell r="G629">
            <v>45896</v>
          </cell>
          <cell r="H629" t="str">
            <v>WCQ507</v>
          </cell>
          <cell r="I629" t="str">
            <v>JARDIN BOTANICO</v>
          </cell>
        </row>
        <row r="630">
          <cell r="A630">
            <v>98586405</v>
          </cell>
          <cell r="B630" t="str">
            <v>ACOSTA</v>
          </cell>
          <cell r="C630" t="str">
            <v>RODAS</v>
          </cell>
          <cell r="D630" t="str">
            <v>GUILLERMO</v>
          </cell>
          <cell r="E630" t="str">
            <v>LEON</v>
          </cell>
          <cell r="F630" t="str">
            <v>CONDUCTOR</v>
          </cell>
          <cell r="G630">
            <v>44245</v>
          </cell>
          <cell r="H630" t="str">
            <v>FISAGEN</v>
          </cell>
          <cell r="I630" t="str">
            <v>ISAGEN - MIEL 1</v>
          </cell>
        </row>
        <row r="631">
          <cell r="A631">
            <v>9858936</v>
          </cell>
          <cell r="B631" t="str">
            <v>AVILA</v>
          </cell>
          <cell r="C631" t="str">
            <v>HERNANDEZ</v>
          </cell>
          <cell r="D631" t="str">
            <v>ULDARICO</v>
          </cell>
          <cell r="E631"/>
          <cell r="F631" t="str">
            <v>CONDUCTOR</v>
          </cell>
          <cell r="G631">
            <v>45185</v>
          </cell>
          <cell r="H631" t="str">
            <v>WPQ968</v>
          </cell>
          <cell r="I631" t="str">
            <v>CHEC</v>
          </cell>
        </row>
        <row r="632">
          <cell r="A632">
            <v>98589658</v>
          </cell>
          <cell r="B632" t="str">
            <v>OSORIO</v>
          </cell>
          <cell r="C632" t="str">
            <v>HENAO</v>
          </cell>
          <cell r="D632" t="str">
            <v>UBER</v>
          </cell>
          <cell r="E632" t="str">
            <v>DE JESUS</v>
          </cell>
          <cell r="F632" t="str">
            <v>CONDUCTOR</v>
          </cell>
          <cell r="G632">
            <v>45627</v>
          </cell>
          <cell r="H632" t="str">
            <v>LKL869</v>
          </cell>
          <cell r="I632" t="str">
            <v>EPM NUEVO</v>
          </cell>
        </row>
        <row r="633">
          <cell r="A633">
            <v>98592184</v>
          </cell>
          <cell r="B633" t="str">
            <v>BALVIN</v>
          </cell>
          <cell r="C633" t="str">
            <v>OCHOA</v>
          </cell>
          <cell r="D633" t="str">
            <v>JOVANNY</v>
          </cell>
          <cell r="E633" t="str">
            <v>HUMBERTO</v>
          </cell>
          <cell r="F633" t="str">
            <v>CONDUCTOR</v>
          </cell>
          <cell r="G633">
            <v>45627</v>
          </cell>
          <cell r="H633" t="str">
            <v>JYM937</v>
          </cell>
          <cell r="I633" t="str">
            <v>EPM NUEVO</v>
          </cell>
        </row>
        <row r="634">
          <cell r="A634">
            <v>98594680</v>
          </cell>
          <cell r="B634" t="str">
            <v>CASTRILLON</v>
          </cell>
          <cell r="C634" t="str">
            <v>GONZALEZ</v>
          </cell>
          <cell r="D634" t="str">
            <v>WEIMAR</v>
          </cell>
          <cell r="E634" t="str">
            <v>ARLEY</v>
          </cell>
          <cell r="F634" t="str">
            <v>CONDUCTOR</v>
          </cell>
          <cell r="G634">
            <v>41600</v>
          </cell>
          <cell r="H634" t="str">
            <v>SUPERNUMERARIO</v>
          </cell>
          <cell r="I634" t="str">
            <v>CONDUCTORES</v>
          </cell>
        </row>
        <row r="635">
          <cell r="A635">
            <v>98621581</v>
          </cell>
          <cell r="B635" t="str">
            <v>FALLA</v>
          </cell>
          <cell r="C635" t="str">
            <v>SEGURA</v>
          </cell>
          <cell r="D635" t="str">
            <v>CARLOS</v>
          </cell>
          <cell r="E635" t="str">
            <v>JAVIER</v>
          </cell>
          <cell r="F635" t="str">
            <v>CONDUCTOR</v>
          </cell>
          <cell r="G635">
            <v>45820</v>
          </cell>
          <cell r="H635" t="str">
            <v>GDX053</v>
          </cell>
          <cell r="I635" t="str">
            <v>EPM NUEVO</v>
          </cell>
        </row>
        <row r="636">
          <cell r="A636">
            <v>98623789</v>
          </cell>
          <cell r="B636" t="str">
            <v>MUÑOZ</v>
          </cell>
          <cell r="C636" t="str">
            <v>VASQUEZ</v>
          </cell>
          <cell r="D636" t="str">
            <v>JUAN</v>
          </cell>
          <cell r="E636" t="str">
            <v>NEVARDO</v>
          </cell>
          <cell r="F636" t="str">
            <v>CONDUCTOR</v>
          </cell>
          <cell r="G636">
            <v>44750</v>
          </cell>
          <cell r="H636" t="str">
            <v>JYO645</v>
          </cell>
          <cell r="I636" t="str">
            <v>GRUPO SURA</v>
          </cell>
        </row>
        <row r="637">
          <cell r="A637">
            <v>98624721</v>
          </cell>
          <cell r="B637" t="str">
            <v>SANCHEZ</v>
          </cell>
          <cell r="C637" t="str">
            <v>OTALVARO</v>
          </cell>
          <cell r="D637" t="str">
            <v>WILFER</v>
          </cell>
          <cell r="E637" t="str">
            <v>ELIECER</v>
          </cell>
          <cell r="F637" t="str">
            <v>CONDUCTOR</v>
          </cell>
          <cell r="G637">
            <v>45364</v>
          </cell>
          <cell r="H637" t="str">
            <v>EXV370</v>
          </cell>
          <cell r="I637" t="str">
            <v>CORPORACION AYUDA HUMANITARIA</v>
          </cell>
        </row>
        <row r="638">
          <cell r="A638">
            <v>98632934</v>
          </cell>
          <cell r="B638" t="str">
            <v>GUZMAN</v>
          </cell>
          <cell r="C638" t="str">
            <v>ZAPATA</v>
          </cell>
          <cell r="D638" t="str">
            <v>NILSON</v>
          </cell>
          <cell r="E638" t="str">
            <v>NORBEY</v>
          </cell>
          <cell r="F638" t="str">
            <v>CONDUCTOR</v>
          </cell>
          <cell r="G638">
            <v>45627</v>
          </cell>
          <cell r="H638" t="str">
            <v>GTX926</v>
          </cell>
          <cell r="I638" t="str">
            <v>GRUPO SURA</v>
          </cell>
        </row>
        <row r="639">
          <cell r="A639">
            <v>98636087</v>
          </cell>
          <cell r="B639" t="str">
            <v>GAVIRIA</v>
          </cell>
          <cell r="C639" t="str">
            <v>ROLDAN</v>
          </cell>
          <cell r="D639" t="str">
            <v>DIDIER</v>
          </cell>
          <cell r="E639" t="str">
            <v>DE JESUS</v>
          </cell>
          <cell r="F639" t="str">
            <v>CONDUCTOR</v>
          </cell>
          <cell r="G639">
            <v>45391</v>
          </cell>
          <cell r="H639" t="str">
            <v>FISAGEN</v>
          </cell>
          <cell r="I639" t="str">
            <v>ISAGEN - MEDELLIN</v>
          </cell>
        </row>
        <row r="640">
          <cell r="A640">
            <v>98638694</v>
          </cell>
          <cell r="B640" t="str">
            <v>ARIAS</v>
          </cell>
          <cell r="C640" t="str">
            <v>VELASQUEZ</v>
          </cell>
          <cell r="D640" t="str">
            <v>JUAN</v>
          </cell>
          <cell r="E640" t="str">
            <v>DAVID</v>
          </cell>
          <cell r="F640" t="str">
            <v>CONDUCTOR</v>
          </cell>
          <cell r="G640">
            <v>43617</v>
          </cell>
          <cell r="H640" t="str">
            <v>SUPERNUMERARIO</v>
          </cell>
          <cell r="I640" t="str">
            <v>CONDUCTORES</v>
          </cell>
        </row>
        <row r="641">
          <cell r="A641">
            <v>98639266</v>
          </cell>
          <cell r="B641" t="str">
            <v>MORALES</v>
          </cell>
          <cell r="C641" t="str">
            <v>ARLES</v>
          </cell>
          <cell r="D641" t="str">
            <v>FERNANDO</v>
          </cell>
          <cell r="E641"/>
          <cell r="F641" t="str">
            <v>CONDUCTOR</v>
          </cell>
          <cell r="G641">
            <v>45627</v>
          </cell>
          <cell r="H641" t="str">
            <v>SUPERNUMERARIO</v>
          </cell>
          <cell r="I641" t="str">
            <v>CONDUCTORES FLOTA EPM</v>
          </cell>
        </row>
        <row r="642">
          <cell r="A642">
            <v>98644213</v>
          </cell>
          <cell r="B642" t="str">
            <v>TAMAYO</v>
          </cell>
          <cell r="C642" t="str">
            <v>HERNANDEZ</v>
          </cell>
          <cell r="D642" t="str">
            <v>EDWIN</v>
          </cell>
          <cell r="E642" t="str">
            <v>ALBERTO</v>
          </cell>
          <cell r="F642" t="str">
            <v>CONDUCTOR</v>
          </cell>
          <cell r="G642">
            <v>45861</v>
          </cell>
          <cell r="H642" t="str">
            <v>SUPERNUMERARIO</v>
          </cell>
          <cell r="I642" t="str">
            <v>CONDUCTORES</v>
          </cell>
        </row>
        <row r="643">
          <cell r="A643">
            <v>98646700</v>
          </cell>
          <cell r="B643" t="str">
            <v>ZAPATA</v>
          </cell>
          <cell r="C643" t="str">
            <v>RUA</v>
          </cell>
          <cell r="D643" t="str">
            <v>JAIME</v>
          </cell>
          <cell r="E643" t="str">
            <v>ANDRES</v>
          </cell>
          <cell r="F643" t="str">
            <v>CONDUCTOR</v>
          </cell>
          <cell r="G643">
            <v>46128</v>
          </cell>
          <cell r="H643" t="str">
            <v>SUPERNUMERARIO</v>
          </cell>
          <cell r="I643" t="str">
            <v>CONDUCTORES</v>
          </cell>
        </row>
        <row r="644">
          <cell r="A644">
            <v>98649035</v>
          </cell>
          <cell r="B644" t="str">
            <v>ZAPATA</v>
          </cell>
          <cell r="C644" t="str">
            <v>CARDONA</v>
          </cell>
          <cell r="D644" t="str">
            <v>CARLOS</v>
          </cell>
          <cell r="E644" t="str">
            <v>MARIO</v>
          </cell>
          <cell r="F644" t="str">
            <v>CONDUCTOR</v>
          </cell>
          <cell r="G644">
            <v>46143</v>
          </cell>
          <cell r="H644" t="str">
            <v>SUPERNUMERARIO</v>
          </cell>
          <cell r="I644" t="str">
            <v>CONDUCTORES</v>
          </cell>
        </row>
        <row r="645">
          <cell r="A645">
            <v>98649380</v>
          </cell>
          <cell r="B645" t="str">
            <v>MORA</v>
          </cell>
          <cell r="C645" t="str">
            <v>TEJADA</v>
          </cell>
          <cell r="D645" t="str">
            <v>AICARDO</v>
          </cell>
          <cell r="E645"/>
          <cell r="F645" t="str">
            <v>CONDUCTOR</v>
          </cell>
          <cell r="G645">
            <v>46161</v>
          </cell>
          <cell r="H645" t="str">
            <v>NNM569</v>
          </cell>
          <cell r="I645" t="str">
            <v>EPM NUEVO</v>
          </cell>
        </row>
        <row r="646">
          <cell r="A646">
            <v>98659232</v>
          </cell>
          <cell r="B646" t="str">
            <v>ESTRADA</v>
          </cell>
          <cell r="C646" t="str">
            <v>RESTREPO</v>
          </cell>
          <cell r="D646" t="str">
            <v>SERGIO</v>
          </cell>
          <cell r="E646" t="str">
            <v>ALBERTO</v>
          </cell>
          <cell r="F646" t="str">
            <v>CONDUCTOR</v>
          </cell>
          <cell r="G646">
            <v>45627</v>
          </cell>
          <cell r="H646" t="str">
            <v>LKL019</v>
          </cell>
          <cell r="I646" t="str">
            <v>EPM NUEVO</v>
          </cell>
        </row>
        <row r="647">
          <cell r="A647">
            <v>98659995</v>
          </cell>
          <cell r="B647" t="str">
            <v>CANO</v>
          </cell>
          <cell r="C647" t="str">
            <v>SANCHEZ</v>
          </cell>
          <cell r="D647" t="str">
            <v>JOHNNY</v>
          </cell>
          <cell r="E647" t="str">
            <v>DE JESUS</v>
          </cell>
          <cell r="F647" t="str">
            <v>CONDUCTOR</v>
          </cell>
          <cell r="G647">
            <v>45627</v>
          </cell>
          <cell r="H647" t="str">
            <v>LKK690</v>
          </cell>
          <cell r="I647" t="str">
            <v>EPM NUEVO</v>
          </cell>
        </row>
        <row r="648">
          <cell r="A648">
            <v>98660793</v>
          </cell>
          <cell r="B648" t="str">
            <v>RESTREPO</v>
          </cell>
          <cell r="C648" t="str">
            <v>RESTREPO</v>
          </cell>
          <cell r="D648" t="str">
            <v>IVAN</v>
          </cell>
          <cell r="E648" t="str">
            <v>DARIO</v>
          </cell>
          <cell r="F648" t="str">
            <v>CONDUCTOR</v>
          </cell>
          <cell r="G648">
            <v>45627</v>
          </cell>
          <cell r="H648" t="str">
            <v>JYN425</v>
          </cell>
          <cell r="I648" t="str">
            <v>EPM NUEVO</v>
          </cell>
        </row>
        <row r="649">
          <cell r="A649">
            <v>98662107</v>
          </cell>
          <cell r="B649" t="str">
            <v>FERNANDEZ</v>
          </cell>
          <cell r="C649" t="str">
            <v>VELASQUEZ</v>
          </cell>
          <cell r="D649" t="str">
            <v>VICTOR</v>
          </cell>
          <cell r="E649" t="str">
            <v>HUGO</v>
          </cell>
          <cell r="F649" t="str">
            <v>CONDUCTOR</v>
          </cell>
          <cell r="G649">
            <v>45627</v>
          </cell>
          <cell r="H649" t="str">
            <v>ETK016</v>
          </cell>
          <cell r="I649" t="str">
            <v>EPM NUEVO</v>
          </cell>
        </row>
        <row r="650">
          <cell r="A650">
            <v>98663526</v>
          </cell>
          <cell r="B650" t="str">
            <v>GOMEZ</v>
          </cell>
          <cell r="C650" t="str">
            <v>ZAPATA</v>
          </cell>
          <cell r="D650" t="str">
            <v>RICARDO</v>
          </cell>
          <cell r="E650" t="str">
            <v>LEON</v>
          </cell>
          <cell r="F650" t="str">
            <v>CONDUCTOR</v>
          </cell>
          <cell r="G650">
            <v>45627</v>
          </cell>
          <cell r="H650" t="str">
            <v>LKL638</v>
          </cell>
          <cell r="I650" t="str">
            <v>EPM NUEVO</v>
          </cell>
        </row>
        <row r="651">
          <cell r="A651">
            <v>98672936</v>
          </cell>
          <cell r="B651" t="str">
            <v>BARRIENTOS</v>
          </cell>
          <cell r="C651" t="str">
            <v>CASTILLO</v>
          </cell>
          <cell r="D651" t="str">
            <v>ALEXIS</v>
          </cell>
          <cell r="E651" t="str">
            <v>DE JESUS</v>
          </cell>
          <cell r="F651" t="str">
            <v>CONDUCTOR</v>
          </cell>
          <cell r="G651">
            <v>46071</v>
          </cell>
          <cell r="H651" t="str">
            <v>WLY797</v>
          </cell>
          <cell r="I651" t="str">
            <v>JARDIN BOTANICO</v>
          </cell>
        </row>
        <row r="652">
          <cell r="A652">
            <v>98677271</v>
          </cell>
          <cell r="B652" t="str">
            <v>ALZATE</v>
          </cell>
          <cell r="C652" t="str">
            <v>PEREZ</v>
          </cell>
          <cell r="D652" t="str">
            <v>EBER</v>
          </cell>
          <cell r="E652" t="str">
            <v>DE JESUS</v>
          </cell>
          <cell r="F652" t="str">
            <v>CONDUCTOR</v>
          </cell>
          <cell r="G652">
            <v>45992</v>
          </cell>
          <cell r="H652" t="str">
            <v>JYM545</v>
          </cell>
          <cell r="I652" t="str">
            <v>EPM NUEVO</v>
          </cell>
        </row>
        <row r="653">
          <cell r="A653">
            <v>98682259</v>
          </cell>
          <cell r="B653" t="str">
            <v>JARAMILLO</v>
          </cell>
          <cell r="C653" t="str">
            <v>JARAMILLO</v>
          </cell>
          <cell r="D653" t="str">
            <v>LUIS</v>
          </cell>
          <cell r="E653" t="str">
            <v>GUILLERMO</v>
          </cell>
          <cell r="F653" t="str">
            <v>CONDUCTOR</v>
          </cell>
          <cell r="G653">
            <v>45874</v>
          </cell>
          <cell r="H653" t="str">
            <v>NNN474</v>
          </cell>
          <cell r="I653" t="str">
            <v>EPM NUEVO</v>
          </cell>
        </row>
        <row r="654">
          <cell r="A654">
            <v>98694787</v>
          </cell>
          <cell r="B654" t="str">
            <v>TAPIAS</v>
          </cell>
          <cell r="C654" t="str">
            <v>SUAREZ</v>
          </cell>
          <cell r="D654" t="str">
            <v>CARLOS</v>
          </cell>
          <cell r="E654" t="str">
            <v>ARTURO</v>
          </cell>
          <cell r="F654" t="str">
            <v>CONDUCTOR</v>
          </cell>
          <cell r="G654">
            <v>45168</v>
          </cell>
          <cell r="H654" t="str">
            <v>LKK129</v>
          </cell>
          <cell r="I654" t="str">
            <v>GRUPO SURA</v>
          </cell>
        </row>
        <row r="655">
          <cell r="A655">
            <v>98694985</v>
          </cell>
          <cell r="B655" t="str">
            <v>CADAVID</v>
          </cell>
          <cell r="C655" t="str">
            <v>GOMEZ</v>
          </cell>
          <cell r="D655" t="str">
            <v>ANDRES</v>
          </cell>
          <cell r="E655" t="str">
            <v>FELIPE</v>
          </cell>
          <cell r="F655" t="str">
            <v>CONDUCTOR</v>
          </cell>
          <cell r="G655">
            <v>45867</v>
          </cell>
          <cell r="H655" t="str">
            <v>NNN416</v>
          </cell>
          <cell r="I655" t="str">
            <v>CHEC</v>
          </cell>
        </row>
        <row r="656">
          <cell r="A656">
            <v>98695703</v>
          </cell>
          <cell r="B656" t="str">
            <v>SANTAMARIA</v>
          </cell>
          <cell r="C656" t="str">
            <v>HERNANDEZ</v>
          </cell>
          <cell r="D656" t="str">
            <v>DEINER</v>
          </cell>
          <cell r="E656" t="str">
            <v>JAVIER</v>
          </cell>
          <cell r="F656" t="str">
            <v>CONDUCTOR</v>
          </cell>
          <cell r="G656">
            <v>46175</v>
          </cell>
          <cell r="H656" t="str">
            <v>SUPERNUMERARIO</v>
          </cell>
          <cell r="I656" t="str">
            <v>CONDUCTORES</v>
          </cell>
        </row>
        <row r="657">
          <cell r="A657">
            <v>98701150</v>
          </cell>
          <cell r="B657" t="str">
            <v>ESTRADA</v>
          </cell>
          <cell r="C657" t="str">
            <v>BETANCUR</v>
          </cell>
          <cell r="D657" t="str">
            <v>WILMAR</v>
          </cell>
          <cell r="E657" t="str">
            <v>DUBIAN</v>
          </cell>
          <cell r="F657" t="str">
            <v>CONDUCTOR</v>
          </cell>
          <cell r="G657">
            <v>45627</v>
          </cell>
          <cell r="H657" t="str">
            <v>FWK298</v>
          </cell>
          <cell r="I657" t="str">
            <v>EPM NUEVO</v>
          </cell>
        </row>
        <row r="658">
          <cell r="A658">
            <v>98708639</v>
          </cell>
          <cell r="B658" t="str">
            <v>VALENCIA</v>
          </cell>
          <cell r="C658" t="str">
            <v>RESTREPO</v>
          </cell>
          <cell r="D658" t="str">
            <v>DIEGO</v>
          </cell>
          <cell r="E658" t="str">
            <v>ANDRES</v>
          </cell>
          <cell r="F658" t="str">
            <v>CONDUCTOR</v>
          </cell>
          <cell r="G658">
            <v>46035</v>
          </cell>
          <cell r="H658" t="str">
            <v>NNL460</v>
          </cell>
          <cell r="I658" t="str">
            <v>EPM NUEVO</v>
          </cell>
        </row>
        <row r="659">
          <cell r="A659">
            <v>9871088</v>
          </cell>
          <cell r="B659" t="str">
            <v>HERNANDEZ</v>
          </cell>
          <cell r="C659" t="str">
            <v>CASTAÑEDA</v>
          </cell>
          <cell r="D659" t="str">
            <v>MOISES</v>
          </cell>
          <cell r="E659"/>
          <cell r="F659" t="str">
            <v>CONDUCTOR</v>
          </cell>
          <cell r="G659">
            <v>46128</v>
          </cell>
          <cell r="H659" t="str">
            <v>SUPERNUMERARIO</v>
          </cell>
          <cell r="I659" t="str">
            <v>CONDUCTORES</v>
          </cell>
        </row>
        <row r="660">
          <cell r="A660">
            <v>98712051</v>
          </cell>
          <cell r="B660" t="str">
            <v>YEPES</v>
          </cell>
          <cell r="C660" t="str">
            <v>HERNANDEZ</v>
          </cell>
          <cell r="D660" t="str">
            <v>RUBEN</v>
          </cell>
          <cell r="E660" t="str">
            <v>DARIO</v>
          </cell>
          <cell r="F660" t="str">
            <v>CONDUCTOR</v>
          </cell>
          <cell r="G660">
            <v>45863</v>
          </cell>
          <cell r="H660" t="str">
            <v>SUPERNUMERARIO</v>
          </cell>
          <cell r="I660" t="str">
            <v>CONDUCTORES</v>
          </cell>
        </row>
        <row r="661">
          <cell r="A661">
            <v>9872489</v>
          </cell>
          <cell r="B661" t="str">
            <v>SCARPETTA</v>
          </cell>
          <cell r="C661" t="str">
            <v>MENA</v>
          </cell>
          <cell r="D661" t="str">
            <v>LUIS</v>
          </cell>
          <cell r="E661" t="str">
            <v>ROBINSON</v>
          </cell>
          <cell r="F661" t="str">
            <v>CONDUCTOR</v>
          </cell>
          <cell r="G661">
            <v>45147</v>
          </cell>
          <cell r="H661" t="str">
            <v>ESU461</v>
          </cell>
          <cell r="I661" t="str">
            <v>CHEC</v>
          </cell>
        </row>
        <row r="662">
          <cell r="A662">
            <v>9923838</v>
          </cell>
          <cell r="B662" t="str">
            <v>PEÑA</v>
          </cell>
          <cell r="C662" t="str">
            <v>RESTREPO</v>
          </cell>
          <cell r="D662" t="str">
            <v>ALEXANDER</v>
          </cell>
          <cell r="E662"/>
          <cell r="F662" t="str">
            <v>AUXILIAR ADMINISTRATIVO(A)</v>
          </cell>
          <cell r="G662">
            <v>45946</v>
          </cell>
          <cell r="H662" t="str">
            <v>ADMON</v>
          </cell>
          <cell r="I662" t="str">
            <v>MANIZALES</v>
          </cell>
        </row>
        <row r="663">
          <cell r="A663">
            <v>9971760</v>
          </cell>
          <cell r="B663" t="str">
            <v>BUSTAMANTE</v>
          </cell>
          <cell r="C663" t="str">
            <v>RUIZ</v>
          </cell>
          <cell r="D663" t="str">
            <v>NELSON</v>
          </cell>
          <cell r="E663" t="str">
            <v>ANDRES</v>
          </cell>
          <cell r="F663" t="str">
            <v>CONDUCTOR</v>
          </cell>
          <cell r="G663">
            <v>45309</v>
          </cell>
          <cell r="H663" t="str">
            <v>GTY407</v>
          </cell>
          <cell r="I663" t="str">
            <v>CHEC</v>
          </cell>
        </row>
        <row r="664">
          <cell r="A664">
            <v>9976749</v>
          </cell>
          <cell r="B664" t="str">
            <v>OCAMPO</v>
          </cell>
          <cell r="C664" t="str">
            <v>RODRIGUEZ</v>
          </cell>
          <cell r="D664" t="str">
            <v>MAURICIO</v>
          </cell>
          <cell r="E664"/>
          <cell r="F664" t="str">
            <v>CONDUCTOR</v>
          </cell>
          <cell r="G664">
            <v>45569</v>
          </cell>
          <cell r="H664" t="str">
            <v>LPZ498</v>
          </cell>
          <cell r="I664" t="str">
            <v>CHEC</v>
          </cell>
        </row>
        <row r="665">
          <cell r="A665">
            <v>43597167</v>
          </cell>
          <cell r="B665" t="str">
            <v>SOTO</v>
          </cell>
          <cell r="C665" t="str">
            <v>SALAS</v>
          </cell>
          <cell r="D665" t="str">
            <v>CLAUDIA</v>
          </cell>
          <cell r="F665" t="str">
            <v>GERENTE</v>
          </cell>
          <cell r="G665">
            <v>43557</v>
          </cell>
          <cell r="H665" t="str">
            <v>FEMPRESTUR</v>
          </cell>
          <cell r="I665" t="str">
            <v>FEMPRESTUR</v>
          </cell>
        </row>
        <row r="666">
          <cell r="A666">
            <v>1007893144</v>
          </cell>
          <cell r="B666" t="str">
            <v>VELASQUEZ</v>
          </cell>
          <cell r="C666" t="str">
            <v>MURILLO</v>
          </cell>
          <cell r="D666" t="str">
            <v>JULLY</v>
          </cell>
          <cell r="F666" t="str">
            <v>AUXILIAR ADMINISTRATIVA</v>
          </cell>
          <cell r="G666">
            <v>45180</v>
          </cell>
          <cell r="H666" t="str">
            <v>FEMPRESTUR</v>
          </cell>
          <cell r="I666" t="str">
            <v>FEMPRESTUR</v>
          </cell>
        </row>
        <row r="667">
          <cell r="A667">
            <v>8026530</v>
          </cell>
          <cell r="B667" t="str">
            <v>CARDONA</v>
          </cell>
          <cell r="C667" t="str">
            <v>CARDONA</v>
          </cell>
          <cell r="D667" t="str">
            <v>SEBASTIAN</v>
          </cell>
          <cell r="F667" t="str">
            <v>MEDICO LABORAL</v>
          </cell>
          <cell r="G667">
            <v>44593</v>
          </cell>
          <cell r="H667" t="str">
            <v>SCHTUZ</v>
          </cell>
          <cell r="I667" t="str">
            <v>SCHTUZ</v>
          </cell>
        </row>
        <row r="668">
          <cell r="A668">
            <v>1007285654</v>
          </cell>
          <cell r="B668" t="str">
            <v>PINEDA</v>
          </cell>
          <cell r="C668" t="str">
            <v xml:space="preserve">ECHEVERRI </v>
          </cell>
          <cell r="D668" t="str">
            <v>VALENTINA</v>
          </cell>
          <cell r="F668" t="str">
            <v>CONDUCTOR</v>
          </cell>
          <cell r="G668">
            <v>46097</v>
          </cell>
          <cell r="H668" t="str">
            <v>SUPERNUMERARIO</v>
          </cell>
          <cell r="I668" t="str">
            <v>DELTA</v>
          </cell>
        </row>
        <row r="669">
          <cell r="A669">
            <v>1026136449</v>
          </cell>
          <cell r="B669" t="str">
            <v>RESTREPO</v>
          </cell>
          <cell r="C669" t="str">
            <v>RENGINFO</v>
          </cell>
          <cell r="D669" t="str">
            <v>SEBASTIAN</v>
          </cell>
          <cell r="E669"/>
          <cell r="F669" t="str">
            <v>CONDUCTOR</v>
          </cell>
          <cell r="G669">
            <v>46176</v>
          </cell>
          <cell r="H669" t="str">
            <v>SUPERNUMERARIO</v>
          </cell>
          <cell r="I669" t="str">
            <v>DELTA</v>
          </cell>
        </row>
        <row r="670">
          <cell r="A670">
            <v>43253094</v>
          </cell>
          <cell r="B670" t="str">
            <v>JIMENEZ</v>
          </cell>
          <cell r="C670" t="str">
            <v>GUTIERREZ</v>
          </cell>
          <cell r="D670" t="str">
            <v xml:space="preserve">MARIA </v>
          </cell>
          <cell r="E670" t="str">
            <v>TERESA</v>
          </cell>
          <cell r="F670" t="str">
            <v>CONDUCTOR</v>
          </cell>
          <cell r="G670">
            <v>46097</v>
          </cell>
          <cell r="H670" t="str">
            <v>SUPERNUMERARIO</v>
          </cell>
          <cell r="I670" t="str">
            <v>DELTA</v>
          </cell>
        </row>
        <row r="671">
          <cell r="A671">
            <v>34065299</v>
          </cell>
          <cell r="B671" t="str">
            <v>ARCILA</v>
          </cell>
          <cell r="C671" t="str">
            <v>CASTAÑO</v>
          </cell>
          <cell r="D671" t="str">
            <v xml:space="preserve">MARIA </v>
          </cell>
          <cell r="E671" t="str">
            <v>ISABEL</v>
          </cell>
          <cell r="F671" t="str">
            <v>CONDUCTOR</v>
          </cell>
          <cell r="G671">
            <v>46154</v>
          </cell>
          <cell r="H671" t="str">
            <v>SUPERNUMERARIO</v>
          </cell>
          <cell r="I671" t="str">
            <v>DELTA</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D5218-193C-4381-96B3-C365D990B5A9}">
  <dimension ref="A1:S375"/>
  <sheetViews>
    <sheetView view="pageLayout" zoomScale="70" zoomScaleNormal="80" zoomScaleSheetLayoutView="80" zoomScalePageLayoutView="70" workbookViewId="0">
      <selection activeCell="B13" sqref="B13"/>
    </sheetView>
  </sheetViews>
  <sheetFormatPr baseColWidth="10" defaultColWidth="11.44140625" defaultRowHeight="13.8" x14ac:dyDescent="0.25"/>
  <cols>
    <col min="1" max="1" width="47" style="2" customWidth="1"/>
    <col min="2" max="2" width="14.33203125" style="2" bestFit="1" customWidth="1"/>
    <col min="3" max="3" width="15" style="2" customWidth="1"/>
    <col min="4" max="6" width="11.44140625" style="2"/>
    <col min="7" max="7" width="13.33203125" style="2" customWidth="1"/>
    <col min="8" max="8" width="11.44140625" style="2"/>
    <col min="9" max="9" width="14" style="2" customWidth="1"/>
    <col min="10" max="13" width="15" style="2" customWidth="1"/>
    <col min="14" max="14" width="17.88671875" style="2" customWidth="1"/>
    <col min="15" max="16" width="11.44140625" style="2"/>
    <col min="17" max="17" width="16.33203125" style="2" customWidth="1"/>
    <col min="18" max="16384" width="11.44140625" style="2"/>
  </cols>
  <sheetData>
    <row r="1" spans="1:19" ht="39.75" customHeight="1" x14ac:dyDescent="0.25">
      <c r="A1" s="148" t="s">
        <v>43262</v>
      </c>
      <c r="B1" s="149"/>
      <c r="C1" s="149"/>
      <c r="D1" s="149"/>
      <c r="E1" s="149"/>
      <c r="F1" s="149"/>
      <c r="G1" s="149"/>
      <c r="H1" s="149"/>
      <c r="I1" s="149"/>
      <c r="J1" s="149"/>
      <c r="K1" s="149"/>
      <c r="L1" s="149"/>
      <c r="M1" s="149"/>
      <c r="N1" s="149"/>
    </row>
    <row r="2" spans="1:19" s="7" customFormat="1" ht="26.25" customHeight="1" x14ac:dyDescent="0.3">
      <c r="A2" s="72" t="s">
        <v>18596</v>
      </c>
      <c r="B2" s="73" t="s">
        <v>43248</v>
      </c>
      <c r="C2" s="73" t="s">
        <v>43249</v>
      </c>
      <c r="D2" s="73" t="s">
        <v>18597</v>
      </c>
      <c r="E2" s="73" t="s">
        <v>18598</v>
      </c>
      <c r="F2" s="73" t="s">
        <v>18599</v>
      </c>
      <c r="G2" s="73" t="s">
        <v>18600</v>
      </c>
      <c r="H2" s="73" t="s">
        <v>18601</v>
      </c>
      <c r="I2" s="73" t="s">
        <v>18602</v>
      </c>
      <c r="J2" s="73" t="s">
        <v>18603</v>
      </c>
      <c r="K2" s="73" t="s">
        <v>18604</v>
      </c>
      <c r="L2" s="74" t="s">
        <v>18605</v>
      </c>
      <c r="M2" s="73" t="s">
        <v>18606</v>
      </c>
      <c r="N2" s="75" t="s">
        <v>18621</v>
      </c>
    </row>
    <row r="3" spans="1:19" ht="26.25" customHeight="1" x14ac:dyDescent="0.25">
      <c r="A3" s="76" t="s">
        <v>18607</v>
      </c>
      <c r="B3" s="69">
        <v>966</v>
      </c>
      <c r="C3" s="69">
        <v>984</v>
      </c>
      <c r="D3" s="69">
        <v>959</v>
      </c>
      <c r="E3" s="69">
        <v>815</v>
      </c>
      <c r="F3" s="69">
        <v>815</v>
      </c>
      <c r="G3" s="69">
        <v>829</v>
      </c>
      <c r="H3" s="69">
        <v>831</v>
      </c>
      <c r="I3" s="69">
        <v>842</v>
      </c>
      <c r="J3" s="102">
        <v>847</v>
      </c>
      <c r="K3" s="69">
        <v>844</v>
      </c>
      <c r="L3" s="69">
        <v>843</v>
      </c>
      <c r="M3" s="85">
        <v>843</v>
      </c>
      <c r="N3" s="77">
        <f>SUM(B3:M3)</f>
        <v>10418</v>
      </c>
      <c r="R3" s="135"/>
    </row>
    <row r="4" spans="1:19" ht="26.25" customHeight="1" x14ac:dyDescent="0.25">
      <c r="A4" s="76" t="s">
        <v>18608</v>
      </c>
      <c r="B4" s="70">
        <v>241301</v>
      </c>
      <c r="C4" s="70">
        <v>254274</v>
      </c>
      <c r="D4" s="70">
        <v>250972</v>
      </c>
      <c r="E4" s="70">
        <v>215081</v>
      </c>
      <c r="F4" s="70">
        <v>220213</v>
      </c>
      <c r="G4" s="70">
        <v>224539</v>
      </c>
      <c r="H4" s="70">
        <v>234920</v>
      </c>
      <c r="I4" s="70">
        <v>224539</v>
      </c>
      <c r="J4" s="102">
        <v>243827</v>
      </c>
      <c r="K4" s="69">
        <v>215592</v>
      </c>
      <c r="L4" s="69">
        <v>240139</v>
      </c>
      <c r="M4" s="85">
        <v>240139</v>
      </c>
      <c r="N4" s="77">
        <f>+SUM(B4:M4)</f>
        <v>2805536</v>
      </c>
      <c r="R4" s="135"/>
    </row>
    <row r="5" spans="1:19" ht="30.75" customHeight="1" x14ac:dyDescent="0.25">
      <c r="A5" s="76" t="s">
        <v>18761</v>
      </c>
      <c r="B5" s="70">
        <f>+B3*20</f>
        <v>19320</v>
      </c>
      <c r="C5" s="70">
        <f>+C3*20</f>
        <v>19680</v>
      </c>
      <c r="D5" s="70">
        <f t="shared" ref="D5:N5" si="0">+D3*20</f>
        <v>19180</v>
      </c>
      <c r="E5" s="70">
        <f t="shared" si="0"/>
        <v>16300</v>
      </c>
      <c r="F5" s="70">
        <f t="shared" si="0"/>
        <v>16300</v>
      </c>
      <c r="G5" s="70">
        <f t="shared" si="0"/>
        <v>16580</v>
      </c>
      <c r="H5" s="70">
        <f t="shared" si="0"/>
        <v>16620</v>
      </c>
      <c r="I5" s="70">
        <f t="shared" si="0"/>
        <v>16840</v>
      </c>
      <c r="J5" s="70">
        <f t="shared" si="0"/>
        <v>16940</v>
      </c>
      <c r="K5" s="70">
        <f t="shared" si="0"/>
        <v>16880</v>
      </c>
      <c r="L5" s="70">
        <f t="shared" si="0"/>
        <v>16860</v>
      </c>
      <c r="M5" s="85">
        <f t="shared" si="0"/>
        <v>16860</v>
      </c>
      <c r="N5" s="78">
        <f t="shared" si="0"/>
        <v>208360</v>
      </c>
      <c r="R5" s="135"/>
    </row>
    <row r="6" spans="1:19" ht="20.25" customHeight="1" x14ac:dyDescent="0.25">
      <c r="A6" s="76" t="s">
        <v>18612</v>
      </c>
      <c r="B6" s="85">
        <f>278+30+3+14+2+37+10</f>
        <v>374</v>
      </c>
      <c r="C6" s="85">
        <f>229+3+30+9+20</f>
        <v>291</v>
      </c>
      <c r="D6" s="85">
        <f>177+15+30</f>
        <v>222</v>
      </c>
      <c r="E6" s="85">
        <f>191+4+15+30</f>
        <v>240</v>
      </c>
      <c r="F6" s="85">
        <f>174+10+2+15</f>
        <v>201</v>
      </c>
      <c r="G6" s="100">
        <v>255</v>
      </c>
      <c r="H6" s="100">
        <v>234</v>
      </c>
      <c r="I6" s="85">
        <v>182</v>
      </c>
      <c r="J6" s="79">
        <v>330</v>
      </c>
      <c r="K6" s="71">
        <v>152</v>
      </c>
      <c r="L6" s="71">
        <v>175</v>
      </c>
      <c r="M6" s="80">
        <v>71</v>
      </c>
      <c r="N6" s="77">
        <f>+SUM(B6:M6)</f>
        <v>2727</v>
      </c>
      <c r="R6" s="135"/>
    </row>
    <row r="7" spans="1:19" ht="39" customHeight="1" x14ac:dyDescent="0.25">
      <c r="A7" s="81" t="s">
        <v>18646</v>
      </c>
      <c r="B7" s="85">
        <f>16+1+1+1+1+1</f>
        <v>21</v>
      </c>
      <c r="C7" s="85">
        <f>19+1+1+1+1</f>
        <v>23</v>
      </c>
      <c r="D7" s="85">
        <f>16+1+1</f>
        <v>18</v>
      </c>
      <c r="E7" s="85">
        <f>17+1+1+1</f>
        <v>20</v>
      </c>
      <c r="F7" s="85">
        <f>16+1+1+1</f>
        <v>19</v>
      </c>
      <c r="G7" s="100">
        <v>20</v>
      </c>
      <c r="H7" s="100">
        <v>21</v>
      </c>
      <c r="I7" s="85">
        <v>19</v>
      </c>
      <c r="J7" s="82">
        <v>17</v>
      </c>
      <c r="K7" s="80">
        <v>18</v>
      </c>
      <c r="L7" s="80">
        <v>19</v>
      </c>
      <c r="M7" s="80">
        <v>8</v>
      </c>
      <c r="N7" s="77">
        <f>+SUM(B7:M7)</f>
        <v>223</v>
      </c>
      <c r="R7" s="135"/>
    </row>
    <row r="8" spans="1:19" ht="23.25" customHeight="1" x14ac:dyDescent="0.25">
      <c r="A8" s="76" t="s">
        <v>18660</v>
      </c>
      <c r="B8" s="71">
        <v>19</v>
      </c>
      <c r="C8" s="71">
        <v>0</v>
      </c>
      <c r="D8" s="71">
        <v>22</v>
      </c>
      <c r="E8" s="71">
        <v>0</v>
      </c>
      <c r="F8" s="71">
        <v>3</v>
      </c>
      <c r="G8" s="71">
        <v>0</v>
      </c>
      <c r="H8" s="71">
        <v>0</v>
      </c>
      <c r="I8" s="71">
        <v>0</v>
      </c>
      <c r="J8" s="83">
        <v>41</v>
      </c>
      <c r="K8" s="84">
        <v>0</v>
      </c>
      <c r="L8" s="84">
        <v>1</v>
      </c>
      <c r="M8" s="84">
        <v>0</v>
      </c>
      <c r="N8" s="77">
        <f>+SUM(B8:M8)</f>
        <v>86</v>
      </c>
      <c r="R8" s="135"/>
    </row>
    <row r="9" spans="1:19" ht="39.75" customHeight="1" x14ac:dyDescent="0.25">
      <c r="A9" s="81" t="s">
        <v>18647</v>
      </c>
      <c r="B9" s="85">
        <v>1</v>
      </c>
      <c r="C9" s="85">
        <v>0</v>
      </c>
      <c r="D9" s="85">
        <v>2</v>
      </c>
      <c r="E9" s="70">
        <v>0</v>
      </c>
      <c r="F9" s="70">
        <v>1</v>
      </c>
      <c r="G9" s="86">
        <v>0</v>
      </c>
      <c r="H9" s="86">
        <v>0</v>
      </c>
      <c r="I9" s="70">
        <v>0</v>
      </c>
      <c r="J9" s="79">
        <v>1</v>
      </c>
      <c r="K9" s="71">
        <v>0</v>
      </c>
      <c r="L9" s="71">
        <v>20</v>
      </c>
      <c r="M9" s="80">
        <v>0</v>
      </c>
      <c r="N9" s="77">
        <f>+SUM(B9:M9)</f>
        <v>25</v>
      </c>
      <c r="R9" s="135"/>
    </row>
    <row r="10" spans="1:19" ht="18.75" customHeight="1" x14ac:dyDescent="0.25">
      <c r="A10" s="81" t="s">
        <v>18623</v>
      </c>
      <c r="B10" s="70">
        <v>0</v>
      </c>
      <c r="C10" s="70">
        <v>0</v>
      </c>
      <c r="D10" s="70">
        <v>0</v>
      </c>
      <c r="E10" s="71">
        <v>0</v>
      </c>
      <c r="F10" s="71">
        <v>0</v>
      </c>
      <c r="G10" s="144">
        <v>0</v>
      </c>
      <c r="H10" s="144">
        <v>0</v>
      </c>
      <c r="I10" s="144">
        <v>0</v>
      </c>
      <c r="J10" s="71">
        <v>0</v>
      </c>
      <c r="K10" s="71">
        <v>0</v>
      </c>
      <c r="L10" s="71">
        <v>0</v>
      </c>
      <c r="M10" s="71">
        <v>0</v>
      </c>
      <c r="N10" s="77">
        <f>+SUM(B10:M10)</f>
        <v>0</v>
      </c>
      <c r="R10" s="135"/>
    </row>
    <row r="11" spans="1:19" ht="30" x14ac:dyDescent="0.25">
      <c r="A11" s="87" t="s">
        <v>18625</v>
      </c>
      <c r="B11" s="70">
        <v>0</v>
      </c>
      <c r="C11" s="70">
        <v>0</v>
      </c>
      <c r="D11" s="70">
        <v>0</v>
      </c>
      <c r="E11" s="71">
        <v>0</v>
      </c>
      <c r="F11" s="71">
        <v>0</v>
      </c>
      <c r="G11" s="144">
        <v>0</v>
      </c>
      <c r="H11" s="144">
        <v>0</v>
      </c>
      <c r="I11" s="144">
        <v>0</v>
      </c>
      <c r="J11" s="70">
        <v>0</v>
      </c>
      <c r="K11" s="70">
        <v>0</v>
      </c>
      <c r="L11" s="70">
        <v>0</v>
      </c>
      <c r="M11" s="70">
        <v>0</v>
      </c>
      <c r="N11" s="78">
        <v>0</v>
      </c>
      <c r="O11" s="136"/>
      <c r="R11" s="135"/>
    </row>
    <row r="12" spans="1:19" ht="30" x14ac:dyDescent="0.25">
      <c r="A12" s="87" t="s">
        <v>18674</v>
      </c>
      <c r="B12" s="70">
        <v>0</v>
      </c>
      <c r="C12" s="70">
        <v>0</v>
      </c>
      <c r="D12" s="70">
        <v>0</v>
      </c>
      <c r="E12" s="71">
        <v>0</v>
      </c>
      <c r="F12" s="71">
        <v>0</v>
      </c>
      <c r="G12" s="144">
        <v>0</v>
      </c>
      <c r="H12" s="144">
        <v>0</v>
      </c>
      <c r="I12" s="144">
        <v>0</v>
      </c>
      <c r="J12" s="70">
        <v>0</v>
      </c>
      <c r="K12" s="70">
        <v>0</v>
      </c>
      <c r="L12" s="70">
        <v>0</v>
      </c>
      <c r="M12" s="70">
        <v>0</v>
      </c>
      <c r="N12" s="78">
        <v>0</v>
      </c>
      <c r="O12" s="136"/>
      <c r="R12" s="135"/>
    </row>
    <row r="13" spans="1:19" ht="30" x14ac:dyDescent="0.25">
      <c r="A13" s="87" t="s">
        <v>18626</v>
      </c>
      <c r="B13" s="70">
        <v>0</v>
      </c>
      <c r="C13" s="70">
        <v>0</v>
      </c>
      <c r="D13" s="70">
        <v>0</v>
      </c>
      <c r="E13" s="71">
        <v>0</v>
      </c>
      <c r="F13" s="71">
        <v>0</v>
      </c>
      <c r="G13" s="144">
        <v>0</v>
      </c>
      <c r="H13" s="144">
        <v>0</v>
      </c>
      <c r="I13" s="144">
        <v>0</v>
      </c>
      <c r="J13" s="70">
        <v>0</v>
      </c>
      <c r="K13" s="70">
        <v>0</v>
      </c>
      <c r="L13" s="70">
        <v>0</v>
      </c>
      <c r="M13" s="70">
        <v>0</v>
      </c>
      <c r="N13" s="78">
        <v>0</v>
      </c>
      <c r="O13" s="136"/>
      <c r="P13" s="137"/>
    </row>
    <row r="14" spans="1:19" ht="36.75" customHeight="1" x14ac:dyDescent="0.25">
      <c r="A14" s="87" t="s">
        <v>18627</v>
      </c>
      <c r="B14" s="70">
        <v>0</v>
      </c>
      <c r="C14" s="70">
        <v>0</v>
      </c>
      <c r="D14" s="70">
        <v>0</v>
      </c>
      <c r="E14" s="71">
        <v>0</v>
      </c>
      <c r="F14" s="71">
        <v>0</v>
      </c>
      <c r="G14" s="144">
        <v>0</v>
      </c>
      <c r="H14" s="144">
        <v>0</v>
      </c>
      <c r="I14" s="144">
        <v>0</v>
      </c>
      <c r="J14" s="70">
        <v>0</v>
      </c>
      <c r="K14" s="70">
        <v>0</v>
      </c>
      <c r="L14" s="70">
        <v>0</v>
      </c>
      <c r="M14" s="70">
        <v>0</v>
      </c>
      <c r="N14" s="78">
        <v>0</v>
      </c>
      <c r="O14" s="136"/>
      <c r="Q14" s="138"/>
      <c r="R14" s="138"/>
      <c r="S14" s="139"/>
    </row>
    <row r="15" spans="1:19" ht="46.5" customHeight="1" x14ac:dyDescent="0.25">
      <c r="A15" s="88" t="s">
        <v>18662</v>
      </c>
      <c r="B15" s="89">
        <f t="shared" ref="B15:M15" si="1">IFERROR(((B6+B8+B14)/B5),0)</f>
        <v>2.0341614906832298E-2</v>
      </c>
      <c r="C15" s="89">
        <f t="shared" si="1"/>
        <v>1.4786585365853658E-2</v>
      </c>
      <c r="D15" s="89">
        <f t="shared" si="1"/>
        <v>1.2721584984358707E-2</v>
      </c>
      <c r="E15" s="89">
        <f t="shared" si="1"/>
        <v>1.4723926380368098E-2</v>
      </c>
      <c r="F15" s="89">
        <f t="shared" si="1"/>
        <v>1.2515337423312883E-2</v>
      </c>
      <c r="G15" s="89">
        <f t="shared" si="1"/>
        <v>1.5379975874547648E-2</v>
      </c>
      <c r="H15" s="89">
        <f t="shared" si="1"/>
        <v>1.4079422382671481E-2</v>
      </c>
      <c r="I15" s="89">
        <f t="shared" si="1"/>
        <v>1.0807600950118765E-2</v>
      </c>
      <c r="J15" s="89">
        <f t="shared" si="1"/>
        <v>2.1900826446280993E-2</v>
      </c>
      <c r="K15" s="89">
        <f t="shared" si="1"/>
        <v>9.0047393364928903E-3</v>
      </c>
      <c r="L15" s="89">
        <f t="shared" si="1"/>
        <v>1.043890865954923E-2</v>
      </c>
      <c r="M15" s="89">
        <f t="shared" si="1"/>
        <v>4.2111506524317912E-3</v>
      </c>
      <c r="N15" s="90">
        <f>IFERROR(((N6+N8+N14)/N5),0)</f>
        <v>1.3500671913995009E-2</v>
      </c>
      <c r="O15" s="150">
        <v>1072</v>
      </c>
      <c r="R15" s="135"/>
    </row>
    <row r="16" spans="1:19" ht="46.5" customHeight="1" x14ac:dyDescent="0.25">
      <c r="A16" s="88" t="s">
        <v>18661</v>
      </c>
      <c r="B16" s="89">
        <f>IFERROR((B6/B5),0)</f>
        <v>1.9358178053830229E-2</v>
      </c>
      <c r="C16" s="89">
        <f t="shared" ref="C16:M16" si="2">IFERROR((C6/C5),0)</f>
        <v>1.4786585365853658E-2</v>
      </c>
      <c r="D16" s="89">
        <f t="shared" si="2"/>
        <v>1.1574556830031283E-2</v>
      </c>
      <c r="E16" s="89">
        <f t="shared" si="2"/>
        <v>1.4723926380368098E-2</v>
      </c>
      <c r="F16" s="89">
        <f t="shared" si="2"/>
        <v>1.2331288343558282E-2</v>
      </c>
      <c r="G16" s="89">
        <f t="shared" si="2"/>
        <v>1.5379975874547648E-2</v>
      </c>
      <c r="H16" s="89">
        <f t="shared" si="2"/>
        <v>1.4079422382671481E-2</v>
      </c>
      <c r="I16" s="89">
        <f t="shared" si="2"/>
        <v>1.0807600950118765E-2</v>
      </c>
      <c r="J16" s="89">
        <f t="shared" si="2"/>
        <v>1.948051948051948E-2</v>
      </c>
      <c r="K16" s="89">
        <f t="shared" si="2"/>
        <v>9.0047393364928903E-3</v>
      </c>
      <c r="L16" s="89">
        <f t="shared" si="2"/>
        <v>1.0379596678529062E-2</v>
      </c>
      <c r="M16" s="89">
        <f t="shared" si="2"/>
        <v>4.2111506524317912E-3</v>
      </c>
      <c r="N16" s="90">
        <f>IFERROR((N6/N5),0)</f>
        <v>1.3087924745632558E-2</v>
      </c>
      <c r="O16" s="150"/>
      <c r="R16" s="135"/>
    </row>
    <row r="17" spans="1:18" ht="33.75" customHeight="1" x14ac:dyDescent="0.25">
      <c r="A17" s="88" t="s">
        <v>18610</v>
      </c>
      <c r="B17" s="91">
        <f>IFERROR(((B7/B4)*20000),0)</f>
        <v>1.7405646889155038</v>
      </c>
      <c r="C17" s="91">
        <f t="shared" ref="C17:M17" si="3">IFERROR(((C7/C4)*20000),0)</f>
        <v>1.8090721033216137</v>
      </c>
      <c r="D17" s="91">
        <f t="shared" si="3"/>
        <v>1.4344229635178425</v>
      </c>
      <c r="E17" s="91">
        <f t="shared" si="3"/>
        <v>1.8597644608310357</v>
      </c>
      <c r="F17" s="91">
        <f t="shared" si="3"/>
        <v>1.7256020307611266</v>
      </c>
      <c r="G17" s="91">
        <f t="shared" si="3"/>
        <v>1.781427725250402</v>
      </c>
      <c r="H17" s="91">
        <f t="shared" si="3"/>
        <v>1.7878426698450536</v>
      </c>
      <c r="I17" s="91">
        <f t="shared" si="3"/>
        <v>1.6923563389878817</v>
      </c>
      <c r="J17" s="91">
        <f t="shared" si="3"/>
        <v>1.3944312976003477</v>
      </c>
      <c r="K17" s="91">
        <f t="shared" si="3"/>
        <v>1.6698207725704108</v>
      </c>
      <c r="L17" s="91">
        <f t="shared" si="3"/>
        <v>1.582416850240902</v>
      </c>
      <c r="M17" s="91">
        <f t="shared" si="3"/>
        <v>0.66628077904880079</v>
      </c>
      <c r="N17" s="93">
        <f>IFERROR(((N7/N4)*240000),0)</f>
        <v>19.076568612913896</v>
      </c>
      <c r="O17" s="150"/>
      <c r="R17" s="135"/>
    </row>
    <row r="18" spans="1:18" ht="33.75" customHeight="1" x14ac:dyDescent="0.25">
      <c r="A18" s="88" t="s">
        <v>18622</v>
      </c>
      <c r="B18" s="91">
        <f>IFERROR(((B6/B4)*20000),0)</f>
        <v>30.998628269257068</v>
      </c>
      <c r="C18" s="91">
        <f t="shared" ref="C18:M18" si="4">IFERROR(((C6/C4)*20000),0)</f>
        <v>22.888694872460416</v>
      </c>
      <c r="D18" s="91">
        <f t="shared" si="4"/>
        <v>17.691216550053394</v>
      </c>
      <c r="E18" s="91">
        <f t="shared" si="4"/>
        <v>22.317173529972429</v>
      </c>
      <c r="F18" s="91">
        <f t="shared" si="4"/>
        <v>18.255053062262444</v>
      </c>
      <c r="G18" s="91">
        <f t="shared" si="4"/>
        <v>22.713203496942626</v>
      </c>
      <c r="H18" s="91">
        <f t="shared" si="4"/>
        <v>19.921675463987739</v>
      </c>
      <c r="I18" s="91">
        <f t="shared" si="4"/>
        <v>16.210992299778656</v>
      </c>
      <c r="J18" s="91">
        <f t="shared" si="4"/>
        <v>27.068372247536164</v>
      </c>
      <c r="K18" s="91">
        <f t="shared" si="4"/>
        <v>14.100708746150135</v>
      </c>
      <c r="L18" s="91">
        <f t="shared" si="4"/>
        <v>14.57489204169252</v>
      </c>
      <c r="M18" s="91">
        <f t="shared" si="4"/>
        <v>5.9132419140581076</v>
      </c>
      <c r="N18" s="93">
        <f>IFERROR(((N6/N4)*240000),0)</f>
        <v>233.28162604222507</v>
      </c>
      <c r="O18" s="150"/>
      <c r="R18" s="135"/>
    </row>
    <row r="19" spans="1:18" ht="33.75" customHeight="1" x14ac:dyDescent="0.25">
      <c r="A19" s="88" t="s">
        <v>18611</v>
      </c>
      <c r="B19" s="94">
        <f>IFERROR((B7/B3),0)</f>
        <v>2.1739130434782608E-2</v>
      </c>
      <c r="C19" s="94">
        <f t="shared" ref="C19:M19" si="5">IFERROR((C7/C3),0)</f>
        <v>2.3373983739837397E-2</v>
      </c>
      <c r="D19" s="94">
        <f t="shared" si="5"/>
        <v>1.8769551616266946E-2</v>
      </c>
      <c r="E19" s="94">
        <f t="shared" si="5"/>
        <v>2.4539877300613498E-2</v>
      </c>
      <c r="F19" s="94">
        <f t="shared" si="5"/>
        <v>2.3312883435582823E-2</v>
      </c>
      <c r="G19" s="94">
        <f t="shared" si="5"/>
        <v>2.4125452352231604E-2</v>
      </c>
      <c r="H19" s="94">
        <f t="shared" si="5"/>
        <v>2.5270758122743681E-2</v>
      </c>
      <c r="I19" s="94">
        <f t="shared" si="5"/>
        <v>2.2565320665083134E-2</v>
      </c>
      <c r="J19" s="94">
        <f t="shared" si="5"/>
        <v>2.0070838252656435E-2</v>
      </c>
      <c r="K19" s="94">
        <f t="shared" si="5"/>
        <v>2.132701421800948E-2</v>
      </c>
      <c r="L19" s="94">
        <f t="shared" si="5"/>
        <v>2.2538552787663108E-2</v>
      </c>
      <c r="M19" s="94">
        <f t="shared" si="5"/>
        <v>9.4899169632265724E-3</v>
      </c>
      <c r="N19" s="95">
        <f>IFERROR((N7/N3),0)</f>
        <v>2.1405260126703782E-2</v>
      </c>
      <c r="O19" s="150"/>
      <c r="R19" s="135"/>
    </row>
    <row r="20" spans="1:18" ht="33.75" customHeight="1" x14ac:dyDescent="0.25">
      <c r="A20" s="88" t="s">
        <v>18624</v>
      </c>
      <c r="B20" s="96">
        <f>IFERROR(((B10/B3)*1000),0)</f>
        <v>0</v>
      </c>
      <c r="C20" s="96">
        <f t="shared" ref="C20:N20" si="6">IFERROR(((C10/C3)*1000),0)</f>
        <v>0</v>
      </c>
      <c r="D20" s="96">
        <f t="shared" si="6"/>
        <v>0</v>
      </c>
      <c r="E20" s="96">
        <f t="shared" si="6"/>
        <v>0</v>
      </c>
      <c r="F20" s="96">
        <f t="shared" si="6"/>
        <v>0</v>
      </c>
      <c r="G20" s="96">
        <f t="shared" si="6"/>
        <v>0</v>
      </c>
      <c r="H20" s="96">
        <f t="shared" si="6"/>
        <v>0</v>
      </c>
      <c r="I20" s="96">
        <f t="shared" si="6"/>
        <v>0</v>
      </c>
      <c r="J20" s="96">
        <f t="shared" si="6"/>
        <v>0</v>
      </c>
      <c r="K20" s="96">
        <f t="shared" si="6"/>
        <v>0</v>
      </c>
      <c r="L20" s="96">
        <f t="shared" si="6"/>
        <v>0</v>
      </c>
      <c r="M20" s="96">
        <f t="shared" si="6"/>
        <v>0</v>
      </c>
      <c r="N20" s="95">
        <f t="shared" si="6"/>
        <v>0</v>
      </c>
      <c r="O20" s="150"/>
      <c r="R20" s="135"/>
    </row>
    <row r="21" spans="1:18" ht="33.75" customHeight="1" x14ac:dyDescent="0.25">
      <c r="A21" s="88" t="s">
        <v>18645</v>
      </c>
      <c r="B21" s="92">
        <f t="shared" ref="B21:M21" si="7">IFERROR((((B6+B8)/B5)),0)</f>
        <v>2.0341614906832298E-2</v>
      </c>
      <c r="C21" s="92">
        <f t="shared" si="7"/>
        <v>1.4786585365853658E-2</v>
      </c>
      <c r="D21" s="92">
        <f>IFERROR((((D6+D8)/D5)),0)</f>
        <v>1.2721584984358707E-2</v>
      </c>
      <c r="E21" s="92">
        <f t="shared" si="7"/>
        <v>1.4723926380368098E-2</v>
      </c>
      <c r="F21" s="92">
        <f t="shared" si="7"/>
        <v>1.2515337423312883E-2</v>
      </c>
      <c r="G21" s="92">
        <f t="shared" si="7"/>
        <v>1.5379975874547648E-2</v>
      </c>
      <c r="H21" s="92">
        <f t="shared" si="7"/>
        <v>1.4079422382671481E-2</v>
      </c>
      <c r="I21" s="92">
        <f t="shared" si="7"/>
        <v>1.0807600950118765E-2</v>
      </c>
      <c r="J21" s="92">
        <f t="shared" si="7"/>
        <v>2.1900826446280993E-2</v>
      </c>
      <c r="K21" s="92">
        <f t="shared" si="7"/>
        <v>9.0047393364928903E-3</v>
      </c>
      <c r="L21" s="92">
        <f t="shared" si="7"/>
        <v>1.043890865954923E-2</v>
      </c>
      <c r="M21" s="92">
        <f t="shared" si="7"/>
        <v>4.2111506524317912E-3</v>
      </c>
      <c r="N21" s="92">
        <f>IFERROR((((N7+N9)/N5)),0)</f>
        <v>1.1902476483010174E-3</v>
      </c>
      <c r="O21" s="140">
        <v>312</v>
      </c>
      <c r="P21" s="137"/>
      <c r="R21" s="135"/>
    </row>
    <row r="22" spans="1:18" ht="33.75" customHeight="1" x14ac:dyDescent="0.25">
      <c r="A22" s="88" t="s">
        <v>18628</v>
      </c>
      <c r="B22" s="97">
        <f t="shared" ref="B22:M22" si="8">IFERROR((B12/B3)*100000,0)</f>
        <v>0</v>
      </c>
      <c r="C22" s="97">
        <f t="shared" si="8"/>
        <v>0</v>
      </c>
      <c r="D22" s="97">
        <f t="shared" si="8"/>
        <v>0</v>
      </c>
      <c r="E22" s="97">
        <f t="shared" si="8"/>
        <v>0</v>
      </c>
      <c r="F22" s="97">
        <f t="shared" si="8"/>
        <v>0</v>
      </c>
      <c r="G22" s="97">
        <f t="shared" si="8"/>
        <v>0</v>
      </c>
      <c r="H22" s="97">
        <f t="shared" si="8"/>
        <v>0</v>
      </c>
      <c r="I22" s="97">
        <f t="shared" si="8"/>
        <v>0</v>
      </c>
      <c r="J22" s="97">
        <f t="shared" si="8"/>
        <v>0</v>
      </c>
      <c r="K22" s="97">
        <f t="shared" si="8"/>
        <v>0</v>
      </c>
      <c r="L22" s="97">
        <f t="shared" si="8"/>
        <v>0</v>
      </c>
      <c r="M22" s="97">
        <f t="shared" si="8"/>
        <v>0</v>
      </c>
      <c r="N22" s="97">
        <f>IFERROR((N12/N3)*100000,0)</f>
        <v>0</v>
      </c>
      <c r="O22" s="136">
        <v>312</v>
      </c>
    </row>
    <row r="23" spans="1:18" ht="33.75" customHeight="1" x14ac:dyDescent="0.25">
      <c r="A23" s="88" t="s">
        <v>18629</v>
      </c>
      <c r="B23" s="97">
        <f t="shared" ref="B23:M23" si="9">IFERROR(((B12+B13)/B3)*100000,0)</f>
        <v>0</v>
      </c>
      <c r="C23" s="97">
        <f t="shared" si="9"/>
        <v>0</v>
      </c>
      <c r="D23" s="97">
        <f t="shared" si="9"/>
        <v>0</v>
      </c>
      <c r="E23" s="97">
        <f t="shared" si="9"/>
        <v>0</v>
      </c>
      <c r="F23" s="97">
        <f t="shared" si="9"/>
        <v>0</v>
      </c>
      <c r="G23" s="97">
        <f t="shared" si="9"/>
        <v>0</v>
      </c>
      <c r="H23" s="97">
        <f t="shared" si="9"/>
        <v>0</v>
      </c>
      <c r="I23" s="97">
        <f t="shared" si="9"/>
        <v>0</v>
      </c>
      <c r="J23" s="97">
        <f t="shared" si="9"/>
        <v>0</v>
      </c>
      <c r="K23" s="97">
        <f t="shared" si="9"/>
        <v>0</v>
      </c>
      <c r="L23" s="97">
        <f t="shared" si="9"/>
        <v>0</v>
      </c>
      <c r="M23" s="97">
        <f t="shared" si="9"/>
        <v>0</v>
      </c>
      <c r="N23" s="97">
        <f>IFERROR(((N12+N13)/N3)*100000,0)</f>
        <v>0</v>
      </c>
      <c r="O23" s="136">
        <v>312</v>
      </c>
      <c r="Q23" s="141"/>
    </row>
    <row r="24" spans="1:18" s="14" customFormat="1" ht="33.75" customHeight="1" x14ac:dyDescent="0.25">
      <c r="A24" s="98" t="s">
        <v>18630</v>
      </c>
      <c r="B24" s="99">
        <f ca="1">IFERROR(#REF!(B19/#REF!),0)</f>
        <v>0</v>
      </c>
      <c r="C24" s="99">
        <f>IFERROR((C19/#REF!),0)</f>
        <v>0</v>
      </c>
      <c r="D24" s="99">
        <f>IFERROR((D19/#REF!),0)</f>
        <v>0</v>
      </c>
      <c r="E24" s="99">
        <f>IFERROR((E19/#REF!),0)</f>
        <v>0</v>
      </c>
      <c r="F24" s="99">
        <f>IFERROR((F19/#REF!),0)</f>
        <v>0</v>
      </c>
      <c r="G24" s="99">
        <f>IFERROR((G19/#REF!),0)</f>
        <v>0</v>
      </c>
      <c r="H24" s="99">
        <f>IFERROR((H19/#REF!),0)</f>
        <v>0</v>
      </c>
      <c r="I24" s="99">
        <f>IFERROR((I19/#REF!),0)</f>
        <v>0</v>
      </c>
      <c r="J24" s="99">
        <f>IFERROR((J19/#REF!),0)</f>
        <v>0</v>
      </c>
      <c r="K24" s="99">
        <f>IFERROR((K19/#REF!),0)</f>
        <v>0</v>
      </c>
      <c r="L24" s="99">
        <f>IFERROR((L19/#REF!),0)</f>
        <v>0</v>
      </c>
      <c r="M24" s="99">
        <f>IFERROR((M19/#REF!),0)</f>
        <v>0</v>
      </c>
      <c r="N24" s="99">
        <v>1</v>
      </c>
      <c r="O24" s="142">
        <v>1072</v>
      </c>
      <c r="Q24" s="143"/>
    </row>
    <row r="25" spans="1:18" hidden="1" x14ac:dyDescent="0.25">
      <c r="A25" s="15" t="s">
        <v>18677</v>
      </c>
      <c r="B25" s="13" t="s">
        <v>18697</v>
      </c>
      <c r="C25" s="13" t="s">
        <v>18697</v>
      </c>
      <c r="D25" s="13" t="s">
        <v>18697</v>
      </c>
      <c r="E25" s="13" t="s">
        <v>18697</v>
      </c>
      <c r="F25" s="13" t="s">
        <v>18697</v>
      </c>
      <c r="G25" s="13" t="s">
        <v>18697</v>
      </c>
      <c r="H25" s="13"/>
      <c r="I25" s="13"/>
      <c r="J25" s="13"/>
      <c r="K25" s="13"/>
      <c r="L25" s="13"/>
      <c r="M25" s="13"/>
      <c r="N25" s="13"/>
      <c r="O25" s="136"/>
      <c r="Q25" s="141"/>
    </row>
    <row r="26" spans="1:18" ht="263.25" customHeight="1" x14ac:dyDescent="0.25">
      <c r="A26" s="151"/>
      <c r="B26" s="152"/>
      <c r="C26" s="152"/>
      <c r="D26" s="152"/>
      <c r="E26" s="152"/>
      <c r="F26" s="152"/>
      <c r="G26" s="152"/>
      <c r="H26" s="152"/>
      <c r="I26" s="152"/>
      <c r="J26" s="152"/>
      <c r="K26" s="152"/>
      <c r="L26" s="152"/>
      <c r="M26" s="153"/>
    </row>
    <row r="27" spans="1:18" ht="245.25" customHeight="1" x14ac:dyDescent="0.25">
      <c r="A27" s="16"/>
      <c r="B27" s="17"/>
      <c r="C27" s="17"/>
      <c r="D27" s="17"/>
      <c r="E27" s="17"/>
      <c r="F27" s="17"/>
      <c r="G27" s="17"/>
      <c r="H27" s="17"/>
      <c r="I27" s="17"/>
      <c r="J27" s="17"/>
      <c r="K27" s="17"/>
      <c r="L27" s="17"/>
      <c r="M27" s="18"/>
    </row>
    <row r="28" spans="1:18" ht="236.25" customHeight="1" x14ac:dyDescent="0.25">
      <c r="A28" s="151"/>
      <c r="B28" s="152"/>
      <c r="C28" s="152"/>
      <c r="D28" s="152"/>
      <c r="E28" s="152"/>
      <c r="F28" s="152"/>
      <c r="G28" s="152"/>
      <c r="H28" s="152"/>
      <c r="I28" s="152"/>
      <c r="J28" s="152"/>
      <c r="K28" s="152"/>
      <c r="L28" s="152"/>
      <c r="M28" s="153"/>
    </row>
    <row r="29" spans="1:18" ht="33" customHeight="1" x14ac:dyDescent="0.25">
      <c r="A29" s="154" t="s">
        <v>18613</v>
      </c>
      <c r="B29" s="154"/>
      <c r="C29" s="154"/>
      <c r="D29" s="154"/>
      <c r="E29" s="154"/>
      <c r="F29" s="154"/>
      <c r="G29" s="154"/>
      <c r="H29" s="154"/>
      <c r="I29" s="154"/>
      <c r="J29" s="154"/>
      <c r="K29" s="154"/>
      <c r="L29" s="154"/>
      <c r="M29" s="154"/>
    </row>
    <row r="30" spans="1:18" ht="56.25" customHeight="1" x14ac:dyDescent="0.25">
      <c r="A30" s="101" t="s">
        <v>18663</v>
      </c>
      <c r="B30" s="145" t="s">
        <v>43263</v>
      </c>
      <c r="C30" s="146"/>
      <c r="D30" s="146"/>
      <c r="E30" s="146"/>
      <c r="F30" s="146"/>
      <c r="G30" s="146"/>
      <c r="H30" s="146"/>
      <c r="I30" s="146"/>
      <c r="J30" s="146"/>
      <c r="K30" s="146"/>
      <c r="L30" s="146"/>
      <c r="M30" s="147"/>
    </row>
    <row r="31" spans="1:18" ht="56.25" customHeight="1" x14ac:dyDescent="0.25">
      <c r="A31" s="101" t="s">
        <v>18633</v>
      </c>
      <c r="B31" s="145" t="s">
        <v>43264</v>
      </c>
      <c r="C31" s="146"/>
      <c r="D31" s="146"/>
      <c r="E31" s="146"/>
      <c r="F31" s="146"/>
      <c r="G31" s="146"/>
      <c r="H31" s="146"/>
      <c r="I31" s="146"/>
      <c r="J31" s="146"/>
      <c r="K31" s="146"/>
      <c r="L31" s="146"/>
      <c r="M31" s="147"/>
    </row>
    <row r="32" spans="1:18" ht="56.25" customHeight="1" x14ac:dyDescent="0.25">
      <c r="A32" s="101" t="s">
        <v>18634</v>
      </c>
      <c r="B32" s="145" t="s">
        <v>43265</v>
      </c>
      <c r="C32" s="146"/>
      <c r="D32" s="146"/>
      <c r="E32" s="146"/>
      <c r="F32" s="146"/>
      <c r="G32" s="146"/>
      <c r="H32" s="146"/>
      <c r="I32" s="146"/>
      <c r="J32" s="146"/>
      <c r="K32" s="146"/>
      <c r="L32" s="146"/>
      <c r="M32" s="147"/>
    </row>
    <row r="33" spans="1:13" ht="56.25" customHeight="1" x14ac:dyDescent="0.25">
      <c r="A33" s="101" t="s">
        <v>18635</v>
      </c>
      <c r="B33" s="145" t="s">
        <v>43266</v>
      </c>
      <c r="C33" s="146"/>
      <c r="D33" s="146"/>
      <c r="E33" s="146"/>
      <c r="F33" s="146"/>
      <c r="G33" s="146"/>
      <c r="H33" s="146"/>
      <c r="I33" s="146"/>
      <c r="J33" s="146"/>
      <c r="K33" s="146"/>
      <c r="L33" s="146"/>
      <c r="M33" s="147"/>
    </row>
    <row r="34" spans="1:13" ht="56.25" customHeight="1" x14ac:dyDescent="0.25">
      <c r="A34" s="101" t="s">
        <v>18636</v>
      </c>
      <c r="B34" s="145" t="s">
        <v>43267</v>
      </c>
      <c r="C34" s="146"/>
      <c r="D34" s="146"/>
      <c r="E34" s="146"/>
      <c r="F34" s="146"/>
      <c r="G34" s="146"/>
      <c r="H34" s="146"/>
      <c r="I34" s="146"/>
      <c r="J34" s="146"/>
      <c r="K34" s="146"/>
      <c r="L34" s="146"/>
      <c r="M34" s="147"/>
    </row>
    <row r="35" spans="1:13" ht="56.25" customHeight="1" x14ac:dyDescent="0.25">
      <c r="A35" s="101" t="s">
        <v>18637</v>
      </c>
      <c r="B35" s="145" t="s">
        <v>43268</v>
      </c>
      <c r="C35" s="146"/>
      <c r="D35" s="146"/>
      <c r="E35" s="146"/>
      <c r="F35" s="146"/>
      <c r="G35" s="146"/>
      <c r="H35" s="146"/>
      <c r="I35" s="146"/>
      <c r="J35" s="146"/>
      <c r="K35" s="146"/>
      <c r="L35" s="146"/>
      <c r="M35" s="147"/>
    </row>
    <row r="36" spans="1:13" ht="56.25" customHeight="1" x14ac:dyDescent="0.25">
      <c r="A36" s="101" t="s">
        <v>18638</v>
      </c>
      <c r="B36" s="145" t="s">
        <v>43269</v>
      </c>
      <c r="C36" s="146"/>
      <c r="D36" s="146"/>
      <c r="E36" s="146"/>
      <c r="F36" s="146"/>
      <c r="G36" s="146"/>
      <c r="H36" s="146"/>
      <c r="I36" s="146"/>
      <c r="J36" s="146"/>
      <c r="K36" s="146"/>
      <c r="L36" s="146"/>
      <c r="M36" s="147"/>
    </row>
    <row r="37" spans="1:13" ht="56.25" customHeight="1" x14ac:dyDescent="0.25">
      <c r="A37" s="101" t="s">
        <v>18639</v>
      </c>
      <c r="B37" s="145" t="s">
        <v>43270</v>
      </c>
      <c r="C37" s="146"/>
      <c r="D37" s="146"/>
      <c r="E37" s="146"/>
      <c r="F37" s="146"/>
      <c r="G37" s="146"/>
      <c r="H37" s="146"/>
      <c r="I37" s="146"/>
      <c r="J37" s="146"/>
      <c r="K37" s="146"/>
      <c r="L37" s="146"/>
      <c r="M37" s="147"/>
    </row>
    <row r="38" spans="1:13" ht="56.25" customHeight="1" x14ac:dyDescent="0.25">
      <c r="A38" s="101" t="s">
        <v>18640</v>
      </c>
      <c r="B38" s="145" t="s">
        <v>43271</v>
      </c>
      <c r="C38" s="146"/>
      <c r="D38" s="146"/>
      <c r="E38" s="146"/>
      <c r="F38" s="146"/>
      <c r="G38" s="146"/>
      <c r="H38" s="146"/>
      <c r="I38" s="146"/>
      <c r="J38" s="146"/>
      <c r="K38" s="146"/>
      <c r="L38" s="146"/>
      <c r="M38" s="147"/>
    </row>
    <row r="39" spans="1:13" ht="56.25" customHeight="1" x14ac:dyDescent="0.25">
      <c r="A39" s="101" t="s">
        <v>18641</v>
      </c>
      <c r="B39" s="145" t="s">
        <v>43272</v>
      </c>
      <c r="C39" s="146"/>
      <c r="D39" s="146"/>
      <c r="E39" s="146"/>
      <c r="F39" s="146"/>
      <c r="G39" s="146"/>
      <c r="H39" s="146"/>
      <c r="I39" s="146"/>
      <c r="J39" s="146"/>
      <c r="K39" s="146"/>
      <c r="L39" s="146"/>
      <c r="M39" s="147"/>
    </row>
    <row r="40" spans="1:13" ht="56.25" customHeight="1" x14ac:dyDescent="0.25">
      <c r="A40" s="101" t="s">
        <v>18642</v>
      </c>
      <c r="B40" s="145" t="s">
        <v>43273</v>
      </c>
      <c r="C40" s="146"/>
      <c r="D40" s="146"/>
      <c r="E40" s="146"/>
      <c r="F40" s="146"/>
      <c r="G40" s="146"/>
      <c r="H40" s="146"/>
      <c r="I40" s="146"/>
      <c r="J40" s="146"/>
      <c r="K40" s="146"/>
      <c r="L40" s="146"/>
      <c r="M40" s="147"/>
    </row>
    <row r="41" spans="1:13" ht="56.25" customHeight="1" x14ac:dyDescent="0.25">
      <c r="A41" s="101" t="s">
        <v>18643</v>
      </c>
      <c r="B41" s="145" t="s">
        <v>43274</v>
      </c>
      <c r="C41" s="146"/>
      <c r="D41" s="146"/>
      <c r="E41" s="146"/>
      <c r="F41" s="146"/>
      <c r="G41" s="146"/>
      <c r="H41" s="146"/>
      <c r="I41" s="146"/>
      <c r="J41" s="146"/>
      <c r="K41" s="146"/>
      <c r="L41" s="146"/>
      <c r="M41" s="147"/>
    </row>
    <row r="43" spans="1:13" hidden="1" x14ac:dyDescent="0.25"/>
    <row r="44" spans="1:13" hidden="1" x14ac:dyDescent="0.25"/>
    <row r="45" spans="1:13" hidden="1" x14ac:dyDescent="0.25"/>
    <row r="46" spans="1:13" hidden="1" x14ac:dyDescent="0.25"/>
    <row r="47" spans="1:13" hidden="1" x14ac:dyDescent="0.25"/>
    <row r="48" spans="1:13" hidden="1" x14ac:dyDescent="0.25"/>
    <row r="49" spans="1:6" hidden="1" x14ac:dyDescent="0.25"/>
    <row r="50" spans="1:6" ht="14.4" hidden="1" thickBot="1" x14ac:dyDescent="0.3">
      <c r="A50" s="19"/>
      <c r="B50" s="67">
        <v>2021</v>
      </c>
      <c r="C50" s="67">
        <v>2020</v>
      </c>
      <c r="D50" s="20">
        <v>2019</v>
      </c>
      <c r="E50" s="20">
        <v>2018</v>
      </c>
      <c r="F50" s="20">
        <v>2017</v>
      </c>
    </row>
    <row r="51" spans="1:6" ht="14.4" hidden="1" thickBot="1" x14ac:dyDescent="0.3">
      <c r="A51" s="3" t="s">
        <v>18609</v>
      </c>
      <c r="B51" s="61">
        <f>N15</f>
        <v>1.3500671913995009E-2</v>
      </c>
      <c r="C51" s="66">
        <v>9.6270061782333573E-3</v>
      </c>
      <c r="D51" s="8">
        <f>+N15</f>
        <v>1.3500671913995009E-2</v>
      </c>
      <c r="E51" s="21">
        <v>0.38</v>
      </c>
      <c r="F51" s="22">
        <v>0.14000000000000001</v>
      </c>
    </row>
    <row r="52" spans="1:6" ht="14.4" hidden="1" thickBot="1" x14ac:dyDescent="0.3">
      <c r="A52" s="3" t="s">
        <v>18610</v>
      </c>
      <c r="B52" s="9">
        <f>N17</f>
        <v>19.076568612913896</v>
      </c>
      <c r="C52" s="9">
        <v>24.186052577441366</v>
      </c>
      <c r="D52" s="9">
        <f>+N17</f>
        <v>19.076568612913896</v>
      </c>
      <c r="E52" s="23">
        <v>2.31</v>
      </c>
      <c r="F52" s="23">
        <v>1.3</v>
      </c>
    </row>
    <row r="53" spans="1:6" ht="14.4" hidden="1" thickBot="1" x14ac:dyDescent="0.3">
      <c r="A53" s="3" t="s">
        <v>18622</v>
      </c>
      <c r="B53" s="9">
        <f>N18</f>
        <v>233.28162604222507</v>
      </c>
      <c r="C53" s="9">
        <v>273.26956237950719</v>
      </c>
      <c r="D53" s="9">
        <f>+N18</f>
        <v>233.28162604222507</v>
      </c>
      <c r="E53" s="23">
        <v>29.01</v>
      </c>
      <c r="F53" s="23">
        <v>11.7</v>
      </c>
    </row>
    <row r="54" spans="1:6" ht="14.4" hidden="1" thickBot="1" x14ac:dyDescent="0.3">
      <c r="A54" s="3" t="s">
        <v>18611</v>
      </c>
      <c r="B54" s="61">
        <f>N19</f>
        <v>2.1405260126703782E-2</v>
      </c>
      <c r="C54" s="63">
        <v>2.6723095525997581E-2</v>
      </c>
      <c r="D54" s="8">
        <f>+N19</f>
        <v>2.1405260126703782E-2</v>
      </c>
      <c r="E54" s="21">
        <v>0.03</v>
      </c>
      <c r="F54" s="22">
        <v>1.5100000000000001E-2</v>
      </c>
    </row>
    <row r="55" spans="1:6" ht="14.4" hidden="1" thickBot="1" x14ac:dyDescent="0.3">
      <c r="A55" s="3" t="s">
        <v>18644</v>
      </c>
      <c r="B55" s="61">
        <f>N20</f>
        <v>0</v>
      </c>
      <c r="C55" s="63">
        <v>0.2418379685610641</v>
      </c>
      <c r="D55" s="8">
        <f>+N20</f>
        <v>0</v>
      </c>
      <c r="E55" s="24">
        <v>1.26</v>
      </c>
      <c r="F55" s="23">
        <v>1.58</v>
      </c>
    </row>
    <row r="56" spans="1:6" ht="14.4" hidden="1" thickBot="1" x14ac:dyDescent="0.3">
      <c r="A56" s="4" t="s">
        <v>18628</v>
      </c>
      <c r="B56" s="12">
        <f>N22</f>
        <v>0</v>
      </c>
      <c r="C56" s="64">
        <v>0</v>
      </c>
      <c r="D56" s="11">
        <f>+N22</f>
        <v>0</v>
      </c>
      <c r="E56" s="5">
        <v>0</v>
      </c>
      <c r="F56" s="5">
        <v>0</v>
      </c>
    </row>
    <row r="57" spans="1:6" ht="14.4" hidden="1" thickBot="1" x14ac:dyDescent="0.3">
      <c r="A57" s="4" t="s">
        <v>18629</v>
      </c>
      <c r="B57" s="12">
        <f>N23</f>
        <v>0</v>
      </c>
      <c r="C57" s="64">
        <v>0</v>
      </c>
      <c r="D57" s="11">
        <f>+N23</f>
        <v>0</v>
      </c>
      <c r="E57" s="5">
        <v>0</v>
      </c>
      <c r="F57" s="5">
        <v>0</v>
      </c>
    </row>
    <row r="58" spans="1:6" ht="14.4" hidden="1" thickBot="1" x14ac:dyDescent="0.3">
      <c r="A58" s="4" t="s">
        <v>18630</v>
      </c>
      <c r="B58" s="12">
        <f>N24</f>
        <v>1</v>
      </c>
      <c r="C58" s="64">
        <v>1</v>
      </c>
      <c r="D58" s="12" t="e">
        <f>+#REF!</f>
        <v>#REF!</v>
      </c>
      <c r="E58" s="6">
        <v>0</v>
      </c>
      <c r="F58" s="6">
        <v>0</v>
      </c>
    </row>
    <row r="59" spans="1:6" ht="14.4" hidden="1" thickBot="1" x14ac:dyDescent="0.3">
      <c r="A59" s="4" t="s">
        <v>18648</v>
      </c>
      <c r="B59" s="62">
        <f>N21</f>
        <v>1.1902476483010174E-3</v>
      </c>
      <c r="C59" s="65">
        <v>8.4997818852912931E-4</v>
      </c>
      <c r="D59" s="10">
        <f>+N21</f>
        <v>1.1902476483010174E-3</v>
      </c>
    </row>
    <row r="60" spans="1:6" hidden="1" x14ac:dyDescent="0.25"/>
    <row r="61" spans="1:6" hidden="1" x14ac:dyDescent="0.25"/>
    <row r="62" spans="1:6" hidden="1" x14ac:dyDescent="0.25"/>
    <row r="63" spans="1:6" hidden="1" x14ac:dyDescent="0.25"/>
    <row r="64" spans="1:6"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idden="1" x14ac:dyDescent="0.25"/>
    <row r="77" hidden="1" x14ac:dyDescent="0.25"/>
    <row r="78" hidden="1" x14ac:dyDescent="0.25"/>
    <row r="79" hidden="1" x14ac:dyDescent="0.25"/>
    <row r="80" hidden="1" x14ac:dyDescent="0.25"/>
    <row r="81" spans="13:13" hidden="1" x14ac:dyDescent="0.25">
      <c r="M81" s="2">
        <v>1.26</v>
      </c>
    </row>
    <row r="82" spans="13:13" hidden="1" x14ac:dyDescent="0.25">
      <c r="M82" s="2">
        <v>1.58</v>
      </c>
    </row>
    <row r="83" spans="13:13" hidden="1" x14ac:dyDescent="0.25">
      <c r="M83" s="2">
        <f>+M82-M81</f>
        <v>0.32000000000000006</v>
      </c>
    </row>
    <row r="84" spans="13:13" hidden="1" x14ac:dyDescent="0.25"/>
    <row r="85" spans="13:13" hidden="1" x14ac:dyDescent="0.25"/>
    <row r="86" spans="13:13" hidden="1" x14ac:dyDescent="0.25"/>
    <row r="87" spans="13:13" hidden="1" x14ac:dyDescent="0.25"/>
    <row r="88" spans="13:13" hidden="1" x14ac:dyDescent="0.25"/>
    <row r="89" spans="13:13" hidden="1" x14ac:dyDescent="0.25"/>
    <row r="90" spans="13:13" hidden="1" x14ac:dyDescent="0.25"/>
    <row r="91" spans="13:13" hidden="1" x14ac:dyDescent="0.25"/>
    <row r="92" spans="13:13" hidden="1" x14ac:dyDescent="0.25"/>
    <row r="93" spans="13:13" hidden="1" x14ac:dyDescent="0.25"/>
    <row r="94" spans="13:13" hidden="1" x14ac:dyDescent="0.25"/>
    <row r="95" spans="13:13" hidden="1" x14ac:dyDescent="0.25"/>
    <row r="96" spans="13:13"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row r="172" hidden="1" x14ac:dyDescent="0.25"/>
    <row r="173" hidden="1" x14ac:dyDescent="0.25"/>
    <row r="174" hidden="1" x14ac:dyDescent="0.25"/>
    <row r="175" hidden="1" x14ac:dyDescent="0.25"/>
    <row r="176" hidden="1" x14ac:dyDescent="0.25"/>
    <row r="177" hidden="1" x14ac:dyDescent="0.25"/>
    <row r="178" hidden="1" x14ac:dyDescent="0.25"/>
    <row r="179" hidden="1" x14ac:dyDescent="0.25"/>
    <row r="180" hidden="1" x14ac:dyDescent="0.25"/>
    <row r="181" hidden="1" x14ac:dyDescent="0.25"/>
    <row r="182" hidden="1" x14ac:dyDescent="0.25"/>
    <row r="183" hidden="1" x14ac:dyDescent="0.25"/>
    <row r="184" hidden="1" x14ac:dyDescent="0.25"/>
    <row r="185" hidden="1" x14ac:dyDescent="0.25"/>
    <row r="186" hidden="1" x14ac:dyDescent="0.25"/>
    <row r="187" hidden="1" x14ac:dyDescent="0.25"/>
    <row r="188" hidden="1" x14ac:dyDescent="0.25"/>
    <row r="189" hidden="1" x14ac:dyDescent="0.25"/>
    <row r="190" hidden="1" x14ac:dyDescent="0.25"/>
    <row r="191" hidden="1" x14ac:dyDescent="0.25"/>
    <row r="192" hidden="1" x14ac:dyDescent="0.25"/>
    <row r="193" hidden="1" x14ac:dyDescent="0.25"/>
    <row r="194" hidden="1" x14ac:dyDescent="0.25"/>
    <row r="195" hidden="1" x14ac:dyDescent="0.25"/>
    <row r="196" hidden="1" x14ac:dyDescent="0.25"/>
    <row r="197" hidden="1" x14ac:dyDescent="0.25"/>
    <row r="198" hidden="1" x14ac:dyDescent="0.25"/>
    <row r="199" hidden="1" x14ac:dyDescent="0.25"/>
    <row r="200" hidden="1" x14ac:dyDescent="0.25"/>
    <row r="201" hidden="1" x14ac:dyDescent="0.25"/>
    <row r="202" hidden="1" x14ac:dyDescent="0.25"/>
    <row r="203" hidden="1" x14ac:dyDescent="0.25"/>
    <row r="204" hidden="1" x14ac:dyDescent="0.25"/>
    <row r="205" hidden="1" x14ac:dyDescent="0.25"/>
    <row r="206" hidden="1" x14ac:dyDescent="0.25"/>
    <row r="207" hidden="1" x14ac:dyDescent="0.25"/>
    <row r="208" hidden="1" x14ac:dyDescent="0.25"/>
    <row r="209" hidden="1" x14ac:dyDescent="0.25"/>
    <row r="210" hidden="1" x14ac:dyDescent="0.25"/>
    <row r="211" hidden="1" x14ac:dyDescent="0.25"/>
    <row r="212" hidden="1" x14ac:dyDescent="0.25"/>
    <row r="213" hidden="1" x14ac:dyDescent="0.25"/>
    <row r="214" hidden="1" x14ac:dyDescent="0.25"/>
    <row r="215" hidden="1" x14ac:dyDescent="0.25"/>
    <row r="216" hidden="1" x14ac:dyDescent="0.25"/>
    <row r="217" hidden="1" x14ac:dyDescent="0.25"/>
    <row r="218" hidden="1" x14ac:dyDescent="0.25"/>
    <row r="219" hidden="1" x14ac:dyDescent="0.25"/>
    <row r="220" hidden="1" x14ac:dyDescent="0.25"/>
    <row r="221" hidden="1" x14ac:dyDescent="0.25"/>
    <row r="222" hidden="1" x14ac:dyDescent="0.25"/>
    <row r="223" hidden="1" x14ac:dyDescent="0.25"/>
    <row r="224" hidden="1" x14ac:dyDescent="0.25"/>
    <row r="225" hidden="1" x14ac:dyDescent="0.25"/>
    <row r="226" hidden="1" x14ac:dyDescent="0.25"/>
    <row r="227" hidden="1" x14ac:dyDescent="0.25"/>
    <row r="228" hidden="1" x14ac:dyDescent="0.25"/>
    <row r="229" hidden="1" x14ac:dyDescent="0.25"/>
    <row r="230" hidden="1" x14ac:dyDescent="0.25"/>
    <row r="231" hidden="1" x14ac:dyDescent="0.25"/>
    <row r="232" hidden="1" x14ac:dyDescent="0.25"/>
    <row r="233" hidden="1" x14ac:dyDescent="0.25"/>
    <row r="234" hidden="1" x14ac:dyDescent="0.25"/>
    <row r="235" hidden="1" x14ac:dyDescent="0.25"/>
    <row r="236" hidden="1" x14ac:dyDescent="0.25"/>
    <row r="237" hidden="1" x14ac:dyDescent="0.25"/>
    <row r="238" hidden="1" x14ac:dyDescent="0.25"/>
    <row r="239" hidden="1" x14ac:dyDescent="0.25"/>
    <row r="240" hidden="1" x14ac:dyDescent="0.25"/>
    <row r="241" hidden="1" x14ac:dyDescent="0.25"/>
    <row r="242" hidden="1" x14ac:dyDescent="0.25"/>
    <row r="243" hidden="1" x14ac:dyDescent="0.25"/>
    <row r="244" hidden="1" x14ac:dyDescent="0.25"/>
    <row r="245" hidden="1" x14ac:dyDescent="0.25"/>
    <row r="246" hidden="1" x14ac:dyDescent="0.25"/>
    <row r="247" hidden="1" x14ac:dyDescent="0.25"/>
    <row r="248" hidden="1" x14ac:dyDescent="0.25"/>
    <row r="249" hidden="1" x14ac:dyDescent="0.25"/>
    <row r="250" hidden="1" x14ac:dyDescent="0.25"/>
    <row r="251" hidden="1" x14ac:dyDescent="0.25"/>
    <row r="252" hidden="1" x14ac:dyDescent="0.25"/>
    <row r="253" hidden="1" x14ac:dyDescent="0.25"/>
    <row r="254" hidden="1" x14ac:dyDescent="0.25"/>
    <row r="255" hidden="1" x14ac:dyDescent="0.25"/>
    <row r="256" hidden="1" x14ac:dyDescent="0.25"/>
    <row r="257" hidden="1" x14ac:dyDescent="0.25"/>
    <row r="258" hidden="1" x14ac:dyDescent="0.25"/>
    <row r="259" hidden="1" x14ac:dyDescent="0.25"/>
    <row r="260" hidden="1" x14ac:dyDescent="0.25"/>
    <row r="261" hidden="1" x14ac:dyDescent="0.25"/>
    <row r="262" hidden="1" x14ac:dyDescent="0.25"/>
    <row r="263" hidden="1" x14ac:dyDescent="0.25"/>
    <row r="264" hidden="1" x14ac:dyDescent="0.25"/>
    <row r="265" hidden="1" x14ac:dyDescent="0.25"/>
    <row r="266" hidden="1" x14ac:dyDescent="0.25"/>
    <row r="267" hidden="1" x14ac:dyDescent="0.25"/>
    <row r="268" hidden="1" x14ac:dyDescent="0.25"/>
    <row r="269" hidden="1" x14ac:dyDescent="0.25"/>
    <row r="270" hidden="1" x14ac:dyDescent="0.25"/>
    <row r="271" hidden="1" x14ac:dyDescent="0.25"/>
    <row r="272" hidden="1" x14ac:dyDescent="0.25"/>
    <row r="273" hidden="1" x14ac:dyDescent="0.25"/>
    <row r="274" hidden="1" x14ac:dyDescent="0.25"/>
    <row r="275" hidden="1" x14ac:dyDescent="0.25"/>
    <row r="276" hidden="1" x14ac:dyDescent="0.25"/>
    <row r="277" hidden="1" x14ac:dyDescent="0.25"/>
    <row r="278" hidden="1" x14ac:dyDescent="0.25"/>
    <row r="279" hidden="1" x14ac:dyDescent="0.25"/>
    <row r="280" hidden="1" x14ac:dyDescent="0.25"/>
    <row r="281" hidden="1" x14ac:dyDescent="0.25"/>
    <row r="282" hidden="1" x14ac:dyDescent="0.25"/>
    <row r="283" hidden="1" x14ac:dyDescent="0.25"/>
    <row r="284" hidden="1" x14ac:dyDescent="0.25"/>
    <row r="285" hidden="1" x14ac:dyDescent="0.25"/>
    <row r="286" hidden="1" x14ac:dyDescent="0.25"/>
    <row r="287" hidden="1" x14ac:dyDescent="0.25"/>
    <row r="288" hidden="1" x14ac:dyDescent="0.25"/>
    <row r="289" hidden="1" x14ac:dyDescent="0.25"/>
    <row r="290" hidden="1" x14ac:dyDescent="0.25"/>
    <row r="291" hidden="1" x14ac:dyDescent="0.25"/>
    <row r="292" hidden="1" x14ac:dyDescent="0.25"/>
    <row r="293" hidden="1" x14ac:dyDescent="0.25"/>
    <row r="294" hidden="1" x14ac:dyDescent="0.25"/>
    <row r="295" hidden="1" x14ac:dyDescent="0.25"/>
    <row r="296" hidden="1" x14ac:dyDescent="0.25"/>
    <row r="297" hidden="1" x14ac:dyDescent="0.25"/>
    <row r="298" hidden="1" x14ac:dyDescent="0.25"/>
    <row r="299" hidden="1" x14ac:dyDescent="0.25"/>
    <row r="300" hidden="1" x14ac:dyDescent="0.25"/>
    <row r="301" hidden="1" x14ac:dyDescent="0.25"/>
    <row r="302" hidden="1" x14ac:dyDescent="0.25"/>
    <row r="303" hidden="1" x14ac:dyDescent="0.25"/>
    <row r="304" hidden="1" x14ac:dyDescent="0.25"/>
    <row r="305" hidden="1" x14ac:dyDescent="0.25"/>
    <row r="306" hidden="1" x14ac:dyDescent="0.25"/>
    <row r="307" hidden="1" x14ac:dyDescent="0.25"/>
    <row r="308" hidden="1" x14ac:dyDescent="0.25"/>
    <row r="309" hidden="1" x14ac:dyDescent="0.25"/>
    <row r="310" hidden="1" x14ac:dyDescent="0.25"/>
    <row r="311" hidden="1" x14ac:dyDescent="0.25"/>
    <row r="312" hidden="1" x14ac:dyDescent="0.25"/>
    <row r="313" hidden="1" x14ac:dyDescent="0.25"/>
    <row r="314" hidden="1" x14ac:dyDescent="0.25"/>
    <row r="315" hidden="1" x14ac:dyDescent="0.25"/>
    <row r="316" hidden="1" x14ac:dyDescent="0.25"/>
    <row r="317" hidden="1" x14ac:dyDescent="0.25"/>
    <row r="318" hidden="1" x14ac:dyDescent="0.25"/>
    <row r="319" hidden="1" x14ac:dyDescent="0.25"/>
    <row r="320" hidden="1" x14ac:dyDescent="0.25"/>
    <row r="321" hidden="1" x14ac:dyDescent="0.25"/>
    <row r="322" hidden="1" x14ac:dyDescent="0.25"/>
    <row r="323" hidden="1" x14ac:dyDescent="0.25"/>
    <row r="324" hidden="1" x14ac:dyDescent="0.25"/>
    <row r="325" hidden="1" x14ac:dyDescent="0.25"/>
    <row r="326" hidden="1" x14ac:dyDescent="0.25"/>
    <row r="327" hidden="1" x14ac:dyDescent="0.25"/>
    <row r="328" hidden="1" x14ac:dyDescent="0.25"/>
    <row r="329" hidden="1" x14ac:dyDescent="0.25"/>
    <row r="330" hidden="1" x14ac:dyDescent="0.25"/>
    <row r="331" hidden="1" x14ac:dyDescent="0.25"/>
    <row r="332" hidden="1" x14ac:dyDescent="0.25"/>
    <row r="333" hidden="1" x14ac:dyDescent="0.25"/>
    <row r="334" hidden="1" x14ac:dyDescent="0.25"/>
    <row r="335" hidden="1" x14ac:dyDescent="0.25"/>
    <row r="336" hidden="1" x14ac:dyDescent="0.25"/>
    <row r="337" hidden="1" x14ac:dyDescent="0.25"/>
    <row r="338" hidden="1" x14ac:dyDescent="0.25"/>
    <row r="339" hidden="1" x14ac:dyDescent="0.25"/>
    <row r="340" hidden="1" x14ac:dyDescent="0.25"/>
    <row r="341" hidden="1" x14ac:dyDescent="0.25"/>
    <row r="342" hidden="1" x14ac:dyDescent="0.25"/>
    <row r="343" hidden="1" x14ac:dyDescent="0.25"/>
    <row r="344" hidden="1" x14ac:dyDescent="0.25"/>
    <row r="345" hidden="1" x14ac:dyDescent="0.25"/>
    <row r="346" hidden="1" x14ac:dyDescent="0.25"/>
    <row r="347" hidden="1" x14ac:dyDescent="0.25"/>
    <row r="348" hidden="1" x14ac:dyDescent="0.25"/>
    <row r="349" hidden="1" x14ac:dyDescent="0.25"/>
    <row r="350" hidden="1" x14ac:dyDescent="0.25"/>
    <row r="351" hidden="1" x14ac:dyDescent="0.25"/>
    <row r="352" hidden="1" x14ac:dyDescent="0.25"/>
    <row r="353" hidden="1" x14ac:dyDescent="0.25"/>
    <row r="354" hidden="1" x14ac:dyDescent="0.25"/>
    <row r="355" hidden="1" x14ac:dyDescent="0.25"/>
    <row r="356" hidden="1" x14ac:dyDescent="0.25"/>
    <row r="357" hidden="1" x14ac:dyDescent="0.25"/>
    <row r="358" hidden="1" x14ac:dyDescent="0.25"/>
    <row r="359" hidden="1" x14ac:dyDescent="0.25"/>
    <row r="360" hidden="1" x14ac:dyDescent="0.25"/>
    <row r="361" hidden="1" x14ac:dyDescent="0.25"/>
    <row r="362" hidden="1" x14ac:dyDescent="0.25"/>
    <row r="363" hidden="1" x14ac:dyDescent="0.25"/>
    <row r="364" hidden="1" x14ac:dyDescent="0.25"/>
    <row r="365" hidden="1" x14ac:dyDescent="0.25"/>
    <row r="366" hidden="1" x14ac:dyDescent="0.25"/>
    <row r="367" hidden="1" x14ac:dyDescent="0.25"/>
    <row r="368" hidden="1" x14ac:dyDescent="0.25"/>
    <row r="369" hidden="1" x14ac:dyDescent="0.25"/>
    <row r="370" hidden="1" x14ac:dyDescent="0.25"/>
    <row r="371" hidden="1" x14ac:dyDescent="0.25"/>
    <row r="372" hidden="1" x14ac:dyDescent="0.25"/>
    <row r="373" hidden="1" x14ac:dyDescent="0.25"/>
    <row r="374" hidden="1" x14ac:dyDescent="0.25"/>
    <row r="375" hidden="1" x14ac:dyDescent="0.25"/>
  </sheetData>
  <mergeCells count="17">
    <mergeCell ref="B36:M36"/>
    <mergeCell ref="A1:N1"/>
    <mergeCell ref="O15:O20"/>
    <mergeCell ref="A26:M26"/>
    <mergeCell ref="A28:M28"/>
    <mergeCell ref="A29:M29"/>
    <mergeCell ref="B30:M30"/>
    <mergeCell ref="B31:M31"/>
    <mergeCell ref="B32:M32"/>
    <mergeCell ref="B33:M33"/>
    <mergeCell ref="B34:M34"/>
    <mergeCell ref="B35:M35"/>
    <mergeCell ref="B37:M37"/>
    <mergeCell ref="B38:M38"/>
    <mergeCell ref="B39:M39"/>
    <mergeCell ref="B40:M40"/>
    <mergeCell ref="B41:M41"/>
  </mergeCells>
  <pageMargins left="0.31496062992125984" right="0.31496062992125984" top="1.1417322834645669" bottom="0.74803149606299213" header="0.19685039370078741" footer="0.31496062992125984"/>
  <pageSetup scale="58" orientation="landscape" r:id="rId1"/>
  <headerFooter>
    <oddHeader>&amp;L&amp;G&amp;R&amp;G</oddHeader>
  </headerFooter>
  <rowBreaks count="3" manualBreakCount="3">
    <brk id="25" max="13" man="1"/>
    <brk id="28" max="13" man="1"/>
    <brk id="41" max="13" man="1"/>
  </rowBreaks>
  <colBreaks count="1" manualBreakCount="1">
    <brk id="14" max="1048575" man="1"/>
  </colBreaks>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F9855-82F3-45C9-AF7E-95CB5BA9F6EC}">
  <dimension ref="A1:AE375"/>
  <sheetViews>
    <sheetView zoomScaleNormal="100" zoomScaleSheetLayoutView="80" zoomScalePageLayoutView="70" workbookViewId="0">
      <pane ySplit="2" topLeftCell="A3" activePane="bottomLeft" state="frozen"/>
      <selection pane="bottomLeft" activeCell="A12" sqref="A12"/>
    </sheetView>
  </sheetViews>
  <sheetFormatPr baseColWidth="10" defaultColWidth="11.44140625" defaultRowHeight="13.8" x14ac:dyDescent="0.25"/>
  <cols>
    <col min="1" max="1" width="47" style="2" customWidth="1"/>
    <col min="2" max="2" width="14.33203125" style="2" bestFit="1" customWidth="1"/>
    <col min="3" max="3" width="15" style="2" customWidth="1"/>
    <col min="4" max="6" width="11.44140625" style="2"/>
    <col min="7" max="7" width="13.33203125" style="2" customWidth="1"/>
    <col min="8" max="8" width="11.44140625" style="2"/>
    <col min="9" max="9" width="14" style="2" customWidth="1"/>
    <col min="10" max="13" width="15" style="2" customWidth="1"/>
    <col min="14" max="14" width="17.88671875" style="2" customWidth="1"/>
    <col min="15" max="16" width="11.44140625" style="2"/>
    <col min="17" max="17" width="16.33203125" style="2" customWidth="1"/>
    <col min="18" max="16384" width="11.44140625" style="2"/>
  </cols>
  <sheetData>
    <row r="1" spans="1:19" ht="39.75" customHeight="1" x14ac:dyDescent="0.25">
      <c r="A1" s="148" t="s">
        <v>43247</v>
      </c>
      <c r="B1" s="149"/>
      <c r="C1" s="149"/>
      <c r="D1" s="149"/>
      <c r="E1" s="149"/>
      <c r="F1" s="149"/>
      <c r="G1" s="149"/>
      <c r="H1" s="149"/>
      <c r="I1" s="149"/>
      <c r="J1" s="149"/>
      <c r="K1" s="149"/>
      <c r="L1" s="149"/>
      <c r="M1" s="149"/>
      <c r="N1" s="149"/>
    </row>
    <row r="2" spans="1:19" s="7" customFormat="1" ht="26.25" customHeight="1" x14ac:dyDescent="0.3">
      <c r="A2" s="72" t="s">
        <v>18596</v>
      </c>
      <c r="B2" s="73" t="s">
        <v>43248</v>
      </c>
      <c r="C2" s="73" t="s">
        <v>43249</v>
      </c>
      <c r="D2" s="73" t="s">
        <v>18597</v>
      </c>
      <c r="E2" s="73" t="s">
        <v>18598</v>
      </c>
      <c r="F2" s="73" t="s">
        <v>18599</v>
      </c>
      <c r="G2" s="73" t="s">
        <v>18600</v>
      </c>
      <c r="H2" s="73" t="s">
        <v>18601</v>
      </c>
      <c r="I2" s="73" t="s">
        <v>18602</v>
      </c>
      <c r="J2" s="73" t="s">
        <v>18603</v>
      </c>
      <c r="K2" s="73" t="s">
        <v>18604</v>
      </c>
      <c r="L2" s="74" t="s">
        <v>18605</v>
      </c>
      <c r="M2" s="73" t="s">
        <v>18606</v>
      </c>
      <c r="N2" s="75" t="s">
        <v>18621</v>
      </c>
    </row>
    <row r="3" spans="1:19" ht="26.25" customHeight="1" x14ac:dyDescent="0.25">
      <c r="A3" s="76" t="s">
        <v>18607</v>
      </c>
      <c r="B3" s="69">
        <v>827</v>
      </c>
      <c r="C3" s="69">
        <v>817</v>
      </c>
      <c r="D3" s="69">
        <v>795</v>
      </c>
      <c r="E3" s="69">
        <v>794</v>
      </c>
      <c r="F3" s="69">
        <v>798</v>
      </c>
      <c r="G3" s="69">
        <v>774</v>
      </c>
      <c r="H3" s="85">
        <v>824</v>
      </c>
      <c r="I3" s="69">
        <v>782</v>
      </c>
      <c r="J3" s="102">
        <v>780</v>
      </c>
      <c r="K3" s="69">
        <v>785</v>
      </c>
      <c r="L3" s="69">
        <v>775</v>
      </c>
      <c r="M3" s="85">
        <v>734</v>
      </c>
      <c r="N3" s="77">
        <f>SUM(B3:M3)</f>
        <v>9485</v>
      </c>
      <c r="R3" s="135"/>
    </row>
    <row r="4" spans="1:19" ht="26.25" customHeight="1" x14ac:dyDescent="0.25">
      <c r="A4" s="76" t="s">
        <v>18608</v>
      </c>
      <c r="B4" s="70">
        <v>195263</v>
      </c>
      <c r="C4" s="70">
        <v>203265</v>
      </c>
      <c r="D4" s="70">
        <v>194562</v>
      </c>
      <c r="E4" s="70">
        <f>20445+182590</f>
        <v>203035</v>
      </c>
      <c r="F4" s="70">
        <v>202195</v>
      </c>
      <c r="G4" s="70">
        <v>187853</v>
      </c>
      <c r="H4" s="70">
        <v>194571</v>
      </c>
      <c r="I4" s="70">
        <v>199736</v>
      </c>
      <c r="J4" s="102">
        <v>196502</v>
      </c>
      <c r="K4" s="69">
        <v>196699</v>
      </c>
      <c r="L4" s="69">
        <v>185922</v>
      </c>
      <c r="M4" s="85">
        <v>196300</v>
      </c>
      <c r="N4" s="77">
        <f>+SUM(B4:M4)</f>
        <v>2355903</v>
      </c>
      <c r="R4" s="135"/>
    </row>
    <row r="5" spans="1:19" ht="30.75" customHeight="1" x14ac:dyDescent="0.25">
      <c r="A5" s="76" t="s">
        <v>18761</v>
      </c>
      <c r="B5" s="70">
        <f t="shared" ref="B5:M5" si="0">+B3*26</f>
        <v>21502</v>
      </c>
      <c r="C5" s="70">
        <f t="shared" si="0"/>
        <v>21242</v>
      </c>
      <c r="D5" s="70">
        <f t="shared" si="0"/>
        <v>20670</v>
      </c>
      <c r="E5" s="70">
        <f t="shared" si="0"/>
        <v>20644</v>
      </c>
      <c r="F5" s="70">
        <f t="shared" si="0"/>
        <v>20748</v>
      </c>
      <c r="G5" s="70">
        <f t="shared" si="0"/>
        <v>20124</v>
      </c>
      <c r="H5" s="70">
        <f t="shared" si="0"/>
        <v>21424</v>
      </c>
      <c r="I5" s="70">
        <f t="shared" si="0"/>
        <v>20332</v>
      </c>
      <c r="J5" s="70">
        <f t="shared" si="0"/>
        <v>20280</v>
      </c>
      <c r="K5" s="70">
        <f t="shared" si="0"/>
        <v>20410</v>
      </c>
      <c r="L5" s="70">
        <f t="shared" si="0"/>
        <v>20150</v>
      </c>
      <c r="M5" s="70">
        <f t="shared" si="0"/>
        <v>19084</v>
      </c>
      <c r="N5" s="78">
        <f t="shared" ref="N5" si="1">+N3*20</f>
        <v>189700</v>
      </c>
      <c r="R5" s="135"/>
    </row>
    <row r="6" spans="1:19" ht="20.25" customHeight="1" x14ac:dyDescent="0.25">
      <c r="A6" s="76" t="s">
        <v>18612</v>
      </c>
      <c r="B6" s="85">
        <v>201</v>
      </c>
      <c r="C6" s="85">
        <v>168</v>
      </c>
      <c r="D6" s="85">
        <v>251</v>
      </c>
      <c r="E6" s="85">
        <v>245</v>
      </c>
      <c r="F6" s="85">
        <v>315</v>
      </c>
      <c r="G6" s="100">
        <v>255</v>
      </c>
      <c r="H6" s="100">
        <v>130</v>
      </c>
      <c r="I6" s="85">
        <v>171</v>
      </c>
      <c r="J6" s="79">
        <v>175</v>
      </c>
      <c r="K6" s="71">
        <v>179</v>
      </c>
      <c r="L6" s="71">
        <v>178</v>
      </c>
      <c r="M6" s="80">
        <v>108</v>
      </c>
      <c r="N6" s="77">
        <f>+SUM(B6:M6)</f>
        <v>2376</v>
      </c>
      <c r="R6" s="135"/>
    </row>
    <row r="7" spans="1:19" ht="39" customHeight="1" x14ac:dyDescent="0.25">
      <c r="A7" s="81" t="s">
        <v>18646</v>
      </c>
      <c r="B7" s="85">
        <v>22</v>
      </c>
      <c r="C7" s="85">
        <v>15</v>
      </c>
      <c r="D7" s="85">
        <v>14</v>
      </c>
      <c r="E7" s="85">
        <v>22</v>
      </c>
      <c r="F7" s="85">
        <v>28</v>
      </c>
      <c r="G7" s="100">
        <v>16</v>
      </c>
      <c r="H7" s="100">
        <v>16</v>
      </c>
      <c r="I7" s="85">
        <v>12</v>
      </c>
      <c r="J7" s="82">
        <v>20</v>
      </c>
      <c r="K7" s="80">
        <v>23</v>
      </c>
      <c r="L7" s="80">
        <v>21</v>
      </c>
      <c r="M7" s="80">
        <v>13</v>
      </c>
      <c r="N7" s="77">
        <f>+SUM(B7:M7)</f>
        <v>222</v>
      </c>
      <c r="R7" s="135"/>
    </row>
    <row r="8" spans="1:19" ht="23.25" customHeight="1" x14ac:dyDescent="0.25">
      <c r="A8" s="76" t="s">
        <v>18660</v>
      </c>
      <c r="B8" s="71">
        <v>0</v>
      </c>
      <c r="C8" s="71">
        <v>0</v>
      </c>
      <c r="D8" s="71">
        <v>0</v>
      </c>
      <c r="E8" s="71">
        <v>30</v>
      </c>
      <c r="F8" s="71">
        <v>37</v>
      </c>
      <c r="G8" s="71">
        <v>78</v>
      </c>
      <c r="H8" s="71">
        <v>50</v>
      </c>
      <c r="I8" s="71">
        <v>10</v>
      </c>
      <c r="J8" s="83">
        <v>8</v>
      </c>
      <c r="K8" s="84">
        <v>6</v>
      </c>
      <c r="L8" s="84">
        <v>0</v>
      </c>
      <c r="M8" s="84">
        <v>6</v>
      </c>
      <c r="N8" s="77">
        <f>+SUM(B8:M8)</f>
        <v>225</v>
      </c>
      <c r="R8" s="135"/>
    </row>
    <row r="9" spans="1:19" ht="39.75" customHeight="1" x14ac:dyDescent="0.25">
      <c r="A9" s="81" t="s">
        <v>18647</v>
      </c>
      <c r="B9" s="85">
        <v>0</v>
      </c>
      <c r="C9" s="85">
        <v>0</v>
      </c>
      <c r="D9" s="85">
        <v>0</v>
      </c>
      <c r="E9" s="70">
        <v>1</v>
      </c>
      <c r="F9" s="70">
        <v>2</v>
      </c>
      <c r="G9" s="86">
        <v>3</v>
      </c>
      <c r="H9" s="86">
        <v>2</v>
      </c>
      <c r="I9" s="70">
        <v>1</v>
      </c>
      <c r="J9" s="79">
        <v>1</v>
      </c>
      <c r="K9" s="71">
        <v>2</v>
      </c>
      <c r="L9" s="71">
        <v>0</v>
      </c>
      <c r="M9" s="80">
        <v>1</v>
      </c>
      <c r="N9" s="77">
        <f>+SUM(B9:M9)</f>
        <v>13</v>
      </c>
      <c r="R9" s="135"/>
    </row>
    <row r="10" spans="1:19" ht="18.75" customHeight="1" x14ac:dyDescent="0.25">
      <c r="A10" s="81" t="s">
        <v>18623</v>
      </c>
      <c r="B10" s="70">
        <v>0</v>
      </c>
      <c r="C10" s="70">
        <v>0</v>
      </c>
      <c r="D10" s="70">
        <v>0</v>
      </c>
      <c r="E10" s="71">
        <v>0</v>
      </c>
      <c r="F10" s="71">
        <v>0</v>
      </c>
      <c r="G10" s="71">
        <v>0</v>
      </c>
      <c r="H10" s="71">
        <v>0</v>
      </c>
      <c r="I10" s="71">
        <v>0</v>
      </c>
      <c r="J10" s="71">
        <v>0</v>
      </c>
      <c r="K10" s="71">
        <v>0</v>
      </c>
      <c r="L10" s="71">
        <v>0</v>
      </c>
      <c r="M10" s="71">
        <v>0</v>
      </c>
      <c r="N10" s="77">
        <f>+SUM(B10:M10)</f>
        <v>0</v>
      </c>
      <c r="R10" s="135"/>
    </row>
    <row r="11" spans="1:19" ht="30" x14ac:dyDescent="0.25">
      <c r="A11" s="87" t="s">
        <v>18625</v>
      </c>
      <c r="B11" s="70">
        <v>0</v>
      </c>
      <c r="C11" s="70">
        <v>0</v>
      </c>
      <c r="D11" s="70">
        <v>0</v>
      </c>
      <c r="E11" s="71">
        <v>0</v>
      </c>
      <c r="F11" s="71">
        <v>0</v>
      </c>
      <c r="G11" s="71">
        <v>0</v>
      </c>
      <c r="H11" s="71">
        <v>0</v>
      </c>
      <c r="I11" s="71">
        <v>0</v>
      </c>
      <c r="J11" s="71">
        <v>0</v>
      </c>
      <c r="K11" s="71">
        <v>0</v>
      </c>
      <c r="L11" s="70">
        <v>0</v>
      </c>
      <c r="M11" s="70">
        <v>0</v>
      </c>
      <c r="N11" s="78">
        <v>0</v>
      </c>
      <c r="O11" s="136"/>
      <c r="R11" s="135"/>
    </row>
    <row r="12" spans="1:19" ht="30" x14ac:dyDescent="0.25">
      <c r="A12" s="87" t="s">
        <v>18674</v>
      </c>
      <c r="B12" s="70">
        <v>0</v>
      </c>
      <c r="C12" s="70">
        <v>0</v>
      </c>
      <c r="D12" s="70">
        <v>0</v>
      </c>
      <c r="E12" s="71">
        <v>0</v>
      </c>
      <c r="F12" s="71">
        <v>0</v>
      </c>
      <c r="G12" s="71">
        <v>0</v>
      </c>
      <c r="H12" s="71">
        <v>0</v>
      </c>
      <c r="I12" s="71">
        <v>0</v>
      </c>
      <c r="J12" s="71">
        <v>0</v>
      </c>
      <c r="K12" s="71">
        <v>0</v>
      </c>
      <c r="L12" s="70">
        <v>0</v>
      </c>
      <c r="M12" s="70">
        <v>0</v>
      </c>
      <c r="N12" s="78">
        <v>0</v>
      </c>
      <c r="O12" s="136"/>
      <c r="R12" s="135"/>
    </row>
    <row r="13" spans="1:19" ht="30" x14ac:dyDescent="0.25">
      <c r="A13" s="87" t="s">
        <v>18626</v>
      </c>
      <c r="B13" s="70">
        <v>0</v>
      </c>
      <c r="C13" s="70">
        <v>0</v>
      </c>
      <c r="D13" s="70">
        <v>0</v>
      </c>
      <c r="E13" s="71">
        <v>0</v>
      </c>
      <c r="F13" s="71">
        <v>0</v>
      </c>
      <c r="G13" s="71">
        <v>0</v>
      </c>
      <c r="H13" s="71">
        <v>0</v>
      </c>
      <c r="I13" s="71">
        <v>0</v>
      </c>
      <c r="J13" s="71">
        <v>0</v>
      </c>
      <c r="K13" s="71">
        <v>0</v>
      </c>
      <c r="L13" s="70">
        <v>0</v>
      </c>
      <c r="M13" s="70">
        <v>0</v>
      </c>
      <c r="N13" s="78">
        <v>0</v>
      </c>
      <c r="O13" s="136"/>
      <c r="P13" s="137"/>
    </row>
    <row r="14" spans="1:19" ht="36.75" customHeight="1" x14ac:dyDescent="0.25">
      <c r="A14" s="87" t="s">
        <v>18627</v>
      </c>
      <c r="B14" s="70">
        <v>0</v>
      </c>
      <c r="C14" s="70">
        <v>0</v>
      </c>
      <c r="D14" s="70">
        <v>0</v>
      </c>
      <c r="E14" s="71">
        <v>0</v>
      </c>
      <c r="F14" s="71">
        <v>0</v>
      </c>
      <c r="G14" s="71">
        <v>0</v>
      </c>
      <c r="H14" s="71">
        <v>0</v>
      </c>
      <c r="I14" s="71">
        <v>0</v>
      </c>
      <c r="J14" s="71">
        <v>0</v>
      </c>
      <c r="K14" s="71">
        <v>0</v>
      </c>
      <c r="L14" s="70">
        <v>0</v>
      </c>
      <c r="M14" s="70">
        <v>0</v>
      </c>
      <c r="N14" s="78">
        <v>0</v>
      </c>
      <c r="O14" s="136"/>
      <c r="Q14" s="138"/>
      <c r="R14" s="138"/>
      <c r="S14" s="139"/>
    </row>
    <row r="15" spans="1:19" ht="46.5" customHeight="1" x14ac:dyDescent="0.25">
      <c r="A15" s="88" t="s">
        <v>18662</v>
      </c>
      <c r="B15" s="89">
        <f t="shared" ref="B15:M15" si="2">IFERROR(((B6+B8+B14)/B5),0)</f>
        <v>9.3479676309180543E-3</v>
      </c>
      <c r="C15" s="89">
        <f t="shared" si="2"/>
        <v>7.9088598060446293E-3</v>
      </c>
      <c r="D15" s="89">
        <f t="shared" si="2"/>
        <v>1.2143202709240445E-2</v>
      </c>
      <c r="E15" s="89">
        <f t="shared" si="2"/>
        <v>1.3321061809726796E-2</v>
      </c>
      <c r="F15" s="89">
        <f t="shared" si="2"/>
        <v>1.6965490649701175E-2</v>
      </c>
      <c r="G15" s="89">
        <f t="shared" si="2"/>
        <v>1.6547406082289804E-2</v>
      </c>
      <c r="H15" s="89">
        <f t="shared" si="2"/>
        <v>8.401792382374906E-3</v>
      </c>
      <c r="I15" s="89">
        <f t="shared" si="2"/>
        <v>8.9022230965964989E-3</v>
      </c>
      <c r="J15" s="89">
        <f t="shared" si="2"/>
        <v>9.0236686390532551E-3</v>
      </c>
      <c r="K15" s="89">
        <f t="shared" si="2"/>
        <v>9.0641842234198914E-3</v>
      </c>
      <c r="L15" s="89">
        <f t="shared" si="2"/>
        <v>8.8337468982630282E-3</v>
      </c>
      <c r="M15" s="89">
        <f t="shared" si="2"/>
        <v>5.9735904422552923E-3</v>
      </c>
      <c r="N15" s="90">
        <f>IFERROR(((N6+N8+N14)/N5),0)</f>
        <v>1.3711122825513969E-2</v>
      </c>
      <c r="O15" s="150">
        <v>1072</v>
      </c>
      <c r="R15" s="135"/>
    </row>
    <row r="16" spans="1:19" ht="46.5" customHeight="1" x14ac:dyDescent="0.25">
      <c r="A16" s="88" t="s">
        <v>18661</v>
      </c>
      <c r="B16" s="89">
        <f>IFERROR((B6/B5),0)</f>
        <v>9.3479676309180543E-3</v>
      </c>
      <c r="C16" s="89">
        <f t="shared" ref="C16:M16" si="3">IFERROR((C6/C5),0)</f>
        <v>7.9088598060446293E-3</v>
      </c>
      <c r="D16" s="89">
        <f t="shared" si="3"/>
        <v>1.2143202709240445E-2</v>
      </c>
      <c r="E16" s="89">
        <f t="shared" si="3"/>
        <v>1.186785506684751E-2</v>
      </c>
      <c r="F16" s="89">
        <f t="shared" si="3"/>
        <v>1.5182186234817813E-2</v>
      </c>
      <c r="G16" s="89">
        <f t="shared" si="3"/>
        <v>1.267143709004174E-2</v>
      </c>
      <c r="H16" s="89">
        <f t="shared" si="3"/>
        <v>6.0679611650485436E-3</v>
      </c>
      <c r="I16" s="89">
        <f t="shared" si="3"/>
        <v>8.4103875663977968E-3</v>
      </c>
      <c r="J16" s="89">
        <f t="shared" si="3"/>
        <v>8.6291913214990145E-3</v>
      </c>
      <c r="K16" s="89">
        <f t="shared" si="3"/>
        <v>8.7702106810387068E-3</v>
      </c>
      <c r="L16" s="89">
        <f t="shared" si="3"/>
        <v>8.8337468982630282E-3</v>
      </c>
      <c r="M16" s="89">
        <f t="shared" si="3"/>
        <v>5.6591909452944874E-3</v>
      </c>
      <c r="N16" s="90">
        <f>IFERROR((N6/N5),0)</f>
        <v>1.2525039536109646E-2</v>
      </c>
      <c r="O16" s="150"/>
      <c r="R16" s="135"/>
    </row>
    <row r="17" spans="1:31" ht="33.75" customHeight="1" x14ac:dyDescent="0.25">
      <c r="A17" s="88" t="s">
        <v>18610</v>
      </c>
      <c r="B17" s="97">
        <f>IFERROR(((B7/B4)*20000),0)</f>
        <v>2.253371094370157</v>
      </c>
      <c r="C17" s="97">
        <f t="shared" ref="C17:M17" si="4">IFERROR(((C7/C4)*20000),0)</f>
        <v>1.4759058372075862</v>
      </c>
      <c r="D17" s="97">
        <f t="shared" si="4"/>
        <v>1.4391299431543674</v>
      </c>
      <c r="E17" s="97">
        <f t="shared" si="4"/>
        <v>2.1671140443765853</v>
      </c>
      <c r="F17" s="97">
        <f t="shared" si="4"/>
        <v>2.7696036004846807</v>
      </c>
      <c r="G17" s="97">
        <f t="shared" si="4"/>
        <v>1.7034596200220387</v>
      </c>
      <c r="H17" s="97">
        <f t="shared" si="4"/>
        <v>1.644643857512168</v>
      </c>
      <c r="I17" s="97">
        <f t="shared" si="4"/>
        <v>1.2015860936436096</v>
      </c>
      <c r="J17" s="97">
        <f t="shared" si="4"/>
        <v>2.0356026910667575</v>
      </c>
      <c r="K17" s="97">
        <f t="shared" si="4"/>
        <v>2.3385985693877447</v>
      </c>
      <c r="L17" s="97">
        <f t="shared" si="4"/>
        <v>2.2590118436763804</v>
      </c>
      <c r="M17" s="97">
        <f t="shared" si="4"/>
        <v>1.3245033112582782</v>
      </c>
      <c r="N17" s="93">
        <f>IFERROR(((N7/N4)*240000),0)</f>
        <v>22.615532133538604</v>
      </c>
      <c r="O17" s="150"/>
      <c r="R17" s="135"/>
    </row>
    <row r="18" spans="1:31" ht="33.75" customHeight="1" x14ac:dyDescent="0.25">
      <c r="A18" s="88" t="s">
        <v>18622</v>
      </c>
      <c r="B18" s="91">
        <f>IFERROR(((B6/B4)*20000),0)</f>
        <v>20.587617725836434</v>
      </c>
      <c r="C18" s="91">
        <f t="shared" ref="C18:G18" si="5">IFERROR(((C6/C4)*20000),0)</f>
        <v>16.530145376724967</v>
      </c>
      <c r="D18" s="91">
        <f t="shared" si="5"/>
        <v>25.801543980839011</v>
      </c>
      <c r="E18" s="91">
        <f t="shared" si="5"/>
        <v>24.133770039648336</v>
      </c>
      <c r="F18" s="91">
        <f t="shared" si="5"/>
        <v>31.158040505452657</v>
      </c>
      <c r="G18" s="91">
        <f t="shared" si="5"/>
        <v>27.148887694101237</v>
      </c>
      <c r="H18" s="91">
        <f>IFERROR(((H6/H4)*20000),0)</f>
        <v>13.362731342286363</v>
      </c>
      <c r="I18" s="91">
        <f>IFERROR(((I6/I4)*20000),0)</f>
        <v>17.122601834421435</v>
      </c>
      <c r="J18" s="91">
        <f t="shared" ref="J18:M18" si="6">IFERROR(((J6/J4)*20000),0)</f>
        <v>17.811523546834128</v>
      </c>
      <c r="K18" s="91">
        <f t="shared" si="6"/>
        <v>18.200397561756798</v>
      </c>
      <c r="L18" s="91">
        <f t="shared" si="6"/>
        <v>19.147814674971222</v>
      </c>
      <c r="M18" s="91">
        <f t="shared" si="6"/>
        <v>11.003565970453387</v>
      </c>
      <c r="N18" s="93">
        <f>IFERROR(((N6/N4)*240000),0)</f>
        <v>242.04731688868344</v>
      </c>
      <c r="O18" s="150"/>
      <c r="R18" s="135"/>
    </row>
    <row r="19" spans="1:31" ht="33.75" customHeight="1" x14ac:dyDescent="0.25">
      <c r="A19" s="88" t="s">
        <v>18611</v>
      </c>
      <c r="B19" s="94">
        <f>IFERROR((B7/B3),0)</f>
        <v>2.6602176541717048E-2</v>
      </c>
      <c r="C19" s="94">
        <f t="shared" ref="C19:M19" si="7">IFERROR((C7/C3),0)</f>
        <v>1.8359853121175031E-2</v>
      </c>
      <c r="D19" s="94">
        <f t="shared" si="7"/>
        <v>1.7610062893081761E-2</v>
      </c>
      <c r="E19" s="94">
        <f t="shared" si="7"/>
        <v>2.7707808564231738E-2</v>
      </c>
      <c r="F19" s="94">
        <f t="shared" si="7"/>
        <v>3.5087719298245612E-2</v>
      </c>
      <c r="G19" s="94">
        <f t="shared" si="7"/>
        <v>2.0671834625322998E-2</v>
      </c>
      <c r="H19" s="94">
        <f t="shared" si="7"/>
        <v>1.9417475728155338E-2</v>
      </c>
      <c r="I19" s="94">
        <f t="shared" si="7"/>
        <v>1.5345268542199489E-2</v>
      </c>
      <c r="J19" s="94">
        <f t="shared" si="7"/>
        <v>2.564102564102564E-2</v>
      </c>
      <c r="K19" s="94">
        <f t="shared" si="7"/>
        <v>2.9299363057324841E-2</v>
      </c>
      <c r="L19" s="94">
        <f t="shared" si="7"/>
        <v>2.7096774193548386E-2</v>
      </c>
      <c r="M19" s="94">
        <f t="shared" si="7"/>
        <v>1.7711171662125342E-2</v>
      </c>
      <c r="N19" s="95">
        <f>IFERROR((N7/N3),0)</f>
        <v>2.3405376910911966E-2</v>
      </c>
      <c r="O19" s="150"/>
      <c r="R19" s="135"/>
    </row>
    <row r="20" spans="1:31" ht="33.75" customHeight="1" x14ac:dyDescent="0.25">
      <c r="A20" s="88" t="s">
        <v>18624</v>
      </c>
      <c r="B20" s="96">
        <f>IFERROR(((B10/B3)*1000),0)</f>
        <v>0</v>
      </c>
      <c r="C20" s="96">
        <f t="shared" ref="C20:N20" si="8">IFERROR(((C10/C3)*1000),0)</f>
        <v>0</v>
      </c>
      <c r="D20" s="96">
        <f t="shared" si="8"/>
        <v>0</v>
      </c>
      <c r="E20" s="96">
        <f t="shared" si="8"/>
        <v>0</v>
      </c>
      <c r="F20" s="96">
        <f t="shared" si="8"/>
        <v>0</v>
      </c>
      <c r="G20" s="96">
        <f t="shared" si="8"/>
        <v>0</v>
      </c>
      <c r="H20" s="96">
        <f t="shared" si="8"/>
        <v>0</v>
      </c>
      <c r="I20" s="96">
        <f t="shared" si="8"/>
        <v>0</v>
      </c>
      <c r="J20" s="96">
        <f t="shared" si="8"/>
        <v>0</v>
      </c>
      <c r="K20" s="96">
        <f t="shared" si="8"/>
        <v>0</v>
      </c>
      <c r="L20" s="96">
        <f t="shared" si="8"/>
        <v>0</v>
      </c>
      <c r="M20" s="96">
        <f t="shared" si="8"/>
        <v>0</v>
      </c>
      <c r="N20" s="95">
        <f t="shared" si="8"/>
        <v>0</v>
      </c>
      <c r="O20" s="150"/>
      <c r="R20" s="135"/>
    </row>
    <row r="21" spans="1:31" ht="33.75" customHeight="1" x14ac:dyDescent="0.25">
      <c r="A21" s="88" t="s">
        <v>18645</v>
      </c>
      <c r="B21" s="107">
        <f t="shared" ref="B21:M21" si="9">IFERROR((((B6+B8)/B5)),0)</f>
        <v>9.3479676309180543E-3</v>
      </c>
      <c r="C21" s="107">
        <f t="shared" si="9"/>
        <v>7.9088598060446293E-3</v>
      </c>
      <c r="D21" s="107">
        <f t="shared" si="9"/>
        <v>1.2143202709240445E-2</v>
      </c>
      <c r="E21" s="107">
        <f t="shared" si="9"/>
        <v>1.3321061809726796E-2</v>
      </c>
      <c r="F21" s="107">
        <f t="shared" si="9"/>
        <v>1.6965490649701175E-2</v>
      </c>
      <c r="G21" s="107">
        <f t="shared" si="9"/>
        <v>1.6547406082289804E-2</v>
      </c>
      <c r="H21" s="107">
        <f t="shared" si="9"/>
        <v>8.401792382374906E-3</v>
      </c>
      <c r="I21" s="107">
        <f t="shared" si="9"/>
        <v>8.9022230965964989E-3</v>
      </c>
      <c r="J21" s="107">
        <f t="shared" si="9"/>
        <v>9.0236686390532551E-3</v>
      </c>
      <c r="K21" s="107">
        <f t="shared" si="9"/>
        <v>9.0641842234198914E-3</v>
      </c>
      <c r="L21" s="107">
        <f t="shared" si="9"/>
        <v>8.8337468982630282E-3</v>
      </c>
      <c r="M21" s="107">
        <f t="shared" si="9"/>
        <v>5.9735904422552923E-3</v>
      </c>
      <c r="N21" s="107">
        <f>IFERROR((((N7+N9)/N5)),0)</f>
        <v>1.2387981022667369E-3</v>
      </c>
      <c r="O21" s="140">
        <v>312</v>
      </c>
      <c r="P21" s="137"/>
      <c r="R21" s="135"/>
    </row>
    <row r="22" spans="1:31" ht="33.75" customHeight="1" x14ac:dyDescent="0.25">
      <c r="A22" s="88" t="s">
        <v>18628</v>
      </c>
      <c r="B22" s="97">
        <f t="shared" ref="B22:M22" si="10">IFERROR((B12/B3)*100000,0)</f>
        <v>0</v>
      </c>
      <c r="C22" s="97">
        <f t="shared" si="10"/>
        <v>0</v>
      </c>
      <c r="D22" s="97">
        <f t="shared" si="10"/>
        <v>0</v>
      </c>
      <c r="E22" s="97">
        <f t="shared" si="10"/>
        <v>0</v>
      </c>
      <c r="F22" s="97">
        <f t="shared" si="10"/>
        <v>0</v>
      </c>
      <c r="G22" s="97">
        <f t="shared" si="10"/>
        <v>0</v>
      </c>
      <c r="H22" s="97">
        <f t="shared" si="10"/>
        <v>0</v>
      </c>
      <c r="I22" s="97">
        <f t="shared" si="10"/>
        <v>0</v>
      </c>
      <c r="J22" s="97">
        <f t="shared" si="10"/>
        <v>0</v>
      </c>
      <c r="K22" s="97">
        <f t="shared" si="10"/>
        <v>0</v>
      </c>
      <c r="L22" s="97">
        <f t="shared" si="10"/>
        <v>0</v>
      </c>
      <c r="M22" s="97">
        <f t="shared" si="10"/>
        <v>0</v>
      </c>
      <c r="N22" s="92">
        <f>IFERROR((N12/N3)*100000,0)</f>
        <v>0</v>
      </c>
      <c r="O22" s="136">
        <v>312</v>
      </c>
      <c r="T22" s="2">
        <v>1.7405646889155038</v>
      </c>
      <c r="U22" s="2">
        <v>1.8090721033216137</v>
      </c>
      <c r="V22" s="2">
        <v>1.4344229635178425</v>
      </c>
      <c r="W22" s="2">
        <v>1.8597644608310357</v>
      </c>
      <c r="X22" s="2">
        <v>1.7256020307611266</v>
      </c>
      <c r="Y22" s="2">
        <v>1.781427725250402</v>
      </c>
      <c r="Z22" s="2">
        <v>1.7878426698450536</v>
      </c>
      <c r="AA22" s="2">
        <v>1.6923563389878817</v>
      </c>
      <c r="AB22" s="2">
        <v>1.3944312976003477</v>
      </c>
      <c r="AC22" s="2">
        <v>1.6698207725704108</v>
      </c>
      <c r="AD22" s="2">
        <v>1.582416850240902</v>
      </c>
      <c r="AE22" s="2">
        <v>0.66628077904880079</v>
      </c>
    </row>
    <row r="23" spans="1:31" ht="33.75" customHeight="1" x14ac:dyDescent="0.25">
      <c r="A23" s="88" t="s">
        <v>18629</v>
      </c>
      <c r="B23" s="97">
        <f t="shared" ref="B23:M23" si="11">IFERROR(((B12+B13)/B3)*100000,0)</f>
        <v>0</v>
      </c>
      <c r="C23" s="97">
        <f t="shared" si="11"/>
        <v>0</v>
      </c>
      <c r="D23" s="97">
        <f t="shared" si="11"/>
        <v>0</v>
      </c>
      <c r="E23" s="97">
        <f t="shared" si="11"/>
        <v>0</v>
      </c>
      <c r="F23" s="97">
        <f t="shared" si="11"/>
        <v>0</v>
      </c>
      <c r="G23" s="97">
        <f t="shared" si="11"/>
        <v>0</v>
      </c>
      <c r="H23" s="97">
        <f t="shared" si="11"/>
        <v>0</v>
      </c>
      <c r="I23" s="97">
        <f t="shared" si="11"/>
        <v>0</v>
      </c>
      <c r="J23" s="97">
        <f t="shared" si="11"/>
        <v>0</v>
      </c>
      <c r="K23" s="97">
        <f t="shared" si="11"/>
        <v>0</v>
      </c>
      <c r="L23" s="97">
        <f t="shared" si="11"/>
        <v>0</v>
      </c>
      <c r="M23" s="97">
        <f t="shared" si="11"/>
        <v>0</v>
      </c>
      <c r="N23" s="92">
        <f>IFERROR(((N12+N13)/N3)*100000,0)</f>
        <v>0</v>
      </c>
      <c r="O23" s="136">
        <v>312</v>
      </c>
      <c r="Q23" s="141"/>
    </row>
    <row r="24" spans="1:31" s="14" customFormat="1" ht="33.75" customHeight="1" x14ac:dyDescent="0.25">
      <c r="A24" s="98" t="s">
        <v>18630</v>
      </c>
      <c r="B24" s="99">
        <f ca="1">IFERROR(#REF!(B19/#REF!),0)</f>
        <v>0</v>
      </c>
      <c r="C24" s="99">
        <f>IFERROR((C19/#REF!),0)</f>
        <v>0</v>
      </c>
      <c r="D24" s="99">
        <f>IFERROR((D19/#REF!),0)</f>
        <v>0</v>
      </c>
      <c r="E24" s="99">
        <f>IFERROR((E19/#REF!),0)</f>
        <v>0</v>
      </c>
      <c r="F24" s="99">
        <f>IFERROR((F19/#REF!),0)</f>
        <v>0</v>
      </c>
      <c r="G24" s="99">
        <f>IFERROR((G19/#REF!),0)</f>
        <v>0</v>
      </c>
      <c r="H24" s="99">
        <f>IFERROR((H19/#REF!),0)</f>
        <v>0</v>
      </c>
      <c r="I24" s="99">
        <f>IFERROR((I19/#REF!),0)</f>
        <v>0</v>
      </c>
      <c r="J24" s="99">
        <f>IFERROR((J19/#REF!),0)</f>
        <v>0</v>
      </c>
      <c r="K24" s="99">
        <f>IFERROR((K19/#REF!),0)</f>
        <v>0</v>
      </c>
      <c r="L24" s="99">
        <f>IFERROR((L19/#REF!),0)</f>
        <v>0</v>
      </c>
      <c r="M24" s="99">
        <f>IFERROR((M19/#REF!),0)</f>
        <v>0</v>
      </c>
      <c r="N24" s="97">
        <f>IFERROR(((N13+N14)/N4)*100000,0)</f>
        <v>0</v>
      </c>
      <c r="O24" s="142">
        <v>1072</v>
      </c>
      <c r="Q24" s="143"/>
    </row>
    <row r="25" spans="1:31" hidden="1" x14ac:dyDescent="0.25">
      <c r="A25" s="15" t="s">
        <v>18677</v>
      </c>
      <c r="B25" s="13" t="s">
        <v>18697</v>
      </c>
      <c r="C25" s="13" t="s">
        <v>18697</v>
      </c>
      <c r="D25" s="13" t="s">
        <v>18697</v>
      </c>
      <c r="E25" s="13" t="s">
        <v>18697</v>
      </c>
      <c r="F25" s="13" t="s">
        <v>18697</v>
      </c>
      <c r="G25" s="13" t="s">
        <v>18697</v>
      </c>
      <c r="H25" s="13"/>
      <c r="I25" s="13"/>
      <c r="J25" s="13"/>
      <c r="K25" s="13"/>
      <c r="L25" s="13"/>
      <c r="M25" s="13"/>
      <c r="N25" s="13"/>
      <c r="O25" s="136"/>
      <c r="Q25" s="141"/>
    </row>
    <row r="26" spans="1:31" ht="263.25" customHeight="1" x14ac:dyDescent="0.25">
      <c r="A26" s="151"/>
      <c r="B26" s="152"/>
      <c r="C26" s="152"/>
      <c r="D26" s="152"/>
      <c r="E26" s="152"/>
      <c r="F26" s="152"/>
      <c r="G26" s="152"/>
      <c r="H26" s="152"/>
      <c r="I26" s="152"/>
      <c r="J26" s="152"/>
      <c r="K26" s="152"/>
      <c r="L26" s="152"/>
      <c r="M26" s="153"/>
    </row>
    <row r="27" spans="1:31" ht="245.25" customHeight="1" x14ac:dyDescent="0.25">
      <c r="A27" s="16"/>
      <c r="B27" s="17"/>
      <c r="C27" s="17"/>
      <c r="D27" s="17"/>
      <c r="E27" s="17"/>
      <c r="F27" s="17"/>
      <c r="G27" s="17"/>
      <c r="H27" s="17"/>
      <c r="I27" s="17"/>
      <c r="J27" s="17"/>
      <c r="K27" s="17"/>
      <c r="L27" s="17"/>
      <c r="M27" s="18"/>
    </row>
    <row r="28" spans="1:31" ht="236.25" customHeight="1" x14ac:dyDescent="0.25">
      <c r="A28" s="151"/>
      <c r="B28" s="152"/>
      <c r="C28" s="152"/>
      <c r="D28" s="152"/>
      <c r="E28" s="152"/>
      <c r="F28" s="152"/>
      <c r="G28" s="152"/>
      <c r="H28" s="152"/>
      <c r="I28" s="152"/>
      <c r="J28" s="152"/>
      <c r="K28" s="152"/>
      <c r="L28" s="152"/>
      <c r="M28" s="153"/>
    </row>
    <row r="29" spans="1:31" ht="33" customHeight="1" x14ac:dyDescent="0.25">
      <c r="A29" s="154" t="s">
        <v>18613</v>
      </c>
      <c r="B29" s="154"/>
      <c r="C29" s="154"/>
      <c r="D29" s="154"/>
      <c r="E29" s="154"/>
      <c r="F29" s="154"/>
      <c r="G29" s="154"/>
      <c r="H29" s="154"/>
      <c r="I29" s="154"/>
      <c r="J29" s="154"/>
      <c r="K29" s="154"/>
      <c r="L29" s="154"/>
      <c r="M29" s="154"/>
    </row>
    <row r="30" spans="1:31" ht="56.25" customHeight="1" x14ac:dyDescent="0.25">
      <c r="A30" s="101" t="s">
        <v>18663</v>
      </c>
      <c r="B30" s="155" t="s">
        <v>43250</v>
      </c>
      <c r="C30" s="156"/>
      <c r="D30" s="156"/>
      <c r="E30" s="156"/>
      <c r="F30" s="156"/>
      <c r="G30" s="156"/>
      <c r="H30" s="156"/>
      <c r="I30" s="156"/>
      <c r="J30" s="156"/>
      <c r="K30" s="156"/>
      <c r="L30" s="156"/>
      <c r="M30" s="157"/>
    </row>
    <row r="31" spans="1:31" ht="56.25" customHeight="1" x14ac:dyDescent="0.25">
      <c r="A31" s="101" t="s">
        <v>18633</v>
      </c>
      <c r="B31" s="155" t="s">
        <v>43251</v>
      </c>
      <c r="C31" s="156"/>
      <c r="D31" s="156"/>
      <c r="E31" s="156"/>
      <c r="F31" s="156"/>
      <c r="G31" s="156"/>
      <c r="H31" s="156"/>
      <c r="I31" s="156"/>
      <c r="J31" s="156"/>
      <c r="K31" s="156"/>
      <c r="L31" s="156"/>
      <c r="M31" s="157"/>
    </row>
    <row r="32" spans="1:31" ht="56.25" customHeight="1" x14ac:dyDescent="0.25">
      <c r="A32" s="101" t="s">
        <v>18634</v>
      </c>
      <c r="B32" s="155" t="s">
        <v>43252</v>
      </c>
      <c r="C32" s="156"/>
      <c r="D32" s="156"/>
      <c r="E32" s="156"/>
      <c r="F32" s="156"/>
      <c r="G32" s="156"/>
      <c r="H32" s="156"/>
      <c r="I32" s="156"/>
      <c r="J32" s="156"/>
      <c r="K32" s="156"/>
      <c r="L32" s="156"/>
      <c r="M32" s="157"/>
    </row>
    <row r="33" spans="1:13" ht="56.25" customHeight="1" x14ac:dyDescent="0.25">
      <c r="A33" s="101" t="s">
        <v>18635</v>
      </c>
      <c r="B33" s="155" t="s">
        <v>43253</v>
      </c>
      <c r="C33" s="156"/>
      <c r="D33" s="156"/>
      <c r="E33" s="156"/>
      <c r="F33" s="156"/>
      <c r="G33" s="156"/>
      <c r="H33" s="156"/>
      <c r="I33" s="156"/>
      <c r="J33" s="156"/>
      <c r="K33" s="156"/>
      <c r="L33" s="156"/>
      <c r="M33" s="157"/>
    </row>
    <row r="34" spans="1:13" ht="56.25" customHeight="1" x14ac:dyDescent="0.25">
      <c r="A34" s="101" t="s">
        <v>18636</v>
      </c>
      <c r="B34" s="155" t="s">
        <v>43254</v>
      </c>
      <c r="C34" s="156"/>
      <c r="D34" s="156"/>
      <c r="E34" s="156"/>
      <c r="F34" s="156"/>
      <c r="G34" s="156"/>
      <c r="H34" s="156"/>
      <c r="I34" s="156"/>
      <c r="J34" s="156"/>
      <c r="K34" s="156"/>
      <c r="L34" s="156"/>
      <c r="M34" s="157"/>
    </row>
    <row r="35" spans="1:13" ht="56.25" customHeight="1" x14ac:dyDescent="0.25">
      <c r="A35" s="101" t="s">
        <v>18637</v>
      </c>
      <c r="B35" s="155" t="s">
        <v>43255</v>
      </c>
      <c r="C35" s="156"/>
      <c r="D35" s="156"/>
      <c r="E35" s="156"/>
      <c r="F35" s="156"/>
      <c r="G35" s="156"/>
      <c r="H35" s="156"/>
      <c r="I35" s="156"/>
      <c r="J35" s="156"/>
      <c r="K35" s="156"/>
      <c r="L35" s="156"/>
      <c r="M35" s="157"/>
    </row>
    <row r="36" spans="1:13" ht="56.25" customHeight="1" x14ac:dyDescent="0.25">
      <c r="A36" s="101" t="s">
        <v>18638</v>
      </c>
      <c r="B36" s="155" t="s">
        <v>43256</v>
      </c>
      <c r="C36" s="156"/>
      <c r="D36" s="156"/>
      <c r="E36" s="156"/>
      <c r="F36" s="156"/>
      <c r="G36" s="156"/>
      <c r="H36" s="156"/>
      <c r="I36" s="156"/>
      <c r="J36" s="156"/>
      <c r="K36" s="156"/>
      <c r="L36" s="156"/>
      <c r="M36" s="157"/>
    </row>
    <row r="37" spans="1:13" ht="56.25" customHeight="1" x14ac:dyDescent="0.25">
      <c r="A37" s="101" t="s">
        <v>18639</v>
      </c>
      <c r="B37" s="155" t="s">
        <v>43257</v>
      </c>
      <c r="C37" s="156"/>
      <c r="D37" s="156"/>
      <c r="E37" s="156"/>
      <c r="F37" s="156"/>
      <c r="G37" s="156"/>
      <c r="H37" s="156"/>
      <c r="I37" s="156"/>
      <c r="J37" s="156"/>
      <c r="K37" s="156"/>
      <c r="L37" s="156"/>
      <c r="M37" s="157"/>
    </row>
    <row r="38" spans="1:13" ht="56.25" customHeight="1" x14ac:dyDescent="0.25">
      <c r="A38" s="101" t="s">
        <v>18640</v>
      </c>
      <c r="B38" s="155" t="s">
        <v>43258</v>
      </c>
      <c r="C38" s="156"/>
      <c r="D38" s="156"/>
      <c r="E38" s="156"/>
      <c r="F38" s="156"/>
      <c r="G38" s="156"/>
      <c r="H38" s="156"/>
      <c r="I38" s="156"/>
      <c r="J38" s="156"/>
      <c r="K38" s="156"/>
      <c r="L38" s="156"/>
      <c r="M38" s="157"/>
    </row>
    <row r="39" spans="1:13" ht="56.25" customHeight="1" x14ac:dyDescent="0.25">
      <c r="A39" s="101" t="s">
        <v>18641</v>
      </c>
      <c r="B39" s="155" t="s">
        <v>43259</v>
      </c>
      <c r="C39" s="156"/>
      <c r="D39" s="156"/>
      <c r="E39" s="156"/>
      <c r="F39" s="156"/>
      <c r="G39" s="156"/>
      <c r="H39" s="156"/>
      <c r="I39" s="156"/>
      <c r="J39" s="156"/>
      <c r="K39" s="156"/>
      <c r="L39" s="156"/>
      <c r="M39" s="157"/>
    </row>
    <row r="40" spans="1:13" ht="56.25" customHeight="1" x14ac:dyDescent="0.25">
      <c r="A40" s="101" t="s">
        <v>18642</v>
      </c>
      <c r="B40" s="155" t="s">
        <v>43260</v>
      </c>
      <c r="C40" s="156"/>
      <c r="D40" s="156"/>
      <c r="E40" s="156"/>
      <c r="F40" s="156"/>
      <c r="G40" s="156"/>
      <c r="H40" s="156"/>
      <c r="I40" s="156"/>
      <c r="J40" s="156"/>
      <c r="K40" s="156"/>
      <c r="L40" s="156"/>
      <c r="M40" s="157"/>
    </row>
    <row r="41" spans="1:13" ht="56.25" customHeight="1" x14ac:dyDescent="0.25">
      <c r="A41" s="101" t="s">
        <v>18643</v>
      </c>
      <c r="B41" s="155" t="s">
        <v>43261</v>
      </c>
      <c r="C41" s="156"/>
      <c r="D41" s="156"/>
      <c r="E41" s="156"/>
      <c r="F41" s="156"/>
      <c r="G41" s="156"/>
      <c r="H41" s="156"/>
      <c r="I41" s="156"/>
      <c r="J41" s="156"/>
      <c r="K41" s="156"/>
      <c r="L41" s="156"/>
      <c r="M41" s="157"/>
    </row>
    <row r="43" spans="1:13" hidden="1" x14ac:dyDescent="0.25"/>
    <row r="44" spans="1:13" hidden="1" x14ac:dyDescent="0.25"/>
    <row r="45" spans="1:13" hidden="1" x14ac:dyDescent="0.25"/>
    <row r="46" spans="1:13" hidden="1" x14ac:dyDescent="0.25"/>
    <row r="47" spans="1:13" hidden="1" x14ac:dyDescent="0.25"/>
    <row r="48" spans="1:13" hidden="1" x14ac:dyDescent="0.25"/>
    <row r="49" spans="1:6" hidden="1" x14ac:dyDescent="0.25"/>
    <row r="50" spans="1:6" ht="14.4" hidden="1" thickBot="1" x14ac:dyDescent="0.3">
      <c r="A50" s="19"/>
      <c r="B50" s="67">
        <v>2021</v>
      </c>
      <c r="C50" s="67">
        <v>2020</v>
      </c>
      <c r="D50" s="20">
        <v>2019</v>
      </c>
      <c r="E50" s="20">
        <v>2018</v>
      </c>
      <c r="F50" s="20">
        <v>2017</v>
      </c>
    </row>
    <row r="51" spans="1:6" ht="14.4" hidden="1" thickBot="1" x14ac:dyDescent="0.3">
      <c r="A51" s="3" t="s">
        <v>18609</v>
      </c>
      <c r="B51" s="61">
        <f>N15</f>
        <v>1.3711122825513969E-2</v>
      </c>
      <c r="C51" s="66">
        <v>9.6270061782333573E-3</v>
      </c>
      <c r="D51" s="8">
        <f>+N15</f>
        <v>1.3711122825513969E-2</v>
      </c>
      <c r="E51" s="21">
        <v>0.38</v>
      </c>
      <c r="F51" s="22">
        <v>0.14000000000000001</v>
      </c>
    </row>
    <row r="52" spans="1:6" ht="14.4" hidden="1" thickBot="1" x14ac:dyDescent="0.3">
      <c r="A52" s="3" t="s">
        <v>18610</v>
      </c>
      <c r="B52" s="9">
        <f>N17</f>
        <v>22.615532133538604</v>
      </c>
      <c r="C52" s="9">
        <v>24.186052577441366</v>
      </c>
      <c r="D52" s="9">
        <f>+N17</f>
        <v>22.615532133538604</v>
      </c>
      <c r="E52" s="23">
        <v>2.31</v>
      </c>
      <c r="F52" s="23">
        <v>1.3</v>
      </c>
    </row>
    <row r="53" spans="1:6" ht="14.4" hidden="1" thickBot="1" x14ac:dyDescent="0.3">
      <c r="A53" s="3" t="s">
        <v>18622</v>
      </c>
      <c r="B53" s="9">
        <f>N18</f>
        <v>242.04731688868344</v>
      </c>
      <c r="C53" s="9">
        <v>273.26956237950719</v>
      </c>
      <c r="D53" s="9">
        <f>+N18</f>
        <v>242.04731688868344</v>
      </c>
      <c r="E53" s="23">
        <v>29.01</v>
      </c>
      <c r="F53" s="23">
        <v>11.7</v>
      </c>
    </row>
    <row r="54" spans="1:6" ht="14.4" hidden="1" thickBot="1" x14ac:dyDescent="0.3">
      <c r="A54" s="3" t="s">
        <v>18611</v>
      </c>
      <c r="B54" s="61">
        <f>N19</f>
        <v>2.3405376910911966E-2</v>
      </c>
      <c r="C54" s="63">
        <v>2.6723095525997581E-2</v>
      </c>
      <c r="D54" s="8">
        <f>+N19</f>
        <v>2.3405376910911966E-2</v>
      </c>
      <c r="E54" s="21">
        <v>0.03</v>
      </c>
      <c r="F54" s="22">
        <v>1.5100000000000001E-2</v>
      </c>
    </row>
    <row r="55" spans="1:6" ht="14.4" hidden="1" thickBot="1" x14ac:dyDescent="0.3">
      <c r="A55" s="3" t="s">
        <v>18644</v>
      </c>
      <c r="B55" s="61">
        <f>N20</f>
        <v>0</v>
      </c>
      <c r="C55" s="63">
        <v>0.2418379685610641</v>
      </c>
      <c r="D55" s="8">
        <f>+N20</f>
        <v>0</v>
      </c>
      <c r="E55" s="24">
        <v>1.26</v>
      </c>
      <c r="F55" s="23">
        <v>1.58</v>
      </c>
    </row>
    <row r="56" spans="1:6" ht="14.4" hidden="1" thickBot="1" x14ac:dyDescent="0.3">
      <c r="A56" s="4" t="s">
        <v>18628</v>
      </c>
      <c r="B56" s="12">
        <f>N22</f>
        <v>0</v>
      </c>
      <c r="C56" s="64">
        <v>0</v>
      </c>
      <c r="D56" s="11">
        <f>+N22</f>
        <v>0</v>
      </c>
      <c r="E56" s="5">
        <v>0</v>
      </c>
      <c r="F56" s="5">
        <v>0</v>
      </c>
    </row>
    <row r="57" spans="1:6" ht="14.4" hidden="1" thickBot="1" x14ac:dyDescent="0.3">
      <c r="A57" s="4" t="s">
        <v>18629</v>
      </c>
      <c r="B57" s="12">
        <f>N23</f>
        <v>0</v>
      </c>
      <c r="C57" s="64">
        <v>0</v>
      </c>
      <c r="D57" s="11">
        <f>+N23</f>
        <v>0</v>
      </c>
      <c r="E57" s="5">
        <v>0</v>
      </c>
      <c r="F57" s="5">
        <v>0</v>
      </c>
    </row>
    <row r="58" spans="1:6" ht="14.4" hidden="1" thickBot="1" x14ac:dyDescent="0.3">
      <c r="A58" s="4" t="s">
        <v>18630</v>
      </c>
      <c r="B58" s="12">
        <f>N24</f>
        <v>0</v>
      </c>
      <c r="C58" s="64">
        <v>1</v>
      </c>
      <c r="D58" s="12" t="e">
        <f>+#REF!</f>
        <v>#REF!</v>
      </c>
      <c r="E58" s="6">
        <v>0</v>
      </c>
      <c r="F58" s="6">
        <v>0</v>
      </c>
    </row>
    <row r="59" spans="1:6" ht="14.4" hidden="1" thickBot="1" x14ac:dyDescent="0.3">
      <c r="A59" s="4" t="s">
        <v>18648</v>
      </c>
      <c r="B59" s="62">
        <f>N21</f>
        <v>1.2387981022667369E-3</v>
      </c>
      <c r="C59" s="65">
        <v>8.4997818852912931E-4</v>
      </c>
      <c r="D59" s="10">
        <f>+N21</f>
        <v>1.2387981022667369E-3</v>
      </c>
    </row>
    <row r="60" spans="1:6" hidden="1" x14ac:dyDescent="0.25"/>
    <row r="61" spans="1:6" hidden="1" x14ac:dyDescent="0.25"/>
    <row r="62" spans="1:6" hidden="1" x14ac:dyDescent="0.25"/>
    <row r="63" spans="1:6" hidden="1" x14ac:dyDescent="0.25"/>
    <row r="64" spans="1:6"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idden="1" x14ac:dyDescent="0.25"/>
    <row r="77" hidden="1" x14ac:dyDescent="0.25"/>
    <row r="78" hidden="1" x14ac:dyDescent="0.25"/>
    <row r="79" hidden="1" x14ac:dyDescent="0.25"/>
    <row r="80" hidden="1" x14ac:dyDescent="0.25"/>
    <row r="81" spans="13:13" hidden="1" x14ac:dyDescent="0.25">
      <c r="M81" s="2">
        <v>1.26</v>
      </c>
    </row>
    <row r="82" spans="13:13" hidden="1" x14ac:dyDescent="0.25">
      <c r="M82" s="2">
        <v>1.58</v>
      </c>
    </row>
    <row r="83" spans="13:13" hidden="1" x14ac:dyDescent="0.25">
      <c r="M83" s="2">
        <f>+M82-M81</f>
        <v>0.32000000000000006</v>
      </c>
    </row>
    <row r="84" spans="13:13" hidden="1" x14ac:dyDescent="0.25"/>
    <row r="85" spans="13:13" hidden="1" x14ac:dyDescent="0.25"/>
    <row r="86" spans="13:13" hidden="1" x14ac:dyDescent="0.25"/>
    <row r="87" spans="13:13" hidden="1" x14ac:dyDescent="0.25"/>
    <row r="88" spans="13:13" hidden="1" x14ac:dyDescent="0.25"/>
    <row r="89" spans="13:13" hidden="1" x14ac:dyDescent="0.25"/>
    <row r="90" spans="13:13" hidden="1" x14ac:dyDescent="0.25"/>
    <row r="91" spans="13:13" hidden="1" x14ac:dyDescent="0.25"/>
    <row r="92" spans="13:13" hidden="1" x14ac:dyDescent="0.25"/>
    <row r="93" spans="13:13" hidden="1" x14ac:dyDescent="0.25"/>
    <row r="94" spans="13:13" hidden="1" x14ac:dyDescent="0.25"/>
    <row r="95" spans="13:13" hidden="1" x14ac:dyDescent="0.25"/>
    <row r="96" spans="13:13"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row r="172" hidden="1" x14ac:dyDescent="0.25"/>
    <row r="173" hidden="1" x14ac:dyDescent="0.25"/>
    <row r="174" hidden="1" x14ac:dyDescent="0.25"/>
    <row r="175" hidden="1" x14ac:dyDescent="0.25"/>
    <row r="176" hidden="1" x14ac:dyDescent="0.25"/>
    <row r="177" hidden="1" x14ac:dyDescent="0.25"/>
    <row r="178" hidden="1" x14ac:dyDescent="0.25"/>
    <row r="179" hidden="1" x14ac:dyDescent="0.25"/>
    <row r="180" hidden="1" x14ac:dyDescent="0.25"/>
    <row r="181" hidden="1" x14ac:dyDescent="0.25"/>
    <row r="182" hidden="1" x14ac:dyDescent="0.25"/>
    <row r="183" hidden="1" x14ac:dyDescent="0.25"/>
    <row r="184" hidden="1" x14ac:dyDescent="0.25"/>
    <row r="185" hidden="1" x14ac:dyDescent="0.25"/>
    <row r="186" hidden="1" x14ac:dyDescent="0.25"/>
    <row r="187" hidden="1" x14ac:dyDescent="0.25"/>
    <row r="188" hidden="1" x14ac:dyDescent="0.25"/>
    <row r="189" hidden="1" x14ac:dyDescent="0.25"/>
    <row r="190" hidden="1" x14ac:dyDescent="0.25"/>
    <row r="191" hidden="1" x14ac:dyDescent="0.25"/>
    <row r="192" hidden="1" x14ac:dyDescent="0.25"/>
    <row r="193" hidden="1" x14ac:dyDescent="0.25"/>
    <row r="194" hidden="1" x14ac:dyDescent="0.25"/>
    <row r="195" hidden="1" x14ac:dyDescent="0.25"/>
    <row r="196" hidden="1" x14ac:dyDescent="0.25"/>
    <row r="197" hidden="1" x14ac:dyDescent="0.25"/>
    <row r="198" hidden="1" x14ac:dyDescent="0.25"/>
    <row r="199" hidden="1" x14ac:dyDescent="0.25"/>
    <row r="200" hidden="1" x14ac:dyDescent="0.25"/>
    <row r="201" hidden="1" x14ac:dyDescent="0.25"/>
    <row r="202" hidden="1" x14ac:dyDescent="0.25"/>
    <row r="203" hidden="1" x14ac:dyDescent="0.25"/>
    <row r="204" hidden="1" x14ac:dyDescent="0.25"/>
    <row r="205" hidden="1" x14ac:dyDescent="0.25"/>
    <row r="206" hidden="1" x14ac:dyDescent="0.25"/>
    <row r="207" hidden="1" x14ac:dyDescent="0.25"/>
    <row r="208" hidden="1" x14ac:dyDescent="0.25"/>
    <row r="209" hidden="1" x14ac:dyDescent="0.25"/>
    <row r="210" hidden="1" x14ac:dyDescent="0.25"/>
    <row r="211" hidden="1" x14ac:dyDescent="0.25"/>
    <row r="212" hidden="1" x14ac:dyDescent="0.25"/>
    <row r="213" hidden="1" x14ac:dyDescent="0.25"/>
    <row r="214" hidden="1" x14ac:dyDescent="0.25"/>
    <row r="215" hidden="1" x14ac:dyDescent="0.25"/>
    <row r="216" hidden="1" x14ac:dyDescent="0.25"/>
    <row r="217" hidden="1" x14ac:dyDescent="0.25"/>
    <row r="218" hidden="1" x14ac:dyDescent="0.25"/>
    <row r="219" hidden="1" x14ac:dyDescent="0.25"/>
    <row r="220" hidden="1" x14ac:dyDescent="0.25"/>
    <row r="221" hidden="1" x14ac:dyDescent="0.25"/>
    <row r="222" hidden="1" x14ac:dyDescent="0.25"/>
    <row r="223" hidden="1" x14ac:dyDescent="0.25"/>
    <row r="224" hidden="1" x14ac:dyDescent="0.25"/>
    <row r="225" hidden="1" x14ac:dyDescent="0.25"/>
    <row r="226" hidden="1" x14ac:dyDescent="0.25"/>
    <row r="227" hidden="1" x14ac:dyDescent="0.25"/>
    <row r="228" hidden="1" x14ac:dyDescent="0.25"/>
    <row r="229" hidden="1" x14ac:dyDescent="0.25"/>
    <row r="230" hidden="1" x14ac:dyDescent="0.25"/>
    <row r="231" hidden="1" x14ac:dyDescent="0.25"/>
    <row r="232" hidden="1" x14ac:dyDescent="0.25"/>
    <row r="233" hidden="1" x14ac:dyDescent="0.25"/>
    <row r="234" hidden="1" x14ac:dyDescent="0.25"/>
    <row r="235" hidden="1" x14ac:dyDescent="0.25"/>
    <row r="236" hidden="1" x14ac:dyDescent="0.25"/>
    <row r="237" hidden="1" x14ac:dyDescent="0.25"/>
    <row r="238" hidden="1" x14ac:dyDescent="0.25"/>
    <row r="239" hidden="1" x14ac:dyDescent="0.25"/>
    <row r="240" hidden="1" x14ac:dyDescent="0.25"/>
    <row r="241" hidden="1" x14ac:dyDescent="0.25"/>
    <row r="242" hidden="1" x14ac:dyDescent="0.25"/>
    <row r="243" hidden="1" x14ac:dyDescent="0.25"/>
    <row r="244" hidden="1" x14ac:dyDescent="0.25"/>
    <row r="245" hidden="1" x14ac:dyDescent="0.25"/>
    <row r="246" hidden="1" x14ac:dyDescent="0.25"/>
    <row r="247" hidden="1" x14ac:dyDescent="0.25"/>
    <row r="248" hidden="1" x14ac:dyDescent="0.25"/>
    <row r="249" hidden="1" x14ac:dyDescent="0.25"/>
    <row r="250" hidden="1" x14ac:dyDescent="0.25"/>
    <row r="251" hidden="1" x14ac:dyDescent="0.25"/>
    <row r="252" hidden="1" x14ac:dyDescent="0.25"/>
    <row r="253" hidden="1" x14ac:dyDescent="0.25"/>
    <row r="254" hidden="1" x14ac:dyDescent="0.25"/>
    <row r="255" hidden="1" x14ac:dyDescent="0.25"/>
    <row r="256" hidden="1" x14ac:dyDescent="0.25"/>
    <row r="257" hidden="1" x14ac:dyDescent="0.25"/>
    <row r="258" hidden="1" x14ac:dyDescent="0.25"/>
    <row r="259" hidden="1" x14ac:dyDescent="0.25"/>
    <row r="260" hidden="1" x14ac:dyDescent="0.25"/>
    <row r="261" hidden="1" x14ac:dyDescent="0.25"/>
    <row r="262" hidden="1" x14ac:dyDescent="0.25"/>
    <row r="263" hidden="1" x14ac:dyDescent="0.25"/>
    <row r="264" hidden="1" x14ac:dyDescent="0.25"/>
    <row r="265" hidden="1" x14ac:dyDescent="0.25"/>
    <row r="266" hidden="1" x14ac:dyDescent="0.25"/>
    <row r="267" hidden="1" x14ac:dyDescent="0.25"/>
    <row r="268" hidden="1" x14ac:dyDescent="0.25"/>
    <row r="269" hidden="1" x14ac:dyDescent="0.25"/>
    <row r="270" hidden="1" x14ac:dyDescent="0.25"/>
    <row r="271" hidden="1" x14ac:dyDescent="0.25"/>
    <row r="272" hidden="1" x14ac:dyDescent="0.25"/>
    <row r="273" hidden="1" x14ac:dyDescent="0.25"/>
    <row r="274" hidden="1" x14ac:dyDescent="0.25"/>
    <row r="275" hidden="1" x14ac:dyDescent="0.25"/>
    <row r="276" hidden="1" x14ac:dyDescent="0.25"/>
    <row r="277" hidden="1" x14ac:dyDescent="0.25"/>
    <row r="278" hidden="1" x14ac:dyDescent="0.25"/>
    <row r="279" hidden="1" x14ac:dyDescent="0.25"/>
    <row r="280" hidden="1" x14ac:dyDescent="0.25"/>
    <row r="281" hidden="1" x14ac:dyDescent="0.25"/>
    <row r="282" hidden="1" x14ac:dyDescent="0.25"/>
    <row r="283" hidden="1" x14ac:dyDescent="0.25"/>
    <row r="284" hidden="1" x14ac:dyDescent="0.25"/>
    <row r="285" hidden="1" x14ac:dyDescent="0.25"/>
    <row r="286" hidden="1" x14ac:dyDescent="0.25"/>
    <row r="287" hidden="1" x14ac:dyDescent="0.25"/>
    <row r="288" hidden="1" x14ac:dyDescent="0.25"/>
    <row r="289" hidden="1" x14ac:dyDescent="0.25"/>
    <row r="290" hidden="1" x14ac:dyDescent="0.25"/>
    <row r="291" hidden="1" x14ac:dyDescent="0.25"/>
    <row r="292" hidden="1" x14ac:dyDescent="0.25"/>
    <row r="293" hidden="1" x14ac:dyDescent="0.25"/>
    <row r="294" hidden="1" x14ac:dyDescent="0.25"/>
    <row r="295" hidden="1" x14ac:dyDescent="0.25"/>
    <row r="296" hidden="1" x14ac:dyDescent="0.25"/>
    <row r="297" hidden="1" x14ac:dyDescent="0.25"/>
    <row r="298" hidden="1" x14ac:dyDescent="0.25"/>
    <row r="299" hidden="1" x14ac:dyDescent="0.25"/>
    <row r="300" hidden="1" x14ac:dyDescent="0.25"/>
    <row r="301" hidden="1" x14ac:dyDescent="0.25"/>
    <row r="302" hidden="1" x14ac:dyDescent="0.25"/>
    <row r="303" hidden="1" x14ac:dyDescent="0.25"/>
    <row r="304" hidden="1" x14ac:dyDescent="0.25"/>
    <row r="305" hidden="1" x14ac:dyDescent="0.25"/>
    <row r="306" hidden="1" x14ac:dyDescent="0.25"/>
    <row r="307" hidden="1" x14ac:dyDescent="0.25"/>
    <row r="308" hidden="1" x14ac:dyDescent="0.25"/>
    <row r="309" hidden="1" x14ac:dyDescent="0.25"/>
    <row r="310" hidden="1" x14ac:dyDescent="0.25"/>
    <row r="311" hidden="1" x14ac:dyDescent="0.25"/>
    <row r="312" hidden="1" x14ac:dyDescent="0.25"/>
    <row r="313" hidden="1" x14ac:dyDescent="0.25"/>
    <row r="314" hidden="1" x14ac:dyDescent="0.25"/>
    <row r="315" hidden="1" x14ac:dyDescent="0.25"/>
    <row r="316" hidden="1" x14ac:dyDescent="0.25"/>
    <row r="317" hidden="1" x14ac:dyDescent="0.25"/>
    <row r="318" hidden="1" x14ac:dyDescent="0.25"/>
    <row r="319" hidden="1" x14ac:dyDescent="0.25"/>
    <row r="320" hidden="1" x14ac:dyDescent="0.25"/>
    <row r="321" hidden="1" x14ac:dyDescent="0.25"/>
    <row r="322" hidden="1" x14ac:dyDescent="0.25"/>
    <row r="323" hidden="1" x14ac:dyDescent="0.25"/>
    <row r="324" hidden="1" x14ac:dyDescent="0.25"/>
    <row r="325" hidden="1" x14ac:dyDescent="0.25"/>
    <row r="326" hidden="1" x14ac:dyDescent="0.25"/>
    <row r="327" hidden="1" x14ac:dyDescent="0.25"/>
    <row r="328" hidden="1" x14ac:dyDescent="0.25"/>
    <row r="329" hidden="1" x14ac:dyDescent="0.25"/>
    <row r="330" hidden="1" x14ac:dyDescent="0.25"/>
    <row r="331" hidden="1" x14ac:dyDescent="0.25"/>
    <row r="332" hidden="1" x14ac:dyDescent="0.25"/>
    <row r="333" hidden="1" x14ac:dyDescent="0.25"/>
    <row r="334" hidden="1" x14ac:dyDescent="0.25"/>
    <row r="335" hidden="1" x14ac:dyDescent="0.25"/>
    <row r="336" hidden="1" x14ac:dyDescent="0.25"/>
    <row r="337" hidden="1" x14ac:dyDescent="0.25"/>
    <row r="338" hidden="1" x14ac:dyDescent="0.25"/>
    <row r="339" hidden="1" x14ac:dyDescent="0.25"/>
    <row r="340" hidden="1" x14ac:dyDescent="0.25"/>
    <row r="341" hidden="1" x14ac:dyDescent="0.25"/>
    <row r="342" hidden="1" x14ac:dyDescent="0.25"/>
    <row r="343" hidden="1" x14ac:dyDescent="0.25"/>
    <row r="344" hidden="1" x14ac:dyDescent="0.25"/>
    <row r="345" hidden="1" x14ac:dyDescent="0.25"/>
    <row r="346" hidden="1" x14ac:dyDescent="0.25"/>
    <row r="347" hidden="1" x14ac:dyDescent="0.25"/>
    <row r="348" hidden="1" x14ac:dyDescent="0.25"/>
    <row r="349" hidden="1" x14ac:dyDescent="0.25"/>
    <row r="350" hidden="1" x14ac:dyDescent="0.25"/>
    <row r="351" hidden="1" x14ac:dyDescent="0.25"/>
    <row r="352" hidden="1" x14ac:dyDescent="0.25"/>
    <row r="353" hidden="1" x14ac:dyDescent="0.25"/>
    <row r="354" hidden="1" x14ac:dyDescent="0.25"/>
    <row r="355" hidden="1" x14ac:dyDescent="0.25"/>
    <row r="356" hidden="1" x14ac:dyDescent="0.25"/>
    <row r="357" hidden="1" x14ac:dyDescent="0.25"/>
    <row r="358" hidden="1" x14ac:dyDescent="0.25"/>
    <row r="359" hidden="1" x14ac:dyDescent="0.25"/>
    <row r="360" hidden="1" x14ac:dyDescent="0.25"/>
    <row r="361" hidden="1" x14ac:dyDescent="0.25"/>
    <row r="362" hidden="1" x14ac:dyDescent="0.25"/>
    <row r="363" hidden="1" x14ac:dyDescent="0.25"/>
    <row r="364" hidden="1" x14ac:dyDescent="0.25"/>
    <row r="365" hidden="1" x14ac:dyDescent="0.25"/>
    <row r="366" hidden="1" x14ac:dyDescent="0.25"/>
    <row r="367" hidden="1" x14ac:dyDescent="0.25"/>
    <row r="368" hidden="1" x14ac:dyDescent="0.25"/>
    <row r="369" hidden="1" x14ac:dyDescent="0.25"/>
    <row r="370" hidden="1" x14ac:dyDescent="0.25"/>
    <row r="371" hidden="1" x14ac:dyDescent="0.25"/>
    <row r="372" hidden="1" x14ac:dyDescent="0.25"/>
    <row r="373" hidden="1" x14ac:dyDescent="0.25"/>
    <row r="374" hidden="1" x14ac:dyDescent="0.25"/>
    <row r="375" hidden="1" x14ac:dyDescent="0.25"/>
  </sheetData>
  <mergeCells count="17">
    <mergeCell ref="B36:M36"/>
    <mergeCell ref="A1:N1"/>
    <mergeCell ref="O15:O20"/>
    <mergeCell ref="A26:M26"/>
    <mergeCell ref="A28:M28"/>
    <mergeCell ref="A29:M29"/>
    <mergeCell ref="B30:M30"/>
    <mergeCell ref="B31:M31"/>
    <mergeCell ref="B32:M32"/>
    <mergeCell ref="B33:M33"/>
    <mergeCell ref="B34:M34"/>
    <mergeCell ref="B35:M35"/>
    <mergeCell ref="B37:M37"/>
    <mergeCell ref="B38:M38"/>
    <mergeCell ref="B39:M39"/>
    <mergeCell ref="B40:M40"/>
    <mergeCell ref="B41:M41"/>
  </mergeCells>
  <pageMargins left="0.31496062992125984" right="0.31496062992125984" top="1.1417322834645669" bottom="0.74803149606299213" header="0.19685039370078741" footer="0.31496062992125984"/>
  <pageSetup scale="58" orientation="landscape" r:id="rId1"/>
  <headerFooter>
    <oddHeader>&amp;L&amp;G&amp;R&amp;G</oddHeader>
  </headerFooter>
  <rowBreaks count="3" manualBreakCount="3">
    <brk id="25" max="13" man="1"/>
    <brk id="28" max="13" man="1"/>
    <brk id="41" max="13" man="1"/>
  </rowBreaks>
  <colBreaks count="1" manualBreakCount="1">
    <brk id="14" max="1048575" man="1"/>
  </colBreaks>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AA685-9B1C-4197-8F0B-138196365B3E}">
  <dimension ref="A1:N375"/>
  <sheetViews>
    <sheetView zoomScale="70" zoomScaleNormal="70" zoomScaleSheetLayoutView="80" zoomScalePageLayoutView="70" workbookViewId="0">
      <selection activeCell="B17" sqref="B17"/>
    </sheetView>
  </sheetViews>
  <sheetFormatPr baseColWidth="10" defaultColWidth="11.44140625" defaultRowHeight="13.8" x14ac:dyDescent="0.25"/>
  <cols>
    <col min="1" max="1" width="47" style="2" customWidth="1"/>
    <col min="2" max="2" width="14.33203125" style="2" bestFit="1" customWidth="1"/>
    <col min="3" max="3" width="15" style="2" customWidth="1"/>
    <col min="4" max="6" width="11.44140625" style="2"/>
    <col min="7" max="7" width="13.33203125" style="2" customWidth="1"/>
    <col min="8" max="8" width="11.44140625" style="2"/>
    <col min="9" max="9" width="14" style="2" customWidth="1"/>
    <col min="10" max="13" width="15" style="2" customWidth="1"/>
    <col min="14" max="14" width="17.88671875" style="2" customWidth="1"/>
    <col min="15" max="16384" width="11.44140625" style="2"/>
  </cols>
  <sheetData>
    <row r="1" spans="1:14" ht="39.75" customHeight="1" x14ac:dyDescent="0.25">
      <c r="A1" s="148" t="s">
        <v>43234</v>
      </c>
      <c r="B1" s="149"/>
      <c r="C1" s="149"/>
      <c r="D1" s="149"/>
      <c r="E1" s="149"/>
      <c r="F1" s="149"/>
      <c r="G1" s="149"/>
      <c r="H1" s="149"/>
      <c r="I1" s="149"/>
      <c r="J1" s="149"/>
      <c r="K1" s="149"/>
      <c r="L1" s="149"/>
      <c r="M1" s="149"/>
      <c r="N1" s="149"/>
    </row>
    <row r="2" spans="1:14" s="7" customFormat="1" ht="26.25" customHeight="1" x14ac:dyDescent="0.3">
      <c r="A2" s="72" t="s">
        <v>18596</v>
      </c>
      <c r="B2" s="117">
        <v>45658</v>
      </c>
      <c r="C2" s="117">
        <v>45689</v>
      </c>
      <c r="D2" s="73" t="s">
        <v>18597</v>
      </c>
      <c r="E2" s="73" t="s">
        <v>18598</v>
      </c>
      <c r="F2" s="73" t="s">
        <v>18599</v>
      </c>
      <c r="G2" s="73" t="s">
        <v>18600</v>
      </c>
      <c r="H2" s="73" t="s">
        <v>18601</v>
      </c>
      <c r="I2" s="73" t="s">
        <v>18602</v>
      </c>
      <c r="J2" s="73" t="s">
        <v>18603</v>
      </c>
      <c r="K2" s="73" t="s">
        <v>18604</v>
      </c>
      <c r="L2" s="74" t="s">
        <v>18605</v>
      </c>
      <c r="M2" s="73" t="s">
        <v>18606</v>
      </c>
      <c r="N2" s="75" t="s">
        <v>18621</v>
      </c>
    </row>
    <row r="3" spans="1:14" ht="26.25" customHeight="1" x14ac:dyDescent="0.25">
      <c r="A3" s="76" t="s">
        <v>18607</v>
      </c>
      <c r="B3" s="69">
        <v>748</v>
      </c>
      <c r="C3" s="69">
        <v>708</v>
      </c>
      <c r="D3" s="69">
        <v>736</v>
      </c>
      <c r="E3" s="69">
        <v>746</v>
      </c>
      <c r="F3" s="69">
        <v>750</v>
      </c>
      <c r="G3" s="69">
        <v>733</v>
      </c>
      <c r="H3" s="85">
        <v>709</v>
      </c>
      <c r="I3" s="69">
        <v>702</v>
      </c>
      <c r="J3" s="85">
        <v>703</v>
      </c>
      <c r="K3" s="69">
        <v>728</v>
      </c>
      <c r="L3" s="69">
        <v>743</v>
      </c>
      <c r="M3" s="85">
        <v>715</v>
      </c>
      <c r="N3" s="77">
        <f>SUM(B3:M3)</f>
        <v>8721</v>
      </c>
    </row>
    <row r="4" spans="1:14" ht="26.25" customHeight="1" x14ac:dyDescent="0.25">
      <c r="A4" s="76" t="s">
        <v>18608</v>
      </c>
      <c r="B4" s="70">
        <v>180888</v>
      </c>
      <c r="C4" s="70">
        <f>17932+40318+120618</f>
        <v>178868</v>
      </c>
      <c r="D4" s="70">
        <f>17403+41056+173988</f>
        <v>232447</v>
      </c>
      <c r="E4" s="70">
        <v>232803</v>
      </c>
      <c r="F4" s="70">
        <v>187499</v>
      </c>
      <c r="G4" s="85">
        <v>187499</v>
      </c>
      <c r="H4" s="85">
        <v>187499</v>
      </c>
      <c r="I4" s="85">
        <v>187499</v>
      </c>
      <c r="J4" s="102">
        <v>172688</v>
      </c>
      <c r="K4" s="69">
        <v>172894</v>
      </c>
      <c r="L4" s="69">
        <v>177040</v>
      </c>
      <c r="M4" s="85">
        <v>176488</v>
      </c>
      <c r="N4" s="77">
        <f>+SUM(B4:M4)</f>
        <v>2274112</v>
      </c>
    </row>
    <row r="5" spans="1:14" ht="30.75" customHeight="1" x14ac:dyDescent="0.25">
      <c r="A5" s="76" t="s">
        <v>18761</v>
      </c>
      <c r="B5" s="70">
        <f>21*B3</f>
        <v>15708</v>
      </c>
      <c r="C5" s="70">
        <f>20*C3</f>
        <v>14160</v>
      </c>
      <c r="D5" s="70">
        <f>D3*24</f>
        <v>17664</v>
      </c>
      <c r="E5" s="70">
        <f>E3*20</f>
        <v>14920</v>
      </c>
      <c r="F5" s="70">
        <f>F3*26</f>
        <v>19500</v>
      </c>
      <c r="G5" s="70">
        <f>G3*22</f>
        <v>16126</v>
      </c>
      <c r="H5" s="70">
        <f>H3*27</f>
        <v>19143</v>
      </c>
      <c r="I5" s="70">
        <f>I3*24</f>
        <v>16848</v>
      </c>
      <c r="J5" s="70">
        <f>J3*24</f>
        <v>16872</v>
      </c>
      <c r="K5" s="70">
        <f>K3*26</f>
        <v>18928</v>
      </c>
      <c r="L5" s="70">
        <f>L3*23</f>
        <v>17089</v>
      </c>
      <c r="M5" s="70">
        <f>M3*25</f>
        <v>17875</v>
      </c>
      <c r="N5" s="78">
        <f t="shared" ref="N5" si="0">+N3*20</f>
        <v>174420</v>
      </c>
    </row>
    <row r="6" spans="1:14" ht="20.25" customHeight="1" x14ac:dyDescent="0.25">
      <c r="A6" s="76" t="s">
        <v>18612</v>
      </c>
      <c r="B6" s="85">
        <v>158</v>
      </c>
      <c r="C6" s="85">
        <v>93</v>
      </c>
      <c r="D6" s="85">
        <v>178</v>
      </c>
      <c r="E6" s="85">
        <v>136</v>
      </c>
      <c r="F6" s="85">
        <v>111</v>
      </c>
      <c r="G6" s="100">
        <v>106</v>
      </c>
      <c r="H6" s="100">
        <v>119</v>
      </c>
      <c r="I6" s="85">
        <v>54</v>
      </c>
      <c r="J6" s="79">
        <v>341</v>
      </c>
      <c r="K6" s="71">
        <v>190</v>
      </c>
      <c r="L6" s="71">
        <v>321</v>
      </c>
      <c r="M6" s="80">
        <v>130</v>
      </c>
      <c r="N6" s="77">
        <f>+SUM(B6:M6)</f>
        <v>1937</v>
      </c>
    </row>
    <row r="7" spans="1:14" ht="39" customHeight="1" x14ac:dyDescent="0.25">
      <c r="A7" s="81" t="s">
        <v>18646</v>
      </c>
      <c r="B7" s="85">
        <v>16</v>
      </c>
      <c r="C7" s="85">
        <v>12</v>
      </c>
      <c r="D7" s="85">
        <v>15</v>
      </c>
      <c r="E7" s="85">
        <v>11</v>
      </c>
      <c r="F7" s="85">
        <v>11</v>
      </c>
      <c r="G7" s="100">
        <v>12</v>
      </c>
      <c r="H7" s="100">
        <v>19</v>
      </c>
      <c r="I7" s="85">
        <v>7</v>
      </c>
      <c r="J7" s="82">
        <v>20</v>
      </c>
      <c r="K7" s="80">
        <v>20</v>
      </c>
      <c r="L7" s="80">
        <v>31</v>
      </c>
      <c r="M7" s="80">
        <v>19</v>
      </c>
      <c r="N7" s="77">
        <f>+SUM(B7:M7)</f>
        <v>193</v>
      </c>
    </row>
    <row r="8" spans="1:14" ht="23.25" customHeight="1" x14ac:dyDescent="0.25">
      <c r="A8" s="76" t="s">
        <v>18660</v>
      </c>
      <c r="B8" s="71">
        <v>0</v>
      </c>
      <c r="C8" s="71">
        <v>2</v>
      </c>
      <c r="D8" s="71">
        <v>3</v>
      </c>
      <c r="E8" s="71">
        <v>0</v>
      </c>
      <c r="F8" s="71">
        <v>14</v>
      </c>
      <c r="G8" s="71">
        <v>0</v>
      </c>
      <c r="H8" s="71">
        <v>0</v>
      </c>
      <c r="I8" s="71">
        <v>0</v>
      </c>
      <c r="J8" s="83">
        <v>5</v>
      </c>
      <c r="K8" s="84">
        <v>33</v>
      </c>
      <c r="L8" s="84">
        <v>30</v>
      </c>
      <c r="M8" s="84">
        <v>10</v>
      </c>
      <c r="N8" s="77">
        <f>+SUM(B8:M8)</f>
        <v>97</v>
      </c>
    </row>
    <row r="9" spans="1:14" ht="39.75" customHeight="1" x14ac:dyDescent="0.25">
      <c r="A9" s="81" t="s">
        <v>18647</v>
      </c>
      <c r="B9" s="85">
        <v>0</v>
      </c>
      <c r="C9" s="85">
        <v>1</v>
      </c>
      <c r="D9" s="85">
        <v>1</v>
      </c>
      <c r="E9" s="70">
        <v>0</v>
      </c>
      <c r="F9" s="70">
        <v>1</v>
      </c>
      <c r="G9" s="86">
        <v>0</v>
      </c>
      <c r="H9" s="86">
        <v>1</v>
      </c>
      <c r="I9" s="70">
        <v>0</v>
      </c>
      <c r="J9" s="79">
        <v>1</v>
      </c>
      <c r="K9" s="71">
        <v>2</v>
      </c>
      <c r="L9" s="71">
        <v>1</v>
      </c>
      <c r="M9" s="80">
        <v>1</v>
      </c>
      <c r="N9" s="77">
        <f>+SUM(B9:M9)</f>
        <v>9</v>
      </c>
    </row>
    <row r="10" spans="1:14" ht="18.75" customHeight="1" x14ac:dyDescent="0.25">
      <c r="A10" s="81" t="s">
        <v>18623</v>
      </c>
      <c r="B10" s="70">
        <v>0</v>
      </c>
      <c r="C10" s="70">
        <v>0</v>
      </c>
      <c r="D10" s="70">
        <v>0</v>
      </c>
      <c r="E10" s="71">
        <v>0</v>
      </c>
      <c r="F10" s="71">
        <v>0</v>
      </c>
      <c r="G10" s="71">
        <v>0</v>
      </c>
      <c r="H10" s="71">
        <v>0</v>
      </c>
      <c r="I10" s="71">
        <v>0</v>
      </c>
      <c r="J10" s="71">
        <v>0</v>
      </c>
      <c r="K10" s="71">
        <v>0</v>
      </c>
      <c r="L10" s="71">
        <v>0</v>
      </c>
      <c r="M10" s="71">
        <v>0</v>
      </c>
      <c r="N10" s="77">
        <f>+SUM(B10:M10)</f>
        <v>0</v>
      </c>
    </row>
    <row r="11" spans="1:14" ht="30" x14ac:dyDescent="0.25">
      <c r="A11" s="87" t="s">
        <v>18625</v>
      </c>
      <c r="B11" s="70">
        <v>0</v>
      </c>
      <c r="C11" s="70">
        <v>0</v>
      </c>
      <c r="D11" s="70">
        <v>0</v>
      </c>
      <c r="E11" s="71">
        <v>0</v>
      </c>
      <c r="F11" s="71">
        <v>0</v>
      </c>
      <c r="G11" s="71">
        <v>0</v>
      </c>
      <c r="H11" s="71">
        <v>0</v>
      </c>
      <c r="I11" s="71">
        <v>0</v>
      </c>
      <c r="J11" s="71">
        <v>0</v>
      </c>
      <c r="K11" s="71">
        <v>0</v>
      </c>
      <c r="L11" s="70">
        <v>0</v>
      </c>
      <c r="M11" s="70">
        <v>0</v>
      </c>
      <c r="N11" s="78">
        <v>0</v>
      </c>
    </row>
    <row r="12" spans="1:14" ht="30" x14ac:dyDescent="0.25">
      <c r="A12" s="87" t="s">
        <v>18674</v>
      </c>
      <c r="B12" s="70">
        <v>0</v>
      </c>
      <c r="C12" s="70">
        <v>0</v>
      </c>
      <c r="D12" s="70">
        <v>0</v>
      </c>
      <c r="E12" s="71">
        <v>0</v>
      </c>
      <c r="F12" s="71">
        <v>0</v>
      </c>
      <c r="G12" s="71">
        <v>0</v>
      </c>
      <c r="H12" s="71">
        <v>0</v>
      </c>
      <c r="I12" s="71">
        <v>0</v>
      </c>
      <c r="J12" s="71">
        <v>0</v>
      </c>
      <c r="K12" s="71">
        <v>0</v>
      </c>
      <c r="L12" s="70">
        <v>0</v>
      </c>
      <c r="M12" s="70">
        <v>0</v>
      </c>
      <c r="N12" s="78">
        <v>0</v>
      </c>
    </row>
    <row r="13" spans="1:14" ht="30" x14ac:dyDescent="0.25">
      <c r="A13" s="87" t="s">
        <v>18626</v>
      </c>
      <c r="B13" s="70">
        <v>0</v>
      </c>
      <c r="C13" s="70">
        <v>0</v>
      </c>
      <c r="D13" s="70">
        <v>0</v>
      </c>
      <c r="E13" s="71">
        <v>0</v>
      </c>
      <c r="F13" s="71">
        <v>0</v>
      </c>
      <c r="G13" s="71">
        <v>0</v>
      </c>
      <c r="H13" s="71">
        <v>0</v>
      </c>
      <c r="I13" s="71">
        <v>0</v>
      </c>
      <c r="J13" s="71">
        <v>0</v>
      </c>
      <c r="K13" s="71">
        <v>0</v>
      </c>
      <c r="L13" s="70">
        <v>0</v>
      </c>
      <c r="M13" s="70">
        <v>0</v>
      </c>
      <c r="N13" s="78">
        <v>0</v>
      </c>
    </row>
    <row r="14" spans="1:14" ht="36.75" customHeight="1" x14ac:dyDescent="0.25">
      <c r="A14" s="87" t="s">
        <v>18627</v>
      </c>
      <c r="B14" s="70">
        <v>0</v>
      </c>
      <c r="C14" s="70">
        <v>0</v>
      </c>
      <c r="D14" s="70">
        <v>0</v>
      </c>
      <c r="E14" s="71">
        <v>0</v>
      </c>
      <c r="F14" s="71">
        <v>0</v>
      </c>
      <c r="G14" s="71">
        <v>0</v>
      </c>
      <c r="H14" s="71">
        <v>0</v>
      </c>
      <c r="I14" s="71">
        <v>0</v>
      </c>
      <c r="J14" s="71">
        <v>0</v>
      </c>
      <c r="K14" s="71">
        <v>0</v>
      </c>
      <c r="L14" s="70">
        <v>0</v>
      </c>
      <c r="M14" s="70">
        <v>0</v>
      </c>
      <c r="N14" s="78">
        <v>0</v>
      </c>
    </row>
    <row r="15" spans="1:14" ht="46.5" customHeight="1" x14ac:dyDescent="0.25">
      <c r="A15" s="88" t="s">
        <v>18662</v>
      </c>
      <c r="B15" s="89">
        <f>IFERROR(((B6+B8+B14)/B5),0)</f>
        <v>1.0058568882098294E-2</v>
      </c>
      <c r="C15" s="89">
        <f>IFERROR(((C6+C8+C14)/C5),0)</f>
        <v>6.7090395480225986E-3</v>
      </c>
      <c r="D15" s="89">
        <f>IFERROR(((D6+D8+D14)/D5),0)</f>
        <v>1.0246829710144928E-2</v>
      </c>
      <c r="E15" s="89">
        <f>IFERROR(((E6+I14E8+E14)/E5),0)</f>
        <v>0</v>
      </c>
      <c r="F15" s="89">
        <f t="shared" ref="F15:M15" si="1">IFERROR(((F6+F8+F14)/F5),0)</f>
        <v>6.41025641025641E-3</v>
      </c>
      <c r="G15" s="89">
        <f t="shared" si="1"/>
        <v>6.5732357683244451E-3</v>
      </c>
      <c r="H15" s="89">
        <f t="shared" si="1"/>
        <v>6.2163715196155251E-3</v>
      </c>
      <c r="I15" s="89">
        <f t="shared" si="1"/>
        <v>3.205128205128205E-3</v>
      </c>
      <c r="J15" s="89">
        <f t="shared" si="1"/>
        <v>2.0507349454717876E-2</v>
      </c>
      <c r="K15" s="89">
        <f t="shared" si="1"/>
        <v>1.1781487743026205E-2</v>
      </c>
      <c r="L15" s="89">
        <f t="shared" si="1"/>
        <v>2.0539528351571187E-2</v>
      </c>
      <c r="M15" s="89">
        <f t="shared" si="1"/>
        <v>7.8321678321678322E-3</v>
      </c>
      <c r="N15" s="90">
        <f>IFERROR(((N6+N8+N14)/N5),0)</f>
        <v>1.1661506707946337E-2</v>
      </c>
    </row>
    <row r="16" spans="1:14" ht="46.5" customHeight="1" x14ac:dyDescent="0.25">
      <c r="A16" s="88" t="s">
        <v>18661</v>
      </c>
      <c r="B16" s="89">
        <f>IFERROR((B6/B5),0)</f>
        <v>1.0058568882098294E-2</v>
      </c>
      <c r="C16" s="89">
        <f t="shared" ref="C16:M16" si="2">IFERROR((C6/C5),0)</f>
        <v>6.5677966101694912E-3</v>
      </c>
      <c r="D16" s="89">
        <f t="shared" si="2"/>
        <v>1.0076992753623188E-2</v>
      </c>
      <c r="E16" s="89">
        <f t="shared" si="2"/>
        <v>9.1152815013404824E-3</v>
      </c>
      <c r="F16" s="89">
        <f t="shared" si="2"/>
        <v>5.6923076923076927E-3</v>
      </c>
      <c r="G16" s="89">
        <f t="shared" si="2"/>
        <v>6.5732357683244451E-3</v>
      </c>
      <c r="H16" s="89">
        <f t="shared" si="2"/>
        <v>6.2163715196155251E-3</v>
      </c>
      <c r="I16" s="89">
        <f t="shared" si="2"/>
        <v>3.205128205128205E-3</v>
      </c>
      <c r="J16" s="89">
        <f t="shared" si="2"/>
        <v>2.0211000474158369E-2</v>
      </c>
      <c r="K16" s="89">
        <f t="shared" si="2"/>
        <v>1.003803888419273E-2</v>
      </c>
      <c r="L16" s="89">
        <f t="shared" si="2"/>
        <v>1.8784013107847154E-2</v>
      </c>
      <c r="M16" s="89">
        <f t="shared" si="2"/>
        <v>7.2727272727272727E-3</v>
      </c>
      <c r="N16" s="90">
        <f>IFERROR((N6/N5),0)</f>
        <v>1.1105377823644078E-2</v>
      </c>
    </row>
    <row r="17" spans="1:14" ht="33.75" customHeight="1" x14ac:dyDescent="0.25">
      <c r="A17" s="88" t="s">
        <v>18610</v>
      </c>
      <c r="B17" s="97">
        <f>IFERROR(((B7/B4)*20000),0)</f>
        <v>1.7690504621644332</v>
      </c>
      <c r="C17" s="97">
        <f t="shared" ref="C17:M17" si="3">IFERROR(((C7/C4)*20000),0)</f>
        <v>1.3417715857503858</v>
      </c>
      <c r="D17" s="97">
        <f t="shared" si="3"/>
        <v>1.2906167857619155</v>
      </c>
      <c r="E17" s="97">
        <f t="shared" si="3"/>
        <v>0.94500500423104516</v>
      </c>
      <c r="F17" s="97">
        <f t="shared" si="3"/>
        <v>1.1733395911444862</v>
      </c>
      <c r="G17" s="97">
        <f t="shared" si="3"/>
        <v>1.2800068267030758</v>
      </c>
      <c r="H17" s="97">
        <f t="shared" si="3"/>
        <v>2.0266774756132033</v>
      </c>
      <c r="I17" s="97">
        <f t="shared" si="3"/>
        <v>0.74667064891012747</v>
      </c>
      <c r="J17" s="97">
        <f t="shared" si="3"/>
        <v>2.3163161308255349</v>
      </c>
      <c r="K17" s="97">
        <f t="shared" si="3"/>
        <v>2.3135562830404757</v>
      </c>
      <c r="L17" s="97">
        <f t="shared" si="3"/>
        <v>3.5020334387708996</v>
      </c>
      <c r="M17" s="97">
        <f t="shared" si="3"/>
        <v>2.153120892071982</v>
      </c>
      <c r="N17" s="93">
        <f>IFERROR(((N7/N4)*240000),0)</f>
        <v>20.368389947372865</v>
      </c>
    </row>
    <row r="18" spans="1:14" ht="33.75" customHeight="1" x14ac:dyDescent="0.25">
      <c r="A18" s="88" t="s">
        <v>18622</v>
      </c>
      <c r="B18" s="91">
        <f>IFERROR(((B6/B4)*20000),0)</f>
        <v>17.469373313873778</v>
      </c>
      <c r="C18" s="91">
        <f t="shared" ref="C18:M18" si="4">IFERROR(((C6/C4)*20000),0)</f>
        <v>10.39872978956549</v>
      </c>
      <c r="D18" s="91">
        <f t="shared" si="4"/>
        <v>15.315319191041398</v>
      </c>
      <c r="E18" s="91">
        <f t="shared" si="4"/>
        <v>11.683698234129286</v>
      </c>
      <c r="F18" s="91">
        <f t="shared" si="4"/>
        <v>11.84006314700345</v>
      </c>
      <c r="G18" s="91">
        <f t="shared" si="4"/>
        <v>11.306726969210503</v>
      </c>
      <c r="H18" s="91">
        <f t="shared" si="4"/>
        <v>12.693401031472169</v>
      </c>
      <c r="I18" s="91">
        <f t="shared" si="4"/>
        <v>5.760030720163841</v>
      </c>
      <c r="J18" s="91">
        <f t="shared" si="4"/>
        <v>39.493190030575377</v>
      </c>
      <c r="K18" s="91">
        <f t="shared" si="4"/>
        <v>21.978784688884517</v>
      </c>
      <c r="L18" s="91">
        <f t="shared" si="4"/>
        <v>36.26299141436963</v>
      </c>
      <c r="M18" s="91">
        <f t="shared" si="4"/>
        <v>14.731879787860931</v>
      </c>
      <c r="N18" s="93">
        <f>IFERROR(((N6/N4)*240000),0)</f>
        <v>204.42264936819294</v>
      </c>
    </row>
    <row r="19" spans="1:14" ht="33.75" customHeight="1" x14ac:dyDescent="0.25">
      <c r="A19" s="88" t="s">
        <v>18611</v>
      </c>
      <c r="B19" s="94">
        <f>IFERROR((B7/B3),0)</f>
        <v>2.1390374331550801E-2</v>
      </c>
      <c r="C19" s="94">
        <f t="shared" ref="C19:M19" si="5">IFERROR((C7/C3),0)</f>
        <v>1.6949152542372881E-2</v>
      </c>
      <c r="D19" s="94">
        <f t="shared" si="5"/>
        <v>2.0380434782608696E-2</v>
      </c>
      <c r="E19" s="94">
        <f t="shared" si="5"/>
        <v>1.4745308310991957E-2</v>
      </c>
      <c r="F19" s="94">
        <f t="shared" si="5"/>
        <v>1.4666666666666666E-2</v>
      </c>
      <c r="G19" s="94">
        <f t="shared" si="5"/>
        <v>1.6371077762619372E-2</v>
      </c>
      <c r="H19" s="94">
        <f t="shared" si="5"/>
        <v>2.6798307475317348E-2</v>
      </c>
      <c r="I19" s="94">
        <f t="shared" si="5"/>
        <v>9.9715099715099714E-3</v>
      </c>
      <c r="J19" s="94">
        <f t="shared" si="5"/>
        <v>2.8449502133712661E-2</v>
      </c>
      <c r="K19" s="94">
        <f t="shared" si="5"/>
        <v>2.7472527472527472E-2</v>
      </c>
      <c r="L19" s="94">
        <f t="shared" si="5"/>
        <v>4.1722745625841183E-2</v>
      </c>
      <c r="M19" s="94">
        <f t="shared" si="5"/>
        <v>2.6573426573426574E-2</v>
      </c>
      <c r="N19" s="95">
        <f>IFERROR((N7/N3),0)</f>
        <v>2.2130489622749685E-2</v>
      </c>
    </row>
    <row r="20" spans="1:14" ht="33.75" customHeight="1" x14ac:dyDescent="0.25">
      <c r="A20" s="88" t="s">
        <v>18624</v>
      </c>
      <c r="B20" s="96">
        <f>IFERROR(((B10/B3)*1000),0)</f>
        <v>0</v>
      </c>
      <c r="C20" s="96">
        <f t="shared" ref="C20:N20" si="6">IFERROR(((C10/C3)*1000),0)</f>
        <v>0</v>
      </c>
      <c r="D20" s="96">
        <f t="shared" si="6"/>
        <v>0</v>
      </c>
      <c r="E20" s="96">
        <f t="shared" si="6"/>
        <v>0</v>
      </c>
      <c r="F20" s="96">
        <f t="shared" si="6"/>
        <v>0</v>
      </c>
      <c r="G20" s="96">
        <f t="shared" si="6"/>
        <v>0</v>
      </c>
      <c r="H20" s="96">
        <f t="shared" si="6"/>
        <v>0</v>
      </c>
      <c r="I20" s="96">
        <f t="shared" si="6"/>
        <v>0</v>
      </c>
      <c r="J20" s="96">
        <f t="shared" si="6"/>
        <v>0</v>
      </c>
      <c r="K20" s="96">
        <f t="shared" si="6"/>
        <v>0</v>
      </c>
      <c r="L20" s="96">
        <f t="shared" si="6"/>
        <v>0</v>
      </c>
      <c r="M20" s="96">
        <f t="shared" si="6"/>
        <v>0</v>
      </c>
      <c r="N20" s="95">
        <f t="shared" si="6"/>
        <v>0</v>
      </c>
    </row>
    <row r="21" spans="1:14" ht="33.75" customHeight="1" x14ac:dyDescent="0.25">
      <c r="A21" s="88" t="s">
        <v>18645</v>
      </c>
      <c r="B21" s="107">
        <f t="shared" ref="B21:M21" si="7">IFERROR((((B6+B8)/B5)),0)</f>
        <v>1.0058568882098294E-2</v>
      </c>
      <c r="C21" s="107">
        <f t="shared" si="7"/>
        <v>6.7090395480225986E-3</v>
      </c>
      <c r="D21" s="107">
        <f t="shared" si="7"/>
        <v>1.0246829710144928E-2</v>
      </c>
      <c r="E21" s="107">
        <f t="shared" si="7"/>
        <v>9.1152815013404824E-3</v>
      </c>
      <c r="F21" s="107">
        <f t="shared" si="7"/>
        <v>6.41025641025641E-3</v>
      </c>
      <c r="G21" s="107">
        <f t="shared" si="7"/>
        <v>6.5732357683244451E-3</v>
      </c>
      <c r="H21" s="107">
        <f t="shared" si="7"/>
        <v>6.2163715196155251E-3</v>
      </c>
      <c r="I21" s="107">
        <f t="shared" si="7"/>
        <v>3.205128205128205E-3</v>
      </c>
      <c r="J21" s="107">
        <f t="shared" si="7"/>
        <v>2.0507349454717876E-2</v>
      </c>
      <c r="K21" s="107">
        <f t="shared" si="7"/>
        <v>1.1781487743026205E-2</v>
      </c>
      <c r="L21" s="107">
        <f t="shared" si="7"/>
        <v>2.0539528351571187E-2</v>
      </c>
      <c r="M21" s="107">
        <f t="shared" si="7"/>
        <v>7.8321678321678322E-3</v>
      </c>
      <c r="N21" s="107">
        <f>IFERROR((((N7+N9)/N5)),0)</f>
        <v>1.1581240683407865E-3</v>
      </c>
    </row>
    <row r="22" spans="1:14" ht="33.75" customHeight="1" x14ac:dyDescent="0.25">
      <c r="A22" s="88" t="s">
        <v>18628</v>
      </c>
      <c r="B22" s="97">
        <f t="shared" ref="B22:M22" si="8">IFERROR((B12/B3)*100000,0)</f>
        <v>0</v>
      </c>
      <c r="C22" s="97">
        <f t="shared" si="8"/>
        <v>0</v>
      </c>
      <c r="D22" s="97">
        <f t="shared" si="8"/>
        <v>0</v>
      </c>
      <c r="E22" s="97">
        <f t="shared" si="8"/>
        <v>0</v>
      </c>
      <c r="F22" s="97">
        <f t="shared" si="8"/>
        <v>0</v>
      </c>
      <c r="G22" s="97">
        <f t="shared" si="8"/>
        <v>0</v>
      </c>
      <c r="H22" s="97">
        <f t="shared" si="8"/>
        <v>0</v>
      </c>
      <c r="I22" s="97">
        <f t="shared" si="8"/>
        <v>0</v>
      </c>
      <c r="J22" s="97">
        <f t="shared" si="8"/>
        <v>0</v>
      </c>
      <c r="K22" s="97">
        <f t="shared" si="8"/>
        <v>0</v>
      </c>
      <c r="L22" s="97">
        <f t="shared" si="8"/>
        <v>0</v>
      </c>
      <c r="M22" s="97">
        <f t="shared" si="8"/>
        <v>0</v>
      </c>
      <c r="N22" s="92">
        <f>IFERROR((N12/N3)*100000,0)</f>
        <v>0</v>
      </c>
    </row>
    <row r="23" spans="1:14" ht="33.75" customHeight="1" x14ac:dyDescent="0.25">
      <c r="A23" s="88" t="s">
        <v>18629</v>
      </c>
      <c r="B23" s="97">
        <f t="shared" ref="B23:M23" si="9">IFERROR(((B12+B13)/B3)*100000,0)</f>
        <v>0</v>
      </c>
      <c r="C23" s="97">
        <f t="shared" si="9"/>
        <v>0</v>
      </c>
      <c r="D23" s="97">
        <f t="shared" si="9"/>
        <v>0</v>
      </c>
      <c r="E23" s="97">
        <f t="shared" si="9"/>
        <v>0</v>
      </c>
      <c r="F23" s="97">
        <f t="shared" si="9"/>
        <v>0</v>
      </c>
      <c r="G23" s="97">
        <f t="shared" si="9"/>
        <v>0</v>
      </c>
      <c r="H23" s="97">
        <f t="shared" si="9"/>
        <v>0</v>
      </c>
      <c r="I23" s="97">
        <f t="shared" si="9"/>
        <v>0</v>
      </c>
      <c r="J23" s="97">
        <f t="shared" si="9"/>
        <v>0</v>
      </c>
      <c r="K23" s="97">
        <f t="shared" si="9"/>
        <v>0</v>
      </c>
      <c r="L23" s="97">
        <f t="shared" si="9"/>
        <v>0</v>
      </c>
      <c r="M23" s="97">
        <f t="shared" si="9"/>
        <v>0</v>
      </c>
      <c r="N23" s="92">
        <f>IFERROR(((N12+N13)/N3)*100000,0)</f>
        <v>0</v>
      </c>
    </row>
    <row r="24" spans="1:14" s="14" customFormat="1" ht="33.75" customHeight="1" x14ac:dyDescent="0.25">
      <c r="A24" s="98" t="s">
        <v>18630</v>
      </c>
      <c r="B24" s="99">
        <f ca="1">IFERROR(#REF!(B19/#REF!),0)</f>
        <v>0</v>
      </c>
      <c r="C24" s="99">
        <f>IFERROR((C19/#REF!),0)</f>
        <v>0</v>
      </c>
      <c r="D24" s="99">
        <f>IFERROR((D19/#REF!),0)</f>
        <v>0</v>
      </c>
      <c r="E24" s="99">
        <f>IFERROR((E19/#REF!),0)</f>
        <v>0</v>
      </c>
      <c r="F24" s="99">
        <f>IFERROR((F19/#REF!),0)</f>
        <v>0</v>
      </c>
      <c r="G24" s="99">
        <f>IFERROR((G19/#REF!),0)</f>
        <v>0</v>
      </c>
      <c r="H24" s="99">
        <f>IFERROR((H19/#REF!),0)</f>
        <v>0</v>
      </c>
      <c r="I24" s="99">
        <f>IFERROR((I19/#REF!),0)</f>
        <v>0</v>
      </c>
      <c r="J24" s="99">
        <f>IFERROR((J19/#REF!),0)</f>
        <v>0</v>
      </c>
      <c r="K24" s="99">
        <f>IFERROR((K19/#REF!),0)</f>
        <v>0</v>
      </c>
      <c r="L24" s="99">
        <f>IFERROR((L19/#REF!),0)</f>
        <v>0</v>
      </c>
      <c r="M24" s="99">
        <f>IFERROR((M19/#REF!),0)</f>
        <v>0</v>
      </c>
      <c r="N24" s="97">
        <f>IFERROR(((N13+N14)/N4)*100000,0)</f>
        <v>0</v>
      </c>
    </row>
    <row r="25" spans="1:14" hidden="1" x14ac:dyDescent="0.25">
      <c r="A25" s="15" t="s">
        <v>18677</v>
      </c>
      <c r="B25" s="13" t="s">
        <v>18697</v>
      </c>
      <c r="C25" s="13" t="s">
        <v>18697</v>
      </c>
      <c r="D25" s="13" t="s">
        <v>18697</v>
      </c>
      <c r="E25" s="13" t="s">
        <v>18697</v>
      </c>
      <c r="F25" s="13" t="s">
        <v>18697</v>
      </c>
      <c r="G25" s="13" t="s">
        <v>18697</v>
      </c>
      <c r="H25" s="13"/>
      <c r="I25" s="13"/>
      <c r="J25" s="13"/>
      <c r="K25" s="13"/>
      <c r="L25" s="13"/>
      <c r="M25" s="13"/>
      <c r="N25" s="13"/>
    </row>
    <row r="26" spans="1:14" ht="263.25" customHeight="1" x14ac:dyDescent="0.25">
      <c r="A26" s="151"/>
      <c r="B26" s="152"/>
      <c r="C26" s="152"/>
      <c r="D26" s="152"/>
      <c r="E26" s="152"/>
      <c r="F26" s="152"/>
      <c r="G26" s="152"/>
      <c r="H26" s="152"/>
      <c r="I26" s="152"/>
      <c r="J26" s="152"/>
      <c r="K26" s="152"/>
      <c r="L26" s="152"/>
      <c r="M26" s="153"/>
    </row>
    <row r="27" spans="1:14" ht="245.25" customHeight="1" x14ac:dyDescent="0.25">
      <c r="A27" s="16"/>
      <c r="B27" s="17"/>
      <c r="C27" s="17"/>
      <c r="D27" s="17"/>
      <c r="E27" s="17"/>
      <c r="F27" s="17"/>
      <c r="G27" s="17"/>
      <c r="H27" s="17"/>
      <c r="I27" s="17"/>
      <c r="J27" s="17"/>
      <c r="K27" s="17"/>
      <c r="L27" s="17"/>
      <c r="M27" s="18"/>
    </row>
    <row r="28" spans="1:14" ht="236.25" customHeight="1" x14ac:dyDescent="0.25">
      <c r="A28" s="151"/>
      <c r="B28" s="152"/>
      <c r="C28" s="152"/>
      <c r="D28" s="152"/>
      <c r="E28" s="152"/>
      <c r="F28" s="152"/>
      <c r="G28" s="152"/>
      <c r="H28" s="152"/>
      <c r="I28" s="152"/>
      <c r="J28" s="152"/>
      <c r="K28" s="152"/>
      <c r="L28" s="152"/>
      <c r="M28" s="153"/>
    </row>
    <row r="29" spans="1:14" ht="33" customHeight="1" x14ac:dyDescent="0.25">
      <c r="A29" s="154" t="s">
        <v>18613</v>
      </c>
      <c r="B29" s="154"/>
      <c r="C29" s="154"/>
      <c r="D29" s="154"/>
      <c r="E29" s="154"/>
      <c r="F29" s="154"/>
      <c r="G29" s="154"/>
      <c r="H29" s="154"/>
      <c r="I29" s="154"/>
      <c r="J29" s="154"/>
      <c r="K29" s="154"/>
      <c r="L29" s="154"/>
      <c r="M29" s="154"/>
    </row>
    <row r="30" spans="1:14" ht="56.25" customHeight="1" x14ac:dyDescent="0.25">
      <c r="A30" s="118" t="s">
        <v>18663</v>
      </c>
      <c r="B30" s="155" t="s">
        <v>43235</v>
      </c>
      <c r="C30" s="156"/>
      <c r="D30" s="156"/>
      <c r="E30" s="156"/>
      <c r="F30" s="156"/>
      <c r="G30" s="156"/>
      <c r="H30" s="156"/>
      <c r="I30" s="156"/>
      <c r="J30" s="156"/>
      <c r="K30" s="156"/>
      <c r="L30" s="156"/>
      <c r="M30" s="157"/>
    </row>
    <row r="31" spans="1:14" ht="56.25" customHeight="1" x14ac:dyDescent="0.25">
      <c r="A31" s="118" t="s">
        <v>18633</v>
      </c>
      <c r="B31" s="155" t="s">
        <v>43236</v>
      </c>
      <c r="C31" s="156"/>
      <c r="D31" s="156"/>
      <c r="E31" s="156"/>
      <c r="F31" s="156"/>
      <c r="G31" s="156"/>
      <c r="H31" s="156"/>
      <c r="I31" s="156"/>
      <c r="J31" s="156"/>
      <c r="K31" s="156"/>
      <c r="L31" s="156"/>
      <c r="M31" s="157"/>
    </row>
    <row r="32" spans="1:14" ht="56.25" customHeight="1" x14ac:dyDescent="0.25">
      <c r="A32" s="101" t="s">
        <v>18634</v>
      </c>
      <c r="B32" s="155" t="s">
        <v>43237</v>
      </c>
      <c r="C32" s="156"/>
      <c r="D32" s="156"/>
      <c r="E32" s="156"/>
      <c r="F32" s="156"/>
      <c r="G32" s="156"/>
      <c r="H32" s="156"/>
      <c r="I32" s="156"/>
      <c r="J32" s="156"/>
      <c r="K32" s="156"/>
      <c r="L32" s="156"/>
      <c r="M32" s="157"/>
    </row>
    <row r="33" spans="1:13" ht="56.25" customHeight="1" x14ac:dyDescent="0.25">
      <c r="A33" s="101" t="s">
        <v>18635</v>
      </c>
      <c r="B33" s="155" t="s">
        <v>43238</v>
      </c>
      <c r="C33" s="156"/>
      <c r="D33" s="156"/>
      <c r="E33" s="156"/>
      <c r="F33" s="156"/>
      <c r="G33" s="156"/>
      <c r="H33" s="156"/>
      <c r="I33" s="156"/>
      <c r="J33" s="156"/>
      <c r="K33" s="156"/>
      <c r="L33" s="156"/>
      <c r="M33" s="157"/>
    </row>
    <row r="34" spans="1:13" ht="56.25" customHeight="1" x14ac:dyDescent="0.25">
      <c r="A34" s="101" t="s">
        <v>18636</v>
      </c>
      <c r="B34" s="155" t="s">
        <v>43239</v>
      </c>
      <c r="C34" s="156"/>
      <c r="D34" s="156"/>
      <c r="E34" s="156"/>
      <c r="F34" s="156"/>
      <c r="G34" s="156"/>
      <c r="H34" s="156"/>
      <c r="I34" s="156"/>
      <c r="J34" s="156"/>
      <c r="K34" s="156"/>
      <c r="L34" s="156"/>
      <c r="M34" s="157"/>
    </row>
    <row r="35" spans="1:13" ht="56.25" customHeight="1" x14ac:dyDescent="0.25">
      <c r="A35" s="101" t="s">
        <v>18637</v>
      </c>
      <c r="B35" s="155" t="s">
        <v>43240</v>
      </c>
      <c r="C35" s="156"/>
      <c r="D35" s="156"/>
      <c r="E35" s="156"/>
      <c r="F35" s="156"/>
      <c r="G35" s="156"/>
      <c r="H35" s="156"/>
      <c r="I35" s="156"/>
      <c r="J35" s="156"/>
      <c r="K35" s="156"/>
      <c r="L35" s="156"/>
      <c r="M35" s="157"/>
    </row>
    <row r="36" spans="1:13" ht="56.25" customHeight="1" x14ac:dyDescent="0.25">
      <c r="A36" s="101" t="s">
        <v>18638</v>
      </c>
      <c r="B36" s="155" t="s">
        <v>43241</v>
      </c>
      <c r="C36" s="156"/>
      <c r="D36" s="156"/>
      <c r="E36" s="156"/>
      <c r="F36" s="156"/>
      <c r="G36" s="156"/>
      <c r="H36" s="156"/>
      <c r="I36" s="156"/>
      <c r="J36" s="156"/>
      <c r="K36" s="156"/>
      <c r="L36" s="156"/>
      <c r="M36" s="157"/>
    </row>
    <row r="37" spans="1:13" ht="56.25" customHeight="1" x14ac:dyDescent="0.25">
      <c r="A37" s="101" t="s">
        <v>18639</v>
      </c>
      <c r="B37" s="155" t="s">
        <v>43242</v>
      </c>
      <c r="C37" s="156"/>
      <c r="D37" s="156"/>
      <c r="E37" s="156"/>
      <c r="F37" s="156"/>
      <c r="G37" s="156"/>
      <c r="H37" s="156"/>
      <c r="I37" s="156"/>
      <c r="J37" s="156"/>
      <c r="K37" s="156"/>
      <c r="L37" s="156"/>
      <c r="M37" s="157"/>
    </row>
    <row r="38" spans="1:13" ht="56.25" customHeight="1" x14ac:dyDescent="0.25">
      <c r="A38" s="101" t="s">
        <v>18640</v>
      </c>
      <c r="B38" s="155" t="s">
        <v>43243</v>
      </c>
      <c r="C38" s="156"/>
      <c r="D38" s="156"/>
      <c r="E38" s="156"/>
      <c r="F38" s="156"/>
      <c r="G38" s="156"/>
      <c r="H38" s="156"/>
      <c r="I38" s="156"/>
      <c r="J38" s="156"/>
      <c r="K38" s="156"/>
      <c r="L38" s="156"/>
      <c r="M38" s="157"/>
    </row>
    <row r="39" spans="1:13" ht="56.25" customHeight="1" x14ac:dyDescent="0.25">
      <c r="A39" s="101" t="s">
        <v>18641</v>
      </c>
      <c r="B39" s="155" t="s">
        <v>43244</v>
      </c>
      <c r="C39" s="156"/>
      <c r="D39" s="156"/>
      <c r="E39" s="156"/>
      <c r="F39" s="156"/>
      <c r="G39" s="156"/>
      <c r="H39" s="156"/>
      <c r="I39" s="156"/>
      <c r="J39" s="156"/>
      <c r="K39" s="156"/>
      <c r="L39" s="156"/>
      <c r="M39" s="157"/>
    </row>
    <row r="40" spans="1:13" ht="56.25" customHeight="1" x14ac:dyDescent="0.25">
      <c r="A40" s="101" t="s">
        <v>18642</v>
      </c>
      <c r="B40" s="155" t="s">
        <v>43245</v>
      </c>
      <c r="C40" s="158"/>
      <c r="D40" s="158"/>
      <c r="E40" s="158"/>
      <c r="F40" s="158"/>
      <c r="G40" s="158"/>
      <c r="H40" s="158"/>
      <c r="I40" s="158"/>
      <c r="J40" s="158"/>
      <c r="K40" s="158"/>
      <c r="L40" s="158"/>
      <c r="M40" s="159"/>
    </row>
    <row r="41" spans="1:13" ht="56.25" customHeight="1" x14ac:dyDescent="0.25">
      <c r="A41" s="101" t="s">
        <v>18643</v>
      </c>
      <c r="B41" s="155" t="s">
        <v>43246</v>
      </c>
      <c r="C41" s="158"/>
      <c r="D41" s="158"/>
      <c r="E41" s="158"/>
      <c r="F41" s="158"/>
      <c r="G41" s="158"/>
      <c r="H41" s="158"/>
      <c r="I41" s="158"/>
      <c r="J41" s="158"/>
      <c r="K41" s="158"/>
      <c r="L41" s="158"/>
      <c r="M41" s="159"/>
    </row>
    <row r="43" spans="1:13" hidden="1" x14ac:dyDescent="0.25"/>
    <row r="44" spans="1:13" hidden="1" x14ac:dyDescent="0.25"/>
    <row r="45" spans="1:13" hidden="1" x14ac:dyDescent="0.25"/>
    <row r="46" spans="1:13" hidden="1" x14ac:dyDescent="0.25"/>
    <row r="47" spans="1:13" hidden="1" x14ac:dyDescent="0.25"/>
    <row r="48" spans="1:13" hidden="1" x14ac:dyDescent="0.25"/>
    <row r="49" spans="1:6" hidden="1" x14ac:dyDescent="0.25"/>
    <row r="50" spans="1:6" ht="14.4" hidden="1" thickBot="1" x14ac:dyDescent="0.3">
      <c r="A50" s="19"/>
      <c r="B50" s="67">
        <v>2021</v>
      </c>
      <c r="C50" s="67">
        <v>2020</v>
      </c>
      <c r="D50" s="20">
        <v>2019</v>
      </c>
      <c r="E50" s="20">
        <v>2018</v>
      </c>
      <c r="F50" s="20">
        <v>2017</v>
      </c>
    </row>
    <row r="51" spans="1:6" ht="14.4" hidden="1" thickBot="1" x14ac:dyDescent="0.3">
      <c r="A51" s="3" t="s">
        <v>18609</v>
      </c>
      <c r="B51" s="61">
        <f>N15</f>
        <v>1.1661506707946337E-2</v>
      </c>
      <c r="C51" s="66">
        <v>9.6270061782333573E-3</v>
      </c>
      <c r="D51" s="8">
        <f>+N15</f>
        <v>1.1661506707946337E-2</v>
      </c>
      <c r="E51" s="21">
        <v>0.38</v>
      </c>
      <c r="F51" s="22">
        <v>0.14000000000000001</v>
      </c>
    </row>
    <row r="52" spans="1:6" ht="14.4" hidden="1" thickBot="1" x14ac:dyDescent="0.3">
      <c r="A52" s="3" t="s">
        <v>18610</v>
      </c>
      <c r="B52" s="9">
        <f>N17</f>
        <v>20.368389947372865</v>
      </c>
      <c r="C52" s="9">
        <v>24.186052577441366</v>
      </c>
      <c r="D52" s="9">
        <f>+N17</f>
        <v>20.368389947372865</v>
      </c>
      <c r="E52" s="23">
        <v>2.31</v>
      </c>
      <c r="F52" s="23">
        <v>1.3</v>
      </c>
    </row>
    <row r="53" spans="1:6" ht="14.4" hidden="1" thickBot="1" x14ac:dyDescent="0.3">
      <c r="A53" s="3" t="s">
        <v>18622</v>
      </c>
      <c r="B53" s="9">
        <f>N18</f>
        <v>204.42264936819294</v>
      </c>
      <c r="C53" s="9">
        <v>273.26956237950719</v>
      </c>
      <c r="D53" s="9">
        <f>+N18</f>
        <v>204.42264936819294</v>
      </c>
      <c r="E53" s="23">
        <v>29.01</v>
      </c>
      <c r="F53" s="23">
        <v>11.7</v>
      </c>
    </row>
    <row r="54" spans="1:6" ht="14.4" hidden="1" thickBot="1" x14ac:dyDescent="0.3">
      <c r="A54" s="3" t="s">
        <v>18611</v>
      </c>
      <c r="B54" s="61">
        <f>N19</f>
        <v>2.2130489622749685E-2</v>
      </c>
      <c r="C54" s="63">
        <v>2.6723095525997581E-2</v>
      </c>
      <c r="D54" s="8">
        <f>+N19</f>
        <v>2.2130489622749685E-2</v>
      </c>
      <c r="E54" s="21">
        <v>0.03</v>
      </c>
      <c r="F54" s="22">
        <v>1.5100000000000001E-2</v>
      </c>
    </row>
    <row r="55" spans="1:6" ht="14.4" hidden="1" thickBot="1" x14ac:dyDescent="0.3">
      <c r="A55" s="3" t="s">
        <v>18644</v>
      </c>
      <c r="B55" s="61">
        <f>N20</f>
        <v>0</v>
      </c>
      <c r="C55" s="63">
        <v>0.2418379685610641</v>
      </c>
      <c r="D55" s="8">
        <f>+N20</f>
        <v>0</v>
      </c>
      <c r="E55" s="24">
        <v>1.26</v>
      </c>
      <c r="F55" s="23">
        <v>1.58</v>
      </c>
    </row>
    <row r="56" spans="1:6" ht="14.4" hidden="1" thickBot="1" x14ac:dyDescent="0.3">
      <c r="A56" s="4" t="s">
        <v>18628</v>
      </c>
      <c r="B56" s="12">
        <f>N22</f>
        <v>0</v>
      </c>
      <c r="C56" s="64">
        <v>0</v>
      </c>
      <c r="D56" s="11">
        <f>+N22</f>
        <v>0</v>
      </c>
      <c r="E56" s="5">
        <v>0</v>
      </c>
      <c r="F56" s="5">
        <v>0</v>
      </c>
    </row>
    <row r="57" spans="1:6" ht="14.4" hidden="1" thickBot="1" x14ac:dyDescent="0.3">
      <c r="A57" s="4" t="s">
        <v>18629</v>
      </c>
      <c r="B57" s="12">
        <f>N23</f>
        <v>0</v>
      </c>
      <c r="C57" s="64">
        <v>0</v>
      </c>
      <c r="D57" s="11">
        <f>+N23</f>
        <v>0</v>
      </c>
      <c r="E57" s="5">
        <v>0</v>
      </c>
      <c r="F57" s="5">
        <v>0</v>
      </c>
    </row>
    <row r="58" spans="1:6" ht="14.4" hidden="1" thickBot="1" x14ac:dyDescent="0.3">
      <c r="A58" s="4" t="s">
        <v>18630</v>
      </c>
      <c r="B58" s="12">
        <f>N24</f>
        <v>0</v>
      </c>
      <c r="C58" s="64">
        <v>1</v>
      </c>
      <c r="D58" s="12" t="e">
        <f>+#REF!</f>
        <v>#REF!</v>
      </c>
      <c r="E58" s="6">
        <v>0</v>
      </c>
      <c r="F58" s="6">
        <v>0</v>
      </c>
    </row>
    <row r="59" spans="1:6" ht="14.4" hidden="1" thickBot="1" x14ac:dyDescent="0.3">
      <c r="A59" s="4" t="s">
        <v>18648</v>
      </c>
      <c r="B59" s="62">
        <f>N21</f>
        <v>1.1581240683407865E-3</v>
      </c>
      <c r="C59" s="65">
        <v>8.4997818852912931E-4</v>
      </c>
      <c r="D59" s="10">
        <f>+N21</f>
        <v>1.1581240683407865E-3</v>
      </c>
    </row>
    <row r="60" spans="1:6" hidden="1" x14ac:dyDescent="0.25"/>
    <row r="61" spans="1:6" hidden="1" x14ac:dyDescent="0.25"/>
    <row r="62" spans="1:6" hidden="1" x14ac:dyDescent="0.25"/>
    <row r="63" spans="1:6" hidden="1" x14ac:dyDescent="0.25"/>
    <row r="64" spans="1:6"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idden="1" x14ac:dyDescent="0.25"/>
    <row r="77" hidden="1" x14ac:dyDescent="0.25"/>
    <row r="78" hidden="1" x14ac:dyDescent="0.25"/>
    <row r="79" hidden="1" x14ac:dyDescent="0.25"/>
    <row r="80" hidden="1" x14ac:dyDescent="0.25"/>
    <row r="81" spans="13:13" hidden="1" x14ac:dyDescent="0.25">
      <c r="M81" s="2">
        <v>1.26</v>
      </c>
    </row>
    <row r="82" spans="13:13" hidden="1" x14ac:dyDescent="0.25">
      <c r="M82" s="2">
        <v>1.58</v>
      </c>
    </row>
    <row r="83" spans="13:13" hidden="1" x14ac:dyDescent="0.25">
      <c r="M83" s="2">
        <f>+M82-M81</f>
        <v>0.32000000000000006</v>
      </c>
    </row>
    <row r="84" spans="13:13" hidden="1" x14ac:dyDescent="0.25"/>
    <row r="85" spans="13:13" hidden="1" x14ac:dyDescent="0.25"/>
    <row r="86" spans="13:13" hidden="1" x14ac:dyDescent="0.25"/>
    <row r="87" spans="13:13" hidden="1" x14ac:dyDescent="0.25"/>
    <row r="88" spans="13:13" hidden="1" x14ac:dyDescent="0.25"/>
    <row r="89" spans="13:13" hidden="1" x14ac:dyDescent="0.25"/>
    <row r="90" spans="13:13" hidden="1" x14ac:dyDescent="0.25"/>
    <row r="91" spans="13:13" hidden="1" x14ac:dyDescent="0.25"/>
    <row r="92" spans="13:13" hidden="1" x14ac:dyDescent="0.25"/>
    <row r="93" spans="13:13" hidden="1" x14ac:dyDescent="0.25"/>
    <row r="94" spans="13:13" hidden="1" x14ac:dyDescent="0.25"/>
    <row r="95" spans="13:13" hidden="1" x14ac:dyDescent="0.25"/>
    <row r="96" spans="13:13"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row r="172" hidden="1" x14ac:dyDescent="0.25"/>
    <row r="173" hidden="1" x14ac:dyDescent="0.25"/>
    <row r="174" hidden="1" x14ac:dyDescent="0.25"/>
    <row r="175" hidden="1" x14ac:dyDescent="0.25"/>
    <row r="176" hidden="1" x14ac:dyDescent="0.25"/>
    <row r="177" hidden="1" x14ac:dyDescent="0.25"/>
    <row r="178" hidden="1" x14ac:dyDescent="0.25"/>
    <row r="179" hidden="1" x14ac:dyDescent="0.25"/>
    <row r="180" hidden="1" x14ac:dyDescent="0.25"/>
    <row r="181" hidden="1" x14ac:dyDescent="0.25"/>
    <row r="182" hidden="1" x14ac:dyDescent="0.25"/>
    <row r="183" hidden="1" x14ac:dyDescent="0.25"/>
    <row r="184" hidden="1" x14ac:dyDescent="0.25"/>
    <row r="185" hidden="1" x14ac:dyDescent="0.25"/>
    <row r="186" hidden="1" x14ac:dyDescent="0.25"/>
    <row r="187" hidden="1" x14ac:dyDescent="0.25"/>
    <row r="188" hidden="1" x14ac:dyDescent="0.25"/>
    <row r="189" hidden="1" x14ac:dyDescent="0.25"/>
    <row r="190" hidden="1" x14ac:dyDescent="0.25"/>
    <row r="191" hidden="1" x14ac:dyDescent="0.25"/>
    <row r="192" hidden="1" x14ac:dyDescent="0.25"/>
    <row r="193" hidden="1" x14ac:dyDescent="0.25"/>
    <row r="194" hidden="1" x14ac:dyDescent="0.25"/>
    <row r="195" hidden="1" x14ac:dyDescent="0.25"/>
    <row r="196" hidden="1" x14ac:dyDescent="0.25"/>
    <row r="197" hidden="1" x14ac:dyDescent="0.25"/>
    <row r="198" hidden="1" x14ac:dyDescent="0.25"/>
    <row r="199" hidden="1" x14ac:dyDescent="0.25"/>
    <row r="200" hidden="1" x14ac:dyDescent="0.25"/>
    <row r="201" hidden="1" x14ac:dyDescent="0.25"/>
    <row r="202" hidden="1" x14ac:dyDescent="0.25"/>
    <row r="203" hidden="1" x14ac:dyDescent="0.25"/>
    <row r="204" hidden="1" x14ac:dyDescent="0.25"/>
    <row r="205" hidden="1" x14ac:dyDescent="0.25"/>
    <row r="206" hidden="1" x14ac:dyDescent="0.25"/>
    <row r="207" hidden="1" x14ac:dyDescent="0.25"/>
    <row r="208" hidden="1" x14ac:dyDescent="0.25"/>
    <row r="209" hidden="1" x14ac:dyDescent="0.25"/>
    <row r="210" hidden="1" x14ac:dyDescent="0.25"/>
    <row r="211" hidden="1" x14ac:dyDescent="0.25"/>
    <row r="212" hidden="1" x14ac:dyDescent="0.25"/>
    <row r="213" hidden="1" x14ac:dyDescent="0.25"/>
    <row r="214" hidden="1" x14ac:dyDescent="0.25"/>
    <row r="215" hidden="1" x14ac:dyDescent="0.25"/>
    <row r="216" hidden="1" x14ac:dyDescent="0.25"/>
    <row r="217" hidden="1" x14ac:dyDescent="0.25"/>
    <row r="218" hidden="1" x14ac:dyDescent="0.25"/>
    <row r="219" hidden="1" x14ac:dyDescent="0.25"/>
    <row r="220" hidden="1" x14ac:dyDescent="0.25"/>
    <row r="221" hidden="1" x14ac:dyDescent="0.25"/>
    <row r="222" hidden="1" x14ac:dyDescent="0.25"/>
    <row r="223" hidden="1" x14ac:dyDescent="0.25"/>
    <row r="224" hidden="1" x14ac:dyDescent="0.25"/>
    <row r="225" hidden="1" x14ac:dyDescent="0.25"/>
    <row r="226" hidden="1" x14ac:dyDescent="0.25"/>
    <row r="227" hidden="1" x14ac:dyDescent="0.25"/>
    <row r="228" hidden="1" x14ac:dyDescent="0.25"/>
    <row r="229" hidden="1" x14ac:dyDescent="0.25"/>
    <row r="230" hidden="1" x14ac:dyDescent="0.25"/>
    <row r="231" hidden="1" x14ac:dyDescent="0.25"/>
    <row r="232" hidden="1" x14ac:dyDescent="0.25"/>
    <row r="233" hidden="1" x14ac:dyDescent="0.25"/>
    <row r="234" hidden="1" x14ac:dyDescent="0.25"/>
    <row r="235" hidden="1" x14ac:dyDescent="0.25"/>
    <row r="236" hidden="1" x14ac:dyDescent="0.25"/>
    <row r="237" hidden="1" x14ac:dyDescent="0.25"/>
    <row r="238" hidden="1" x14ac:dyDescent="0.25"/>
    <row r="239" hidden="1" x14ac:dyDescent="0.25"/>
    <row r="240" hidden="1" x14ac:dyDescent="0.25"/>
    <row r="241" hidden="1" x14ac:dyDescent="0.25"/>
    <row r="242" hidden="1" x14ac:dyDescent="0.25"/>
    <row r="243" hidden="1" x14ac:dyDescent="0.25"/>
    <row r="244" hidden="1" x14ac:dyDescent="0.25"/>
    <row r="245" hidden="1" x14ac:dyDescent="0.25"/>
    <row r="246" hidden="1" x14ac:dyDescent="0.25"/>
    <row r="247" hidden="1" x14ac:dyDescent="0.25"/>
    <row r="248" hidden="1" x14ac:dyDescent="0.25"/>
    <row r="249" hidden="1" x14ac:dyDescent="0.25"/>
    <row r="250" hidden="1" x14ac:dyDescent="0.25"/>
    <row r="251" hidden="1" x14ac:dyDescent="0.25"/>
    <row r="252" hidden="1" x14ac:dyDescent="0.25"/>
    <row r="253" hidden="1" x14ac:dyDescent="0.25"/>
    <row r="254" hidden="1" x14ac:dyDescent="0.25"/>
    <row r="255" hidden="1" x14ac:dyDescent="0.25"/>
    <row r="256" hidden="1" x14ac:dyDescent="0.25"/>
    <row r="257" hidden="1" x14ac:dyDescent="0.25"/>
    <row r="258" hidden="1" x14ac:dyDescent="0.25"/>
    <row r="259" hidden="1" x14ac:dyDescent="0.25"/>
    <row r="260" hidden="1" x14ac:dyDescent="0.25"/>
    <row r="261" hidden="1" x14ac:dyDescent="0.25"/>
    <row r="262" hidden="1" x14ac:dyDescent="0.25"/>
    <row r="263" hidden="1" x14ac:dyDescent="0.25"/>
    <row r="264" hidden="1" x14ac:dyDescent="0.25"/>
    <row r="265" hidden="1" x14ac:dyDescent="0.25"/>
    <row r="266" hidden="1" x14ac:dyDescent="0.25"/>
    <row r="267" hidden="1" x14ac:dyDescent="0.25"/>
    <row r="268" hidden="1" x14ac:dyDescent="0.25"/>
    <row r="269" hidden="1" x14ac:dyDescent="0.25"/>
    <row r="270" hidden="1" x14ac:dyDescent="0.25"/>
    <row r="271" hidden="1" x14ac:dyDescent="0.25"/>
    <row r="272" hidden="1" x14ac:dyDescent="0.25"/>
    <row r="273" hidden="1" x14ac:dyDescent="0.25"/>
    <row r="274" hidden="1" x14ac:dyDescent="0.25"/>
    <row r="275" hidden="1" x14ac:dyDescent="0.25"/>
    <row r="276" hidden="1" x14ac:dyDescent="0.25"/>
    <row r="277" hidden="1" x14ac:dyDescent="0.25"/>
    <row r="278" hidden="1" x14ac:dyDescent="0.25"/>
    <row r="279" hidden="1" x14ac:dyDescent="0.25"/>
    <row r="280" hidden="1" x14ac:dyDescent="0.25"/>
    <row r="281" hidden="1" x14ac:dyDescent="0.25"/>
    <row r="282" hidden="1" x14ac:dyDescent="0.25"/>
    <row r="283" hidden="1" x14ac:dyDescent="0.25"/>
    <row r="284" hidden="1" x14ac:dyDescent="0.25"/>
    <row r="285" hidden="1" x14ac:dyDescent="0.25"/>
    <row r="286" hidden="1" x14ac:dyDescent="0.25"/>
    <row r="287" hidden="1" x14ac:dyDescent="0.25"/>
    <row r="288" hidden="1" x14ac:dyDescent="0.25"/>
    <row r="289" hidden="1" x14ac:dyDescent="0.25"/>
    <row r="290" hidden="1" x14ac:dyDescent="0.25"/>
    <row r="291" hidden="1" x14ac:dyDescent="0.25"/>
    <row r="292" hidden="1" x14ac:dyDescent="0.25"/>
    <row r="293" hidden="1" x14ac:dyDescent="0.25"/>
    <row r="294" hidden="1" x14ac:dyDescent="0.25"/>
    <row r="295" hidden="1" x14ac:dyDescent="0.25"/>
    <row r="296" hidden="1" x14ac:dyDescent="0.25"/>
    <row r="297" hidden="1" x14ac:dyDescent="0.25"/>
    <row r="298" hidden="1" x14ac:dyDescent="0.25"/>
    <row r="299" hidden="1" x14ac:dyDescent="0.25"/>
    <row r="300" hidden="1" x14ac:dyDescent="0.25"/>
    <row r="301" hidden="1" x14ac:dyDescent="0.25"/>
    <row r="302" hidden="1" x14ac:dyDescent="0.25"/>
    <row r="303" hidden="1" x14ac:dyDescent="0.25"/>
    <row r="304" hidden="1" x14ac:dyDescent="0.25"/>
    <row r="305" hidden="1" x14ac:dyDescent="0.25"/>
    <row r="306" hidden="1" x14ac:dyDescent="0.25"/>
    <row r="307" hidden="1" x14ac:dyDescent="0.25"/>
    <row r="308" hidden="1" x14ac:dyDescent="0.25"/>
    <row r="309" hidden="1" x14ac:dyDescent="0.25"/>
    <row r="310" hidden="1" x14ac:dyDescent="0.25"/>
    <row r="311" hidden="1" x14ac:dyDescent="0.25"/>
    <row r="312" hidden="1" x14ac:dyDescent="0.25"/>
    <row r="313" hidden="1" x14ac:dyDescent="0.25"/>
    <row r="314" hidden="1" x14ac:dyDescent="0.25"/>
    <row r="315" hidden="1" x14ac:dyDescent="0.25"/>
    <row r="316" hidden="1" x14ac:dyDescent="0.25"/>
    <row r="317" hidden="1" x14ac:dyDescent="0.25"/>
    <row r="318" hidden="1" x14ac:dyDescent="0.25"/>
    <row r="319" hidden="1" x14ac:dyDescent="0.25"/>
    <row r="320" hidden="1" x14ac:dyDescent="0.25"/>
    <row r="321" hidden="1" x14ac:dyDescent="0.25"/>
    <row r="322" hidden="1" x14ac:dyDescent="0.25"/>
    <row r="323" hidden="1" x14ac:dyDescent="0.25"/>
    <row r="324" hidden="1" x14ac:dyDescent="0.25"/>
    <row r="325" hidden="1" x14ac:dyDescent="0.25"/>
    <row r="326" hidden="1" x14ac:dyDescent="0.25"/>
    <row r="327" hidden="1" x14ac:dyDescent="0.25"/>
    <row r="328" hidden="1" x14ac:dyDescent="0.25"/>
    <row r="329" hidden="1" x14ac:dyDescent="0.25"/>
    <row r="330" hidden="1" x14ac:dyDescent="0.25"/>
    <row r="331" hidden="1" x14ac:dyDescent="0.25"/>
    <row r="332" hidden="1" x14ac:dyDescent="0.25"/>
    <row r="333" hidden="1" x14ac:dyDescent="0.25"/>
    <row r="334" hidden="1" x14ac:dyDescent="0.25"/>
    <row r="335" hidden="1" x14ac:dyDescent="0.25"/>
    <row r="336" hidden="1" x14ac:dyDescent="0.25"/>
    <row r="337" hidden="1" x14ac:dyDescent="0.25"/>
    <row r="338" hidden="1" x14ac:dyDescent="0.25"/>
    <row r="339" hidden="1" x14ac:dyDescent="0.25"/>
    <row r="340" hidden="1" x14ac:dyDescent="0.25"/>
    <row r="341" hidden="1" x14ac:dyDescent="0.25"/>
    <row r="342" hidden="1" x14ac:dyDescent="0.25"/>
    <row r="343" hidden="1" x14ac:dyDescent="0.25"/>
    <row r="344" hidden="1" x14ac:dyDescent="0.25"/>
    <row r="345" hidden="1" x14ac:dyDescent="0.25"/>
    <row r="346" hidden="1" x14ac:dyDescent="0.25"/>
    <row r="347" hidden="1" x14ac:dyDescent="0.25"/>
    <row r="348" hidden="1" x14ac:dyDescent="0.25"/>
    <row r="349" hidden="1" x14ac:dyDescent="0.25"/>
    <row r="350" hidden="1" x14ac:dyDescent="0.25"/>
    <row r="351" hidden="1" x14ac:dyDescent="0.25"/>
    <row r="352" hidden="1" x14ac:dyDescent="0.25"/>
    <row r="353" hidden="1" x14ac:dyDescent="0.25"/>
    <row r="354" hidden="1" x14ac:dyDescent="0.25"/>
    <row r="355" hidden="1" x14ac:dyDescent="0.25"/>
    <row r="356" hidden="1" x14ac:dyDescent="0.25"/>
    <row r="357" hidden="1" x14ac:dyDescent="0.25"/>
    <row r="358" hidden="1" x14ac:dyDescent="0.25"/>
    <row r="359" hidden="1" x14ac:dyDescent="0.25"/>
    <row r="360" hidden="1" x14ac:dyDescent="0.25"/>
    <row r="361" hidden="1" x14ac:dyDescent="0.25"/>
    <row r="362" hidden="1" x14ac:dyDescent="0.25"/>
    <row r="363" hidden="1" x14ac:dyDescent="0.25"/>
    <row r="364" hidden="1" x14ac:dyDescent="0.25"/>
    <row r="365" hidden="1" x14ac:dyDescent="0.25"/>
    <row r="366" hidden="1" x14ac:dyDescent="0.25"/>
    <row r="367" hidden="1" x14ac:dyDescent="0.25"/>
    <row r="368" hidden="1" x14ac:dyDescent="0.25"/>
    <row r="369" hidden="1" x14ac:dyDescent="0.25"/>
    <row r="370" hidden="1" x14ac:dyDescent="0.25"/>
    <row r="371" hidden="1" x14ac:dyDescent="0.25"/>
    <row r="372" hidden="1" x14ac:dyDescent="0.25"/>
    <row r="373" hidden="1" x14ac:dyDescent="0.25"/>
    <row r="374" hidden="1" x14ac:dyDescent="0.25"/>
    <row r="375" hidden="1" x14ac:dyDescent="0.25"/>
  </sheetData>
  <mergeCells count="16">
    <mergeCell ref="B31:M31"/>
    <mergeCell ref="A1:N1"/>
    <mergeCell ref="A26:M26"/>
    <mergeCell ref="A28:M28"/>
    <mergeCell ref="A29:M29"/>
    <mergeCell ref="B30:M30"/>
    <mergeCell ref="B38:M38"/>
    <mergeCell ref="B39:M39"/>
    <mergeCell ref="B40:M40"/>
    <mergeCell ref="B41:M41"/>
    <mergeCell ref="B32:M32"/>
    <mergeCell ref="B33:M33"/>
    <mergeCell ref="B34:M34"/>
    <mergeCell ref="B35:M35"/>
    <mergeCell ref="B36:M36"/>
    <mergeCell ref="B37:M37"/>
  </mergeCells>
  <pageMargins left="0.31496062992125984" right="0.31496062992125984" top="1.1417322834645669" bottom="0.74803149606299213" header="0.19685039370078741" footer="0.31496062992125984"/>
  <pageSetup scale="58" orientation="landscape" r:id="rId1"/>
  <headerFooter>
    <oddHeader>&amp;L&amp;G&amp;R&amp;G</oddHeader>
  </headerFooter>
  <rowBreaks count="3" manualBreakCount="3">
    <brk id="25" max="13" man="1"/>
    <brk id="28" max="13" man="1"/>
    <brk id="41" max="13" man="1"/>
  </rowBreaks>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75"/>
  <sheetViews>
    <sheetView tabSelected="1" zoomScale="50" zoomScaleNormal="70" zoomScaleSheetLayoutView="80" zoomScalePageLayoutView="70" workbookViewId="0">
      <selection activeCell="N3" sqref="N3"/>
    </sheetView>
  </sheetViews>
  <sheetFormatPr baseColWidth="10" defaultColWidth="11.44140625" defaultRowHeight="13.8" x14ac:dyDescent="0.25"/>
  <cols>
    <col min="1" max="1" width="47" style="2" customWidth="1"/>
    <col min="2" max="2" width="14.33203125" style="2" bestFit="1" customWidth="1"/>
    <col min="3" max="3" width="15" style="2" customWidth="1"/>
    <col min="4" max="6" width="11.44140625" style="2"/>
    <col min="7" max="7" width="13.33203125" style="2" customWidth="1"/>
    <col min="8" max="8" width="11.44140625" style="2"/>
    <col min="9" max="9" width="14" style="2" customWidth="1"/>
    <col min="10" max="13" width="15" style="2" customWidth="1"/>
    <col min="14" max="14" width="17.88671875" style="2" customWidth="1"/>
    <col min="15" max="16" width="11.44140625" style="2"/>
    <col min="17" max="17" width="70" style="164" customWidth="1"/>
    <col min="18" max="18" width="31.21875" style="167" customWidth="1"/>
    <col min="19" max="16384" width="11.44140625" style="2"/>
  </cols>
  <sheetData>
    <row r="1" spans="1:18" ht="39.75" customHeight="1" x14ac:dyDescent="0.25">
      <c r="A1" s="148" t="s">
        <v>43078</v>
      </c>
      <c r="B1" s="149"/>
      <c r="C1" s="149"/>
      <c r="D1" s="149"/>
      <c r="E1" s="149"/>
      <c r="F1" s="149"/>
      <c r="G1" s="149"/>
      <c r="H1" s="149"/>
      <c r="I1" s="149"/>
      <c r="J1" s="149"/>
      <c r="K1" s="149"/>
      <c r="L1" s="149"/>
      <c r="M1" s="149"/>
      <c r="N1" s="149"/>
    </row>
    <row r="2" spans="1:18" s="7" customFormat="1" ht="26.25" customHeight="1" x14ac:dyDescent="0.3">
      <c r="A2" s="72" t="s">
        <v>18596</v>
      </c>
      <c r="B2" s="117">
        <v>45658</v>
      </c>
      <c r="C2" s="117">
        <v>45689</v>
      </c>
      <c r="D2" s="73" t="s">
        <v>18597</v>
      </c>
      <c r="E2" s="73" t="s">
        <v>18598</v>
      </c>
      <c r="F2" s="73" t="s">
        <v>18599</v>
      </c>
      <c r="G2" s="73" t="s">
        <v>18600</v>
      </c>
      <c r="H2" s="73" t="s">
        <v>18601</v>
      </c>
      <c r="I2" s="73" t="s">
        <v>18602</v>
      </c>
      <c r="J2" s="73" t="s">
        <v>18603</v>
      </c>
      <c r="K2" s="73" t="s">
        <v>18604</v>
      </c>
      <c r="L2" s="74" t="s">
        <v>18605</v>
      </c>
      <c r="M2" s="73" t="s">
        <v>18606</v>
      </c>
      <c r="N2" s="75" t="s">
        <v>18621</v>
      </c>
      <c r="Q2" s="165"/>
      <c r="R2" s="165"/>
    </row>
    <row r="3" spans="1:18" ht="26.25" customHeight="1" x14ac:dyDescent="0.25">
      <c r="A3" s="131" t="s">
        <v>18607</v>
      </c>
      <c r="B3" s="132">
        <v>714</v>
      </c>
      <c r="C3" s="132">
        <v>713</v>
      </c>
      <c r="D3" s="132">
        <v>698</v>
      </c>
      <c r="E3" s="133">
        <v>710</v>
      </c>
      <c r="F3" s="132">
        <v>688</v>
      </c>
      <c r="G3" s="69"/>
      <c r="H3" s="85"/>
      <c r="I3" s="69"/>
      <c r="J3" s="85"/>
      <c r="K3" s="69"/>
      <c r="L3" s="69"/>
      <c r="M3" s="85"/>
      <c r="N3" s="77">
        <f>SUM(B3:M3)</f>
        <v>3523</v>
      </c>
    </row>
    <row r="4" spans="1:18" ht="26.25" customHeight="1" x14ac:dyDescent="0.25">
      <c r="A4" s="131" t="s">
        <v>18608</v>
      </c>
      <c r="B4" s="134">
        <f>17159+43383+101180</f>
        <v>161722</v>
      </c>
      <c r="C4" s="134">
        <f>17804+44116+107946</f>
        <v>169866</v>
      </c>
      <c r="D4" s="134">
        <f>17804+44116+107946</f>
        <v>169866</v>
      </c>
      <c r="E4" s="133">
        <f>17804+44116+107946</f>
        <v>169866</v>
      </c>
      <c r="F4" s="134">
        <v>166597</v>
      </c>
      <c r="G4" s="85"/>
      <c r="H4" s="85"/>
      <c r="I4" s="85"/>
      <c r="J4" s="102"/>
      <c r="K4" s="69"/>
      <c r="L4" s="69"/>
      <c r="M4" s="85"/>
      <c r="N4" s="77">
        <f>+SUM(B4:M4)</f>
        <v>837917</v>
      </c>
    </row>
    <row r="5" spans="1:18" ht="30.75" customHeight="1" x14ac:dyDescent="0.25">
      <c r="A5" s="131" t="s">
        <v>18761</v>
      </c>
      <c r="B5" s="70">
        <f>25*B3</f>
        <v>17850</v>
      </c>
      <c r="C5" s="70">
        <f>24*C3</f>
        <v>17112</v>
      </c>
      <c r="D5" s="70">
        <f>D3*25</f>
        <v>17450</v>
      </c>
      <c r="E5" s="85">
        <f>24*E3</f>
        <v>17040</v>
      </c>
      <c r="F5" s="70">
        <f>F3*23</f>
        <v>15824</v>
      </c>
      <c r="G5" s="70"/>
      <c r="H5" s="70"/>
      <c r="I5" s="70"/>
      <c r="J5" s="70"/>
      <c r="K5" s="70"/>
      <c r="L5" s="70"/>
      <c r="M5" s="70"/>
      <c r="N5" s="78">
        <f t="shared" ref="N5" si="0">+N3*20</f>
        <v>70460</v>
      </c>
    </row>
    <row r="6" spans="1:18" s="171" customFormat="1" ht="82.8" customHeight="1" x14ac:dyDescent="0.3">
      <c r="A6" s="76" t="s">
        <v>18612</v>
      </c>
      <c r="B6" s="85">
        <v>137</v>
      </c>
      <c r="C6" s="85">
        <f>195 + 69</f>
        <v>264</v>
      </c>
      <c r="D6" s="85">
        <f>178+80</f>
        <v>258</v>
      </c>
      <c r="E6" s="85">
        <f>134+95</f>
        <v>229</v>
      </c>
      <c r="F6" s="85">
        <f>92+86</f>
        <v>178</v>
      </c>
      <c r="G6" s="100"/>
      <c r="H6" s="100"/>
      <c r="I6" s="85"/>
      <c r="J6" s="79"/>
      <c r="K6" s="71"/>
      <c r="L6" s="71"/>
      <c r="M6" s="80"/>
      <c r="N6" s="77">
        <f>+SUM(B6:M6)</f>
        <v>1066</v>
      </c>
      <c r="O6" s="169"/>
      <c r="P6" s="170"/>
      <c r="Q6" s="172" t="s">
        <v>43281</v>
      </c>
      <c r="R6" s="167"/>
    </row>
    <row r="7" spans="1:18" s="171" customFormat="1" ht="82.8" customHeight="1" x14ac:dyDescent="0.3">
      <c r="A7" s="81" t="s">
        <v>18646</v>
      </c>
      <c r="B7" s="85">
        <v>19</v>
      </c>
      <c r="C7" s="85">
        <v>23</v>
      </c>
      <c r="D7" s="85">
        <v>20</v>
      </c>
      <c r="E7" s="85">
        <v>18</v>
      </c>
      <c r="F7" s="85">
        <v>20</v>
      </c>
      <c r="G7" s="100"/>
      <c r="H7" s="100"/>
      <c r="I7" s="85"/>
      <c r="J7" s="82"/>
      <c r="K7" s="80"/>
      <c r="L7" s="80"/>
      <c r="M7" s="80"/>
      <c r="N7" s="77">
        <f>+SUM(B7:M7)</f>
        <v>100</v>
      </c>
      <c r="O7" s="169"/>
      <c r="P7" s="170"/>
      <c r="Q7" s="172" t="s">
        <v>43280</v>
      </c>
      <c r="R7" s="167"/>
    </row>
    <row r="8" spans="1:18" s="171" customFormat="1" ht="82.8" customHeight="1" x14ac:dyDescent="0.3">
      <c r="A8" s="76" t="s">
        <v>18660</v>
      </c>
      <c r="B8" s="71">
        <v>24</v>
      </c>
      <c r="C8" s="71">
        <v>27</v>
      </c>
      <c r="D8" s="71">
        <f>8+27</f>
        <v>35</v>
      </c>
      <c r="E8" s="71">
        <v>1</v>
      </c>
      <c r="F8" s="71">
        <v>4</v>
      </c>
      <c r="G8" s="71"/>
      <c r="H8" s="71"/>
      <c r="I8" s="71"/>
      <c r="J8" s="83"/>
      <c r="K8" s="84"/>
      <c r="L8" s="84"/>
      <c r="M8" s="84"/>
      <c r="N8" s="77">
        <f>+SUM(B8:M8)</f>
        <v>91</v>
      </c>
      <c r="O8" s="169"/>
      <c r="P8" s="170"/>
      <c r="Q8" s="172" t="s">
        <v>43282</v>
      </c>
      <c r="R8" s="167"/>
    </row>
    <row r="9" spans="1:18" s="171" customFormat="1" ht="82.8" customHeight="1" x14ac:dyDescent="0.3">
      <c r="A9" s="81" t="s">
        <v>18647</v>
      </c>
      <c r="B9" s="85">
        <v>3</v>
      </c>
      <c r="C9" s="85">
        <v>2</v>
      </c>
      <c r="D9" s="85">
        <v>3</v>
      </c>
      <c r="E9" s="70">
        <v>1</v>
      </c>
      <c r="F9" s="70">
        <v>1</v>
      </c>
      <c r="G9" s="86"/>
      <c r="H9" s="86"/>
      <c r="I9" s="70"/>
      <c r="J9" s="79"/>
      <c r="K9" s="71"/>
      <c r="L9" s="71"/>
      <c r="M9" s="80"/>
      <c r="N9" s="77">
        <f>+SUM(B9:M9)</f>
        <v>10</v>
      </c>
      <c r="O9" s="169"/>
      <c r="P9" s="170"/>
      <c r="Q9" s="172" t="s">
        <v>43283</v>
      </c>
      <c r="R9" s="167"/>
    </row>
    <row r="10" spans="1:18" s="171" customFormat="1" ht="82.8" customHeight="1" x14ac:dyDescent="0.3">
      <c r="A10" s="81" t="s">
        <v>18623</v>
      </c>
      <c r="B10" s="70">
        <v>0</v>
      </c>
      <c r="C10" s="70">
        <v>0</v>
      </c>
      <c r="D10" s="70">
        <v>0</v>
      </c>
      <c r="E10" s="71">
        <v>0</v>
      </c>
      <c r="F10" s="71">
        <v>0</v>
      </c>
      <c r="G10" s="71"/>
      <c r="H10" s="71"/>
      <c r="I10" s="71"/>
      <c r="J10" s="71"/>
      <c r="K10" s="71"/>
      <c r="L10" s="71"/>
      <c r="M10" s="71"/>
      <c r="N10" s="77">
        <f>+SUM(B10:M10)</f>
        <v>0</v>
      </c>
      <c r="Q10" s="172" t="s">
        <v>43276</v>
      </c>
      <c r="R10" s="172" t="s">
        <v>43277</v>
      </c>
    </row>
    <row r="11" spans="1:18" s="171" customFormat="1" ht="82.8" customHeight="1" x14ac:dyDescent="0.3">
      <c r="A11" s="87" t="s">
        <v>18625</v>
      </c>
      <c r="B11" s="70">
        <v>0</v>
      </c>
      <c r="C11" s="70">
        <v>0</v>
      </c>
      <c r="D11" s="70">
        <v>0</v>
      </c>
      <c r="E11" s="71">
        <v>0</v>
      </c>
      <c r="F11" s="71">
        <v>0</v>
      </c>
      <c r="G11" s="71"/>
      <c r="H11" s="71"/>
      <c r="I11" s="71"/>
      <c r="J11" s="71"/>
      <c r="K11" s="71"/>
      <c r="L11" s="70"/>
      <c r="M11" s="70"/>
      <c r="N11" s="78">
        <v>0</v>
      </c>
      <c r="O11" s="169"/>
      <c r="P11" s="170"/>
      <c r="Q11" s="172" t="s">
        <v>43279</v>
      </c>
      <c r="R11" s="172" t="s">
        <v>43275</v>
      </c>
    </row>
    <row r="12" spans="1:18" ht="47.4" customHeight="1" x14ac:dyDescent="0.25">
      <c r="A12" s="87" t="s">
        <v>18674</v>
      </c>
      <c r="B12" s="70">
        <v>0</v>
      </c>
      <c r="C12" s="70">
        <v>0</v>
      </c>
      <c r="D12" s="70">
        <v>0</v>
      </c>
      <c r="E12" s="71">
        <v>0</v>
      </c>
      <c r="F12" s="71">
        <v>0</v>
      </c>
      <c r="G12" s="71"/>
      <c r="H12" s="71"/>
      <c r="I12" s="71"/>
      <c r="J12" s="71"/>
      <c r="K12" s="71"/>
      <c r="L12" s="70"/>
      <c r="M12" s="70"/>
      <c r="N12" s="78">
        <v>0</v>
      </c>
      <c r="Q12" s="173" t="s">
        <v>43284</v>
      </c>
    </row>
    <row r="13" spans="1:18" ht="47.4" customHeight="1" x14ac:dyDescent="0.25">
      <c r="A13" s="87" t="s">
        <v>18626</v>
      </c>
      <c r="B13" s="70">
        <v>0</v>
      </c>
      <c r="C13" s="70">
        <v>0</v>
      </c>
      <c r="D13" s="70">
        <v>0</v>
      </c>
      <c r="E13" s="71">
        <v>0</v>
      </c>
      <c r="F13" s="71">
        <v>0</v>
      </c>
      <c r="G13" s="71"/>
      <c r="H13" s="71"/>
      <c r="I13" s="71"/>
      <c r="J13" s="71"/>
      <c r="K13" s="71"/>
      <c r="L13" s="70"/>
      <c r="M13" s="70"/>
      <c r="N13" s="78">
        <v>0</v>
      </c>
      <c r="Q13" s="173" t="s">
        <v>43284</v>
      </c>
    </row>
    <row r="14" spans="1:18" ht="47.4" customHeight="1" x14ac:dyDescent="0.25">
      <c r="A14" s="87" t="s">
        <v>18627</v>
      </c>
      <c r="B14" s="70">
        <v>0</v>
      </c>
      <c r="C14" s="70">
        <v>0</v>
      </c>
      <c r="D14" s="70">
        <v>0</v>
      </c>
      <c r="E14" s="71">
        <v>0</v>
      </c>
      <c r="F14" s="71">
        <v>0</v>
      </c>
      <c r="G14" s="71"/>
      <c r="H14" s="71"/>
      <c r="I14" s="71"/>
      <c r="J14" s="71"/>
      <c r="K14" s="71"/>
      <c r="L14" s="70"/>
      <c r="M14" s="70"/>
      <c r="N14" s="78">
        <v>0</v>
      </c>
      <c r="Q14" s="173" t="s">
        <v>43278</v>
      </c>
      <c r="R14" s="172" t="s">
        <v>43275</v>
      </c>
    </row>
    <row r="15" spans="1:18" ht="46.5" customHeight="1" x14ac:dyDescent="0.25">
      <c r="A15" s="88" t="s">
        <v>18662</v>
      </c>
      <c r="B15" s="89">
        <f>IFERROR(((B6+B8+B14)/B5),0)</f>
        <v>9.0196078431372551E-3</v>
      </c>
      <c r="C15" s="89">
        <f>IFERROR(((C6+C8+C14)/C5),0)</f>
        <v>1.7005610098176718E-2</v>
      </c>
      <c r="D15" s="89">
        <f>IFERROR(((D6+D8+D14)/D5),0)</f>
        <v>1.6790830945558739E-2</v>
      </c>
      <c r="E15" s="89">
        <f>IFERROR(((E6+I14E8+E14)/E5),0)</f>
        <v>0</v>
      </c>
      <c r="F15" s="89">
        <f t="shared" ref="F15:J15" si="1">IFERROR(((F6+F8+F14)/F5),0)</f>
        <v>1.1501516683518705E-2</v>
      </c>
      <c r="G15" s="89">
        <f t="shared" si="1"/>
        <v>0</v>
      </c>
      <c r="H15" s="89">
        <f t="shared" si="1"/>
        <v>0</v>
      </c>
      <c r="I15" s="89">
        <f t="shared" si="1"/>
        <v>0</v>
      </c>
      <c r="J15" s="89">
        <f t="shared" si="1"/>
        <v>0</v>
      </c>
      <c r="K15" s="89">
        <f t="shared" ref="K15:L15" si="2">IFERROR(((K6+K8+K14)/K5),0)</f>
        <v>0</v>
      </c>
      <c r="L15" s="89">
        <f t="shared" si="2"/>
        <v>0</v>
      </c>
      <c r="M15" s="89">
        <f t="shared" ref="M15" si="3">IFERROR(((M6+M8+M14)/M5),0)</f>
        <v>0</v>
      </c>
      <c r="N15" s="90">
        <f>IFERROR(((N6+N8+N14)/N5),0)</f>
        <v>1.6420664206642066E-2</v>
      </c>
      <c r="O15" s="160"/>
      <c r="P15" s="162"/>
    </row>
    <row r="16" spans="1:18" ht="46.5" customHeight="1" x14ac:dyDescent="0.25">
      <c r="A16" s="88" t="s">
        <v>18661</v>
      </c>
      <c r="B16" s="89">
        <f>IFERROR((B6/B5),0)</f>
        <v>7.6750700280112044E-3</v>
      </c>
      <c r="C16" s="89">
        <f t="shared" ref="C16:E16" si="4">IFERROR((C6/C5),0)</f>
        <v>1.5427769985974754E-2</v>
      </c>
      <c r="D16" s="89">
        <f t="shared" si="4"/>
        <v>1.4785100286532951E-2</v>
      </c>
      <c r="E16" s="89">
        <f t="shared" si="4"/>
        <v>1.3438967136150235E-2</v>
      </c>
      <c r="F16" s="89">
        <f t="shared" ref="F16:J16" si="5">IFERROR((F6/F5),0)</f>
        <v>1.1248736097067745E-2</v>
      </c>
      <c r="G16" s="89">
        <f t="shared" si="5"/>
        <v>0</v>
      </c>
      <c r="H16" s="89">
        <f t="shared" si="5"/>
        <v>0</v>
      </c>
      <c r="I16" s="89">
        <f t="shared" si="5"/>
        <v>0</v>
      </c>
      <c r="J16" s="89">
        <f t="shared" si="5"/>
        <v>0</v>
      </c>
      <c r="K16" s="89">
        <f t="shared" ref="K16:L16" si="6">IFERROR((K6/K5),0)</f>
        <v>0</v>
      </c>
      <c r="L16" s="89">
        <f t="shared" si="6"/>
        <v>0</v>
      </c>
      <c r="M16" s="89">
        <f t="shared" ref="M16" si="7">IFERROR((M6/M5),0)</f>
        <v>0</v>
      </c>
      <c r="N16" s="90">
        <f>IFERROR((N6/N5),0)</f>
        <v>1.5129151291512915E-2</v>
      </c>
      <c r="O16" s="160"/>
      <c r="P16" s="162"/>
    </row>
    <row r="17" spans="1:18" ht="33.75" customHeight="1" x14ac:dyDescent="0.25">
      <c r="A17" s="88" t="s">
        <v>18610</v>
      </c>
      <c r="B17" s="97">
        <f>IFERROR(((B7/B4)*20000),0)</f>
        <v>2.3497112328563832</v>
      </c>
      <c r="C17" s="97">
        <f t="shared" ref="C17:F17" si="8">IFERROR(((C7/C4)*20000),0)</f>
        <v>2.7080169074446916</v>
      </c>
      <c r="D17" s="97">
        <f t="shared" si="8"/>
        <v>2.3547973108214713</v>
      </c>
      <c r="E17" s="97">
        <f t="shared" si="8"/>
        <v>2.1193175797393238</v>
      </c>
      <c r="F17" s="97">
        <f t="shared" si="8"/>
        <v>2.4010036195129563</v>
      </c>
      <c r="G17" s="97">
        <f t="shared" ref="G17:H17" si="9">IFERROR(((G7/G4)*20000),0)</f>
        <v>0</v>
      </c>
      <c r="H17" s="97">
        <f t="shared" si="9"/>
        <v>0</v>
      </c>
      <c r="I17" s="97">
        <f t="shared" ref="I17:J17" si="10">IFERROR(((I7/I4)*20000),0)</f>
        <v>0</v>
      </c>
      <c r="J17" s="97">
        <f t="shared" si="10"/>
        <v>0</v>
      </c>
      <c r="K17" s="97">
        <f t="shared" ref="K17:L17" si="11">IFERROR(((K7/K4)*20000),0)</f>
        <v>0</v>
      </c>
      <c r="L17" s="97">
        <f t="shared" si="11"/>
        <v>0</v>
      </c>
      <c r="M17" s="97">
        <f t="shared" ref="M17" si="12">IFERROR(((M7/M4)*20000),0)</f>
        <v>0</v>
      </c>
      <c r="N17" s="93">
        <f>IFERROR(((N7/N4)*240000),0)</f>
        <v>28.642455040296355</v>
      </c>
      <c r="O17" s="160"/>
      <c r="P17" s="162"/>
    </row>
    <row r="18" spans="1:18" ht="33.75" customHeight="1" x14ac:dyDescent="0.25">
      <c r="A18" s="88" t="s">
        <v>18622</v>
      </c>
      <c r="B18" s="91">
        <f>IFERROR(((B6/B4)*20000),0)</f>
        <v>16.942654679017078</v>
      </c>
      <c r="C18" s="91">
        <f t="shared" ref="C18:F18" si="13">IFERROR(((C6/C4)*20000),0)</f>
        <v>31.083324502843418</v>
      </c>
      <c r="D18" s="91">
        <f t="shared" si="13"/>
        <v>30.376885309596979</v>
      </c>
      <c r="E18" s="91">
        <f t="shared" si="13"/>
        <v>26.962429208905846</v>
      </c>
      <c r="F18" s="91">
        <f t="shared" si="13"/>
        <v>21.368932213665314</v>
      </c>
      <c r="G18" s="91">
        <f t="shared" ref="G18:H18" si="14">IFERROR(((G6/G4)*20000),0)</f>
        <v>0</v>
      </c>
      <c r="H18" s="91">
        <f t="shared" si="14"/>
        <v>0</v>
      </c>
      <c r="I18" s="91">
        <f t="shared" ref="I18:J18" si="15">IFERROR(((I6/I4)*20000),0)</f>
        <v>0</v>
      </c>
      <c r="J18" s="91">
        <f t="shared" si="15"/>
        <v>0</v>
      </c>
      <c r="K18" s="91">
        <f t="shared" ref="K18:L18" si="16">IFERROR(((K6/K4)*20000),0)</f>
        <v>0</v>
      </c>
      <c r="L18" s="91">
        <f t="shared" si="16"/>
        <v>0</v>
      </c>
      <c r="M18" s="91">
        <f t="shared" ref="M18" si="17">IFERROR(((M6/M4)*20000),0)</f>
        <v>0</v>
      </c>
      <c r="N18" s="93">
        <f>IFERROR(((N6/N4)*240000),0)</f>
        <v>305.32857072955915</v>
      </c>
      <c r="O18" s="160"/>
      <c r="P18" s="162"/>
    </row>
    <row r="19" spans="1:18" ht="33.75" customHeight="1" x14ac:dyDescent="0.25">
      <c r="A19" s="88" t="s">
        <v>18611</v>
      </c>
      <c r="B19" s="94">
        <f>IFERROR((B7/B3),0)</f>
        <v>2.661064425770308E-2</v>
      </c>
      <c r="C19" s="94">
        <f t="shared" ref="C19:F19" si="18">IFERROR((C7/C3),0)</f>
        <v>3.2258064516129031E-2</v>
      </c>
      <c r="D19" s="94">
        <f t="shared" si="18"/>
        <v>2.865329512893983E-2</v>
      </c>
      <c r="E19" s="94">
        <f t="shared" si="18"/>
        <v>2.5352112676056339E-2</v>
      </c>
      <c r="F19" s="94">
        <f t="shared" si="18"/>
        <v>2.9069767441860465E-2</v>
      </c>
      <c r="G19" s="94">
        <f t="shared" ref="G19:H19" si="19">IFERROR((G7/G3),0)</f>
        <v>0</v>
      </c>
      <c r="H19" s="94">
        <f t="shared" si="19"/>
        <v>0</v>
      </c>
      <c r="I19" s="94">
        <f t="shared" ref="I19:J19" si="20">IFERROR((I7/I3),0)</f>
        <v>0</v>
      </c>
      <c r="J19" s="94">
        <f t="shared" si="20"/>
        <v>0</v>
      </c>
      <c r="K19" s="94">
        <f t="shared" ref="K19:L19" si="21">IFERROR((K7/K3),0)</f>
        <v>0</v>
      </c>
      <c r="L19" s="94">
        <f t="shared" si="21"/>
        <v>0</v>
      </c>
      <c r="M19" s="94">
        <f t="shared" ref="M19" si="22">IFERROR((M7/M3),0)</f>
        <v>0</v>
      </c>
      <c r="N19" s="95">
        <f>IFERROR((N7/N3),0)</f>
        <v>2.8384899233607722E-2</v>
      </c>
    </row>
    <row r="20" spans="1:18" ht="33.75" customHeight="1" x14ac:dyDescent="0.25">
      <c r="A20" s="88" t="s">
        <v>18624</v>
      </c>
      <c r="B20" s="96">
        <f>IFERROR(((B10/B3)*1000),0)</f>
        <v>0</v>
      </c>
      <c r="C20" s="96">
        <f t="shared" ref="C20:N20" si="23">IFERROR(((C10/C3)*1000),0)</f>
        <v>0</v>
      </c>
      <c r="D20" s="96">
        <f t="shared" ref="D20:F20" si="24">IFERROR(((D10/D3)*1000),0)</f>
        <v>0</v>
      </c>
      <c r="E20" s="96">
        <f t="shared" si="24"/>
        <v>0</v>
      </c>
      <c r="F20" s="96">
        <f t="shared" si="24"/>
        <v>0</v>
      </c>
      <c r="G20" s="96">
        <f t="shared" ref="G20:H20" si="25">IFERROR(((G10/G3)*1000),0)</f>
        <v>0</v>
      </c>
      <c r="H20" s="96">
        <f t="shared" si="25"/>
        <v>0</v>
      </c>
      <c r="I20" s="96">
        <f t="shared" ref="I20:J20" si="26">IFERROR(((I10/I3)*1000),0)</f>
        <v>0</v>
      </c>
      <c r="J20" s="96">
        <f t="shared" si="26"/>
        <v>0</v>
      </c>
      <c r="K20" s="96">
        <f t="shared" ref="K20:L20" si="27">IFERROR(((K10/K3)*1000),0)</f>
        <v>0</v>
      </c>
      <c r="L20" s="96">
        <f t="shared" si="27"/>
        <v>0</v>
      </c>
      <c r="M20" s="96">
        <f t="shared" ref="M20" si="28">IFERROR(((M10/M3)*1000),0)</f>
        <v>0</v>
      </c>
      <c r="N20" s="95">
        <f t="shared" si="23"/>
        <v>0</v>
      </c>
      <c r="O20" s="160"/>
      <c r="P20" s="162"/>
    </row>
    <row r="21" spans="1:18" ht="33.75" customHeight="1" x14ac:dyDescent="0.25">
      <c r="A21" s="88" t="s">
        <v>18645</v>
      </c>
      <c r="B21" s="107">
        <f t="shared" ref="B21:C21" si="29">IFERROR((((B6+B8)/B5)),0)</f>
        <v>9.0196078431372551E-3</v>
      </c>
      <c r="C21" s="107">
        <f t="shared" si="29"/>
        <v>1.7005610098176718E-2</v>
      </c>
      <c r="D21" s="107">
        <f t="shared" ref="D21:F21" si="30">IFERROR((((D6+D8)/D5)),0)</f>
        <v>1.6790830945558739E-2</v>
      </c>
      <c r="E21" s="107">
        <f t="shared" si="30"/>
        <v>1.3497652582159625E-2</v>
      </c>
      <c r="F21" s="107">
        <f t="shared" si="30"/>
        <v>1.1501516683518705E-2</v>
      </c>
      <c r="G21" s="107">
        <f t="shared" ref="G21:H21" si="31">IFERROR((((G6+G8)/G5)),0)</f>
        <v>0</v>
      </c>
      <c r="H21" s="107">
        <f t="shared" si="31"/>
        <v>0</v>
      </c>
      <c r="I21" s="107">
        <f t="shared" ref="I21:J21" si="32">IFERROR((((I6+I8)/I5)),0)</f>
        <v>0</v>
      </c>
      <c r="J21" s="107">
        <f t="shared" si="32"/>
        <v>0</v>
      </c>
      <c r="K21" s="107">
        <f t="shared" ref="K21:L21" si="33">IFERROR((((K6+K8)/K5)),0)</f>
        <v>0</v>
      </c>
      <c r="L21" s="107">
        <f t="shared" si="33"/>
        <v>0</v>
      </c>
      <c r="M21" s="107">
        <f t="shared" ref="M21" si="34">IFERROR((((M6+M8)/M5)),0)</f>
        <v>0</v>
      </c>
      <c r="N21" s="107">
        <f>IFERROR((((N7+N9)/N5)),0)</f>
        <v>1.5611694578484246E-3</v>
      </c>
      <c r="O21" s="160"/>
      <c r="P21" s="162"/>
    </row>
    <row r="22" spans="1:18" ht="33.75" customHeight="1" x14ac:dyDescent="0.25">
      <c r="A22" s="88" t="s">
        <v>18628</v>
      </c>
      <c r="B22" s="97">
        <f t="shared" ref="B22:C22" si="35">IFERROR((B12/B3)*100000,0)</f>
        <v>0</v>
      </c>
      <c r="C22" s="97">
        <f t="shared" si="35"/>
        <v>0</v>
      </c>
      <c r="D22" s="97">
        <f t="shared" ref="D22:F22" si="36">IFERROR((D12/D3)*100000,0)</f>
        <v>0</v>
      </c>
      <c r="E22" s="97">
        <f t="shared" si="36"/>
        <v>0</v>
      </c>
      <c r="F22" s="97">
        <f t="shared" si="36"/>
        <v>0</v>
      </c>
      <c r="G22" s="97">
        <f t="shared" ref="G22:H22" si="37">IFERROR((G12/G3)*100000,0)</f>
        <v>0</v>
      </c>
      <c r="H22" s="97">
        <f t="shared" si="37"/>
        <v>0</v>
      </c>
      <c r="I22" s="97">
        <f t="shared" ref="I22:J22" si="38">IFERROR((I12/I3)*100000,0)</f>
        <v>0</v>
      </c>
      <c r="J22" s="97">
        <f t="shared" si="38"/>
        <v>0</v>
      </c>
      <c r="K22" s="97">
        <f t="shared" ref="K22:L22" si="39">IFERROR((K12/K3)*100000,0)</f>
        <v>0</v>
      </c>
      <c r="L22" s="97">
        <f t="shared" si="39"/>
        <v>0</v>
      </c>
      <c r="M22" s="97">
        <f t="shared" ref="M22" si="40">IFERROR((M12/M3)*100000,0)</f>
        <v>0</v>
      </c>
      <c r="N22" s="92">
        <f>IFERROR((N12/N3)*100000,0)</f>
        <v>0</v>
      </c>
      <c r="O22" s="160"/>
      <c r="P22" s="162"/>
    </row>
    <row r="23" spans="1:18" ht="33.75" customHeight="1" x14ac:dyDescent="0.25">
      <c r="A23" s="88" t="s">
        <v>18629</v>
      </c>
      <c r="B23" s="97">
        <f t="shared" ref="B23:C23" si="41">IFERROR(((B12+B13)/B3)*100000,0)</f>
        <v>0</v>
      </c>
      <c r="C23" s="97">
        <f t="shared" si="41"/>
        <v>0</v>
      </c>
      <c r="D23" s="97">
        <f t="shared" ref="D23:F23" si="42">IFERROR(((D12+D13)/D3)*100000,0)</f>
        <v>0</v>
      </c>
      <c r="E23" s="97">
        <f t="shared" si="42"/>
        <v>0</v>
      </c>
      <c r="F23" s="97">
        <f t="shared" si="42"/>
        <v>0</v>
      </c>
      <c r="G23" s="97">
        <f t="shared" ref="G23:H23" si="43">IFERROR(((G12+G13)/G3)*100000,0)</f>
        <v>0</v>
      </c>
      <c r="H23" s="97">
        <f t="shared" si="43"/>
        <v>0</v>
      </c>
      <c r="I23" s="97">
        <f t="shared" ref="I23:J23" si="44">IFERROR(((I12+I13)/I3)*100000,0)</f>
        <v>0</v>
      </c>
      <c r="J23" s="97">
        <f t="shared" si="44"/>
        <v>0</v>
      </c>
      <c r="K23" s="97">
        <f t="shared" ref="K23:L23" si="45">IFERROR(((K12+K13)/K3)*100000,0)</f>
        <v>0</v>
      </c>
      <c r="L23" s="97">
        <f t="shared" si="45"/>
        <v>0</v>
      </c>
      <c r="M23" s="97">
        <f t="shared" ref="M23" si="46">IFERROR(((M12+M13)/M3)*100000,0)</f>
        <v>0</v>
      </c>
      <c r="N23" s="92">
        <f>IFERROR(((N12+N13)/N3)*100000,0)</f>
        <v>0</v>
      </c>
      <c r="O23" s="160"/>
      <c r="P23" s="162"/>
    </row>
    <row r="24" spans="1:18" s="14" customFormat="1" ht="33.75" customHeight="1" x14ac:dyDescent="0.25">
      <c r="A24" s="98" t="s">
        <v>18630</v>
      </c>
      <c r="B24" s="99">
        <f ca="1">IFERROR(#REF!(B19/#REF!),0)</f>
        <v>0</v>
      </c>
      <c r="C24" s="99">
        <f>IFERROR((C19/#REF!),0)</f>
        <v>0</v>
      </c>
      <c r="D24" s="99">
        <f>IFERROR((D19/#REF!),0)</f>
        <v>0</v>
      </c>
      <c r="E24" s="99">
        <f>IFERROR((E19/#REF!),0)</f>
        <v>0</v>
      </c>
      <c r="F24" s="99">
        <f>IFERROR((F19/#REF!),0)</f>
        <v>0</v>
      </c>
      <c r="G24" s="99">
        <f>IFERROR((G19/#REF!),0)</f>
        <v>0</v>
      </c>
      <c r="H24" s="99">
        <f>IFERROR((H19/#REF!),0)</f>
        <v>0</v>
      </c>
      <c r="I24" s="99">
        <f>IFERROR((I19/#REF!),0)</f>
        <v>0</v>
      </c>
      <c r="J24" s="99">
        <f>IFERROR((J19/#REF!),0)</f>
        <v>0</v>
      </c>
      <c r="K24" s="99">
        <f>IFERROR((K19/#REF!),0)</f>
        <v>0</v>
      </c>
      <c r="L24" s="99">
        <f>IFERROR((L19/#REF!),0)</f>
        <v>0</v>
      </c>
      <c r="M24" s="99">
        <f>IFERROR((M19/#REF!),0)</f>
        <v>0</v>
      </c>
      <c r="N24" s="97">
        <f>IFERROR(((N13+N14)/N4)*100000,0)</f>
        <v>0</v>
      </c>
      <c r="O24" s="161"/>
      <c r="P24" s="163"/>
      <c r="Q24" s="166"/>
      <c r="R24" s="168"/>
    </row>
    <row r="25" spans="1:18" hidden="1" x14ac:dyDescent="0.25">
      <c r="A25" s="15" t="s">
        <v>18677</v>
      </c>
      <c r="B25" s="13" t="s">
        <v>18697</v>
      </c>
      <c r="C25" s="13" t="s">
        <v>18697</v>
      </c>
      <c r="D25" s="13" t="s">
        <v>18697</v>
      </c>
      <c r="E25" s="13" t="s">
        <v>18697</v>
      </c>
      <c r="F25" s="13" t="s">
        <v>18697</v>
      </c>
      <c r="G25" s="13" t="s">
        <v>18697</v>
      </c>
      <c r="H25" s="13"/>
      <c r="I25" s="13"/>
      <c r="J25" s="13"/>
      <c r="K25" s="13"/>
      <c r="L25" s="13"/>
      <c r="M25" s="13"/>
      <c r="N25" s="13"/>
    </row>
    <row r="26" spans="1:18" ht="263.25" customHeight="1" x14ac:dyDescent="0.25">
      <c r="A26" s="151"/>
      <c r="B26" s="152"/>
      <c r="C26" s="152"/>
      <c r="D26" s="152"/>
      <c r="E26" s="152"/>
      <c r="F26" s="152"/>
      <c r="G26" s="152"/>
      <c r="H26" s="152"/>
      <c r="I26" s="152"/>
      <c r="J26" s="152"/>
      <c r="K26" s="152"/>
      <c r="L26" s="152"/>
      <c r="M26" s="153"/>
    </row>
    <row r="27" spans="1:18" ht="245.25" customHeight="1" x14ac:dyDescent="0.25">
      <c r="A27" s="16"/>
      <c r="B27" s="17"/>
      <c r="C27" s="17"/>
      <c r="D27" s="17"/>
      <c r="E27" s="17"/>
      <c r="F27" s="17"/>
      <c r="G27" s="17"/>
      <c r="H27" s="17"/>
      <c r="I27" s="17"/>
      <c r="J27" s="17"/>
      <c r="K27" s="17"/>
      <c r="L27" s="17"/>
      <c r="M27" s="18"/>
    </row>
    <row r="28" spans="1:18" ht="236.25" customHeight="1" x14ac:dyDescent="0.25">
      <c r="A28" s="151"/>
      <c r="B28" s="152"/>
      <c r="C28" s="152"/>
      <c r="D28" s="152"/>
      <c r="E28" s="152"/>
      <c r="F28" s="152"/>
      <c r="G28" s="152"/>
      <c r="H28" s="152"/>
      <c r="I28" s="152"/>
      <c r="J28" s="152"/>
      <c r="K28" s="152"/>
      <c r="L28" s="152"/>
      <c r="M28" s="153"/>
    </row>
    <row r="29" spans="1:18" ht="33" customHeight="1" x14ac:dyDescent="0.25">
      <c r="A29" s="154" t="s">
        <v>18613</v>
      </c>
      <c r="B29" s="154"/>
      <c r="C29" s="154"/>
      <c r="D29" s="154"/>
      <c r="E29" s="154"/>
      <c r="F29" s="154"/>
      <c r="G29" s="154"/>
      <c r="H29" s="154"/>
      <c r="I29" s="154"/>
      <c r="J29" s="154"/>
      <c r="K29" s="154"/>
      <c r="L29" s="154"/>
      <c r="M29" s="154"/>
    </row>
    <row r="30" spans="1:18" ht="56.25" customHeight="1" x14ac:dyDescent="0.25">
      <c r="A30" s="118" t="s">
        <v>18663</v>
      </c>
      <c r="B30" s="155" t="s">
        <v>43117</v>
      </c>
      <c r="C30" s="156"/>
      <c r="D30" s="156"/>
      <c r="E30" s="156"/>
      <c r="F30" s="156"/>
      <c r="G30" s="156"/>
      <c r="H30" s="156"/>
      <c r="I30" s="156"/>
      <c r="J30" s="156"/>
      <c r="K30" s="156"/>
      <c r="L30" s="156"/>
      <c r="M30" s="157"/>
    </row>
    <row r="31" spans="1:18" ht="56.25" customHeight="1" x14ac:dyDescent="0.25">
      <c r="A31" s="118" t="s">
        <v>18633</v>
      </c>
      <c r="B31" s="155" t="s">
        <v>43118</v>
      </c>
      <c r="C31" s="156"/>
      <c r="D31" s="156"/>
      <c r="E31" s="156"/>
      <c r="F31" s="156"/>
      <c r="G31" s="156"/>
      <c r="H31" s="156"/>
      <c r="I31" s="156"/>
      <c r="J31" s="156"/>
      <c r="K31" s="156"/>
      <c r="L31" s="156"/>
      <c r="M31" s="157"/>
    </row>
    <row r="32" spans="1:18" ht="56.25" customHeight="1" x14ac:dyDescent="0.25">
      <c r="A32" s="101" t="s">
        <v>18634</v>
      </c>
      <c r="B32" s="155" t="s">
        <v>43119</v>
      </c>
      <c r="C32" s="156"/>
      <c r="D32" s="156"/>
      <c r="E32" s="156"/>
      <c r="F32" s="156"/>
      <c r="G32" s="156"/>
      <c r="H32" s="156"/>
      <c r="I32" s="156"/>
      <c r="J32" s="156"/>
      <c r="K32" s="156"/>
      <c r="L32" s="156"/>
      <c r="M32" s="157"/>
    </row>
    <row r="33" spans="1:13" ht="56.25" customHeight="1" x14ac:dyDescent="0.25">
      <c r="A33" s="101" t="s">
        <v>18635</v>
      </c>
      <c r="B33" s="155" t="s">
        <v>43120</v>
      </c>
      <c r="C33" s="156"/>
      <c r="D33" s="156"/>
      <c r="E33" s="156"/>
      <c r="F33" s="156"/>
      <c r="G33" s="156"/>
      <c r="H33" s="156"/>
      <c r="I33" s="156"/>
      <c r="J33" s="156"/>
      <c r="K33" s="156"/>
      <c r="L33" s="156"/>
      <c r="M33" s="157"/>
    </row>
    <row r="34" spans="1:13" ht="56.25" customHeight="1" x14ac:dyDescent="0.25">
      <c r="A34" s="101" t="s">
        <v>18636</v>
      </c>
      <c r="B34" s="155"/>
      <c r="C34" s="156"/>
      <c r="D34" s="156"/>
      <c r="E34" s="156"/>
      <c r="F34" s="156"/>
      <c r="G34" s="156"/>
      <c r="H34" s="156"/>
      <c r="I34" s="156"/>
      <c r="J34" s="156"/>
      <c r="K34" s="156"/>
      <c r="L34" s="156"/>
      <c r="M34" s="157"/>
    </row>
    <row r="35" spans="1:13" ht="56.25" customHeight="1" x14ac:dyDescent="0.25">
      <c r="A35" s="101" t="s">
        <v>18637</v>
      </c>
      <c r="B35" s="155"/>
      <c r="C35" s="156"/>
      <c r="D35" s="156"/>
      <c r="E35" s="156"/>
      <c r="F35" s="156"/>
      <c r="G35" s="156"/>
      <c r="H35" s="156"/>
      <c r="I35" s="156"/>
      <c r="J35" s="156"/>
      <c r="K35" s="156"/>
      <c r="L35" s="156"/>
      <c r="M35" s="157"/>
    </row>
    <row r="36" spans="1:13" ht="56.25" customHeight="1" x14ac:dyDescent="0.25">
      <c r="A36" s="101" t="s">
        <v>18638</v>
      </c>
      <c r="B36" s="155"/>
      <c r="C36" s="156"/>
      <c r="D36" s="156"/>
      <c r="E36" s="156"/>
      <c r="F36" s="156"/>
      <c r="G36" s="156"/>
      <c r="H36" s="156"/>
      <c r="I36" s="156"/>
      <c r="J36" s="156"/>
      <c r="K36" s="156"/>
      <c r="L36" s="156"/>
      <c r="M36" s="157"/>
    </row>
    <row r="37" spans="1:13" ht="56.25" customHeight="1" x14ac:dyDescent="0.25">
      <c r="A37" s="101" t="s">
        <v>18639</v>
      </c>
      <c r="B37" s="155"/>
      <c r="C37" s="156"/>
      <c r="D37" s="156"/>
      <c r="E37" s="156"/>
      <c r="F37" s="156"/>
      <c r="G37" s="156"/>
      <c r="H37" s="156"/>
      <c r="I37" s="156"/>
      <c r="J37" s="156"/>
      <c r="K37" s="156"/>
      <c r="L37" s="156"/>
      <c r="M37" s="157"/>
    </row>
    <row r="38" spans="1:13" ht="56.25" customHeight="1" x14ac:dyDescent="0.25">
      <c r="A38" s="101" t="s">
        <v>18640</v>
      </c>
      <c r="B38" s="155"/>
      <c r="C38" s="156"/>
      <c r="D38" s="156"/>
      <c r="E38" s="156"/>
      <c r="F38" s="156"/>
      <c r="G38" s="156"/>
      <c r="H38" s="156"/>
      <c r="I38" s="156"/>
      <c r="J38" s="156"/>
      <c r="K38" s="156"/>
      <c r="L38" s="156"/>
      <c r="M38" s="157"/>
    </row>
    <row r="39" spans="1:13" ht="56.25" customHeight="1" x14ac:dyDescent="0.25">
      <c r="A39" s="101" t="s">
        <v>18641</v>
      </c>
      <c r="B39" s="155"/>
      <c r="C39" s="156"/>
      <c r="D39" s="156"/>
      <c r="E39" s="156"/>
      <c r="F39" s="156"/>
      <c r="G39" s="156"/>
      <c r="H39" s="156"/>
      <c r="I39" s="156"/>
      <c r="J39" s="156"/>
      <c r="K39" s="156"/>
      <c r="L39" s="156"/>
      <c r="M39" s="157"/>
    </row>
    <row r="40" spans="1:13" ht="56.25" customHeight="1" x14ac:dyDescent="0.25">
      <c r="A40" s="101" t="s">
        <v>18642</v>
      </c>
      <c r="B40" s="155"/>
      <c r="C40" s="158"/>
      <c r="D40" s="158"/>
      <c r="E40" s="158"/>
      <c r="F40" s="158"/>
      <c r="G40" s="158"/>
      <c r="H40" s="158"/>
      <c r="I40" s="158"/>
      <c r="J40" s="158"/>
      <c r="K40" s="158"/>
      <c r="L40" s="158"/>
      <c r="M40" s="159"/>
    </row>
    <row r="41" spans="1:13" ht="56.25" customHeight="1" x14ac:dyDescent="0.25">
      <c r="A41" s="101" t="s">
        <v>18643</v>
      </c>
      <c r="B41" s="155"/>
      <c r="C41" s="158"/>
      <c r="D41" s="158"/>
      <c r="E41" s="158"/>
      <c r="F41" s="158"/>
      <c r="G41" s="158"/>
      <c r="H41" s="158"/>
      <c r="I41" s="158"/>
      <c r="J41" s="158"/>
      <c r="K41" s="158"/>
      <c r="L41" s="158"/>
      <c r="M41" s="159"/>
    </row>
    <row r="43" spans="1:13" hidden="1" x14ac:dyDescent="0.25"/>
    <row r="44" spans="1:13" hidden="1" x14ac:dyDescent="0.25"/>
    <row r="45" spans="1:13" hidden="1" x14ac:dyDescent="0.25"/>
    <row r="46" spans="1:13" hidden="1" x14ac:dyDescent="0.25"/>
    <row r="47" spans="1:13" hidden="1" x14ac:dyDescent="0.25"/>
    <row r="48" spans="1:13" hidden="1" x14ac:dyDescent="0.25"/>
    <row r="49" spans="1:6" hidden="1" x14ac:dyDescent="0.25"/>
    <row r="50" spans="1:6" ht="14.4" hidden="1" thickBot="1" x14ac:dyDescent="0.3">
      <c r="A50" s="19"/>
      <c r="B50" s="67">
        <v>2021</v>
      </c>
      <c r="C50" s="67">
        <v>2020</v>
      </c>
      <c r="D50" s="20">
        <v>2019</v>
      </c>
      <c r="E50" s="20">
        <v>2018</v>
      </c>
      <c r="F50" s="20">
        <v>2017</v>
      </c>
    </row>
    <row r="51" spans="1:6" ht="14.4" hidden="1" thickBot="1" x14ac:dyDescent="0.3">
      <c r="A51" s="3" t="s">
        <v>18609</v>
      </c>
      <c r="B51" s="61">
        <f>N15</f>
        <v>1.6420664206642066E-2</v>
      </c>
      <c r="C51" s="66">
        <v>9.6270061782333573E-3</v>
      </c>
      <c r="D51" s="8">
        <f>+N15</f>
        <v>1.6420664206642066E-2</v>
      </c>
      <c r="E51" s="21">
        <v>0.38</v>
      </c>
      <c r="F51" s="22">
        <v>0.14000000000000001</v>
      </c>
    </row>
    <row r="52" spans="1:6" ht="14.4" hidden="1" thickBot="1" x14ac:dyDescent="0.3">
      <c r="A52" s="3" t="s">
        <v>18610</v>
      </c>
      <c r="B52" s="9">
        <f>N17</f>
        <v>28.642455040296355</v>
      </c>
      <c r="C52" s="9">
        <v>24.186052577441366</v>
      </c>
      <c r="D52" s="9">
        <f>+N17</f>
        <v>28.642455040296355</v>
      </c>
      <c r="E52" s="23">
        <v>2.31</v>
      </c>
      <c r="F52" s="23">
        <v>1.3</v>
      </c>
    </row>
    <row r="53" spans="1:6" ht="14.4" hidden="1" thickBot="1" x14ac:dyDescent="0.3">
      <c r="A53" s="3" t="s">
        <v>18622</v>
      </c>
      <c r="B53" s="9">
        <f>N18</f>
        <v>305.32857072955915</v>
      </c>
      <c r="C53" s="9">
        <v>273.26956237950719</v>
      </c>
      <c r="D53" s="9">
        <f>+N18</f>
        <v>305.32857072955915</v>
      </c>
      <c r="E53" s="23">
        <v>29.01</v>
      </c>
      <c r="F53" s="23">
        <v>11.7</v>
      </c>
    </row>
    <row r="54" spans="1:6" ht="14.4" hidden="1" thickBot="1" x14ac:dyDescent="0.3">
      <c r="A54" s="3" t="s">
        <v>18611</v>
      </c>
      <c r="B54" s="61">
        <f>N19</f>
        <v>2.8384899233607722E-2</v>
      </c>
      <c r="C54" s="63">
        <v>2.6723095525997581E-2</v>
      </c>
      <c r="D54" s="8">
        <f>+N19</f>
        <v>2.8384899233607722E-2</v>
      </c>
      <c r="E54" s="21">
        <v>0.03</v>
      </c>
      <c r="F54" s="22">
        <v>1.5100000000000001E-2</v>
      </c>
    </row>
    <row r="55" spans="1:6" ht="14.4" hidden="1" thickBot="1" x14ac:dyDescent="0.3">
      <c r="A55" s="3" t="s">
        <v>18644</v>
      </c>
      <c r="B55" s="61">
        <f>N20</f>
        <v>0</v>
      </c>
      <c r="C55" s="63">
        <v>0.2418379685610641</v>
      </c>
      <c r="D55" s="8">
        <f>+N20</f>
        <v>0</v>
      </c>
      <c r="E55" s="24">
        <v>1.26</v>
      </c>
      <c r="F55" s="23">
        <v>1.58</v>
      </c>
    </row>
    <row r="56" spans="1:6" ht="14.4" hidden="1" thickBot="1" x14ac:dyDescent="0.3">
      <c r="A56" s="4" t="s">
        <v>18628</v>
      </c>
      <c r="B56" s="12">
        <f>N22</f>
        <v>0</v>
      </c>
      <c r="C56" s="64">
        <v>0</v>
      </c>
      <c r="D56" s="11">
        <f>+N22</f>
        <v>0</v>
      </c>
      <c r="E56" s="5">
        <v>0</v>
      </c>
      <c r="F56" s="5">
        <v>0</v>
      </c>
    </row>
    <row r="57" spans="1:6" ht="14.4" hidden="1" thickBot="1" x14ac:dyDescent="0.3">
      <c r="A57" s="4" t="s">
        <v>18629</v>
      </c>
      <c r="B57" s="12">
        <f>N23</f>
        <v>0</v>
      </c>
      <c r="C57" s="64">
        <v>0</v>
      </c>
      <c r="D57" s="11">
        <f>+N23</f>
        <v>0</v>
      </c>
      <c r="E57" s="5">
        <v>0</v>
      </c>
      <c r="F57" s="5">
        <v>0</v>
      </c>
    </row>
    <row r="58" spans="1:6" ht="14.4" hidden="1" thickBot="1" x14ac:dyDescent="0.3">
      <c r="A58" s="4" t="s">
        <v>18630</v>
      </c>
      <c r="B58" s="12">
        <f>N24</f>
        <v>0</v>
      </c>
      <c r="C58" s="64">
        <v>1</v>
      </c>
      <c r="D58" s="12" t="e">
        <f>+#REF!</f>
        <v>#REF!</v>
      </c>
      <c r="E58" s="6">
        <v>0</v>
      </c>
      <c r="F58" s="6">
        <v>0</v>
      </c>
    </row>
    <row r="59" spans="1:6" ht="14.4" hidden="1" thickBot="1" x14ac:dyDescent="0.3">
      <c r="A59" s="4" t="s">
        <v>18648</v>
      </c>
      <c r="B59" s="62">
        <f>N21</f>
        <v>1.5611694578484246E-3</v>
      </c>
      <c r="C59" s="65">
        <v>8.4997818852912931E-4</v>
      </c>
      <c r="D59" s="10">
        <f>+N21</f>
        <v>1.5611694578484246E-3</v>
      </c>
    </row>
    <row r="60" spans="1:6" hidden="1" x14ac:dyDescent="0.25"/>
    <row r="61" spans="1:6" hidden="1" x14ac:dyDescent="0.25"/>
    <row r="62" spans="1:6" hidden="1" x14ac:dyDescent="0.25"/>
    <row r="63" spans="1:6" hidden="1" x14ac:dyDescent="0.25"/>
    <row r="64" spans="1:6"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idden="1" x14ac:dyDescent="0.25"/>
    <row r="77" hidden="1" x14ac:dyDescent="0.25"/>
    <row r="78" hidden="1" x14ac:dyDescent="0.25"/>
    <row r="79" hidden="1" x14ac:dyDescent="0.25"/>
    <row r="80" hidden="1" x14ac:dyDescent="0.25"/>
    <row r="81" spans="13:13" hidden="1" x14ac:dyDescent="0.25">
      <c r="M81" s="2">
        <v>1.26</v>
      </c>
    </row>
    <row r="82" spans="13:13" hidden="1" x14ac:dyDescent="0.25">
      <c r="M82" s="2">
        <v>1.58</v>
      </c>
    </row>
    <row r="83" spans="13:13" hidden="1" x14ac:dyDescent="0.25">
      <c r="M83" s="2">
        <f>+M82-M81</f>
        <v>0.32000000000000006</v>
      </c>
    </row>
    <row r="84" spans="13:13" hidden="1" x14ac:dyDescent="0.25"/>
    <row r="85" spans="13:13" hidden="1" x14ac:dyDescent="0.25"/>
    <row r="86" spans="13:13" hidden="1" x14ac:dyDescent="0.25"/>
    <row r="87" spans="13:13" hidden="1" x14ac:dyDescent="0.25"/>
    <row r="88" spans="13:13" hidden="1" x14ac:dyDescent="0.25"/>
    <row r="89" spans="13:13" hidden="1" x14ac:dyDescent="0.25"/>
    <row r="90" spans="13:13" hidden="1" x14ac:dyDescent="0.25"/>
    <row r="91" spans="13:13" hidden="1" x14ac:dyDescent="0.25"/>
    <row r="92" spans="13:13" hidden="1" x14ac:dyDescent="0.25"/>
    <row r="93" spans="13:13" hidden="1" x14ac:dyDescent="0.25"/>
    <row r="94" spans="13:13" hidden="1" x14ac:dyDescent="0.25"/>
    <row r="95" spans="13:13" hidden="1" x14ac:dyDescent="0.25"/>
    <row r="96" spans="13:13"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row r="172" hidden="1" x14ac:dyDescent="0.25"/>
    <row r="173" hidden="1" x14ac:dyDescent="0.25"/>
    <row r="174" hidden="1" x14ac:dyDescent="0.25"/>
    <row r="175" hidden="1" x14ac:dyDescent="0.25"/>
    <row r="176" hidden="1" x14ac:dyDescent="0.25"/>
    <row r="177" hidden="1" x14ac:dyDescent="0.25"/>
    <row r="178" hidden="1" x14ac:dyDescent="0.25"/>
    <row r="179" hidden="1" x14ac:dyDescent="0.25"/>
    <row r="180" hidden="1" x14ac:dyDescent="0.25"/>
    <row r="181" hidden="1" x14ac:dyDescent="0.25"/>
    <row r="182" hidden="1" x14ac:dyDescent="0.25"/>
    <row r="183" hidden="1" x14ac:dyDescent="0.25"/>
    <row r="184" hidden="1" x14ac:dyDescent="0.25"/>
    <row r="185" hidden="1" x14ac:dyDescent="0.25"/>
    <row r="186" hidden="1" x14ac:dyDescent="0.25"/>
    <row r="187" hidden="1" x14ac:dyDescent="0.25"/>
    <row r="188" hidden="1" x14ac:dyDescent="0.25"/>
    <row r="189" hidden="1" x14ac:dyDescent="0.25"/>
    <row r="190" hidden="1" x14ac:dyDescent="0.25"/>
    <row r="191" hidden="1" x14ac:dyDescent="0.25"/>
    <row r="192" hidden="1" x14ac:dyDescent="0.25"/>
    <row r="193" hidden="1" x14ac:dyDescent="0.25"/>
    <row r="194" hidden="1" x14ac:dyDescent="0.25"/>
    <row r="195" hidden="1" x14ac:dyDescent="0.25"/>
    <row r="196" hidden="1" x14ac:dyDescent="0.25"/>
    <row r="197" hidden="1" x14ac:dyDescent="0.25"/>
    <row r="198" hidden="1" x14ac:dyDescent="0.25"/>
    <row r="199" hidden="1" x14ac:dyDescent="0.25"/>
    <row r="200" hidden="1" x14ac:dyDescent="0.25"/>
    <row r="201" hidden="1" x14ac:dyDescent="0.25"/>
    <row r="202" hidden="1" x14ac:dyDescent="0.25"/>
    <row r="203" hidden="1" x14ac:dyDescent="0.25"/>
    <row r="204" hidden="1" x14ac:dyDescent="0.25"/>
    <row r="205" hidden="1" x14ac:dyDescent="0.25"/>
    <row r="206" hidden="1" x14ac:dyDescent="0.25"/>
    <row r="207" hidden="1" x14ac:dyDescent="0.25"/>
    <row r="208" hidden="1" x14ac:dyDescent="0.25"/>
    <row r="209" hidden="1" x14ac:dyDescent="0.25"/>
    <row r="210" hidden="1" x14ac:dyDescent="0.25"/>
    <row r="211" hidden="1" x14ac:dyDescent="0.25"/>
    <row r="212" hidden="1" x14ac:dyDescent="0.25"/>
    <row r="213" hidden="1" x14ac:dyDescent="0.25"/>
    <row r="214" hidden="1" x14ac:dyDescent="0.25"/>
    <row r="215" hidden="1" x14ac:dyDescent="0.25"/>
    <row r="216" hidden="1" x14ac:dyDescent="0.25"/>
    <row r="217" hidden="1" x14ac:dyDescent="0.25"/>
    <row r="218" hidden="1" x14ac:dyDescent="0.25"/>
    <row r="219" hidden="1" x14ac:dyDescent="0.25"/>
    <row r="220" hidden="1" x14ac:dyDescent="0.25"/>
    <row r="221" hidden="1" x14ac:dyDescent="0.25"/>
    <row r="222" hidden="1" x14ac:dyDescent="0.25"/>
    <row r="223" hidden="1" x14ac:dyDescent="0.25"/>
    <row r="224" hidden="1" x14ac:dyDescent="0.25"/>
    <row r="225" hidden="1" x14ac:dyDescent="0.25"/>
    <row r="226" hidden="1" x14ac:dyDescent="0.25"/>
    <row r="227" hidden="1" x14ac:dyDescent="0.25"/>
    <row r="228" hidden="1" x14ac:dyDescent="0.25"/>
    <row r="229" hidden="1" x14ac:dyDescent="0.25"/>
    <row r="230" hidden="1" x14ac:dyDescent="0.25"/>
    <row r="231" hidden="1" x14ac:dyDescent="0.25"/>
    <row r="232" hidden="1" x14ac:dyDescent="0.25"/>
    <row r="233" hidden="1" x14ac:dyDescent="0.25"/>
    <row r="234" hidden="1" x14ac:dyDescent="0.25"/>
    <row r="235" hidden="1" x14ac:dyDescent="0.25"/>
    <row r="236" hidden="1" x14ac:dyDescent="0.25"/>
    <row r="237" hidden="1" x14ac:dyDescent="0.25"/>
    <row r="238" hidden="1" x14ac:dyDescent="0.25"/>
    <row r="239" hidden="1" x14ac:dyDescent="0.25"/>
    <row r="240" hidden="1" x14ac:dyDescent="0.25"/>
    <row r="241" hidden="1" x14ac:dyDescent="0.25"/>
    <row r="242" hidden="1" x14ac:dyDescent="0.25"/>
    <row r="243" hidden="1" x14ac:dyDescent="0.25"/>
    <row r="244" hidden="1" x14ac:dyDescent="0.25"/>
    <row r="245" hidden="1" x14ac:dyDescent="0.25"/>
    <row r="246" hidden="1" x14ac:dyDescent="0.25"/>
    <row r="247" hidden="1" x14ac:dyDescent="0.25"/>
    <row r="248" hidden="1" x14ac:dyDescent="0.25"/>
    <row r="249" hidden="1" x14ac:dyDescent="0.25"/>
    <row r="250" hidden="1" x14ac:dyDescent="0.25"/>
    <row r="251" hidden="1" x14ac:dyDescent="0.25"/>
    <row r="252" hidden="1" x14ac:dyDescent="0.25"/>
    <row r="253" hidden="1" x14ac:dyDescent="0.25"/>
    <row r="254" hidden="1" x14ac:dyDescent="0.25"/>
    <row r="255" hidden="1" x14ac:dyDescent="0.25"/>
    <row r="256" hidden="1" x14ac:dyDescent="0.25"/>
    <row r="257" hidden="1" x14ac:dyDescent="0.25"/>
    <row r="258" hidden="1" x14ac:dyDescent="0.25"/>
    <row r="259" hidden="1" x14ac:dyDescent="0.25"/>
    <row r="260" hidden="1" x14ac:dyDescent="0.25"/>
    <row r="261" hidden="1" x14ac:dyDescent="0.25"/>
    <row r="262" hidden="1" x14ac:dyDescent="0.25"/>
    <row r="263" hidden="1" x14ac:dyDescent="0.25"/>
    <row r="264" hidden="1" x14ac:dyDescent="0.25"/>
    <row r="265" hidden="1" x14ac:dyDescent="0.25"/>
    <row r="266" hidden="1" x14ac:dyDescent="0.25"/>
    <row r="267" hidden="1" x14ac:dyDescent="0.25"/>
    <row r="268" hidden="1" x14ac:dyDescent="0.25"/>
    <row r="269" hidden="1" x14ac:dyDescent="0.25"/>
    <row r="270" hidden="1" x14ac:dyDescent="0.25"/>
    <row r="271" hidden="1" x14ac:dyDescent="0.25"/>
    <row r="272" hidden="1" x14ac:dyDescent="0.25"/>
    <row r="273" hidden="1" x14ac:dyDescent="0.25"/>
    <row r="274" hidden="1" x14ac:dyDescent="0.25"/>
    <row r="275" hidden="1" x14ac:dyDescent="0.25"/>
    <row r="276" hidden="1" x14ac:dyDescent="0.25"/>
    <row r="277" hidden="1" x14ac:dyDescent="0.25"/>
    <row r="278" hidden="1" x14ac:dyDescent="0.25"/>
    <row r="279" hidden="1" x14ac:dyDescent="0.25"/>
    <row r="280" hidden="1" x14ac:dyDescent="0.25"/>
    <row r="281" hidden="1" x14ac:dyDescent="0.25"/>
    <row r="282" hidden="1" x14ac:dyDescent="0.25"/>
    <row r="283" hidden="1" x14ac:dyDescent="0.25"/>
    <row r="284" hidden="1" x14ac:dyDescent="0.25"/>
    <row r="285" hidden="1" x14ac:dyDescent="0.25"/>
    <row r="286" hidden="1" x14ac:dyDescent="0.25"/>
    <row r="287" hidden="1" x14ac:dyDescent="0.25"/>
    <row r="288" hidden="1" x14ac:dyDescent="0.25"/>
    <row r="289" hidden="1" x14ac:dyDescent="0.25"/>
    <row r="290" hidden="1" x14ac:dyDescent="0.25"/>
    <row r="291" hidden="1" x14ac:dyDescent="0.25"/>
    <row r="292" hidden="1" x14ac:dyDescent="0.25"/>
    <row r="293" hidden="1" x14ac:dyDescent="0.25"/>
    <row r="294" hidden="1" x14ac:dyDescent="0.25"/>
    <row r="295" hidden="1" x14ac:dyDescent="0.25"/>
    <row r="296" hidden="1" x14ac:dyDescent="0.25"/>
    <row r="297" hidden="1" x14ac:dyDescent="0.25"/>
    <row r="298" hidden="1" x14ac:dyDescent="0.25"/>
    <row r="299" hidden="1" x14ac:dyDescent="0.25"/>
    <row r="300" hidden="1" x14ac:dyDescent="0.25"/>
    <row r="301" hidden="1" x14ac:dyDescent="0.25"/>
    <row r="302" hidden="1" x14ac:dyDescent="0.25"/>
    <row r="303" hidden="1" x14ac:dyDescent="0.25"/>
    <row r="304" hidden="1" x14ac:dyDescent="0.25"/>
    <row r="305" hidden="1" x14ac:dyDescent="0.25"/>
    <row r="306" hidden="1" x14ac:dyDescent="0.25"/>
    <row r="307" hidden="1" x14ac:dyDescent="0.25"/>
    <row r="308" hidden="1" x14ac:dyDescent="0.25"/>
    <row r="309" hidden="1" x14ac:dyDescent="0.25"/>
    <row r="310" hidden="1" x14ac:dyDescent="0.25"/>
    <row r="311" hidden="1" x14ac:dyDescent="0.25"/>
    <row r="312" hidden="1" x14ac:dyDescent="0.25"/>
    <row r="313" hidden="1" x14ac:dyDescent="0.25"/>
    <row r="314" hidden="1" x14ac:dyDescent="0.25"/>
    <row r="315" hidden="1" x14ac:dyDescent="0.25"/>
    <row r="316" hidden="1" x14ac:dyDescent="0.25"/>
    <row r="317" hidden="1" x14ac:dyDescent="0.25"/>
    <row r="318" hidden="1" x14ac:dyDescent="0.25"/>
    <row r="319" hidden="1" x14ac:dyDescent="0.25"/>
    <row r="320" hidden="1" x14ac:dyDescent="0.25"/>
    <row r="321" hidden="1" x14ac:dyDescent="0.25"/>
    <row r="322" hidden="1" x14ac:dyDescent="0.25"/>
    <row r="323" hidden="1" x14ac:dyDescent="0.25"/>
    <row r="324" hidden="1" x14ac:dyDescent="0.25"/>
    <row r="325" hidden="1" x14ac:dyDescent="0.25"/>
    <row r="326" hidden="1" x14ac:dyDescent="0.25"/>
    <row r="327" hidden="1" x14ac:dyDescent="0.25"/>
    <row r="328" hidden="1" x14ac:dyDescent="0.25"/>
    <row r="329" hidden="1" x14ac:dyDescent="0.25"/>
    <row r="330" hidden="1" x14ac:dyDescent="0.25"/>
    <row r="331" hidden="1" x14ac:dyDescent="0.25"/>
    <row r="332" hidden="1" x14ac:dyDescent="0.25"/>
    <row r="333" hidden="1" x14ac:dyDescent="0.25"/>
    <row r="334" hidden="1" x14ac:dyDescent="0.25"/>
    <row r="335" hidden="1" x14ac:dyDescent="0.25"/>
    <row r="336" hidden="1" x14ac:dyDescent="0.25"/>
    <row r="337" hidden="1" x14ac:dyDescent="0.25"/>
    <row r="338" hidden="1" x14ac:dyDescent="0.25"/>
    <row r="339" hidden="1" x14ac:dyDescent="0.25"/>
    <row r="340" hidden="1" x14ac:dyDescent="0.25"/>
    <row r="341" hidden="1" x14ac:dyDescent="0.25"/>
    <row r="342" hidden="1" x14ac:dyDescent="0.25"/>
    <row r="343" hidden="1" x14ac:dyDescent="0.25"/>
    <row r="344" hidden="1" x14ac:dyDescent="0.25"/>
    <row r="345" hidden="1" x14ac:dyDescent="0.25"/>
    <row r="346" hidden="1" x14ac:dyDescent="0.25"/>
    <row r="347" hidden="1" x14ac:dyDescent="0.25"/>
    <row r="348" hidden="1" x14ac:dyDescent="0.25"/>
    <row r="349" hidden="1" x14ac:dyDescent="0.25"/>
    <row r="350" hidden="1" x14ac:dyDescent="0.25"/>
    <row r="351" hidden="1" x14ac:dyDescent="0.25"/>
    <row r="352" hidden="1" x14ac:dyDescent="0.25"/>
    <row r="353" hidden="1" x14ac:dyDescent="0.25"/>
    <row r="354" hidden="1" x14ac:dyDescent="0.25"/>
    <row r="355" hidden="1" x14ac:dyDescent="0.25"/>
    <row r="356" hidden="1" x14ac:dyDescent="0.25"/>
    <row r="357" hidden="1" x14ac:dyDescent="0.25"/>
    <row r="358" hidden="1" x14ac:dyDescent="0.25"/>
    <row r="359" hidden="1" x14ac:dyDescent="0.25"/>
    <row r="360" hidden="1" x14ac:dyDescent="0.25"/>
    <row r="361" hidden="1" x14ac:dyDescent="0.25"/>
    <row r="362" hidden="1" x14ac:dyDescent="0.25"/>
    <row r="363" hidden="1" x14ac:dyDescent="0.25"/>
    <row r="364" hidden="1" x14ac:dyDescent="0.25"/>
    <row r="365" hidden="1" x14ac:dyDescent="0.25"/>
    <row r="366" hidden="1" x14ac:dyDescent="0.25"/>
    <row r="367" hidden="1" x14ac:dyDescent="0.25"/>
    <row r="368" hidden="1" x14ac:dyDescent="0.25"/>
    <row r="369" hidden="1" x14ac:dyDescent="0.25"/>
    <row r="370" hidden="1" x14ac:dyDescent="0.25"/>
    <row r="371" hidden="1" x14ac:dyDescent="0.25"/>
    <row r="372" hidden="1" x14ac:dyDescent="0.25"/>
    <row r="373" hidden="1" x14ac:dyDescent="0.25"/>
    <row r="374" hidden="1" x14ac:dyDescent="0.25"/>
    <row r="375" hidden="1" x14ac:dyDescent="0.25"/>
  </sheetData>
  <mergeCells count="16">
    <mergeCell ref="B41:M41"/>
    <mergeCell ref="B34:M34"/>
    <mergeCell ref="B35:M35"/>
    <mergeCell ref="B36:M36"/>
    <mergeCell ref="B37:M37"/>
    <mergeCell ref="B38:M38"/>
    <mergeCell ref="B32:M32"/>
    <mergeCell ref="B33:M33"/>
    <mergeCell ref="A28:M28"/>
    <mergeCell ref="B39:M39"/>
    <mergeCell ref="B40:M40"/>
    <mergeCell ref="A1:N1"/>
    <mergeCell ref="A26:M26"/>
    <mergeCell ref="A29:M29"/>
    <mergeCell ref="B30:M30"/>
    <mergeCell ref="B31:M31"/>
  </mergeCells>
  <pageMargins left="0.31496062992125984" right="0.31496062992125984" top="1.1417322834645669" bottom="0.74803149606299213" header="0.19685039370078741" footer="0.31496062992125984"/>
  <pageSetup scale="58" orientation="landscape" r:id="rId1"/>
  <headerFooter>
    <oddHeader>&amp;L&amp;G&amp;R&amp;G</oddHeader>
  </headerFooter>
  <rowBreaks count="3" manualBreakCount="3">
    <brk id="25" max="13" man="1"/>
    <brk id="28" max="13" man="1"/>
    <brk id="41" max="13" man="1"/>
  </rowBreaks>
  <drawing r:id="rId2"/>
  <legacyDrawingHF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AD1698"/>
  <sheetViews>
    <sheetView topLeftCell="S1" zoomScale="85" zoomScaleNormal="85" zoomScalePageLayoutView="90" workbookViewId="0">
      <pane ySplit="1" topLeftCell="A1578" activePane="bottomLeft" state="frozen"/>
      <selection pane="bottomLeft" activeCell="O1565" sqref="O1565:O1593"/>
    </sheetView>
  </sheetViews>
  <sheetFormatPr baseColWidth="10" defaultColWidth="11.44140625" defaultRowHeight="30" customHeight="1" x14ac:dyDescent="0.3"/>
  <cols>
    <col min="1" max="1" width="16.6640625" style="111" bestFit="1" customWidth="1"/>
    <col min="2" max="3" width="9.109375" style="116" bestFit="1" customWidth="1"/>
    <col min="4" max="4" width="12" style="111" bestFit="1" customWidth="1"/>
    <col min="5" max="5" width="44" style="111" bestFit="1" customWidth="1"/>
    <col min="6" max="6" width="12.33203125" style="111" customWidth="1"/>
    <col min="7" max="7" width="22" style="125" customWidth="1"/>
    <col min="8" max="8" width="20.6640625" style="115" customWidth="1"/>
    <col min="9" max="9" width="20.88671875" style="115" customWidth="1"/>
    <col min="10" max="10" width="19.5546875" style="109" customWidth="1"/>
    <col min="11" max="11" width="20.88671875" style="114" customWidth="1"/>
    <col min="12" max="12" width="35.33203125" style="109" customWidth="1"/>
    <col min="13" max="13" width="12.5546875" style="115" customWidth="1"/>
    <col min="14" max="14" width="21.33203125" style="111" bestFit="1" customWidth="1"/>
    <col min="15" max="15" width="16.6640625" style="115" bestFit="1" customWidth="1"/>
    <col min="16" max="16" width="16.6640625" style="114" bestFit="1" customWidth="1"/>
    <col min="17" max="17" width="14.5546875" style="114" bestFit="1" customWidth="1"/>
    <col min="18" max="18" width="25.33203125" style="109" customWidth="1"/>
    <col min="19" max="19" width="75" style="110" customWidth="1"/>
    <col min="20" max="20" width="21.44140625" style="111" customWidth="1"/>
    <col min="21" max="22" width="24.88671875" style="115" customWidth="1"/>
    <col min="23" max="23" width="11.44140625" style="115"/>
    <col min="24" max="25" width="24.44140625" style="115" customWidth="1"/>
    <col min="26" max="26" width="11.44140625" style="115"/>
    <col min="27" max="27" width="39.44140625" style="111" customWidth="1"/>
    <col min="28" max="16384" width="11.44140625" style="111"/>
  </cols>
  <sheetData>
    <row r="1" spans="1:27" s="116" customFormat="1" ht="30" customHeight="1" x14ac:dyDescent="0.3">
      <c r="A1" s="128" t="s">
        <v>18649</v>
      </c>
      <c r="B1" s="128" t="s">
        <v>18631</v>
      </c>
      <c r="C1" s="128" t="s">
        <v>18632</v>
      </c>
      <c r="D1" s="128" t="s">
        <v>18650</v>
      </c>
      <c r="E1" s="128" t="s">
        <v>18614</v>
      </c>
      <c r="F1" s="128" t="s">
        <v>18652</v>
      </c>
      <c r="G1" s="129" t="s">
        <v>18654</v>
      </c>
      <c r="H1" s="128" t="s">
        <v>42706</v>
      </c>
      <c r="I1" s="128" t="s">
        <v>18615</v>
      </c>
      <c r="J1" s="128" t="s">
        <v>18655</v>
      </c>
      <c r="K1" s="130" t="s">
        <v>18656</v>
      </c>
      <c r="L1" s="128" t="s">
        <v>18651</v>
      </c>
      <c r="M1" s="128" t="s">
        <v>18653</v>
      </c>
      <c r="N1" s="128" t="s">
        <v>18616</v>
      </c>
      <c r="O1" s="128" t="s">
        <v>18617</v>
      </c>
      <c r="P1" s="130" t="s">
        <v>18618</v>
      </c>
      <c r="Q1" s="130" t="s">
        <v>18619</v>
      </c>
      <c r="R1" s="128" t="s">
        <v>42893</v>
      </c>
      <c r="S1" s="128" t="s">
        <v>18620</v>
      </c>
      <c r="T1" s="128" t="s">
        <v>42894</v>
      </c>
      <c r="U1" s="128" t="s">
        <v>43121</v>
      </c>
      <c r="V1" s="128" t="s">
        <v>43190</v>
      </c>
      <c r="W1" s="116" t="s">
        <v>43122</v>
      </c>
      <c r="X1" s="128" t="s">
        <v>43189</v>
      </c>
      <c r="Y1" s="128" t="s">
        <v>43191</v>
      </c>
      <c r="Z1" s="116" t="s">
        <v>43122</v>
      </c>
      <c r="AA1" s="116" t="s">
        <v>43232</v>
      </c>
    </row>
    <row r="2" spans="1:27" ht="30" hidden="1" customHeight="1" x14ac:dyDescent="0.3">
      <c r="A2" s="121">
        <v>44197</v>
      </c>
      <c r="B2" s="119">
        <f t="shared" ref="B2" si="0">+MONTH(A2)</f>
        <v>1</v>
      </c>
      <c r="C2" s="119">
        <f t="shared" ref="C2" si="1">+YEAR(A2)</f>
        <v>2021</v>
      </c>
      <c r="D2" s="110">
        <v>8458969</v>
      </c>
      <c r="E2" s="110" t="s">
        <v>18700</v>
      </c>
      <c r="F2" s="110" t="s">
        <v>18658</v>
      </c>
      <c r="G2" s="110" t="s">
        <v>18687</v>
      </c>
      <c r="H2" s="122" t="s">
        <v>42709</v>
      </c>
      <c r="I2" s="109" t="s">
        <v>18665</v>
      </c>
      <c r="J2" s="109" t="s">
        <v>18679</v>
      </c>
      <c r="K2" s="108">
        <v>43082</v>
      </c>
      <c r="L2" s="109" t="s">
        <v>18910</v>
      </c>
      <c r="M2" s="110" t="s">
        <v>18657</v>
      </c>
      <c r="N2" s="110" t="s">
        <v>18659</v>
      </c>
      <c r="O2" s="109">
        <v>7</v>
      </c>
      <c r="P2" s="108">
        <v>44197</v>
      </c>
      <c r="Q2" s="108">
        <v>44203</v>
      </c>
      <c r="R2" s="109" t="s">
        <v>18668</v>
      </c>
      <c r="S2" s="110" t="str">
        <f>VLOOKUP($R2,DX!$A$1:$B$13005,2,FALSE)</f>
        <v>COVID-19 (virus identificado)</v>
      </c>
      <c r="T2" s="110" t="s">
        <v>18696</v>
      </c>
      <c r="U2" s="111"/>
      <c r="V2" s="111"/>
      <c r="W2" s="111"/>
      <c r="X2" s="111"/>
      <c r="Y2" s="111"/>
      <c r="Z2" s="111"/>
    </row>
    <row r="3" spans="1:27" ht="30" hidden="1" customHeight="1" x14ac:dyDescent="0.3">
      <c r="A3" s="121">
        <v>44197</v>
      </c>
      <c r="B3" s="119">
        <f t="shared" ref="B3:B66" si="2">+MONTH(A3)</f>
        <v>1</v>
      </c>
      <c r="C3" s="119">
        <f t="shared" ref="C3:C66" si="3">+YEAR(A3)</f>
        <v>2021</v>
      </c>
      <c r="D3" s="110">
        <v>10029456</v>
      </c>
      <c r="E3" s="110" t="s">
        <v>18686</v>
      </c>
      <c r="F3" s="110" t="s">
        <v>18658</v>
      </c>
      <c r="G3" s="122" t="s">
        <v>18687</v>
      </c>
      <c r="H3" s="122" t="s">
        <v>42710</v>
      </c>
      <c r="I3" s="109" t="s">
        <v>18665</v>
      </c>
      <c r="J3" s="109" t="s">
        <v>18679</v>
      </c>
      <c r="K3" s="108">
        <v>44092</v>
      </c>
      <c r="L3" s="109" t="s">
        <v>18911</v>
      </c>
      <c r="M3" s="110" t="s">
        <v>18688</v>
      </c>
      <c r="N3" s="110" t="s">
        <v>18659</v>
      </c>
      <c r="O3" s="109">
        <v>6</v>
      </c>
      <c r="P3" s="108">
        <v>44197</v>
      </c>
      <c r="Q3" s="113">
        <v>44202</v>
      </c>
      <c r="R3" s="109" t="s">
        <v>18670</v>
      </c>
      <c r="S3" s="110" t="str">
        <f>VLOOKUP($R3,DX!$A$1:$B$13005,2,FALSE)</f>
        <v>Contacto con y exposición a otras enfermedades transmisibles</v>
      </c>
      <c r="T3" s="110" t="s">
        <v>42647</v>
      </c>
      <c r="U3" s="111"/>
      <c r="V3" s="111"/>
      <c r="W3" s="111"/>
      <c r="X3" s="111"/>
      <c r="Y3" s="111"/>
      <c r="Z3" s="111"/>
    </row>
    <row r="4" spans="1:27" ht="30" hidden="1" customHeight="1" x14ac:dyDescent="0.3">
      <c r="A4" s="121">
        <v>44197</v>
      </c>
      <c r="B4" s="119">
        <f t="shared" si="2"/>
        <v>1</v>
      </c>
      <c r="C4" s="119">
        <f t="shared" si="3"/>
        <v>2021</v>
      </c>
      <c r="D4" s="110">
        <v>1020423463</v>
      </c>
      <c r="E4" s="110" t="s">
        <v>18698</v>
      </c>
      <c r="F4" s="110" t="s">
        <v>18658</v>
      </c>
      <c r="G4" s="110" t="s">
        <v>18664</v>
      </c>
      <c r="H4" s="122" t="s">
        <v>42710</v>
      </c>
      <c r="I4" s="109" t="s">
        <v>18665</v>
      </c>
      <c r="J4" s="109" t="s">
        <v>18679</v>
      </c>
      <c r="K4" s="108">
        <v>43983</v>
      </c>
      <c r="L4" s="109" t="s">
        <v>18699</v>
      </c>
      <c r="M4" s="110" t="s">
        <v>18657</v>
      </c>
      <c r="N4" s="110" t="s">
        <v>18659</v>
      </c>
      <c r="O4" s="109">
        <v>5</v>
      </c>
      <c r="P4" s="108">
        <v>44197</v>
      </c>
      <c r="Q4" s="108">
        <v>44317</v>
      </c>
      <c r="R4" s="109" t="s">
        <v>18668</v>
      </c>
      <c r="S4" s="110" t="str">
        <f>VLOOKUP($R4,DX!$A$1:$B$13005,2,FALSE)</f>
        <v>COVID-19 (virus identificado)</v>
      </c>
      <c r="T4" s="110" t="s">
        <v>42647</v>
      </c>
      <c r="U4" s="111"/>
      <c r="V4" s="111"/>
      <c r="W4" s="111"/>
      <c r="X4" s="111"/>
      <c r="Y4" s="111"/>
      <c r="Z4" s="111"/>
    </row>
    <row r="5" spans="1:27" ht="30" hidden="1" customHeight="1" x14ac:dyDescent="0.3">
      <c r="A5" s="121">
        <v>44200</v>
      </c>
      <c r="B5" s="119">
        <f t="shared" si="2"/>
        <v>1</v>
      </c>
      <c r="C5" s="119">
        <f t="shared" si="3"/>
        <v>2021</v>
      </c>
      <c r="D5" s="110">
        <v>71654020</v>
      </c>
      <c r="E5" s="110" t="s">
        <v>18681</v>
      </c>
      <c r="F5" s="110" t="s">
        <v>18658</v>
      </c>
      <c r="G5" s="122" t="s">
        <v>18664</v>
      </c>
      <c r="H5" s="122" t="s">
        <v>42708</v>
      </c>
      <c r="I5" s="109" t="s">
        <v>18680</v>
      </c>
      <c r="J5" s="109" t="s">
        <v>18679</v>
      </c>
      <c r="K5" s="108">
        <v>42079</v>
      </c>
      <c r="L5" s="109" t="s">
        <v>18680</v>
      </c>
      <c r="M5" s="110" t="s">
        <v>18657</v>
      </c>
      <c r="N5" s="110" t="s">
        <v>18659</v>
      </c>
      <c r="O5" s="109">
        <v>1</v>
      </c>
      <c r="P5" s="108">
        <v>44200</v>
      </c>
      <c r="Q5" s="113">
        <v>44200</v>
      </c>
      <c r="R5" s="109" t="s">
        <v>6208</v>
      </c>
      <c r="S5" s="110" t="str">
        <f>VLOOKUP($R5,DX!$A$1:$B$13005,2,FALSE)</f>
        <v>VERTIGO PAROXISTICO BENIGNO</v>
      </c>
      <c r="T5" s="110" t="s">
        <v>42647</v>
      </c>
      <c r="U5" s="111"/>
      <c r="V5" s="111"/>
      <c r="W5" s="111"/>
      <c r="X5" s="111"/>
      <c r="Y5" s="111"/>
      <c r="Z5" s="111"/>
    </row>
    <row r="6" spans="1:27" ht="30" hidden="1" customHeight="1" x14ac:dyDescent="0.3">
      <c r="A6" s="121">
        <v>44200</v>
      </c>
      <c r="B6" s="119">
        <f t="shared" si="2"/>
        <v>1</v>
      </c>
      <c r="C6" s="119">
        <f t="shared" si="3"/>
        <v>2021</v>
      </c>
      <c r="D6" s="110">
        <v>71669266</v>
      </c>
      <c r="E6" s="110" t="s">
        <v>18702</v>
      </c>
      <c r="F6" s="110" t="s">
        <v>18658</v>
      </c>
      <c r="G6" s="110" t="s">
        <v>18664</v>
      </c>
      <c r="H6" s="122" t="s">
        <v>42710</v>
      </c>
      <c r="I6" s="109" t="s">
        <v>18680</v>
      </c>
      <c r="J6" s="109" t="s">
        <v>18679</v>
      </c>
      <c r="K6" s="108">
        <v>42780</v>
      </c>
      <c r="L6" s="109" t="s">
        <v>18680</v>
      </c>
      <c r="M6" s="110" t="s">
        <v>18657</v>
      </c>
      <c r="N6" s="110" t="s">
        <v>18659</v>
      </c>
      <c r="O6" s="109">
        <v>3</v>
      </c>
      <c r="P6" s="108">
        <v>44200</v>
      </c>
      <c r="Q6" s="108">
        <v>44202</v>
      </c>
      <c r="R6" s="109" t="s">
        <v>18666</v>
      </c>
      <c r="S6" s="110" t="str">
        <f>VLOOKUP($R6,DX!$A$1:$B$13005,2,FALSE)</f>
        <v>COVID-19 (virus no identificado)</v>
      </c>
      <c r="T6" s="110" t="s">
        <v>42647</v>
      </c>
      <c r="U6" s="111"/>
      <c r="V6" s="111"/>
      <c r="W6" s="111"/>
      <c r="X6" s="111"/>
      <c r="Y6" s="111"/>
      <c r="Z6" s="111"/>
    </row>
    <row r="7" spans="1:27" ht="30" hidden="1" customHeight="1" x14ac:dyDescent="0.3">
      <c r="A7" s="121">
        <v>44200</v>
      </c>
      <c r="B7" s="119">
        <f t="shared" si="2"/>
        <v>1</v>
      </c>
      <c r="C7" s="119">
        <f t="shared" si="3"/>
        <v>2021</v>
      </c>
      <c r="D7" s="110">
        <v>1020407916</v>
      </c>
      <c r="E7" s="110" t="s">
        <v>18682</v>
      </c>
      <c r="F7" s="110" t="s">
        <v>18658</v>
      </c>
      <c r="G7" s="122" t="s">
        <v>18683</v>
      </c>
      <c r="H7" s="122" t="s">
        <v>42709</v>
      </c>
      <c r="I7" s="109" t="s">
        <v>18665</v>
      </c>
      <c r="J7" s="109" t="s">
        <v>18679</v>
      </c>
      <c r="K7" s="108">
        <v>43274</v>
      </c>
      <c r="L7" s="109" t="s">
        <v>18701</v>
      </c>
      <c r="M7" s="110" t="s">
        <v>18657</v>
      </c>
      <c r="N7" s="110" t="s">
        <v>18659</v>
      </c>
      <c r="O7" s="109">
        <v>30</v>
      </c>
      <c r="P7" s="108">
        <v>44200</v>
      </c>
      <c r="Q7" s="113">
        <v>44229</v>
      </c>
      <c r="R7" s="109" t="s">
        <v>9231</v>
      </c>
      <c r="S7" s="110" t="str">
        <f>VLOOKUP($R7,DX!$A$1:$B$13005,2,FALSE)</f>
        <v>GONARTROSIS, NO ESPECIFICADA</v>
      </c>
      <c r="T7" s="110" t="s">
        <v>18696</v>
      </c>
      <c r="U7" s="111"/>
      <c r="V7" s="111"/>
      <c r="W7" s="111"/>
      <c r="X7" s="111"/>
      <c r="Y7" s="111"/>
      <c r="Z7" s="111"/>
      <c r="AA7" s="123" t="s">
        <v>42959</v>
      </c>
    </row>
    <row r="8" spans="1:27" ht="30" hidden="1" customHeight="1" x14ac:dyDescent="0.3">
      <c r="A8" s="121">
        <v>44202</v>
      </c>
      <c r="B8" s="119">
        <f t="shared" si="2"/>
        <v>1</v>
      </c>
      <c r="C8" s="119">
        <f t="shared" si="3"/>
        <v>2021</v>
      </c>
      <c r="D8" s="110">
        <v>43382074</v>
      </c>
      <c r="E8" s="110" t="s">
        <v>18703</v>
      </c>
      <c r="F8" s="110" t="s">
        <v>18704</v>
      </c>
      <c r="G8" s="110" t="s">
        <v>18664</v>
      </c>
      <c r="H8" s="122" t="s">
        <v>42710</v>
      </c>
      <c r="I8" s="109" t="s">
        <v>18849</v>
      </c>
      <c r="J8" s="109" t="s">
        <v>18695</v>
      </c>
      <c r="K8" s="108">
        <v>43564</v>
      </c>
      <c r="L8" s="109" t="s">
        <v>18860</v>
      </c>
      <c r="M8" s="110" t="s">
        <v>18688</v>
      </c>
      <c r="N8" s="110" t="s">
        <v>18659</v>
      </c>
      <c r="O8" s="109">
        <v>3</v>
      </c>
      <c r="P8" s="108">
        <v>44202</v>
      </c>
      <c r="Q8" s="108">
        <v>44204</v>
      </c>
      <c r="R8" s="109" t="s">
        <v>18666</v>
      </c>
      <c r="S8" s="110" t="str">
        <f>VLOOKUP($R8,DX!$A$1:$B$13005,2,FALSE)</f>
        <v>COVID-19 (virus no identificado)</v>
      </c>
      <c r="T8" s="110" t="s">
        <v>42647</v>
      </c>
      <c r="U8" s="111"/>
      <c r="V8" s="111"/>
      <c r="W8" s="111"/>
      <c r="X8" s="111"/>
      <c r="Y8" s="111"/>
      <c r="Z8" s="111"/>
      <c r="AA8" s="111" t="s">
        <v>43233</v>
      </c>
    </row>
    <row r="9" spans="1:27" ht="30" hidden="1" customHeight="1" x14ac:dyDescent="0.3">
      <c r="A9" s="121">
        <v>44202</v>
      </c>
      <c r="B9" s="119">
        <f t="shared" si="2"/>
        <v>1</v>
      </c>
      <c r="C9" s="119">
        <f t="shared" si="3"/>
        <v>2021</v>
      </c>
      <c r="D9" s="110">
        <v>1040045426</v>
      </c>
      <c r="E9" s="110" t="s">
        <v>18685</v>
      </c>
      <c r="F9" s="110" t="s">
        <v>18658</v>
      </c>
      <c r="G9" s="122" t="s">
        <v>18664</v>
      </c>
      <c r="H9" s="122" t="s">
        <v>42710</v>
      </c>
      <c r="I9" s="109" t="s">
        <v>18849</v>
      </c>
      <c r="J9" s="109" t="s">
        <v>18695</v>
      </c>
      <c r="K9" s="108">
        <v>44110</v>
      </c>
      <c r="L9" s="109" t="s">
        <v>18860</v>
      </c>
      <c r="M9" s="110" t="s">
        <v>18657</v>
      </c>
      <c r="N9" s="110" t="s">
        <v>18659</v>
      </c>
      <c r="O9" s="109">
        <v>3</v>
      </c>
      <c r="P9" s="108">
        <v>44202</v>
      </c>
      <c r="Q9" s="113">
        <v>44204</v>
      </c>
      <c r="R9" s="109" t="s">
        <v>18666</v>
      </c>
      <c r="S9" s="110" t="str">
        <f>VLOOKUP($R9,DX!$A$1:$B$13005,2,FALSE)</f>
        <v>COVID-19 (virus no identificado)</v>
      </c>
      <c r="T9" s="110" t="s">
        <v>42647</v>
      </c>
      <c r="U9" s="111"/>
      <c r="V9" s="111"/>
      <c r="W9" s="111"/>
      <c r="X9" s="111"/>
      <c r="Y9" s="111"/>
      <c r="Z9" s="111"/>
      <c r="AA9" s="111" t="s">
        <v>43233</v>
      </c>
    </row>
    <row r="10" spans="1:27" ht="30" hidden="1" customHeight="1" x14ac:dyDescent="0.3">
      <c r="A10" s="121">
        <v>44204</v>
      </c>
      <c r="B10" s="119">
        <f t="shared" si="2"/>
        <v>1</v>
      </c>
      <c r="C10" s="119">
        <f t="shared" si="3"/>
        <v>2021</v>
      </c>
      <c r="D10" s="110">
        <v>98584332</v>
      </c>
      <c r="E10" s="110" t="s">
        <v>18705</v>
      </c>
      <c r="F10" s="110" t="s">
        <v>18658</v>
      </c>
      <c r="G10" s="110" t="s">
        <v>18692</v>
      </c>
      <c r="H10" s="122" t="s">
        <v>42710</v>
      </c>
      <c r="I10" s="109" t="s">
        <v>18665</v>
      </c>
      <c r="J10" s="109" t="s">
        <v>18679</v>
      </c>
      <c r="K10" s="108">
        <v>43626</v>
      </c>
      <c r="L10" s="109" t="s">
        <v>18701</v>
      </c>
      <c r="M10" s="110" t="s">
        <v>18657</v>
      </c>
      <c r="N10" s="110" t="s">
        <v>18659</v>
      </c>
      <c r="O10" s="109">
        <v>5</v>
      </c>
      <c r="P10" s="108">
        <v>44204</v>
      </c>
      <c r="Q10" s="108">
        <v>44208</v>
      </c>
      <c r="R10" s="109" t="s">
        <v>18666</v>
      </c>
      <c r="S10" s="110" t="str">
        <f>VLOOKUP($R10,DX!$A$1:$B$13005,2,FALSE)</f>
        <v>COVID-19 (virus no identificado)</v>
      </c>
      <c r="T10" s="110" t="s">
        <v>42647</v>
      </c>
      <c r="U10" s="111"/>
      <c r="V10" s="111"/>
      <c r="W10" s="111"/>
      <c r="X10" s="111"/>
      <c r="Y10" s="111"/>
      <c r="Z10" s="111"/>
      <c r="AA10" s="111" t="s">
        <v>43233</v>
      </c>
    </row>
    <row r="11" spans="1:27" ht="30" hidden="1" customHeight="1" x14ac:dyDescent="0.3">
      <c r="A11" s="121">
        <v>44205</v>
      </c>
      <c r="B11" s="119">
        <f t="shared" si="2"/>
        <v>1</v>
      </c>
      <c r="C11" s="119">
        <f t="shared" si="3"/>
        <v>2021</v>
      </c>
      <c r="D11" s="110">
        <v>15451683</v>
      </c>
      <c r="E11" s="110" t="s">
        <v>18706</v>
      </c>
      <c r="F11" s="110" t="s">
        <v>18658</v>
      </c>
      <c r="G11" s="110" t="s">
        <v>18690</v>
      </c>
      <c r="H11" s="122" t="s">
        <v>42710</v>
      </c>
      <c r="I11" s="109" t="s">
        <v>18665</v>
      </c>
      <c r="J11" s="109" t="s">
        <v>18679</v>
      </c>
      <c r="K11" s="108">
        <v>44068</v>
      </c>
      <c r="L11" s="109" t="s">
        <v>18701</v>
      </c>
      <c r="M11" s="110" t="s">
        <v>18657</v>
      </c>
      <c r="N11" s="110" t="s">
        <v>18659</v>
      </c>
      <c r="O11" s="109">
        <v>14</v>
      </c>
      <c r="P11" s="108">
        <v>44205</v>
      </c>
      <c r="Q11" s="108">
        <v>44218</v>
      </c>
      <c r="R11" s="109" t="s">
        <v>18668</v>
      </c>
      <c r="S11" s="110" t="str">
        <f>VLOOKUP($R11,DX!$A$1:$B$13005,2,FALSE)</f>
        <v>COVID-19 (virus identificado)</v>
      </c>
      <c r="T11" s="110" t="s">
        <v>42647</v>
      </c>
      <c r="U11" s="111"/>
      <c r="V11" s="111"/>
      <c r="W11" s="111"/>
      <c r="X11" s="111"/>
      <c r="Y11" s="111"/>
      <c r="Z11" s="111"/>
      <c r="AA11" s="111" t="s">
        <v>43233</v>
      </c>
    </row>
    <row r="12" spans="1:27" ht="30" hidden="1" customHeight="1" x14ac:dyDescent="0.3">
      <c r="A12" s="121">
        <v>44205</v>
      </c>
      <c r="B12" s="119">
        <f t="shared" si="2"/>
        <v>1</v>
      </c>
      <c r="C12" s="119">
        <f t="shared" si="3"/>
        <v>2021</v>
      </c>
      <c r="D12" s="110">
        <v>43382074</v>
      </c>
      <c r="E12" s="110" t="s">
        <v>18703</v>
      </c>
      <c r="F12" s="110" t="s">
        <v>18704</v>
      </c>
      <c r="G12" s="110" t="s">
        <v>18664</v>
      </c>
      <c r="H12" s="122" t="s">
        <v>42709</v>
      </c>
      <c r="I12" s="109" t="s">
        <v>18849</v>
      </c>
      <c r="J12" s="109" t="s">
        <v>18695</v>
      </c>
      <c r="K12" s="108">
        <v>43564</v>
      </c>
      <c r="L12" s="109" t="s">
        <v>18860</v>
      </c>
      <c r="M12" s="110" t="s">
        <v>18657</v>
      </c>
      <c r="N12" s="110" t="s">
        <v>18659</v>
      </c>
      <c r="O12" s="109">
        <v>6</v>
      </c>
      <c r="P12" s="108">
        <v>44205</v>
      </c>
      <c r="Q12" s="108">
        <v>44210</v>
      </c>
      <c r="R12" s="109" t="s">
        <v>18668</v>
      </c>
      <c r="S12" s="110" t="str">
        <f>VLOOKUP($R12,DX!$A$1:$B$13005,2,FALSE)</f>
        <v>COVID-19 (virus identificado)</v>
      </c>
      <c r="T12" s="110" t="s">
        <v>18696</v>
      </c>
      <c r="U12" s="111"/>
      <c r="V12" s="111"/>
      <c r="W12" s="111"/>
      <c r="X12" s="111"/>
      <c r="Y12" s="111"/>
      <c r="Z12" s="111"/>
      <c r="AA12" s="111" t="s">
        <v>43233</v>
      </c>
    </row>
    <row r="13" spans="1:27" ht="30" hidden="1" customHeight="1" x14ac:dyDescent="0.3">
      <c r="A13" s="121">
        <v>44205</v>
      </c>
      <c r="B13" s="119">
        <f t="shared" si="2"/>
        <v>1</v>
      </c>
      <c r="C13" s="119">
        <f t="shared" si="3"/>
        <v>2021</v>
      </c>
      <c r="D13" s="110">
        <v>71002658</v>
      </c>
      <c r="E13" s="110" t="s">
        <v>18689</v>
      </c>
      <c r="F13" s="110" t="s">
        <v>18658</v>
      </c>
      <c r="G13" s="122" t="s">
        <v>18690</v>
      </c>
      <c r="H13" s="122" t="s">
        <v>42710</v>
      </c>
      <c r="I13" s="109" t="s">
        <v>18665</v>
      </c>
      <c r="J13" s="109" t="s">
        <v>18679</v>
      </c>
      <c r="K13" s="108">
        <v>43626</v>
      </c>
      <c r="L13" s="109" t="s">
        <v>18701</v>
      </c>
      <c r="M13" s="110" t="s">
        <v>18657</v>
      </c>
      <c r="N13" s="110" t="s">
        <v>18880</v>
      </c>
      <c r="O13" s="109">
        <v>8</v>
      </c>
      <c r="P13" s="108">
        <v>44205</v>
      </c>
      <c r="Q13" s="113">
        <v>44212</v>
      </c>
      <c r="R13" s="109">
        <v>2</v>
      </c>
      <c r="S13" s="110" t="str">
        <f>VLOOKUP($R13,DX!$A$1:$B$13005,2,FALSE)</f>
        <v>Licencia Paternidad</v>
      </c>
      <c r="T13" s="110" t="s">
        <v>42647</v>
      </c>
      <c r="U13" s="111"/>
      <c r="V13" s="111"/>
      <c r="W13" s="111"/>
      <c r="X13" s="111"/>
      <c r="Y13" s="111"/>
      <c r="Z13" s="111"/>
      <c r="AA13" s="111" t="s">
        <v>43233</v>
      </c>
    </row>
    <row r="14" spans="1:27" ht="30" hidden="1" customHeight="1" x14ac:dyDescent="0.3">
      <c r="A14" s="121">
        <v>44207</v>
      </c>
      <c r="B14" s="119">
        <f t="shared" si="2"/>
        <v>1</v>
      </c>
      <c r="C14" s="119">
        <f t="shared" si="3"/>
        <v>2021</v>
      </c>
      <c r="D14" s="110">
        <v>8431066</v>
      </c>
      <c r="E14" s="110" t="s">
        <v>18678</v>
      </c>
      <c r="F14" s="110" t="s">
        <v>18658</v>
      </c>
      <c r="G14" s="122" t="s">
        <v>18664</v>
      </c>
      <c r="H14" s="122" t="s">
        <v>42710</v>
      </c>
      <c r="I14" s="109" t="s">
        <v>18680</v>
      </c>
      <c r="J14" s="109" t="s">
        <v>18679</v>
      </c>
      <c r="K14" s="108">
        <v>43787</v>
      </c>
      <c r="L14" s="109" t="s">
        <v>18680</v>
      </c>
      <c r="M14" s="110" t="s">
        <v>18657</v>
      </c>
      <c r="N14" s="110" t="s">
        <v>18659</v>
      </c>
      <c r="O14" s="109">
        <v>3</v>
      </c>
      <c r="P14" s="108">
        <v>44207</v>
      </c>
      <c r="Q14" s="113">
        <v>44209</v>
      </c>
      <c r="R14" s="109" t="s">
        <v>15045</v>
      </c>
      <c r="S14" s="110" t="str">
        <f>VLOOKUP($R14,DX!$A$1:$B$13005,2,FALSE)</f>
        <v>HERIDA DE OTRAS PARTES DEL ANTEBRAZO</v>
      </c>
      <c r="T14" s="110" t="s">
        <v>42647</v>
      </c>
      <c r="U14" s="111"/>
      <c r="V14" s="111"/>
      <c r="W14" s="111"/>
      <c r="X14" s="111"/>
      <c r="Y14" s="111"/>
      <c r="Z14" s="111"/>
      <c r="AA14" s="111" t="s">
        <v>43233</v>
      </c>
    </row>
    <row r="15" spans="1:27" s="123" customFormat="1" ht="30" hidden="1" customHeight="1" x14ac:dyDescent="0.3">
      <c r="A15" s="121">
        <v>44208</v>
      </c>
      <c r="B15" s="119">
        <f t="shared" si="2"/>
        <v>1</v>
      </c>
      <c r="C15" s="119">
        <f t="shared" si="3"/>
        <v>2021</v>
      </c>
      <c r="D15" s="110">
        <v>71639035</v>
      </c>
      <c r="E15" s="110" t="s">
        <v>18707</v>
      </c>
      <c r="F15" s="110" t="s">
        <v>18658</v>
      </c>
      <c r="G15" s="110" t="s">
        <v>18664</v>
      </c>
      <c r="H15" s="122" t="s">
        <v>42710</v>
      </c>
      <c r="I15" s="109" t="s">
        <v>18665</v>
      </c>
      <c r="J15" s="109" t="s">
        <v>18679</v>
      </c>
      <c r="K15" s="108">
        <v>44097</v>
      </c>
      <c r="L15" s="109" t="s">
        <v>18913</v>
      </c>
      <c r="M15" s="110" t="s">
        <v>18657</v>
      </c>
      <c r="N15" s="110" t="s">
        <v>18659</v>
      </c>
      <c r="O15" s="109">
        <v>3</v>
      </c>
      <c r="P15" s="108">
        <v>44208</v>
      </c>
      <c r="Q15" s="108">
        <v>44210</v>
      </c>
      <c r="R15" s="109" t="s">
        <v>18666</v>
      </c>
      <c r="S15" s="110" t="str">
        <f>VLOOKUP($R15,DX!$A$1:$B$13005,2,FALSE)</f>
        <v>COVID-19 (virus no identificado)</v>
      </c>
      <c r="T15" s="110" t="s">
        <v>42647</v>
      </c>
      <c r="AA15" s="111" t="s">
        <v>43233</v>
      </c>
    </row>
    <row r="16" spans="1:27" s="123" customFormat="1" ht="30" hidden="1" customHeight="1" x14ac:dyDescent="0.3">
      <c r="A16" s="121">
        <v>44209</v>
      </c>
      <c r="B16" s="119">
        <f t="shared" si="2"/>
        <v>1</v>
      </c>
      <c r="C16" s="119">
        <f t="shared" si="3"/>
        <v>2021</v>
      </c>
      <c r="D16" s="110">
        <v>1053808794</v>
      </c>
      <c r="E16" s="110" t="s">
        <v>18684</v>
      </c>
      <c r="F16" s="110" t="s">
        <v>18658</v>
      </c>
      <c r="G16" s="122" t="s">
        <v>18664</v>
      </c>
      <c r="H16" s="122" t="s">
        <v>42710</v>
      </c>
      <c r="I16" s="109" t="s">
        <v>18849</v>
      </c>
      <c r="J16" s="109" t="s">
        <v>18694</v>
      </c>
      <c r="K16" s="108">
        <v>42948</v>
      </c>
      <c r="L16" s="109" t="s">
        <v>18860</v>
      </c>
      <c r="M16" s="110" t="s">
        <v>18657</v>
      </c>
      <c r="N16" s="110" t="s">
        <v>18659</v>
      </c>
      <c r="O16" s="109">
        <v>3</v>
      </c>
      <c r="P16" s="108">
        <v>44209</v>
      </c>
      <c r="Q16" s="113">
        <v>44211</v>
      </c>
      <c r="R16" s="109" t="s">
        <v>10813</v>
      </c>
      <c r="S16" s="110" t="str">
        <f>VLOOKUP($R16,DX!$A$1:$B$13005,2,FALSE)</f>
        <v>DISPLASIA DEL CUELLO DEL UTERO, NO ESPECIFICADA</v>
      </c>
      <c r="T16" s="110" t="s">
        <v>42647</v>
      </c>
      <c r="AA16" s="111" t="s">
        <v>43233</v>
      </c>
    </row>
    <row r="17" spans="1:27" s="123" customFormat="1" ht="30" hidden="1" customHeight="1" x14ac:dyDescent="0.3">
      <c r="A17" s="121">
        <v>44210</v>
      </c>
      <c r="B17" s="119">
        <f t="shared" si="2"/>
        <v>1</v>
      </c>
      <c r="C17" s="119">
        <f t="shared" si="3"/>
        <v>2021</v>
      </c>
      <c r="D17" s="110">
        <v>8431066</v>
      </c>
      <c r="E17" s="110" t="s">
        <v>18678</v>
      </c>
      <c r="F17" s="110" t="s">
        <v>18658</v>
      </c>
      <c r="G17" s="122" t="s">
        <v>18664</v>
      </c>
      <c r="H17" s="122" t="s">
        <v>42709</v>
      </c>
      <c r="I17" s="109" t="s">
        <v>18680</v>
      </c>
      <c r="J17" s="109" t="s">
        <v>18679</v>
      </c>
      <c r="K17" s="108">
        <v>43787</v>
      </c>
      <c r="L17" s="109" t="s">
        <v>18680</v>
      </c>
      <c r="M17" s="110" t="s">
        <v>18657</v>
      </c>
      <c r="N17" s="110" t="s">
        <v>18659</v>
      </c>
      <c r="O17" s="109">
        <v>3</v>
      </c>
      <c r="P17" s="108">
        <v>44210</v>
      </c>
      <c r="Q17" s="113">
        <v>44212</v>
      </c>
      <c r="R17" s="109" t="s">
        <v>15045</v>
      </c>
      <c r="S17" s="110" t="str">
        <f>VLOOKUP($R17,DX!$A$1:$B$13005,2,FALSE)</f>
        <v>HERIDA DE OTRAS PARTES DEL ANTEBRAZO</v>
      </c>
      <c r="T17" s="110" t="s">
        <v>18696</v>
      </c>
      <c r="AA17" s="111" t="s">
        <v>43233</v>
      </c>
    </row>
    <row r="18" spans="1:27" s="123" customFormat="1" ht="30" hidden="1" customHeight="1" x14ac:dyDescent="0.3">
      <c r="A18" s="121">
        <v>44211</v>
      </c>
      <c r="B18" s="119">
        <f t="shared" si="2"/>
        <v>1</v>
      </c>
      <c r="C18" s="119">
        <f t="shared" si="3"/>
        <v>2021</v>
      </c>
      <c r="D18" s="110">
        <v>7543791</v>
      </c>
      <c r="E18" s="110" t="s">
        <v>18708</v>
      </c>
      <c r="F18" s="110" t="s">
        <v>18658</v>
      </c>
      <c r="G18" s="110" t="s">
        <v>18709</v>
      </c>
      <c r="H18" s="122" t="s">
        <v>42710</v>
      </c>
      <c r="I18" s="109" t="s">
        <v>18665</v>
      </c>
      <c r="J18" s="109" t="s">
        <v>18679</v>
      </c>
      <c r="K18" s="108">
        <v>43875</v>
      </c>
      <c r="L18" s="109" t="s">
        <v>18908</v>
      </c>
      <c r="M18" s="110" t="s">
        <v>18710</v>
      </c>
      <c r="N18" s="110" t="s">
        <v>18659</v>
      </c>
      <c r="O18" s="109">
        <v>5</v>
      </c>
      <c r="P18" s="108">
        <v>44211</v>
      </c>
      <c r="Q18" s="108">
        <v>44215</v>
      </c>
      <c r="R18" s="109" t="s">
        <v>18666</v>
      </c>
      <c r="S18" s="110" t="str">
        <f>VLOOKUP($R18,DX!$A$1:$B$13005,2,FALSE)</f>
        <v>COVID-19 (virus no identificado)</v>
      </c>
      <c r="T18" s="110" t="s">
        <v>42647</v>
      </c>
      <c r="AA18" s="111" t="s">
        <v>43233</v>
      </c>
    </row>
    <row r="19" spans="1:27" s="123" customFormat="1" ht="30" hidden="1" customHeight="1" x14ac:dyDescent="0.3">
      <c r="A19" s="121">
        <v>44212</v>
      </c>
      <c r="B19" s="119">
        <f t="shared" si="2"/>
        <v>1</v>
      </c>
      <c r="C19" s="119">
        <f t="shared" si="3"/>
        <v>2021</v>
      </c>
      <c r="D19" s="110">
        <v>3400128</v>
      </c>
      <c r="E19" s="110" t="s">
        <v>18711</v>
      </c>
      <c r="F19" s="110" t="s">
        <v>18658</v>
      </c>
      <c r="G19" s="110" t="s">
        <v>18664</v>
      </c>
      <c r="H19" s="122" t="s">
        <v>42710</v>
      </c>
      <c r="I19" s="109" t="s">
        <v>18849</v>
      </c>
      <c r="J19" s="109" t="s">
        <v>18712</v>
      </c>
      <c r="K19" s="108">
        <v>41526</v>
      </c>
      <c r="L19" s="109" t="s">
        <v>18860</v>
      </c>
      <c r="M19" s="110" t="s">
        <v>18657</v>
      </c>
      <c r="N19" s="110" t="s">
        <v>18659</v>
      </c>
      <c r="O19" s="109">
        <v>3</v>
      </c>
      <c r="P19" s="108">
        <v>44212</v>
      </c>
      <c r="Q19" s="108">
        <v>44214</v>
      </c>
      <c r="R19" s="109" t="s">
        <v>18666</v>
      </c>
      <c r="S19" s="110" t="str">
        <f>VLOOKUP($R19,DX!$A$1:$B$13005,2,FALSE)</f>
        <v>COVID-19 (virus no identificado)</v>
      </c>
      <c r="T19" s="110" t="s">
        <v>42647</v>
      </c>
      <c r="AA19" s="111" t="s">
        <v>43233</v>
      </c>
    </row>
    <row r="20" spans="1:27" s="123" customFormat="1" ht="30" hidden="1" customHeight="1" x14ac:dyDescent="0.3">
      <c r="A20" s="121">
        <v>44213</v>
      </c>
      <c r="B20" s="119">
        <f t="shared" si="2"/>
        <v>1</v>
      </c>
      <c r="C20" s="119">
        <f t="shared" si="3"/>
        <v>2021</v>
      </c>
      <c r="D20" s="110">
        <v>71661278</v>
      </c>
      <c r="E20" s="110" t="s">
        <v>18713</v>
      </c>
      <c r="F20" s="110" t="s">
        <v>18658</v>
      </c>
      <c r="G20" s="110" t="s">
        <v>18664</v>
      </c>
      <c r="H20" s="122" t="s">
        <v>42710</v>
      </c>
      <c r="I20" s="109" t="s">
        <v>18665</v>
      </c>
      <c r="J20" s="109" t="s">
        <v>18679</v>
      </c>
      <c r="K20" s="108">
        <v>43640</v>
      </c>
      <c r="L20" s="109" t="s">
        <v>18714</v>
      </c>
      <c r="M20" s="110" t="s">
        <v>18657</v>
      </c>
      <c r="N20" s="110" t="s">
        <v>18659</v>
      </c>
      <c r="O20" s="109">
        <v>3</v>
      </c>
      <c r="P20" s="108">
        <v>44213</v>
      </c>
      <c r="Q20" s="108">
        <v>44215</v>
      </c>
      <c r="R20" s="109" t="s">
        <v>18666</v>
      </c>
      <c r="S20" s="110" t="str">
        <f>VLOOKUP($R20,DX!$A$1:$B$13005,2,FALSE)</f>
        <v>COVID-19 (virus no identificado)</v>
      </c>
      <c r="T20" s="110" t="s">
        <v>42647</v>
      </c>
      <c r="AA20" s="111" t="s">
        <v>43233</v>
      </c>
    </row>
    <row r="21" spans="1:27" s="123" customFormat="1" ht="30" hidden="1" customHeight="1" x14ac:dyDescent="0.3">
      <c r="A21" s="121">
        <v>44214</v>
      </c>
      <c r="B21" s="119">
        <f t="shared" si="2"/>
        <v>1</v>
      </c>
      <c r="C21" s="119">
        <f t="shared" si="3"/>
        <v>2021</v>
      </c>
      <c r="D21" s="110">
        <v>8028387</v>
      </c>
      <c r="E21" s="110" t="s">
        <v>18693</v>
      </c>
      <c r="F21" s="110" t="s">
        <v>18658</v>
      </c>
      <c r="G21" s="122" t="s">
        <v>18664</v>
      </c>
      <c r="H21" s="122" t="s">
        <v>42710</v>
      </c>
      <c r="I21" s="109" t="s">
        <v>18665</v>
      </c>
      <c r="J21" s="109" t="s">
        <v>18679</v>
      </c>
      <c r="K21" s="108">
        <v>43657</v>
      </c>
      <c r="L21" s="109" t="s">
        <v>18701</v>
      </c>
      <c r="M21" s="110" t="s">
        <v>18657</v>
      </c>
      <c r="N21" s="110" t="s">
        <v>18659</v>
      </c>
      <c r="O21" s="109">
        <v>3</v>
      </c>
      <c r="P21" s="108">
        <v>44214</v>
      </c>
      <c r="Q21" s="113">
        <v>44216</v>
      </c>
      <c r="R21" s="109" t="s">
        <v>18086</v>
      </c>
      <c r="S21" s="110" t="str">
        <f>VLOOKUP($R21,DX!$A$1:$B$13005,2,FALSE)</f>
        <v>OBSERVACION POR SOSPECHA DE OTRAS ENFERMEDADES Y AFECCIONES</v>
      </c>
      <c r="T21" s="110" t="s">
        <v>42647</v>
      </c>
      <c r="AA21" s="111" t="s">
        <v>43233</v>
      </c>
    </row>
    <row r="22" spans="1:27" s="123" customFormat="1" ht="30" hidden="1" customHeight="1" x14ac:dyDescent="0.3">
      <c r="A22" s="121">
        <v>44214</v>
      </c>
      <c r="B22" s="119">
        <f t="shared" si="2"/>
        <v>1</v>
      </c>
      <c r="C22" s="119">
        <f t="shared" si="3"/>
        <v>2021</v>
      </c>
      <c r="D22" s="110">
        <v>8431066</v>
      </c>
      <c r="E22" s="110" t="s">
        <v>18678</v>
      </c>
      <c r="F22" s="110" t="s">
        <v>18658</v>
      </c>
      <c r="G22" s="122" t="s">
        <v>18664</v>
      </c>
      <c r="H22" s="122" t="s">
        <v>42709</v>
      </c>
      <c r="I22" s="109" t="s">
        <v>18680</v>
      </c>
      <c r="J22" s="109" t="s">
        <v>18679</v>
      </c>
      <c r="K22" s="108">
        <v>43787</v>
      </c>
      <c r="L22" s="109" t="s">
        <v>18680</v>
      </c>
      <c r="M22" s="110" t="s">
        <v>18657</v>
      </c>
      <c r="N22" s="110" t="s">
        <v>18659</v>
      </c>
      <c r="O22" s="109">
        <v>1</v>
      </c>
      <c r="P22" s="108">
        <v>44214</v>
      </c>
      <c r="Q22" s="113">
        <v>44214</v>
      </c>
      <c r="R22" s="109" t="s">
        <v>15045</v>
      </c>
      <c r="S22" s="110" t="str">
        <f>VLOOKUP($R22,DX!$A$1:$B$13005,2,FALSE)</f>
        <v>HERIDA DE OTRAS PARTES DEL ANTEBRAZO</v>
      </c>
      <c r="T22" s="110" t="s">
        <v>18696</v>
      </c>
      <c r="AA22" s="111" t="s">
        <v>43233</v>
      </c>
    </row>
    <row r="23" spans="1:27" s="123" customFormat="1" ht="30" hidden="1" customHeight="1" x14ac:dyDescent="0.3">
      <c r="A23" s="121">
        <v>44215</v>
      </c>
      <c r="B23" s="119">
        <f t="shared" si="2"/>
        <v>1</v>
      </c>
      <c r="C23" s="119">
        <f t="shared" si="3"/>
        <v>2021</v>
      </c>
      <c r="D23" s="110">
        <v>3400128</v>
      </c>
      <c r="E23" s="110" t="s">
        <v>18711</v>
      </c>
      <c r="F23" s="110" t="s">
        <v>18658</v>
      </c>
      <c r="G23" s="110" t="s">
        <v>18664</v>
      </c>
      <c r="H23" s="122" t="s">
        <v>42709</v>
      </c>
      <c r="I23" s="109" t="s">
        <v>18849</v>
      </c>
      <c r="J23" s="109" t="s">
        <v>18712</v>
      </c>
      <c r="K23" s="108">
        <v>41526</v>
      </c>
      <c r="L23" s="109" t="s">
        <v>18860</v>
      </c>
      <c r="M23" s="110" t="s">
        <v>18657</v>
      </c>
      <c r="N23" s="110" t="s">
        <v>18659</v>
      </c>
      <c r="O23" s="109">
        <v>4</v>
      </c>
      <c r="P23" s="108">
        <v>44215</v>
      </c>
      <c r="Q23" s="108">
        <v>44218</v>
      </c>
      <c r="R23" s="109" t="s">
        <v>18668</v>
      </c>
      <c r="S23" s="110" t="str">
        <f>VLOOKUP($R23,DX!$A$1:$B$13005,2,FALSE)</f>
        <v>COVID-19 (virus identificado)</v>
      </c>
      <c r="T23" s="110" t="s">
        <v>18696</v>
      </c>
      <c r="AA23" s="111" t="s">
        <v>43233</v>
      </c>
    </row>
    <row r="24" spans="1:27" s="123" customFormat="1" ht="30" hidden="1" customHeight="1" x14ac:dyDescent="0.3">
      <c r="A24" s="121">
        <v>44216</v>
      </c>
      <c r="B24" s="119">
        <f t="shared" si="2"/>
        <v>1</v>
      </c>
      <c r="C24" s="119">
        <f t="shared" si="3"/>
        <v>2021</v>
      </c>
      <c r="D24" s="110">
        <v>7543791</v>
      </c>
      <c r="E24" s="110" t="s">
        <v>18708</v>
      </c>
      <c r="F24" s="110" t="s">
        <v>18658</v>
      </c>
      <c r="G24" s="110" t="s">
        <v>18709</v>
      </c>
      <c r="H24" s="122" t="s">
        <v>42709</v>
      </c>
      <c r="I24" s="109" t="s">
        <v>18665</v>
      </c>
      <c r="J24" s="109" t="s">
        <v>18679</v>
      </c>
      <c r="K24" s="108">
        <v>43875</v>
      </c>
      <c r="L24" s="109" t="s">
        <v>18908</v>
      </c>
      <c r="M24" s="110" t="s">
        <v>18710</v>
      </c>
      <c r="N24" s="110" t="s">
        <v>18659</v>
      </c>
      <c r="O24" s="109">
        <v>4</v>
      </c>
      <c r="P24" s="108">
        <v>44216</v>
      </c>
      <c r="Q24" s="108">
        <v>44219</v>
      </c>
      <c r="R24" s="109" t="s">
        <v>18666</v>
      </c>
      <c r="S24" s="110" t="str">
        <f>VLOOKUP($R24,DX!$A$1:$B$13005,2,FALSE)</f>
        <v>COVID-19 (virus no identificado)</v>
      </c>
      <c r="T24" s="110" t="s">
        <v>18696</v>
      </c>
      <c r="AA24" s="111" t="s">
        <v>43233</v>
      </c>
    </row>
    <row r="25" spans="1:27" s="123" customFormat="1" ht="30" hidden="1" customHeight="1" x14ac:dyDescent="0.3">
      <c r="A25" s="121">
        <v>44216</v>
      </c>
      <c r="B25" s="119">
        <f t="shared" si="2"/>
        <v>1</v>
      </c>
      <c r="C25" s="119">
        <f t="shared" si="3"/>
        <v>2021</v>
      </c>
      <c r="D25" s="110">
        <v>71661278</v>
      </c>
      <c r="E25" s="110" t="s">
        <v>18713</v>
      </c>
      <c r="F25" s="110" t="s">
        <v>18658</v>
      </c>
      <c r="G25" s="110" t="s">
        <v>18664</v>
      </c>
      <c r="H25" s="122" t="s">
        <v>42709</v>
      </c>
      <c r="I25" s="109" t="s">
        <v>18665</v>
      </c>
      <c r="J25" s="109" t="s">
        <v>18679</v>
      </c>
      <c r="K25" s="108">
        <v>43640</v>
      </c>
      <c r="L25" s="109" t="s">
        <v>18714</v>
      </c>
      <c r="M25" s="110" t="s">
        <v>18657</v>
      </c>
      <c r="N25" s="110" t="s">
        <v>18659</v>
      </c>
      <c r="O25" s="109">
        <v>5</v>
      </c>
      <c r="P25" s="108">
        <v>44216</v>
      </c>
      <c r="Q25" s="108">
        <v>44221</v>
      </c>
      <c r="R25" s="109" t="s">
        <v>18668</v>
      </c>
      <c r="S25" s="110" t="str">
        <f>VLOOKUP($R25,DX!$A$1:$B$13005,2,FALSE)</f>
        <v>COVID-19 (virus identificado)</v>
      </c>
      <c r="T25" s="110" t="s">
        <v>18696</v>
      </c>
      <c r="AA25" s="111" t="s">
        <v>43233</v>
      </c>
    </row>
    <row r="26" spans="1:27" s="123" customFormat="1" ht="30" hidden="1" customHeight="1" x14ac:dyDescent="0.3">
      <c r="A26" s="121">
        <v>44218</v>
      </c>
      <c r="B26" s="119">
        <f t="shared" si="2"/>
        <v>1</v>
      </c>
      <c r="C26" s="119">
        <f t="shared" si="3"/>
        <v>2021</v>
      </c>
      <c r="D26" s="110">
        <v>35010428</v>
      </c>
      <c r="E26" s="110" t="s">
        <v>18715</v>
      </c>
      <c r="F26" s="110" t="s">
        <v>18704</v>
      </c>
      <c r="G26" s="110" t="s">
        <v>18664</v>
      </c>
      <c r="H26" s="122" t="s">
        <v>42710</v>
      </c>
      <c r="I26" s="109" t="s">
        <v>18849</v>
      </c>
      <c r="J26" s="109" t="s">
        <v>18695</v>
      </c>
      <c r="K26" s="108">
        <v>42152</v>
      </c>
      <c r="L26" s="109" t="s">
        <v>18860</v>
      </c>
      <c r="M26" s="110" t="s">
        <v>18657</v>
      </c>
      <c r="N26" s="110" t="s">
        <v>18659</v>
      </c>
      <c r="O26" s="109">
        <v>3</v>
      </c>
      <c r="P26" s="108">
        <v>44218</v>
      </c>
      <c r="Q26" s="108">
        <v>44220</v>
      </c>
      <c r="R26" s="109" t="s">
        <v>18666</v>
      </c>
      <c r="S26" s="110" t="str">
        <f>VLOOKUP($R26,DX!$A$1:$B$13005,2,FALSE)</f>
        <v>COVID-19 (virus no identificado)</v>
      </c>
      <c r="T26" s="110" t="s">
        <v>42647</v>
      </c>
      <c r="AA26" s="111" t="s">
        <v>43233</v>
      </c>
    </row>
    <row r="27" spans="1:27" s="123" customFormat="1" ht="30" hidden="1" customHeight="1" x14ac:dyDescent="0.3">
      <c r="A27" s="121">
        <v>44219</v>
      </c>
      <c r="B27" s="119">
        <f t="shared" si="2"/>
        <v>1</v>
      </c>
      <c r="C27" s="119">
        <f t="shared" si="3"/>
        <v>2021</v>
      </c>
      <c r="D27" s="110">
        <v>3400128</v>
      </c>
      <c r="E27" s="110" t="s">
        <v>18711</v>
      </c>
      <c r="F27" s="110" t="s">
        <v>18658</v>
      </c>
      <c r="G27" s="110" t="s">
        <v>18664</v>
      </c>
      <c r="H27" s="122" t="s">
        <v>42709</v>
      </c>
      <c r="I27" s="109" t="s">
        <v>18849</v>
      </c>
      <c r="J27" s="109" t="s">
        <v>18712</v>
      </c>
      <c r="K27" s="108">
        <v>41526</v>
      </c>
      <c r="L27" s="109" t="s">
        <v>18860</v>
      </c>
      <c r="M27" s="110" t="s">
        <v>18657</v>
      </c>
      <c r="N27" s="110" t="s">
        <v>18659</v>
      </c>
      <c r="O27" s="109">
        <v>1</v>
      </c>
      <c r="P27" s="108">
        <v>44219</v>
      </c>
      <c r="Q27" s="108">
        <v>44219</v>
      </c>
      <c r="R27" s="109" t="s">
        <v>18668</v>
      </c>
      <c r="S27" s="110" t="str">
        <f>VLOOKUP($R27,DX!$A$1:$B$13005,2,FALSE)</f>
        <v>COVID-19 (virus identificado)</v>
      </c>
      <c r="T27" s="110" t="s">
        <v>18696</v>
      </c>
      <c r="AA27" s="111" t="s">
        <v>43233</v>
      </c>
    </row>
    <row r="28" spans="1:27" s="123" customFormat="1" ht="30" hidden="1" customHeight="1" x14ac:dyDescent="0.3">
      <c r="A28" s="121">
        <v>44222</v>
      </c>
      <c r="B28" s="119">
        <f t="shared" si="2"/>
        <v>1</v>
      </c>
      <c r="C28" s="119">
        <f t="shared" si="3"/>
        <v>2021</v>
      </c>
      <c r="D28" s="110">
        <v>71603152</v>
      </c>
      <c r="E28" s="110" t="s">
        <v>18716</v>
      </c>
      <c r="F28" s="110" t="s">
        <v>18658</v>
      </c>
      <c r="G28" s="110" t="s">
        <v>18692</v>
      </c>
      <c r="H28" s="122" t="s">
        <v>42710</v>
      </c>
      <c r="I28" s="109" t="s">
        <v>18665</v>
      </c>
      <c r="J28" s="109" t="s">
        <v>18679</v>
      </c>
      <c r="K28" s="108">
        <v>44065</v>
      </c>
      <c r="L28" s="109" t="s">
        <v>18910</v>
      </c>
      <c r="M28" s="110" t="s">
        <v>18657</v>
      </c>
      <c r="N28" s="110" t="s">
        <v>18659</v>
      </c>
      <c r="O28" s="109">
        <v>20</v>
      </c>
      <c r="P28" s="108">
        <v>44222</v>
      </c>
      <c r="Q28" s="108">
        <v>44241</v>
      </c>
      <c r="R28" s="109" t="s">
        <v>8239</v>
      </c>
      <c r="S28" s="110" t="str">
        <f>VLOOKUP($R28,DX!$A$1:$B$13005,2,FALSE)</f>
        <v>OTRAS COLELITIASIS</v>
      </c>
      <c r="T28" s="110" t="s">
        <v>42647</v>
      </c>
      <c r="AA28" s="123" t="s">
        <v>42959</v>
      </c>
    </row>
    <row r="29" spans="1:27" s="123" customFormat="1" ht="30" hidden="1" customHeight="1" x14ac:dyDescent="0.3">
      <c r="A29" s="121">
        <v>44222</v>
      </c>
      <c r="B29" s="119">
        <f t="shared" si="2"/>
        <v>1</v>
      </c>
      <c r="C29" s="119">
        <f t="shared" si="3"/>
        <v>2021</v>
      </c>
      <c r="D29" s="110">
        <v>1047964394</v>
      </c>
      <c r="E29" s="110" t="s">
        <v>18691</v>
      </c>
      <c r="F29" s="110" t="s">
        <v>18658</v>
      </c>
      <c r="G29" s="122" t="s">
        <v>18692</v>
      </c>
      <c r="H29" s="122" t="s">
        <v>42709</v>
      </c>
      <c r="I29" s="109" t="s">
        <v>18849</v>
      </c>
      <c r="J29" s="109" t="s">
        <v>18695</v>
      </c>
      <c r="K29" s="108">
        <v>43862</v>
      </c>
      <c r="L29" s="109" t="s">
        <v>18860</v>
      </c>
      <c r="M29" s="110" t="s">
        <v>18657</v>
      </c>
      <c r="N29" s="110" t="s">
        <v>18659</v>
      </c>
      <c r="O29" s="109">
        <v>15</v>
      </c>
      <c r="P29" s="108">
        <v>44222</v>
      </c>
      <c r="Q29" s="113">
        <v>44236</v>
      </c>
      <c r="R29" s="109" t="s">
        <v>15059</v>
      </c>
      <c r="S29" s="110" t="str">
        <f>VLOOKUP($R29,DX!$A$1:$B$13005,2,FALSE)</f>
        <v>FRACTURA DE LA EPIFISIS INFERIOR DEL RADIO</v>
      </c>
      <c r="T29" s="110" t="s">
        <v>18696</v>
      </c>
      <c r="AA29" s="111" t="s">
        <v>43233</v>
      </c>
    </row>
    <row r="30" spans="1:27" s="123" customFormat="1" ht="30" hidden="1" customHeight="1" x14ac:dyDescent="0.3">
      <c r="A30" s="121">
        <v>44223</v>
      </c>
      <c r="B30" s="119">
        <f t="shared" si="2"/>
        <v>1</v>
      </c>
      <c r="C30" s="119">
        <f t="shared" si="3"/>
        <v>2021</v>
      </c>
      <c r="D30" s="110">
        <v>10178806</v>
      </c>
      <c r="E30" s="110" t="s">
        <v>18719</v>
      </c>
      <c r="F30" s="110" t="s">
        <v>18658</v>
      </c>
      <c r="G30" s="124" t="s">
        <v>18720</v>
      </c>
      <c r="H30" s="122" t="s">
        <v>42707</v>
      </c>
      <c r="I30" s="109" t="s">
        <v>18665</v>
      </c>
      <c r="J30" s="109" t="s">
        <v>18679</v>
      </c>
      <c r="K30" s="108">
        <v>44113</v>
      </c>
      <c r="L30" s="109" t="s">
        <v>18721</v>
      </c>
      <c r="M30" s="110" t="s">
        <v>18657</v>
      </c>
      <c r="N30" s="110" t="s">
        <v>18722</v>
      </c>
      <c r="O30" s="109">
        <v>5</v>
      </c>
      <c r="P30" s="108">
        <v>44223</v>
      </c>
      <c r="Q30" s="108">
        <v>44227</v>
      </c>
      <c r="R30" s="109" t="s">
        <v>14923</v>
      </c>
      <c r="S30" s="110" t="str">
        <f>VLOOKUP($R30,DX!$A$1:$B$13005,2,FALSE)</f>
        <v>CONTUSION DEL HOMBRO Y DEL BRAZO</v>
      </c>
      <c r="T30" s="110" t="s">
        <v>42647</v>
      </c>
      <c r="AA30" s="111" t="s">
        <v>43233</v>
      </c>
    </row>
    <row r="31" spans="1:27" s="123" customFormat="1" ht="30" hidden="1" customHeight="1" x14ac:dyDescent="0.3">
      <c r="A31" s="121">
        <v>44223</v>
      </c>
      <c r="B31" s="119">
        <f t="shared" si="2"/>
        <v>1</v>
      </c>
      <c r="C31" s="119">
        <f t="shared" si="3"/>
        <v>2021</v>
      </c>
      <c r="D31" s="110">
        <v>70519663</v>
      </c>
      <c r="E31" s="110" t="s">
        <v>18717</v>
      </c>
      <c r="F31" s="110" t="s">
        <v>18658</v>
      </c>
      <c r="G31" s="110" t="s">
        <v>18664</v>
      </c>
      <c r="H31" s="122" t="s">
        <v>42710</v>
      </c>
      <c r="I31" s="109" t="s">
        <v>18665</v>
      </c>
      <c r="J31" s="109" t="s">
        <v>18679</v>
      </c>
      <c r="K31" s="108">
        <v>44090</v>
      </c>
      <c r="L31" s="109" t="s">
        <v>18718</v>
      </c>
      <c r="M31" s="110" t="s">
        <v>18657</v>
      </c>
      <c r="N31" s="110" t="s">
        <v>18659</v>
      </c>
      <c r="O31" s="109">
        <v>3</v>
      </c>
      <c r="P31" s="108">
        <v>44223</v>
      </c>
      <c r="Q31" s="108">
        <v>44225</v>
      </c>
      <c r="R31" s="109" t="s">
        <v>18666</v>
      </c>
      <c r="S31" s="110" t="str">
        <f>VLOOKUP($R31,DX!$A$1:$B$13005,2,FALSE)</f>
        <v>COVID-19 (virus no identificado)</v>
      </c>
      <c r="T31" s="110" t="s">
        <v>42647</v>
      </c>
      <c r="AA31" s="111" t="s">
        <v>43233</v>
      </c>
    </row>
    <row r="32" spans="1:27" s="123" customFormat="1" ht="30" hidden="1" customHeight="1" x14ac:dyDescent="0.3">
      <c r="A32" s="121">
        <v>44228</v>
      </c>
      <c r="B32" s="119">
        <f t="shared" si="2"/>
        <v>2</v>
      </c>
      <c r="C32" s="119">
        <f t="shared" si="3"/>
        <v>2021</v>
      </c>
      <c r="D32" s="110">
        <v>18514544</v>
      </c>
      <c r="E32" s="110" t="s">
        <v>18723</v>
      </c>
      <c r="F32" s="110" t="s">
        <v>18658</v>
      </c>
      <c r="G32" s="110" t="s">
        <v>18664</v>
      </c>
      <c r="H32" s="122" t="s">
        <v>42710</v>
      </c>
      <c r="I32" s="109" t="s">
        <v>18665</v>
      </c>
      <c r="J32" s="109" t="s">
        <v>18679</v>
      </c>
      <c r="K32" s="108">
        <v>43831</v>
      </c>
      <c r="L32" s="109" t="s">
        <v>18724</v>
      </c>
      <c r="M32" s="110" t="s">
        <v>18657</v>
      </c>
      <c r="N32" s="110" t="s">
        <v>18659</v>
      </c>
      <c r="O32" s="109">
        <v>3</v>
      </c>
      <c r="P32" s="108">
        <v>44228</v>
      </c>
      <c r="Q32" s="108">
        <v>44230</v>
      </c>
      <c r="R32" s="109" t="s">
        <v>18666</v>
      </c>
      <c r="S32" s="110" t="str">
        <f>VLOOKUP($R32,DX!$A$1:$B$13005,2,FALSE)</f>
        <v>COVID-19 (virus no identificado)</v>
      </c>
      <c r="T32" s="110" t="s">
        <v>42647</v>
      </c>
      <c r="AA32" s="111" t="s">
        <v>43233</v>
      </c>
    </row>
    <row r="33" spans="1:27" s="123" customFormat="1" ht="30" hidden="1" customHeight="1" x14ac:dyDescent="0.3">
      <c r="A33" s="121">
        <v>44230</v>
      </c>
      <c r="B33" s="119">
        <f t="shared" si="2"/>
        <v>2</v>
      </c>
      <c r="C33" s="119">
        <f t="shared" si="3"/>
        <v>2021</v>
      </c>
      <c r="D33" s="110">
        <v>1020407916</v>
      </c>
      <c r="E33" s="110" t="s">
        <v>18682</v>
      </c>
      <c r="F33" s="110" t="s">
        <v>18658</v>
      </c>
      <c r="G33" s="110" t="s">
        <v>18683</v>
      </c>
      <c r="H33" s="122" t="s">
        <v>42709</v>
      </c>
      <c r="I33" s="109" t="s">
        <v>18665</v>
      </c>
      <c r="J33" s="109" t="s">
        <v>18679</v>
      </c>
      <c r="K33" s="108">
        <v>43274</v>
      </c>
      <c r="L33" s="109" t="s">
        <v>18701</v>
      </c>
      <c r="M33" s="110" t="s">
        <v>18657</v>
      </c>
      <c r="N33" s="110" t="s">
        <v>18659</v>
      </c>
      <c r="O33" s="109">
        <v>30</v>
      </c>
      <c r="P33" s="108">
        <v>44230</v>
      </c>
      <c r="Q33" s="108">
        <v>44259</v>
      </c>
      <c r="R33" s="109" t="s">
        <v>9231</v>
      </c>
      <c r="S33" s="110" t="str">
        <f>VLOOKUP($R33,DX!$A$1:$B$13005,2,FALSE)</f>
        <v>GONARTROSIS, NO ESPECIFICADA</v>
      </c>
      <c r="T33" s="110" t="s">
        <v>18696</v>
      </c>
      <c r="AA33" s="123" t="s">
        <v>42959</v>
      </c>
    </row>
    <row r="34" spans="1:27" s="123" customFormat="1" ht="30" hidden="1" customHeight="1" x14ac:dyDescent="0.3">
      <c r="A34" s="121">
        <v>44231</v>
      </c>
      <c r="B34" s="119">
        <f t="shared" si="2"/>
        <v>2</v>
      </c>
      <c r="C34" s="119">
        <f t="shared" si="3"/>
        <v>2021</v>
      </c>
      <c r="D34" s="110">
        <v>18514544</v>
      </c>
      <c r="E34" s="110" t="s">
        <v>18723</v>
      </c>
      <c r="F34" s="110" t="s">
        <v>18658</v>
      </c>
      <c r="G34" s="110" t="s">
        <v>18664</v>
      </c>
      <c r="H34" s="122" t="s">
        <v>42709</v>
      </c>
      <c r="I34" s="109" t="s">
        <v>18665</v>
      </c>
      <c r="J34" s="109" t="s">
        <v>18679</v>
      </c>
      <c r="K34" s="108">
        <v>43831</v>
      </c>
      <c r="L34" s="109" t="s">
        <v>18724</v>
      </c>
      <c r="M34" s="110" t="s">
        <v>18657</v>
      </c>
      <c r="N34" s="110" t="s">
        <v>18659</v>
      </c>
      <c r="O34" s="109">
        <v>5</v>
      </c>
      <c r="P34" s="108">
        <v>44231</v>
      </c>
      <c r="Q34" s="108">
        <v>44235</v>
      </c>
      <c r="R34" s="109" t="s">
        <v>18668</v>
      </c>
      <c r="S34" s="110" t="str">
        <f>VLOOKUP($R34,DX!$A$1:$B$13005,2,FALSE)</f>
        <v>COVID-19 (virus identificado)</v>
      </c>
      <c r="T34" s="110" t="s">
        <v>18696</v>
      </c>
      <c r="AA34" s="111" t="s">
        <v>43233</v>
      </c>
    </row>
    <row r="35" spans="1:27" s="123" customFormat="1" ht="30" hidden="1" customHeight="1" x14ac:dyDescent="0.3">
      <c r="A35" s="121">
        <v>44234</v>
      </c>
      <c r="B35" s="119">
        <f t="shared" si="2"/>
        <v>2</v>
      </c>
      <c r="C35" s="119">
        <f t="shared" si="3"/>
        <v>2021</v>
      </c>
      <c r="D35" s="110">
        <v>8431066</v>
      </c>
      <c r="E35" s="110" t="s">
        <v>18678</v>
      </c>
      <c r="F35" s="110" t="s">
        <v>18658</v>
      </c>
      <c r="G35" s="110" t="s">
        <v>18664</v>
      </c>
      <c r="H35" s="122" t="s">
        <v>42710</v>
      </c>
      <c r="I35" s="109" t="s">
        <v>18680</v>
      </c>
      <c r="J35" s="109" t="s">
        <v>18679</v>
      </c>
      <c r="K35" s="108">
        <v>43787</v>
      </c>
      <c r="L35" s="109" t="s">
        <v>18680</v>
      </c>
      <c r="M35" s="110" t="s">
        <v>18657</v>
      </c>
      <c r="N35" s="110" t="s">
        <v>18659</v>
      </c>
      <c r="O35" s="109">
        <v>5</v>
      </c>
      <c r="P35" s="108">
        <v>44234</v>
      </c>
      <c r="Q35" s="108">
        <v>44238</v>
      </c>
      <c r="R35" s="109" t="s">
        <v>118</v>
      </c>
      <c r="S35" s="110" t="str">
        <f>VLOOKUP($R35,DX!$A$1:$B$13005,2,FALSE)</f>
        <v>DIARREA Y GASTROENTERITIS DE PRESUNTO ORIGEN INFECCIOSO</v>
      </c>
      <c r="T35" s="110" t="s">
        <v>42647</v>
      </c>
      <c r="AA35" s="111" t="s">
        <v>43233</v>
      </c>
    </row>
    <row r="36" spans="1:27" s="123" customFormat="1" ht="30" hidden="1" customHeight="1" x14ac:dyDescent="0.3">
      <c r="A36" s="121">
        <v>44235</v>
      </c>
      <c r="B36" s="119">
        <f t="shared" si="2"/>
        <v>2</v>
      </c>
      <c r="C36" s="119">
        <f t="shared" si="3"/>
        <v>2021</v>
      </c>
      <c r="D36" s="110">
        <v>71270562</v>
      </c>
      <c r="E36" s="110" t="s">
        <v>18725</v>
      </c>
      <c r="F36" s="110" t="s">
        <v>18658</v>
      </c>
      <c r="G36" s="110" t="s">
        <v>18664</v>
      </c>
      <c r="H36" s="122" t="s">
        <v>42708</v>
      </c>
      <c r="I36" s="109" t="s">
        <v>18680</v>
      </c>
      <c r="J36" s="109" t="s">
        <v>18679</v>
      </c>
      <c r="K36" s="108">
        <v>44200</v>
      </c>
      <c r="L36" s="109" t="s">
        <v>18680</v>
      </c>
      <c r="M36" s="110" t="s">
        <v>18657</v>
      </c>
      <c r="N36" s="110" t="s">
        <v>18659</v>
      </c>
      <c r="O36" s="109">
        <v>1</v>
      </c>
      <c r="P36" s="108">
        <v>44235</v>
      </c>
      <c r="Q36" s="108">
        <v>44235</v>
      </c>
      <c r="R36" s="109" t="s">
        <v>15031</v>
      </c>
      <c r="S36" s="110" t="str">
        <f>VLOOKUP($R36,DX!$A$1:$B$13005,2,FALSE)</f>
        <v>CONTUSION DEL CODO</v>
      </c>
      <c r="T36" s="110" t="s">
        <v>42647</v>
      </c>
      <c r="AA36" s="111" t="s">
        <v>43233</v>
      </c>
    </row>
    <row r="37" spans="1:27" s="123" customFormat="1" ht="30" hidden="1" customHeight="1" x14ac:dyDescent="0.3">
      <c r="A37" s="121">
        <v>44236</v>
      </c>
      <c r="B37" s="119">
        <f t="shared" si="2"/>
        <v>2</v>
      </c>
      <c r="C37" s="119">
        <f t="shared" si="3"/>
        <v>2021</v>
      </c>
      <c r="D37" s="110">
        <v>43112039</v>
      </c>
      <c r="E37" s="110" t="s">
        <v>18726</v>
      </c>
      <c r="F37" s="110" t="s">
        <v>18704</v>
      </c>
      <c r="G37" s="110" t="s">
        <v>18664</v>
      </c>
      <c r="H37" s="122" t="s">
        <v>42710</v>
      </c>
      <c r="I37" s="109" t="s">
        <v>18849</v>
      </c>
      <c r="J37" s="109" t="s">
        <v>18727</v>
      </c>
      <c r="K37" s="108">
        <v>43556</v>
      </c>
      <c r="L37" s="109" t="s">
        <v>18860</v>
      </c>
      <c r="M37" s="110" t="s">
        <v>18657</v>
      </c>
      <c r="N37" s="110" t="s">
        <v>18659</v>
      </c>
      <c r="O37" s="109">
        <v>20</v>
      </c>
      <c r="P37" s="108">
        <v>44236</v>
      </c>
      <c r="Q37" s="108">
        <v>44255</v>
      </c>
      <c r="R37" s="109" t="s">
        <v>18728</v>
      </c>
      <c r="S37" s="110" t="str">
        <f>VLOOKUP($R37,DX!$A$1:$B$13005,2,FALSE)</f>
        <v>Otras hemorroides especificadas</v>
      </c>
      <c r="T37" s="110" t="s">
        <v>42647</v>
      </c>
      <c r="AA37" s="123" t="s">
        <v>42959</v>
      </c>
    </row>
    <row r="38" spans="1:27" s="123" customFormat="1" ht="30" hidden="1" customHeight="1" x14ac:dyDescent="0.3">
      <c r="A38" s="121">
        <v>44238</v>
      </c>
      <c r="B38" s="119">
        <f t="shared" si="2"/>
        <v>2</v>
      </c>
      <c r="C38" s="119">
        <f t="shared" si="3"/>
        <v>2021</v>
      </c>
      <c r="D38" s="110">
        <v>18518338</v>
      </c>
      <c r="E38" s="110" t="s">
        <v>18729</v>
      </c>
      <c r="F38" s="110" t="s">
        <v>18658</v>
      </c>
      <c r="G38" s="110" t="s">
        <v>18730</v>
      </c>
      <c r="H38" s="122" t="s">
        <v>42710</v>
      </c>
      <c r="I38" s="109" t="s">
        <v>18665</v>
      </c>
      <c r="J38" s="109" t="s">
        <v>18679</v>
      </c>
      <c r="K38" s="108">
        <v>43647</v>
      </c>
      <c r="L38" s="109" t="s">
        <v>18731</v>
      </c>
      <c r="M38" s="110" t="s">
        <v>18688</v>
      </c>
      <c r="N38" s="110" t="s">
        <v>18659</v>
      </c>
      <c r="O38" s="109">
        <v>15</v>
      </c>
      <c r="P38" s="108">
        <v>44238</v>
      </c>
      <c r="Q38" s="108">
        <v>44252</v>
      </c>
      <c r="R38" s="109" t="s">
        <v>2564</v>
      </c>
      <c r="S38" s="110" t="str">
        <f>VLOOKUP($R38,DX!$A$1:$B$13005,2,FALSE)</f>
        <v>CARCINOMA IN SITU DE LA GLANDULA TIROIDES Y DE OTRAS GLAND ENDOCRINAS</v>
      </c>
      <c r="T38" s="110" t="s">
        <v>42647</v>
      </c>
      <c r="AA38" s="111" t="s">
        <v>43233</v>
      </c>
    </row>
    <row r="39" spans="1:27" s="123" customFormat="1" ht="30" hidden="1" customHeight="1" x14ac:dyDescent="0.3">
      <c r="A39" s="121">
        <v>44239</v>
      </c>
      <c r="B39" s="119">
        <f t="shared" si="2"/>
        <v>2</v>
      </c>
      <c r="C39" s="119">
        <f t="shared" si="3"/>
        <v>2021</v>
      </c>
      <c r="D39" s="110">
        <v>71702901</v>
      </c>
      <c r="E39" s="110" t="s">
        <v>18732</v>
      </c>
      <c r="F39" s="110" t="s">
        <v>18658</v>
      </c>
      <c r="G39" s="110" t="s">
        <v>18664</v>
      </c>
      <c r="H39" s="122" t="s">
        <v>42710</v>
      </c>
      <c r="I39" s="109" t="s">
        <v>18665</v>
      </c>
      <c r="J39" s="109" t="s">
        <v>18679</v>
      </c>
      <c r="K39" s="108">
        <v>44202</v>
      </c>
      <c r="L39" s="109" t="s">
        <v>18701</v>
      </c>
      <c r="M39" s="110" t="s">
        <v>18657</v>
      </c>
      <c r="N39" s="110" t="s">
        <v>18659</v>
      </c>
      <c r="O39" s="109">
        <v>3</v>
      </c>
      <c r="P39" s="108">
        <v>44239</v>
      </c>
      <c r="Q39" s="108">
        <v>44241</v>
      </c>
      <c r="R39" s="109" t="s">
        <v>118</v>
      </c>
      <c r="S39" s="110" t="str">
        <f>VLOOKUP($R39,DX!$A$1:$B$13005,2,FALSE)</f>
        <v>DIARREA Y GASTROENTERITIS DE PRESUNTO ORIGEN INFECCIOSO</v>
      </c>
      <c r="T39" s="110" t="s">
        <v>42647</v>
      </c>
      <c r="AA39" s="111" t="s">
        <v>43233</v>
      </c>
    </row>
    <row r="40" spans="1:27" s="123" customFormat="1" ht="30" hidden="1" customHeight="1" x14ac:dyDescent="0.3">
      <c r="A40" s="121">
        <v>44240</v>
      </c>
      <c r="B40" s="119">
        <f t="shared" si="2"/>
        <v>2</v>
      </c>
      <c r="C40" s="119">
        <f t="shared" si="3"/>
        <v>2021</v>
      </c>
      <c r="D40" s="110">
        <v>8396517</v>
      </c>
      <c r="E40" s="110" t="s">
        <v>18733</v>
      </c>
      <c r="F40" s="110" t="s">
        <v>18658</v>
      </c>
      <c r="G40" s="110" t="s">
        <v>18683</v>
      </c>
      <c r="H40" s="122" t="s">
        <v>42710</v>
      </c>
      <c r="I40" s="109" t="s">
        <v>18665</v>
      </c>
      <c r="J40" s="109" t="s">
        <v>18679</v>
      </c>
      <c r="K40" s="108">
        <v>44109</v>
      </c>
      <c r="L40" s="109" t="s">
        <v>18701</v>
      </c>
      <c r="M40" s="110" t="s">
        <v>18657</v>
      </c>
      <c r="N40" s="110" t="s">
        <v>18659</v>
      </c>
      <c r="O40" s="109">
        <v>18</v>
      </c>
      <c r="P40" s="108">
        <v>44240</v>
      </c>
      <c r="Q40" s="108">
        <v>44257</v>
      </c>
      <c r="R40" s="109" t="s">
        <v>18668</v>
      </c>
      <c r="S40" s="110" t="str">
        <f>VLOOKUP($R40,DX!$A$1:$B$13005,2,FALSE)</f>
        <v>COVID-19 (virus identificado)</v>
      </c>
      <c r="T40" s="110" t="s">
        <v>42647</v>
      </c>
      <c r="AA40" s="111" t="s">
        <v>43233</v>
      </c>
    </row>
    <row r="41" spans="1:27" s="123" customFormat="1" ht="30" hidden="1" customHeight="1" x14ac:dyDescent="0.3">
      <c r="A41" s="121">
        <v>44242</v>
      </c>
      <c r="B41" s="119">
        <f t="shared" si="2"/>
        <v>2</v>
      </c>
      <c r="C41" s="119">
        <f t="shared" si="3"/>
        <v>2021</v>
      </c>
      <c r="D41" s="110">
        <v>71702901</v>
      </c>
      <c r="E41" s="110" t="s">
        <v>18732</v>
      </c>
      <c r="F41" s="110" t="s">
        <v>18658</v>
      </c>
      <c r="G41" s="110" t="s">
        <v>18664</v>
      </c>
      <c r="H41" s="122" t="s">
        <v>42709</v>
      </c>
      <c r="I41" s="109" t="s">
        <v>18665</v>
      </c>
      <c r="J41" s="109" t="s">
        <v>18679</v>
      </c>
      <c r="K41" s="108">
        <v>44202</v>
      </c>
      <c r="L41" s="109" t="s">
        <v>18701</v>
      </c>
      <c r="M41" s="110" t="s">
        <v>18657</v>
      </c>
      <c r="N41" s="110" t="s">
        <v>18659</v>
      </c>
      <c r="O41" s="109">
        <v>2</v>
      </c>
      <c r="P41" s="108">
        <v>44242</v>
      </c>
      <c r="Q41" s="108">
        <v>36938</v>
      </c>
      <c r="R41" s="109" t="s">
        <v>18086</v>
      </c>
      <c r="S41" s="110" t="str">
        <f>VLOOKUP($R41,DX!$A$1:$B$13005,2,FALSE)</f>
        <v>OBSERVACION POR SOSPECHA DE OTRAS ENFERMEDADES Y AFECCIONES</v>
      </c>
      <c r="T41" s="110" t="s">
        <v>18696</v>
      </c>
      <c r="AA41" s="111" t="s">
        <v>43233</v>
      </c>
    </row>
    <row r="42" spans="1:27" s="123" customFormat="1" ht="30" hidden="1" customHeight="1" x14ac:dyDescent="0.3">
      <c r="A42" s="121">
        <v>44243</v>
      </c>
      <c r="B42" s="119">
        <f t="shared" si="2"/>
        <v>2</v>
      </c>
      <c r="C42" s="119">
        <f t="shared" si="3"/>
        <v>2021</v>
      </c>
      <c r="D42" s="110">
        <v>10178806</v>
      </c>
      <c r="E42" s="110" t="s">
        <v>18719</v>
      </c>
      <c r="F42" s="110" t="s">
        <v>18658</v>
      </c>
      <c r="G42" s="124" t="s">
        <v>18720</v>
      </c>
      <c r="H42" s="122" t="s">
        <v>42707</v>
      </c>
      <c r="I42" s="109" t="s">
        <v>18665</v>
      </c>
      <c r="J42" s="109" t="s">
        <v>18679</v>
      </c>
      <c r="K42" s="108">
        <v>44113</v>
      </c>
      <c r="L42" s="109" t="s">
        <v>18721</v>
      </c>
      <c r="M42" s="110" t="s">
        <v>18657</v>
      </c>
      <c r="N42" s="110" t="s">
        <v>18722</v>
      </c>
      <c r="O42" s="109">
        <v>14</v>
      </c>
      <c r="P42" s="108">
        <v>44243</v>
      </c>
      <c r="Q42" s="108">
        <v>44256</v>
      </c>
      <c r="R42" s="109" t="s">
        <v>14923</v>
      </c>
      <c r="S42" s="110" t="str">
        <f>VLOOKUP($R42,DX!$A$1:$B$13005,2,FALSE)</f>
        <v>CONTUSION DEL HOMBRO Y DEL BRAZO</v>
      </c>
      <c r="T42" s="110" t="s">
        <v>18696</v>
      </c>
      <c r="AA42" s="111" t="s">
        <v>43233</v>
      </c>
    </row>
    <row r="43" spans="1:27" s="123" customFormat="1" ht="30" hidden="1" customHeight="1" x14ac:dyDescent="0.3">
      <c r="A43" s="121">
        <v>44244</v>
      </c>
      <c r="B43" s="119">
        <f t="shared" si="2"/>
        <v>2</v>
      </c>
      <c r="C43" s="119">
        <f t="shared" si="3"/>
        <v>2021</v>
      </c>
      <c r="D43" s="110">
        <v>71702901</v>
      </c>
      <c r="E43" s="110" t="s">
        <v>18732</v>
      </c>
      <c r="F43" s="110" t="s">
        <v>18658</v>
      </c>
      <c r="G43" s="110" t="s">
        <v>18664</v>
      </c>
      <c r="H43" s="122" t="s">
        <v>42708</v>
      </c>
      <c r="I43" s="109" t="s">
        <v>18665</v>
      </c>
      <c r="J43" s="109" t="s">
        <v>18679</v>
      </c>
      <c r="K43" s="108">
        <v>44202</v>
      </c>
      <c r="L43" s="109" t="s">
        <v>18701</v>
      </c>
      <c r="M43" s="110" t="s">
        <v>18657</v>
      </c>
      <c r="N43" s="110" t="s">
        <v>18659</v>
      </c>
      <c r="O43" s="109">
        <v>2</v>
      </c>
      <c r="P43" s="108">
        <v>44244</v>
      </c>
      <c r="Q43" s="108">
        <v>44245</v>
      </c>
      <c r="R43" s="109" t="s">
        <v>13817</v>
      </c>
      <c r="S43" s="110" t="str">
        <f>VLOOKUP($R43,DX!$A$1:$B$13005,2,FALSE)</f>
        <v>OTROS DOLORES ABDOMINALES Y LOS NO ESPECIFICADOS</v>
      </c>
      <c r="T43" s="110" t="s">
        <v>42647</v>
      </c>
      <c r="AA43" s="111" t="s">
        <v>43233</v>
      </c>
    </row>
    <row r="44" spans="1:27" s="123" customFormat="1" ht="30" hidden="1" customHeight="1" x14ac:dyDescent="0.3">
      <c r="A44" s="121">
        <v>44245</v>
      </c>
      <c r="B44" s="119">
        <f t="shared" si="2"/>
        <v>2</v>
      </c>
      <c r="C44" s="119">
        <f t="shared" si="3"/>
        <v>2021</v>
      </c>
      <c r="D44" s="110">
        <v>29137982</v>
      </c>
      <c r="E44" s="110" t="s">
        <v>18734</v>
      </c>
      <c r="F44" s="110" t="s">
        <v>18704</v>
      </c>
      <c r="G44" s="110" t="s">
        <v>18687</v>
      </c>
      <c r="H44" s="122" t="s">
        <v>42710</v>
      </c>
      <c r="I44" s="109" t="s">
        <v>18849</v>
      </c>
      <c r="J44" s="109" t="s">
        <v>18735</v>
      </c>
      <c r="K44" s="108">
        <v>43678</v>
      </c>
      <c r="L44" s="109" t="s">
        <v>18860</v>
      </c>
      <c r="M44" s="110" t="s">
        <v>18688</v>
      </c>
      <c r="N44" s="110" t="s">
        <v>18659</v>
      </c>
      <c r="O44" s="109">
        <v>4</v>
      </c>
      <c r="P44" s="108">
        <v>44245</v>
      </c>
      <c r="Q44" s="108">
        <v>44248</v>
      </c>
      <c r="R44" s="109" t="s">
        <v>18666</v>
      </c>
      <c r="S44" s="110" t="str">
        <f>VLOOKUP($R44,DX!$A$1:$B$13005,2,FALSE)</f>
        <v>COVID-19 (virus no identificado)</v>
      </c>
      <c r="T44" s="110" t="s">
        <v>42647</v>
      </c>
      <c r="AA44" s="111" t="s">
        <v>43233</v>
      </c>
    </row>
    <row r="45" spans="1:27" s="123" customFormat="1" ht="30" hidden="1" customHeight="1" x14ac:dyDescent="0.3">
      <c r="A45" s="121">
        <v>44246</v>
      </c>
      <c r="B45" s="119">
        <f t="shared" si="2"/>
        <v>2</v>
      </c>
      <c r="C45" s="119">
        <f t="shared" si="3"/>
        <v>2021</v>
      </c>
      <c r="D45" s="110">
        <v>18464129</v>
      </c>
      <c r="E45" s="110" t="s">
        <v>18736</v>
      </c>
      <c r="F45" s="110" t="s">
        <v>18658</v>
      </c>
      <c r="G45" s="110" t="s">
        <v>18737</v>
      </c>
      <c r="H45" s="122" t="s">
        <v>42710</v>
      </c>
      <c r="I45" s="109" t="s">
        <v>18665</v>
      </c>
      <c r="J45" s="109" t="s">
        <v>18679</v>
      </c>
      <c r="K45" s="108">
        <v>43028</v>
      </c>
      <c r="L45" s="109" t="s">
        <v>18908</v>
      </c>
      <c r="M45" s="110" t="s">
        <v>18710</v>
      </c>
      <c r="N45" s="110" t="s">
        <v>18659</v>
      </c>
      <c r="O45" s="109">
        <v>10</v>
      </c>
      <c r="P45" s="108">
        <v>44246</v>
      </c>
      <c r="Q45" s="108">
        <v>44255</v>
      </c>
      <c r="R45" s="109" t="s">
        <v>18668</v>
      </c>
      <c r="S45" s="110" t="str">
        <f>VLOOKUP($R45,DX!$A$1:$B$13005,2,FALSE)</f>
        <v>COVID-19 (virus identificado)</v>
      </c>
      <c r="T45" s="110" t="s">
        <v>42647</v>
      </c>
      <c r="AA45" s="111" t="s">
        <v>43233</v>
      </c>
    </row>
    <row r="46" spans="1:27" s="123" customFormat="1" ht="30" hidden="1" customHeight="1" x14ac:dyDescent="0.3">
      <c r="A46" s="121">
        <v>44249</v>
      </c>
      <c r="B46" s="119">
        <f t="shared" si="2"/>
        <v>2</v>
      </c>
      <c r="C46" s="119">
        <f t="shared" si="3"/>
        <v>2021</v>
      </c>
      <c r="D46" s="110">
        <v>1106772607</v>
      </c>
      <c r="E46" s="110" t="s">
        <v>18738</v>
      </c>
      <c r="F46" s="110" t="s">
        <v>18658</v>
      </c>
      <c r="G46" s="110" t="s">
        <v>18709</v>
      </c>
      <c r="H46" s="122" t="s">
        <v>42710</v>
      </c>
      <c r="I46" s="109" t="s">
        <v>18680</v>
      </c>
      <c r="J46" s="109" t="s">
        <v>18679</v>
      </c>
      <c r="K46" s="108">
        <v>44245</v>
      </c>
      <c r="L46" s="109" t="s">
        <v>18680</v>
      </c>
      <c r="M46" s="110" t="s">
        <v>18740</v>
      </c>
      <c r="N46" s="110" t="s">
        <v>18659</v>
      </c>
      <c r="O46" s="109">
        <v>30</v>
      </c>
      <c r="P46" s="108">
        <v>44249</v>
      </c>
      <c r="Q46" s="108">
        <v>44278</v>
      </c>
      <c r="R46" s="109" t="s">
        <v>15517</v>
      </c>
      <c r="S46" s="110" t="str">
        <f>VLOOKUP($R46,DX!$A$1:$B$13005,2,FALSE)</f>
        <v>FRACTURA DEL PIE, NO ESPECIFICADA</v>
      </c>
      <c r="T46" s="110" t="s">
        <v>42647</v>
      </c>
      <c r="AA46" s="123" t="s">
        <v>42959</v>
      </c>
    </row>
    <row r="47" spans="1:27" s="123" customFormat="1" ht="30" hidden="1" customHeight="1" x14ac:dyDescent="0.3">
      <c r="A47" s="121">
        <v>44251</v>
      </c>
      <c r="B47" s="119">
        <f t="shared" si="2"/>
        <v>2</v>
      </c>
      <c r="C47" s="119">
        <f t="shared" si="3"/>
        <v>2021</v>
      </c>
      <c r="D47" s="110">
        <v>8061120</v>
      </c>
      <c r="E47" s="110" t="s">
        <v>18741</v>
      </c>
      <c r="F47" s="110" t="s">
        <v>18658</v>
      </c>
      <c r="G47" s="110" t="s">
        <v>18664</v>
      </c>
      <c r="H47" s="122" t="s">
        <v>42708</v>
      </c>
      <c r="I47" s="109" t="s">
        <v>18680</v>
      </c>
      <c r="J47" s="109" t="s">
        <v>18679</v>
      </c>
      <c r="K47" s="108">
        <v>44193</v>
      </c>
      <c r="L47" s="109" t="s">
        <v>18680</v>
      </c>
      <c r="M47" s="110" t="s">
        <v>18657</v>
      </c>
      <c r="N47" s="110" t="s">
        <v>18659</v>
      </c>
      <c r="O47" s="109">
        <v>2</v>
      </c>
      <c r="P47" s="108">
        <v>44251</v>
      </c>
      <c r="Q47" s="108">
        <v>44252</v>
      </c>
      <c r="R47" s="109" t="s">
        <v>7061</v>
      </c>
      <c r="S47" s="110" t="str">
        <f>VLOOKUP($R47,DX!$A$1:$B$13005,2,FALSE)</f>
        <v>RINOFARINGITIS AGUDA (RESFRIADO COMUN)</v>
      </c>
      <c r="T47" s="110" t="s">
        <v>42647</v>
      </c>
      <c r="AA47" s="111" t="s">
        <v>43233</v>
      </c>
    </row>
    <row r="48" spans="1:27" s="123" customFormat="1" ht="30" hidden="1" customHeight="1" x14ac:dyDescent="0.3">
      <c r="A48" s="121">
        <v>44258</v>
      </c>
      <c r="B48" s="119">
        <f t="shared" si="2"/>
        <v>3</v>
      </c>
      <c r="C48" s="119">
        <f t="shared" si="3"/>
        <v>2021</v>
      </c>
      <c r="D48" s="110">
        <v>1017151299</v>
      </c>
      <c r="E48" s="110" t="s">
        <v>18918</v>
      </c>
      <c r="F48" s="110" t="s">
        <v>18658</v>
      </c>
      <c r="G48" s="110" t="s">
        <v>18664</v>
      </c>
      <c r="H48" s="122" t="s">
        <v>42708</v>
      </c>
      <c r="I48" s="109" t="s">
        <v>18665</v>
      </c>
      <c r="J48" s="109" t="s">
        <v>18679</v>
      </c>
      <c r="K48" s="108">
        <v>43328</v>
      </c>
      <c r="L48" s="109" t="s">
        <v>18742</v>
      </c>
      <c r="M48" s="110" t="s">
        <v>18657</v>
      </c>
      <c r="N48" s="110" t="s">
        <v>18659</v>
      </c>
      <c r="O48" s="109">
        <v>2</v>
      </c>
      <c r="P48" s="108">
        <v>44258</v>
      </c>
      <c r="Q48" s="108">
        <v>44259</v>
      </c>
      <c r="R48" s="109" t="s">
        <v>4482</v>
      </c>
      <c r="S48" s="110" t="str">
        <f>VLOOKUP($R48,DX!$A$1:$B$13005,2,FALSE)</f>
        <v>TRASTORNO DE ANSIEDAD GENERALIZADA</v>
      </c>
      <c r="T48" s="110" t="s">
        <v>42647</v>
      </c>
      <c r="AA48" s="111" t="s">
        <v>43233</v>
      </c>
    </row>
    <row r="49" spans="1:27" s="123" customFormat="1" ht="30" hidden="1" customHeight="1" x14ac:dyDescent="0.3">
      <c r="A49" s="121">
        <v>44260</v>
      </c>
      <c r="B49" s="119">
        <f t="shared" si="2"/>
        <v>3</v>
      </c>
      <c r="C49" s="119">
        <f t="shared" si="3"/>
        <v>2021</v>
      </c>
      <c r="D49" s="110">
        <v>71683226</v>
      </c>
      <c r="E49" s="110" t="s">
        <v>18744</v>
      </c>
      <c r="F49" s="110" t="s">
        <v>18658</v>
      </c>
      <c r="G49" s="110" t="s">
        <v>18664</v>
      </c>
      <c r="H49" s="122" t="s">
        <v>42710</v>
      </c>
      <c r="I49" s="109" t="s">
        <v>18665</v>
      </c>
      <c r="J49" s="109" t="s">
        <v>18679</v>
      </c>
      <c r="K49" s="108">
        <v>44184</v>
      </c>
      <c r="L49" s="109" t="s">
        <v>18721</v>
      </c>
      <c r="M49" s="110" t="s">
        <v>18657</v>
      </c>
      <c r="N49" s="110" t="s">
        <v>18659</v>
      </c>
      <c r="O49" s="109">
        <v>20</v>
      </c>
      <c r="P49" s="108">
        <v>44260</v>
      </c>
      <c r="Q49" s="108">
        <v>44279</v>
      </c>
      <c r="R49" s="109" t="s">
        <v>7911</v>
      </c>
      <c r="S49" s="110" t="str">
        <f>VLOOKUP($R49,DX!$A$1:$B$13005,2,FALSE)</f>
        <v>HERNIA INGUINAL UNILATERAL O NO ESPECIF, SIN OBSTRUCCION NI GANGRENA</v>
      </c>
      <c r="T49" s="110" t="s">
        <v>42647</v>
      </c>
      <c r="AA49" s="123" t="s">
        <v>42959</v>
      </c>
    </row>
    <row r="50" spans="1:27" s="123" customFormat="1" ht="30" hidden="1" customHeight="1" x14ac:dyDescent="0.3">
      <c r="A50" s="121">
        <v>44260</v>
      </c>
      <c r="B50" s="119">
        <f t="shared" si="2"/>
        <v>3</v>
      </c>
      <c r="C50" s="119">
        <f t="shared" si="3"/>
        <v>2021</v>
      </c>
      <c r="D50" s="110">
        <v>71760875</v>
      </c>
      <c r="E50" s="110" t="s">
        <v>18743</v>
      </c>
      <c r="F50" s="110" t="s">
        <v>18658</v>
      </c>
      <c r="G50" s="124" t="s">
        <v>18720</v>
      </c>
      <c r="H50" s="122" t="s">
        <v>42707</v>
      </c>
      <c r="I50" s="109" t="s">
        <v>18680</v>
      </c>
      <c r="J50" s="109" t="s">
        <v>18679</v>
      </c>
      <c r="K50" s="108">
        <v>43782</v>
      </c>
      <c r="L50" s="109" t="s">
        <v>18680</v>
      </c>
      <c r="M50" s="110" t="s">
        <v>18657</v>
      </c>
      <c r="N50" s="110" t="s">
        <v>18722</v>
      </c>
      <c r="O50" s="109">
        <v>6</v>
      </c>
      <c r="P50" s="108">
        <v>44260</v>
      </c>
      <c r="Q50" s="108">
        <v>44265</v>
      </c>
      <c r="R50" s="109" t="s">
        <v>5672</v>
      </c>
      <c r="S50" s="110" t="str">
        <f>VLOOKUP($R50,DX!$A$1:$B$13005,2,FALSE)</f>
        <v>ULCERA DE LA CORNEA</v>
      </c>
      <c r="T50" s="110" t="s">
        <v>42647</v>
      </c>
      <c r="AA50" s="111" t="s">
        <v>43233</v>
      </c>
    </row>
    <row r="51" spans="1:27" s="123" customFormat="1" ht="30" hidden="1" customHeight="1" x14ac:dyDescent="0.3">
      <c r="A51" s="121">
        <v>44260</v>
      </c>
      <c r="B51" s="119">
        <f t="shared" si="2"/>
        <v>3</v>
      </c>
      <c r="C51" s="119">
        <f t="shared" si="3"/>
        <v>2021</v>
      </c>
      <c r="D51" s="110">
        <v>1020407916</v>
      </c>
      <c r="E51" s="110" t="s">
        <v>18682</v>
      </c>
      <c r="F51" s="110" t="s">
        <v>18658</v>
      </c>
      <c r="G51" s="110" t="s">
        <v>18683</v>
      </c>
      <c r="H51" s="122" t="s">
        <v>42709</v>
      </c>
      <c r="I51" s="109" t="s">
        <v>18665</v>
      </c>
      <c r="J51" s="109" t="s">
        <v>18679</v>
      </c>
      <c r="K51" s="108">
        <v>43274</v>
      </c>
      <c r="L51" s="109" t="s">
        <v>18701</v>
      </c>
      <c r="M51" s="110" t="s">
        <v>18657</v>
      </c>
      <c r="N51" s="110" t="s">
        <v>18659</v>
      </c>
      <c r="O51" s="109">
        <v>13</v>
      </c>
      <c r="P51" s="108">
        <v>44260</v>
      </c>
      <c r="Q51" s="108">
        <v>44272</v>
      </c>
      <c r="R51" s="109" t="s">
        <v>9231</v>
      </c>
      <c r="S51" s="110" t="str">
        <f>VLOOKUP($R51,DX!$A$1:$B$13005,2,FALSE)</f>
        <v>GONARTROSIS, NO ESPECIFICADA</v>
      </c>
      <c r="T51" s="110" t="s">
        <v>18696</v>
      </c>
      <c r="AA51" s="111" t="s">
        <v>43233</v>
      </c>
    </row>
    <row r="52" spans="1:27" s="123" customFormat="1" ht="30" hidden="1" customHeight="1" x14ac:dyDescent="0.3">
      <c r="A52" s="121">
        <v>44261</v>
      </c>
      <c r="B52" s="119">
        <f t="shared" si="2"/>
        <v>3</v>
      </c>
      <c r="C52" s="119">
        <f t="shared" si="3"/>
        <v>2021</v>
      </c>
      <c r="D52" s="110">
        <v>70506769</v>
      </c>
      <c r="E52" s="110" t="s">
        <v>18745</v>
      </c>
      <c r="F52" s="110" t="s">
        <v>18658</v>
      </c>
      <c r="G52" s="110" t="s">
        <v>18664</v>
      </c>
      <c r="H52" s="122" t="s">
        <v>42708</v>
      </c>
      <c r="I52" s="109" t="s">
        <v>18665</v>
      </c>
      <c r="J52" s="109" t="s">
        <v>18679</v>
      </c>
      <c r="K52" s="108">
        <v>43985</v>
      </c>
      <c r="L52" s="109" t="s">
        <v>18724</v>
      </c>
      <c r="M52" s="110" t="s">
        <v>18657</v>
      </c>
      <c r="N52" s="110" t="s">
        <v>18659</v>
      </c>
      <c r="O52" s="109">
        <v>2</v>
      </c>
      <c r="P52" s="108">
        <v>44261</v>
      </c>
      <c r="Q52" s="108">
        <v>44262</v>
      </c>
      <c r="R52" s="109" t="s">
        <v>18666</v>
      </c>
      <c r="S52" s="110" t="str">
        <f>VLOOKUP($R52,DX!$A$1:$B$13005,2,FALSE)</f>
        <v>COVID-19 (virus no identificado)</v>
      </c>
      <c r="T52" s="110" t="s">
        <v>42647</v>
      </c>
      <c r="AA52" s="111" t="s">
        <v>43233</v>
      </c>
    </row>
    <row r="53" spans="1:27" s="123" customFormat="1" ht="30" hidden="1" customHeight="1" x14ac:dyDescent="0.3">
      <c r="A53" s="121">
        <v>44263</v>
      </c>
      <c r="B53" s="119">
        <f t="shared" si="2"/>
        <v>3</v>
      </c>
      <c r="C53" s="119">
        <f t="shared" si="3"/>
        <v>2021</v>
      </c>
      <c r="D53" s="110">
        <v>1040045426</v>
      </c>
      <c r="E53" s="110" t="s">
        <v>18685</v>
      </c>
      <c r="F53" s="110" t="s">
        <v>18704</v>
      </c>
      <c r="G53" s="110" t="s">
        <v>18664</v>
      </c>
      <c r="H53" s="122" t="s">
        <v>42708</v>
      </c>
      <c r="I53" s="109" t="s">
        <v>18849</v>
      </c>
      <c r="J53" s="109" t="s">
        <v>18695</v>
      </c>
      <c r="K53" s="108">
        <v>44110</v>
      </c>
      <c r="L53" s="109" t="s">
        <v>18860</v>
      </c>
      <c r="M53" s="110" t="s">
        <v>18657</v>
      </c>
      <c r="N53" s="110" t="s">
        <v>18659</v>
      </c>
      <c r="O53" s="109">
        <v>2</v>
      </c>
      <c r="P53" s="108">
        <v>44263</v>
      </c>
      <c r="Q53" s="108">
        <v>44264</v>
      </c>
      <c r="R53" s="109" t="s">
        <v>7061</v>
      </c>
      <c r="S53" s="110" t="str">
        <f>VLOOKUP($R53,DX!$A$1:$B$13005,2,FALSE)</f>
        <v>RINOFARINGITIS AGUDA (RESFRIADO COMUN)</v>
      </c>
      <c r="T53" s="110" t="s">
        <v>42647</v>
      </c>
      <c r="AA53" s="111" t="s">
        <v>43233</v>
      </c>
    </row>
    <row r="54" spans="1:27" s="123" customFormat="1" ht="30" hidden="1" customHeight="1" x14ac:dyDescent="0.3">
      <c r="A54" s="121">
        <v>44264</v>
      </c>
      <c r="B54" s="119">
        <f t="shared" si="2"/>
        <v>3</v>
      </c>
      <c r="C54" s="119">
        <f t="shared" si="3"/>
        <v>2021</v>
      </c>
      <c r="D54" s="110">
        <v>18500863</v>
      </c>
      <c r="E54" s="110" t="s">
        <v>18746</v>
      </c>
      <c r="F54" s="110" t="s">
        <v>18658</v>
      </c>
      <c r="G54" s="124" t="s">
        <v>18720</v>
      </c>
      <c r="H54" s="122" t="s">
        <v>42707</v>
      </c>
      <c r="I54" s="109" t="s">
        <v>18665</v>
      </c>
      <c r="J54" s="109" t="s">
        <v>18679</v>
      </c>
      <c r="K54" s="108">
        <v>43647</v>
      </c>
      <c r="L54" s="109" t="s">
        <v>18911</v>
      </c>
      <c r="M54" s="110" t="s">
        <v>18688</v>
      </c>
      <c r="N54" s="110" t="s">
        <v>18722</v>
      </c>
      <c r="O54" s="109">
        <v>3</v>
      </c>
      <c r="P54" s="108">
        <v>44264</v>
      </c>
      <c r="Q54" s="108">
        <v>44266</v>
      </c>
      <c r="R54" s="109" t="s">
        <v>18747</v>
      </c>
      <c r="S54" s="110" t="str">
        <f>VLOOKUP($R54,DX!$A$1:$B$13005,2,FALSE)</f>
        <v>ENFERMEDADES CLINICAS SIN ESPECIFICAR</v>
      </c>
      <c r="T54" s="110" t="s">
        <v>42647</v>
      </c>
      <c r="AA54" s="111" t="s">
        <v>43233</v>
      </c>
    </row>
    <row r="55" spans="1:27" s="123" customFormat="1" ht="30" hidden="1" customHeight="1" x14ac:dyDescent="0.3">
      <c r="A55" s="121">
        <v>44266</v>
      </c>
      <c r="B55" s="119">
        <f t="shared" si="2"/>
        <v>3</v>
      </c>
      <c r="C55" s="119">
        <f t="shared" si="3"/>
        <v>2021</v>
      </c>
      <c r="D55" s="110">
        <v>1040045426</v>
      </c>
      <c r="E55" s="110" t="s">
        <v>18685</v>
      </c>
      <c r="F55" s="110" t="s">
        <v>18704</v>
      </c>
      <c r="G55" s="110" t="s">
        <v>18664</v>
      </c>
      <c r="H55" s="122" t="s">
        <v>42709</v>
      </c>
      <c r="I55" s="109" t="s">
        <v>18849</v>
      </c>
      <c r="J55" s="109" t="s">
        <v>18695</v>
      </c>
      <c r="K55" s="108">
        <v>44110</v>
      </c>
      <c r="L55" s="109" t="s">
        <v>18860</v>
      </c>
      <c r="M55" s="110" t="s">
        <v>18657</v>
      </c>
      <c r="N55" s="110" t="s">
        <v>18659</v>
      </c>
      <c r="O55" s="109">
        <v>2</v>
      </c>
      <c r="P55" s="108">
        <v>44266</v>
      </c>
      <c r="Q55" s="108">
        <v>44267</v>
      </c>
      <c r="R55" s="109" t="s">
        <v>7061</v>
      </c>
      <c r="S55" s="110" t="str">
        <f>VLOOKUP($R55,DX!$A$1:$B$13005,2,FALSE)</f>
        <v>RINOFARINGITIS AGUDA (RESFRIADO COMUN)</v>
      </c>
      <c r="T55" s="110" t="s">
        <v>18696</v>
      </c>
      <c r="AA55" s="111" t="s">
        <v>43233</v>
      </c>
    </row>
    <row r="56" spans="1:27" s="123" customFormat="1" ht="30" hidden="1" customHeight="1" x14ac:dyDescent="0.3">
      <c r="A56" s="121">
        <v>44270</v>
      </c>
      <c r="B56" s="119">
        <f t="shared" si="2"/>
        <v>3</v>
      </c>
      <c r="C56" s="119">
        <f t="shared" si="3"/>
        <v>2021</v>
      </c>
      <c r="D56" s="110">
        <v>43728062</v>
      </c>
      <c r="E56" s="110" t="s">
        <v>18748</v>
      </c>
      <c r="F56" s="110" t="s">
        <v>18704</v>
      </c>
      <c r="G56" s="110" t="s">
        <v>18664</v>
      </c>
      <c r="H56" s="122" t="s">
        <v>42708</v>
      </c>
      <c r="I56" s="109" t="s">
        <v>18849</v>
      </c>
      <c r="J56" s="109" t="s">
        <v>18749</v>
      </c>
      <c r="K56" s="108">
        <v>44532</v>
      </c>
      <c r="L56" s="109" t="s">
        <v>18860</v>
      </c>
      <c r="M56" s="110" t="s">
        <v>18657</v>
      </c>
      <c r="N56" s="110" t="s">
        <v>18659</v>
      </c>
      <c r="O56" s="109">
        <v>2</v>
      </c>
      <c r="P56" s="108">
        <v>44270</v>
      </c>
      <c r="Q56" s="108">
        <v>44271</v>
      </c>
      <c r="R56" s="109" t="s">
        <v>18666</v>
      </c>
      <c r="S56" s="110" t="str">
        <f>VLOOKUP($R56,DX!$A$1:$B$13005,2,FALSE)</f>
        <v>COVID-19 (virus no identificado)</v>
      </c>
      <c r="T56" s="110" t="s">
        <v>42647</v>
      </c>
      <c r="AA56" s="111" t="s">
        <v>43233</v>
      </c>
    </row>
    <row r="57" spans="1:27" s="123" customFormat="1" ht="30" hidden="1" customHeight="1" x14ac:dyDescent="0.3">
      <c r="A57" s="121">
        <v>44271</v>
      </c>
      <c r="B57" s="119">
        <f t="shared" si="2"/>
        <v>3</v>
      </c>
      <c r="C57" s="119">
        <f t="shared" si="3"/>
        <v>2021</v>
      </c>
      <c r="D57" s="110">
        <v>98551742</v>
      </c>
      <c r="E57" s="110" t="s">
        <v>18750</v>
      </c>
      <c r="F57" s="110" t="s">
        <v>18658</v>
      </c>
      <c r="G57" s="110" t="s">
        <v>18687</v>
      </c>
      <c r="H57" s="122" t="s">
        <v>42710</v>
      </c>
      <c r="I57" s="109" t="s">
        <v>18665</v>
      </c>
      <c r="J57" s="109" t="s">
        <v>18679</v>
      </c>
      <c r="K57" s="108">
        <v>44105</v>
      </c>
      <c r="L57" s="109" t="s">
        <v>18910</v>
      </c>
      <c r="M57" s="110" t="s">
        <v>18657</v>
      </c>
      <c r="N57" s="110" t="s">
        <v>18659</v>
      </c>
      <c r="O57" s="109">
        <v>20</v>
      </c>
      <c r="P57" s="108">
        <v>44271</v>
      </c>
      <c r="Q57" s="108">
        <v>44290</v>
      </c>
      <c r="R57" s="109" t="s">
        <v>7911</v>
      </c>
      <c r="S57" s="110" t="str">
        <f>VLOOKUP($R57,DX!$A$1:$B$13005,2,FALSE)</f>
        <v>HERNIA INGUINAL UNILATERAL O NO ESPECIF, SIN OBSTRUCCION NI GANGRENA</v>
      </c>
      <c r="T57" s="110" t="s">
        <v>42647</v>
      </c>
      <c r="AA57" s="123" t="s">
        <v>42959</v>
      </c>
    </row>
    <row r="58" spans="1:27" s="123" customFormat="1" ht="30" hidden="1" customHeight="1" x14ac:dyDescent="0.3">
      <c r="A58" s="121">
        <v>44272</v>
      </c>
      <c r="B58" s="119">
        <f t="shared" si="2"/>
        <v>3</v>
      </c>
      <c r="C58" s="119">
        <f t="shared" si="3"/>
        <v>2021</v>
      </c>
      <c r="D58" s="110">
        <v>43728062</v>
      </c>
      <c r="E58" s="110" t="s">
        <v>18748</v>
      </c>
      <c r="F58" s="110" t="s">
        <v>18704</v>
      </c>
      <c r="G58" s="110" t="s">
        <v>18664</v>
      </c>
      <c r="H58" s="122" t="s">
        <v>42709</v>
      </c>
      <c r="I58" s="109" t="s">
        <v>18849</v>
      </c>
      <c r="J58" s="109" t="s">
        <v>18749</v>
      </c>
      <c r="K58" s="108">
        <v>44532</v>
      </c>
      <c r="L58" s="109" t="s">
        <v>18860</v>
      </c>
      <c r="M58" s="110" t="s">
        <v>18657</v>
      </c>
      <c r="N58" s="110" t="s">
        <v>18659</v>
      </c>
      <c r="O58" s="109">
        <v>6</v>
      </c>
      <c r="P58" s="108">
        <v>44272</v>
      </c>
      <c r="Q58" s="108">
        <v>44277</v>
      </c>
      <c r="R58" s="109" t="s">
        <v>18668</v>
      </c>
      <c r="S58" s="110" t="str">
        <f>VLOOKUP($R58,DX!$A$1:$B$13005,2,FALSE)</f>
        <v>COVID-19 (virus identificado)</v>
      </c>
      <c r="T58" s="110" t="s">
        <v>18696</v>
      </c>
      <c r="AA58" s="111" t="s">
        <v>43233</v>
      </c>
    </row>
    <row r="59" spans="1:27" s="123" customFormat="1" ht="30" hidden="1" customHeight="1" x14ac:dyDescent="0.3">
      <c r="A59" s="121">
        <v>44273</v>
      </c>
      <c r="B59" s="119">
        <f t="shared" si="2"/>
        <v>3</v>
      </c>
      <c r="C59" s="119">
        <f t="shared" si="3"/>
        <v>2021</v>
      </c>
      <c r="D59" s="110">
        <v>1020407916</v>
      </c>
      <c r="E59" s="110" t="s">
        <v>18682</v>
      </c>
      <c r="F59" s="110" t="s">
        <v>18658</v>
      </c>
      <c r="G59" s="110" t="s">
        <v>18683</v>
      </c>
      <c r="H59" s="122" t="s">
        <v>42709</v>
      </c>
      <c r="I59" s="109" t="s">
        <v>18665</v>
      </c>
      <c r="J59" s="109" t="s">
        <v>18679</v>
      </c>
      <c r="K59" s="108">
        <v>43274</v>
      </c>
      <c r="L59" s="109" t="s">
        <v>18701</v>
      </c>
      <c r="M59" s="110" t="s">
        <v>18657</v>
      </c>
      <c r="N59" s="110" t="s">
        <v>18659</v>
      </c>
      <c r="O59" s="109">
        <v>30</v>
      </c>
      <c r="P59" s="108">
        <v>44273</v>
      </c>
      <c r="Q59" s="108">
        <v>44302</v>
      </c>
      <c r="R59" s="109" t="s">
        <v>9231</v>
      </c>
      <c r="S59" s="110" t="str">
        <f>VLOOKUP($R59,DX!$A$1:$B$13005,2,FALSE)</f>
        <v>GONARTROSIS, NO ESPECIFICADA</v>
      </c>
      <c r="T59" s="110" t="s">
        <v>18696</v>
      </c>
      <c r="AA59" s="123" t="s">
        <v>42959</v>
      </c>
    </row>
    <row r="60" spans="1:27" s="123" customFormat="1" ht="30" hidden="1" customHeight="1" x14ac:dyDescent="0.3">
      <c r="A60" s="121">
        <v>44274</v>
      </c>
      <c r="B60" s="119">
        <f t="shared" si="2"/>
        <v>3</v>
      </c>
      <c r="C60" s="119">
        <f t="shared" si="3"/>
        <v>2021</v>
      </c>
      <c r="D60" s="110">
        <v>43112039</v>
      </c>
      <c r="E60" s="110" t="s">
        <v>18726</v>
      </c>
      <c r="F60" s="110" t="s">
        <v>18704</v>
      </c>
      <c r="G60" s="110" t="s">
        <v>18664</v>
      </c>
      <c r="H60" s="122" t="s">
        <v>42710</v>
      </c>
      <c r="I60" s="109" t="s">
        <v>18849</v>
      </c>
      <c r="J60" s="109" t="s">
        <v>18727</v>
      </c>
      <c r="K60" s="108">
        <v>43556</v>
      </c>
      <c r="L60" s="109" t="s">
        <v>18860</v>
      </c>
      <c r="M60" s="110" t="s">
        <v>18657</v>
      </c>
      <c r="N60" s="110" t="s">
        <v>18659</v>
      </c>
      <c r="O60" s="109">
        <v>3</v>
      </c>
      <c r="P60" s="108">
        <v>44274</v>
      </c>
      <c r="Q60" s="108">
        <v>44276</v>
      </c>
      <c r="R60" s="109" t="s">
        <v>18666</v>
      </c>
      <c r="S60" s="110" t="str">
        <f>VLOOKUP($R60,DX!$A$1:$B$13005,2,FALSE)</f>
        <v>COVID-19 (virus no identificado)</v>
      </c>
      <c r="T60" s="110" t="s">
        <v>42647</v>
      </c>
      <c r="AA60" s="111" t="s">
        <v>43233</v>
      </c>
    </row>
    <row r="61" spans="1:27" s="123" customFormat="1" ht="30" hidden="1" customHeight="1" x14ac:dyDescent="0.3">
      <c r="A61" s="121">
        <v>44275</v>
      </c>
      <c r="B61" s="119">
        <f t="shared" si="2"/>
        <v>3</v>
      </c>
      <c r="C61" s="119">
        <f t="shared" si="3"/>
        <v>2021</v>
      </c>
      <c r="D61" s="110">
        <v>98532338</v>
      </c>
      <c r="E61" s="110" t="s">
        <v>18751</v>
      </c>
      <c r="F61" s="110" t="s">
        <v>18658</v>
      </c>
      <c r="G61" s="124" t="s">
        <v>18720</v>
      </c>
      <c r="H61" s="122" t="s">
        <v>42707</v>
      </c>
      <c r="I61" s="109" t="s">
        <v>18665</v>
      </c>
      <c r="J61" s="109" t="s">
        <v>18679</v>
      </c>
      <c r="K61" s="108">
        <v>44154</v>
      </c>
      <c r="L61" s="109" t="s">
        <v>18721</v>
      </c>
      <c r="M61" s="110" t="s">
        <v>18657</v>
      </c>
      <c r="N61" s="110" t="s">
        <v>18722</v>
      </c>
      <c r="O61" s="109">
        <v>7</v>
      </c>
      <c r="P61" s="108">
        <v>44275</v>
      </c>
      <c r="Q61" s="108">
        <v>44281</v>
      </c>
      <c r="R61" s="109" t="s">
        <v>15415</v>
      </c>
      <c r="S61" s="110" t="str">
        <f>VLOOKUP($R61,DX!$A$1:$B$13005,2,FALSE)</f>
        <v>ESGUINCES Y TORCEDURAS DE OTRAS PARTES Y LAS NO ESPECIF DE LA RODILLA</v>
      </c>
      <c r="T61" s="110" t="s">
        <v>42647</v>
      </c>
      <c r="AA61" s="111" t="s">
        <v>43233</v>
      </c>
    </row>
    <row r="62" spans="1:27" s="123" customFormat="1" ht="30" hidden="1" customHeight="1" x14ac:dyDescent="0.3">
      <c r="A62" s="121">
        <v>44277</v>
      </c>
      <c r="B62" s="119">
        <f t="shared" si="2"/>
        <v>3</v>
      </c>
      <c r="C62" s="119">
        <f t="shared" si="3"/>
        <v>2021</v>
      </c>
      <c r="D62" s="110">
        <v>43112039</v>
      </c>
      <c r="E62" s="110" t="s">
        <v>18726</v>
      </c>
      <c r="F62" s="110" t="s">
        <v>18704</v>
      </c>
      <c r="G62" s="110" t="s">
        <v>18664</v>
      </c>
      <c r="H62" s="122" t="s">
        <v>42709</v>
      </c>
      <c r="I62" s="109" t="s">
        <v>18849</v>
      </c>
      <c r="J62" s="109" t="s">
        <v>18727</v>
      </c>
      <c r="K62" s="108">
        <v>43556</v>
      </c>
      <c r="L62" s="109" t="s">
        <v>18860</v>
      </c>
      <c r="M62" s="110" t="s">
        <v>18657</v>
      </c>
      <c r="N62" s="110" t="s">
        <v>18659</v>
      </c>
      <c r="O62" s="109">
        <v>3</v>
      </c>
      <c r="P62" s="108">
        <v>44277</v>
      </c>
      <c r="Q62" s="108">
        <v>44279</v>
      </c>
      <c r="R62" s="109" t="s">
        <v>18668</v>
      </c>
      <c r="S62" s="110" t="str">
        <f>VLOOKUP($R62,DX!$A$1:$B$13005,2,FALSE)</f>
        <v>COVID-19 (virus identificado)</v>
      </c>
      <c r="T62" s="110" t="s">
        <v>18696</v>
      </c>
      <c r="AA62" s="111" t="s">
        <v>43233</v>
      </c>
    </row>
    <row r="63" spans="1:27" s="123" customFormat="1" ht="30" hidden="1" customHeight="1" x14ac:dyDescent="0.3">
      <c r="A63" s="121">
        <v>44278</v>
      </c>
      <c r="B63" s="119">
        <f t="shared" si="2"/>
        <v>3</v>
      </c>
      <c r="C63" s="119">
        <f t="shared" si="3"/>
        <v>2021</v>
      </c>
      <c r="D63" s="110">
        <v>15351336</v>
      </c>
      <c r="E63" s="110" t="s">
        <v>18763</v>
      </c>
      <c r="F63" s="110" t="s">
        <v>18658</v>
      </c>
      <c r="G63" s="110" t="s">
        <v>18664</v>
      </c>
      <c r="H63" s="122" t="s">
        <v>42710</v>
      </c>
      <c r="I63" s="109" t="s">
        <v>18665</v>
      </c>
      <c r="J63" s="109" t="s">
        <v>18679</v>
      </c>
      <c r="K63" s="108">
        <v>43805</v>
      </c>
      <c r="L63" s="109" t="s">
        <v>18912</v>
      </c>
      <c r="M63" s="110" t="s">
        <v>18764</v>
      </c>
      <c r="N63" s="110" t="s">
        <v>18659</v>
      </c>
      <c r="O63" s="109">
        <v>4</v>
      </c>
      <c r="P63" s="108">
        <v>44278</v>
      </c>
      <c r="Q63" s="108">
        <v>44281</v>
      </c>
      <c r="R63" s="109" t="s">
        <v>15151</v>
      </c>
      <c r="S63" s="110" t="str">
        <f>VLOOKUP($R63,DX!$A$1:$B$13005,2,FALSE)</f>
        <v>HERIDA DE DEDO(S) DE LA MANO, SIN DAÑO DE LA(S) UÑA(S)</v>
      </c>
      <c r="T63" s="110" t="s">
        <v>42647</v>
      </c>
      <c r="AA63" s="111" t="s">
        <v>43233</v>
      </c>
    </row>
    <row r="64" spans="1:27" s="123" customFormat="1" ht="30" hidden="1" customHeight="1" x14ac:dyDescent="0.3">
      <c r="A64" s="121">
        <v>44278</v>
      </c>
      <c r="B64" s="119">
        <f t="shared" si="2"/>
        <v>3</v>
      </c>
      <c r="C64" s="119">
        <f t="shared" si="3"/>
        <v>2021</v>
      </c>
      <c r="D64" s="110">
        <v>35010428</v>
      </c>
      <c r="E64" s="110" t="s">
        <v>18715</v>
      </c>
      <c r="F64" s="110" t="s">
        <v>18704</v>
      </c>
      <c r="G64" s="110" t="s">
        <v>18664</v>
      </c>
      <c r="H64" s="122" t="s">
        <v>42710</v>
      </c>
      <c r="I64" s="109" t="s">
        <v>18849</v>
      </c>
      <c r="J64" s="109" t="s">
        <v>18695</v>
      </c>
      <c r="K64" s="108">
        <v>42152</v>
      </c>
      <c r="L64" s="109" t="s">
        <v>18860</v>
      </c>
      <c r="M64" s="110" t="s">
        <v>18657</v>
      </c>
      <c r="N64" s="110" t="s">
        <v>18659</v>
      </c>
      <c r="O64" s="109">
        <v>7</v>
      </c>
      <c r="P64" s="108">
        <v>44278</v>
      </c>
      <c r="Q64" s="108">
        <v>44284</v>
      </c>
      <c r="R64" s="109" t="s">
        <v>18668</v>
      </c>
      <c r="S64" s="110" t="str">
        <f>VLOOKUP($R64,DX!$A$1:$B$13005,2,FALSE)</f>
        <v>COVID-19 (virus identificado)</v>
      </c>
      <c r="T64" s="110" t="s">
        <v>42647</v>
      </c>
      <c r="AA64" s="111" t="s">
        <v>43233</v>
      </c>
    </row>
    <row r="65" spans="1:27" s="123" customFormat="1" ht="30" hidden="1" customHeight="1" x14ac:dyDescent="0.3">
      <c r="A65" s="121">
        <v>44279</v>
      </c>
      <c r="B65" s="119">
        <f t="shared" si="2"/>
        <v>3</v>
      </c>
      <c r="C65" s="119">
        <f t="shared" si="3"/>
        <v>2021</v>
      </c>
      <c r="D65" s="110">
        <v>1106772607</v>
      </c>
      <c r="E65" s="110" t="s">
        <v>18738</v>
      </c>
      <c r="F65" s="110" t="s">
        <v>18658</v>
      </c>
      <c r="G65" s="110" t="s">
        <v>18709</v>
      </c>
      <c r="H65" s="122" t="s">
        <v>42710</v>
      </c>
      <c r="I65" s="109" t="s">
        <v>18680</v>
      </c>
      <c r="J65" s="109" t="s">
        <v>18679</v>
      </c>
      <c r="K65" s="108">
        <v>44245</v>
      </c>
      <c r="L65" s="109" t="s">
        <v>18680</v>
      </c>
      <c r="M65" s="110" t="s">
        <v>18740</v>
      </c>
      <c r="N65" s="110" t="s">
        <v>18659</v>
      </c>
      <c r="O65" s="109">
        <v>30</v>
      </c>
      <c r="P65" s="108">
        <v>44279</v>
      </c>
      <c r="Q65" s="108">
        <v>44308</v>
      </c>
      <c r="R65" s="109" t="s">
        <v>15517</v>
      </c>
      <c r="S65" s="110" t="str">
        <f>VLOOKUP($R65,DX!$A$1:$B$13005,2,FALSE)</f>
        <v>FRACTURA DEL PIE, NO ESPECIFICADA</v>
      </c>
      <c r="T65" s="110" t="s">
        <v>42647</v>
      </c>
      <c r="AA65" s="123" t="s">
        <v>42959</v>
      </c>
    </row>
    <row r="66" spans="1:27" s="123" customFormat="1" ht="30" hidden="1" customHeight="1" x14ac:dyDescent="0.3">
      <c r="A66" s="121">
        <v>44280</v>
      </c>
      <c r="B66" s="119">
        <f t="shared" si="2"/>
        <v>3</v>
      </c>
      <c r="C66" s="119">
        <f t="shared" si="3"/>
        <v>2021</v>
      </c>
      <c r="D66" s="110">
        <v>71706793</v>
      </c>
      <c r="E66" s="110" t="s">
        <v>18753</v>
      </c>
      <c r="F66" s="110" t="s">
        <v>18658</v>
      </c>
      <c r="G66" s="110" t="s">
        <v>18664</v>
      </c>
      <c r="H66" s="122" t="s">
        <v>42710</v>
      </c>
      <c r="I66" s="109" t="s">
        <v>18849</v>
      </c>
      <c r="J66" s="109" t="s">
        <v>18754</v>
      </c>
      <c r="K66" s="108">
        <v>41526</v>
      </c>
      <c r="L66" s="109" t="s">
        <v>18860</v>
      </c>
      <c r="M66" s="110" t="s">
        <v>18657</v>
      </c>
      <c r="N66" s="110" t="s">
        <v>18659</v>
      </c>
      <c r="O66" s="109">
        <v>9</v>
      </c>
      <c r="P66" s="108">
        <v>44280</v>
      </c>
      <c r="Q66" s="108">
        <v>44288</v>
      </c>
      <c r="R66" s="109" t="s">
        <v>18668</v>
      </c>
      <c r="S66" s="110" t="str">
        <f>VLOOKUP($R66,DX!$A$1:$B$13005,2,FALSE)</f>
        <v>COVID-19 (virus identificado)</v>
      </c>
      <c r="T66" s="110" t="s">
        <v>42647</v>
      </c>
      <c r="AA66" s="111" t="s">
        <v>43233</v>
      </c>
    </row>
    <row r="67" spans="1:27" s="123" customFormat="1" ht="30" hidden="1" customHeight="1" x14ac:dyDescent="0.3">
      <c r="A67" s="121">
        <v>44280</v>
      </c>
      <c r="B67" s="119">
        <f t="shared" ref="B67:B130" si="4">+MONTH(A67)</f>
        <v>3</v>
      </c>
      <c r="C67" s="119">
        <f t="shared" ref="C67:C130" si="5">+YEAR(A67)</f>
        <v>2021</v>
      </c>
      <c r="D67" s="110">
        <v>98584062</v>
      </c>
      <c r="E67" s="110" t="s">
        <v>18769</v>
      </c>
      <c r="F67" s="110" t="s">
        <v>18658</v>
      </c>
      <c r="G67" s="110" t="s">
        <v>18664</v>
      </c>
      <c r="H67" s="122" t="s">
        <v>42710</v>
      </c>
      <c r="I67" s="109" t="s">
        <v>18665</v>
      </c>
      <c r="J67" s="109" t="s">
        <v>18679</v>
      </c>
      <c r="K67" s="108">
        <v>44257</v>
      </c>
      <c r="L67" s="109" t="s">
        <v>18701</v>
      </c>
      <c r="M67" s="110" t="s">
        <v>18657</v>
      </c>
      <c r="N67" s="110" t="s">
        <v>18659</v>
      </c>
      <c r="O67" s="109">
        <v>3</v>
      </c>
      <c r="P67" s="108">
        <v>44280</v>
      </c>
      <c r="Q67" s="108">
        <v>44282</v>
      </c>
      <c r="R67" s="109" t="s">
        <v>18666</v>
      </c>
      <c r="S67" s="110" t="str">
        <f>VLOOKUP($R67,DX!$A$1:$B$13005,2,FALSE)</f>
        <v>COVID-19 (virus no identificado)</v>
      </c>
      <c r="T67" s="110" t="s">
        <v>42647</v>
      </c>
      <c r="AA67" s="111" t="s">
        <v>43233</v>
      </c>
    </row>
    <row r="68" spans="1:27" s="123" customFormat="1" ht="30" hidden="1" customHeight="1" x14ac:dyDescent="0.3">
      <c r="A68" s="121">
        <v>44280</v>
      </c>
      <c r="B68" s="119">
        <f t="shared" si="4"/>
        <v>3</v>
      </c>
      <c r="C68" s="119">
        <f t="shared" si="5"/>
        <v>2021</v>
      </c>
      <c r="D68" s="110">
        <v>98647258</v>
      </c>
      <c r="E68" s="110" t="s">
        <v>18755</v>
      </c>
      <c r="F68" s="110" t="s">
        <v>18658</v>
      </c>
      <c r="G68" s="110" t="s">
        <v>18664</v>
      </c>
      <c r="H68" s="122" t="s">
        <v>42710</v>
      </c>
      <c r="I68" s="109" t="s">
        <v>18680</v>
      </c>
      <c r="J68" s="109" t="s">
        <v>18679</v>
      </c>
      <c r="K68" s="108">
        <v>43977</v>
      </c>
      <c r="L68" s="109" t="s">
        <v>18680</v>
      </c>
      <c r="M68" s="110" t="s">
        <v>18657</v>
      </c>
      <c r="N68" s="110" t="s">
        <v>18659</v>
      </c>
      <c r="O68" s="109">
        <v>7</v>
      </c>
      <c r="P68" s="108">
        <v>44280</v>
      </c>
      <c r="Q68" s="108">
        <v>44286</v>
      </c>
      <c r="R68" s="109" t="s">
        <v>18668</v>
      </c>
      <c r="S68" s="110" t="str">
        <f>VLOOKUP($R68,DX!$A$1:$B$13005,2,FALSE)</f>
        <v>COVID-19 (virus identificado)</v>
      </c>
      <c r="T68" s="110" t="s">
        <v>42647</v>
      </c>
      <c r="AA68" s="111" t="s">
        <v>43233</v>
      </c>
    </row>
    <row r="69" spans="1:27" s="123" customFormat="1" ht="30" hidden="1" customHeight="1" x14ac:dyDescent="0.3">
      <c r="A69" s="121">
        <v>44280</v>
      </c>
      <c r="B69" s="119">
        <f t="shared" si="4"/>
        <v>3</v>
      </c>
      <c r="C69" s="119">
        <f t="shared" si="5"/>
        <v>2021</v>
      </c>
      <c r="D69" s="110">
        <v>1036638930</v>
      </c>
      <c r="E69" s="110" t="s">
        <v>18752</v>
      </c>
      <c r="F69" s="110" t="s">
        <v>18658</v>
      </c>
      <c r="G69" s="110" t="s">
        <v>18664</v>
      </c>
      <c r="H69" s="122" t="s">
        <v>42710</v>
      </c>
      <c r="I69" s="109" t="s">
        <v>18665</v>
      </c>
      <c r="J69" s="109" t="s">
        <v>18679</v>
      </c>
      <c r="K69" s="108">
        <v>44221</v>
      </c>
      <c r="L69" s="109" t="s">
        <v>18721</v>
      </c>
      <c r="M69" s="110" t="s">
        <v>18657</v>
      </c>
      <c r="N69" s="110" t="s">
        <v>18659</v>
      </c>
      <c r="O69" s="109">
        <v>3</v>
      </c>
      <c r="P69" s="108">
        <v>44280</v>
      </c>
      <c r="Q69" s="108">
        <v>44282</v>
      </c>
      <c r="R69" s="109" t="s">
        <v>18666</v>
      </c>
      <c r="S69" s="110" t="str">
        <f>VLOOKUP($R69,DX!$A$1:$B$13005,2,FALSE)</f>
        <v>COVID-19 (virus no identificado)</v>
      </c>
      <c r="T69" s="110" t="s">
        <v>42647</v>
      </c>
      <c r="AA69" s="111" t="s">
        <v>43233</v>
      </c>
    </row>
    <row r="70" spans="1:27" s="123" customFormat="1" ht="30" hidden="1" customHeight="1" x14ac:dyDescent="0.3">
      <c r="A70" s="121">
        <v>44281</v>
      </c>
      <c r="B70" s="119">
        <f t="shared" si="4"/>
        <v>3</v>
      </c>
      <c r="C70" s="119">
        <f t="shared" si="5"/>
        <v>2021</v>
      </c>
      <c r="D70" s="110">
        <v>1152688913</v>
      </c>
      <c r="E70" s="110" t="s">
        <v>18756</v>
      </c>
      <c r="F70" s="110" t="s">
        <v>18658</v>
      </c>
      <c r="G70" s="110" t="s">
        <v>18664</v>
      </c>
      <c r="H70" s="122" t="s">
        <v>42710</v>
      </c>
      <c r="I70" s="109" t="s">
        <v>18849</v>
      </c>
      <c r="J70" s="109" t="s">
        <v>18757</v>
      </c>
      <c r="K70" s="108">
        <v>44267</v>
      </c>
      <c r="L70" s="109" t="s">
        <v>18860</v>
      </c>
      <c r="M70" s="110" t="s">
        <v>18657</v>
      </c>
      <c r="N70" s="110" t="s">
        <v>18659</v>
      </c>
      <c r="O70" s="109">
        <v>3</v>
      </c>
      <c r="P70" s="108">
        <v>44281</v>
      </c>
      <c r="Q70" s="108" t="s">
        <v>18758</v>
      </c>
      <c r="R70" s="109" t="s">
        <v>10383</v>
      </c>
      <c r="S70" s="110" t="str">
        <f>VLOOKUP($R70,DX!$A$1:$B$13005,2,FALSE)</f>
        <v>COLICO RENAL, NO ESPECIFICADO</v>
      </c>
      <c r="T70" s="110" t="s">
        <v>42647</v>
      </c>
      <c r="AA70" s="111" t="s">
        <v>43233</v>
      </c>
    </row>
    <row r="71" spans="1:27" s="123" customFormat="1" ht="30" hidden="1" customHeight="1" x14ac:dyDescent="0.3">
      <c r="A71" s="121">
        <v>44282</v>
      </c>
      <c r="B71" s="119">
        <f t="shared" si="4"/>
        <v>3</v>
      </c>
      <c r="C71" s="119">
        <f t="shared" si="5"/>
        <v>2021</v>
      </c>
      <c r="D71" s="110">
        <v>8129549</v>
      </c>
      <c r="E71" s="110" t="s">
        <v>18766</v>
      </c>
      <c r="F71" s="110" t="s">
        <v>18658</v>
      </c>
      <c r="G71" s="110" t="s">
        <v>18664</v>
      </c>
      <c r="H71" s="122" t="s">
        <v>42710</v>
      </c>
      <c r="I71" s="109" t="s">
        <v>18680</v>
      </c>
      <c r="J71" s="109" t="s">
        <v>18679</v>
      </c>
      <c r="K71" s="108">
        <v>43774</v>
      </c>
      <c r="L71" s="109" t="s">
        <v>18680</v>
      </c>
      <c r="M71" s="110" t="s">
        <v>18657</v>
      </c>
      <c r="N71" s="110" t="s">
        <v>18659</v>
      </c>
      <c r="O71" s="109">
        <v>10</v>
      </c>
      <c r="P71" s="108">
        <v>44282</v>
      </c>
      <c r="Q71" s="108">
        <v>44291</v>
      </c>
      <c r="R71" s="109" t="s">
        <v>10489</v>
      </c>
      <c r="S71" s="110" t="str">
        <f>VLOOKUP($R71,DX!$A$1:$B$13005,2,FALSE)</f>
        <v>INFECCION DE VIAS URINARIAS, SITIO NO ESPECIFICADO</v>
      </c>
      <c r="T71" s="110" t="s">
        <v>42647</v>
      </c>
      <c r="AA71" s="111" t="s">
        <v>43233</v>
      </c>
    </row>
    <row r="72" spans="1:27" s="123" customFormat="1" ht="30" hidden="1" customHeight="1" x14ac:dyDescent="0.3">
      <c r="A72" s="121">
        <v>44283</v>
      </c>
      <c r="B72" s="119">
        <f t="shared" si="4"/>
        <v>3</v>
      </c>
      <c r="C72" s="119">
        <f t="shared" si="5"/>
        <v>2021</v>
      </c>
      <c r="D72" s="110">
        <v>71661367</v>
      </c>
      <c r="E72" s="110" t="s">
        <v>18768</v>
      </c>
      <c r="F72" s="110" t="s">
        <v>18658</v>
      </c>
      <c r="G72" s="110" t="s">
        <v>18664</v>
      </c>
      <c r="H72" s="122" t="s">
        <v>42709</v>
      </c>
      <c r="I72" s="109" t="s">
        <v>18665</v>
      </c>
      <c r="J72" s="109" t="s">
        <v>18679</v>
      </c>
      <c r="K72" s="108">
        <v>44268</v>
      </c>
      <c r="L72" s="109" t="s">
        <v>18701</v>
      </c>
      <c r="M72" s="110" t="s">
        <v>18657</v>
      </c>
      <c r="N72" s="110" t="s">
        <v>18659</v>
      </c>
      <c r="O72" s="109">
        <v>4</v>
      </c>
      <c r="P72" s="108">
        <v>44283</v>
      </c>
      <c r="Q72" s="108">
        <v>44286</v>
      </c>
      <c r="R72" s="109" t="s">
        <v>18668</v>
      </c>
      <c r="S72" s="110" t="str">
        <f>VLOOKUP($R72,DX!$A$1:$B$13005,2,FALSE)</f>
        <v>COVID-19 (virus identificado)</v>
      </c>
      <c r="T72" s="110" t="s">
        <v>18696</v>
      </c>
      <c r="AA72" s="111" t="s">
        <v>43233</v>
      </c>
    </row>
    <row r="73" spans="1:27" s="123" customFormat="1" ht="30" hidden="1" customHeight="1" x14ac:dyDescent="0.3">
      <c r="A73" s="121">
        <v>44283</v>
      </c>
      <c r="B73" s="119">
        <f t="shared" si="4"/>
        <v>3</v>
      </c>
      <c r="C73" s="119">
        <f t="shared" si="5"/>
        <v>2021</v>
      </c>
      <c r="D73" s="110">
        <v>98584062</v>
      </c>
      <c r="E73" s="110" t="s">
        <v>18769</v>
      </c>
      <c r="F73" s="110" t="s">
        <v>18658</v>
      </c>
      <c r="G73" s="110" t="s">
        <v>18664</v>
      </c>
      <c r="H73" s="122" t="s">
        <v>42709</v>
      </c>
      <c r="I73" s="109" t="s">
        <v>18665</v>
      </c>
      <c r="J73" s="109" t="s">
        <v>18679</v>
      </c>
      <c r="K73" s="108">
        <v>44257</v>
      </c>
      <c r="L73" s="109" t="s">
        <v>18701</v>
      </c>
      <c r="M73" s="110" t="s">
        <v>18657</v>
      </c>
      <c r="N73" s="110" t="s">
        <v>18659</v>
      </c>
      <c r="O73" s="109">
        <v>5</v>
      </c>
      <c r="P73" s="108">
        <v>44283</v>
      </c>
      <c r="Q73" s="108">
        <v>44287</v>
      </c>
      <c r="R73" s="109" t="s">
        <v>18666</v>
      </c>
      <c r="S73" s="110" t="str">
        <f>VLOOKUP($R73,DX!$A$1:$B$13005,2,FALSE)</f>
        <v>COVID-19 (virus no identificado)</v>
      </c>
      <c r="T73" s="110" t="s">
        <v>18696</v>
      </c>
      <c r="AA73" s="111" t="s">
        <v>43233</v>
      </c>
    </row>
    <row r="74" spans="1:27" s="123" customFormat="1" ht="30" hidden="1" customHeight="1" x14ac:dyDescent="0.3">
      <c r="A74" s="121">
        <v>44283</v>
      </c>
      <c r="B74" s="119">
        <f t="shared" si="4"/>
        <v>3</v>
      </c>
      <c r="C74" s="119">
        <f t="shared" si="5"/>
        <v>2021</v>
      </c>
      <c r="D74" s="110">
        <v>1036638930</v>
      </c>
      <c r="E74" s="110" t="s">
        <v>18752</v>
      </c>
      <c r="F74" s="110" t="s">
        <v>18658</v>
      </c>
      <c r="G74" s="110" t="s">
        <v>18664</v>
      </c>
      <c r="H74" s="122" t="s">
        <v>42709</v>
      </c>
      <c r="I74" s="109" t="s">
        <v>18665</v>
      </c>
      <c r="J74" s="109" t="s">
        <v>18679</v>
      </c>
      <c r="K74" s="108">
        <v>44221</v>
      </c>
      <c r="L74" s="109" t="s">
        <v>18721</v>
      </c>
      <c r="M74" s="110" t="s">
        <v>18657</v>
      </c>
      <c r="N74" s="110" t="s">
        <v>18659</v>
      </c>
      <c r="O74" s="109">
        <v>2</v>
      </c>
      <c r="P74" s="108">
        <v>44283</v>
      </c>
      <c r="Q74" s="108">
        <v>44284</v>
      </c>
      <c r="R74" s="109" t="s">
        <v>18666</v>
      </c>
      <c r="S74" s="110" t="str">
        <f>VLOOKUP($R74,DX!$A$1:$B$13005,2,FALSE)</f>
        <v>COVID-19 (virus no identificado)</v>
      </c>
      <c r="T74" s="110" t="s">
        <v>18696</v>
      </c>
      <c r="AA74" s="111" t="s">
        <v>43233</v>
      </c>
    </row>
    <row r="75" spans="1:27" s="123" customFormat="1" ht="30" hidden="1" customHeight="1" x14ac:dyDescent="0.3">
      <c r="A75" s="121">
        <v>44284</v>
      </c>
      <c r="B75" s="119">
        <f t="shared" si="4"/>
        <v>3</v>
      </c>
      <c r="C75" s="119">
        <f t="shared" si="5"/>
        <v>2021</v>
      </c>
      <c r="D75" s="110">
        <v>1128471141</v>
      </c>
      <c r="E75" s="110" t="s">
        <v>18762</v>
      </c>
      <c r="F75" s="110" t="s">
        <v>18658</v>
      </c>
      <c r="G75" s="110" t="s">
        <v>18664</v>
      </c>
      <c r="H75" s="122" t="s">
        <v>42710</v>
      </c>
      <c r="I75" s="109" t="s">
        <v>18680</v>
      </c>
      <c r="J75" s="109" t="s">
        <v>18679</v>
      </c>
      <c r="K75" s="108">
        <v>44193</v>
      </c>
      <c r="L75" s="109" t="s">
        <v>18680</v>
      </c>
      <c r="M75" s="110" t="s">
        <v>18657</v>
      </c>
      <c r="N75" s="110" t="s">
        <v>18659</v>
      </c>
      <c r="O75" s="109">
        <v>3</v>
      </c>
      <c r="P75" s="108">
        <v>44284</v>
      </c>
      <c r="Q75" s="108">
        <v>44286</v>
      </c>
      <c r="R75" s="109" t="s">
        <v>18666</v>
      </c>
      <c r="S75" s="110" t="str">
        <f>VLOOKUP($R75,DX!$A$1:$B$13005,2,FALSE)</f>
        <v>COVID-19 (virus no identificado)</v>
      </c>
      <c r="T75" s="110" t="s">
        <v>42647</v>
      </c>
      <c r="AA75" s="111" t="s">
        <v>43233</v>
      </c>
    </row>
    <row r="76" spans="1:27" s="123" customFormat="1" ht="30" hidden="1" customHeight="1" x14ac:dyDescent="0.3">
      <c r="A76" s="121">
        <v>44285</v>
      </c>
      <c r="B76" s="119">
        <f t="shared" si="4"/>
        <v>3</v>
      </c>
      <c r="C76" s="119">
        <f t="shared" si="5"/>
        <v>2021</v>
      </c>
      <c r="D76" s="110">
        <v>35010428</v>
      </c>
      <c r="E76" s="110" t="s">
        <v>18715</v>
      </c>
      <c r="F76" s="110" t="s">
        <v>18704</v>
      </c>
      <c r="G76" s="110" t="s">
        <v>18664</v>
      </c>
      <c r="H76" s="122" t="s">
        <v>42709</v>
      </c>
      <c r="I76" s="109" t="s">
        <v>18849</v>
      </c>
      <c r="J76" s="109" t="s">
        <v>18695</v>
      </c>
      <c r="K76" s="108">
        <v>42152</v>
      </c>
      <c r="L76" s="109" t="s">
        <v>18860</v>
      </c>
      <c r="M76" s="110" t="s">
        <v>18657</v>
      </c>
      <c r="N76" s="110" t="s">
        <v>18659</v>
      </c>
      <c r="O76" s="109">
        <v>2</v>
      </c>
      <c r="P76" s="108">
        <v>44285</v>
      </c>
      <c r="Q76" s="108">
        <v>44286</v>
      </c>
      <c r="R76" s="109" t="s">
        <v>18668</v>
      </c>
      <c r="S76" s="110" t="str">
        <f>VLOOKUP($R76,DX!$A$1:$B$13005,2,FALSE)</f>
        <v>COVID-19 (virus identificado)</v>
      </c>
      <c r="T76" s="110" t="s">
        <v>18696</v>
      </c>
      <c r="AA76" s="111" t="s">
        <v>43233</v>
      </c>
    </row>
    <row r="77" spans="1:27" s="123" customFormat="1" ht="30" hidden="1" customHeight="1" x14ac:dyDescent="0.3">
      <c r="A77" s="121">
        <v>44286</v>
      </c>
      <c r="B77" s="119">
        <f t="shared" si="4"/>
        <v>3</v>
      </c>
      <c r="C77" s="119">
        <f t="shared" si="5"/>
        <v>2021</v>
      </c>
      <c r="D77" s="110">
        <v>71380451</v>
      </c>
      <c r="E77" s="110" t="s">
        <v>18765</v>
      </c>
      <c r="F77" s="110" t="s">
        <v>18658</v>
      </c>
      <c r="G77" s="110" t="s">
        <v>18664</v>
      </c>
      <c r="H77" s="122" t="s">
        <v>42710</v>
      </c>
      <c r="I77" s="109" t="s">
        <v>18665</v>
      </c>
      <c r="J77" s="109" t="s">
        <v>18679</v>
      </c>
      <c r="K77" s="108">
        <v>43477</v>
      </c>
      <c r="L77" s="109" t="s">
        <v>18913</v>
      </c>
      <c r="M77" s="110" t="s">
        <v>18657</v>
      </c>
      <c r="N77" s="110" t="s">
        <v>18659</v>
      </c>
      <c r="O77" s="109">
        <v>6</v>
      </c>
      <c r="P77" s="108">
        <v>44286</v>
      </c>
      <c r="Q77" s="108">
        <v>44291</v>
      </c>
      <c r="R77" s="109" t="s">
        <v>18668</v>
      </c>
      <c r="S77" s="110" t="str">
        <f>VLOOKUP($R77,DX!$A$1:$B$13005,2,FALSE)</f>
        <v>COVID-19 (virus identificado)</v>
      </c>
      <c r="T77" s="110" t="s">
        <v>42647</v>
      </c>
      <c r="AA77" s="111" t="s">
        <v>43233</v>
      </c>
    </row>
    <row r="78" spans="1:27" s="123" customFormat="1" ht="30" hidden="1" customHeight="1" x14ac:dyDescent="0.3">
      <c r="A78" s="121">
        <v>44286</v>
      </c>
      <c r="B78" s="119">
        <f t="shared" si="4"/>
        <v>3</v>
      </c>
      <c r="C78" s="119">
        <f t="shared" si="5"/>
        <v>2021</v>
      </c>
      <c r="D78" s="110">
        <v>98606684</v>
      </c>
      <c r="E78" s="110" t="s">
        <v>18767</v>
      </c>
      <c r="F78" s="110" t="s">
        <v>18658</v>
      </c>
      <c r="G78" s="110" t="s">
        <v>18664</v>
      </c>
      <c r="H78" s="122" t="s">
        <v>42710</v>
      </c>
      <c r="I78" s="109" t="s">
        <v>18665</v>
      </c>
      <c r="J78" s="109" t="s">
        <v>18679</v>
      </c>
      <c r="K78" s="108">
        <v>43958</v>
      </c>
      <c r="L78" s="109" t="s">
        <v>18721</v>
      </c>
      <c r="M78" s="110" t="s">
        <v>18657</v>
      </c>
      <c r="N78" s="110" t="s">
        <v>18659</v>
      </c>
      <c r="O78" s="109">
        <v>15</v>
      </c>
      <c r="P78" s="108">
        <v>44286</v>
      </c>
      <c r="Q78" s="108">
        <v>44300</v>
      </c>
      <c r="R78" s="109" t="s">
        <v>5640</v>
      </c>
      <c r="S78" s="110" t="str">
        <f>VLOOKUP($R78,DX!$A$1:$B$13005,2,FALSE)</f>
        <v>PTERIGION</v>
      </c>
      <c r="T78" s="110" t="s">
        <v>42647</v>
      </c>
      <c r="AA78" s="111" t="s">
        <v>43233</v>
      </c>
    </row>
    <row r="79" spans="1:27" s="123" customFormat="1" ht="30" hidden="1" customHeight="1" x14ac:dyDescent="0.3">
      <c r="A79" s="121">
        <v>44286</v>
      </c>
      <c r="B79" s="119">
        <f t="shared" si="4"/>
        <v>3</v>
      </c>
      <c r="C79" s="119">
        <f t="shared" si="5"/>
        <v>2021</v>
      </c>
      <c r="D79" s="110">
        <v>1040736785</v>
      </c>
      <c r="E79" s="110" t="s">
        <v>18770</v>
      </c>
      <c r="F79" s="110" t="s">
        <v>18658</v>
      </c>
      <c r="G79" s="110" t="s">
        <v>18664</v>
      </c>
      <c r="H79" s="122" t="s">
        <v>42710</v>
      </c>
      <c r="I79" s="109" t="s">
        <v>18665</v>
      </c>
      <c r="J79" s="109" t="s">
        <v>18679</v>
      </c>
      <c r="K79" s="108">
        <v>44235</v>
      </c>
      <c r="L79" s="109" t="s">
        <v>18701</v>
      </c>
      <c r="M79" s="110" t="s">
        <v>18657</v>
      </c>
      <c r="N79" s="110" t="s">
        <v>18659</v>
      </c>
      <c r="O79" s="109">
        <v>3</v>
      </c>
      <c r="P79" s="108">
        <v>44286</v>
      </c>
      <c r="Q79" s="108">
        <v>44288</v>
      </c>
      <c r="R79" s="109" t="s">
        <v>18666</v>
      </c>
      <c r="S79" s="110" t="str">
        <f>VLOOKUP($R79,DX!$A$1:$B$13005,2,FALSE)</f>
        <v>COVID-19 (virus no identificado)</v>
      </c>
      <c r="T79" s="110" t="s">
        <v>42647</v>
      </c>
      <c r="AA79" s="111" t="s">
        <v>43233</v>
      </c>
    </row>
    <row r="80" spans="1:27" s="123" customFormat="1" ht="30" hidden="1" customHeight="1" x14ac:dyDescent="0.3">
      <c r="A80" s="121">
        <v>44288</v>
      </c>
      <c r="B80" s="119">
        <f t="shared" si="4"/>
        <v>4</v>
      </c>
      <c r="C80" s="119">
        <f t="shared" si="5"/>
        <v>2021</v>
      </c>
      <c r="D80" s="110">
        <v>35602375</v>
      </c>
      <c r="E80" s="110" t="s">
        <v>18775</v>
      </c>
      <c r="F80" s="110" t="s">
        <v>18704</v>
      </c>
      <c r="G80" s="110" t="s">
        <v>18664</v>
      </c>
      <c r="H80" s="122" t="s">
        <v>42710</v>
      </c>
      <c r="I80" s="109" t="s">
        <v>18849</v>
      </c>
      <c r="J80" s="109" t="s">
        <v>18695</v>
      </c>
      <c r="K80" s="108">
        <v>44130</v>
      </c>
      <c r="L80" s="109" t="s">
        <v>18860</v>
      </c>
      <c r="M80" s="110" t="s">
        <v>18657</v>
      </c>
      <c r="N80" s="110" t="s">
        <v>18659</v>
      </c>
      <c r="O80" s="109">
        <v>9</v>
      </c>
      <c r="P80" s="108">
        <v>44288</v>
      </c>
      <c r="Q80" s="108">
        <v>44296</v>
      </c>
      <c r="R80" s="109" t="s">
        <v>18668</v>
      </c>
      <c r="S80" s="110" t="str">
        <f>VLOOKUP($R80,DX!$A$1:$B$13005,2,FALSE)</f>
        <v>COVID-19 (virus identificado)</v>
      </c>
      <c r="T80" s="110" t="s">
        <v>42647</v>
      </c>
      <c r="AA80" s="111" t="s">
        <v>43233</v>
      </c>
    </row>
    <row r="81" spans="1:27" s="123" customFormat="1" ht="30" hidden="1" customHeight="1" x14ac:dyDescent="0.3">
      <c r="A81" s="121">
        <v>44289</v>
      </c>
      <c r="B81" s="119">
        <f t="shared" si="4"/>
        <v>4</v>
      </c>
      <c r="C81" s="119">
        <f t="shared" si="5"/>
        <v>2021</v>
      </c>
      <c r="D81" s="110">
        <v>71706793</v>
      </c>
      <c r="E81" s="110" t="s">
        <v>18753</v>
      </c>
      <c r="F81" s="110" t="s">
        <v>18658</v>
      </c>
      <c r="G81" s="110" t="s">
        <v>18664</v>
      </c>
      <c r="H81" s="122" t="s">
        <v>42709</v>
      </c>
      <c r="I81" s="109" t="s">
        <v>18849</v>
      </c>
      <c r="J81" s="109" t="s">
        <v>18772</v>
      </c>
      <c r="K81" s="108">
        <v>41526</v>
      </c>
      <c r="L81" s="109" t="s">
        <v>18860</v>
      </c>
      <c r="M81" s="110" t="s">
        <v>18657</v>
      </c>
      <c r="N81" s="110" t="s">
        <v>18659</v>
      </c>
      <c r="O81" s="109">
        <v>4</v>
      </c>
      <c r="P81" s="108">
        <v>44289</v>
      </c>
      <c r="Q81" s="108">
        <v>44292</v>
      </c>
      <c r="R81" s="109" t="s">
        <v>18668</v>
      </c>
      <c r="S81" s="110" t="str">
        <f>VLOOKUP($R81,DX!$A$1:$B$13005,2,FALSE)</f>
        <v>COVID-19 (virus identificado)</v>
      </c>
      <c r="T81" s="110" t="s">
        <v>18696</v>
      </c>
      <c r="AA81" s="111" t="s">
        <v>43233</v>
      </c>
    </row>
    <row r="82" spans="1:27" s="123" customFormat="1" ht="30" hidden="1" customHeight="1" x14ac:dyDescent="0.3">
      <c r="A82" s="121">
        <v>44289</v>
      </c>
      <c r="B82" s="119">
        <f t="shared" si="4"/>
        <v>4</v>
      </c>
      <c r="C82" s="119">
        <f t="shared" si="5"/>
        <v>2021</v>
      </c>
      <c r="D82" s="110">
        <v>1040736785</v>
      </c>
      <c r="E82" s="110" t="s">
        <v>18770</v>
      </c>
      <c r="F82" s="110" t="s">
        <v>18658</v>
      </c>
      <c r="G82" s="110" t="s">
        <v>18664</v>
      </c>
      <c r="H82" s="122" t="s">
        <v>42709</v>
      </c>
      <c r="I82" s="109" t="s">
        <v>18665</v>
      </c>
      <c r="J82" s="109" t="s">
        <v>18679</v>
      </c>
      <c r="K82" s="108">
        <v>44235</v>
      </c>
      <c r="L82" s="109" t="s">
        <v>18701</v>
      </c>
      <c r="M82" s="110" t="s">
        <v>18657</v>
      </c>
      <c r="N82" s="110" t="s">
        <v>18659</v>
      </c>
      <c r="O82" s="109">
        <v>2</v>
      </c>
      <c r="P82" s="108">
        <v>44289</v>
      </c>
      <c r="Q82" s="108">
        <v>44290</v>
      </c>
      <c r="R82" s="109" t="s">
        <v>18666</v>
      </c>
      <c r="S82" s="110" t="str">
        <f>VLOOKUP($R82,DX!$A$1:$B$13005,2,FALSE)</f>
        <v>COVID-19 (virus no identificado)</v>
      </c>
      <c r="T82" s="110" t="s">
        <v>18696</v>
      </c>
      <c r="AA82" s="111" t="s">
        <v>43233</v>
      </c>
    </row>
    <row r="83" spans="1:27" s="123" customFormat="1" ht="30" hidden="1" customHeight="1" x14ac:dyDescent="0.3">
      <c r="A83" s="121">
        <v>44290</v>
      </c>
      <c r="B83" s="119">
        <f t="shared" si="4"/>
        <v>4</v>
      </c>
      <c r="C83" s="119">
        <f t="shared" si="5"/>
        <v>2021</v>
      </c>
      <c r="D83" s="110">
        <v>43873967</v>
      </c>
      <c r="E83" s="110" t="s">
        <v>18773</v>
      </c>
      <c r="F83" s="110" t="s">
        <v>18704</v>
      </c>
      <c r="G83" s="110" t="s">
        <v>18664</v>
      </c>
      <c r="H83" s="122" t="s">
        <v>42710</v>
      </c>
      <c r="I83" s="109" t="s">
        <v>18849</v>
      </c>
      <c r="J83" s="109" t="s">
        <v>18774</v>
      </c>
      <c r="K83" s="108">
        <v>44193</v>
      </c>
      <c r="L83" s="109" t="s">
        <v>18860</v>
      </c>
      <c r="M83" s="110" t="s">
        <v>18657</v>
      </c>
      <c r="N83" s="110" t="s">
        <v>18659</v>
      </c>
      <c r="O83" s="109">
        <v>4</v>
      </c>
      <c r="P83" s="108">
        <v>44290</v>
      </c>
      <c r="Q83" s="108">
        <v>44293</v>
      </c>
      <c r="R83" s="109" t="s">
        <v>18668</v>
      </c>
      <c r="S83" s="110" t="str">
        <f>VLOOKUP($R83,DX!$A$1:$B$13005,2,FALSE)</f>
        <v>COVID-19 (virus identificado)</v>
      </c>
      <c r="T83" s="110" t="s">
        <v>42647</v>
      </c>
      <c r="AA83" s="111" t="s">
        <v>43233</v>
      </c>
    </row>
    <row r="84" spans="1:27" s="123" customFormat="1" ht="30" hidden="1" customHeight="1" x14ac:dyDescent="0.3">
      <c r="A84" s="121">
        <v>44292</v>
      </c>
      <c r="B84" s="119">
        <f t="shared" si="4"/>
        <v>4</v>
      </c>
      <c r="C84" s="119">
        <f t="shared" si="5"/>
        <v>2021</v>
      </c>
      <c r="D84" s="110">
        <v>71380451</v>
      </c>
      <c r="E84" s="110" t="s">
        <v>18765</v>
      </c>
      <c r="F84" s="110" t="s">
        <v>18658</v>
      </c>
      <c r="G84" s="110" t="s">
        <v>18664</v>
      </c>
      <c r="H84" s="122" t="s">
        <v>42710</v>
      </c>
      <c r="I84" s="109" t="s">
        <v>18665</v>
      </c>
      <c r="J84" s="109" t="s">
        <v>18679</v>
      </c>
      <c r="K84" s="108">
        <v>43477</v>
      </c>
      <c r="L84" s="109" t="s">
        <v>18913</v>
      </c>
      <c r="M84" s="110" t="s">
        <v>18657</v>
      </c>
      <c r="N84" s="110" t="s">
        <v>18659</v>
      </c>
      <c r="O84" s="109">
        <v>4</v>
      </c>
      <c r="P84" s="108">
        <v>44292</v>
      </c>
      <c r="Q84" s="108">
        <v>44295</v>
      </c>
      <c r="R84" s="109" t="s">
        <v>18668</v>
      </c>
      <c r="S84" s="110" t="str">
        <f>VLOOKUP($R84,DX!$A$1:$B$13005,2,FALSE)</f>
        <v>COVID-19 (virus identificado)</v>
      </c>
      <c r="T84" s="110" t="s">
        <v>42647</v>
      </c>
      <c r="AA84" s="111" t="s">
        <v>43233</v>
      </c>
    </row>
    <row r="85" spans="1:27" s="123" customFormat="1" ht="30" hidden="1" customHeight="1" x14ac:dyDescent="0.3">
      <c r="A85" s="121">
        <v>44292</v>
      </c>
      <c r="B85" s="119">
        <f t="shared" si="4"/>
        <v>4</v>
      </c>
      <c r="C85" s="119">
        <f t="shared" si="5"/>
        <v>2021</v>
      </c>
      <c r="D85" s="110">
        <v>71702901</v>
      </c>
      <c r="E85" s="110" t="s">
        <v>18732</v>
      </c>
      <c r="F85" s="110" t="s">
        <v>18658</v>
      </c>
      <c r="G85" s="110" t="s">
        <v>18664</v>
      </c>
      <c r="H85" s="122" t="s">
        <v>42710</v>
      </c>
      <c r="I85" s="109" t="s">
        <v>18665</v>
      </c>
      <c r="J85" s="109" t="s">
        <v>18679</v>
      </c>
      <c r="K85" s="108">
        <v>44202</v>
      </c>
      <c r="L85" s="109" t="s">
        <v>18701</v>
      </c>
      <c r="M85" s="110" t="s">
        <v>18657</v>
      </c>
      <c r="N85" s="110" t="s">
        <v>18659</v>
      </c>
      <c r="O85" s="109">
        <v>3</v>
      </c>
      <c r="P85" s="108">
        <v>44292</v>
      </c>
      <c r="Q85" s="108">
        <v>44294</v>
      </c>
      <c r="R85" s="109" t="s">
        <v>18666</v>
      </c>
      <c r="S85" s="110" t="str">
        <f>VLOOKUP($R85,DX!$A$1:$B$13005,2,FALSE)</f>
        <v>COVID-19 (virus no identificado)</v>
      </c>
      <c r="T85" s="110" t="s">
        <v>42647</v>
      </c>
      <c r="AA85" s="111" t="s">
        <v>43233</v>
      </c>
    </row>
    <row r="86" spans="1:27" s="123" customFormat="1" ht="30" hidden="1" customHeight="1" x14ac:dyDescent="0.3">
      <c r="A86" s="121">
        <v>44295</v>
      </c>
      <c r="B86" s="119">
        <f t="shared" si="4"/>
        <v>4</v>
      </c>
      <c r="C86" s="119">
        <f t="shared" si="5"/>
        <v>2021</v>
      </c>
      <c r="D86" s="110">
        <v>70033808</v>
      </c>
      <c r="E86" s="110" t="s">
        <v>18783</v>
      </c>
      <c r="F86" s="110" t="s">
        <v>18658</v>
      </c>
      <c r="G86" s="110" t="s">
        <v>18692</v>
      </c>
      <c r="H86" s="122" t="s">
        <v>42710</v>
      </c>
      <c r="I86" s="109" t="s">
        <v>18665</v>
      </c>
      <c r="J86" s="109" t="s">
        <v>18679</v>
      </c>
      <c r="K86" s="108">
        <v>44134</v>
      </c>
      <c r="L86" s="109" t="s">
        <v>18784</v>
      </c>
      <c r="M86" s="110" t="s">
        <v>18657</v>
      </c>
      <c r="N86" s="110" t="s">
        <v>18659</v>
      </c>
      <c r="O86" s="109">
        <v>10</v>
      </c>
      <c r="P86" s="108">
        <v>44295</v>
      </c>
      <c r="Q86" s="108">
        <v>44304</v>
      </c>
      <c r="R86" s="109" t="s">
        <v>7201</v>
      </c>
      <c r="S86" s="110" t="str">
        <f>VLOOKUP($R86,DX!$A$1:$B$13005,2,FALSE)</f>
        <v>INFECCION AGUDA NO ESPECIFICADA DE LAS VIAS RESPIRATORIAS INFERIORES</v>
      </c>
      <c r="T86" s="110" t="s">
        <v>42647</v>
      </c>
      <c r="AA86" s="111" t="s">
        <v>43233</v>
      </c>
    </row>
    <row r="87" spans="1:27" s="123" customFormat="1" ht="30" hidden="1" customHeight="1" x14ac:dyDescent="0.3">
      <c r="A87" s="121">
        <v>44295</v>
      </c>
      <c r="B87" s="119">
        <f t="shared" si="4"/>
        <v>4</v>
      </c>
      <c r="C87" s="119">
        <f t="shared" si="5"/>
        <v>2021</v>
      </c>
      <c r="D87" s="110">
        <v>71702901</v>
      </c>
      <c r="E87" s="110" t="s">
        <v>18732</v>
      </c>
      <c r="F87" s="110" t="s">
        <v>18658</v>
      </c>
      <c r="G87" s="110" t="s">
        <v>18664</v>
      </c>
      <c r="H87" s="122" t="s">
        <v>42709</v>
      </c>
      <c r="I87" s="109" t="s">
        <v>18665</v>
      </c>
      <c r="J87" s="109" t="s">
        <v>18679</v>
      </c>
      <c r="K87" s="108">
        <v>44202</v>
      </c>
      <c r="L87" s="109" t="s">
        <v>18701</v>
      </c>
      <c r="M87" s="110" t="s">
        <v>18657</v>
      </c>
      <c r="N87" s="110" t="s">
        <v>18659</v>
      </c>
      <c r="O87" s="109">
        <v>6</v>
      </c>
      <c r="P87" s="108">
        <v>44295</v>
      </c>
      <c r="Q87" s="108">
        <v>44300</v>
      </c>
      <c r="R87" s="109" t="s">
        <v>18666</v>
      </c>
      <c r="S87" s="110" t="str">
        <f>VLOOKUP($R87,DX!$A$1:$B$13005,2,FALSE)</f>
        <v>COVID-19 (virus no identificado)</v>
      </c>
      <c r="T87" s="110" t="s">
        <v>18696</v>
      </c>
      <c r="AA87" s="111" t="s">
        <v>43233</v>
      </c>
    </row>
    <row r="88" spans="1:27" s="123" customFormat="1" ht="30" hidden="1" customHeight="1" x14ac:dyDescent="0.3">
      <c r="A88" s="121">
        <v>44295</v>
      </c>
      <c r="B88" s="119">
        <f t="shared" si="4"/>
        <v>4</v>
      </c>
      <c r="C88" s="119">
        <f t="shared" si="5"/>
        <v>2021</v>
      </c>
      <c r="D88" s="110">
        <v>1036667413</v>
      </c>
      <c r="E88" s="110" t="s">
        <v>18785</v>
      </c>
      <c r="F88" s="110" t="s">
        <v>18658</v>
      </c>
      <c r="G88" s="110" t="s">
        <v>18664</v>
      </c>
      <c r="H88" s="122" t="s">
        <v>42710</v>
      </c>
      <c r="I88" s="109" t="s">
        <v>18665</v>
      </c>
      <c r="J88" s="109" t="s">
        <v>18679</v>
      </c>
      <c r="K88" s="108">
        <v>44103</v>
      </c>
      <c r="L88" s="109" t="s">
        <v>18701</v>
      </c>
      <c r="M88" s="110" t="s">
        <v>18657</v>
      </c>
      <c r="N88" s="110" t="s">
        <v>18659</v>
      </c>
      <c r="O88" s="109">
        <v>11</v>
      </c>
      <c r="P88" s="108">
        <v>44295</v>
      </c>
      <c r="Q88" s="108">
        <v>44305</v>
      </c>
      <c r="R88" s="109" t="s">
        <v>18668</v>
      </c>
      <c r="S88" s="110" t="str">
        <f>VLOOKUP($R88,DX!$A$1:$B$13005,2,FALSE)</f>
        <v>COVID-19 (virus identificado)</v>
      </c>
      <c r="T88" s="110" t="s">
        <v>42647</v>
      </c>
      <c r="AA88" s="111" t="s">
        <v>43233</v>
      </c>
    </row>
    <row r="89" spans="1:27" s="123" customFormat="1" ht="30" hidden="1" customHeight="1" x14ac:dyDescent="0.3">
      <c r="A89" s="121">
        <v>44298</v>
      </c>
      <c r="B89" s="119">
        <f t="shared" si="4"/>
        <v>4</v>
      </c>
      <c r="C89" s="119">
        <f t="shared" si="5"/>
        <v>2021</v>
      </c>
      <c r="D89" s="110">
        <v>18518338</v>
      </c>
      <c r="E89" s="110" t="s">
        <v>18729</v>
      </c>
      <c r="F89" s="110" t="s">
        <v>18658</v>
      </c>
      <c r="G89" s="110" t="s">
        <v>18730</v>
      </c>
      <c r="H89" s="122" t="s">
        <v>42710</v>
      </c>
      <c r="I89" s="109" t="s">
        <v>18665</v>
      </c>
      <c r="J89" s="109" t="s">
        <v>18679</v>
      </c>
      <c r="K89" s="108">
        <v>43647</v>
      </c>
      <c r="L89" s="109" t="s">
        <v>18731</v>
      </c>
      <c r="M89" s="110" t="s">
        <v>18688</v>
      </c>
      <c r="N89" s="110" t="s">
        <v>18659</v>
      </c>
      <c r="O89" s="109">
        <v>15</v>
      </c>
      <c r="P89" s="108">
        <v>44298</v>
      </c>
      <c r="Q89" s="108">
        <v>44312</v>
      </c>
      <c r="R89" s="109" t="s">
        <v>2202</v>
      </c>
      <c r="S89" s="110" t="str">
        <f>VLOOKUP($R89,DX!$A$1:$B$13005,2,FALSE)</f>
        <v>TUMOR MALIGNO DE LA GLANDULA TIROIDES</v>
      </c>
      <c r="T89" s="110" t="s">
        <v>42647</v>
      </c>
      <c r="AA89" s="111" t="s">
        <v>43233</v>
      </c>
    </row>
    <row r="90" spans="1:27" s="123" customFormat="1" ht="30" hidden="1" customHeight="1" x14ac:dyDescent="0.3">
      <c r="A90" s="121">
        <v>44298</v>
      </c>
      <c r="B90" s="119">
        <f t="shared" si="4"/>
        <v>4</v>
      </c>
      <c r="C90" s="119">
        <f t="shared" si="5"/>
        <v>2021</v>
      </c>
      <c r="D90" s="110">
        <v>70515113</v>
      </c>
      <c r="E90" s="110" t="s">
        <v>18771</v>
      </c>
      <c r="F90" s="110" t="s">
        <v>18658</v>
      </c>
      <c r="G90" s="110" t="s">
        <v>18687</v>
      </c>
      <c r="H90" s="122" t="s">
        <v>42710</v>
      </c>
      <c r="I90" s="109" t="s">
        <v>18665</v>
      </c>
      <c r="J90" s="109" t="s">
        <v>18679</v>
      </c>
      <c r="K90" s="108">
        <v>43629</v>
      </c>
      <c r="L90" s="109" t="s">
        <v>18701</v>
      </c>
      <c r="M90" s="110" t="s">
        <v>18657</v>
      </c>
      <c r="N90" s="110" t="s">
        <v>18659</v>
      </c>
      <c r="O90" s="109">
        <v>3</v>
      </c>
      <c r="P90" s="108">
        <v>44298</v>
      </c>
      <c r="Q90" s="108">
        <v>44300</v>
      </c>
      <c r="R90" s="109" t="s">
        <v>9601</v>
      </c>
      <c r="S90" s="110" t="str">
        <f>VLOOKUP($R90,DX!$A$1:$B$13005,2,FALSE)</f>
        <v>CERVICALGIA</v>
      </c>
      <c r="T90" s="110" t="s">
        <v>42647</v>
      </c>
      <c r="AA90" s="111" t="s">
        <v>43233</v>
      </c>
    </row>
    <row r="91" spans="1:27" s="123" customFormat="1" ht="30" hidden="1" customHeight="1" x14ac:dyDescent="0.3">
      <c r="A91" s="121">
        <v>44300</v>
      </c>
      <c r="B91" s="119">
        <f t="shared" si="4"/>
        <v>4</v>
      </c>
      <c r="C91" s="119">
        <f t="shared" si="5"/>
        <v>2021</v>
      </c>
      <c r="D91" s="110">
        <v>8129549</v>
      </c>
      <c r="E91" s="110" t="s">
        <v>18766</v>
      </c>
      <c r="F91" s="110" t="s">
        <v>18658</v>
      </c>
      <c r="G91" s="110" t="s">
        <v>18664</v>
      </c>
      <c r="H91" s="122" t="s">
        <v>42709</v>
      </c>
      <c r="I91" s="109" t="s">
        <v>18680</v>
      </c>
      <c r="J91" s="109" t="s">
        <v>18679</v>
      </c>
      <c r="K91" s="108">
        <v>43774</v>
      </c>
      <c r="L91" s="109" t="s">
        <v>18680</v>
      </c>
      <c r="M91" s="110" t="s">
        <v>18657</v>
      </c>
      <c r="N91" s="110" t="s">
        <v>18659</v>
      </c>
      <c r="O91" s="109">
        <v>10</v>
      </c>
      <c r="P91" s="108">
        <v>44300</v>
      </c>
      <c r="Q91" s="108">
        <v>44309</v>
      </c>
      <c r="R91" s="109" t="s">
        <v>10489</v>
      </c>
      <c r="S91" s="110" t="str">
        <f>VLOOKUP($R91,DX!$A$1:$B$13005,2,FALSE)</f>
        <v>INFECCION DE VIAS URINARIAS, SITIO NO ESPECIFICADO</v>
      </c>
      <c r="T91" s="110" t="s">
        <v>18696</v>
      </c>
      <c r="AA91" s="111" t="s">
        <v>43233</v>
      </c>
    </row>
    <row r="92" spans="1:27" s="123" customFormat="1" ht="30" hidden="1" customHeight="1" x14ac:dyDescent="0.3">
      <c r="A92" s="121">
        <v>44301</v>
      </c>
      <c r="B92" s="119">
        <f t="shared" si="4"/>
        <v>4</v>
      </c>
      <c r="C92" s="119">
        <f t="shared" si="5"/>
        <v>2021</v>
      </c>
      <c r="D92" s="110">
        <v>71702901</v>
      </c>
      <c r="E92" s="110" t="s">
        <v>18732</v>
      </c>
      <c r="F92" s="110" t="s">
        <v>18658</v>
      </c>
      <c r="G92" s="110" t="s">
        <v>18664</v>
      </c>
      <c r="H92" s="122" t="s">
        <v>42709</v>
      </c>
      <c r="I92" s="109" t="s">
        <v>18665</v>
      </c>
      <c r="J92" s="109" t="s">
        <v>18679</v>
      </c>
      <c r="K92" s="108">
        <v>44202</v>
      </c>
      <c r="L92" s="109" t="s">
        <v>18701</v>
      </c>
      <c r="M92" s="110" t="s">
        <v>18657</v>
      </c>
      <c r="N92" s="110" t="s">
        <v>18659</v>
      </c>
      <c r="O92" s="109">
        <v>2</v>
      </c>
      <c r="P92" s="108">
        <v>44301</v>
      </c>
      <c r="Q92" s="108">
        <v>44302</v>
      </c>
      <c r="R92" s="109" t="s">
        <v>18668</v>
      </c>
      <c r="S92" s="110" t="str">
        <f>VLOOKUP($R92,DX!$A$1:$B$13005,2,FALSE)</f>
        <v>COVID-19 (virus identificado)</v>
      </c>
      <c r="T92" s="110" t="s">
        <v>18696</v>
      </c>
      <c r="AA92" s="111" t="s">
        <v>43233</v>
      </c>
    </row>
    <row r="93" spans="1:27" s="123" customFormat="1" ht="30" hidden="1" customHeight="1" x14ac:dyDescent="0.3">
      <c r="A93" s="121">
        <v>44302</v>
      </c>
      <c r="B93" s="119">
        <f t="shared" si="4"/>
        <v>4</v>
      </c>
      <c r="C93" s="119">
        <f t="shared" si="5"/>
        <v>2021</v>
      </c>
      <c r="D93" s="110">
        <v>177212</v>
      </c>
      <c r="E93" s="110" t="s">
        <v>18786</v>
      </c>
      <c r="F93" s="110" t="s">
        <v>18658</v>
      </c>
      <c r="G93" s="110" t="s">
        <v>18737</v>
      </c>
      <c r="H93" s="122" t="s">
        <v>42710</v>
      </c>
      <c r="I93" s="109" t="s">
        <v>18665</v>
      </c>
      <c r="J93" s="109" t="s">
        <v>18679</v>
      </c>
      <c r="K93" s="108">
        <v>44267</v>
      </c>
      <c r="L93" s="109" t="s">
        <v>18787</v>
      </c>
      <c r="M93" s="110" t="s">
        <v>18657</v>
      </c>
      <c r="N93" s="110" t="s">
        <v>18659</v>
      </c>
      <c r="O93" s="109">
        <v>14</v>
      </c>
      <c r="P93" s="108">
        <v>44302</v>
      </c>
      <c r="Q93" s="108">
        <v>44315</v>
      </c>
      <c r="R93" s="109" t="s">
        <v>18668</v>
      </c>
      <c r="S93" s="110" t="str">
        <f>VLOOKUP($R93,DX!$A$1:$B$13005,2,FALSE)</f>
        <v>COVID-19 (virus identificado)</v>
      </c>
      <c r="T93" s="110" t="s">
        <v>42647</v>
      </c>
      <c r="AA93" s="111" t="s">
        <v>43233</v>
      </c>
    </row>
    <row r="94" spans="1:27" s="123" customFormat="1" ht="30" hidden="1" customHeight="1" x14ac:dyDescent="0.3">
      <c r="A94" s="121">
        <v>44303</v>
      </c>
      <c r="B94" s="119">
        <f t="shared" si="4"/>
        <v>4</v>
      </c>
      <c r="C94" s="119">
        <f t="shared" si="5"/>
        <v>2021</v>
      </c>
      <c r="D94" s="110">
        <v>2471933</v>
      </c>
      <c r="E94" s="110" t="s">
        <v>18788</v>
      </c>
      <c r="F94" s="110" t="s">
        <v>18658</v>
      </c>
      <c r="G94" s="110" t="s">
        <v>18737</v>
      </c>
      <c r="H94" s="122" t="s">
        <v>42710</v>
      </c>
      <c r="I94" s="109" t="s">
        <v>18665</v>
      </c>
      <c r="J94" s="109" t="s">
        <v>18679</v>
      </c>
      <c r="K94" s="108">
        <v>43617</v>
      </c>
      <c r="L94" s="109" t="s">
        <v>18911</v>
      </c>
      <c r="M94" s="110" t="s">
        <v>18688</v>
      </c>
      <c r="N94" s="110" t="s">
        <v>18659</v>
      </c>
      <c r="O94" s="109">
        <v>22</v>
      </c>
      <c r="P94" s="108">
        <v>44303</v>
      </c>
      <c r="Q94" s="108">
        <v>44324</v>
      </c>
      <c r="R94" s="109" t="s">
        <v>15415</v>
      </c>
      <c r="S94" s="110" t="str">
        <f>VLOOKUP($R94,DX!$A$1:$B$13005,2,FALSE)</f>
        <v>ESGUINCES Y TORCEDURAS DE OTRAS PARTES Y LAS NO ESPECIF DE LA RODILLA</v>
      </c>
      <c r="T94" s="110" t="s">
        <v>42647</v>
      </c>
    </row>
    <row r="95" spans="1:27" s="123" customFormat="1" ht="30" hidden="1" customHeight="1" x14ac:dyDescent="0.3">
      <c r="A95" s="121">
        <v>44303</v>
      </c>
      <c r="B95" s="119">
        <f t="shared" si="4"/>
        <v>4</v>
      </c>
      <c r="C95" s="119">
        <f t="shared" si="5"/>
        <v>2021</v>
      </c>
      <c r="D95" s="110">
        <v>70878529</v>
      </c>
      <c r="E95" s="110" t="s">
        <v>18777</v>
      </c>
      <c r="F95" s="110" t="s">
        <v>18658</v>
      </c>
      <c r="G95" s="110" t="s">
        <v>18664</v>
      </c>
      <c r="H95" s="122" t="s">
        <v>42710</v>
      </c>
      <c r="I95" s="109" t="s">
        <v>18665</v>
      </c>
      <c r="J95" s="109" t="s">
        <v>18679</v>
      </c>
      <c r="K95" s="108">
        <v>44193</v>
      </c>
      <c r="L95" s="109" t="s">
        <v>18910</v>
      </c>
      <c r="M95" s="110" t="s">
        <v>18657</v>
      </c>
      <c r="N95" s="110" t="s">
        <v>18659</v>
      </c>
      <c r="O95" s="109">
        <v>3</v>
      </c>
      <c r="P95" s="108">
        <v>44303</v>
      </c>
      <c r="Q95" s="108">
        <v>44305</v>
      </c>
      <c r="R95" s="109" t="s">
        <v>18666</v>
      </c>
      <c r="S95" s="110" t="str">
        <f>VLOOKUP($R95,DX!$A$1:$B$13005,2,FALSE)</f>
        <v>COVID-19 (virus no identificado)</v>
      </c>
      <c r="T95" s="110" t="s">
        <v>42647</v>
      </c>
      <c r="AA95" s="111" t="s">
        <v>43233</v>
      </c>
    </row>
    <row r="96" spans="1:27" s="123" customFormat="1" ht="30" hidden="1" customHeight="1" x14ac:dyDescent="0.3">
      <c r="A96" s="121">
        <v>44303</v>
      </c>
      <c r="B96" s="119">
        <f t="shared" si="4"/>
        <v>4</v>
      </c>
      <c r="C96" s="119">
        <f t="shared" si="5"/>
        <v>2021</v>
      </c>
      <c r="D96" s="110">
        <v>71557011</v>
      </c>
      <c r="E96" s="110" t="s">
        <v>18798</v>
      </c>
      <c r="F96" s="110" t="s">
        <v>18658</v>
      </c>
      <c r="G96" s="110" t="s">
        <v>18690</v>
      </c>
      <c r="H96" s="122" t="s">
        <v>42710</v>
      </c>
      <c r="I96" s="109" t="s">
        <v>18665</v>
      </c>
      <c r="J96" s="109" t="s">
        <v>18679</v>
      </c>
      <c r="K96" s="108">
        <v>44152</v>
      </c>
      <c r="L96" s="109" t="s">
        <v>18701</v>
      </c>
      <c r="M96" s="110" t="s">
        <v>18657</v>
      </c>
      <c r="N96" s="110" t="s">
        <v>18659</v>
      </c>
      <c r="O96" s="109">
        <v>14</v>
      </c>
      <c r="P96" s="108">
        <v>44303</v>
      </c>
      <c r="Q96" s="108">
        <v>44316</v>
      </c>
      <c r="R96" s="109" t="s">
        <v>18668</v>
      </c>
      <c r="S96" s="110" t="str">
        <f>VLOOKUP($R96,DX!$A$1:$B$13005,2,FALSE)</f>
        <v>COVID-19 (virus identificado)</v>
      </c>
      <c r="T96" s="110" t="s">
        <v>42647</v>
      </c>
      <c r="AA96" s="111" t="s">
        <v>43233</v>
      </c>
    </row>
    <row r="97" spans="1:27" s="123" customFormat="1" ht="30" hidden="1" customHeight="1" x14ac:dyDescent="0.3">
      <c r="A97" s="121">
        <v>44305</v>
      </c>
      <c r="B97" s="119">
        <f t="shared" si="4"/>
        <v>4</v>
      </c>
      <c r="C97" s="119">
        <f t="shared" si="5"/>
        <v>2021</v>
      </c>
      <c r="D97" s="110">
        <v>70101185</v>
      </c>
      <c r="E97" s="110" t="s">
        <v>18814</v>
      </c>
      <c r="F97" s="110" t="s">
        <v>18658</v>
      </c>
      <c r="G97" s="110" t="s">
        <v>18664</v>
      </c>
      <c r="H97" s="122" t="s">
        <v>42710</v>
      </c>
      <c r="I97" s="109" t="s">
        <v>18665</v>
      </c>
      <c r="J97" s="109" t="s">
        <v>18679</v>
      </c>
      <c r="K97" s="108">
        <v>43581</v>
      </c>
      <c r="L97" s="109" t="s">
        <v>18910</v>
      </c>
      <c r="M97" s="110" t="s">
        <v>18657</v>
      </c>
      <c r="N97" s="110" t="s">
        <v>18659</v>
      </c>
      <c r="O97" s="109">
        <v>3</v>
      </c>
      <c r="P97" s="108">
        <v>44305</v>
      </c>
      <c r="Q97" s="108">
        <v>44307</v>
      </c>
      <c r="R97" s="109" t="s">
        <v>18666</v>
      </c>
      <c r="S97" s="110" t="str">
        <f>VLOOKUP($R97,DX!$A$1:$B$13005,2,FALSE)</f>
        <v>COVID-19 (virus no identificado)</v>
      </c>
      <c r="T97" s="110" t="s">
        <v>42647</v>
      </c>
      <c r="AA97" s="111" t="s">
        <v>43233</v>
      </c>
    </row>
    <row r="98" spans="1:27" s="123" customFormat="1" ht="30" hidden="1" customHeight="1" x14ac:dyDescent="0.3">
      <c r="A98" s="121">
        <v>44306</v>
      </c>
      <c r="B98" s="119">
        <f t="shared" si="4"/>
        <v>4</v>
      </c>
      <c r="C98" s="119">
        <f t="shared" si="5"/>
        <v>2021</v>
      </c>
      <c r="D98" s="110">
        <v>70878529</v>
      </c>
      <c r="E98" s="110" t="s">
        <v>18777</v>
      </c>
      <c r="F98" s="110" t="s">
        <v>18658</v>
      </c>
      <c r="G98" s="110" t="s">
        <v>18664</v>
      </c>
      <c r="H98" s="122" t="s">
        <v>42709</v>
      </c>
      <c r="I98" s="109" t="s">
        <v>18665</v>
      </c>
      <c r="J98" s="109" t="s">
        <v>18679</v>
      </c>
      <c r="K98" s="108">
        <v>44193</v>
      </c>
      <c r="L98" s="109" t="s">
        <v>18910</v>
      </c>
      <c r="M98" s="110" t="s">
        <v>18657</v>
      </c>
      <c r="N98" s="110" t="s">
        <v>18659</v>
      </c>
      <c r="O98" s="109">
        <v>6</v>
      </c>
      <c r="P98" s="108">
        <v>44306</v>
      </c>
      <c r="Q98" s="108">
        <v>44311</v>
      </c>
      <c r="R98" s="109" t="s">
        <v>18668</v>
      </c>
      <c r="S98" s="110" t="str">
        <f>VLOOKUP($R98,DX!$A$1:$B$13005,2,FALSE)</f>
        <v>COVID-19 (virus identificado)</v>
      </c>
      <c r="T98" s="110" t="s">
        <v>18696</v>
      </c>
      <c r="AA98" s="111" t="s">
        <v>43233</v>
      </c>
    </row>
    <row r="99" spans="1:27" s="123" customFormat="1" ht="30" hidden="1" customHeight="1" x14ac:dyDescent="0.3">
      <c r="A99" s="121">
        <v>44307</v>
      </c>
      <c r="B99" s="119">
        <f t="shared" si="4"/>
        <v>4</v>
      </c>
      <c r="C99" s="119">
        <f t="shared" si="5"/>
        <v>2021</v>
      </c>
      <c r="D99" s="110">
        <v>94350554</v>
      </c>
      <c r="E99" s="110" t="s">
        <v>18776</v>
      </c>
      <c r="F99" s="110" t="s">
        <v>18658</v>
      </c>
      <c r="G99" s="110" t="s">
        <v>18664</v>
      </c>
      <c r="H99" s="122" t="s">
        <v>42710</v>
      </c>
      <c r="I99" s="109" t="s">
        <v>18665</v>
      </c>
      <c r="J99" s="109" t="s">
        <v>18679</v>
      </c>
      <c r="K99" s="108">
        <v>44082</v>
      </c>
      <c r="L99" s="109" t="s">
        <v>18701</v>
      </c>
      <c r="M99" s="110" t="s">
        <v>18657</v>
      </c>
      <c r="N99" s="110" t="s">
        <v>18659</v>
      </c>
      <c r="O99" s="109">
        <v>3</v>
      </c>
      <c r="P99" s="108">
        <v>44307</v>
      </c>
      <c r="Q99" s="108">
        <v>44309</v>
      </c>
      <c r="R99" s="109" t="s">
        <v>18666</v>
      </c>
      <c r="S99" s="110" t="str">
        <f>VLOOKUP($R99,DX!$A$1:$B$13005,2,FALSE)</f>
        <v>COVID-19 (virus no identificado)</v>
      </c>
      <c r="T99" s="110" t="s">
        <v>42647</v>
      </c>
      <c r="AA99" s="111" t="s">
        <v>43233</v>
      </c>
    </row>
    <row r="100" spans="1:27" s="123" customFormat="1" ht="30" hidden="1" customHeight="1" x14ac:dyDescent="0.3">
      <c r="A100" s="121">
        <v>44307</v>
      </c>
      <c r="B100" s="119">
        <f t="shared" si="4"/>
        <v>4</v>
      </c>
      <c r="C100" s="119">
        <f t="shared" si="5"/>
        <v>2021</v>
      </c>
      <c r="D100" s="110">
        <v>98546391</v>
      </c>
      <c r="E100" s="110" t="s">
        <v>18790</v>
      </c>
      <c r="F100" s="110" t="s">
        <v>18658</v>
      </c>
      <c r="G100" s="110" t="s">
        <v>18664</v>
      </c>
      <c r="H100" s="122" t="s">
        <v>42710</v>
      </c>
      <c r="I100" s="109" t="s">
        <v>18665</v>
      </c>
      <c r="J100" s="109" t="s">
        <v>18679</v>
      </c>
      <c r="K100" s="108">
        <v>43940</v>
      </c>
      <c r="L100" s="109" t="s">
        <v>18913</v>
      </c>
      <c r="M100" s="110" t="s">
        <v>18657</v>
      </c>
      <c r="N100" s="110" t="s">
        <v>18659</v>
      </c>
      <c r="O100" s="109">
        <v>3</v>
      </c>
      <c r="P100" s="108">
        <v>44307</v>
      </c>
      <c r="Q100" s="108">
        <v>44309</v>
      </c>
      <c r="R100" s="109" t="s">
        <v>18666</v>
      </c>
      <c r="S100" s="110" t="str">
        <f>VLOOKUP($R100,DX!$A$1:$B$13005,2,FALSE)</f>
        <v>COVID-19 (virus no identificado)</v>
      </c>
      <c r="T100" s="110" t="s">
        <v>42647</v>
      </c>
      <c r="AA100" s="111" t="s">
        <v>43233</v>
      </c>
    </row>
    <row r="101" spans="1:27" s="123" customFormat="1" ht="30" hidden="1" customHeight="1" x14ac:dyDescent="0.3">
      <c r="A101" s="121">
        <v>44307</v>
      </c>
      <c r="B101" s="119">
        <f t="shared" si="4"/>
        <v>4</v>
      </c>
      <c r="C101" s="119">
        <f t="shared" si="5"/>
        <v>2021</v>
      </c>
      <c r="D101" s="110">
        <v>1037571038</v>
      </c>
      <c r="E101" s="110" t="s">
        <v>18782</v>
      </c>
      <c r="F101" s="110" t="s">
        <v>18658</v>
      </c>
      <c r="G101" s="110" t="s">
        <v>18664</v>
      </c>
      <c r="H101" s="122" t="s">
        <v>42710</v>
      </c>
      <c r="I101" s="109" t="s">
        <v>18665</v>
      </c>
      <c r="J101" s="109" t="s">
        <v>18679</v>
      </c>
      <c r="K101" s="108">
        <v>44168</v>
      </c>
      <c r="L101" s="109" t="s">
        <v>18718</v>
      </c>
      <c r="M101" s="110" t="s">
        <v>18657</v>
      </c>
      <c r="N101" s="110" t="s">
        <v>18659</v>
      </c>
      <c r="O101" s="109">
        <v>3</v>
      </c>
      <c r="P101" s="108">
        <v>44307</v>
      </c>
      <c r="Q101" s="108">
        <v>44309</v>
      </c>
      <c r="R101" s="109" t="s">
        <v>18666</v>
      </c>
      <c r="S101" s="110" t="str">
        <f>VLOOKUP($R101,DX!$A$1:$B$13005,2,FALSE)</f>
        <v>COVID-19 (virus no identificado)</v>
      </c>
      <c r="T101" s="110" t="s">
        <v>42647</v>
      </c>
      <c r="AA101" s="111" t="s">
        <v>43233</v>
      </c>
    </row>
    <row r="102" spans="1:27" s="123" customFormat="1" ht="30" hidden="1" customHeight="1" x14ac:dyDescent="0.3">
      <c r="A102" s="121">
        <v>44308</v>
      </c>
      <c r="B102" s="119">
        <f t="shared" si="4"/>
        <v>4</v>
      </c>
      <c r="C102" s="119">
        <f t="shared" si="5"/>
        <v>2021</v>
      </c>
      <c r="D102" s="110">
        <v>70101185</v>
      </c>
      <c r="E102" s="110" t="s">
        <v>18814</v>
      </c>
      <c r="F102" s="110" t="s">
        <v>18658</v>
      </c>
      <c r="G102" s="110" t="s">
        <v>18664</v>
      </c>
      <c r="H102" s="122" t="s">
        <v>42709</v>
      </c>
      <c r="I102" s="109" t="s">
        <v>18665</v>
      </c>
      <c r="J102" s="109" t="s">
        <v>18679</v>
      </c>
      <c r="K102" s="108">
        <v>43581</v>
      </c>
      <c r="L102" s="109" t="s">
        <v>18910</v>
      </c>
      <c r="M102" s="110" t="s">
        <v>18657</v>
      </c>
      <c r="N102" s="110" t="s">
        <v>18659</v>
      </c>
      <c r="O102" s="109">
        <v>5</v>
      </c>
      <c r="P102" s="108">
        <v>44308</v>
      </c>
      <c r="Q102" s="108">
        <v>44312</v>
      </c>
      <c r="R102" s="109" t="s">
        <v>18668</v>
      </c>
      <c r="S102" s="110" t="str">
        <f>VLOOKUP($R102,DX!$A$1:$B$13005,2,FALSE)</f>
        <v>COVID-19 (virus identificado)</v>
      </c>
      <c r="T102" s="110" t="s">
        <v>18696</v>
      </c>
      <c r="AA102" s="111" t="s">
        <v>43233</v>
      </c>
    </row>
    <row r="103" spans="1:27" s="123" customFormat="1" ht="30" hidden="1" customHeight="1" x14ac:dyDescent="0.3">
      <c r="A103" s="121">
        <v>44309</v>
      </c>
      <c r="B103" s="119">
        <f t="shared" si="4"/>
        <v>4</v>
      </c>
      <c r="C103" s="119">
        <f t="shared" si="5"/>
        <v>2021</v>
      </c>
      <c r="D103" s="110">
        <v>1106772607</v>
      </c>
      <c r="E103" s="110" t="s">
        <v>18738</v>
      </c>
      <c r="F103" s="110" t="s">
        <v>18658</v>
      </c>
      <c r="G103" s="110" t="s">
        <v>18709</v>
      </c>
      <c r="H103" s="122" t="s">
        <v>42710</v>
      </c>
      <c r="I103" s="109" t="s">
        <v>18680</v>
      </c>
      <c r="J103" s="109" t="s">
        <v>18679</v>
      </c>
      <c r="K103" s="108">
        <v>44245</v>
      </c>
      <c r="L103" s="109" t="s">
        <v>18680</v>
      </c>
      <c r="M103" s="110" t="s">
        <v>18740</v>
      </c>
      <c r="N103" s="110" t="s">
        <v>18659</v>
      </c>
      <c r="O103" s="109">
        <v>30</v>
      </c>
      <c r="P103" s="108">
        <v>44309</v>
      </c>
      <c r="Q103" s="108">
        <v>44338</v>
      </c>
      <c r="R103" s="109" t="s">
        <v>15517</v>
      </c>
      <c r="S103" s="110" t="str">
        <f>VLOOKUP($R103,DX!$A$1:$B$13005,2,FALSE)</f>
        <v>FRACTURA DEL PIE, NO ESPECIFICADA</v>
      </c>
      <c r="T103" s="110" t="s">
        <v>42647</v>
      </c>
      <c r="AA103" s="123" t="s">
        <v>42959</v>
      </c>
    </row>
    <row r="104" spans="1:27" s="123" customFormat="1" ht="30" hidden="1" customHeight="1" x14ac:dyDescent="0.3">
      <c r="A104" s="121">
        <v>44310</v>
      </c>
      <c r="B104" s="119">
        <f t="shared" si="4"/>
        <v>4</v>
      </c>
      <c r="C104" s="119">
        <f t="shared" si="5"/>
        <v>2021</v>
      </c>
      <c r="D104" s="110">
        <v>94350554</v>
      </c>
      <c r="E104" s="110" t="s">
        <v>18776</v>
      </c>
      <c r="F104" s="110" t="s">
        <v>18658</v>
      </c>
      <c r="G104" s="110" t="s">
        <v>18664</v>
      </c>
      <c r="H104" s="122" t="s">
        <v>42709</v>
      </c>
      <c r="I104" s="109" t="s">
        <v>18665</v>
      </c>
      <c r="J104" s="109" t="s">
        <v>18679</v>
      </c>
      <c r="K104" s="108">
        <v>44082</v>
      </c>
      <c r="L104" s="109" t="s">
        <v>18701</v>
      </c>
      <c r="M104" s="110" t="s">
        <v>18657</v>
      </c>
      <c r="N104" s="110" t="s">
        <v>18659</v>
      </c>
      <c r="O104" s="109">
        <v>2</v>
      </c>
      <c r="P104" s="108">
        <v>44310</v>
      </c>
      <c r="Q104" s="108">
        <v>44311</v>
      </c>
      <c r="R104" s="109" t="s">
        <v>18666</v>
      </c>
      <c r="S104" s="110" t="str">
        <f>VLOOKUP($R104,DX!$A$1:$B$13005,2,FALSE)</f>
        <v>COVID-19 (virus no identificado)</v>
      </c>
      <c r="T104" s="110" t="s">
        <v>18696</v>
      </c>
      <c r="AA104" s="111" t="s">
        <v>43233</v>
      </c>
    </row>
    <row r="105" spans="1:27" s="123" customFormat="1" ht="30" hidden="1" customHeight="1" x14ac:dyDescent="0.3">
      <c r="A105" s="121">
        <v>44310</v>
      </c>
      <c r="B105" s="119">
        <f t="shared" si="4"/>
        <v>4</v>
      </c>
      <c r="C105" s="119">
        <f t="shared" si="5"/>
        <v>2021</v>
      </c>
      <c r="D105" s="110">
        <v>98546391</v>
      </c>
      <c r="E105" s="110" t="s">
        <v>18790</v>
      </c>
      <c r="F105" s="110" t="s">
        <v>18658</v>
      </c>
      <c r="G105" s="110" t="s">
        <v>18664</v>
      </c>
      <c r="H105" s="122" t="s">
        <v>42709</v>
      </c>
      <c r="I105" s="109" t="s">
        <v>18665</v>
      </c>
      <c r="J105" s="109" t="s">
        <v>18679</v>
      </c>
      <c r="K105" s="108">
        <v>43940</v>
      </c>
      <c r="L105" s="109" t="s">
        <v>18913</v>
      </c>
      <c r="M105" s="110" t="s">
        <v>18657</v>
      </c>
      <c r="N105" s="110" t="s">
        <v>18659</v>
      </c>
      <c r="O105" s="109">
        <v>1</v>
      </c>
      <c r="P105" s="108">
        <v>44310</v>
      </c>
      <c r="Q105" s="108">
        <v>44310</v>
      </c>
      <c r="R105" s="109" t="s">
        <v>18666</v>
      </c>
      <c r="S105" s="110" t="str">
        <f>VLOOKUP($R105,DX!$A$1:$B$13005,2,FALSE)</f>
        <v>COVID-19 (virus no identificado)</v>
      </c>
      <c r="T105" s="110" t="s">
        <v>18696</v>
      </c>
      <c r="AA105" s="111" t="s">
        <v>43233</v>
      </c>
    </row>
    <row r="106" spans="1:27" s="123" customFormat="1" ht="30" hidden="1" customHeight="1" x14ac:dyDescent="0.3">
      <c r="A106" s="121">
        <v>44310</v>
      </c>
      <c r="B106" s="119">
        <f t="shared" si="4"/>
        <v>4</v>
      </c>
      <c r="C106" s="119">
        <f t="shared" si="5"/>
        <v>2021</v>
      </c>
      <c r="D106" s="110">
        <v>1152222115</v>
      </c>
      <c r="E106" s="110" t="s">
        <v>18789</v>
      </c>
      <c r="F106" s="110" t="s">
        <v>18658</v>
      </c>
      <c r="G106" s="110" t="s">
        <v>18664</v>
      </c>
      <c r="H106" s="122" t="s">
        <v>42710</v>
      </c>
      <c r="I106" s="109" t="s">
        <v>18849</v>
      </c>
      <c r="J106" s="109" t="s">
        <v>18757</v>
      </c>
      <c r="K106" s="108">
        <v>43164</v>
      </c>
      <c r="L106" s="109" t="s">
        <v>18860</v>
      </c>
      <c r="M106" s="110" t="s">
        <v>18657</v>
      </c>
      <c r="N106" s="110" t="s">
        <v>18659</v>
      </c>
      <c r="O106" s="109">
        <v>3</v>
      </c>
      <c r="P106" s="108">
        <v>44310</v>
      </c>
      <c r="Q106" s="108">
        <v>44312</v>
      </c>
      <c r="R106" s="109" t="s">
        <v>18666</v>
      </c>
      <c r="S106" s="110" t="str">
        <f>VLOOKUP($R106,DX!$A$1:$B$13005,2,FALSE)</f>
        <v>COVID-19 (virus no identificado)</v>
      </c>
      <c r="T106" s="110" t="s">
        <v>42647</v>
      </c>
      <c r="AA106" s="111" t="s">
        <v>43233</v>
      </c>
    </row>
    <row r="107" spans="1:27" s="123" customFormat="1" ht="30" hidden="1" customHeight="1" x14ac:dyDescent="0.3">
      <c r="A107" s="121">
        <v>44311</v>
      </c>
      <c r="B107" s="119">
        <f t="shared" si="4"/>
        <v>4</v>
      </c>
      <c r="C107" s="119">
        <f t="shared" si="5"/>
        <v>2021</v>
      </c>
      <c r="D107" s="110">
        <v>98546391</v>
      </c>
      <c r="E107" s="110" t="s">
        <v>18790</v>
      </c>
      <c r="F107" s="110" t="s">
        <v>18658</v>
      </c>
      <c r="G107" s="110" t="s">
        <v>18664</v>
      </c>
      <c r="H107" s="122" t="s">
        <v>42709</v>
      </c>
      <c r="I107" s="109" t="s">
        <v>18665</v>
      </c>
      <c r="J107" s="109" t="s">
        <v>18679</v>
      </c>
      <c r="K107" s="108">
        <v>43940</v>
      </c>
      <c r="L107" s="109" t="s">
        <v>18913</v>
      </c>
      <c r="M107" s="110" t="s">
        <v>18657</v>
      </c>
      <c r="N107" s="110" t="s">
        <v>18659</v>
      </c>
      <c r="O107" s="109">
        <v>1</v>
      </c>
      <c r="P107" s="108">
        <v>44311</v>
      </c>
      <c r="Q107" s="108">
        <v>44311</v>
      </c>
      <c r="R107" s="109" t="s">
        <v>18666</v>
      </c>
      <c r="S107" s="110" t="str">
        <f>VLOOKUP($R107,DX!$A$1:$B$13005,2,FALSE)</f>
        <v>COVID-19 (virus no identificado)</v>
      </c>
      <c r="T107" s="110" t="s">
        <v>18696</v>
      </c>
      <c r="AA107" s="111" t="s">
        <v>43233</v>
      </c>
    </row>
    <row r="108" spans="1:27" s="123" customFormat="1" ht="30" hidden="1" customHeight="1" x14ac:dyDescent="0.3">
      <c r="A108" s="121">
        <v>44312</v>
      </c>
      <c r="B108" s="119">
        <f t="shared" si="4"/>
        <v>4</v>
      </c>
      <c r="C108" s="119">
        <f t="shared" si="5"/>
        <v>2021</v>
      </c>
      <c r="D108" s="110">
        <v>3474350</v>
      </c>
      <c r="E108" s="110" t="s">
        <v>18805</v>
      </c>
      <c r="F108" s="110" t="s">
        <v>18658</v>
      </c>
      <c r="G108" s="110" t="s">
        <v>18664</v>
      </c>
      <c r="H108" s="122" t="s">
        <v>42710</v>
      </c>
      <c r="I108" s="109" t="s">
        <v>18665</v>
      </c>
      <c r="J108" s="109" t="s">
        <v>18679</v>
      </c>
      <c r="K108" s="108">
        <v>44245</v>
      </c>
      <c r="L108" s="109" t="s">
        <v>18701</v>
      </c>
      <c r="M108" s="110" t="s">
        <v>18657</v>
      </c>
      <c r="N108" s="110" t="s">
        <v>18659</v>
      </c>
      <c r="O108" s="109">
        <v>3</v>
      </c>
      <c r="P108" s="108">
        <v>44312</v>
      </c>
      <c r="Q108" s="108">
        <v>44314</v>
      </c>
      <c r="R108" s="109" t="s">
        <v>18666</v>
      </c>
      <c r="S108" s="110" t="str">
        <f>VLOOKUP($R108,DX!$A$1:$B$13005,2,FALSE)</f>
        <v>COVID-19 (virus no identificado)</v>
      </c>
      <c r="T108" s="110" t="s">
        <v>42647</v>
      </c>
      <c r="AA108" s="111" t="s">
        <v>43233</v>
      </c>
    </row>
    <row r="109" spans="1:27" s="123" customFormat="1" ht="30" hidden="1" customHeight="1" x14ac:dyDescent="0.3">
      <c r="A109" s="121">
        <v>44312</v>
      </c>
      <c r="B109" s="119">
        <f t="shared" si="4"/>
        <v>4</v>
      </c>
      <c r="C109" s="119">
        <f t="shared" si="5"/>
        <v>2021</v>
      </c>
      <c r="D109" s="110">
        <v>94350554</v>
      </c>
      <c r="E109" s="110" t="s">
        <v>18776</v>
      </c>
      <c r="F109" s="110" t="s">
        <v>18658</v>
      </c>
      <c r="G109" s="110" t="s">
        <v>18664</v>
      </c>
      <c r="H109" s="122" t="s">
        <v>42709</v>
      </c>
      <c r="I109" s="109" t="s">
        <v>18665</v>
      </c>
      <c r="J109" s="109" t="s">
        <v>18679</v>
      </c>
      <c r="K109" s="108">
        <v>44082</v>
      </c>
      <c r="L109" s="109" t="s">
        <v>18701</v>
      </c>
      <c r="M109" s="110" t="s">
        <v>18657</v>
      </c>
      <c r="N109" s="110" t="s">
        <v>18659</v>
      </c>
      <c r="O109" s="109">
        <v>2</v>
      </c>
      <c r="P109" s="108">
        <v>44312</v>
      </c>
      <c r="Q109" s="108">
        <v>44313</v>
      </c>
      <c r="R109" s="109" t="s">
        <v>18666</v>
      </c>
      <c r="S109" s="110" t="str">
        <f>VLOOKUP($R109,DX!$A$1:$B$13005,2,FALSE)</f>
        <v>COVID-19 (virus no identificado)</v>
      </c>
      <c r="T109" s="110" t="s">
        <v>18696</v>
      </c>
      <c r="AA109" s="111" t="s">
        <v>43233</v>
      </c>
    </row>
    <row r="110" spans="1:27" s="123" customFormat="1" ht="30" hidden="1" customHeight="1" x14ac:dyDescent="0.3">
      <c r="A110" s="121">
        <v>44313</v>
      </c>
      <c r="B110" s="119">
        <f t="shared" si="4"/>
        <v>4</v>
      </c>
      <c r="C110" s="119">
        <f t="shared" si="5"/>
        <v>2021</v>
      </c>
      <c r="D110" s="110">
        <v>4560597</v>
      </c>
      <c r="E110" s="110" t="s">
        <v>18778</v>
      </c>
      <c r="F110" s="110" t="s">
        <v>18658</v>
      </c>
      <c r="G110" s="110" t="s">
        <v>18779</v>
      </c>
      <c r="H110" s="122" t="s">
        <v>42710</v>
      </c>
      <c r="I110" s="109" t="s">
        <v>18665</v>
      </c>
      <c r="J110" s="109" t="s">
        <v>18679</v>
      </c>
      <c r="K110" s="108">
        <v>42583</v>
      </c>
      <c r="L110" s="109" t="s">
        <v>18909</v>
      </c>
      <c r="M110" s="110" t="s">
        <v>18780</v>
      </c>
      <c r="N110" s="110" t="s">
        <v>18659</v>
      </c>
      <c r="O110" s="109">
        <v>4</v>
      </c>
      <c r="P110" s="108">
        <v>44313</v>
      </c>
      <c r="Q110" s="108" t="s">
        <v>18781</v>
      </c>
      <c r="R110" s="109" t="s">
        <v>9605</v>
      </c>
      <c r="S110" s="110" t="str">
        <f>VLOOKUP($R110,DX!$A$1:$B$13005,2,FALSE)</f>
        <v>LUMBAGO CON CIATICA</v>
      </c>
      <c r="T110" s="110" t="s">
        <v>42647</v>
      </c>
      <c r="AA110" s="111" t="s">
        <v>43233</v>
      </c>
    </row>
    <row r="111" spans="1:27" s="123" customFormat="1" ht="30" hidden="1" customHeight="1" x14ac:dyDescent="0.3">
      <c r="A111" s="121">
        <v>44313</v>
      </c>
      <c r="B111" s="119">
        <f t="shared" si="4"/>
        <v>4</v>
      </c>
      <c r="C111" s="119">
        <f t="shared" si="5"/>
        <v>2021</v>
      </c>
      <c r="D111" s="110">
        <v>70101185</v>
      </c>
      <c r="E111" s="110" t="s">
        <v>18814</v>
      </c>
      <c r="F111" s="110" t="s">
        <v>18658</v>
      </c>
      <c r="G111" s="110" t="s">
        <v>18664</v>
      </c>
      <c r="H111" s="122" t="s">
        <v>42709</v>
      </c>
      <c r="I111" s="109" t="s">
        <v>18665</v>
      </c>
      <c r="J111" s="109" t="s">
        <v>18679</v>
      </c>
      <c r="K111" s="108">
        <v>43581</v>
      </c>
      <c r="L111" s="109" t="s">
        <v>18910</v>
      </c>
      <c r="M111" s="110" t="s">
        <v>18657</v>
      </c>
      <c r="N111" s="110" t="s">
        <v>18659</v>
      </c>
      <c r="O111" s="109">
        <v>10</v>
      </c>
      <c r="P111" s="108">
        <v>44313</v>
      </c>
      <c r="Q111" s="108">
        <v>44322</v>
      </c>
      <c r="R111" s="109" t="s">
        <v>18668</v>
      </c>
      <c r="S111" s="110" t="str">
        <f>VLOOKUP($R111,DX!$A$1:$B$13005,2,FALSE)</f>
        <v>COVID-19 (virus identificado)</v>
      </c>
      <c r="T111" s="110" t="s">
        <v>18696</v>
      </c>
      <c r="AA111" s="111" t="s">
        <v>43233</v>
      </c>
    </row>
    <row r="112" spans="1:27" s="123" customFormat="1" ht="30" hidden="1" customHeight="1" x14ac:dyDescent="0.3">
      <c r="A112" s="121">
        <v>44313</v>
      </c>
      <c r="B112" s="119">
        <f t="shared" si="4"/>
        <v>4</v>
      </c>
      <c r="C112" s="119">
        <f t="shared" si="5"/>
        <v>2021</v>
      </c>
      <c r="D112" s="110">
        <v>70878529</v>
      </c>
      <c r="E112" s="110" t="s">
        <v>18792</v>
      </c>
      <c r="F112" s="110" t="s">
        <v>18658</v>
      </c>
      <c r="G112" s="110" t="s">
        <v>18664</v>
      </c>
      <c r="H112" s="122" t="s">
        <v>42708</v>
      </c>
      <c r="I112" s="109" t="s">
        <v>18665</v>
      </c>
      <c r="J112" s="109" t="s">
        <v>18679</v>
      </c>
      <c r="K112" s="108">
        <v>44193</v>
      </c>
      <c r="L112" s="109" t="s">
        <v>18910</v>
      </c>
      <c r="M112" s="110" t="s">
        <v>18657</v>
      </c>
      <c r="N112" s="110" t="s">
        <v>18659</v>
      </c>
      <c r="O112" s="109">
        <v>2</v>
      </c>
      <c r="P112" s="108">
        <v>44313</v>
      </c>
      <c r="Q112" s="108">
        <v>44314</v>
      </c>
      <c r="R112" s="109" t="s">
        <v>18668</v>
      </c>
      <c r="S112" s="110" t="str">
        <f>VLOOKUP($R112,DX!$A$1:$B$13005,2,FALSE)</f>
        <v>COVID-19 (virus identificado)</v>
      </c>
      <c r="T112" s="110" t="s">
        <v>42647</v>
      </c>
      <c r="AA112" s="111" t="s">
        <v>43233</v>
      </c>
    </row>
    <row r="113" spans="1:27" s="123" customFormat="1" ht="30" hidden="1" customHeight="1" x14ac:dyDescent="0.3">
      <c r="A113" s="121">
        <v>44313</v>
      </c>
      <c r="B113" s="119">
        <f t="shared" si="4"/>
        <v>4</v>
      </c>
      <c r="C113" s="119">
        <f t="shared" si="5"/>
        <v>2021</v>
      </c>
      <c r="D113" s="110">
        <v>71290845</v>
      </c>
      <c r="E113" s="110" t="s">
        <v>18795</v>
      </c>
      <c r="F113" s="110" t="s">
        <v>18658</v>
      </c>
      <c r="G113" s="110" t="s">
        <v>18687</v>
      </c>
      <c r="H113" s="122" t="s">
        <v>42710</v>
      </c>
      <c r="I113" s="109" t="s">
        <v>18665</v>
      </c>
      <c r="J113" s="109" t="s">
        <v>18679</v>
      </c>
      <c r="K113" s="108">
        <v>44036</v>
      </c>
      <c r="L113" s="109" t="s">
        <v>18718</v>
      </c>
      <c r="M113" s="110" t="s">
        <v>18657</v>
      </c>
      <c r="N113" s="110" t="s">
        <v>18659</v>
      </c>
      <c r="O113" s="109">
        <v>3</v>
      </c>
      <c r="P113" s="108">
        <v>44313</v>
      </c>
      <c r="Q113" s="108">
        <v>44315</v>
      </c>
      <c r="R113" s="109" t="s">
        <v>18668</v>
      </c>
      <c r="S113" s="110" t="str">
        <f>VLOOKUP($R113,DX!$A$1:$B$13005,2,FALSE)</f>
        <v>COVID-19 (virus identificado)</v>
      </c>
      <c r="T113" s="110" t="s">
        <v>42647</v>
      </c>
      <c r="AA113" s="111" t="s">
        <v>43233</v>
      </c>
    </row>
    <row r="114" spans="1:27" s="123" customFormat="1" ht="30" hidden="1" customHeight="1" x14ac:dyDescent="0.3">
      <c r="A114" s="121">
        <v>44314</v>
      </c>
      <c r="B114" s="119">
        <f t="shared" si="4"/>
        <v>4</v>
      </c>
      <c r="C114" s="119">
        <f t="shared" si="5"/>
        <v>2021</v>
      </c>
      <c r="D114" s="110">
        <v>94350554</v>
      </c>
      <c r="E114" s="110" t="s">
        <v>18776</v>
      </c>
      <c r="F114" s="110" t="s">
        <v>18658</v>
      </c>
      <c r="G114" s="110" t="s">
        <v>18664</v>
      </c>
      <c r="H114" s="122" t="s">
        <v>42709</v>
      </c>
      <c r="I114" s="109" t="s">
        <v>18665</v>
      </c>
      <c r="J114" s="109" t="s">
        <v>18679</v>
      </c>
      <c r="K114" s="108">
        <v>44082</v>
      </c>
      <c r="L114" s="109" t="s">
        <v>18701</v>
      </c>
      <c r="M114" s="110" t="s">
        <v>18657</v>
      </c>
      <c r="N114" s="110" t="s">
        <v>18659</v>
      </c>
      <c r="O114" s="109">
        <v>2</v>
      </c>
      <c r="P114" s="108">
        <v>44314</v>
      </c>
      <c r="Q114" s="108">
        <v>44315</v>
      </c>
      <c r="R114" s="109" t="s">
        <v>18666</v>
      </c>
      <c r="S114" s="110" t="str">
        <f>VLOOKUP($R114,DX!$A$1:$B$13005,2,FALSE)</f>
        <v>COVID-19 (virus no identificado)</v>
      </c>
      <c r="T114" s="110" t="s">
        <v>18696</v>
      </c>
      <c r="AA114" s="111" t="s">
        <v>43233</v>
      </c>
    </row>
    <row r="115" spans="1:27" s="123" customFormat="1" ht="30" hidden="1" customHeight="1" x14ac:dyDescent="0.3">
      <c r="A115" s="121">
        <v>44315</v>
      </c>
      <c r="B115" s="119">
        <f t="shared" si="4"/>
        <v>4</v>
      </c>
      <c r="C115" s="119">
        <f t="shared" si="5"/>
        <v>2021</v>
      </c>
      <c r="D115" s="110">
        <v>3474350</v>
      </c>
      <c r="E115" s="110" t="s">
        <v>18805</v>
      </c>
      <c r="F115" s="110" t="s">
        <v>18658</v>
      </c>
      <c r="G115" s="110" t="s">
        <v>18664</v>
      </c>
      <c r="H115" s="122" t="s">
        <v>42709</v>
      </c>
      <c r="I115" s="109" t="s">
        <v>18665</v>
      </c>
      <c r="J115" s="109" t="s">
        <v>18679</v>
      </c>
      <c r="K115" s="108">
        <v>44245</v>
      </c>
      <c r="L115" s="109" t="s">
        <v>18701</v>
      </c>
      <c r="M115" s="110" t="s">
        <v>18657</v>
      </c>
      <c r="N115" s="110" t="s">
        <v>18659</v>
      </c>
      <c r="O115" s="109">
        <v>2</v>
      </c>
      <c r="P115" s="108">
        <v>44315</v>
      </c>
      <c r="Q115" s="108">
        <v>44316</v>
      </c>
      <c r="R115" s="109" t="s">
        <v>18668</v>
      </c>
      <c r="S115" s="110" t="str">
        <f>VLOOKUP($R115,DX!$A$1:$B$13005,2,FALSE)</f>
        <v>COVID-19 (virus identificado)</v>
      </c>
      <c r="T115" s="110" t="s">
        <v>18696</v>
      </c>
      <c r="AA115" s="111" t="s">
        <v>43233</v>
      </c>
    </row>
    <row r="116" spans="1:27" s="123" customFormat="1" ht="30" hidden="1" customHeight="1" x14ac:dyDescent="0.3">
      <c r="A116" s="121">
        <v>44316</v>
      </c>
      <c r="B116" s="119">
        <f t="shared" si="4"/>
        <v>4</v>
      </c>
      <c r="C116" s="119">
        <f t="shared" si="5"/>
        <v>2021</v>
      </c>
      <c r="D116" s="110">
        <v>177212</v>
      </c>
      <c r="E116" s="110" t="s">
        <v>18786</v>
      </c>
      <c r="F116" s="110" t="s">
        <v>18658</v>
      </c>
      <c r="G116" s="110" t="s">
        <v>18737</v>
      </c>
      <c r="H116" s="122" t="s">
        <v>42709</v>
      </c>
      <c r="I116" s="109" t="s">
        <v>18665</v>
      </c>
      <c r="J116" s="109" t="s">
        <v>18679</v>
      </c>
      <c r="K116" s="108">
        <v>44267</v>
      </c>
      <c r="L116" s="109" t="s">
        <v>18787</v>
      </c>
      <c r="M116" s="110" t="s">
        <v>18845</v>
      </c>
      <c r="N116" s="110" t="s">
        <v>18659</v>
      </c>
      <c r="O116" s="109">
        <v>7</v>
      </c>
      <c r="P116" s="108">
        <v>44316</v>
      </c>
      <c r="Q116" s="108">
        <v>44322</v>
      </c>
      <c r="R116" s="109" t="s">
        <v>18668</v>
      </c>
      <c r="S116" s="110" t="str">
        <f>VLOOKUP($R116,DX!$A$1:$B$13005,2,FALSE)</f>
        <v>COVID-19 (virus identificado)</v>
      </c>
      <c r="T116" s="110" t="s">
        <v>18696</v>
      </c>
      <c r="AA116" s="111" t="s">
        <v>43233</v>
      </c>
    </row>
    <row r="117" spans="1:27" s="123" customFormat="1" ht="30" hidden="1" customHeight="1" x14ac:dyDescent="0.3">
      <c r="A117" s="121">
        <v>44316</v>
      </c>
      <c r="B117" s="119">
        <f t="shared" si="4"/>
        <v>4</v>
      </c>
      <c r="C117" s="119">
        <f t="shared" si="5"/>
        <v>2021</v>
      </c>
      <c r="D117" s="110">
        <v>71670203</v>
      </c>
      <c r="E117" s="110" t="s">
        <v>18796</v>
      </c>
      <c r="F117" s="110" t="s">
        <v>18658</v>
      </c>
      <c r="G117" s="110" t="s">
        <v>18664</v>
      </c>
      <c r="H117" s="122" t="s">
        <v>42710</v>
      </c>
      <c r="I117" s="109" t="s">
        <v>18680</v>
      </c>
      <c r="J117" s="109" t="s">
        <v>18679</v>
      </c>
      <c r="K117" s="108">
        <v>43617</v>
      </c>
      <c r="L117" s="109" t="s">
        <v>18680</v>
      </c>
      <c r="M117" s="110" t="s">
        <v>18657</v>
      </c>
      <c r="N117" s="110" t="s">
        <v>18659</v>
      </c>
      <c r="O117" s="109">
        <v>3</v>
      </c>
      <c r="P117" s="108">
        <v>44316</v>
      </c>
      <c r="Q117" s="108">
        <v>44318</v>
      </c>
      <c r="R117" s="109" t="s">
        <v>8361</v>
      </c>
      <c r="S117" s="110" t="str">
        <f>VLOOKUP($R117,DX!$A$1:$B$13005,2,FALSE)</f>
        <v>ABSCESO CUTANEO, FURUNCULO Y CARBUNCO DE SITIO NO ESPECIFICADO</v>
      </c>
      <c r="T117" s="110" t="s">
        <v>42647</v>
      </c>
      <c r="AA117" s="111" t="s">
        <v>43233</v>
      </c>
    </row>
    <row r="118" spans="1:27" s="123" customFormat="1" ht="30" hidden="1" customHeight="1" x14ac:dyDescent="0.3">
      <c r="A118" s="121">
        <v>44319</v>
      </c>
      <c r="B118" s="119">
        <f t="shared" si="4"/>
        <v>5</v>
      </c>
      <c r="C118" s="119">
        <f t="shared" si="5"/>
        <v>2021</v>
      </c>
      <c r="D118" s="110">
        <v>98714517</v>
      </c>
      <c r="E118" s="110" t="s">
        <v>18807</v>
      </c>
      <c r="F118" s="110" t="s">
        <v>18658</v>
      </c>
      <c r="G118" s="110" t="s">
        <v>18683</v>
      </c>
      <c r="H118" s="122" t="s">
        <v>42710</v>
      </c>
      <c r="I118" s="109" t="s">
        <v>18680</v>
      </c>
      <c r="J118" s="109" t="s">
        <v>18679</v>
      </c>
      <c r="K118" s="108">
        <v>43782</v>
      </c>
      <c r="L118" s="109" t="s">
        <v>18680</v>
      </c>
      <c r="M118" s="110" t="s">
        <v>18657</v>
      </c>
      <c r="N118" s="110" t="s">
        <v>18659</v>
      </c>
      <c r="O118" s="109">
        <v>3</v>
      </c>
      <c r="P118" s="108">
        <v>44319</v>
      </c>
      <c r="Q118" s="108">
        <v>44321</v>
      </c>
      <c r="R118" s="109" t="s">
        <v>18666</v>
      </c>
      <c r="S118" s="110" t="str">
        <f>VLOOKUP($R118,DX!$A$1:$B$13005,2,FALSE)</f>
        <v>COVID-19 (virus no identificado)</v>
      </c>
      <c r="T118" s="110" t="s">
        <v>42647</v>
      </c>
      <c r="AA118" s="111" t="s">
        <v>43233</v>
      </c>
    </row>
    <row r="119" spans="1:27" s="123" customFormat="1" ht="30" hidden="1" customHeight="1" x14ac:dyDescent="0.3">
      <c r="A119" s="121">
        <v>44320</v>
      </c>
      <c r="B119" s="119">
        <f t="shared" si="4"/>
        <v>5</v>
      </c>
      <c r="C119" s="119">
        <f t="shared" si="5"/>
        <v>2021</v>
      </c>
      <c r="D119" s="110">
        <v>75082318</v>
      </c>
      <c r="E119" s="110" t="s">
        <v>18824</v>
      </c>
      <c r="F119" s="110" t="s">
        <v>18658</v>
      </c>
      <c r="G119" s="110" t="s">
        <v>18683</v>
      </c>
      <c r="H119" s="122" t="s">
        <v>42710</v>
      </c>
      <c r="I119" s="109" t="s">
        <v>18665</v>
      </c>
      <c r="J119" s="109" t="s">
        <v>18679</v>
      </c>
      <c r="K119" s="108">
        <v>44267</v>
      </c>
      <c r="L119" s="109" t="s">
        <v>18787</v>
      </c>
      <c r="M119" s="110" t="s">
        <v>18845</v>
      </c>
      <c r="N119" s="110" t="s">
        <v>18659</v>
      </c>
      <c r="O119" s="109">
        <v>10</v>
      </c>
      <c r="P119" s="108">
        <v>44320</v>
      </c>
      <c r="Q119" s="108">
        <v>44329</v>
      </c>
      <c r="R119" s="109" t="s">
        <v>18668</v>
      </c>
      <c r="S119" s="110" t="str">
        <f>VLOOKUP($R119,DX!$A$1:$B$13005,2,FALSE)</f>
        <v>COVID-19 (virus identificado)</v>
      </c>
      <c r="T119" s="110" t="s">
        <v>42647</v>
      </c>
      <c r="AA119" s="111" t="s">
        <v>43233</v>
      </c>
    </row>
    <row r="120" spans="1:27" s="123" customFormat="1" ht="30" hidden="1" customHeight="1" x14ac:dyDescent="0.3">
      <c r="A120" s="121">
        <v>44320</v>
      </c>
      <c r="B120" s="119">
        <f t="shared" si="4"/>
        <v>5</v>
      </c>
      <c r="C120" s="119">
        <f t="shared" si="5"/>
        <v>2021</v>
      </c>
      <c r="D120" s="110">
        <v>79051457</v>
      </c>
      <c r="E120" s="110" t="s">
        <v>18799</v>
      </c>
      <c r="F120" s="110" t="s">
        <v>18658</v>
      </c>
      <c r="G120" s="110" t="s">
        <v>18709</v>
      </c>
      <c r="H120" s="122" t="s">
        <v>42710</v>
      </c>
      <c r="I120" s="109" t="s">
        <v>18665</v>
      </c>
      <c r="J120" s="109" t="s">
        <v>18679</v>
      </c>
      <c r="K120" s="108">
        <v>44265</v>
      </c>
      <c r="L120" s="109" t="s">
        <v>18908</v>
      </c>
      <c r="M120" s="110" t="s">
        <v>18710</v>
      </c>
      <c r="N120" s="110" t="s">
        <v>18659</v>
      </c>
      <c r="O120" s="109">
        <v>5</v>
      </c>
      <c r="P120" s="108">
        <v>44320</v>
      </c>
      <c r="Q120" s="108">
        <v>44324</v>
      </c>
      <c r="R120" s="109" t="s">
        <v>18666</v>
      </c>
      <c r="S120" s="110" t="str">
        <f>VLOOKUP($R120,DX!$A$1:$B$13005,2,FALSE)</f>
        <v>COVID-19 (virus no identificado)</v>
      </c>
      <c r="T120" s="110" t="s">
        <v>42647</v>
      </c>
      <c r="AA120" s="111" t="s">
        <v>43233</v>
      </c>
    </row>
    <row r="121" spans="1:27" s="123" customFormat="1" ht="30" hidden="1" customHeight="1" x14ac:dyDescent="0.3">
      <c r="A121" s="121">
        <v>44320</v>
      </c>
      <c r="B121" s="119">
        <f t="shared" si="4"/>
        <v>5</v>
      </c>
      <c r="C121" s="119">
        <f t="shared" si="5"/>
        <v>2021</v>
      </c>
      <c r="D121" s="110">
        <v>1053792029</v>
      </c>
      <c r="E121" s="110" t="s">
        <v>18791</v>
      </c>
      <c r="F121" s="110" t="s">
        <v>18704</v>
      </c>
      <c r="G121" s="110" t="s">
        <v>18664</v>
      </c>
      <c r="H121" s="122" t="s">
        <v>42708</v>
      </c>
      <c r="I121" s="109" t="s">
        <v>18849</v>
      </c>
      <c r="J121" s="109" t="s">
        <v>18850</v>
      </c>
      <c r="K121" s="108">
        <v>44256</v>
      </c>
      <c r="L121" s="109" t="s">
        <v>18860</v>
      </c>
      <c r="M121" s="110" t="s">
        <v>18657</v>
      </c>
      <c r="N121" s="110" t="s">
        <v>18659</v>
      </c>
      <c r="O121" s="109">
        <v>2</v>
      </c>
      <c r="P121" s="108">
        <v>44320</v>
      </c>
      <c r="Q121" s="108">
        <v>44321</v>
      </c>
      <c r="R121" s="109" t="s">
        <v>18666</v>
      </c>
      <c r="S121" s="110" t="str">
        <f>VLOOKUP($R121,DX!$A$1:$B$13005,2,FALSE)</f>
        <v>COVID-19 (virus no identificado)</v>
      </c>
      <c r="T121" s="110" t="s">
        <v>42647</v>
      </c>
      <c r="AA121" s="111" t="s">
        <v>43233</v>
      </c>
    </row>
    <row r="122" spans="1:27" s="123" customFormat="1" ht="30" hidden="1" customHeight="1" x14ac:dyDescent="0.3">
      <c r="A122" s="121">
        <v>44321</v>
      </c>
      <c r="B122" s="119">
        <f t="shared" si="4"/>
        <v>5</v>
      </c>
      <c r="C122" s="119">
        <f t="shared" si="5"/>
        <v>2021</v>
      </c>
      <c r="D122" s="110">
        <v>1017159861</v>
      </c>
      <c r="E122" s="110" t="s">
        <v>42441</v>
      </c>
      <c r="F122" s="110" t="s">
        <v>18704</v>
      </c>
      <c r="G122" s="110" t="s">
        <v>18664</v>
      </c>
      <c r="H122" s="122" t="s">
        <v>42708</v>
      </c>
      <c r="I122" s="109" t="s">
        <v>18849</v>
      </c>
      <c r="J122" s="109" t="s">
        <v>18851</v>
      </c>
      <c r="K122" s="108">
        <v>41499</v>
      </c>
      <c r="L122" s="109" t="s">
        <v>18860</v>
      </c>
      <c r="M122" s="110" t="s">
        <v>18657</v>
      </c>
      <c r="N122" s="110" t="s">
        <v>18659</v>
      </c>
      <c r="O122" s="109">
        <v>2</v>
      </c>
      <c r="P122" s="108">
        <v>44321</v>
      </c>
      <c r="Q122" s="108">
        <v>44322</v>
      </c>
      <c r="R122" s="109" t="s">
        <v>5126</v>
      </c>
      <c r="S122" s="110" t="str">
        <f>VLOOKUP($R122,DX!$A$1:$B$13005,2,FALSE)</f>
        <v>MIGRAÑA, NO ESPECIFICADA</v>
      </c>
      <c r="T122" s="110" t="s">
        <v>42647</v>
      </c>
      <c r="AA122" s="111" t="s">
        <v>43233</v>
      </c>
    </row>
    <row r="123" spans="1:27" s="123" customFormat="1" ht="30" hidden="1" customHeight="1" x14ac:dyDescent="0.3">
      <c r="A123" s="121">
        <v>44323</v>
      </c>
      <c r="B123" s="119">
        <f t="shared" si="4"/>
        <v>5</v>
      </c>
      <c r="C123" s="119">
        <f t="shared" si="5"/>
        <v>2021</v>
      </c>
      <c r="D123" s="110">
        <v>70101185</v>
      </c>
      <c r="E123" s="110" t="s">
        <v>18814</v>
      </c>
      <c r="F123" s="110" t="s">
        <v>18658</v>
      </c>
      <c r="G123" s="110" t="s">
        <v>18664</v>
      </c>
      <c r="H123" s="122" t="s">
        <v>42709</v>
      </c>
      <c r="I123" s="109" t="s">
        <v>18665</v>
      </c>
      <c r="J123" s="109" t="s">
        <v>18679</v>
      </c>
      <c r="K123" s="108">
        <v>43581</v>
      </c>
      <c r="L123" s="109" t="s">
        <v>18910</v>
      </c>
      <c r="M123" s="110" t="s">
        <v>18657</v>
      </c>
      <c r="N123" s="110" t="s">
        <v>18659</v>
      </c>
      <c r="O123" s="109">
        <v>10</v>
      </c>
      <c r="P123" s="108">
        <v>44323</v>
      </c>
      <c r="Q123" s="108">
        <v>44332</v>
      </c>
      <c r="R123" s="109" t="s">
        <v>18668</v>
      </c>
      <c r="S123" s="110" t="str">
        <f>VLOOKUP($R123,DX!$A$1:$B$13005,2,FALSE)</f>
        <v>COVID-19 (virus identificado)</v>
      </c>
      <c r="T123" s="110" t="s">
        <v>18696</v>
      </c>
      <c r="AA123" s="111" t="s">
        <v>43233</v>
      </c>
    </row>
    <row r="124" spans="1:27" s="123" customFormat="1" ht="30" hidden="1" customHeight="1" x14ac:dyDescent="0.3">
      <c r="A124" s="121">
        <v>44323</v>
      </c>
      <c r="B124" s="119">
        <f t="shared" si="4"/>
        <v>5</v>
      </c>
      <c r="C124" s="119">
        <f t="shared" si="5"/>
        <v>2021</v>
      </c>
      <c r="D124" s="110">
        <v>1053792029</v>
      </c>
      <c r="E124" s="110" t="s">
        <v>18791</v>
      </c>
      <c r="F124" s="110" t="s">
        <v>18704</v>
      </c>
      <c r="G124" s="110" t="s">
        <v>18664</v>
      </c>
      <c r="H124" s="122" t="s">
        <v>42709</v>
      </c>
      <c r="I124" s="109" t="s">
        <v>18849</v>
      </c>
      <c r="J124" s="109" t="s">
        <v>18850</v>
      </c>
      <c r="K124" s="108">
        <v>44256</v>
      </c>
      <c r="L124" s="109" t="s">
        <v>18860</v>
      </c>
      <c r="M124" s="110" t="s">
        <v>18657</v>
      </c>
      <c r="N124" s="110" t="s">
        <v>18659</v>
      </c>
      <c r="O124" s="109">
        <v>6</v>
      </c>
      <c r="P124" s="108">
        <v>44323</v>
      </c>
      <c r="Q124" s="108">
        <v>44328</v>
      </c>
      <c r="R124" s="109" t="s">
        <v>18668</v>
      </c>
      <c r="S124" s="110" t="str">
        <f>VLOOKUP($R124,DX!$A$1:$B$13005,2,FALSE)</f>
        <v>COVID-19 (virus identificado)</v>
      </c>
      <c r="T124" s="110" t="s">
        <v>18696</v>
      </c>
      <c r="AA124" s="111" t="s">
        <v>43233</v>
      </c>
    </row>
    <row r="125" spans="1:27" s="123" customFormat="1" ht="30" hidden="1" customHeight="1" x14ac:dyDescent="0.3">
      <c r="A125" s="121">
        <v>44326</v>
      </c>
      <c r="B125" s="119">
        <f t="shared" si="4"/>
        <v>5</v>
      </c>
      <c r="C125" s="119">
        <f t="shared" si="5"/>
        <v>2021</v>
      </c>
      <c r="D125" s="110">
        <v>3350985</v>
      </c>
      <c r="E125" s="110" t="s">
        <v>18794</v>
      </c>
      <c r="F125" s="110" t="s">
        <v>18658</v>
      </c>
      <c r="G125" s="110" t="s">
        <v>18692</v>
      </c>
      <c r="H125" s="122" t="s">
        <v>42710</v>
      </c>
      <c r="I125" s="109" t="s">
        <v>18665</v>
      </c>
      <c r="J125" s="109" t="s">
        <v>18679</v>
      </c>
      <c r="K125" s="108">
        <v>42583</v>
      </c>
      <c r="L125" s="109" t="s">
        <v>18910</v>
      </c>
      <c r="M125" s="110" t="s">
        <v>18657</v>
      </c>
      <c r="N125" s="110" t="s">
        <v>18659</v>
      </c>
      <c r="O125" s="109">
        <v>30</v>
      </c>
      <c r="P125" s="108">
        <v>44326</v>
      </c>
      <c r="Q125" s="108">
        <v>44355</v>
      </c>
      <c r="R125" s="109" t="s">
        <v>1752</v>
      </c>
      <c r="S125" s="110" t="str">
        <f>VLOOKUP($R125,DX!$A$1:$B$13005,2,FALSE)</f>
        <v>TUMOR MALIGNO DEL RECTO</v>
      </c>
      <c r="T125" s="110" t="s">
        <v>42647</v>
      </c>
      <c r="AA125" s="123" t="s">
        <v>42959</v>
      </c>
    </row>
    <row r="126" spans="1:27" s="123" customFormat="1" ht="30" hidden="1" customHeight="1" x14ac:dyDescent="0.3">
      <c r="A126" s="121">
        <v>44326</v>
      </c>
      <c r="B126" s="119">
        <f t="shared" si="4"/>
        <v>5</v>
      </c>
      <c r="C126" s="119">
        <f t="shared" si="5"/>
        <v>2021</v>
      </c>
      <c r="D126" s="110">
        <v>10131845</v>
      </c>
      <c r="E126" s="110" t="s">
        <v>18793</v>
      </c>
      <c r="F126" s="110" t="s">
        <v>18658</v>
      </c>
      <c r="G126" s="110" t="s">
        <v>18737</v>
      </c>
      <c r="H126" s="122" t="s">
        <v>42710</v>
      </c>
      <c r="I126" s="109" t="s">
        <v>18665</v>
      </c>
      <c r="J126" s="109" t="s">
        <v>18679</v>
      </c>
      <c r="K126" s="108">
        <v>43654</v>
      </c>
      <c r="L126" s="109" t="s">
        <v>18911</v>
      </c>
      <c r="M126" s="110" t="s">
        <v>18688</v>
      </c>
      <c r="N126" s="110" t="s">
        <v>18659</v>
      </c>
      <c r="O126" s="109">
        <v>3</v>
      </c>
      <c r="P126" s="108">
        <v>44326</v>
      </c>
      <c r="Q126" s="108">
        <v>44328</v>
      </c>
      <c r="R126" s="109" t="s">
        <v>14551</v>
      </c>
      <c r="S126" s="110" t="str">
        <f>VLOOKUP($R126,DX!$A$1:$B$13005,2,FALSE)</f>
        <v>OTROS TRAUMATISMOS DE LA CABEZA, ESPECIFICADOS</v>
      </c>
      <c r="T126" s="110" t="s">
        <v>42647</v>
      </c>
      <c r="AA126" s="111" t="s">
        <v>43233</v>
      </c>
    </row>
    <row r="127" spans="1:27" s="123" customFormat="1" ht="30" hidden="1" customHeight="1" x14ac:dyDescent="0.3">
      <c r="A127" s="121">
        <v>44327</v>
      </c>
      <c r="B127" s="119">
        <f t="shared" si="4"/>
        <v>5</v>
      </c>
      <c r="C127" s="119">
        <f t="shared" si="5"/>
        <v>2021</v>
      </c>
      <c r="D127" s="110">
        <v>10080826</v>
      </c>
      <c r="E127" s="110" t="s">
        <v>18797</v>
      </c>
      <c r="F127" s="110" t="s">
        <v>18658</v>
      </c>
      <c r="G127" s="110" t="s">
        <v>18664</v>
      </c>
      <c r="H127" s="122" t="s">
        <v>42710</v>
      </c>
      <c r="I127" s="109" t="s">
        <v>18665</v>
      </c>
      <c r="J127" s="109" t="s">
        <v>18679</v>
      </c>
      <c r="K127" s="108">
        <v>44305</v>
      </c>
      <c r="L127" s="109" t="s">
        <v>18731</v>
      </c>
      <c r="M127" s="110" t="s">
        <v>18688</v>
      </c>
      <c r="N127" s="110" t="s">
        <v>18659</v>
      </c>
      <c r="O127" s="109">
        <v>3</v>
      </c>
      <c r="P127" s="108">
        <v>44327</v>
      </c>
      <c r="Q127" s="108">
        <v>44329</v>
      </c>
      <c r="R127" s="109" t="s">
        <v>18666</v>
      </c>
      <c r="S127" s="110" t="str">
        <f>VLOOKUP($R127,DX!$A$1:$B$13005,2,FALSE)</f>
        <v>COVID-19 (virus no identificado)</v>
      </c>
      <c r="T127" s="110" t="s">
        <v>42647</v>
      </c>
      <c r="AA127" s="111" t="s">
        <v>43233</v>
      </c>
    </row>
    <row r="128" spans="1:27" s="123" customFormat="1" ht="30" hidden="1" customHeight="1" x14ac:dyDescent="0.3">
      <c r="A128" s="121">
        <v>44327</v>
      </c>
      <c r="B128" s="119">
        <f t="shared" si="4"/>
        <v>5</v>
      </c>
      <c r="C128" s="119">
        <f t="shared" si="5"/>
        <v>2021</v>
      </c>
      <c r="D128" s="110">
        <v>15426621</v>
      </c>
      <c r="E128" s="110" t="s">
        <v>42429</v>
      </c>
      <c r="F128" s="110" t="s">
        <v>18658</v>
      </c>
      <c r="G128" s="110" t="s">
        <v>18664</v>
      </c>
      <c r="H128" s="122" t="s">
        <v>42710</v>
      </c>
      <c r="I128" s="109" t="s">
        <v>18665</v>
      </c>
      <c r="J128" s="109" t="s">
        <v>18679</v>
      </c>
      <c r="K128" s="108">
        <v>43697</v>
      </c>
      <c r="L128" s="109" t="s">
        <v>18912</v>
      </c>
      <c r="M128" s="110" t="s">
        <v>18764</v>
      </c>
      <c r="N128" s="110" t="s">
        <v>18659</v>
      </c>
      <c r="O128" s="109">
        <v>12</v>
      </c>
      <c r="P128" s="108">
        <v>44316</v>
      </c>
      <c r="Q128" s="108">
        <v>44327</v>
      </c>
      <c r="R128" s="109" t="s">
        <v>8229</v>
      </c>
      <c r="S128" s="110" t="str">
        <f>VLOOKUP($R128,DX!$A$1:$B$13005,2,FALSE)</f>
        <v>CALCULO DE LA VESICULA BILIAR CON OTRA COLECISTITIS</v>
      </c>
      <c r="T128" s="110" t="s">
        <v>42647</v>
      </c>
      <c r="AA128" s="111" t="s">
        <v>43233</v>
      </c>
    </row>
    <row r="129" spans="1:27" s="123" customFormat="1" ht="30" hidden="1" customHeight="1" x14ac:dyDescent="0.3">
      <c r="A129" s="121">
        <v>44327</v>
      </c>
      <c r="B129" s="119">
        <f t="shared" si="4"/>
        <v>5</v>
      </c>
      <c r="C129" s="119">
        <f t="shared" si="5"/>
        <v>2021</v>
      </c>
      <c r="D129" s="110">
        <v>79051457</v>
      </c>
      <c r="E129" s="110" t="s">
        <v>18799</v>
      </c>
      <c r="F129" s="110" t="s">
        <v>18658</v>
      </c>
      <c r="G129" s="110" t="s">
        <v>18709</v>
      </c>
      <c r="H129" s="122" t="s">
        <v>42709</v>
      </c>
      <c r="I129" s="109" t="s">
        <v>18665</v>
      </c>
      <c r="J129" s="109" t="s">
        <v>18679</v>
      </c>
      <c r="K129" s="108">
        <v>44265</v>
      </c>
      <c r="L129" s="109" t="s">
        <v>18908</v>
      </c>
      <c r="M129" s="110" t="s">
        <v>18710</v>
      </c>
      <c r="N129" s="110" t="s">
        <v>18659</v>
      </c>
      <c r="O129" s="109">
        <v>5</v>
      </c>
      <c r="P129" s="108">
        <v>44327</v>
      </c>
      <c r="Q129" s="108">
        <v>44331</v>
      </c>
      <c r="R129" s="109" t="s">
        <v>18668</v>
      </c>
      <c r="S129" s="110" t="str">
        <f>VLOOKUP($R129,DX!$A$1:$B$13005,2,FALSE)</f>
        <v>COVID-19 (virus identificado)</v>
      </c>
      <c r="T129" s="110" t="s">
        <v>18696</v>
      </c>
      <c r="AA129" s="111" t="s">
        <v>43233</v>
      </c>
    </row>
    <row r="130" spans="1:27" s="123" customFormat="1" ht="30" hidden="1" customHeight="1" x14ac:dyDescent="0.3">
      <c r="A130" s="121">
        <v>44327</v>
      </c>
      <c r="B130" s="119">
        <f t="shared" si="4"/>
        <v>5</v>
      </c>
      <c r="C130" s="119">
        <f t="shared" si="5"/>
        <v>2021</v>
      </c>
      <c r="D130" s="110">
        <v>79909780</v>
      </c>
      <c r="E130" s="110" t="s">
        <v>18806</v>
      </c>
      <c r="F130" s="110" t="s">
        <v>18658</v>
      </c>
      <c r="G130" s="110" t="s">
        <v>18664</v>
      </c>
      <c r="H130" s="122" t="s">
        <v>42710</v>
      </c>
      <c r="I130" s="109" t="s">
        <v>18665</v>
      </c>
      <c r="J130" s="109" t="s">
        <v>18679</v>
      </c>
      <c r="K130" s="108">
        <v>44267</v>
      </c>
      <c r="L130" s="109" t="s">
        <v>18787</v>
      </c>
      <c r="M130" s="110" t="s">
        <v>18845</v>
      </c>
      <c r="N130" s="110" t="s">
        <v>18659</v>
      </c>
      <c r="O130" s="109">
        <v>20</v>
      </c>
      <c r="P130" s="108">
        <v>44327</v>
      </c>
      <c r="Q130" s="108">
        <v>44346</v>
      </c>
      <c r="R130" s="109" t="s">
        <v>8227</v>
      </c>
      <c r="S130" s="110" t="str">
        <f>VLOOKUP($R130,DX!$A$1:$B$13005,2,FALSE)</f>
        <v>CALCULO DE LA VESICULA BILIAR CON COLECISTITIS AGUDA</v>
      </c>
      <c r="T130" s="110" t="s">
        <v>42647</v>
      </c>
      <c r="AA130" s="123" t="s">
        <v>42959</v>
      </c>
    </row>
    <row r="131" spans="1:27" s="123" customFormat="1" ht="30" hidden="1" customHeight="1" x14ac:dyDescent="0.3">
      <c r="A131" s="121">
        <v>44329</v>
      </c>
      <c r="B131" s="119">
        <f t="shared" ref="B131:B194" si="6">+MONTH(A131)</f>
        <v>5</v>
      </c>
      <c r="C131" s="119">
        <f t="shared" ref="C131:C194" si="7">+YEAR(A131)</f>
        <v>2021</v>
      </c>
      <c r="D131" s="110">
        <v>1037236106</v>
      </c>
      <c r="E131" s="110" t="s">
        <v>18809</v>
      </c>
      <c r="F131" s="110" t="s">
        <v>18658</v>
      </c>
      <c r="G131" s="110" t="s">
        <v>18687</v>
      </c>
      <c r="H131" s="122" t="s">
        <v>42708</v>
      </c>
      <c r="I131" s="109" t="s">
        <v>18665</v>
      </c>
      <c r="J131" s="109" t="s">
        <v>18679</v>
      </c>
      <c r="K131" s="108">
        <v>44252</v>
      </c>
      <c r="L131" s="109" t="s">
        <v>18718</v>
      </c>
      <c r="M131" s="110" t="s">
        <v>18657</v>
      </c>
      <c r="N131" s="110" t="s">
        <v>18659</v>
      </c>
      <c r="O131" s="109">
        <v>2</v>
      </c>
      <c r="P131" s="108">
        <v>44329</v>
      </c>
      <c r="Q131" s="108">
        <v>44330</v>
      </c>
      <c r="R131" s="109" t="s">
        <v>8343</v>
      </c>
      <c r="S131" s="110" t="str">
        <f>VLOOKUP($R131,DX!$A$1:$B$13005,2,FALSE)</f>
        <v>SINDROME ESTAFILOCOCICO DE LA PIEL ESCALDADA</v>
      </c>
      <c r="T131" s="110" t="s">
        <v>42647</v>
      </c>
      <c r="AA131" s="111" t="s">
        <v>43233</v>
      </c>
    </row>
    <row r="132" spans="1:27" s="123" customFormat="1" ht="30" hidden="1" customHeight="1" x14ac:dyDescent="0.3">
      <c r="A132" s="121">
        <v>44329</v>
      </c>
      <c r="B132" s="119">
        <f t="shared" si="6"/>
        <v>5</v>
      </c>
      <c r="C132" s="119">
        <f t="shared" si="7"/>
        <v>2021</v>
      </c>
      <c r="D132" s="110">
        <v>1053792029</v>
      </c>
      <c r="E132" s="110" t="s">
        <v>18791</v>
      </c>
      <c r="F132" s="110" t="s">
        <v>18704</v>
      </c>
      <c r="G132" s="110" t="s">
        <v>18664</v>
      </c>
      <c r="H132" s="122" t="s">
        <v>42709</v>
      </c>
      <c r="I132" s="109" t="s">
        <v>18849</v>
      </c>
      <c r="J132" s="109" t="s">
        <v>18850</v>
      </c>
      <c r="K132" s="108">
        <v>44256</v>
      </c>
      <c r="L132" s="109" t="s">
        <v>18860</v>
      </c>
      <c r="M132" s="110" t="s">
        <v>18657</v>
      </c>
      <c r="N132" s="110" t="s">
        <v>18659</v>
      </c>
      <c r="O132" s="109">
        <v>1</v>
      </c>
      <c r="P132" s="108">
        <v>44329</v>
      </c>
      <c r="Q132" s="108">
        <v>44329</v>
      </c>
      <c r="R132" s="109" t="s">
        <v>18668</v>
      </c>
      <c r="S132" s="110" t="str">
        <f>VLOOKUP($R132,DX!$A$1:$B$13005,2,FALSE)</f>
        <v>COVID-19 (virus identificado)</v>
      </c>
      <c r="T132" s="110" t="s">
        <v>18696</v>
      </c>
      <c r="AA132" s="111" t="s">
        <v>43233</v>
      </c>
    </row>
    <row r="133" spans="1:27" s="123" customFormat="1" ht="30" hidden="1" customHeight="1" x14ac:dyDescent="0.3">
      <c r="A133" s="121">
        <v>44330</v>
      </c>
      <c r="B133" s="119">
        <f t="shared" si="6"/>
        <v>5</v>
      </c>
      <c r="C133" s="119">
        <f t="shared" si="7"/>
        <v>2021</v>
      </c>
      <c r="D133" s="110">
        <v>10183148</v>
      </c>
      <c r="E133" s="110" t="s">
        <v>18813</v>
      </c>
      <c r="F133" s="110" t="s">
        <v>18658</v>
      </c>
      <c r="G133" s="110" t="s">
        <v>18683</v>
      </c>
      <c r="H133" s="122" t="s">
        <v>42710</v>
      </c>
      <c r="I133" s="109" t="s">
        <v>18680</v>
      </c>
      <c r="J133" s="109" t="s">
        <v>18679</v>
      </c>
      <c r="K133" s="108">
        <v>44245</v>
      </c>
      <c r="L133" s="109" t="s">
        <v>18680</v>
      </c>
      <c r="M133" s="110" t="s">
        <v>18657</v>
      </c>
      <c r="N133" s="110" t="s">
        <v>18659</v>
      </c>
      <c r="O133" s="109">
        <v>5</v>
      </c>
      <c r="P133" s="108">
        <v>44330</v>
      </c>
      <c r="Q133" s="108">
        <v>44334</v>
      </c>
      <c r="R133" s="109" t="s">
        <v>18666</v>
      </c>
      <c r="S133" s="110" t="str">
        <f>VLOOKUP($R133,DX!$A$1:$B$13005,2,FALSE)</f>
        <v>COVID-19 (virus no identificado)</v>
      </c>
      <c r="T133" s="110" t="s">
        <v>42647</v>
      </c>
      <c r="AA133" s="111" t="s">
        <v>43233</v>
      </c>
    </row>
    <row r="134" spans="1:27" s="123" customFormat="1" ht="30" hidden="1" customHeight="1" x14ac:dyDescent="0.3">
      <c r="A134" s="121">
        <v>44332</v>
      </c>
      <c r="B134" s="119">
        <f t="shared" si="6"/>
        <v>5</v>
      </c>
      <c r="C134" s="119">
        <f t="shared" si="7"/>
        <v>2021</v>
      </c>
      <c r="D134" s="110">
        <v>10080826</v>
      </c>
      <c r="E134" s="110" t="s">
        <v>18797</v>
      </c>
      <c r="F134" s="110" t="s">
        <v>18658</v>
      </c>
      <c r="G134" s="110" t="s">
        <v>18664</v>
      </c>
      <c r="H134" s="122" t="s">
        <v>42709</v>
      </c>
      <c r="I134" s="109" t="s">
        <v>18665</v>
      </c>
      <c r="J134" s="109" t="s">
        <v>18679</v>
      </c>
      <c r="K134" s="108">
        <v>44305</v>
      </c>
      <c r="L134" s="109" t="s">
        <v>18731</v>
      </c>
      <c r="M134" s="110" t="s">
        <v>18688</v>
      </c>
      <c r="N134" s="110" t="s">
        <v>18659</v>
      </c>
      <c r="O134" s="109">
        <v>15</v>
      </c>
      <c r="P134" s="108">
        <v>44332</v>
      </c>
      <c r="Q134" s="108">
        <v>44345</v>
      </c>
      <c r="R134" s="109" t="s">
        <v>18666</v>
      </c>
      <c r="S134" s="110" t="str">
        <f>VLOOKUP($R134,DX!$A$1:$B$13005,2,FALSE)</f>
        <v>COVID-19 (virus no identificado)</v>
      </c>
      <c r="T134" s="110" t="s">
        <v>18696</v>
      </c>
      <c r="AA134" s="111" t="s">
        <v>43233</v>
      </c>
    </row>
    <row r="135" spans="1:27" s="123" customFormat="1" ht="30" hidden="1" customHeight="1" x14ac:dyDescent="0.3">
      <c r="A135" s="121">
        <v>44333</v>
      </c>
      <c r="B135" s="119">
        <f t="shared" si="6"/>
        <v>5</v>
      </c>
      <c r="C135" s="119">
        <f t="shared" si="7"/>
        <v>2021</v>
      </c>
      <c r="D135" s="110">
        <v>70101185</v>
      </c>
      <c r="E135" s="110" t="s">
        <v>18814</v>
      </c>
      <c r="F135" s="110" t="s">
        <v>18658</v>
      </c>
      <c r="G135" s="110" t="s">
        <v>18664</v>
      </c>
      <c r="H135" s="122" t="s">
        <v>42709</v>
      </c>
      <c r="I135" s="109" t="s">
        <v>18665</v>
      </c>
      <c r="J135" s="109" t="s">
        <v>18679</v>
      </c>
      <c r="K135" s="108">
        <v>43581</v>
      </c>
      <c r="L135" s="109" t="s">
        <v>18910</v>
      </c>
      <c r="M135" s="110" t="s">
        <v>18657</v>
      </c>
      <c r="N135" s="110" t="s">
        <v>18659</v>
      </c>
      <c r="O135" s="109">
        <v>25</v>
      </c>
      <c r="P135" s="108">
        <v>44333</v>
      </c>
      <c r="Q135" s="108">
        <v>44357</v>
      </c>
      <c r="R135" s="109" t="s">
        <v>18668</v>
      </c>
      <c r="S135" s="110" t="str">
        <f>VLOOKUP($R135,DX!$A$1:$B$13005,2,FALSE)</f>
        <v>COVID-19 (virus identificado)</v>
      </c>
      <c r="T135" s="110" t="s">
        <v>18696</v>
      </c>
    </row>
    <row r="136" spans="1:27" s="123" customFormat="1" ht="30" hidden="1" customHeight="1" x14ac:dyDescent="0.3">
      <c r="A136" s="121">
        <v>44334</v>
      </c>
      <c r="B136" s="119">
        <f t="shared" si="6"/>
        <v>5</v>
      </c>
      <c r="C136" s="119">
        <f t="shared" si="7"/>
        <v>2021</v>
      </c>
      <c r="D136" s="110">
        <v>4560597</v>
      </c>
      <c r="E136" s="110" t="s">
        <v>18778</v>
      </c>
      <c r="F136" s="110" t="s">
        <v>18658</v>
      </c>
      <c r="G136" s="110" t="s">
        <v>18779</v>
      </c>
      <c r="H136" s="122" t="s">
        <v>42710</v>
      </c>
      <c r="I136" s="109" t="s">
        <v>18665</v>
      </c>
      <c r="J136" s="109" t="s">
        <v>18679</v>
      </c>
      <c r="K136" s="108">
        <v>42583</v>
      </c>
      <c r="L136" s="109" t="s">
        <v>18909</v>
      </c>
      <c r="M136" s="110" t="s">
        <v>18780</v>
      </c>
      <c r="N136" s="110" t="s">
        <v>18659</v>
      </c>
      <c r="O136" s="109">
        <v>10</v>
      </c>
      <c r="P136" s="108">
        <v>44334</v>
      </c>
      <c r="Q136" s="108">
        <v>44343</v>
      </c>
      <c r="R136" s="109" t="s">
        <v>9605</v>
      </c>
      <c r="S136" s="110" t="str">
        <f>VLOOKUP($R136,DX!$A$1:$B$13005,2,FALSE)</f>
        <v>LUMBAGO CON CIATICA</v>
      </c>
      <c r="T136" s="110" t="s">
        <v>42647</v>
      </c>
      <c r="AA136" s="111" t="s">
        <v>43233</v>
      </c>
    </row>
    <row r="137" spans="1:27" s="123" customFormat="1" ht="30" hidden="1" customHeight="1" x14ac:dyDescent="0.3">
      <c r="A137" s="121">
        <v>44334</v>
      </c>
      <c r="B137" s="119">
        <f t="shared" si="6"/>
        <v>5</v>
      </c>
      <c r="C137" s="119">
        <f t="shared" si="7"/>
        <v>2021</v>
      </c>
      <c r="D137" s="110">
        <v>1037605994</v>
      </c>
      <c r="E137" s="110" t="s">
        <v>18811</v>
      </c>
      <c r="F137" s="110" t="s">
        <v>18658</v>
      </c>
      <c r="G137" s="110" t="s">
        <v>18664</v>
      </c>
      <c r="H137" s="122" t="s">
        <v>42710</v>
      </c>
      <c r="I137" s="109" t="s">
        <v>18665</v>
      </c>
      <c r="J137" s="109" t="s">
        <v>18679</v>
      </c>
      <c r="K137" s="108">
        <v>44236</v>
      </c>
      <c r="L137" s="109" t="s">
        <v>18718</v>
      </c>
      <c r="M137" s="110" t="s">
        <v>18657</v>
      </c>
      <c r="N137" s="110" t="s">
        <v>18659</v>
      </c>
      <c r="O137" s="109">
        <v>3</v>
      </c>
      <c r="P137" s="108">
        <v>44334</v>
      </c>
      <c r="Q137" s="108">
        <v>44336</v>
      </c>
      <c r="R137" s="109" t="s">
        <v>18666</v>
      </c>
      <c r="S137" s="110" t="str">
        <f>VLOOKUP($R137,DX!$A$1:$B$13005,2,FALSE)</f>
        <v>COVID-19 (virus no identificado)</v>
      </c>
      <c r="T137" s="110" t="s">
        <v>42647</v>
      </c>
      <c r="AA137" s="111" t="s">
        <v>43233</v>
      </c>
    </row>
    <row r="138" spans="1:27" s="123" customFormat="1" ht="30" hidden="1" customHeight="1" x14ac:dyDescent="0.3">
      <c r="A138" s="121">
        <v>44335</v>
      </c>
      <c r="B138" s="119">
        <f t="shared" si="6"/>
        <v>5</v>
      </c>
      <c r="C138" s="119">
        <f t="shared" si="7"/>
        <v>2021</v>
      </c>
      <c r="D138" s="110">
        <v>10183148</v>
      </c>
      <c r="E138" s="110" t="s">
        <v>18813</v>
      </c>
      <c r="F138" s="110" t="s">
        <v>18658</v>
      </c>
      <c r="G138" s="110" t="s">
        <v>18683</v>
      </c>
      <c r="H138" s="122" t="s">
        <v>42709</v>
      </c>
      <c r="I138" s="109" t="s">
        <v>18680</v>
      </c>
      <c r="J138" s="109" t="s">
        <v>18679</v>
      </c>
      <c r="K138" s="108">
        <v>44245</v>
      </c>
      <c r="L138" s="109" t="s">
        <v>18680</v>
      </c>
      <c r="M138" s="110" t="s">
        <v>18657</v>
      </c>
      <c r="N138" s="110" t="s">
        <v>18659</v>
      </c>
      <c r="O138" s="109">
        <v>4</v>
      </c>
      <c r="P138" s="108">
        <v>44335</v>
      </c>
      <c r="Q138" s="108">
        <v>44338</v>
      </c>
      <c r="R138" s="109" t="s">
        <v>18666</v>
      </c>
      <c r="S138" s="110" t="str">
        <f>VLOOKUP($R138,DX!$A$1:$B$13005,2,FALSE)</f>
        <v>COVID-19 (virus no identificado)</v>
      </c>
      <c r="T138" s="110" t="s">
        <v>18696</v>
      </c>
      <c r="AA138" s="111" t="s">
        <v>43233</v>
      </c>
    </row>
    <row r="139" spans="1:27" s="123" customFormat="1" ht="30" hidden="1" customHeight="1" x14ac:dyDescent="0.3">
      <c r="A139" s="121">
        <v>44335</v>
      </c>
      <c r="B139" s="119">
        <f t="shared" si="6"/>
        <v>5</v>
      </c>
      <c r="C139" s="119">
        <f t="shared" si="7"/>
        <v>2021</v>
      </c>
      <c r="D139" s="110">
        <v>85164936</v>
      </c>
      <c r="E139" s="110" t="s">
        <v>18801</v>
      </c>
      <c r="F139" s="110" t="s">
        <v>18658</v>
      </c>
      <c r="G139" s="110" t="s">
        <v>18664</v>
      </c>
      <c r="H139" s="122" t="s">
        <v>42710</v>
      </c>
      <c r="I139" s="109" t="s">
        <v>18665</v>
      </c>
      <c r="J139" s="109" t="s">
        <v>18679</v>
      </c>
      <c r="K139" s="108">
        <v>43689</v>
      </c>
      <c r="L139" s="109" t="s">
        <v>18910</v>
      </c>
      <c r="M139" s="110" t="s">
        <v>18657</v>
      </c>
      <c r="N139" s="110" t="s">
        <v>18659</v>
      </c>
      <c r="O139" s="109">
        <v>3</v>
      </c>
      <c r="P139" s="108">
        <v>44335</v>
      </c>
      <c r="Q139" s="108">
        <v>44337</v>
      </c>
      <c r="R139" s="109" t="s">
        <v>18668</v>
      </c>
      <c r="S139" s="110" t="str">
        <f>VLOOKUP($R139,DX!$A$1:$B$13005,2,FALSE)</f>
        <v>COVID-19 (virus identificado)</v>
      </c>
      <c r="T139" s="110" t="s">
        <v>42647</v>
      </c>
      <c r="AA139" s="111" t="s">
        <v>43233</v>
      </c>
    </row>
    <row r="140" spans="1:27" s="123" customFormat="1" ht="30" hidden="1" customHeight="1" x14ac:dyDescent="0.3">
      <c r="A140" s="121">
        <v>44336</v>
      </c>
      <c r="B140" s="119">
        <f t="shared" si="6"/>
        <v>5</v>
      </c>
      <c r="C140" s="119">
        <f t="shared" si="7"/>
        <v>2021</v>
      </c>
      <c r="D140" s="110">
        <v>1144200413</v>
      </c>
      <c r="E140" s="110" t="s">
        <v>18804</v>
      </c>
      <c r="F140" s="110" t="s">
        <v>18658</v>
      </c>
      <c r="G140" s="110" t="s">
        <v>18664</v>
      </c>
      <c r="H140" s="122" t="s">
        <v>42710</v>
      </c>
      <c r="I140" s="109" t="s">
        <v>18849</v>
      </c>
      <c r="J140" s="109" t="s">
        <v>18853</v>
      </c>
      <c r="K140" s="108">
        <v>44312</v>
      </c>
      <c r="L140" s="109" t="s">
        <v>18860</v>
      </c>
      <c r="M140" s="110" t="s">
        <v>18764</v>
      </c>
      <c r="N140" s="110" t="s">
        <v>18659</v>
      </c>
      <c r="O140" s="109">
        <v>3</v>
      </c>
      <c r="P140" s="108">
        <v>44336</v>
      </c>
      <c r="Q140" s="108">
        <v>44338</v>
      </c>
      <c r="R140" s="109" t="s">
        <v>18666</v>
      </c>
      <c r="S140" s="110" t="str">
        <f>VLOOKUP($R140,DX!$A$1:$B$13005,2,FALSE)</f>
        <v>COVID-19 (virus no identificado)</v>
      </c>
      <c r="T140" s="110" t="s">
        <v>42647</v>
      </c>
      <c r="AA140" s="111" t="s">
        <v>43233</v>
      </c>
    </row>
    <row r="141" spans="1:27" s="123" customFormat="1" ht="30" hidden="1" customHeight="1" x14ac:dyDescent="0.3">
      <c r="A141" s="121">
        <v>44337</v>
      </c>
      <c r="B141" s="119">
        <f t="shared" si="6"/>
        <v>5</v>
      </c>
      <c r="C141" s="119">
        <f t="shared" si="7"/>
        <v>2021</v>
      </c>
      <c r="D141" s="110">
        <v>71265993</v>
      </c>
      <c r="E141" s="110" t="s">
        <v>18802</v>
      </c>
      <c r="F141" s="110" t="s">
        <v>18658</v>
      </c>
      <c r="G141" s="110" t="s">
        <v>18664</v>
      </c>
      <c r="H141" s="122" t="s">
        <v>42710</v>
      </c>
      <c r="I141" s="109" t="s">
        <v>18665</v>
      </c>
      <c r="J141" s="109" t="s">
        <v>18679</v>
      </c>
      <c r="K141" s="108">
        <v>44293</v>
      </c>
      <c r="L141" s="109" t="s">
        <v>18721</v>
      </c>
      <c r="M141" s="110" t="s">
        <v>18657</v>
      </c>
      <c r="N141" s="110" t="s">
        <v>18659</v>
      </c>
      <c r="O141" s="109">
        <v>3</v>
      </c>
      <c r="P141" s="108">
        <v>44337</v>
      </c>
      <c r="Q141" s="108">
        <v>44339</v>
      </c>
      <c r="R141" s="109" t="s">
        <v>18666</v>
      </c>
      <c r="S141" s="110" t="str">
        <f>VLOOKUP($R141,DX!$A$1:$B$13005,2,FALSE)</f>
        <v>COVID-19 (virus no identificado)</v>
      </c>
      <c r="T141" s="110" t="s">
        <v>42647</v>
      </c>
      <c r="AA141" s="111" t="s">
        <v>43233</v>
      </c>
    </row>
    <row r="142" spans="1:27" s="123" customFormat="1" ht="30" hidden="1" customHeight="1" x14ac:dyDescent="0.3">
      <c r="A142" s="121">
        <v>44338</v>
      </c>
      <c r="B142" s="119">
        <f t="shared" si="6"/>
        <v>5</v>
      </c>
      <c r="C142" s="119">
        <f t="shared" si="7"/>
        <v>2021</v>
      </c>
      <c r="D142" s="110">
        <v>85164936</v>
      </c>
      <c r="E142" s="110" t="s">
        <v>18801</v>
      </c>
      <c r="F142" s="110" t="s">
        <v>18658</v>
      </c>
      <c r="G142" s="110" t="s">
        <v>18664</v>
      </c>
      <c r="H142" s="122" t="s">
        <v>42709</v>
      </c>
      <c r="I142" s="109" t="s">
        <v>18665</v>
      </c>
      <c r="J142" s="109" t="s">
        <v>18679</v>
      </c>
      <c r="K142" s="108">
        <v>43689</v>
      </c>
      <c r="L142" s="109" t="s">
        <v>18910</v>
      </c>
      <c r="M142" s="110" t="s">
        <v>18657</v>
      </c>
      <c r="N142" s="110" t="s">
        <v>18659</v>
      </c>
      <c r="O142" s="109">
        <v>2</v>
      </c>
      <c r="P142" s="108">
        <v>44338</v>
      </c>
      <c r="Q142" s="108">
        <v>44339</v>
      </c>
      <c r="R142" s="109" t="s">
        <v>18668</v>
      </c>
      <c r="S142" s="110" t="str">
        <f>VLOOKUP($R142,DX!$A$1:$B$13005,2,FALSE)</f>
        <v>COVID-19 (virus identificado)</v>
      </c>
      <c r="T142" s="110" t="s">
        <v>18696</v>
      </c>
      <c r="AA142" s="111" t="s">
        <v>43233</v>
      </c>
    </row>
    <row r="143" spans="1:27" s="123" customFormat="1" ht="30" hidden="1" customHeight="1" x14ac:dyDescent="0.3">
      <c r="A143" s="121">
        <v>44339</v>
      </c>
      <c r="B143" s="119">
        <f t="shared" si="6"/>
        <v>5</v>
      </c>
      <c r="C143" s="119">
        <f t="shared" si="7"/>
        <v>2021</v>
      </c>
      <c r="D143" s="110">
        <v>1144200413</v>
      </c>
      <c r="E143" s="110" t="s">
        <v>18804</v>
      </c>
      <c r="F143" s="110" t="s">
        <v>18658</v>
      </c>
      <c r="G143" s="110" t="s">
        <v>18664</v>
      </c>
      <c r="H143" s="122" t="s">
        <v>42709</v>
      </c>
      <c r="I143" s="109" t="s">
        <v>18849</v>
      </c>
      <c r="J143" s="109" t="s">
        <v>18853</v>
      </c>
      <c r="K143" s="108">
        <v>44312</v>
      </c>
      <c r="L143" s="109" t="s">
        <v>18860</v>
      </c>
      <c r="M143" s="110" t="s">
        <v>18764</v>
      </c>
      <c r="N143" s="110" t="s">
        <v>18659</v>
      </c>
      <c r="O143" s="109">
        <v>5</v>
      </c>
      <c r="P143" s="108">
        <v>44339</v>
      </c>
      <c r="Q143" s="108">
        <v>44343</v>
      </c>
      <c r="R143" s="109" t="s">
        <v>18668</v>
      </c>
      <c r="S143" s="110" t="str">
        <f>VLOOKUP($R143,DX!$A$1:$B$13005,2,FALSE)</f>
        <v>COVID-19 (virus identificado)</v>
      </c>
      <c r="T143" s="110" t="s">
        <v>18696</v>
      </c>
      <c r="AA143" s="111" t="s">
        <v>43233</v>
      </c>
    </row>
    <row r="144" spans="1:27" s="123" customFormat="1" ht="30" hidden="1" customHeight="1" x14ac:dyDescent="0.3">
      <c r="A144" s="121">
        <v>44340</v>
      </c>
      <c r="B144" s="119">
        <f t="shared" si="6"/>
        <v>5</v>
      </c>
      <c r="C144" s="119">
        <f t="shared" si="7"/>
        <v>2021</v>
      </c>
      <c r="D144" s="110">
        <v>43591584</v>
      </c>
      <c r="E144" s="110" t="s">
        <v>18803</v>
      </c>
      <c r="F144" s="110" t="s">
        <v>18704</v>
      </c>
      <c r="G144" s="110" t="s">
        <v>18664</v>
      </c>
      <c r="H144" s="122" t="s">
        <v>42710</v>
      </c>
      <c r="I144" s="109" t="s">
        <v>18849</v>
      </c>
      <c r="J144" s="109" t="s">
        <v>18852</v>
      </c>
      <c r="K144" s="108">
        <v>44123</v>
      </c>
      <c r="L144" s="109" t="s">
        <v>18860</v>
      </c>
      <c r="M144" s="110" t="s">
        <v>18657</v>
      </c>
      <c r="N144" s="110" t="s">
        <v>18659</v>
      </c>
      <c r="O144" s="109">
        <v>3</v>
      </c>
      <c r="P144" s="108">
        <v>44340</v>
      </c>
      <c r="Q144" s="108">
        <v>44342</v>
      </c>
      <c r="R144" s="109" t="s">
        <v>6212</v>
      </c>
      <c r="S144" s="110" t="str">
        <f>VLOOKUP($R144,DX!$A$1:$B$13005,2,FALSE)</f>
        <v>OTROS VERTIGOS PERIFERICOS</v>
      </c>
      <c r="T144" s="110" t="s">
        <v>42647</v>
      </c>
      <c r="AA144" s="111" t="s">
        <v>43233</v>
      </c>
    </row>
    <row r="145" spans="1:27" s="123" customFormat="1" ht="30" hidden="1" customHeight="1" x14ac:dyDescent="0.3">
      <c r="A145" s="121">
        <v>44340</v>
      </c>
      <c r="B145" s="119">
        <f t="shared" si="6"/>
        <v>5</v>
      </c>
      <c r="C145" s="119">
        <f t="shared" si="7"/>
        <v>2021</v>
      </c>
      <c r="D145" s="110">
        <v>1013557161</v>
      </c>
      <c r="E145" s="110" t="s">
        <v>18812</v>
      </c>
      <c r="F145" s="110" t="s">
        <v>18658</v>
      </c>
      <c r="G145" s="110" t="s">
        <v>18664</v>
      </c>
      <c r="H145" s="122" t="s">
        <v>42708</v>
      </c>
      <c r="I145" s="109" t="s">
        <v>18665</v>
      </c>
      <c r="J145" s="109" t="s">
        <v>18679</v>
      </c>
      <c r="K145" s="108">
        <v>44279</v>
      </c>
      <c r="L145" s="109" t="s">
        <v>18721</v>
      </c>
      <c r="M145" s="110" t="s">
        <v>18657</v>
      </c>
      <c r="N145" s="110" t="s">
        <v>18659</v>
      </c>
      <c r="O145" s="109">
        <v>1</v>
      </c>
      <c r="P145" s="108">
        <v>44340</v>
      </c>
      <c r="Q145" s="108">
        <v>44340</v>
      </c>
      <c r="R145" s="109" t="s">
        <v>118</v>
      </c>
      <c r="S145" s="110" t="str">
        <f>VLOOKUP($R145,DX!$A$1:$B$13005,2,FALSE)</f>
        <v>DIARREA Y GASTROENTERITIS DE PRESUNTO ORIGEN INFECCIOSO</v>
      </c>
      <c r="T145" s="110" t="s">
        <v>42647</v>
      </c>
      <c r="AA145" s="111" t="s">
        <v>43233</v>
      </c>
    </row>
    <row r="146" spans="1:27" s="123" customFormat="1" ht="30" hidden="1" customHeight="1" x14ac:dyDescent="0.3">
      <c r="A146" s="121">
        <v>44341</v>
      </c>
      <c r="B146" s="119">
        <f t="shared" si="6"/>
        <v>5</v>
      </c>
      <c r="C146" s="119">
        <f t="shared" si="7"/>
        <v>2021</v>
      </c>
      <c r="D146" s="110">
        <v>3350985</v>
      </c>
      <c r="E146" s="110" t="s">
        <v>18794</v>
      </c>
      <c r="F146" s="110" t="s">
        <v>18658</v>
      </c>
      <c r="G146" s="110" t="s">
        <v>18692</v>
      </c>
      <c r="H146" s="122" t="s">
        <v>42710</v>
      </c>
      <c r="I146" s="109" t="s">
        <v>18665</v>
      </c>
      <c r="J146" s="109" t="s">
        <v>18679</v>
      </c>
      <c r="K146" s="108">
        <v>42583</v>
      </c>
      <c r="L146" s="109" t="s">
        <v>18910</v>
      </c>
      <c r="M146" s="110" t="s">
        <v>18657</v>
      </c>
      <c r="N146" s="110" t="s">
        <v>18659</v>
      </c>
      <c r="O146" s="109">
        <v>30</v>
      </c>
      <c r="P146" s="108">
        <v>44341</v>
      </c>
      <c r="Q146" s="108">
        <v>44341</v>
      </c>
      <c r="R146" s="109">
        <v>5</v>
      </c>
      <c r="S146" s="110" t="s">
        <v>42721</v>
      </c>
      <c r="T146" s="110" t="s">
        <v>42647</v>
      </c>
      <c r="AA146" s="123" t="s">
        <v>42959</v>
      </c>
    </row>
    <row r="147" spans="1:27" s="123" customFormat="1" ht="30" hidden="1" customHeight="1" x14ac:dyDescent="0.3">
      <c r="A147" s="121">
        <v>44342</v>
      </c>
      <c r="B147" s="119">
        <f t="shared" si="6"/>
        <v>5</v>
      </c>
      <c r="C147" s="119">
        <f t="shared" si="7"/>
        <v>2021</v>
      </c>
      <c r="D147" s="110">
        <v>71294482</v>
      </c>
      <c r="E147" s="110" t="s">
        <v>18810</v>
      </c>
      <c r="F147" s="110" t="s">
        <v>18658</v>
      </c>
      <c r="G147" s="110" t="s">
        <v>18664</v>
      </c>
      <c r="H147" s="122" t="s">
        <v>42710</v>
      </c>
      <c r="I147" s="109" t="s">
        <v>18849</v>
      </c>
      <c r="J147" s="109" t="s">
        <v>18851</v>
      </c>
      <c r="K147" s="108">
        <v>43650</v>
      </c>
      <c r="L147" s="109" t="s">
        <v>18860</v>
      </c>
      <c r="M147" s="110" t="s">
        <v>18657</v>
      </c>
      <c r="N147" s="110" t="s">
        <v>18659</v>
      </c>
      <c r="O147" s="109">
        <v>3</v>
      </c>
      <c r="P147" s="108">
        <v>44342</v>
      </c>
      <c r="Q147" s="108">
        <v>44344</v>
      </c>
      <c r="R147" s="109" t="s">
        <v>18666</v>
      </c>
      <c r="S147" s="110" t="str">
        <f>VLOOKUP($R147,DX!$A$1:$B$13005,2,FALSE)</f>
        <v>COVID-19 (virus no identificado)</v>
      </c>
      <c r="T147" s="110" t="s">
        <v>42647</v>
      </c>
      <c r="AA147" s="111" t="s">
        <v>43233</v>
      </c>
    </row>
    <row r="148" spans="1:27" s="123" customFormat="1" ht="30" hidden="1" customHeight="1" x14ac:dyDescent="0.3">
      <c r="A148" s="121">
        <v>44342</v>
      </c>
      <c r="B148" s="119">
        <f t="shared" si="6"/>
        <v>5</v>
      </c>
      <c r="C148" s="119">
        <f t="shared" si="7"/>
        <v>2021</v>
      </c>
      <c r="D148" s="110">
        <v>71686854</v>
      </c>
      <c r="E148" s="110" t="s">
        <v>18800</v>
      </c>
      <c r="F148" s="110" t="s">
        <v>18658</v>
      </c>
      <c r="G148" s="110" t="s">
        <v>18687</v>
      </c>
      <c r="H148" s="122" t="s">
        <v>42710</v>
      </c>
      <c r="I148" s="109" t="s">
        <v>18680</v>
      </c>
      <c r="J148" s="109" t="s">
        <v>18679</v>
      </c>
      <c r="K148" s="108">
        <v>44109</v>
      </c>
      <c r="L148" s="109" t="s">
        <v>18680</v>
      </c>
      <c r="M148" s="110" t="s">
        <v>18657</v>
      </c>
      <c r="N148" s="110" t="s">
        <v>18659</v>
      </c>
      <c r="O148" s="109">
        <v>8</v>
      </c>
      <c r="P148" s="108">
        <v>44342</v>
      </c>
      <c r="Q148" s="108">
        <v>44349</v>
      </c>
      <c r="R148" s="109" t="s">
        <v>18668</v>
      </c>
      <c r="S148" s="110" t="str">
        <f>VLOOKUP($R148,DX!$A$1:$B$13005,2,FALSE)</f>
        <v>COVID-19 (virus identificado)</v>
      </c>
      <c r="T148" s="110" t="s">
        <v>42647</v>
      </c>
      <c r="AA148" s="111" t="s">
        <v>43233</v>
      </c>
    </row>
    <row r="149" spans="1:27" s="123" customFormat="1" ht="30" hidden="1" customHeight="1" x14ac:dyDescent="0.3">
      <c r="A149" s="121">
        <v>44342</v>
      </c>
      <c r="B149" s="119">
        <f t="shared" si="6"/>
        <v>5</v>
      </c>
      <c r="C149" s="119">
        <f t="shared" si="7"/>
        <v>2021</v>
      </c>
      <c r="D149" s="110">
        <v>1017153007</v>
      </c>
      <c r="E149" s="110" t="s">
        <v>18808</v>
      </c>
      <c r="F149" s="110" t="s">
        <v>18704</v>
      </c>
      <c r="G149" s="110" t="s">
        <v>18664</v>
      </c>
      <c r="H149" s="122" t="s">
        <v>42710</v>
      </c>
      <c r="I149" s="109" t="s">
        <v>18849</v>
      </c>
      <c r="J149" s="109" t="s">
        <v>18854</v>
      </c>
      <c r="K149" s="108">
        <v>39762</v>
      </c>
      <c r="L149" s="109" t="s">
        <v>18860</v>
      </c>
      <c r="M149" s="110" t="s">
        <v>18657</v>
      </c>
      <c r="N149" s="110" t="s">
        <v>18659</v>
      </c>
      <c r="O149" s="109">
        <v>3</v>
      </c>
      <c r="P149" s="108">
        <v>44342</v>
      </c>
      <c r="Q149" s="108">
        <v>44344</v>
      </c>
      <c r="R149" s="109" t="s">
        <v>18666</v>
      </c>
      <c r="S149" s="110" t="str">
        <f>VLOOKUP($R149,DX!$A$1:$B$13005,2,FALSE)</f>
        <v>COVID-19 (virus no identificado)</v>
      </c>
      <c r="T149" s="110" t="s">
        <v>42647</v>
      </c>
      <c r="AA149" s="111" t="s">
        <v>43233</v>
      </c>
    </row>
    <row r="150" spans="1:27" s="123" customFormat="1" ht="30" hidden="1" customHeight="1" x14ac:dyDescent="0.3">
      <c r="A150" s="121">
        <v>44342</v>
      </c>
      <c r="B150" s="119">
        <f t="shared" si="6"/>
        <v>5</v>
      </c>
      <c r="C150" s="119">
        <f t="shared" si="7"/>
        <v>2021</v>
      </c>
      <c r="D150" s="110">
        <v>1036952662</v>
      </c>
      <c r="E150" s="110" t="s">
        <v>18822</v>
      </c>
      <c r="F150" s="110" t="s">
        <v>18704</v>
      </c>
      <c r="G150" s="110" t="s">
        <v>18664</v>
      </c>
      <c r="H150" s="122" t="s">
        <v>42710</v>
      </c>
      <c r="I150" s="109" t="s">
        <v>18849</v>
      </c>
      <c r="J150" s="109" t="s">
        <v>18856</v>
      </c>
      <c r="K150" s="108">
        <v>43435</v>
      </c>
      <c r="L150" s="109" t="s">
        <v>18860</v>
      </c>
      <c r="M150" s="110" t="s">
        <v>18657</v>
      </c>
      <c r="N150" s="110" t="s">
        <v>18659</v>
      </c>
      <c r="O150" s="109">
        <v>9</v>
      </c>
      <c r="P150" s="108">
        <v>44342</v>
      </c>
      <c r="Q150" s="108">
        <v>44350</v>
      </c>
      <c r="R150" s="109" t="s">
        <v>18668</v>
      </c>
      <c r="S150" s="110" t="str">
        <f>VLOOKUP($R150,DX!$A$1:$B$13005,2,FALSE)</f>
        <v>COVID-19 (virus identificado)</v>
      </c>
      <c r="T150" s="110" t="s">
        <v>42647</v>
      </c>
      <c r="AA150" s="111" t="s">
        <v>43233</v>
      </c>
    </row>
    <row r="151" spans="1:27" s="123" customFormat="1" ht="30" hidden="1" customHeight="1" x14ac:dyDescent="0.3">
      <c r="A151" s="121">
        <v>44343</v>
      </c>
      <c r="B151" s="119">
        <f t="shared" si="6"/>
        <v>5</v>
      </c>
      <c r="C151" s="119">
        <f t="shared" si="7"/>
        <v>2021</v>
      </c>
      <c r="D151" s="110">
        <v>18518338</v>
      </c>
      <c r="E151" s="110" t="s">
        <v>18729</v>
      </c>
      <c r="F151" s="110" t="s">
        <v>18658</v>
      </c>
      <c r="G151" s="110" t="s">
        <v>18730</v>
      </c>
      <c r="H151" s="122" t="s">
        <v>42710</v>
      </c>
      <c r="I151" s="109" t="s">
        <v>18665</v>
      </c>
      <c r="J151" s="109" t="s">
        <v>18679</v>
      </c>
      <c r="K151" s="108">
        <v>43647</v>
      </c>
      <c r="L151" s="109" t="s">
        <v>18731</v>
      </c>
      <c r="M151" s="110" t="s">
        <v>18688</v>
      </c>
      <c r="N151" s="110" t="s">
        <v>18659</v>
      </c>
      <c r="O151" s="109">
        <v>3</v>
      </c>
      <c r="P151" s="108">
        <v>44343</v>
      </c>
      <c r="Q151" s="108">
        <v>44345</v>
      </c>
      <c r="R151" s="109" t="s">
        <v>18666</v>
      </c>
      <c r="S151" s="110" t="str">
        <f>VLOOKUP($R151,DX!$A$1:$B$13005,2,FALSE)</f>
        <v>COVID-19 (virus no identificado)</v>
      </c>
      <c r="T151" s="110" t="s">
        <v>42647</v>
      </c>
      <c r="AA151" s="111" t="s">
        <v>43233</v>
      </c>
    </row>
    <row r="152" spans="1:27" s="123" customFormat="1" ht="30" hidden="1" customHeight="1" x14ac:dyDescent="0.3">
      <c r="A152" s="121">
        <v>44344</v>
      </c>
      <c r="B152" s="119">
        <f t="shared" si="6"/>
        <v>5</v>
      </c>
      <c r="C152" s="119">
        <f t="shared" si="7"/>
        <v>2021</v>
      </c>
      <c r="D152" s="110">
        <v>4560597</v>
      </c>
      <c r="E152" s="110" t="s">
        <v>18778</v>
      </c>
      <c r="F152" s="110" t="s">
        <v>18658</v>
      </c>
      <c r="G152" s="110" t="s">
        <v>18779</v>
      </c>
      <c r="H152" s="122" t="s">
        <v>42710</v>
      </c>
      <c r="I152" s="109" t="s">
        <v>18665</v>
      </c>
      <c r="J152" s="109" t="s">
        <v>18679</v>
      </c>
      <c r="K152" s="108">
        <v>42583</v>
      </c>
      <c r="L152" s="109" t="s">
        <v>18909</v>
      </c>
      <c r="M152" s="110" t="s">
        <v>18780</v>
      </c>
      <c r="N152" s="110" t="s">
        <v>18659</v>
      </c>
      <c r="O152" s="109">
        <v>15</v>
      </c>
      <c r="P152" s="108">
        <v>44344</v>
      </c>
      <c r="Q152" s="108">
        <v>44358</v>
      </c>
      <c r="R152" s="109" t="s">
        <v>9573</v>
      </c>
      <c r="S152" s="110" t="str">
        <f>VLOOKUP($R152,DX!$A$1:$B$13005,2,FALSE)</f>
        <v>TRASTORNOS DE DISCO LUMBAR Y OTROS, CON RADICULOPATIA</v>
      </c>
      <c r="T152" s="110" t="s">
        <v>42647</v>
      </c>
      <c r="AA152" s="111" t="s">
        <v>43233</v>
      </c>
    </row>
    <row r="153" spans="1:27" s="123" customFormat="1" ht="30" hidden="1" customHeight="1" x14ac:dyDescent="0.3">
      <c r="A153" s="121">
        <v>44344</v>
      </c>
      <c r="B153" s="119">
        <f t="shared" si="6"/>
        <v>5</v>
      </c>
      <c r="C153" s="119">
        <f t="shared" si="7"/>
        <v>2021</v>
      </c>
      <c r="D153" s="110">
        <v>71743554</v>
      </c>
      <c r="E153" s="110" t="s">
        <v>18819</v>
      </c>
      <c r="F153" s="110" t="s">
        <v>18658</v>
      </c>
      <c r="G153" s="110" t="s">
        <v>18664</v>
      </c>
      <c r="H153" s="122" t="s">
        <v>42708</v>
      </c>
      <c r="I153" s="109" t="s">
        <v>18680</v>
      </c>
      <c r="J153" s="109" t="s">
        <v>18679</v>
      </c>
      <c r="K153" s="108">
        <v>43745</v>
      </c>
      <c r="L153" s="109" t="s">
        <v>18680</v>
      </c>
      <c r="M153" s="110" t="s">
        <v>18657</v>
      </c>
      <c r="N153" s="110" t="s">
        <v>18659</v>
      </c>
      <c r="O153" s="109">
        <v>2</v>
      </c>
      <c r="P153" s="108">
        <v>44344</v>
      </c>
      <c r="Q153" s="108">
        <v>44345</v>
      </c>
      <c r="R153" s="109" t="s">
        <v>18666</v>
      </c>
      <c r="S153" s="110" t="str">
        <f>VLOOKUP($R153,DX!$A$1:$B$13005,2,FALSE)</f>
        <v>COVID-19 (virus no identificado)</v>
      </c>
      <c r="T153" s="110" t="s">
        <v>42647</v>
      </c>
      <c r="AA153" s="111" t="s">
        <v>43233</v>
      </c>
    </row>
    <row r="154" spans="1:27" s="123" customFormat="1" ht="30" hidden="1" customHeight="1" x14ac:dyDescent="0.3">
      <c r="A154" s="121">
        <v>44344</v>
      </c>
      <c r="B154" s="119">
        <f t="shared" si="6"/>
        <v>5</v>
      </c>
      <c r="C154" s="119">
        <f t="shared" si="7"/>
        <v>2021</v>
      </c>
      <c r="D154" s="110">
        <v>75075956</v>
      </c>
      <c r="E154" s="110" t="s">
        <v>18825</v>
      </c>
      <c r="F154" s="110" t="s">
        <v>18658</v>
      </c>
      <c r="G154" s="110" t="s">
        <v>18692</v>
      </c>
      <c r="H154" s="122" t="s">
        <v>42710</v>
      </c>
      <c r="I154" s="109" t="s">
        <v>18665</v>
      </c>
      <c r="J154" s="109" t="s">
        <v>18679</v>
      </c>
      <c r="K154" s="108">
        <v>44267</v>
      </c>
      <c r="L154" s="109" t="s">
        <v>18787</v>
      </c>
      <c r="M154" s="110" t="s">
        <v>18845</v>
      </c>
      <c r="N154" s="110" t="s">
        <v>18659</v>
      </c>
      <c r="O154" s="109">
        <v>10</v>
      </c>
      <c r="P154" s="108">
        <v>44344</v>
      </c>
      <c r="Q154" s="108">
        <v>44354</v>
      </c>
      <c r="R154" s="109" t="s">
        <v>18668</v>
      </c>
      <c r="S154" s="110" t="str">
        <f>VLOOKUP($R154,DX!$A$1:$B$13005,2,FALSE)</f>
        <v>COVID-19 (virus identificado)</v>
      </c>
      <c r="T154" s="110" t="s">
        <v>42647</v>
      </c>
      <c r="AA154" s="111" t="s">
        <v>43233</v>
      </c>
    </row>
    <row r="155" spans="1:27" s="123" customFormat="1" ht="30" hidden="1" customHeight="1" x14ac:dyDescent="0.3">
      <c r="A155" s="121">
        <v>44345</v>
      </c>
      <c r="B155" s="119">
        <f t="shared" si="6"/>
        <v>5</v>
      </c>
      <c r="C155" s="119">
        <f t="shared" si="7"/>
        <v>2021</v>
      </c>
      <c r="D155" s="110">
        <v>71294482</v>
      </c>
      <c r="E155" s="110" t="s">
        <v>18810</v>
      </c>
      <c r="F155" s="110" t="s">
        <v>18658</v>
      </c>
      <c r="G155" s="110" t="s">
        <v>18664</v>
      </c>
      <c r="H155" s="122" t="s">
        <v>42710</v>
      </c>
      <c r="I155" s="109" t="s">
        <v>18849</v>
      </c>
      <c r="J155" s="109" t="s">
        <v>18851</v>
      </c>
      <c r="K155" s="108">
        <v>43650</v>
      </c>
      <c r="L155" s="109" t="s">
        <v>18860</v>
      </c>
      <c r="M155" s="110" t="s">
        <v>18657</v>
      </c>
      <c r="N155" s="110" t="s">
        <v>18659</v>
      </c>
      <c r="O155" s="109">
        <v>4</v>
      </c>
      <c r="P155" s="108">
        <v>44345</v>
      </c>
      <c r="Q155" s="108">
        <v>44348</v>
      </c>
      <c r="R155" s="109" t="s">
        <v>18668</v>
      </c>
      <c r="S155" s="110" t="str">
        <f>VLOOKUP($R155,DX!$A$1:$B$13005,2,FALSE)</f>
        <v>COVID-19 (virus identificado)</v>
      </c>
      <c r="T155" s="110" t="s">
        <v>42647</v>
      </c>
      <c r="AA155" s="111" t="s">
        <v>43233</v>
      </c>
    </row>
    <row r="156" spans="1:27" s="123" customFormat="1" ht="30" hidden="1" customHeight="1" x14ac:dyDescent="0.3">
      <c r="A156" s="121">
        <v>44345</v>
      </c>
      <c r="B156" s="119">
        <f t="shared" si="6"/>
        <v>5</v>
      </c>
      <c r="C156" s="119">
        <f t="shared" si="7"/>
        <v>2021</v>
      </c>
      <c r="D156" s="110">
        <v>98623281</v>
      </c>
      <c r="E156" s="110" t="s">
        <v>18830</v>
      </c>
      <c r="F156" s="110" t="s">
        <v>18658</v>
      </c>
      <c r="G156" s="110" t="s">
        <v>18692</v>
      </c>
      <c r="H156" s="122" t="s">
        <v>42710</v>
      </c>
      <c r="I156" s="109" t="s">
        <v>18680</v>
      </c>
      <c r="J156" s="109" t="s">
        <v>18679</v>
      </c>
      <c r="K156" s="108">
        <v>43617</v>
      </c>
      <c r="L156" s="109" t="s">
        <v>18680</v>
      </c>
      <c r="M156" s="110" t="s">
        <v>18657</v>
      </c>
      <c r="N156" s="110" t="s">
        <v>18659</v>
      </c>
      <c r="O156" s="109">
        <v>5</v>
      </c>
      <c r="P156" s="108">
        <v>44345</v>
      </c>
      <c r="Q156" s="108">
        <v>44349</v>
      </c>
      <c r="R156" s="109" t="s">
        <v>18668</v>
      </c>
      <c r="S156" s="110" t="str">
        <f>VLOOKUP($R156,DX!$A$1:$B$13005,2,FALSE)</f>
        <v>COVID-19 (virus identificado)</v>
      </c>
      <c r="T156" s="110" t="s">
        <v>42647</v>
      </c>
      <c r="AA156" s="111" t="s">
        <v>43233</v>
      </c>
    </row>
    <row r="157" spans="1:27" s="123" customFormat="1" ht="30" hidden="1" customHeight="1" x14ac:dyDescent="0.3">
      <c r="A157" s="121">
        <v>44346</v>
      </c>
      <c r="B157" s="119">
        <f t="shared" si="6"/>
        <v>5</v>
      </c>
      <c r="C157" s="119">
        <f t="shared" si="7"/>
        <v>2021</v>
      </c>
      <c r="D157" s="110">
        <v>71743554</v>
      </c>
      <c r="E157" s="110" t="s">
        <v>18819</v>
      </c>
      <c r="F157" s="110" t="s">
        <v>18658</v>
      </c>
      <c r="G157" s="110" t="s">
        <v>18664</v>
      </c>
      <c r="H157" s="122" t="s">
        <v>42709</v>
      </c>
      <c r="I157" s="109" t="s">
        <v>18680</v>
      </c>
      <c r="J157" s="109" t="s">
        <v>18679</v>
      </c>
      <c r="K157" s="108">
        <v>43745</v>
      </c>
      <c r="L157" s="109" t="s">
        <v>18680</v>
      </c>
      <c r="M157" s="110" t="s">
        <v>18657</v>
      </c>
      <c r="N157" s="110" t="s">
        <v>18659</v>
      </c>
      <c r="O157" s="109">
        <v>4</v>
      </c>
      <c r="P157" s="108">
        <v>44346</v>
      </c>
      <c r="Q157" s="108">
        <v>44349</v>
      </c>
      <c r="R157" s="109" t="s">
        <v>18668</v>
      </c>
      <c r="S157" s="110" t="str">
        <f>VLOOKUP($R157,DX!$A$1:$B$13005,2,FALSE)</f>
        <v>COVID-19 (virus identificado)</v>
      </c>
      <c r="T157" s="110" t="s">
        <v>18696</v>
      </c>
      <c r="AA157" s="111" t="s">
        <v>43233</v>
      </c>
    </row>
    <row r="158" spans="1:27" s="123" customFormat="1" ht="30" hidden="1" customHeight="1" x14ac:dyDescent="0.3">
      <c r="A158" s="121">
        <v>44347</v>
      </c>
      <c r="B158" s="119">
        <f t="shared" si="6"/>
        <v>5</v>
      </c>
      <c r="C158" s="119">
        <f t="shared" si="7"/>
        <v>2021</v>
      </c>
      <c r="D158" s="110">
        <v>1017184433</v>
      </c>
      <c r="E158" s="110" t="s">
        <v>18915</v>
      </c>
      <c r="F158" s="110" t="s">
        <v>18658</v>
      </c>
      <c r="G158" s="110" t="s">
        <v>18664</v>
      </c>
      <c r="H158" s="122" t="s">
        <v>42710</v>
      </c>
      <c r="I158" s="109" t="s">
        <v>18849</v>
      </c>
      <c r="J158" s="109" t="s">
        <v>18757</v>
      </c>
      <c r="K158" s="108">
        <v>42761</v>
      </c>
      <c r="L158" s="109" t="s">
        <v>18860</v>
      </c>
      <c r="M158" s="110" t="s">
        <v>18657</v>
      </c>
      <c r="N158" s="110" t="s">
        <v>18659</v>
      </c>
      <c r="O158" s="109">
        <v>3</v>
      </c>
      <c r="P158" s="108">
        <v>44347</v>
      </c>
      <c r="Q158" s="108">
        <v>44349</v>
      </c>
      <c r="R158" s="109" t="s">
        <v>18666</v>
      </c>
      <c r="S158" s="110" t="str">
        <f>VLOOKUP($R158,DX!$A$1:$B$13005,2,FALSE)</f>
        <v>COVID-19 (virus no identificado)</v>
      </c>
      <c r="T158" s="110" t="s">
        <v>42647</v>
      </c>
      <c r="AA158" s="111" t="s">
        <v>43233</v>
      </c>
    </row>
    <row r="159" spans="1:27" s="123" customFormat="1" ht="30" hidden="1" customHeight="1" x14ac:dyDescent="0.3">
      <c r="A159" s="121">
        <v>44347</v>
      </c>
      <c r="B159" s="119">
        <f t="shared" si="6"/>
        <v>5</v>
      </c>
      <c r="C159" s="119">
        <f t="shared" si="7"/>
        <v>2021</v>
      </c>
      <c r="D159" s="110">
        <v>1128479183</v>
      </c>
      <c r="E159" s="110" t="s">
        <v>18827</v>
      </c>
      <c r="F159" s="110" t="s">
        <v>18658</v>
      </c>
      <c r="G159" s="110" t="s">
        <v>18664</v>
      </c>
      <c r="H159" s="122" t="s">
        <v>42710</v>
      </c>
      <c r="I159" s="109" t="s">
        <v>18665</v>
      </c>
      <c r="J159" s="109" t="s">
        <v>18679</v>
      </c>
      <c r="K159" s="108">
        <v>44138</v>
      </c>
      <c r="L159" s="109" t="s">
        <v>18701</v>
      </c>
      <c r="M159" s="110" t="s">
        <v>18657</v>
      </c>
      <c r="N159" s="110" t="s">
        <v>18659</v>
      </c>
      <c r="O159" s="109">
        <v>3</v>
      </c>
      <c r="P159" s="108">
        <v>44347</v>
      </c>
      <c r="Q159" s="108">
        <v>44349</v>
      </c>
      <c r="R159" s="109" t="s">
        <v>18666</v>
      </c>
      <c r="S159" s="110" t="str">
        <f>VLOOKUP($R159,DX!$A$1:$B$13005,2,FALSE)</f>
        <v>COVID-19 (virus no identificado)</v>
      </c>
      <c r="T159" s="110" t="s">
        <v>42647</v>
      </c>
      <c r="AA159" s="111" t="s">
        <v>43233</v>
      </c>
    </row>
    <row r="160" spans="1:27" s="123" customFormat="1" ht="30" hidden="1" customHeight="1" x14ac:dyDescent="0.3">
      <c r="A160" s="121">
        <v>44348</v>
      </c>
      <c r="B160" s="119">
        <f t="shared" si="6"/>
        <v>6</v>
      </c>
      <c r="C160" s="119">
        <f t="shared" si="7"/>
        <v>2021</v>
      </c>
      <c r="D160" s="110">
        <v>3189617</v>
      </c>
      <c r="E160" s="110" t="s">
        <v>18831</v>
      </c>
      <c r="F160" s="110" t="s">
        <v>18658</v>
      </c>
      <c r="G160" s="110" t="s">
        <v>18692</v>
      </c>
      <c r="H160" s="122" t="s">
        <v>42710</v>
      </c>
      <c r="I160" s="109" t="s">
        <v>18665</v>
      </c>
      <c r="J160" s="109" t="s">
        <v>18679</v>
      </c>
      <c r="K160" s="108">
        <v>44075</v>
      </c>
      <c r="L160" s="109" t="s">
        <v>18742</v>
      </c>
      <c r="M160" s="110" t="s">
        <v>18657</v>
      </c>
      <c r="N160" s="110" t="s">
        <v>18659</v>
      </c>
      <c r="O160" s="109">
        <v>3</v>
      </c>
      <c r="P160" s="108">
        <v>44348</v>
      </c>
      <c r="Q160" s="108">
        <v>44350</v>
      </c>
      <c r="R160" s="109" t="s">
        <v>14053</v>
      </c>
      <c r="S160" s="110" t="str">
        <f>VLOOKUP($R160,DX!$A$1:$B$13005,2,FALSE)</f>
        <v>CEFALEA</v>
      </c>
      <c r="T160" s="110" t="s">
        <v>42647</v>
      </c>
      <c r="AA160" s="111" t="s">
        <v>43233</v>
      </c>
    </row>
    <row r="161" spans="1:27" s="123" customFormat="1" ht="30" hidden="1" customHeight="1" x14ac:dyDescent="0.3">
      <c r="A161" s="121">
        <v>44348</v>
      </c>
      <c r="B161" s="119">
        <f t="shared" si="6"/>
        <v>6</v>
      </c>
      <c r="C161" s="119">
        <f t="shared" si="7"/>
        <v>2021</v>
      </c>
      <c r="D161" s="110">
        <v>4560597</v>
      </c>
      <c r="E161" s="110" t="s">
        <v>18778</v>
      </c>
      <c r="F161" s="110" t="s">
        <v>18658</v>
      </c>
      <c r="G161" s="110" t="s">
        <v>18779</v>
      </c>
      <c r="H161" s="122" t="s">
        <v>42710</v>
      </c>
      <c r="I161" s="109" t="s">
        <v>18665</v>
      </c>
      <c r="J161" s="109" t="s">
        <v>18679</v>
      </c>
      <c r="K161" s="108">
        <v>42583</v>
      </c>
      <c r="L161" s="109" t="s">
        <v>18909</v>
      </c>
      <c r="M161" s="110" t="s">
        <v>18780</v>
      </c>
      <c r="N161" s="110" t="s">
        <v>18659</v>
      </c>
      <c r="O161" s="109">
        <v>12</v>
      </c>
      <c r="P161" s="108">
        <v>44348</v>
      </c>
      <c r="Q161" s="108">
        <v>44358</v>
      </c>
      <c r="R161" s="109" t="s">
        <v>9573</v>
      </c>
      <c r="S161" s="110" t="str">
        <f>VLOOKUP($R161,DX!$A$1:$B$13005,2,FALSE)</f>
        <v>TRASTORNOS DE DISCO LUMBAR Y OTROS, CON RADICULOPATIA</v>
      </c>
      <c r="T161" s="110" t="s">
        <v>42647</v>
      </c>
      <c r="AA161" s="111" t="s">
        <v>43233</v>
      </c>
    </row>
    <row r="162" spans="1:27" s="123" customFormat="1" ht="30" hidden="1" customHeight="1" x14ac:dyDescent="0.3">
      <c r="A162" s="121">
        <v>44348</v>
      </c>
      <c r="B162" s="119">
        <f t="shared" si="6"/>
        <v>6</v>
      </c>
      <c r="C162" s="119">
        <f t="shared" si="7"/>
        <v>2021</v>
      </c>
      <c r="D162" s="110">
        <v>71662299</v>
      </c>
      <c r="E162" s="110" t="s">
        <v>18823</v>
      </c>
      <c r="F162" s="110" t="s">
        <v>18658</v>
      </c>
      <c r="G162" s="110" t="s">
        <v>18664</v>
      </c>
      <c r="H162" s="122" t="s">
        <v>42710</v>
      </c>
      <c r="I162" s="109" t="s">
        <v>18665</v>
      </c>
      <c r="J162" s="109" t="s">
        <v>18679</v>
      </c>
      <c r="K162" s="108">
        <v>44166</v>
      </c>
      <c r="L162" s="109" t="s">
        <v>18718</v>
      </c>
      <c r="M162" s="110" t="s">
        <v>18657</v>
      </c>
      <c r="N162" s="110" t="s">
        <v>18659</v>
      </c>
      <c r="O162" s="109">
        <v>10</v>
      </c>
      <c r="P162" s="108">
        <v>44348</v>
      </c>
      <c r="Q162" s="108">
        <v>44357</v>
      </c>
      <c r="R162" s="109" t="s">
        <v>18668</v>
      </c>
      <c r="S162" s="110" t="str">
        <f>VLOOKUP($R162,DX!$A$1:$B$13005,2,FALSE)</f>
        <v>COVID-19 (virus identificado)</v>
      </c>
      <c r="T162" s="110" t="s">
        <v>42647</v>
      </c>
      <c r="AA162" s="111" t="s">
        <v>43233</v>
      </c>
    </row>
    <row r="163" spans="1:27" s="123" customFormat="1" ht="30" hidden="1" customHeight="1" x14ac:dyDescent="0.3">
      <c r="A163" s="121">
        <v>44348</v>
      </c>
      <c r="B163" s="119">
        <f t="shared" si="6"/>
        <v>6</v>
      </c>
      <c r="C163" s="119">
        <f t="shared" si="7"/>
        <v>2021</v>
      </c>
      <c r="D163" s="110">
        <v>79136622</v>
      </c>
      <c r="E163" s="110" t="s">
        <v>18820</v>
      </c>
      <c r="F163" s="110" t="s">
        <v>18658</v>
      </c>
      <c r="G163" s="110" t="s">
        <v>18683</v>
      </c>
      <c r="H163" s="122" t="s">
        <v>42710</v>
      </c>
      <c r="I163" s="109" t="s">
        <v>18665</v>
      </c>
      <c r="J163" s="109" t="s">
        <v>18679</v>
      </c>
      <c r="K163" s="108">
        <v>44106</v>
      </c>
      <c r="L163" s="109" t="s">
        <v>18912</v>
      </c>
      <c r="M163" s="110" t="s">
        <v>18764</v>
      </c>
      <c r="N163" s="110" t="s">
        <v>18659</v>
      </c>
      <c r="O163" s="109">
        <v>5</v>
      </c>
      <c r="P163" s="108">
        <v>44348</v>
      </c>
      <c r="Q163" s="108">
        <v>44352</v>
      </c>
      <c r="R163" s="109" t="s">
        <v>18666</v>
      </c>
      <c r="S163" s="110" t="str">
        <f>VLOOKUP($R163,DX!$A$1:$B$13005,2,FALSE)</f>
        <v>COVID-19 (virus no identificado)</v>
      </c>
      <c r="T163" s="110" t="s">
        <v>42647</v>
      </c>
      <c r="AA163" s="111" t="s">
        <v>43233</v>
      </c>
    </row>
    <row r="164" spans="1:27" s="123" customFormat="1" ht="30" hidden="1" customHeight="1" x14ac:dyDescent="0.3">
      <c r="A164" s="121">
        <v>44348</v>
      </c>
      <c r="B164" s="119">
        <f t="shared" si="6"/>
        <v>6</v>
      </c>
      <c r="C164" s="119">
        <f t="shared" si="7"/>
        <v>2021</v>
      </c>
      <c r="D164" s="110">
        <v>93453690</v>
      </c>
      <c r="E164" s="110" t="s">
        <v>18844</v>
      </c>
      <c r="F164" s="110" t="s">
        <v>18658</v>
      </c>
      <c r="G164" s="110" t="s">
        <v>18709</v>
      </c>
      <c r="H164" s="122" t="s">
        <v>42710</v>
      </c>
      <c r="I164" s="109" t="s">
        <v>18680</v>
      </c>
      <c r="J164" s="109" t="s">
        <v>18679</v>
      </c>
      <c r="K164" s="108">
        <v>44245</v>
      </c>
      <c r="L164" s="109" t="s">
        <v>18680</v>
      </c>
      <c r="M164" s="110" t="s">
        <v>18657</v>
      </c>
      <c r="N164" s="110" t="s">
        <v>18659</v>
      </c>
      <c r="O164" s="109">
        <v>9</v>
      </c>
      <c r="P164" s="108">
        <v>44348</v>
      </c>
      <c r="Q164" s="108">
        <v>44356</v>
      </c>
      <c r="R164" s="109" t="s">
        <v>18668</v>
      </c>
      <c r="S164" s="110" t="str">
        <f>VLOOKUP($R164,DX!$A$1:$B$13005,2,FALSE)</f>
        <v>COVID-19 (virus identificado)</v>
      </c>
      <c r="T164" s="110" t="s">
        <v>42647</v>
      </c>
      <c r="AA164" s="111" t="s">
        <v>43233</v>
      </c>
    </row>
    <row r="165" spans="1:27" s="123" customFormat="1" ht="30" hidden="1" customHeight="1" x14ac:dyDescent="0.3">
      <c r="A165" s="121">
        <v>44349</v>
      </c>
      <c r="B165" s="119">
        <f t="shared" si="6"/>
        <v>6</v>
      </c>
      <c r="C165" s="119">
        <f t="shared" si="7"/>
        <v>2021</v>
      </c>
      <c r="D165" s="110">
        <v>8071482</v>
      </c>
      <c r="E165" s="110" t="s">
        <v>18816</v>
      </c>
      <c r="F165" s="110" t="s">
        <v>18658</v>
      </c>
      <c r="G165" s="110" t="s">
        <v>18664</v>
      </c>
      <c r="H165" s="122" t="s">
        <v>42708</v>
      </c>
      <c r="I165" s="109" t="s">
        <v>18665</v>
      </c>
      <c r="J165" s="109" t="s">
        <v>18679</v>
      </c>
      <c r="K165" s="108">
        <v>43396</v>
      </c>
      <c r="L165" s="109" t="s">
        <v>18721</v>
      </c>
      <c r="M165" s="110" t="s">
        <v>18657</v>
      </c>
      <c r="N165" s="110" t="s">
        <v>18659</v>
      </c>
      <c r="O165" s="109">
        <v>2</v>
      </c>
      <c r="P165" s="108">
        <v>44349</v>
      </c>
      <c r="Q165" s="108">
        <v>44350</v>
      </c>
      <c r="R165" s="109" t="s">
        <v>9319</v>
      </c>
      <c r="S165" s="110" t="str">
        <f>VLOOKUP($R165,DX!$A$1:$B$13005,2,FALSE)</f>
        <v>OTROS TRASTORNOS INTERNOS DE LA RODILLA</v>
      </c>
      <c r="T165" s="110" t="s">
        <v>42647</v>
      </c>
      <c r="AA165" s="111" t="s">
        <v>43233</v>
      </c>
    </row>
    <row r="166" spans="1:27" s="123" customFormat="1" ht="30" hidden="1" customHeight="1" x14ac:dyDescent="0.3">
      <c r="A166" s="121">
        <v>44349</v>
      </c>
      <c r="B166" s="119">
        <f t="shared" si="6"/>
        <v>6</v>
      </c>
      <c r="C166" s="119">
        <f t="shared" si="7"/>
        <v>2021</v>
      </c>
      <c r="D166" s="110">
        <v>71294482</v>
      </c>
      <c r="E166" s="110" t="s">
        <v>18810</v>
      </c>
      <c r="F166" s="110" t="s">
        <v>18658</v>
      </c>
      <c r="G166" s="110" t="s">
        <v>18664</v>
      </c>
      <c r="H166" s="122" t="s">
        <v>42709</v>
      </c>
      <c r="I166" s="109" t="s">
        <v>18849</v>
      </c>
      <c r="J166" s="109" t="s">
        <v>18851</v>
      </c>
      <c r="K166" s="108">
        <v>43650</v>
      </c>
      <c r="L166" s="109" t="s">
        <v>18860</v>
      </c>
      <c r="M166" s="110" t="s">
        <v>18657</v>
      </c>
      <c r="N166" s="110" t="s">
        <v>18659</v>
      </c>
      <c r="O166" s="109">
        <v>5</v>
      </c>
      <c r="P166" s="108">
        <v>44349</v>
      </c>
      <c r="Q166" s="108">
        <v>44353</v>
      </c>
      <c r="R166" s="109" t="s">
        <v>18668</v>
      </c>
      <c r="S166" s="110" t="str">
        <f>VLOOKUP($R166,DX!$A$1:$B$13005,2,FALSE)</f>
        <v>COVID-19 (virus identificado)</v>
      </c>
      <c r="T166" s="110" t="s">
        <v>18696</v>
      </c>
      <c r="AA166" s="111" t="s">
        <v>43233</v>
      </c>
    </row>
    <row r="167" spans="1:27" s="123" customFormat="1" ht="30" hidden="1" customHeight="1" x14ac:dyDescent="0.3">
      <c r="A167" s="121">
        <v>44349</v>
      </c>
      <c r="B167" s="119">
        <f t="shared" si="6"/>
        <v>6</v>
      </c>
      <c r="C167" s="119">
        <f t="shared" si="7"/>
        <v>2021</v>
      </c>
      <c r="D167" s="110">
        <v>1102369436</v>
      </c>
      <c r="E167" s="110" t="s">
        <v>18864</v>
      </c>
      <c r="F167" s="110" t="s">
        <v>18658</v>
      </c>
      <c r="G167" s="110" t="s">
        <v>18664</v>
      </c>
      <c r="H167" s="122" t="s">
        <v>42708</v>
      </c>
      <c r="I167" s="109" t="s">
        <v>18680</v>
      </c>
      <c r="J167" s="109" t="s">
        <v>18679</v>
      </c>
      <c r="K167" s="108">
        <v>44245</v>
      </c>
      <c r="L167" s="109" t="s">
        <v>18680</v>
      </c>
      <c r="M167" s="110" t="s">
        <v>18657</v>
      </c>
      <c r="N167" s="110" t="s">
        <v>18659</v>
      </c>
      <c r="O167" s="109">
        <v>2</v>
      </c>
      <c r="P167" s="108">
        <v>44349</v>
      </c>
      <c r="Q167" s="108">
        <v>44350</v>
      </c>
      <c r="R167" s="109" t="s">
        <v>1020</v>
      </c>
      <c r="S167" s="110" t="str">
        <f>VLOOKUP($R167,DX!$A$1:$B$13005,2,FALSE)</f>
        <v>INFECCION VIRAL, NO ESPECIFICADA</v>
      </c>
      <c r="T167" s="110" t="s">
        <v>42647</v>
      </c>
      <c r="AA167" s="111" t="s">
        <v>43233</v>
      </c>
    </row>
    <row r="168" spans="1:27" s="123" customFormat="1" ht="30" hidden="1" customHeight="1" x14ac:dyDescent="0.3">
      <c r="A168" s="121">
        <v>44349</v>
      </c>
      <c r="B168" s="119">
        <f t="shared" si="6"/>
        <v>6</v>
      </c>
      <c r="C168" s="119">
        <f t="shared" si="7"/>
        <v>2021</v>
      </c>
      <c r="D168" s="110">
        <v>1146434995</v>
      </c>
      <c r="E168" s="110" t="s">
        <v>18817</v>
      </c>
      <c r="F168" s="110" t="s">
        <v>18658</v>
      </c>
      <c r="G168" s="110" t="s">
        <v>18664</v>
      </c>
      <c r="H168" s="122" t="s">
        <v>42710</v>
      </c>
      <c r="I168" s="109" t="s">
        <v>18680</v>
      </c>
      <c r="J168" s="109" t="s">
        <v>18679</v>
      </c>
      <c r="K168" s="108">
        <v>44088</v>
      </c>
      <c r="L168" s="109" t="s">
        <v>18680</v>
      </c>
      <c r="M168" s="110" t="s">
        <v>18657</v>
      </c>
      <c r="N168" s="110" t="s">
        <v>18659</v>
      </c>
      <c r="O168" s="109">
        <v>3</v>
      </c>
      <c r="P168" s="108">
        <v>44349</v>
      </c>
      <c r="Q168" s="108">
        <v>44351</v>
      </c>
      <c r="R168" s="109" t="s">
        <v>18666</v>
      </c>
      <c r="S168" s="110" t="str">
        <f>VLOOKUP($R168,DX!$A$1:$B$13005,2,FALSE)</f>
        <v>COVID-19 (virus no identificado)</v>
      </c>
      <c r="T168" s="110" t="s">
        <v>42647</v>
      </c>
      <c r="AA168" s="111" t="s">
        <v>43233</v>
      </c>
    </row>
    <row r="169" spans="1:27" s="123" customFormat="1" ht="30" hidden="1" customHeight="1" x14ac:dyDescent="0.3">
      <c r="A169" s="121">
        <v>44350</v>
      </c>
      <c r="B169" s="119">
        <f t="shared" si="6"/>
        <v>6</v>
      </c>
      <c r="C169" s="119">
        <f t="shared" si="7"/>
        <v>2021</v>
      </c>
      <c r="D169" s="110">
        <v>71686854</v>
      </c>
      <c r="E169" s="110" t="s">
        <v>18800</v>
      </c>
      <c r="F169" s="110" t="s">
        <v>18658</v>
      </c>
      <c r="G169" s="110" t="s">
        <v>18687</v>
      </c>
      <c r="H169" s="122" t="s">
        <v>42709</v>
      </c>
      <c r="I169" s="109" t="s">
        <v>18680</v>
      </c>
      <c r="J169" s="109" t="s">
        <v>18679</v>
      </c>
      <c r="K169" s="108">
        <v>44109</v>
      </c>
      <c r="L169" s="109" t="s">
        <v>18680</v>
      </c>
      <c r="M169" s="110" t="s">
        <v>18657</v>
      </c>
      <c r="N169" s="110" t="s">
        <v>18659</v>
      </c>
      <c r="O169" s="109">
        <v>1</v>
      </c>
      <c r="P169" s="108">
        <v>44350</v>
      </c>
      <c r="Q169" s="108">
        <v>44350</v>
      </c>
      <c r="R169" s="109" t="s">
        <v>18668</v>
      </c>
      <c r="S169" s="110" t="str">
        <f>VLOOKUP($R169,DX!$A$1:$B$13005,2,FALSE)</f>
        <v>COVID-19 (virus identificado)</v>
      </c>
      <c r="T169" s="110" t="s">
        <v>18696</v>
      </c>
      <c r="AA169" s="111" t="s">
        <v>43233</v>
      </c>
    </row>
    <row r="170" spans="1:27" s="123" customFormat="1" ht="30" hidden="1" customHeight="1" x14ac:dyDescent="0.3">
      <c r="A170" s="121">
        <v>44350</v>
      </c>
      <c r="B170" s="119">
        <f t="shared" si="6"/>
        <v>6</v>
      </c>
      <c r="C170" s="119">
        <f t="shared" si="7"/>
        <v>2021</v>
      </c>
      <c r="D170" s="110">
        <v>71743554</v>
      </c>
      <c r="E170" s="110" t="s">
        <v>18819</v>
      </c>
      <c r="F170" s="110" t="s">
        <v>18658</v>
      </c>
      <c r="G170" s="110" t="s">
        <v>18664</v>
      </c>
      <c r="H170" s="122" t="s">
        <v>42709</v>
      </c>
      <c r="I170" s="109" t="s">
        <v>18680</v>
      </c>
      <c r="J170" s="109" t="s">
        <v>18679</v>
      </c>
      <c r="K170" s="108">
        <v>43745</v>
      </c>
      <c r="L170" s="109" t="s">
        <v>18680</v>
      </c>
      <c r="M170" s="110" t="s">
        <v>18657</v>
      </c>
      <c r="N170" s="110" t="s">
        <v>18659</v>
      </c>
      <c r="O170" s="109">
        <v>2</v>
      </c>
      <c r="P170" s="108">
        <v>44350</v>
      </c>
      <c r="Q170" s="108">
        <v>44351</v>
      </c>
      <c r="R170" s="109" t="s">
        <v>18668</v>
      </c>
      <c r="S170" s="110" t="str">
        <f>VLOOKUP($R170,DX!$A$1:$B$13005,2,FALSE)</f>
        <v>COVID-19 (virus identificado)</v>
      </c>
      <c r="T170" s="110" t="s">
        <v>18696</v>
      </c>
      <c r="AA170" s="111" t="s">
        <v>43233</v>
      </c>
    </row>
    <row r="171" spans="1:27" s="123" customFormat="1" ht="30" hidden="1" customHeight="1" x14ac:dyDescent="0.3">
      <c r="A171" s="121">
        <v>44350</v>
      </c>
      <c r="B171" s="119">
        <f t="shared" si="6"/>
        <v>6</v>
      </c>
      <c r="C171" s="119">
        <f t="shared" si="7"/>
        <v>2021</v>
      </c>
      <c r="D171" s="110">
        <v>1017184433</v>
      </c>
      <c r="E171" s="110" t="s">
        <v>18915</v>
      </c>
      <c r="F171" s="110" t="s">
        <v>18658</v>
      </c>
      <c r="G171" s="110" t="s">
        <v>18664</v>
      </c>
      <c r="H171" s="122" t="s">
        <v>42709</v>
      </c>
      <c r="I171" s="109" t="s">
        <v>18849</v>
      </c>
      <c r="J171" s="109" t="s">
        <v>18757</v>
      </c>
      <c r="K171" s="108">
        <v>42761</v>
      </c>
      <c r="L171" s="109" t="s">
        <v>18860</v>
      </c>
      <c r="M171" s="110" t="s">
        <v>18657</v>
      </c>
      <c r="N171" s="110" t="s">
        <v>18659</v>
      </c>
      <c r="O171" s="109">
        <v>6</v>
      </c>
      <c r="P171" s="108">
        <v>44350</v>
      </c>
      <c r="Q171" s="108">
        <v>44355</v>
      </c>
      <c r="R171" s="109" t="s">
        <v>18668</v>
      </c>
      <c r="S171" s="110" t="str">
        <f>VLOOKUP($R171,DX!$A$1:$B$13005,2,FALSE)</f>
        <v>COVID-19 (virus identificado)</v>
      </c>
      <c r="T171" s="110" t="s">
        <v>18696</v>
      </c>
      <c r="AA171" s="111" t="s">
        <v>43233</v>
      </c>
    </row>
    <row r="172" spans="1:27" s="123" customFormat="1" ht="30" hidden="1" customHeight="1" x14ac:dyDescent="0.3">
      <c r="A172" s="121">
        <v>44350</v>
      </c>
      <c r="B172" s="119">
        <f t="shared" si="6"/>
        <v>6</v>
      </c>
      <c r="C172" s="119">
        <f t="shared" si="7"/>
        <v>2021</v>
      </c>
      <c r="D172" s="110">
        <v>1128479183</v>
      </c>
      <c r="E172" s="110" t="s">
        <v>18827</v>
      </c>
      <c r="F172" s="110" t="s">
        <v>18658</v>
      </c>
      <c r="G172" s="110" t="s">
        <v>18664</v>
      </c>
      <c r="H172" s="122" t="s">
        <v>42709</v>
      </c>
      <c r="I172" s="109" t="s">
        <v>18665</v>
      </c>
      <c r="J172" s="109" t="s">
        <v>18679</v>
      </c>
      <c r="K172" s="108">
        <v>44138</v>
      </c>
      <c r="L172" s="109" t="s">
        <v>18701</v>
      </c>
      <c r="M172" s="110" t="s">
        <v>18657</v>
      </c>
      <c r="N172" s="110" t="s">
        <v>18659</v>
      </c>
      <c r="O172" s="109">
        <v>5</v>
      </c>
      <c r="P172" s="108">
        <v>44350</v>
      </c>
      <c r="Q172" s="108">
        <v>44354</v>
      </c>
      <c r="R172" s="109" t="s">
        <v>18668</v>
      </c>
      <c r="S172" s="110" t="str">
        <f>VLOOKUP($R172,DX!$A$1:$B$13005,2,FALSE)</f>
        <v>COVID-19 (virus identificado)</v>
      </c>
      <c r="T172" s="110" t="s">
        <v>18696</v>
      </c>
      <c r="AA172" s="111" t="s">
        <v>43233</v>
      </c>
    </row>
    <row r="173" spans="1:27" s="123" customFormat="1" ht="30" hidden="1" customHeight="1" x14ac:dyDescent="0.3">
      <c r="A173" s="121">
        <v>44351</v>
      </c>
      <c r="B173" s="119">
        <f t="shared" si="6"/>
        <v>6</v>
      </c>
      <c r="C173" s="119">
        <f t="shared" si="7"/>
        <v>2021</v>
      </c>
      <c r="D173" s="110">
        <v>43152669</v>
      </c>
      <c r="E173" s="110" t="s">
        <v>18828</v>
      </c>
      <c r="F173" s="110" t="s">
        <v>18704</v>
      </c>
      <c r="G173" s="124" t="s">
        <v>18720</v>
      </c>
      <c r="H173" s="122" t="s">
        <v>42707</v>
      </c>
      <c r="I173" s="109" t="s">
        <v>18665</v>
      </c>
      <c r="J173" s="109" t="s">
        <v>18679</v>
      </c>
      <c r="K173" s="108">
        <v>43703</v>
      </c>
      <c r="L173" s="109" t="s">
        <v>18910</v>
      </c>
      <c r="M173" s="110" t="s">
        <v>18657</v>
      </c>
      <c r="N173" s="110" t="s">
        <v>18722</v>
      </c>
      <c r="O173" s="109">
        <v>7</v>
      </c>
      <c r="P173" s="108">
        <v>44351</v>
      </c>
      <c r="Q173" s="108">
        <v>44357</v>
      </c>
      <c r="R173" s="109" t="s">
        <v>15407</v>
      </c>
      <c r="S173" s="110" t="str">
        <f>VLOOKUP($R173,DX!$A$1:$B$13005,2,FALSE)</f>
        <v>DESGARRO DE MENISCOS, PRESENTE</v>
      </c>
      <c r="T173" s="110" t="s">
        <v>42647</v>
      </c>
      <c r="AA173" s="111" t="s">
        <v>43233</v>
      </c>
    </row>
    <row r="174" spans="1:27" s="123" customFormat="1" ht="30" hidden="1" customHeight="1" x14ac:dyDescent="0.3">
      <c r="A174" s="121">
        <v>44351</v>
      </c>
      <c r="B174" s="119">
        <f t="shared" si="6"/>
        <v>6</v>
      </c>
      <c r="C174" s="119">
        <f t="shared" si="7"/>
        <v>2021</v>
      </c>
      <c r="D174" s="110">
        <v>1000546982</v>
      </c>
      <c r="E174" s="110" t="s">
        <v>18818</v>
      </c>
      <c r="F174" s="110" t="s">
        <v>18704</v>
      </c>
      <c r="G174" s="110" t="s">
        <v>18664</v>
      </c>
      <c r="H174" s="122" t="s">
        <v>42710</v>
      </c>
      <c r="I174" s="109" t="s">
        <v>18849</v>
      </c>
      <c r="J174" s="109" t="s">
        <v>18855</v>
      </c>
      <c r="K174" s="108">
        <v>44228</v>
      </c>
      <c r="L174" s="109" t="s">
        <v>18860</v>
      </c>
      <c r="M174" s="110" t="s">
        <v>18657</v>
      </c>
      <c r="N174" s="110" t="s">
        <v>18659</v>
      </c>
      <c r="O174" s="109">
        <v>3</v>
      </c>
      <c r="P174" s="108">
        <v>44351</v>
      </c>
      <c r="Q174" s="108">
        <v>44353</v>
      </c>
      <c r="R174" s="109" t="s">
        <v>18666</v>
      </c>
      <c r="S174" s="110" t="str">
        <f>VLOOKUP($R174,DX!$A$1:$B$13005,2,FALSE)</f>
        <v>COVID-19 (virus no identificado)</v>
      </c>
      <c r="T174" s="110" t="s">
        <v>42647</v>
      </c>
      <c r="AA174" s="111" t="s">
        <v>43233</v>
      </c>
    </row>
    <row r="175" spans="1:27" s="123" customFormat="1" ht="30" hidden="1" customHeight="1" x14ac:dyDescent="0.3">
      <c r="A175" s="121">
        <v>44352</v>
      </c>
      <c r="B175" s="119">
        <f t="shared" si="6"/>
        <v>6</v>
      </c>
      <c r="C175" s="119">
        <f t="shared" si="7"/>
        <v>2021</v>
      </c>
      <c r="D175" s="110">
        <v>71743554</v>
      </c>
      <c r="E175" s="110" t="s">
        <v>18819</v>
      </c>
      <c r="F175" s="110" t="s">
        <v>18658</v>
      </c>
      <c r="G175" s="110" t="s">
        <v>18664</v>
      </c>
      <c r="H175" s="122" t="s">
        <v>42709</v>
      </c>
      <c r="I175" s="109" t="s">
        <v>18680</v>
      </c>
      <c r="J175" s="109" t="s">
        <v>18679</v>
      </c>
      <c r="K175" s="108">
        <v>43745</v>
      </c>
      <c r="L175" s="109" t="s">
        <v>18680</v>
      </c>
      <c r="M175" s="110" t="s">
        <v>18657</v>
      </c>
      <c r="N175" s="110" t="s">
        <v>18659</v>
      </c>
      <c r="O175" s="109">
        <v>3</v>
      </c>
      <c r="P175" s="108">
        <v>44352</v>
      </c>
      <c r="Q175" s="108">
        <v>44354</v>
      </c>
      <c r="R175" s="109" t="s">
        <v>18668</v>
      </c>
      <c r="S175" s="110" t="str">
        <f>VLOOKUP($R175,DX!$A$1:$B$13005,2,FALSE)</f>
        <v>COVID-19 (virus identificado)</v>
      </c>
      <c r="T175" s="110" t="s">
        <v>18696</v>
      </c>
      <c r="AA175" s="111" t="s">
        <v>43233</v>
      </c>
    </row>
    <row r="176" spans="1:27" s="123" customFormat="1" ht="30" hidden="1" customHeight="1" x14ac:dyDescent="0.3">
      <c r="A176" s="121">
        <v>44353</v>
      </c>
      <c r="B176" s="119">
        <f t="shared" si="6"/>
        <v>6</v>
      </c>
      <c r="C176" s="119">
        <f t="shared" si="7"/>
        <v>2021</v>
      </c>
      <c r="D176" s="110">
        <v>79136622</v>
      </c>
      <c r="E176" s="110" t="s">
        <v>18820</v>
      </c>
      <c r="F176" s="110" t="s">
        <v>18658</v>
      </c>
      <c r="G176" s="110" t="s">
        <v>18683</v>
      </c>
      <c r="H176" s="122" t="s">
        <v>42709</v>
      </c>
      <c r="I176" s="109" t="s">
        <v>18665</v>
      </c>
      <c r="J176" s="109" t="s">
        <v>18679</v>
      </c>
      <c r="K176" s="108">
        <v>44106</v>
      </c>
      <c r="L176" s="109" t="s">
        <v>18912</v>
      </c>
      <c r="M176" s="110" t="s">
        <v>18764</v>
      </c>
      <c r="N176" s="110" t="s">
        <v>18659</v>
      </c>
      <c r="O176" s="109">
        <v>6</v>
      </c>
      <c r="P176" s="108">
        <v>44353</v>
      </c>
      <c r="Q176" s="108">
        <v>44357</v>
      </c>
      <c r="R176" s="109" t="s">
        <v>18668</v>
      </c>
      <c r="S176" s="110" t="str">
        <f>VLOOKUP($R176,DX!$A$1:$B$13005,2,FALSE)</f>
        <v>COVID-19 (virus identificado)</v>
      </c>
      <c r="T176" s="110" t="s">
        <v>18696</v>
      </c>
      <c r="AA176" s="111" t="s">
        <v>43233</v>
      </c>
    </row>
    <row r="177" spans="1:27" s="123" customFormat="1" ht="30" hidden="1" customHeight="1" x14ac:dyDescent="0.3">
      <c r="A177" s="121">
        <v>44355</v>
      </c>
      <c r="B177" s="119">
        <f t="shared" si="6"/>
        <v>6</v>
      </c>
      <c r="C177" s="119">
        <f t="shared" si="7"/>
        <v>2021</v>
      </c>
      <c r="D177" s="110">
        <v>10098414</v>
      </c>
      <c r="E177" s="110" t="s">
        <v>18832</v>
      </c>
      <c r="F177" s="110" t="s">
        <v>18658</v>
      </c>
      <c r="G177" s="110" t="s">
        <v>18683</v>
      </c>
      <c r="H177" s="122" t="s">
        <v>42710</v>
      </c>
      <c r="I177" s="109" t="s">
        <v>18665</v>
      </c>
      <c r="J177" s="109" t="s">
        <v>18679</v>
      </c>
      <c r="K177" s="108">
        <v>43647</v>
      </c>
      <c r="L177" s="109" t="s">
        <v>18911</v>
      </c>
      <c r="M177" s="110" t="s">
        <v>18688</v>
      </c>
      <c r="N177" s="110" t="s">
        <v>18659</v>
      </c>
      <c r="O177" s="109">
        <v>8</v>
      </c>
      <c r="P177" s="108">
        <v>44355</v>
      </c>
      <c r="Q177" s="108">
        <v>44362</v>
      </c>
      <c r="R177" s="109" t="s">
        <v>18666</v>
      </c>
      <c r="S177" s="110" t="str">
        <f>VLOOKUP($R177,DX!$A$1:$B$13005,2,FALSE)</f>
        <v>COVID-19 (virus no identificado)</v>
      </c>
      <c r="T177" s="110" t="s">
        <v>42647</v>
      </c>
      <c r="AA177" s="111" t="s">
        <v>43233</v>
      </c>
    </row>
    <row r="178" spans="1:27" s="123" customFormat="1" ht="30" hidden="1" customHeight="1" x14ac:dyDescent="0.3">
      <c r="A178" s="121">
        <v>44355</v>
      </c>
      <c r="B178" s="119">
        <f t="shared" si="6"/>
        <v>6</v>
      </c>
      <c r="C178" s="119">
        <f t="shared" si="7"/>
        <v>2021</v>
      </c>
      <c r="D178" s="110">
        <v>71743554</v>
      </c>
      <c r="E178" s="110" t="s">
        <v>18819</v>
      </c>
      <c r="F178" s="110" t="s">
        <v>18658</v>
      </c>
      <c r="G178" s="110" t="s">
        <v>18664</v>
      </c>
      <c r="H178" s="122" t="s">
        <v>42709</v>
      </c>
      <c r="I178" s="109" t="s">
        <v>18680</v>
      </c>
      <c r="J178" s="109" t="s">
        <v>18679</v>
      </c>
      <c r="K178" s="108">
        <v>43745</v>
      </c>
      <c r="L178" s="109" t="s">
        <v>18680</v>
      </c>
      <c r="M178" s="110" t="s">
        <v>18657</v>
      </c>
      <c r="N178" s="110" t="s">
        <v>18659</v>
      </c>
      <c r="O178" s="109">
        <v>1</v>
      </c>
      <c r="P178" s="108">
        <v>44355</v>
      </c>
      <c r="Q178" s="108">
        <v>44355</v>
      </c>
      <c r="R178" s="109" t="s">
        <v>18668</v>
      </c>
      <c r="S178" s="110" t="str">
        <f>VLOOKUP($R178,DX!$A$1:$B$13005,2,FALSE)</f>
        <v>COVID-19 (virus identificado)</v>
      </c>
      <c r="T178" s="110" t="s">
        <v>18696</v>
      </c>
      <c r="AA178" s="111" t="s">
        <v>43233</v>
      </c>
    </row>
    <row r="179" spans="1:27" s="123" customFormat="1" ht="30" hidden="1" customHeight="1" x14ac:dyDescent="0.3">
      <c r="A179" s="121">
        <v>44355</v>
      </c>
      <c r="B179" s="119">
        <f t="shared" si="6"/>
        <v>6</v>
      </c>
      <c r="C179" s="119">
        <f t="shared" si="7"/>
        <v>2021</v>
      </c>
      <c r="D179" s="110">
        <v>98546391</v>
      </c>
      <c r="E179" s="110" t="s">
        <v>18790</v>
      </c>
      <c r="F179" s="110" t="s">
        <v>18658</v>
      </c>
      <c r="G179" s="110" t="s">
        <v>18664</v>
      </c>
      <c r="H179" s="122" t="s">
        <v>42709</v>
      </c>
      <c r="I179" s="109" t="s">
        <v>18665</v>
      </c>
      <c r="J179" s="109" t="s">
        <v>18679</v>
      </c>
      <c r="K179" s="108">
        <v>43940</v>
      </c>
      <c r="L179" s="109" t="s">
        <v>18913</v>
      </c>
      <c r="M179" s="110" t="s">
        <v>18657</v>
      </c>
      <c r="N179" s="110" t="s">
        <v>18659</v>
      </c>
      <c r="O179" s="109">
        <v>3</v>
      </c>
      <c r="P179" s="108">
        <v>44355</v>
      </c>
      <c r="Q179" s="108">
        <v>44357</v>
      </c>
      <c r="R179" s="109" t="s">
        <v>18668</v>
      </c>
      <c r="S179" s="110" t="str">
        <f>VLOOKUP($R179,DX!$A$1:$B$13005,2,FALSE)</f>
        <v>COVID-19 (virus identificado)</v>
      </c>
      <c r="T179" s="110" t="s">
        <v>18696</v>
      </c>
      <c r="AA179" s="111" t="s">
        <v>43233</v>
      </c>
    </row>
    <row r="180" spans="1:27" s="123" customFormat="1" ht="30" hidden="1" customHeight="1" x14ac:dyDescent="0.3">
      <c r="A180" s="121">
        <v>44356</v>
      </c>
      <c r="B180" s="119">
        <f t="shared" si="6"/>
        <v>6</v>
      </c>
      <c r="C180" s="119">
        <f t="shared" si="7"/>
        <v>2021</v>
      </c>
      <c r="D180" s="110">
        <v>71316283</v>
      </c>
      <c r="E180" s="110" t="s">
        <v>18815</v>
      </c>
      <c r="F180" s="110" t="s">
        <v>18658</v>
      </c>
      <c r="G180" s="110" t="s">
        <v>18692</v>
      </c>
      <c r="H180" s="122" t="s">
        <v>42710</v>
      </c>
      <c r="I180" s="109" t="s">
        <v>18665</v>
      </c>
      <c r="J180" s="109" t="s">
        <v>18679</v>
      </c>
      <c r="K180" s="108">
        <v>43637</v>
      </c>
      <c r="L180" s="109" t="s">
        <v>18910</v>
      </c>
      <c r="M180" s="110" t="s">
        <v>18657</v>
      </c>
      <c r="N180" s="110" t="s">
        <v>18659</v>
      </c>
      <c r="O180" s="109">
        <v>5</v>
      </c>
      <c r="P180" s="108">
        <v>44356</v>
      </c>
      <c r="Q180" s="108">
        <v>44360</v>
      </c>
      <c r="R180" s="109" t="s">
        <v>18668</v>
      </c>
      <c r="S180" s="110" t="str">
        <f>VLOOKUP($R180,DX!$A$1:$B$13005,2,FALSE)</f>
        <v>COVID-19 (virus identificado)</v>
      </c>
      <c r="T180" s="110" t="s">
        <v>42647</v>
      </c>
      <c r="AA180" s="111" t="s">
        <v>43233</v>
      </c>
    </row>
    <row r="181" spans="1:27" s="123" customFormat="1" ht="30" hidden="1" customHeight="1" x14ac:dyDescent="0.3">
      <c r="A181" s="121">
        <v>44356</v>
      </c>
      <c r="B181" s="119">
        <f t="shared" si="6"/>
        <v>6</v>
      </c>
      <c r="C181" s="119">
        <f t="shared" si="7"/>
        <v>2021</v>
      </c>
      <c r="D181" s="110">
        <v>71743554</v>
      </c>
      <c r="E181" s="110" t="s">
        <v>18819</v>
      </c>
      <c r="F181" s="110" t="s">
        <v>18658</v>
      </c>
      <c r="G181" s="110" t="s">
        <v>18664</v>
      </c>
      <c r="H181" s="122" t="s">
        <v>42709</v>
      </c>
      <c r="I181" s="109" t="s">
        <v>18680</v>
      </c>
      <c r="J181" s="109" t="s">
        <v>18679</v>
      </c>
      <c r="K181" s="108">
        <v>43745</v>
      </c>
      <c r="L181" s="109" t="s">
        <v>18680</v>
      </c>
      <c r="M181" s="110" t="s">
        <v>18657</v>
      </c>
      <c r="N181" s="110" t="s">
        <v>18659</v>
      </c>
      <c r="O181" s="109">
        <v>2</v>
      </c>
      <c r="P181" s="108">
        <v>44356</v>
      </c>
      <c r="Q181" s="108">
        <v>44357</v>
      </c>
      <c r="R181" s="109" t="s">
        <v>18668</v>
      </c>
      <c r="S181" s="110" t="str">
        <f>VLOOKUP($R181,DX!$A$1:$B$13005,2,FALSE)</f>
        <v>COVID-19 (virus identificado)</v>
      </c>
      <c r="T181" s="110" t="s">
        <v>18696</v>
      </c>
      <c r="AA181" s="111" t="s">
        <v>43233</v>
      </c>
    </row>
    <row r="182" spans="1:27" s="123" customFormat="1" ht="30" hidden="1" customHeight="1" x14ac:dyDescent="0.3">
      <c r="A182" s="121">
        <v>44357</v>
      </c>
      <c r="B182" s="119">
        <f t="shared" si="6"/>
        <v>6</v>
      </c>
      <c r="C182" s="119">
        <f t="shared" si="7"/>
        <v>2021</v>
      </c>
      <c r="D182" s="110">
        <v>79136622</v>
      </c>
      <c r="E182" s="110" t="s">
        <v>18820</v>
      </c>
      <c r="F182" s="110" t="s">
        <v>18658</v>
      </c>
      <c r="G182" s="110" t="s">
        <v>18683</v>
      </c>
      <c r="H182" s="122" t="s">
        <v>42709</v>
      </c>
      <c r="I182" s="109" t="s">
        <v>18665</v>
      </c>
      <c r="J182" s="109" t="s">
        <v>18679</v>
      </c>
      <c r="K182" s="108">
        <v>44106</v>
      </c>
      <c r="L182" s="109" t="s">
        <v>18912</v>
      </c>
      <c r="M182" s="110" t="s">
        <v>18764</v>
      </c>
      <c r="N182" s="110" t="s">
        <v>18659</v>
      </c>
      <c r="O182" s="109">
        <v>30</v>
      </c>
      <c r="P182" s="108">
        <v>44357</v>
      </c>
      <c r="Q182" s="108" t="s">
        <v>18863</v>
      </c>
      <c r="R182" s="109" t="s">
        <v>18668</v>
      </c>
      <c r="S182" s="110" t="str">
        <f>VLOOKUP($R182,DX!$A$1:$B$13005,2,FALSE)</f>
        <v>COVID-19 (virus identificado)</v>
      </c>
      <c r="T182" s="110" t="s">
        <v>18696</v>
      </c>
      <c r="AA182" s="123" t="s">
        <v>42959</v>
      </c>
    </row>
    <row r="183" spans="1:27" s="123" customFormat="1" ht="30" hidden="1" customHeight="1" x14ac:dyDescent="0.3">
      <c r="A183" s="121">
        <v>44357</v>
      </c>
      <c r="B183" s="119">
        <f t="shared" si="6"/>
        <v>6</v>
      </c>
      <c r="C183" s="119">
        <f t="shared" si="7"/>
        <v>2021</v>
      </c>
      <c r="D183" s="110">
        <v>1128269859</v>
      </c>
      <c r="E183" s="110" t="s">
        <v>18821</v>
      </c>
      <c r="F183" s="110" t="s">
        <v>18658</v>
      </c>
      <c r="G183" s="110" t="s">
        <v>18664</v>
      </c>
      <c r="H183" s="122" t="s">
        <v>42708</v>
      </c>
      <c r="I183" s="109" t="s">
        <v>18665</v>
      </c>
      <c r="J183" s="109" t="s">
        <v>18679</v>
      </c>
      <c r="K183" s="108">
        <v>44326</v>
      </c>
      <c r="L183" s="109" t="s">
        <v>18701</v>
      </c>
      <c r="M183" s="110" t="s">
        <v>18657</v>
      </c>
      <c r="N183" s="110" t="s">
        <v>18659</v>
      </c>
      <c r="O183" s="109">
        <v>2</v>
      </c>
      <c r="P183" s="108">
        <v>44357</v>
      </c>
      <c r="Q183" s="108">
        <v>44358</v>
      </c>
      <c r="R183" s="109" t="s">
        <v>18666</v>
      </c>
      <c r="S183" s="110" t="str">
        <f>VLOOKUP($R183,DX!$A$1:$B$13005,2,FALSE)</f>
        <v>COVID-19 (virus no identificado)</v>
      </c>
      <c r="T183" s="110" t="s">
        <v>42647</v>
      </c>
      <c r="AA183" s="111" t="s">
        <v>43233</v>
      </c>
    </row>
    <row r="184" spans="1:27" s="123" customFormat="1" ht="30" hidden="1" customHeight="1" x14ac:dyDescent="0.3">
      <c r="A184" s="121">
        <v>44358</v>
      </c>
      <c r="B184" s="119">
        <f t="shared" si="6"/>
        <v>6</v>
      </c>
      <c r="C184" s="119">
        <f t="shared" si="7"/>
        <v>2021</v>
      </c>
      <c r="D184" s="110">
        <v>4385768</v>
      </c>
      <c r="E184" s="110" t="s">
        <v>18826</v>
      </c>
      <c r="F184" s="110" t="s">
        <v>18658</v>
      </c>
      <c r="G184" s="124" t="s">
        <v>18720</v>
      </c>
      <c r="H184" s="122" t="s">
        <v>42707</v>
      </c>
      <c r="I184" s="109" t="s">
        <v>18665</v>
      </c>
      <c r="J184" s="109" t="s">
        <v>18679</v>
      </c>
      <c r="K184" s="108">
        <v>44267</v>
      </c>
      <c r="L184" s="109" t="s">
        <v>18787</v>
      </c>
      <c r="M184" s="110" t="s">
        <v>18845</v>
      </c>
      <c r="N184" s="110" t="s">
        <v>18722</v>
      </c>
      <c r="O184" s="109">
        <v>2</v>
      </c>
      <c r="P184" s="108">
        <v>44358</v>
      </c>
      <c r="Q184" s="108">
        <v>44359</v>
      </c>
      <c r="R184" s="109" t="s">
        <v>15143</v>
      </c>
      <c r="S184" s="110" t="str">
        <f>VLOOKUP($R184,DX!$A$1:$B$13005,2,FALSE)</f>
        <v>CONTUSION DE OTRAS PARTES DE LA MUÑECA Y DE LA MANO</v>
      </c>
      <c r="T184" s="110" t="s">
        <v>42647</v>
      </c>
      <c r="AA184" s="111" t="s">
        <v>43233</v>
      </c>
    </row>
    <row r="185" spans="1:27" s="123" customFormat="1" ht="30" hidden="1" customHeight="1" x14ac:dyDescent="0.3">
      <c r="A185" s="121">
        <v>44358</v>
      </c>
      <c r="B185" s="119">
        <f t="shared" si="6"/>
        <v>6</v>
      </c>
      <c r="C185" s="119">
        <f t="shared" si="7"/>
        <v>2021</v>
      </c>
      <c r="D185" s="110">
        <v>43152669</v>
      </c>
      <c r="E185" s="110" t="s">
        <v>18828</v>
      </c>
      <c r="F185" s="110" t="s">
        <v>18704</v>
      </c>
      <c r="G185" s="124" t="s">
        <v>18720</v>
      </c>
      <c r="H185" s="122" t="s">
        <v>42707</v>
      </c>
      <c r="I185" s="109" t="s">
        <v>18665</v>
      </c>
      <c r="J185" s="109" t="s">
        <v>18679</v>
      </c>
      <c r="K185" s="108">
        <v>43703</v>
      </c>
      <c r="L185" s="109" t="s">
        <v>18910</v>
      </c>
      <c r="M185" s="110" t="s">
        <v>18657</v>
      </c>
      <c r="N185" s="110" t="s">
        <v>18722</v>
      </c>
      <c r="O185" s="109">
        <v>30</v>
      </c>
      <c r="P185" s="108">
        <v>44358</v>
      </c>
      <c r="Q185" s="108">
        <v>44387</v>
      </c>
      <c r="R185" s="109" t="s">
        <v>9321</v>
      </c>
      <c r="S185" s="110" t="str">
        <f>VLOOKUP($R185,DX!$A$1:$B$13005,2,FALSE)</f>
        <v>TRASTORNO INTERNO DE LA RODILLA, NO ESPECIFICADO</v>
      </c>
      <c r="T185" s="110" t="s">
        <v>18696</v>
      </c>
      <c r="AA185" s="123" t="s">
        <v>42959</v>
      </c>
    </row>
    <row r="186" spans="1:27" s="123" customFormat="1" ht="30" hidden="1" customHeight="1" x14ac:dyDescent="0.3">
      <c r="A186" s="121">
        <v>44358</v>
      </c>
      <c r="B186" s="119">
        <f t="shared" si="6"/>
        <v>6</v>
      </c>
      <c r="C186" s="119">
        <f t="shared" si="7"/>
        <v>2021</v>
      </c>
      <c r="D186" s="110">
        <v>71273275</v>
      </c>
      <c r="E186" s="110" t="s">
        <v>18834</v>
      </c>
      <c r="F186" s="110" t="s">
        <v>18658</v>
      </c>
      <c r="G186" s="110" t="s">
        <v>18664</v>
      </c>
      <c r="H186" s="122" t="s">
        <v>42710</v>
      </c>
      <c r="I186" s="109" t="s">
        <v>18665</v>
      </c>
      <c r="J186" s="109" t="s">
        <v>18679</v>
      </c>
      <c r="K186" s="108">
        <v>44265</v>
      </c>
      <c r="L186" s="109" t="s">
        <v>18718</v>
      </c>
      <c r="M186" s="110" t="s">
        <v>18657</v>
      </c>
      <c r="N186" s="110" t="s">
        <v>18659</v>
      </c>
      <c r="O186" s="109">
        <v>3</v>
      </c>
      <c r="P186" s="108">
        <v>44358</v>
      </c>
      <c r="Q186" s="108">
        <v>44360</v>
      </c>
      <c r="R186" s="109" t="s">
        <v>18666</v>
      </c>
      <c r="S186" s="110" t="str">
        <f>VLOOKUP($R186,DX!$A$1:$B$13005,2,FALSE)</f>
        <v>COVID-19 (virus no identificado)</v>
      </c>
      <c r="T186" s="110" t="s">
        <v>42647</v>
      </c>
      <c r="AA186" s="111" t="s">
        <v>43233</v>
      </c>
    </row>
    <row r="187" spans="1:27" s="123" customFormat="1" ht="30" hidden="1" customHeight="1" x14ac:dyDescent="0.3">
      <c r="A187" s="121">
        <v>44358</v>
      </c>
      <c r="B187" s="119">
        <f t="shared" si="6"/>
        <v>6</v>
      </c>
      <c r="C187" s="119">
        <f t="shared" si="7"/>
        <v>2021</v>
      </c>
      <c r="D187" s="110">
        <v>98546391</v>
      </c>
      <c r="E187" s="110" t="s">
        <v>18790</v>
      </c>
      <c r="F187" s="110" t="s">
        <v>18658</v>
      </c>
      <c r="G187" s="110" t="s">
        <v>18664</v>
      </c>
      <c r="H187" s="122" t="s">
        <v>42709</v>
      </c>
      <c r="I187" s="109" t="s">
        <v>18665</v>
      </c>
      <c r="J187" s="109" t="s">
        <v>18679</v>
      </c>
      <c r="K187" s="108">
        <v>43940</v>
      </c>
      <c r="L187" s="109" t="s">
        <v>18913</v>
      </c>
      <c r="M187" s="110" t="s">
        <v>18657</v>
      </c>
      <c r="N187" s="110" t="s">
        <v>18659</v>
      </c>
      <c r="O187" s="109">
        <v>4</v>
      </c>
      <c r="P187" s="108">
        <v>44358</v>
      </c>
      <c r="Q187" s="108">
        <v>44361</v>
      </c>
      <c r="R187" s="109" t="s">
        <v>18668</v>
      </c>
      <c r="S187" s="110" t="str">
        <f>VLOOKUP($R187,DX!$A$1:$B$13005,2,FALSE)</f>
        <v>COVID-19 (virus identificado)</v>
      </c>
      <c r="T187" s="110" t="s">
        <v>18696</v>
      </c>
      <c r="AA187" s="111" t="s">
        <v>43233</v>
      </c>
    </row>
    <row r="188" spans="1:27" s="123" customFormat="1" ht="30" hidden="1" customHeight="1" x14ac:dyDescent="0.3">
      <c r="A188" s="121">
        <v>44358</v>
      </c>
      <c r="B188" s="119">
        <f t="shared" si="6"/>
        <v>6</v>
      </c>
      <c r="C188" s="119">
        <f t="shared" si="7"/>
        <v>2021</v>
      </c>
      <c r="D188" s="110">
        <v>1017148606</v>
      </c>
      <c r="E188" s="110" t="s">
        <v>18829</v>
      </c>
      <c r="F188" s="110" t="s">
        <v>18658</v>
      </c>
      <c r="G188" s="110" t="s">
        <v>18664</v>
      </c>
      <c r="H188" s="122" t="s">
        <v>42710</v>
      </c>
      <c r="I188" s="109" t="s">
        <v>18680</v>
      </c>
      <c r="J188" s="109" t="s">
        <v>18679</v>
      </c>
      <c r="K188" s="108">
        <v>44090</v>
      </c>
      <c r="L188" s="109" t="s">
        <v>18680</v>
      </c>
      <c r="M188" s="110" t="s">
        <v>18657</v>
      </c>
      <c r="N188" s="110" t="s">
        <v>18659</v>
      </c>
      <c r="O188" s="109">
        <v>3</v>
      </c>
      <c r="P188" s="108">
        <v>44358</v>
      </c>
      <c r="Q188" s="108">
        <v>44360</v>
      </c>
      <c r="R188" s="109" t="s">
        <v>18666</v>
      </c>
      <c r="S188" s="110" t="str">
        <f>VLOOKUP($R188,DX!$A$1:$B$13005,2,FALSE)</f>
        <v>COVID-19 (virus no identificado)</v>
      </c>
      <c r="T188" s="110" t="s">
        <v>42647</v>
      </c>
      <c r="AA188" s="111" t="s">
        <v>43233</v>
      </c>
    </row>
    <row r="189" spans="1:27" s="123" customFormat="1" ht="30" hidden="1" customHeight="1" x14ac:dyDescent="0.3">
      <c r="A189" s="121">
        <v>44359</v>
      </c>
      <c r="B189" s="119">
        <f t="shared" si="6"/>
        <v>6</v>
      </c>
      <c r="C189" s="119">
        <f t="shared" si="7"/>
        <v>2021</v>
      </c>
      <c r="D189" s="110">
        <v>4560597</v>
      </c>
      <c r="E189" s="110" t="s">
        <v>18778</v>
      </c>
      <c r="F189" s="110" t="s">
        <v>18658</v>
      </c>
      <c r="G189" s="110" t="s">
        <v>18779</v>
      </c>
      <c r="H189" s="122" t="s">
        <v>42709</v>
      </c>
      <c r="I189" s="109" t="s">
        <v>18665</v>
      </c>
      <c r="J189" s="109" t="s">
        <v>18679</v>
      </c>
      <c r="K189" s="108">
        <v>42583</v>
      </c>
      <c r="L189" s="109" t="s">
        <v>18909</v>
      </c>
      <c r="M189" s="110" t="s">
        <v>18780</v>
      </c>
      <c r="N189" s="110" t="s">
        <v>18659</v>
      </c>
      <c r="O189" s="109">
        <v>6</v>
      </c>
      <c r="P189" s="108">
        <v>44359</v>
      </c>
      <c r="Q189" s="108">
        <v>44364</v>
      </c>
      <c r="R189" s="109" t="s">
        <v>9573</v>
      </c>
      <c r="S189" s="110" t="str">
        <f>VLOOKUP($R189,DX!$A$1:$B$13005,2,FALSE)</f>
        <v>TRASTORNOS DE DISCO LUMBAR Y OTROS, CON RADICULOPATIA</v>
      </c>
      <c r="T189" s="110" t="s">
        <v>18696</v>
      </c>
      <c r="AA189" s="111" t="s">
        <v>43233</v>
      </c>
    </row>
    <row r="190" spans="1:27" s="123" customFormat="1" ht="30" hidden="1" customHeight="1" x14ac:dyDescent="0.3">
      <c r="A190" s="121">
        <v>44359</v>
      </c>
      <c r="B190" s="119">
        <f t="shared" si="6"/>
        <v>6</v>
      </c>
      <c r="C190" s="119">
        <f t="shared" si="7"/>
        <v>2021</v>
      </c>
      <c r="D190" s="110">
        <v>1128269859</v>
      </c>
      <c r="E190" s="110" t="s">
        <v>18821</v>
      </c>
      <c r="F190" s="110" t="s">
        <v>18658</v>
      </c>
      <c r="G190" s="110" t="s">
        <v>18664</v>
      </c>
      <c r="H190" s="122" t="s">
        <v>42709</v>
      </c>
      <c r="I190" s="109" t="s">
        <v>18665</v>
      </c>
      <c r="J190" s="109" t="s">
        <v>18679</v>
      </c>
      <c r="K190" s="108">
        <v>44326</v>
      </c>
      <c r="L190" s="109" t="s">
        <v>18701</v>
      </c>
      <c r="M190" s="110" t="s">
        <v>18657</v>
      </c>
      <c r="N190" s="110" t="s">
        <v>18659</v>
      </c>
      <c r="O190" s="109">
        <v>7</v>
      </c>
      <c r="P190" s="108">
        <v>44359</v>
      </c>
      <c r="Q190" s="108">
        <v>44365</v>
      </c>
      <c r="R190" s="109" t="s">
        <v>18668</v>
      </c>
      <c r="S190" s="110" t="str">
        <f>VLOOKUP($R190,DX!$A$1:$B$13005,2,FALSE)</f>
        <v>COVID-19 (virus identificado)</v>
      </c>
      <c r="T190" s="110" t="s">
        <v>18696</v>
      </c>
      <c r="AA190" s="111" t="s">
        <v>43233</v>
      </c>
    </row>
    <row r="191" spans="1:27" s="123" customFormat="1" ht="30" hidden="1" customHeight="1" x14ac:dyDescent="0.3">
      <c r="A191" s="121">
        <v>44360</v>
      </c>
      <c r="B191" s="119">
        <f t="shared" si="6"/>
        <v>6</v>
      </c>
      <c r="C191" s="119">
        <f t="shared" si="7"/>
        <v>2021</v>
      </c>
      <c r="D191" s="110">
        <v>8032167</v>
      </c>
      <c r="E191" s="110" t="s">
        <v>18837</v>
      </c>
      <c r="F191" s="110" t="s">
        <v>18658</v>
      </c>
      <c r="G191" s="110" t="s">
        <v>18664</v>
      </c>
      <c r="H191" s="122" t="s">
        <v>42710</v>
      </c>
      <c r="I191" s="109" t="s">
        <v>18665</v>
      </c>
      <c r="J191" s="109" t="s">
        <v>18679</v>
      </c>
      <c r="K191" s="108">
        <v>44223</v>
      </c>
      <c r="L191" s="109" t="s">
        <v>18701</v>
      </c>
      <c r="M191" s="110" t="s">
        <v>18657</v>
      </c>
      <c r="N191" s="110" t="s">
        <v>18659</v>
      </c>
      <c r="O191" s="109">
        <v>3</v>
      </c>
      <c r="P191" s="108">
        <v>44360</v>
      </c>
      <c r="Q191" s="108">
        <v>44362</v>
      </c>
      <c r="R191" s="109" t="s">
        <v>18666</v>
      </c>
      <c r="S191" s="110" t="str">
        <f>VLOOKUP($R191,DX!$A$1:$B$13005,2,FALSE)</f>
        <v>COVID-19 (virus no identificado)</v>
      </c>
      <c r="T191" s="110" t="s">
        <v>42647</v>
      </c>
      <c r="AA191" s="111" t="s">
        <v>43233</v>
      </c>
    </row>
    <row r="192" spans="1:27" s="123" customFormat="1" ht="30" hidden="1" customHeight="1" x14ac:dyDescent="0.3">
      <c r="A192" s="121">
        <v>44361</v>
      </c>
      <c r="B192" s="119">
        <f t="shared" si="6"/>
        <v>6</v>
      </c>
      <c r="C192" s="119">
        <f t="shared" si="7"/>
        <v>2021</v>
      </c>
      <c r="D192" s="110">
        <v>71273275</v>
      </c>
      <c r="E192" s="110" t="s">
        <v>18834</v>
      </c>
      <c r="F192" s="110" t="s">
        <v>18658</v>
      </c>
      <c r="G192" s="110" t="s">
        <v>18664</v>
      </c>
      <c r="H192" s="122" t="s">
        <v>42709</v>
      </c>
      <c r="I192" s="109" t="s">
        <v>18665</v>
      </c>
      <c r="J192" s="109" t="s">
        <v>18679</v>
      </c>
      <c r="K192" s="108">
        <v>44265</v>
      </c>
      <c r="L192" s="109" t="s">
        <v>18718</v>
      </c>
      <c r="M192" s="110" t="s">
        <v>18657</v>
      </c>
      <c r="N192" s="110" t="s">
        <v>18659</v>
      </c>
      <c r="O192" s="109">
        <v>4</v>
      </c>
      <c r="P192" s="108">
        <v>44361</v>
      </c>
      <c r="Q192" s="108">
        <v>44364</v>
      </c>
      <c r="R192" s="109" t="s">
        <v>18666</v>
      </c>
      <c r="S192" s="110" t="str">
        <f>VLOOKUP($R192,DX!$A$1:$B$13005,2,FALSE)</f>
        <v>COVID-19 (virus no identificado)</v>
      </c>
      <c r="T192" s="110" t="s">
        <v>18696</v>
      </c>
      <c r="AA192" s="111" t="s">
        <v>43233</v>
      </c>
    </row>
    <row r="193" spans="1:27" s="123" customFormat="1" ht="30" hidden="1" customHeight="1" x14ac:dyDescent="0.3">
      <c r="A193" s="121">
        <v>44361</v>
      </c>
      <c r="B193" s="119">
        <f t="shared" si="6"/>
        <v>6</v>
      </c>
      <c r="C193" s="119">
        <f t="shared" si="7"/>
        <v>2021</v>
      </c>
      <c r="D193" s="110">
        <v>1017148606</v>
      </c>
      <c r="E193" s="110" t="s">
        <v>18829</v>
      </c>
      <c r="F193" s="110" t="s">
        <v>18658</v>
      </c>
      <c r="G193" s="110" t="s">
        <v>18664</v>
      </c>
      <c r="H193" s="122" t="s">
        <v>42709</v>
      </c>
      <c r="I193" s="109" t="s">
        <v>18680</v>
      </c>
      <c r="J193" s="109" t="s">
        <v>18679</v>
      </c>
      <c r="K193" s="108">
        <v>44090</v>
      </c>
      <c r="L193" s="109" t="s">
        <v>18680</v>
      </c>
      <c r="M193" s="110" t="s">
        <v>18657</v>
      </c>
      <c r="N193" s="110" t="s">
        <v>18659</v>
      </c>
      <c r="O193" s="109">
        <v>7</v>
      </c>
      <c r="P193" s="108">
        <v>44361</v>
      </c>
      <c r="Q193" s="108">
        <v>44367</v>
      </c>
      <c r="R193" s="109" t="s">
        <v>18668</v>
      </c>
      <c r="S193" s="110" t="str">
        <f>VLOOKUP($R193,DX!$A$1:$B$13005,2,FALSE)</f>
        <v>COVID-19 (virus identificado)</v>
      </c>
      <c r="T193" s="110" t="s">
        <v>18696</v>
      </c>
      <c r="AA193" s="111" t="s">
        <v>43233</v>
      </c>
    </row>
    <row r="194" spans="1:27" s="123" customFormat="1" ht="30" hidden="1" customHeight="1" x14ac:dyDescent="0.3">
      <c r="A194" s="121">
        <v>44362</v>
      </c>
      <c r="B194" s="119">
        <f t="shared" si="6"/>
        <v>6</v>
      </c>
      <c r="C194" s="119">
        <f t="shared" si="7"/>
        <v>2021</v>
      </c>
      <c r="D194" s="110">
        <v>71316283</v>
      </c>
      <c r="E194" s="110" t="s">
        <v>18815</v>
      </c>
      <c r="F194" s="110" t="s">
        <v>18658</v>
      </c>
      <c r="G194" s="110" t="s">
        <v>18692</v>
      </c>
      <c r="H194" s="122" t="s">
        <v>42709</v>
      </c>
      <c r="I194" s="109" t="s">
        <v>18665</v>
      </c>
      <c r="J194" s="109" t="s">
        <v>18679</v>
      </c>
      <c r="K194" s="108">
        <v>43637</v>
      </c>
      <c r="L194" s="109" t="s">
        <v>18910</v>
      </c>
      <c r="M194" s="110" t="s">
        <v>18657</v>
      </c>
      <c r="N194" s="110" t="s">
        <v>18659</v>
      </c>
      <c r="O194" s="109">
        <v>4</v>
      </c>
      <c r="P194" s="108">
        <v>44362</v>
      </c>
      <c r="Q194" s="108">
        <v>44365</v>
      </c>
      <c r="R194" s="109" t="s">
        <v>18668</v>
      </c>
      <c r="S194" s="110" t="str">
        <f>VLOOKUP($R194,DX!$A$1:$B$13005,2,FALSE)</f>
        <v>COVID-19 (virus identificado)</v>
      </c>
      <c r="T194" s="110" t="s">
        <v>18696</v>
      </c>
      <c r="AA194" s="111" t="s">
        <v>43233</v>
      </c>
    </row>
    <row r="195" spans="1:27" s="123" customFormat="1" ht="30" hidden="1" customHeight="1" x14ac:dyDescent="0.3">
      <c r="A195" s="121">
        <v>44362</v>
      </c>
      <c r="B195" s="119">
        <f t="shared" ref="B195:B258" si="8">+MONTH(A195)</f>
        <v>6</v>
      </c>
      <c r="C195" s="119">
        <f t="shared" ref="C195:C258" si="9">+YEAR(A195)</f>
        <v>2021</v>
      </c>
      <c r="D195" s="110">
        <v>1037574192</v>
      </c>
      <c r="E195" s="110" t="s">
        <v>18843</v>
      </c>
      <c r="F195" s="110" t="s">
        <v>18704</v>
      </c>
      <c r="G195" s="110" t="s">
        <v>18664</v>
      </c>
      <c r="H195" s="122" t="s">
        <v>42710</v>
      </c>
      <c r="I195" s="109" t="s">
        <v>18849</v>
      </c>
      <c r="J195" s="109" t="s">
        <v>18853</v>
      </c>
      <c r="K195" s="108">
        <v>44201</v>
      </c>
      <c r="L195" s="109" t="s">
        <v>18860</v>
      </c>
      <c r="M195" s="110" t="s">
        <v>18657</v>
      </c>
      <c r="N195" s="110" t="s">
        <v>18659</v>
      </c>
      <c r="O195" s="109">
        <v>5</v>
      </c>
      <c r="P195" s="108">
        <v>44362</v>
      </c>
      <c r="Q195" s="108">
        <v>44366</v>
      </c>
      <c r="R195" s="109" t="s">
        <v>18668</v>
      </c>
      <c r="S195" s="110" t="str">
        <f>VLOOKUP($R195,DX!$A$1:$B$13005,2,FALSE)</f>
        <v>COVID-19 (virus identificado)</v>
      </c>
      <c r="T195" s="110" t="s">
        <v>42647</v>
      </c>
      <c r="AA195" s="111" t="s">
        <v>43233</v>
      </c>
    </row>
    <row r="196" spans="1:27" s="123" customFormat="1" ht="30" hidden="1" customHeight="1" x14ac:dyDescent="0.3">
      <c r="A196" s="121">
        <v>44362</v>
      </c>
      <c r="B196" s="119">
        <f t="shared" si="8"/>
        <v>6</v>
      </c>
      <c r="C196" s="119">
        <f t="shared" si="9"/>
        <v>2021</v>
      </c>
      <c r="D196" s="110">
        <v>1128277846</v>
      </c>
      <c r="E196" s="110" t="s">
        <v>18841</v>
      </c>
      <c r="F196" s="110" t="s">
        <v>18704</v>
      </c>
      <c r="G196" s="110" t="s">
        <v>18664</v>
      </c>
      <c r="H196" s="122" t="s">
        <v>42710</v>
      </c>
      <c r="I196" s="109" t="s">
        <v>18849</v>
      </c>
      <c r="J196" s="109" t="s">
        <v>18859</v>
      </c>
      <c r="K196" s="108">
        <v>44026</v>
      </c>
      <c r="L196" s="109" t="s">
        <v>18860</v>
      </c>
      <c r="M196" s="110" t="s">
        <v>18657</v>
      </c>
      <c r="N196" s="110" t="s">
        <v>18659</v>
      </c>
      <c r="O196" s="109">
        <v>3</v>
      </c>
      <c r="P196" s="108">
        <v>44362</v>
      </c>
      <c r="Q196" s="108">
        <v>44364</v>
      </c>
      <c r="R196" s="109" t="s">
        <v>18666</v>
      </c>
      <c r="S196" s="110" t="str">
        <f>VLOOKUP($R196,DX!$A$1:$B$13005,2,FALSE)</f>
        <v>COVID-19 (virus no identificado)</v>
      </c>
      <c r="T196" s="110" t="s">
        <v>42647</v>
      </c>
      <c r="AA196" s="111" t="s">
        <v>43233</v>
      </c>
    </row>
    <row r="197" spans="1:27" s="123" customFormat="1" ht="30" hidden="1" customHeight="1" x14ac:dyDescent="0.3">
      <c r="A197" s="121">
        <v>44363</v>
      </c>
      <c r="B197" s="119">
        <f t="shared" si="8"/>
        <v>6</v>
      </c>
      <c r="C197" s="119">
        <f t="shared" si="9"/>
        <v>2021</v>
      </c>
      <c r="D197" s="110">
        <v>3189617</v>
      </c>
      <c r="E197" s="110" t="s">
        <v>18831</v>
      </c>
      <c r="F197" s="110" t="s">
        <v>18658</v>
      </c>
      <c r="G197" s="110" t="s">
        <v>18692</v>
      </c>
      <c r="H197" s="122" t="s">
        <v>42709</v>
      </c>
      <c r="I197" s="109" t="s">
        <v>18665</v>
      </c>
      <c r="J197" s="109" t="s">
        <v>18679</v>
      </c>
      <c r="K197" s="108">
        <v>44075</v>
      </c>
      <c r="L197" s="109" t="s">
        <v>18742</v>
      </c>
      <c r="M197" s="110" t="s">
        <v>18657</v>
      </c>
      <c r="N197" s="110" t="s">
        <v>18659</v>
      </c>
      <c r="O197" s="109">
        <v>15</v>
      </c>
      <c r="P197" s="108">
        <v>44363</v>
      </c>
      <c r="Q197" s="108">
        <v>44377</v>
      </c>
      <c r="R197" s="109" t="s">
        <v>18668</v>
      </c>
      <c r="S197" s="110" t="str">
        <f>VLOOKUP($R197,DX!$A$1:$B$13005,2,FALSE)</f>
        <v>COVID-19 (virus identificado)</v>
      </c>
      <c r="T197" s="110" t="s">
        <v>18696</v>
      </c>
      <c r="AA197" s="111" t="s">
        <v>43233</v>
      </c>
    </row>
    <row r="198" spans="1:27" s="123" customFormat="1" ht="30" hidden="1" customHeight="1" x14ac:dyDescent="0.3">
      <c r="A198" s="121">
        <v>44363</v>
      </c>
      <c r="B198" s="119">
        <f t="shared" si="8"/>
        <v>6</v>
      </c>
      <c r="C198" s="119">
        <f t="shared" si="9"/>
        <v>2021</v>
      </c>
      <c r="D198" s="110">
        <v>8032167</v>
      </c>
      <c r="E198" s="110" t="s">
        <v>18837</v>
      </c>
      <c r="F198" s="110" t="s">
        <v>18658</v>
      </c>
      <c r="G198" s="110" t="s">
        <v>18664</v>
      </c>
      <c r="H198" s="122" t="s">
        <v>42709</v>
      </c>
      <c r="I198" s="109" t="s">
        <v>18665</v>
      </c>
      <c r="J198" s="109" t="s">
        <v>18679</v>
      </c>
      <c r="K198" s="108">
        <v>44223</v>
      </c>
      <c r="L198" s="109" t="s">
        <v>18701</v>
      </c>
      <c r="M198" s="110" t="s">
        <v>18657</v>
      </c>
      <c r="N198" s="110" t="s">
        <v>18659</v>
      </c>
      <c r="O198" s="109">
        <v>14</v>
      </c>
      <c r="P198" s="108">
        <v>44363</v>
      </c>
      <c r="Q198" s="108">
        <v>44376</v>
      </c>
      <c r="R198" s="109" t="s">
        <v>18666</v>
      </c>
      <c r="S198" s="110" t="str">
        <f>VLOOKUP($R198,DX!$A$1:$B$13005,2,FALSE)</f>
        <v>COVID-19 (virus no identificado)</v>
      </c>
      <c r="T198" s="110" t="s">
        <v>18696</v>
      </c>
      <c r="AA198" s="111" t="s">
        <v>43233</v>
      </c>
    </row>
    <row r="199" spans="1:27" s="123" customFormat="1" ht="30" hidden="1" customHeight="1" x14ac:dyDescent="0.3">
      <c r="A199" s="121">
        <v>44363</v>
      </c>
      <c r="B199" s="119">
        <f t="shared" si="8"/>
        <v>6</v>
      </c>
      <c r="C199" s="119">
        <f t="shared" si="9"/>
        <v>2021</v>
      </c>
      <c r="D199" s="110">
        <v>10000893</v>
      </c>
      <c r="E199" s="110" t="s">
        <v>42466</v>
      </c>
      <c r="F199" s="110" t="s">
        <v>18658</v>
      </c>
      <c r="G199" s="110" t="s">
        <v>18692</v>
      </c>
      <c r="H199" s="122" t="s">
        <v>42710</v>
      </c>
      <c r="I199" s="109" t="s">
        <v>18665</v>
      </c>
      <c r="J199" s="109" t="s">
        <v>18679</v>
      </c>
      <c r="K199" s="108">
        <v>44236</v>
      </c>
      <c r="L199" s="109" t="s">
        <v>18911</v>
      </c>
      <c r="M199" s="110" t="s">
        <v>18688</v>
      </c>
      <c r="N199" s="110" t="s">
        <v>18659</v>
      </c>
      <c r="O199" s="109">
        <v>6</v>
      </c>
      <c r="P199" s="108">
        <v>44363</v>
      </c>
      <c r="Q199" s="108">
        <v>44368</v>
      </c>
      <c r="R199" s="109" t="s">
        <v>18670</v>
      </c>
      <c r="S199" s="110" t="str">
        <f>VLOOKUP($R199,DX!$A$1:$B$13005,2,FALSE)</f>
        <v>Contacto con y exposición a otras enfermedades transmisibles</v>
      </c>
      <c r="T199" s="110" t="s">
        <v>42647</v>
      </c>
      <c r="AA199" s="111" t="s">
        <v>43233</v>
      </c>
    </row>
    <row r="200" spans="1:27" s="123" customFormat="1" ht="30" hidden="1" customHeight="1" x14ac:dyDescent="0.3">
      <c r="A200" s="121">
        <v>44363</v>
      </c>
      <c r="B200" s="119">
        <f t="shared" si="8"/>
        <v>6</v>
      </c>
      <c r="C200" s="119">
        <f t="shared" si="9"/>
        <v>2021</v>
      </c>
      <c r="D200" s="110">
        <v>43907795</v>
      </c>
      <c r="E200" s="110" t="s">
        <v>18842</v>
      </c>
      <c r="F200" s="110" t="s">
        <v>18704</v>
      </c>
      <c r="G200" s="110" t="s">
        <v>18664</v>
      </c>
      <c r="H200" s="122" t="s">
        <v>42708</v>
      </c>
      <c r="I200" s="109" t="s">
        <v>18849</v>
      </c>
      <c r="J200" s="109" t="s">
        <v>18858</v>
      </c>
      <c r="K200" s="108">
        <v>41591</v>
      </c>
      <c r="L200" s="109" t="s">
        <v>18860</v>
      </c>
      <c r="M200" s="110" t="s">
        <v>18657</v>
      </c>
      <c r="N200" s="110" t="s">
        <v>18659</v>
      </c>
      <c r="O200" s="109">
        <v>1</v>
      </c>
      <c r="P200" s="108">
        <v>44363</v>
      </c>
      <c r="Q200" s="108">
        <v>44363</v>
      </c>
      <c r="R200" s="109" t="s">
        <v>7983</v>
      </c>
      <c r="S200" s="110" t="str">
        <f>VLOOKUP($R200,DX!$A$1:$B$13005,2,FALSE)</f>
        <v>COLITIS Y GASTROENTERITIS ALERGICAS Y DIETETICAS</v>
      </c>
      <c r="T200" s="110" t="s">
        <v>42647</v>
      </c>
      <c r="AA200" s="111" t="s">
        <v>43233</v>
      </c>
    </row>
    <row r="201" spans="1:27" s="123" customFormat="1" ht="30" hidden="1" customHeight="1" x14ac:dyDescent="0.3">
      <c r="A201" s="121">
        <v>44363</v>
      </c>
      <c r="B201" s="119">
        <f t="shared" si="8"/>
        <v>6</v>
      </c>
      <c r="C201" s="119">
        <f t="shared" si="9"/>
        <v>2021</v>
      </c>
      <c r="D201" s="110">
        <v>1037571038</v>
      </c>
      <c r="E201" s="110" t="s">
        <v>18782</v>
      </c>
      <c r="F201" s="110" t="s">
        <v>18658</v>
      </c>
      <c r="G201" s="110" t="s">
        <v>18664</v>
      </c>
      <c r="H201" s="122" t="s">
        <v>42710</v>
      </c>
      <c r="I201" s="109" t="s">
        <v>18665</v>
      </c>
      <c r="J201" s="109" t="s">
        <v>18679</v>
      </c>
      <c r="K201" s="108">
        <v>44168</v>
      </c>
      <c r="L201" s="109" t="s">
        <v>18718</v>
      </c>
      <c r="M201" s="110" t="s">
        <v>18657</v>
      </c>
      <c r="N201" s="110" t="s">
        <v>18659</v>
      </c>
      <c r="O201" s="109">
        <v>3</v>
      </c>
      <c r="P201" s="108">
        <v>44363</v>
      </c>
      <c r="Q201" s="108">
        <v>44365</v>
      </c>
      <c r="R201" s="109" t="s">
        <v>18666</v>
      </c>
      <c r="S201" s="110" t="str">
        <f>VLOOKUP($R201,DX!$A$1:$B$13005,2,FALSE)</f>
        <v>COVID-19 (virus no identificado)</v>
      </c>
      <c r="T201" s="110" t="s">
        <v>42647</v>
      </c>
      <c r="AA201" s="111" t="s">
        <v>43233</v>
      </c>
    </row>
    <row r="202" spans="1:27" s="123" customFormat="1" ht="30" hidden="1" customHeight="1" x14ac:dyDescent="0.3">
      <c r="A202" s="121">
        <v>44365</v>
      </c>
      <c r="B202" s="119">
        <f t="shared" si="8"/>
        <v>6</v>
      </c>
      <c r="C202" s="119">
        <f t="shared" si="9"/>
        <v>2021</v>
      </c>
      <c r="D202" s="110">
        <v>4560597</v>
      </c>
      <c r="E202" s="110" t="s">
        <v>18778</v>
      </c>
      <c r="F202" s="110" t="s">
        <v>18658</v>
      </c>
      <c r="G202" s="110" t="s">
        <v>18779</v>
      </c>
      <c r="H202" s="122" t="s">
        <v>42709</v>
      </c>
      <c r="I202" s="109" t="s">
        <v>18665</v>
      </c>
      <c r="J202" s="109" t="s">
        <v>18679</v>
      </c>
      <c r="K202" s="108">
        <v>42583</v>
      </c>
      <c r="L202" s="109" t="s">
        <v>18909</v>
      </c>
      <c r="M202" s="110" t="s">
        <v>18780</v>
      </c>
      <c r="N202" s="110" t="s">
        <v>18659</v>
      </c>
      <c r="O202" s="109">
        <v>15</v>
      </c>
      <c r="P202" s="108">
        <v>44365</v>
      </c>
      <c r="Q202" s="108">
        <v>44379</v>
      </c>
      <c r="R202" s="109" t="s">
        <v>10101</v>
      </c>
      <c r="S202" s="110" t="str">
        <f>VLOOKUP($R202,DX!$A$1:$B$13005,2,FALSE)</f>
        <v>ESTENOSIS DE AGUJEROS INTERVERT POR TEJ CONJUNTIVO O DISCO INTERVERT</v>
      </c>
      <c r="T202" s="110" t="s">
        <v>18696</v>
      </c>
      <c r="AA202" s="111" t="s">
        <v>43233</v>
      </c>
    </row>
    <row r="203" spans="1:27" s="123" customFormat="1" ht="30" hidden="1" customHeight="1" x14ac:dyDescent="0.3">
      <c r="A203" s="121">
        <v>44365</v>
      </c>
      <c r="B203" s="119">
        <f t="shared" si="8"/>
        <v>6</v>
      </c>
      <c r="C203" s="119">
        <f t="shared" si="9"/>
        <v>2021</v>
      </c>
      <c r="D203" s="110">
        <v>8359556</v>
      </c>
      <c r="E203" s="110" t="s">
        <v>18840</v>
      </c>
      <c r="F203" s="110" t="s">
        <v>18658</v>
      </c>
      <c r="G203" s="110" t="s">
        <v>18664</v>
      </c>
      <c r="H203" s="122" t="s">
        <v>42710</v>
      </c>
      <c r="I203" s="109" t="s">
        <v>18665</v>
      </c>
      <c r="J203" s="109" t="s">
        <v>18679</v>
      </c>
      <c r="K203" s="108">
        <v>44182</v>
      </c>
      <c r="L203" s="109" t="s">
        <v>18910</v>
      </c>
      <c r="M203" s="110" t="s">
        <v>18657</v>
      </c>
      <c r="N203" s="110" t="s">
        <v>18659</v>
      </c>
      <c r="O203" s="109">
        <v>3</v>
      </c>
      <c r="P203" s="108">
        <v>44365</v>
      </c>
      <c r="Q203" s="108">
        <v>44367</v>
      </c>
      <c r="R203" s="109" t="s">
        <v>18666</v>
      </c>
      <c r="S203" s="110" t="str">
        <f>VLOOKUP($R203,DX!$A$1:$B$13005,2,FALSE)</f>
        <v>COVID-19 (virus no identificado)</v>
      </c>
      <c r="T203" s="110" t="s">
        <v>42647</v>
      </c>
      <c r="AA203" s="111" t="s">
        <v>43233</v>
      </c>
    </row>
    <row r="204" spans="1:27" s="123" customFormat="1" ht="30" hidden="1" customHeight="1" x14ac:dyDescent="0.3">
      <c r="A204" s="121">
        <v>44366</v>
      </c>
      <c r="B204" s="119">
        <f t="shared" si="8"/>
        <v>6</v>
      </c>
      <c r="C204" s="119">
        <f t="shared" si="9"/>
        <v>2021</v>
      </c>
      <c r="D204" s="110">
        <v>1152222115</v>
      </c>
      <c r="E204" s="110" t="s">
        <v>18789</v>
      </c>
      <c r="F204" s="110" t="s">
        <v>18658</v>
      </c>
      <c r="G204" s="110" t="s">
        <v>18664</v>
      </c>
      <c r="H204" s="122" t="s">
        <v>42710</v>
      </c>
      <c r="I204" s="109" t="s">
        <v>18849</v>
      </c>
      <c r="J204" s="109" t="s">
        <v>18757</v>
      </c>
      <c r="K204" s="108">
        <v>43164</v>
      </c>
      <c r="L204" s="109" t="s">
        <v>18860</v>
      </c>
      <c r="M204" s="110" t="s">
        <v>18657</v>
      </c>
      <c r="N204" s="110" t="s">
        <v>18659</v>
      </c>
      <c r="O204" s="109">
        <v>8</v>
      </c>
      <c r="P204" s="108">
        <v>44366</v>
      </c>
      <c r="Q204" s="108" t="s">
        <v>18848</v>
      </c>
      <c r="R204" s="109" t="s">
        <v>11633</v>
      </c>
      <c r="S204" s="110" t="str">
        <f>VLOOKUP($R204,DX!$A$1:$B$13005,2,FALSE)</f>
        <v>PARTO UNICO ESPONTANEO, PRESENTACION CEFALICA DE VERTICE</v>
      </c>
      <c r="T204" s="110" t="s">
        <v>42647</v>
      </c>
      <c r="AA204" s="111" t="s">
        <v>43233</v>
      </c>
    </row>
    <row r="205" spans="1:27" s="123" customFormat="1" ht="30" hidden="1" customHeight="1" x14ac:dyDescent="0.3">
      <c r="A205" s="121">
        <v>44367</v>
      </c>
      <c r="B205" s="119">
        <f t="shared" si="8"/>
        <v>6</v>
      </c>
      <c r="C205" s="119">
        <f t="shared" si="9"/>
        <v>2021</v>
      </c>
      <c r="D205" s="110">
        <v>71587888</v>
      </c>
      <c r="E205" s="110" t="s">
        <v>18682</v>
      </c>
      <c r="F205" s="110" t="s">
        <v>18658</v>
      </c>
      <c r="G205" s="110" t="s">
        <v>18683</v>
      </c>
      <c r="H205" s="122" t="s">
        <v>42709</v>
      </c>
      <c r="I205" s="109" t="s">
        <v>18665</v>
      </c>
      <c r="J205" s="109" t="s">
        <v>18679</v>
      </c>
      <c r="K205" s="108">
        <v>43274</v>
      </c>
      <c r="L205" s="109" t="s">
        <v>18701</v>
      </c>
      <c r="M205" s="110" t="s">
        <v>18657</v>
      </c>
      <c r="N205" s="110" t="s">
        <v>18659</v>
      </c>
      <c r="O205" s="109">
        <v>26</v>
      </c>
      <c r="P205" s="108">
        <v>44367</v>
      </c>
      <c r="Q205" s="108" t="s">
        <v>18874</v>
      </c>
      <c r="R205" s="109" t="s">
        <v>9309</v>
      </c>
      <c r="S205" s="110" t="str">
        <f>VLOOKUP($R205,DX!$A$1:$B$13005,2,FALSE)</f>
        <v>TRASTORNO DE MENISCO DEBIDO A DESGARRO O LESION ANTIGUA</v>
      </c>
      <c r="T205" s="110" t="s">
        <v>18696</v>
      </c>
    </row>
    <row r="206" spans="1:27" s="123" customFormat="1" ht="30" hidden="1" customHeight="1" x14ac:dyDescent="0.3">
      <c r="A206" s="121">
        <v>44368</v>
      </c>
      <c r="B206" s="119">
        <f t="shared" si="8"/>
        <v>6</v>
      </c>
      <c r="C206" s="119">
        <f t="shared" si="9"/>
        <v>2021</v>
      </c>
      <c r="D206" s="110">
        <v>75078328</v>
      </c>
      <c r="E206" s="110" t="s">
        <v>18873</v>
      </c>
      <c r="F206" s="110" t="s">
        <v>18658</v>
      </c>
      <c r="G206" s="110" t="s">
        <v>18687</v>
      </c>
      <c r="H206" s="122" t="s">
        <v>42710</v>
      </c>
      <c r="I206" s="109" t="s">
        <v>18665</v>
      </c>
      <c r="J206" s="109" t="s">
        <v>18679</v>
      </c>
      <c r="K206" s="108">
        <v>44267</v>
      </c>
      <c r="L206" s="109" t="s">
        <v>18787</v>
      </c>
      <c r="M206" s="110" t="s">
        <v>18845</v>
      </c>
      <c r="N206" s="110" t="s">
        <v>18659</v>
      </c>
      <c r="O206" s="109">
        <v>5</v>
      </c>
      <c r="P206" s="108">
        <v>44368</v>
      </c>
      <c r="Q206" s="108">
        <v>44372</v>
      </c>
      <c r="R206" s="109" t="s">
        <v>10383</v>
      </c>
      <c r="S206" s="110" t="str">
        <f>VLOOKUP($R206,DX!$A$1:$B$13005,2,FALSE)</f>
        <v>COLICO RENAL, NO ESPECIFICADO</v>
      </c>
      <c r="T206" s="110" t="s">
        <v>42647</v>
      </c>
      <c r="AA206" s="111" t="s">
        <v>43233</v>
      </c>
    </row>
    <row r="207" spans="1:27" s="123" customFormat="1" ht="30" hidden="1" customHeight="1" x14ac:dyDescent="0.3">
      <c r="A207" s="121">
        <v>44368</v>
      </c>
      <c r="B207" s="119">
        <f t="shared" si="8"/>
        <v>6</v>
      </c>
      <c r="C207" s="119">
        <f t="shared" si="9"/>
        <v>2021</v>
      </c>
      <c r="D207" s="110">
        <v>1017148606</v>
      </c>
      <c r="E207" s="110" t="s">
        <v>18829</v>
      </c>
      <c r="F207" s="110" t="s">
        <v>18658</v>
      </c>
      <c r="G207" s="110" t="s">
        <v>18664</v>
      </c>
      <c r="H207" s="122" t="s">
        <v>42709</v>
      </c>
      <c r="I207" s="109" t="s">
        <v>18680</v>
      </c>
      <c r="J207" s="109" t="s">
        <v>18679</v>
      </c>
      <c r="K207" s="108">
        <v>44090</v>
      </c>
      <c r="L207" s="109" t="s">
        <v>18680</v>
      </c>
      <c r="M207" s="110" t="s">
        <v>18657</v>
      </c>
      <c r="N207" s="110" t="s">
        <v>18659</v>
      </c>
      <c r="O207" s="109">
        <v>13</v>
      </c>
      <c r="P207" s="108">
        <v>44368</v>
      </c>
      <c r="Q207" s="108">
        <v>44380</v>
      </c>
      <c r="R207" s="109" t="s">
        <v>18668</v>
      </c>
      <c r="S207" s="110" t="str">
        <f>VLOOKUP($R207,DX!$A$1:$B$13005,2,FALSE)</f>
        <v>COVID-19 (virus identificado)</v>
      </c>
      <c r="T207" s="110" t="s">
        <v>18696</v>
      </c>
      <c r="AA207" s="111" t="s">
        <v>43233</v>
      </c>
    </row>
    <row r="208" spans="1:27" s="123" customFormat="1" ht="30" hidden="1" customHeight="1" x14ac:dyDescent="0.3">
      <c r="A208" s="121">
        <v>44369</v>
      </c>
      <c r="B208" s="119">
        <f t="shared" si="8"/>
        <v>6</v>
      </c>
      <c r="C208" s="119">
        <f t="shared" si="9"/>
        <v>2021</v>
      </c>
      <c r="D208" s="110">
        <v>10000893</v>
      </c>
      <c r="E208" s="110" t="s">
        <v>42466</v>
      </c>
      <c r="F208" s="110" t="s">
        <v>18658</v>
      </c>
      <c r="G208" s="110" t="s">
        <v>18692</v>
      </c>
      <c r="H208" s="122" t="s">
        <v>42709</v>
      </c>
      <c r="I208" s="109" t="s">
        <v>18665</v>
      </c>
      <c r="J208" s="109" t="s">
        <v>18679</v>
      </c>
      <c r="K208" s="108">
        <v>44236</v>
      </c>
      <c r="L208" s="109" t="s">
        <v>18911</v>
      </c>
      <c r="M208" s="110" t="s">
        <v>18688</v>
      </c>
      <c r="N208" s="110" t="s">
        <v>18659</v>
      </c>
      <c r="O208" s="109">
        <v>5</v>
      </c>
      <c r="P208" s="108">
        <v>44369</v>
      </c>
      <c r="Q208" s="108">
        <v>44372</v>
      </c>
      <c r="R208" s="109" t="s">
        <v>18668</v>
      </c>
      <c r="S208" s="110" t="str">
        <f>VLOOKUP($R208,DX!$A$1:$B$13005,2,FALSE)</f>
        <v>COVID-19 (virus identificado)</v>
      </c>
      <c r="T208" s="110" t="s">
        <v>18696</v>
      </c>
      <c r="AA208" s="111" t="s">
        <v>43233</v>
      </c>
    </row>
    <row r="209" spans="1:27" s="123" customFormat="1" ht="30" hidden="1" customHeight="1" x14ac:dyDescent="0.3">
      <c r="A209" s="121">
        <v>44369</v>
      </c>
      <c r="B209" s="119">
        <f t="shared" si="8"/>
        <v>6</v>
      </c>
      <c r="C209" s="119">
        <f t="shared" si="9"/>
        <v>2021</v>
      </c>
      <c r="D209" s="110">
        <v>70137943</v>
      </c>
      <c r="E209" s="110" t="s">
        <v>18861</v>
      </c>
      <c r="F209" s="110" t="s">
        <v>18658</v>
      </c>
      <c r="G209" s="124" t="s">
        <v>18720</v>
      </c>
      <c r="H209" s="122" t="s">
        <v>42707</v>
      </c>
      <c r="I209" s="109" t="s">
        <v>18665</v>
      </c>
      <c r="J209" s="109" t="s">
        <v>18679</v>
      </c>
      <c r="K209" s="108">
        <v>44317</v>
      </c>
      <c r="L209" s="109" t="s">
        <v>18912</v>
      </c>
      <c r="M209" s="110" t="s">
        <v>18764</v>
      </c>
      <c r="N209" s="110" t="s">
        <v>18722</v>
      </c>
      <c r="O209" s="109">
        <v>1</v>
      </c>
      <c r="P209" s="108">
        <v>44369</v>
      </c>
      <c r="Q209" s="108">
        <v>44369</v>
      </c>
      <c r="R209" s="109" t="s">
        <v>18847</v>
      </c>
      <c r="S209" s="110" t="str">
        <f>VLOOKUP($R209,DX!$A$1:$B$13005,2,FALSE)</f>
        <v>MORDEDURA O ATAQUE DE PERRO, EN CALLES Y CARRETERAS</v>
      </c>
      <c r="T209" s="110" t="s">
        <v>42647</v>
      </c>
      <c r="AA209" s="111" t="s">
        <v>43233</v>
      </c>
    </row>
    <row r="210" spans="1:27" s="123" customFormat="1" ht="30" hidden="1" customHeight="1" x14ac:dyDescent="0.3">
      <c r="A210" s="121">
        <v>44369</v>
      </c>
      <c r="B210" s="119">
        <f t="shared" si="8"/>
        <v>6</v>
      </c>
      <c r="C210" s="119">
        <f t="shared" si="9"/>
        <v>2021</v>
      </c>
      <c r="D210" s="110">
        <v>1007813204</v>
      </c>
      <c r="E210" s="110" t="s">
        <v>18833</v>
      </c>
      <c r="F210" s="110" t="s">
        <v>18704</v>
      </c>
      <c r="G210" s="110" t="s">
        <v>18664</v>
      </c>
      <c r="H210" s="122" t="s">
        <v>42708</v>
      </c>
      <c r="I210" s="109" t="s">
        <v>18849</v>
      </c>
      <c r="J210" s="109" t="s">
        <v>18851</v>
      </c>
      <c r="K210" s="108">
        <v>44306</v>
      </c>
      <c r="L210" s="109" t="s">
        <v>18860</v>
      </c>
      <c r="M210" s="110" t="s">
        <v>18657</v>
      </c>
      <c r="N210" s="110" t="s">
        <v>18659</v>
      </c>
      <c r="O210" s="109">
        <v>2</v>
      </c>
      <c r="P210" s="108">
        <v>44369</v>
      </c>
      <c r="Q210" s="108">
        <v>44370</v>
      </c>
      <c r="R210" s="109" t="s">
        <v>1618</v>
      </c>
      <c r="S210" s="110" t="str">
        <f>VLOOKUP($R210,DX!$A$1:$B$13005,2,FALSE)</f>
        <v>LESION DE SITIOS CONTIGUOS DE OTRAS PARTES Y DE LAS NO ESPEC DE BOCA</v>
      </c>
      <c r="T210" s="110" t="s">
        <v>42647</v>
      </c>
      <c r="AA210" s="111" t="s">
        <v>43233</v>
      </c>
    </row>
    <row r="211" spans="1:27" s="123" customFormat="1" ht="30" hidden="1" customHeight="1" x14ac:dyDescent="0.3">
      <c r="A211" s="121">
        <v>44369</v>
      </c>
      <c r="B211" s="119">
        <f t="shared" si="8"/>
        <v>6</v>
      </c>
      <c r="C211" s="119">
        <f t="shared" si="9"/>
        <v>2021</v>
      </c>
      <c r="D211" s="110">
        <v>1106772607</v>
      </c>
      <c r="E211" s="110" t="s">
        <v>18738</v>
      </c>
      <c r="F211" s="110" t="s">
        <v>18658</v>
      </c>
      <c r="G211" s="110" t="s">
        <v>18709</v>
      </c>
      <c r="H211" s="122" t="s">
        <v>42710</v>
      </c>
      <c r="I211" s="109" t="s">
        <v>18680</v>
      </c>
      <c r="J211" s="109" t="s">
        <v>18679</v>
      </c>
      <c r="K211" s="108">
        <v>44245</v>
      </c>
      <c r="L211" s="109" t="s">
        <v>18680</v>
      </c>
      <c r="M211" s="110" t="s">
        <v>18740</v>
      </c>
      <c r="N211" s="110" t="s">
        <v>18659</v>
      </c>
      <c r="O211" s="109">
        <v>3</v>
      </c>
      <c r="P211" s="108">
        <v>44369</v>
      </c>
      <c r="Q211" s="108">
        <v>44371</v>
      </c>
      <c r="R211" s="109" t="s">
        <v>14063</v>
      </c>
      <c r="S211" s="110" t="str">
        <f>VLOOKUP($R211,DX!$A$1:$B$13005,2,FALSE)</f>
        <v>MALESTAR Y FATIGA</v>
      </c>
      <c r="T211" s="110" t="s">
        <v>42647</v>
      </c>
      <c r="AA211" s="111" t="s">
        <v>43233</v>
      </c>
    </row>
    <row r="212" spans="1:27" s="123" customFormat="1" ht="30" hidden="1" customHeight="1" x14ac:dyDescent="0.3">
      <c r="A212" s="121">
        <v>44369</v>
      </c>
      <c r="B212" s="119">
        <f t="shared" si="8"/>
        <v>6</v>
      </c>
      <c r="C212" s="119">
        <f t="shared" si="9"/>
        <v>2021</v>
      </c>
      <c r="D212" s="110">
        <v>1152688913</v>
      </c>
      <c r="E212" s="110" t="s">
        <v>18835</v>
      </c>
      <c r="F212" s="110" t="s">
        <v>18658</v>
      </c>
      <c r="G212" s="110" t="s">
        <v>18664</v>
      </c>
      <c r="H212" s="122" t="s">
        <v>42710</v>
      </c>
      <c r="I212" s="109" t="s">
        <v>18849</v>
      </c>
      <c r="J212" s="109" t="s">
        <v>18757</v>
      </c>
      <c r="K212" s="108">
        <v>44256</v>
      </c>
      <c r="L212" s="109" t="s">
        <v>18860</v>
      </c>
      <c r="M212" s="110" t="s">
        <v>18657</v>
      </c>
      <c r="N212" s="110" t="s">
        <v>18659</v>
      </c>
      <c r="O212" s="109">
        <v>8</v>
      </c>
      <c r="P212" s="108">
        <v>44369</v>
      </c>
      <c r="Q212" s="108">
        <v>44376</v>
      </c>
      <c r="R212" s="109" t="s">
        <v>11633</v>
      </c>
      <c r="S212" s="110" t="str">
        <f>VLOOKUP($R212,DX!$A$1:$B$13005,2,FALSE)</f>
        <v>PARTO UNICO ESPONTANEO, PRESENTACION CEFALICA DE VERTICE</v>
      </c>
      <c r="T212" s="110" t="s">
        <v>42647</v>
      </c>
      <c r="AA212" s="111" t="s">
        <v>43233</v>
      </c>
    </row>
    <row r="213" spans="1:27" s="123" customFormat="1" ht="30" hidden="1" customHeight="1" x14ac:dyDescent="0.3">
      <c r="A213" s="121">
        <v>44371</v>
      </c>
      <c r="B213" s="119">
        <f t="shared" si="8"/>
        <v>6</v>
      </c>
      <c r="C213" s="119">
        <f t="shared" si="9"/>
        <v>2021</v>
      </c>
      <c r="D213" s="110">
        <v>1035304304</v>
      </c>
      <c r="E213" s="110" t="s">
        <v>18836</v>
      </c>
      <c r="F213" s="110" t="s">
        <v>18658</v>
      </c>
      <c r="G213" s="110" t="s">
        <v>18664</v>
      </c>
      <c r="H213" s="122" t="s">
        <v>42710</v>
      </c>
      <c r="I213" s="109" t="s">
        <v>18680</v>
      </c>
      <c r="J213" s="109" t="s">
        <v>18679</v>
      </c>
      <c r="K213" s="108">
        <v>43899</v>
      </c>
      <c r="L213" s="109" t="s">
        <v>18680</v>
      </c>
      <c r="M213" s="110" t="s">
        <v>18657</v>
      </c>
      <c r="N213" s="110" t="s">
        <v>18659</v>
      </c>
      <c r="O213" s="109">
        <v>3</v>
      </c>
      <c r="P213" s="108">
        <v>44371</v>
      </c>
      <c r="Q213" s="108" t="s">
        <v>18846</v>
      </c>
      <c r="R213" s="109" t="s">
        <v>18666</v>
      </c>
      <c r="S213" s="110" t="str">
        <f>VLOOKUP($R213,DX!$A$1:$B$13005,2,FALSE)</f>
        <v>COVID-19 (virus no identificado)</v>
      </c>
      <c r="T213" s="110" t="s">
        <v>42647</v>
      </c>
      <c r="AA213" s="111" t="s">
        <v>43233</v>
      </c>
    </row>
    <row r="214" spans="1:27" s="123" customFormat="1" ht="30" hidden="1" customHeight="1" x14ac:dyDescent="0.3">
      <c r="A214" s="121">
        <v>44372</v>
      </c>
      <c r="B214" s="119">
        <f t="shared" si="8"/>
        <v>6</v>
      </c>
      <c r="C214" s="119">
        <f t="shared" si="9"/>
        <v>2021</v>
      </c>
      <c r="D214" s="110">
        <v>79333479</v>
      </c>
      <c r="E214" s="110" t="s">
        <v>18839</v>
      </c>
      <c r="F214" s="110" t="s">
        <v>18658</v>
      </c>
      <c r="G214" s="110" t="s">
        <v>18664</v>
      </c>
      <c r="H214" s="122" t="s">
        <v>42710</v>
      </c>
      <c r="I214" s="109" t="s">
        <v>18665</v>
      </c>
      <c r="J214" s="109" t="s">
        <v>18679</v>
      </c>
      <c r="K214" s="108">
        <v>44088</v>
      </c>
      <c r="L214" s="109" t="s">
        <v>18701</v>
      </c>
      <c r="M214" s="110" t="s">
        <v>18657</v>
      </c>
      <c r="N214" s="110" t="s">
        <v>18659</v>
      </c>
      <c r="O214" s="109">
        <v>10</v>
      </c>
      <c r="P214" s="108">
        <v>44372</v>
      </c>
      <c r="Q214" s="108">
        <v>44381</v>
      </c>
      <c r="R214" s="109" t="s">
        <v>18668</v>
      </c>
      <c r="S214" s="110" t="str">
        <f>VLOOKUP($R214,DX!$A$1:$B$13005,2,FALSE)</f>
        <v>COVID-19 (virus identificado)</v>
      </c>
      <c r="T214" s="110" t="s">
        <v>42647</v>
      </c>
      <c r="AA214" s="111" t="s">
        <v>43233</v>
      </c>
    </row>
    <row r="215" spans="1:27" s="123" customFormat="1" ht="30" hidden="1" customHeight="1" x14ac:dyDescent="0.3">
      <c r="A215" s="121">
        <v>44372</v>
      </c>
      <c r="B215" s="119">
        <f t="shared" si="8"/>
        <v>6</v>
      </c>
      <c r="C215" s="119">
        <f t="shared" si="9"/>
        <v>2021</v>
      </c>
      <c r="D215" s="110">
        <v>1017126127</v>
      </c>
      <c r="E215" s="110" t="s">
        <v>18838</v>
      </c>
      <c r="F215" s="110" t="s">
        <v>18704</v>
      </c>
      <c r="G215" s="110" t="s">
        <v>18664</v>
      </c>
      <c r="H215" s="122" t="s">
        <v>42708</v>
      </c>
      <c r="I215" s="109" t="s">
        <v>18849</v>
      </c>
      <c r="J215" s="109" t="s">
        <v>18857</v>
      </c>
      <c r="K215" s="108">
        <v>43892</v>
      </c>
      <c r="L215" s="109" t="s">
        <v>18860</v>
      </c>
      <c r="M215" s="110" t="s">
        <v>18657</v>
      </c>
      <c r="N215" s="110" t="s">
        <v>18659</v>
      </c>
      <c r="O215" s="109">
        <v>2</v>
      </c>
      <c r="P215" s="108">
        <v>44372</v>
      </c>
      <c r="Q215" s="108">
        <v>44373</v>
      </c>
      <c r="R215" s="109" t="s">
        <v>5124</v>
      </c>
      <c r="S215" s="110" t="str">
        <f>VLOOKUP($R215,DX!$A$1:$B$13005,2,FALSE)</f>
        <v>OTRAS MIGRAÑAS</v>
      </c>
      <c r="T215" s="110" t="s">
        <v>42647</v>
      </c>
      <c r="AA215" s="111" t="s">
        <v>43233</v>
      </c>
    </row>
    <row r="216" spans="1:27" s="123" customFormat="1" ht="30" hidden="1" customHeight="1" x14ac:dyDescent="0.3">
      <c r="A216" s="121">
        <v>44374</v>
      </c>
      <c r="B216" s="119">
        <f t="shared" si="8"/>
        <v>6</v>
      </c>
      <c r="C216" s="119">
        <f t="shared" si="9"/>
        <v>2021</v>
      </c>
      <c r="D216" s="110">
        <v>1035304304</v>
      </c>
      <c r="E216" s="110" t="s">
        <v>18836</v>
      </c>
      <c r="F216" s="110" t="s">
        <v>18658</v>
      </c>
      <c r="G216" s="110" t="s">
        <v>18664</v>
      </c>
      <c r="H216" s="122" t="s">
        <v>42709</v>
      </c>
      <c r="I216" s="109" t="s">
        <v>18680</v>
      </c>
      <c r="J216" s="109" t="s">
        <v>18679</v>
      </c>
      <c r="K216" s="108">
        <v>43899</v>
      </c>
      <c r="L216" s="109" t="s">
        <v>18680</v>
      </c>
      <c r="M216" s="110" t="s">
        <v>18657</v>
      </c>
      <c r="N216" s="110" t="s">
        <v>18659</v>
      </c>
      <c r="O216" s="109">
        <v>2</v>
      </c>
      <c r="P216" s="108">
        <v>44374</v>
      </c>
      <c r="Q216" s="108">
        <v>44375</v>
      </c>
      <c r="R216" s="109" t="s">
        <v>18666</v>
      </c>
      <c r="S216" s="110" t="str">
        <f>VLOOKUP($R216,DX!$A$1:$B$13005,2,FALSE)</f>
        <v>COVID-19 (virus no identificado)</v>
      </c>
      <c r="T216" s="110" t="s">
        <v>18696</v>
      </c>
      <c r="AA216" s="111" t="s">
        <v>43233</v>
      </c>
    </row>
    <row r="217" spans="1:27" s="123" customFormat="1" ht="30" hidden="1" customHeight="1" x14ac:dyDescent="0.3">
      <c r="A217" s="121">
        <v>44375</v>
      </c>
      <c r="B217" s="119">
        <f t="shared" si="8"/>
        <v>6</v>
      </c>
      <c r="C217" s="119">
        <f t="shared" si="9"/>
        <v>2021</v>
      </c>
      <c r="D217" s="110">
        <v>71760875</v>
      </c>
      <c r="E217" s="110" t="s">
        <v>18743</v>
      </c>
      <c r="F217" s="110" t="s">
        <v>18658</v>
      </c>
      <c r="G217" s="110" t="s">
        <v>18664</v>
      </c>
      <c r="H217" s="122" t="s">
        <v>42710</v>
      </c>
      <c r="I217" s="109" t="s">
        <v>18680</v>
      </c>
      <c r="J217" s="109" t="s">
        <v>18679</v>
      </c>
      <c r="K217" s="108">
        <v>43782</v>
      </c>
      <c r="L217" s="109" t="s">
        <v>18680</v>
      </c>
      <c r="M217" s="110" t="s">
        <v>18657</v>
      </c>
      <c r="N217" s="110" t="s">
        <v>18659</v>
      </c>
      <c r="O217" s="109">
        <v>3</v>
      </c>
      <c r="P217" s="108">
        <v>44375</v>
      </c>
      <c r="Q217" s="108">
        <v>44377</v>
      </c>
      <c r="R217" s="109" t="s">
        <v>18666</v>
      </c>
      <c r="S217" s="110" t="str">
        <f>VLOOKUP($R217,DX!$A$1:$B$13005,2,FALSE)</f>
        <v>COVID-19 (virus no identificado)</v>
      </c>
      <c r="T217" s="110" t="s">
        <v>42647</v>
      </c>
      <c r="AA217" s="111" t="s">
        <v>43233</v>
      </c>
    </row>
    <row r="218" spans="1:27" s="123" customFormat="1" ht="30" hidden="1" customHeight="1" x14ac:dyDescent="0.3">
      <c r="A218" s="121">
        <v>44376</v>
      </c>
      <c r="B218" s="119">
        <f t="shared" si="8"/>
        <v>6</v>
      </c>
      <c r="C218" s="119">
        <f t="shared" si="9"/>
        <v>2021</v>
      </c>
      <c r="D218" s="110">
        <v>1035304304</v>
      </c>
      <c r="E218" s="110" t="s">
        <v>18836</v>
      </c>
      <c r="F218" s="110" t="s">
        <v>18658</v>
      </c>
      <c r="G218" s="110" t="s">
        <v>18664</v>
      </c>
      <c r="H218" s="122" t="s">
        <v>42709</v>
      </c>
      <c r="I218" s="109" t="s">
        <v>18680</v>
      </c>
      <c r="J218" s="109" t="s">
        <v>18679</v>
      </c>
      <c r="K218" s="108">
        <v>43899</v>
      </c>
      <c r="L218" s="109" t="s">
        <v>18680</v>
      </c>
      <c r="M218" s="110" t="s">
        <v>18657</v>
      </c>
      <c r="N218" s="110" t="s">
        <v>18659</v>
      </c>
      <c r="O218" s="109">
        <v>2</v>
      </c>
      <c r="P218" s="108">
        <v>44376</v>
      </c>
      <c r="Q218" s="108">
        <v>44377</v>
      </c>
      <c r="R218" s="109" t="s">
        <v>18666</v>
      </c>
      <c r="S218" s="110" t="str">
        <f>VLOOKUP($R218,DX!$A$1:$B$13005,2,FALSE)</f>
        <v>COVID-19 (virus no identificado)</v>
      </c>
      <c r="T218" s="110" t="s">
        <v>18696</v>
      </c>
      <c r="AA218" s="111" t="s">
        <v>43233</v>
      </c>
    </row>
    <row r="219" spans="1:27" s="123" customFormat="1" ht="30" hidden="1" customHeight="1" x14ac:dyDescent="0.3">
      <c r="A219" s="121">
        <v>44376</v>
      </c>
      <c r="B219" s="119">
        <f t="shared" si="8"/>
        <v>6</v>
      </c>
      <c r="C219" s="119">
        <f t="shared" si="9"/>
        <v>2021</v>
      </c>
      <c r="D219" s="110">
        <v>1037946909</v>
      </c>
      <c r="E219" s="110" t="s">
        <v>18883</v>
      </c>
      <c r="F219" s="110" t="s">
        <v>18658</v>
      </c>
      <c r="G219" s="110" t="s">
        <v>18690</v>
      </c>
      <c r="H219" s="122" t="s">
        <v>42710</v>
      </c>
      <c r="I219" s="109" t="s">
        <v>18680</v>
      </c>
      <c r="J219" s="109" t="s">
        <v>18679</v>
      </c>
      <c r="K219" s="108">
        <v>44245</v>
      </c>
      <c r="L219" s="109" t="s">
        <v>18739</v>
      </c>
      <c r="M219" s="110" t="s">
        <v>18657</v>
      </c>
      <c r="N219" s="110" t="s">
        <v>18659</v>
      </c>
      <c r="O219" s="109">
        <v>5</v>
      </c>
      <c r="P219" s="108">
        <v>44376</v>
      </c>
      <c r="Q219" s="108">
        <v>44380</v>
      </c>
      <c r="R219" s="109" t="s">
        <v>13971</v>
      </c>
      <c r="S219" s="110" t="str">
        <f>VLOOKUP($R219,DX!$A$1:$B$13005,2,FALSE)</f>
        <v>ANOSMIA</v>
      </c>
      <c r="T219" s="110" t="s">
        <v>42647</v>
      </c>
      <c r="AA219" s="111" t="s">
        <v>43233</v>
      </c>
    </row>
    <row r="220" spans="1:27" s="123" customFormat="1" ht="30" hidden="1" customHeight="1" x14ac:dyDescent="0.3">
      <c r="A220" s="121">
        <v>44377</v>
      </c>
      <c r="B220" s="119">
        <f t="shared" si="8"/>
        <v>6</v>
      </c>
      <c r="C220" s="119">
        <f t="shared" si="9"/>
        <v>2021</v>
      </c>
      <c r="D220" s="110">
        <v>8032167</v>
      </c>
      <c r="E220" s="110" t="s">
        <v>18872</v>
      </c>
      <c r="F220" s="110" t="s">
        <v>18658</v>
      </c>
      <c r="G220" s="110" t="s">
        <v>18664</v>
      </c>
      <c r="H220" s="122" t="s">
        <v>42709</v>
      </c>
      <c r="I220" s="109" t="s">
        <v>18665</v>
      </c>
      <c r="J220" s="109" t="s">
        <v>18679</v>
      </c>
      <c r="K220" s="108">
        <v>44223</v>
      </c>
      <c r="L220" s="109" t="s">
        <v>18701</v>
      </c>
      <c r="M220" s="110" t="s">
        <v>18657</v>
      </c>
      <c r="N220" s="110" t="s">
        <v>18659</v>
      </c>
      <c r="O220" s="109">
        <v>5</v>
      </c>
      <c r="P220" s="108">
        <v>44377</v>
      </c>
      <c r="Q220" s="108">
        <v>44381</v>
      </c>
      <c r="R220" s="109" t="s">
        <v>15213</v>
      </c>
      <c r="S220" s="110" t="str">
        <f>VLOOKUP($R220,DX!$A$1:$B$13005,2,FALSE)</f>
        <v>TRAUMATISMO DE LA ARTERIA RADIAL A NIVEL DE LA MUÑECA Y DE LA MANO</v>
      </c>
      <c r="T220" s="110" t="s">
        <v>18696</v>
      </c>
      <c r="AA220" s="111" t="s">
        <v>43233</v>
      </c>
    </row>
    <row r="221" spans="1:27" s="123" customFormat="1" ht="30" hidden="1" customHeight="1" x14ac:dyDescent="0.3">
      <c r="A221" s="121">
        <v>44377</v>
      </c>
      <c r="B221" s="119">
        <f t="shared" si="8"/>
        <v>6</v>
      </c>
      <c r="C221" s="119">
        <f t="shared" si="9"/>
        <v>2021</v>
      </c>
      <c r="D221" s="110">
        <v>71743554</v>
      </c>
      <c r="E221" s="110" t="s">
        <v>18819</v>
      </c>
      <c r="F221" s="110" t="s">
        <v>18658</v>
      </c>
      <c r="G221" s="110" t="s">
        <v>18664</v>
      </c>
      <c r="H221" s="122" t="s">
        <v>42710</v>
      </c>
      <c r="I221" s="109" t="s">
        <v>18680</v>
      </c>
      <c r="J221" s="109" t="s">
        <v>18679</v>
      </c>
      <c r="K221" s="108">
        <v>43745</v>
      </c>
      <c r="L221" s="109" t="s">
        <v>18680</v>
      </c>
      <c r="M221" s="110" t="s">
        <v>18657</v>
      </c>
      <c r="N221" s="110" t="s">
        <v>18659</v>
      </c>
      <c r="O221" s="109">
        <v>3</v>
      </c>
      <c r="P221" s="108">
        <v>44377</v>
      </c>
      <c r="Q221" s="108">
        <v>44379</v>
      </c>
      <c r="R221" s="109" t="s">
        <v>16025</v>
      </c>
      <c r="S221" s="110" t="str">
        <f>VLOOKUP($R221,DX!$A$1:$B$13005,2,FALSE)</f>
        <v>QUEMADURAS QUE AFECTAN DEL 10 AL 19% DE LA SUPERFICIE DEL CUERPO</v>
      </c>
      <c r="T221" s="110" t="s">
        <v>42647</v>
      </c>
      <c r="AA221" s="111" t="s">
        <v>43233</v>
      </c>
    </row>
    <row r="222" spans="1:27" s="123" customFormat="1" ht="30" hidden="1" customHeight="1" x14ac:dyDescent="0.3">
      <c r="A222" s="121">
        <v>44378</v>
      </c>
      <c r="B222" s="119">
        <f t="shared" si="8"/>
        <v>7</v>
      </c>
      <c r="C222" s="119">
        <f t="shared" si="9"/>
        <v>2021</v>
      </c>
      <c r="D222" s="110">
        <v>3189617</v>
      </c>
      <c r="E222" s="110" t="s">
        <v>18887</v>
      </c>
      <c r="F222" s="110" t="s">
        <v>18658</v>
      </c>
      <c r="G222" s="110" t="s">
        <v>18692</v>
      </c>
      <c r="H222" s="122" t="s">
        <v>42709</v>
      </c>
      <c r="I222" s="109" t="s">
        <v>18665</v>
      </c>
      <c r="J222" s="109" t="s">
        <v>18679</v>
      </c>
      <c r="K222" s="108">
        <v>44075</v>
      </c>
      <c r="L222" s="109" t="s">
        <v>18742</v>
      </c>
      <c r="M222" s="110" t="s">
        <v>18657</v>
      </c>
      <c r="N222" s="110" t="s">
        <v>18659</v>
      </c>
      <c r="O222" s="109">
        <v>30</v>
      </c>
      <c r="P222" s="108">
        <v>44378</v>
      </c>
      <c r="Q222" s="108">
        <v>44407</v>
      </c>
      <c r="R222" s="109" t="s">
        <v>18668</v>
      </c>
      <c r="S222" s="110" t="str">
        <f>VLOOKUP($R222,DX!$A$1:$B$13005,2,FALSE)</f>
        <v>COVID-19 (virus identificado)</v>
      </c>
      <c r="T222" s="110" t="s">
        <v>18696</v>
      </c>
      <c r="AA222" s="123" t="s">
        <v>42959</v>
      </c>
    </row>
    <row r="223" spans="1:27" s="123" customFormat="1" ht="30" hidden="1" customHeight="1" x14ac:dyDescent="0.3">
      <c r="A223" s="121">
        <v>44378</v>
      </c>
      <c r="B223" s="119">
        <f t="shared" si="8"/>
        <v>7</v>
      </c>
      <c r="C223" s="119">
        <f t="shared" si="9"/>
        <v>2021</v>
      </c>
      <c r="D223" s="110">
        <v>70751939</v>
      </c>
      <c r="E223" s="110" t="s">
        <v>18886</v>
      </c>
      <c r="F223" s="110" t="s">
        <v>18658</v>
      </c>
      <c r="G223" s="110" t="s">
        <v>18664</v>
      </c>
      <c r="H223" s="122" t="s">
        <v>42710</v>
      </c>
      <c r="I223" s="109" t="s">
        <v>18665</v>
      </c>
      <c r="J223" s="109" t="s">
        <v>18679</v>
      </c>
      <c r="K223" s="108">
        <v>43161</v>
      </c>
      <c r="L223" s="109" t="s">
        <v>18912</v>
      </c>
      <c r="M223" s="110" t="s">
        <v>18764</v>
      </c>
      <c r="N223" s="110" t="s">
        <v>18659</v>
      </c>
      <c r="O223" s="109">
        <v>4</v>
      </c>
      <c r="P223" s="108">
        <v>44378</v>
      </c>
      <c r="Q223" s="108">
        <v>44381</v>
      </c>
      <c r="R223" s="109" t="s">
        <v>18668</v>
      </c>
      <c r="S223" s="110" t="str">
        <f>VLOOKUP($R223,DX!$A$1:$B$13005,2,FALSE)</f>
        <v>COVID-19 (virus identificado)</v>
      </c>
      <c r="T223" s="110" t="s">
        <v>42647</v>
      </c>
      <c r="AA223" s="111" t="s">
        <v>43233</v>
      </c>
    </row>
    <row r="224" spans="1:27" s="123" customFormat="1" ht="30" hidden="1" customHeight="1" x14ac:dyDescent="0.3">
      <c r="A224" s="121">
        <v>44378</v>
      </c>
      <c r="B224" s="119">
        <f t="shared" si="8"/>
        <v>7</v>
      </c>
      <c r="C224" s="119">
        <f t="shared" si="9"/>
        <v>2021</v>
      </c>
      <c r="D224" s="110">
        <v>71760875</v>
      </c>
      <c r="E224" s="110" t="s">
        <v>18743</v>
      </c>
      <c r="F224" s="110" t="s">
        <v>18658</v>
      </c>
      <c r="G224" s="110" t="s">
        <v>18664</v>
      </c>
      <c r="H224" s="122" t="s">
        <v>42709</v>
      </c>
      <c r="I224" s="109" t="s">
        <v>18680</v>
      </c>
      <c r="J224" s="109" t="s">
        <v>18679</v>
      </c>
      <c r="K224" s="108">
        <v>43782</v>
      </c>
      <c r="L224" s="109" t="s">
        <v>18680</v>
      </c>
      <c r="M224" s="110" t="s">
        <v>18657</v>
      </c>
      <c r="N224" s="110" t="s">
        <v>18659</v>
      </c>
      <c r="O224" s="109">
        <v>6</v>
      </c>
      <c r="P224" s="108">
        <v>44378</v>
      </c>
      <c r="Q224" s="108">
        <v>44383</v>
      </c>
      <c r="R224" s="109" t="s">
        <v>18668</v>
      </c>
      <c r="S224" s="110" t="str">
        <f>VLOOKUP($R224,DX!$A$1:$B$13005,2,FALSE)</f>
        <v>COVID-19 (virus identificado)</v>
      </c>
      <c r="T224" s="110" t="s">
        <v>18696</v>
      </c>
      <c r="AA224" s="111" t="s">
        <v>43233</v>
      </c>
    </row>
    <row r="225" spans="1:27" s="123" customFormat="1" ht="30" hidden="1" customHeight="1" x14ac:dyDescent="0.3">
      <c r="A225" s="121">
        <v>44379</v>
      </c>
      <c r="B225" s="119">
        <f t="shared" si="8"/>
        <v>7</v>
      </c>
      <c r="C225" s="119">
        <f t="shared" si="9"/>
        <v>2021</v>
      </c>
      <c r="D225" s="110">
        <v>4560597</v>
      </c>
      <c r="E225" s="110" t="s">
        <v>18778</v>
      </c>
      <c r="F225" s="110" t="s">
        <v>18658</v>
      </c>
      <c r="G225" s="110" t="s">
        <v>18779</v>
      </c>
      <c r="H225" s="122" t="s">
        <v>42709</v>
      </c>
      <c r="I225" s="109" t="s">
        <v>18665</v>
      </c>
      <c r="J225" s="109" t="s">
        <v>18679</v>
      </c>
      <c r="K225" s="108">
        <v>42583</v>
      </c>
      <c r="L225" s="109" t="s">
        <v>18909</v>
      </c>
      <c r="M225" s="110" t="s">
        <v>18780</v>
      </c>
      <c r="N225" s="110" t="s">
        <v>18659</v>
      </c>
      <c r="O225" s="109">
        <v>15</v>
      </c>
      <c r="P225" s="108">
        <v>44379</v>
      </c>
      <c r="Q225" s="108">
        <v>44393</v>
      </c>
      <c r="R225" s="109" t="s">
        <v>9833</v>
      </c>
      <c r="S225" s="110" t="str">
        <f>VLOOKUP($R225,DX!$A$1:$B$13005,2,FALSE)</f>
        <v>DOLOR EN MIEMBRO</v>
      </c>
      <c r="T225" s="110" t="s">
        <v>18696</v>
      </c>
      <c r="AA225" s="111" t="s">
        <v>43233</v>
      </c>
    </row>
    <row r="226" spans="1:27" s="123" customFormat="1" ht="30" hidden="1" customHeight="1" x14ac:dyDescent="0.3">
      <c r="A226" s="121">
        <v>44379</v>
      </c>
      <c r="B226" s="119">
        <f t="shared" si="8"/>
        <v>7</v>
      </c>
      <c r="C226" s="119">
        <f t="shared" si="9"/>
        <v>2021</v>
      </c>
      <c r="D226" s="110">
        <v>1128405439</v>
      </c>
      <c r="E226" s="110" t="s">
        <v>18865</v>
      </c>
      <c r="F226" s="110" t="s">
        <v>18658</v>
      </c>
      <c r="G226" s="110" t="s">
        <v>18664</v>
      </c>
      <c r="H226" s="122" t="s">
        <v>42710</v>
      </c>
      <c r="I226" s="109" t="s">
        <v>18665</v>
      </c>
      <c r="J226" s="109" t="s">
        <v>18679</v>
      </c>
      <c r="K226" s="108">
        <v>43858</v>
      </c>
      <c r="L226" s="109" t="s">
        <v>18701</v>
      </c>
      <c r="M226" s="110" t="s">
        <v>18657</v>
      </c>
      <c r="N226" s="110" t="s">
        <v>18659</v>
      </c>
      <c r="O226" s="109">
        <v>10</v>
      </c>
      <c r="P226" s="108">
        <v>44379</v>
      </c>
      <c r="Q226" s="108">
        <v>44388</v>
      </c>
      <c r="R226" s="109" t="s">
        <v>18668</v>
      </c>
      <c r="S226" s="110" t="str">
        <f>VLOOKUP($R226,DX!$A$1:$B$13005,2,FALSE)</f>
        <v>COVID-19 (virus identificado)</v>
      </c>
      <c r="T226" s="110" t="s">
        <v>42647</v>
      </c>
      <c r="AA226" s="111" t="s">
        <v>43233</v>
      </c>
    </row>
    <row r="227" spans="1:27" s="123" customFormat="1" ht="30" hidden="1" customHeight="1" x14ac:dyDescent="0.3">
      <c r="A227" s="121">
        <v>44379</v>
      </c>
      <c r="B227" s="119">
        <f t="shared" si="8"/>
        <v>7</v>
      </c>
      <c r="C227" s="119">
        <f t="shared" si="9"/>
        <v>2021</v>
      </c>
      <c r="D227" s="110">
        <v>1152688913</v>
      </c>
      <c r="E227" s="110" t="s">
        <v>18756</v>
      </c>
      <c r="F227" s="110" t="s">
        <v>18658</v>
      </c>
      <c r="G227" s="110" t="s">
        <v>18664</v>
      </c>
      <c r="H227" s="122" t="s">
        <v>42710</v>
      </c>
      <c r="I227" s="109" t="s">
        <v>18849</v>
      </c>
      <c r="J227" s="109" t="s">
        <v>18757</v>
      </c>
      <c r="K227" s="108">
        <v>44256</v>
      </c>
      <c r="L227" s="109" t="s">
        <v>18860</v>
      </c>
      <c r="M227" s="110" t="s">
        <v>18657</v>
      </c>
      <c r="N227" s="110" t="s">
        <v>18659</v>
      </c>
      <c r="O227" s="109">
        <v>4</v>
      </c>
      <c r="P227" s="108">
        <v>44379</v>
      </c>
      <c r="Q227" s="108">
        <v>44382</v>
      </c>
      <c r="R227" s="109" t="s">
        <v>18668</v>
      </c>
      <c r="S227" s="110" t="str">
        <f>VLOOKUP($R227,DX!$A$1:$B$13005,2,FALSE)</f>
        <v>COVID-19 (virus identificado)</v>
      </c>
      <c r="T227" s="110" t="s">
        <v>42647</v>
      </c>
      <c r="AA227" s="111" t="s">
        <v>43233</v>
      </c>
    </row>
    <row r="228" spans="1:27" s="123" customFormat="1" ht="30" hidden="1" customHeight="1" x14ac:dyDescent="0.3">
      <c r="A228" s="121">
        <v>44380</v>
      </c>
      <c r="B228" s="119">
        <f t="shared" si="8"/>
        <v>7</v>
      </c>
      <c r="C228" s="119">
        <f t="shared" si="9"/>
        <v>2021</v>
      </c>
      <c r="D228" s="110">
        <v>1001233178</v>
      </c>
      <c r="E228" s="110" t="s">
        <v>18867</v>
      </c>
      <c r="F228" s="110" t="s">
        <v>18658</v>
      </c>
      <c r="G228" s="110" t="s">
        <v>18683</v>
      </c>
      <c r="H228" s="122" t="s">
        <v>42710</v>
      </c>
      <c r="I228" s="109" t="s">
        <v>18665</v>
      </c>
      <c r="J228" s="109" t="s">
        <v>18679</v>
      </c>
      <c r="K228" s="108">
        <v>44319</v>
      </c>
      <c r="L228" s="109" t="s">
        <v>18718</v>
      </c>
      <c r="M228" s="110" t="s">
        <v>18657</v>
      </c>
      <c r="N228" s="110" t="s">
        <v>18659</v>
      </c>
      <c r="O228" s="109">
        <v>10</v>
      </c>
      <c r="P228" s="108">
        <v>44380</v>
      </c>
      <c r="Q228" s="108">
        <v>44389</v>
      </c>
      <c r="R228" s="109" t="s">
        <v>18668</v>
      </c>
      <c r="S228" s="110" t="str">
        <f>VLOOKUP($R228,DX!$A$1:$B$13005,2,FALSE)</f>
        <v>COVID-19 (virus identificado)</v>
      </c>
      <c r="T228" s="110" t="s">
        <v>42647</v>
      </c>
      <c r="AA228" s="111" t="s">
        <v>43233</v>
      </c>
    </row>
    <row r="229" spans="1:27" s="123" customFormat="1" ht="30" hidden="1" customHeight="1" x14ac:dyDescent="0.3">
      <c r="A229" s="121">
        <v>44383</v>
      </c>
      <c r="B229" s="119">
        <f t="shared" si="8"/>
        <v>7</v>
      </c>
      <c r="C229" s="119">
        <f t="shared" si="9"/>
        <v>2021</v>
      </c>
      <c r="D229" s="110">
        <v>71575449</v>
      </c>
      <c r="E229" s="110" t="s">
        <v>18875</v>
      </c>
      <c r="F229" s="110" t="s">
        <v>18658</v>
      </c>
      <c r="G229" s="110" t="s">
        <v>18664</v>
      </c>
      <c r="H229" s="122" t="s">
        <v>42710</v>
      </c>
      <c r="I229" s="109" t="s">
        <v>18680</v>
      </c>
      <c r="J229" s="109" t="s">
        <v>18679</v>
      </c>
      <c r="K229" s="108">
        <v>42375</v>
      </c>
      <c r="L229" s="109" t="s">
        <v>18680</v>
      </c>
      <c r="M229" s="110" t="s">
        <v>18657</v>
      </c>
      <c r="N229" s="110" t="s">
        <v>18659</v>
      </c>
      <c r="O229" s="109">
        <v>3</v>
      </c>
      <c r="P229" s="108">
        <v>44383</v>
      </c>
      <c r="Q229" s="108">
        <v>44385</v>
      </c>
      <c r="R229" s="109" t="s">
        <v>18666</v>
      </c>
      <c r="S229" s="110" t="str">
        <f>VLOOKUP($R229,DX!$A$1:$B$13005,2,FALSE)</f>
        <v>COVID-19 (virus no identificado)</v>
      </c>
      <c r="T229" s="110" t="s">
        <v>42647</v>
      </c>
      <c r="AA229" s="111" t="s">
        <v>43233</v>
      </c>
    </row>
    <row r="230" spans="1:27" s="123" customFormat="1" ht="30" hidden="1" customHeight="1" x14ac:dyDescent="0.3">
      <c r="A230" s="121">
        <v>44383</v>
      </c>
      <c r="B230" s="119">
        <f t="shared" si="8"/>
        <v>7</v>
      </c>
      <c r="C230" s="119">
        <f t="shared" si="9"/>
        <v>2021</v>
      </c>
      <c r="D230" s="110">
        <v>1035223149</v>
      </c>
      <c r="E230" s="110" t="s">
        <v>18871</v>
      </c>
      <c r="F230" s="110" t="s">
        <v>18658</v>
      </c>
      <c r="G230" s="110" t="s">
        <v>18664</v>
      </c>
      <c r="H230" s="122" t="s">
        <v>42710</v>
      </c>
      <c r="I230" s="109" t="s">
        <v>18665</v>
      </c>
      <c r="J230" s="109" t="s">
        <v>18679</v>
      </c>
      <c r="K230" s="108">
        <v>44188</v>
      </c>
      <c r="L230" s="109" t="s">
        <v>18701</v>
      </c>
      <c r="M230" s="110" t="s">
        <v>18657</v>
      </c>
      <c r="N230" s="110" t="s">
        <v>18659</v>
      </c>
      <c r="O230" s="109">
        <v>3</v>
      </c>
      <c r="P230" s="108">
        <v>44383</v>
      </c>
      <c r="Q230" s="108">
        <v>44385</v>
      </c>
      <c r="R230" s="109" t="s">
        <v>18666</v>
      </c>
      <c r="S230" s="110" t="str">
        <f>VLOOKUP($R230,DX!$A$1:$B$13005,2,FALSE)</f>
        <v>COVID-19 (virus no identificado)</v>
      </c>
      <c r="T230" s="110" t="s">
        <v>42647</v>
      </c>
      <c r="AA230" s="111" t="s">
        <v>43233</v>
      </c>
    </row>
    <row r="231" spans="1:27" s="123" customFormat="1" ht="30" hidden="1" customHeight="1" x14ac:dyDescent="0.3">
      <c r="A231" s="121">
        <v>44383</v>
      </c>
      <c r="B231" s="119">
        <f t="shared" si="8"/>
        <v>7</v>
      </c>
      <c r="C231" s="119">
        <f t="shared" si="9"/>
        <v>2021</v>
      </c>
      <c r="D231" s="110">
        <v>1040031499</v>
      </c>
      <c r="E231" s="110" t="s">
        <v>18866</v>
      </c>
      <c r="F231" s="110" t="s">
        <v>18658</v>
      </c>
      <c r="G231" s="110" t="s">
        <v>18737</v>
      </c>
      <c r="H231" s="122" t="s">
        <v>42710</v>
      </c>
      <c r="I231" s="109" t="s">
        <v>18665</v>
      </c>
      <c r="J231" s="109" t="s">
        <v>18679</v>
      </c>
      <c r="K231" s="108">
        <v>43693</v>
      </c>
      <c r="L231" s="109" t="s">
        <v>18912</v>
      </c>
      <c r="M231" s="110" t="s">
        <v>18764</v>
      </c>
      <c r="N231" s="110" t="s">
        <v>18659</v>
      </c>
      <c r="O231" s="109">
        <v>3</v>
      </c>
      <c r="P231" s="108">
        <v>44383</v>
      </c>
      <c r="Q231" s="108">
        <v>44385</v>
      </c>
      <c r="R231" s="109" t="s">
        <v>18666</v>
      </c>
      <c r="S231" s="110" t="str">
        <f>VLOOKUP($R231,DX!$A$1:$B$13005,2,FALSE)</f>
        <v>COVID-19 (virus no identificado)</v>
      </c>
      <c r="T231" s="110" t="s">
        <v>42647</v>
      </c>
      <c r="AA231" s="111" t="s">
        <v>43233</v>
      </c>
    </row>
    <row r="232" spans="1:27" s="123" customFormat="1" ht="30" hidden="1" customHeight="1" x14ac:dyDescent="0.3">
      <c r="A232" s="121">
        <v>44383</v>
      </c>
      <c r="B232" s="119">
        <f t="shared" si="8"/>
        <v>7</v>
      </c>
      <c r="C232" s="119">
        <f t="shared" si="9"/>
        <v>2021</v>
      </c>
      <c r="D232" s="110">
        <v>1045079311</v>
      </c>
      <c r="E232" s="110" t="s">
        <v>18885</v>
      </c>
      <c r="F232" s="110" t="s">
        <v>18658</v>
      </c>
      <c r="G232" s="110" t="s">
        <v>18683</v>
      </c>
      <c r="H232" s="122" t="s">
        <v>42709</v>
      </c>
      <c r="I232" s="109" t="s">
        <v>18665</v>
      </c>
      <c r="J232" s="109" t="s">
        <v>18679</v>
      </c>
      <c r="K232" s="108">
        <v>44323</v>
      </c>
      <c r="L232" s="109" t="s">
        <v>18721</v>
      </c>
      <c r="M232" s="110" t="s">
        <v>18657</v>
      </c>
      <c r="N232" s="110" t="s">
        <v>18659</v>
      </c>
      <c r="O232" s="109">
        <v>2</v>
      </c>
      <c r="P232" s="108">
        <v>44383</v>
      </c>
      <c r="Q232" s="108">
        <v>44384</v>
      </c>
      <c r="R232" s="109" t="s">
        <v>9353</v>
      </c>
      <c r="S232" s="110" t="str">
        <f>VLOOKUP($R232,DX!$A$1:$B$13005,2,FALSE)</f>
        <v>DOLOR EN ARTICULACION</v>
      </c>
      <c r="T232" s="110" t="s">
        <v>18696</v>
      </c>
      <c r="AA232" s="111" t="s">
        <v>43233</v>
      </c>
    </row>
    <row r="233" spans="1:27" s="123" customFormat="1" ht="30" hidden="1" customHeight="1" x14ac:dyDescent="0.3">
      <c r="A233" s="121">
        <v>44385</v>
      </c>
      <c r="B233" s="119">
        <f t="shared" si="8"/>
        <v>7</v>
      </c>
      <c r="C233" s="119">
        <f t="shared" si="9"/>
        <v>2021</v>
      </c>
      <c r="D233" s="110">
        <v>75078328</v>
      </c>
      <c r="E233" s="110" t="s">
        <v>18873</v>
      </c>
      <c r="F233" s="110" t="s">
        <v>18658</v>
      </c>
      <c r="G233" s="110" t="s">
        <v>18687</v>
      </c>
      <c r="H233" s="122" t="s">
        <v>42710</v>
      </c>
      <c r="I233" s="109" t="s">
        <v>18665</v>
      </c>
      <c r="J233" s="109" t="s">
        <v>18679</v>
      </c>
      <c r="K233" s="108">
        <v>44267</v>
      </c>
      <c r="L233" s="109" t="s">
        <v>18787</v>
      </c>
      <c r="M233" s="110" t="s">
        <v>18845</v>
      </c>
      <c r="N233" s="110" t="s">
        <v>18659</v>
      </c>
      <c r="O233" s="109">
        <v>8</v>
      </c>
      <c r="P233" s="108">
        <v>44385</v>
      </c>
      <c r="Q233" s="108">
        <v>44392</v>
      </c>
      <c r="R233" s="109" t="s">
        <v>18668</v>
      </c>
      <c r="S233" s="110" t="str">
        <f>VLOOKUP($R233,DX!$A$1:$B$13005,2,FALSE)</f>
        <v>COVID-19 (virus identificado)</v>
      </c>
      <c r="T233" s="110" t="s">
        <v>42647</v>
      </c>
      <c r="AA233" s="111" t="s">
        <v>43233</v>
      </c>
    </row>
    <row r="234" spans="1:27" s="123" customFormat="1" ht="30" hidden="1" customHeight="1" x14ac:dyDescent="0.3">
      <c r="A234" s="121">
        <v>44385</v>
      </c>
      <c r="B234" s="119">
        <f t="shared" si="8"/>
        <v>7</v>
      </c>
      <c r="C234" s="119">
        <f t="shared" si="9"/>
        <v>2021</v>
      </c>
      <c r="D234" s="110">
        <v>98662846</v>
      </c>
      <c r="E234" s="110" t="s">
        <v>18870</v>
      </c>
      <c r="F234" s="110" t="s">
        <v>18658</v>
      </c>
      <c r="G234" s="110" t="s">
        <v>18664</v>
      </c>
      <c r="H234" s="122" t="s">
        <v>42710</v>
      </c>
      <c r="I234" s="109" t="s">
        <v>18665</v>
      </c>
      <c r="J234" s="109" t="s">
        <v>18679</v>
      </c>
      <c r="K234" s="108">
        <v>44061</v>
      </c>
      <c r="L234" s="109" t="s">
        <v>18701</v>
      </c>
      <c r="M234" s="110" t="s">
        <v>18657</v>
      </c>
      <c r="N234" s="110" t="s">
        <v>18659</v>
      </c>
      <c r="O234" s="109">
        <v>10</v>
      </c>
      <c r="P234" s="108">
        <v>44385</v>
      </c>
      <c r="Q234" s="108">
        <v>44394</v>
      </c>
      <c r="R234" s="109" t="s">
        <v>18668</v>
      </c>
      <c r="S234" s="110" t="str">
        <f>VLOOKUP($R234,DX!$A$1:$B$13005,2,FALSE)</f>
        <v>COVID-19 (virus identificado)</v>
      </c>
      <c r="T234" s="110" t="s">
        <v>42647</v>
      </c>
      <c r="AA234" s="111" t="s">
        <v>43233</v>
      </c>
    </row>
    <row r="235" spans="1:27" s="123" customFormat="1" ht="30" hidden="1" customHeight="1" x14ac:dyDescent="0.3">
      <c r="A235" s="121">
        <v>44386</v>
      </c>
      <c r="B235" s="119">
        <f t="shared" si="8"/>
        <v>7</v>
      </c>
      <c r="C235" s="119">
        <f t="shared" si="9"/>
        <v>2021</v>
      </c>
      <c r="D235" s="110">
        <v>71642029</v>
      </c>
      <c r="E235" s="110" t="s">
        <v>18868</v>
      </c>
      <c r="F235" s="110" t="s">
        <v>18658</v>
      </c>
      <c r="G235" s="110" t="s">
        <v>18664</v>
      </c>
      <c r="H235" s="122" t="s">
        <v>42710</v>
      </c>
      <c r="I235" s="109" t="s">
        <v>18680</v>
      </c>
      <c r="J235" s="109" t="s">
        <v>18679</v>
      </c>
      <c r="K235" s="108">
        <v>43467</v>
      </c>
      <c r="L235" s="109" t="s">
        <v>18680</v>
      </c>
      <c r="M235" s="110" t="s">
        <v>18657</v>
      </c>
      <c r="N235" s="110" t="s">
        <v>18659</v>
      </c>
      <c r="O235" s="109">
        <v>15</v>
      </c>
      <c r="P235" s="108">
        <v>44386</v>
      </c>
      <c r="Q235" s="108">
        <v>44400</v>
      </c>
      <c r="R235" s="109" t="s">
        <v>9701</v>
      </c>
      <c r="S235" s="110" t="str">
        <f>VLOOKUP($R235,DX!$A$1:$B$13005,2,FALSE)</f>
        <v>GANGLION</v>
      </c>
      <c r="T235" s="110" t="s">
        <v>42647</v>
      </c>
      <c r="AA235" s="111" t="s">
        <v>43233</v>
      </c>
    </row>
    <row r="236" spans="1:27" s="123" customFormat="1" ht="30" hidden="1" customHeight="1" x14ac:dyDescent="0.3">
      <c r="A236" s="121">
        <v>44386</v>
      </c>
      <c r="B236" s="119">
        <f t="shared" si="8"/>
        <v>7</v>
      </c>
      <c r="C236" s="119">
        <f t="shared" si="9"/>
        <v>2021</v>
      </c>
      <c r="D236" s="110">
        <v>1040031499</v>
      </c>
      <c r="E236" s="110" t="s">
        <v>18866</v>
      </c>
      <c r="F236" s="110" t="s">
        <v>18658</v>
      </c>
      <c r="G236" s="110" t="s">
        <v>18737</v>
      </c>
      <c r="H236" s="122" t="s">
        <v>42709</v>
      </c>
      <c r="I236" s="109" t="s">
        <v>18665</v>
      </c>
      <c r="J236" s="109" t="s">
        <v>18679</v>
      </c>
      <c r="K236" s="108">
        <v>43693</v>
      </c>
      <c r="L236" s="109" t="s">
        <v>18912</v>
      </c>
      <c r="M236" s="110" t="s">
        <v>18764</v>
      </c>
      <c r="N236" s="110" t="s">
        <v>18659</v>
      </c>
      <c r="O236" s="109">
        <v>8</v>
      </c>
      <c r="P236" s="108">
        <v>44386</v>
      </c>
      <c r="Q236" s="108">
        <v>44393</v>
      </c>
      <c r="R236" s="109" t="s">
        <v>18666</v>
      </c>
      <c r="S236" s="110" t="str">
        <f>VLOOKUP($R236,DX!$A$1:$B$13005,2,FALSE)</f>
        <v>COVID-19 (virus no identificado)</v>
      </c>
      <c r="T236" s="110" t="s">
        <v>18696</v>
      </c>
      <c r="AA236" s="111" t="s">
        <v>43233</v>
      </c>
    </row>
    <row r="237" spans="1:27" s="123" customFormat="1" ht="30" hidden="1" customHeight="1" x14ac:dyDescent="0.3">
      <c r="A237" s="121">
        <v>44387</v>
      </c>
      <c r="B237" s="119">
        <f t="shared" si="8"/>
        <v>7</v>
      </c>
      <c r="C237" s="119">
        <f t="shared" si="9"/>
        <v>2021</v>
      </c>
      <c r="D237" s="110">
        <v>71661742</v>
      </c>
      <c r="E237" s="110" t="s">
        <v>18869</v>
      </c>
      <c r="F237" s="110" t="s">
        <v>18658</v>
      </c>
      <c r="G237" s="110" t="s">
        <v>18664</v>
      </c>
      <c r="H237" s="122" t="s">
        <v>42710</v>
      </c>
      <c r="I237" s="109" t="s">
        <v>18665</v>
      </c>
      <c r="J237" s="109" t="s">
        <v>18679</v>
      </c>
      <c r="K237" s="108">
        <v>44221</v>
      </c>
      <c r="L237" s="109" t="s">
        <v>18718</v>
      </c>
      <c r="M237" s="110" t="s">
        <v>18657</v>
      </c>
      <c r="N237" s="110" t="s">
        <v>18659</v>
      </c>
      <c r="O237" s="109">
        <v>9</v>
      </c>
      <c r="P237" s="108">
        <v>44387</v>
      </c>
      <c r="Q237" s="108">
        <v>44395</v>
      </c>
      <c r="R237" s="109" t="s">
        <v>18668</v>
      </c>
      <c r="S237" s="110" t="str">
        <f>VLOOKUP($R237,DX!$A$1:$B$13005,2,FALSE)</f>
        <v>COVID-19 (virus identificado)</v>
      </c>
      <c r="T237" s="110" t="s">
        <v>42647</v>
      </c>
      <c r="AA237" s="111" t="s">
        <v>43233</v>
      </c>
    </row>
    <row r="238" spans="1:27" s="123" customFormat="1" ht="30" hidden="1" customHeight="1" x14ac:dyDescent="0.3">
      <c r="A238" s="121">
        <v>44387</v>
      </c>
      <c r="B238" s="119">
        <f t="shared" si="8"/>
        <v>7</v>
      </c>
      <c r="C238" s="119">
        <f t="shared" si="9"/>
        <v>2021</v>
      </c>
      <c r="D238" s="110">
        <v>79136622</v>
      </c>
      <c r="E238" s="110" t="s">
        <v>18820</v>
      </c>
      <c r="F238" s="110" t="s">
        <v>18658</v>
      </c>
      <c r="G238" s="110" t="s">
        <v>18683</v>
      </c>
      <c r="H238" s="122" t="s">
        <v>42709</v>
      </c>
      <c r="I238" s="109" t="s">
        <v>18665</v>
      </c>
      <c r="J238" s="109" t="s">
        <v>18679</v>
      </c>
      <c r="K238" s="108">
        <v>44106</v>
      </c>
      <c r="L238" s="109" t="s">
        <v>18912</v>
      </c>
      <c r="M238" s="110" t="s">
        <v>18764</v>
      </c>
      <c r="N238" s="110" t="s">
        <v>18659</v>
      </c>
      <c r="O238" s="109">
        <v>12</v>
      </c>
      <c r="P238" s="108">
        <v>44387</v>
      </c>
      <c r="Q238" s="108">
        <v>44398</v>
      </c>
      <c r="R238" s="109" t="s">
        <v>18666</v>
      </c>
      <c r="S238" s="110" t="str">
        <f>VLOOKUP($R238,DX!$A$1:$B$13005,2,FALSE)</f>
        <v>COVID-19 (virus no identificado)</v>
      </c>
      <c r="T238" s="110" t="s">
        <v>18696</v>
      </c>
      <c r="AA238" s="111" t="s">
        <v>43233</v>
      </c>
    </row>
    <row r="239" spans="1:27" s="123" customFormat="1" ht="30" hidden="1" customHeight="1" x14ac:dyDescent="0.3">
      <c r="A239" s="121">
        <v>44388</v>
      </c>
      <c r="B239" s="119">
        <f t="shared" si="8"/>
        <v>7</v>
      </c>
      <c r="C239" s="119">
        <f t="shared" si="9"/>
        <v>2021</v>
      </c>
      <c r="D239" s="110">
        <v>43152669</v>
      </c>
      <c r="E239" s="110" t="s">
        <v>18828</v>
      </c>
      <c r="F239" s="110" t="s">
        <v>18704</v>
      </c>
      <c r="G239" s="124" t="s">
        <v>18720</v>
      </c>
      <c r="H239" s="122" t="s">
        <v>42707</v>
      </c>
      <c r="I239" s="109" t="s">
        <v>18665</v>
      </c>
      <c r="J239" s="109" t="s">
        <v>18679</v>
      </c>
      <c r="K239" s="108">
        <v>43703</v>
      </c>
      <c r="L239" s="109" t="s">
        <v>18910</v>
      </c>
      <c r="M239" s="110" t="s">
        <v>18657</v>
      </c>
      <c r="N239" s="110" t="s">
        <v>18722</v>
      </c>
      <c r="O239" s="109">
        <v>18</v>
      </c>
      <c r="P239" s="108">
        <v>44388</v>
      </c>
      <c r="Q239" s="108">
        <v>44405</v>
      </c>
      <c r="R239" s="109" t="s">
        <v>15403</v>
      </c>
      <c r="S239" s="110" t="str">
        <f>VLOOKUP($R239,DX!$A$1:$B$13005,2,FALSE)</f>
        <v>LUXACION DE LA ROTULA</v>
      </c>
      <c r="T239" s="110" t="s">
        <v>18696</v>
      </c>
      <c r="AA239" s="111" t="s">
        <v>43233</v>
      </c>
    </row>
    <row r="240" spans="1:27" s="123" customFormat="1" ht="30" hidden="1" customHeight="1" x14ac:dyDescent="0.3">
      <c r="A240" s="121">
        <v>44388</v>
      </c>
      <c r="B240" s="119">
        <f t="shared" si="8"/>
        <v>7</v>
      </c>
      <c r="C240" s="119">
        <f t="shared" si="9"/>
        <v>2021</v>
      </c>
      <c r="D240" s="110">
        <v>70001338</v>
      </c>
      <c r="E240" s="110" t="s">
        <v>18876</v>
      </c>
      <c r="F240" s="110" t="s">
        <v>18658</v>
      </c>
      <c r="G240" s="110" t="s">
        <v>18877</v>
      </c>
      <c r="H240" s="122" t="s">
        <v>42710</v>
      </c>
      <c r="I240" s="109" t="s">
        <v>18680</v>
      </c>
      <c r="J240" s="109" t="s">
        <v>18679</v>
      </c>
      <c r="K240" s="108">
        <v>41366</v>
      </c>
      <c r="L240" s="109" t="s">
        <v>18680</v>
      </c>
      <c r="M240" s="110" t="s">
        <v>18657</v>
      </c>
      <c r="N240" s="110" t="s">
        <v>18659</v>
      </c>
      <c r="O240" s="109">
        <v>20</v>
      </c>
      <c r="P240" s="108">
        <v>44388</v>
      </c>
      <c r="Q240" s="108">
        <v>44407</v>
      </c>
      <c r="R240" s="109" t="s">
        <v>8457</v>
      </c>
      <c r="S240" s="110" t="str">
        <f>VLOOKUP($R240,DX!$A$1:$B$13005,2,FALSE)</f>
        <v>DERMATITIS SEBORREICA, NO ESPECIFICADA</v>
      </c>
      <c r="T240" s="110" t="s">
        <v>42647</v>
      </c>
      <c r="AA240" s="123" t="s">
        <v>42959</v>
      </c>
    </row>
    <row r="241" spans="1:27" s="123" customFormat="1" ht="30" hidden="1" customHeight="1" x14ac:dyDescent="0.3">
      <c r="A241" s="121">
        <v>44390</v>
      </c>
      <c r="B241" s="119">
        <f t="shared" si="8"/>
        <v>7</v>
      </c>
      <c r="C241" s="119">
        <f t="shared" si="9"/>
        <v>2021</v>
      </c>
      <c r="D241" s="110">
        <v>1035520655</v>
      </c>
      <c r="E241" s="110" t="s">
        <v>18884</v>
      </c>
      <c r="F241" s="110" t="s">
        <v>18658</v>
      </c>
      <c r="G241" s="110" t="s">
        <v>18690</v>
      </c>
      <c r="H241" s="122" t="s">
        <v>42710</v>
      </c>
      <c r="I241" s="109" t="s">
        <v>18665</v>
      </c>
      <c r="J241" s="109" t="s">
        <v>18679</v>
      </c>
      <c r="K241" s="108">
        <v>43766</v>
      </c>
      <c r="L241" s="109" t="s">
        <v>18701</v>
      </c>
      <c r="M241" s="110" t="s">
        <v>18657</v>
      </c>
      <c r="N241" s="110" t="s">
        <v>18659</v>
      </c>
      <c r="O241" s="109">
        <v>10</v>
      </c>
      <c r="P241" s="108">
        <v>44390</v>
      </c>
      <c r="Q241" s="108">
        <v>44399</v>
      </c>
      <c r="R241" s="109" t="s">
        <v>18668</v>
      </c>
      <c r="S241" s="110" t="str">
        <f>VLOOKUP($R241,DX!$A$1:$B$13005,2,FALSE)</f>
        <v>COVID-19 (virus identificado)</v>
      </c>
      <c r="T241" s="110" t="s">
        <v>42647</v>
      </c>
      <c r="AA241" s="111" t="s">
        <v>43233</v>
      </c>
    </row>
    <row r="242" spans="1:27" s="123" customFormat="1" ht="30" hidden="1" customHeight="1" x14ac:dyDescent="0.3">
      <c r="A242" s="121">
        <v>44391</v>
      </c>
      <c r="B242" s="119">
        <f t="shared" si="8"/>
        <v>7</v>
      </c>
      <c r="C242" s="119">
        <f t="shared" si="9"/>
        <v>2021</v>
      </c>
      <c r="D242" s="110">
        <v>1004778320</v>
      </c>
      <c r="E242" s="110" t="s">
        <v>18878</v>
      </c>
      <c r="F242" s="110" t="s">
        <v>18658</v>
      </c>
      <c r="G242" s="110" t="s">
        <v>18687</v>
      </c>
      <c r="H242" s="122" t="s">
        <v>42710</v>
      </c>
      <c r="I242" s="109" t="s">
        <v>18849</v>
      </c>
      <c r="J242" s="109" t="s">
        <v>18757</v>
      </c>
      <c r="K242" s="108">
        <v>44228</v>
      </c>
      <c r="L242" s="109" t="s">
        <v>18860</v>
      </c>
      <c r="M242" s="110" t="s">
        <v>18688</v>
      </c>
      <c r="N242" s="110" t="s">
        <v>18659</v>
      </c>
      <c r="O242" s="109">
        <v>14</v>
      </c>
      <c r="P242" s="108">
        <v>44391</v>
      </c>
      <c r="Q242" s="108">
        <v>44404</v>
      </c>
      <c r="R242" s="109" t="s">
        <v>18668</v>
      </c>
      <c r="S242" s="110" t="str">
        <f>VLOOKUP($R242,DX!$A$1:$B$13005,2,FALSE)</f>
        <v>COVID-19 (virus identificado)</v>
      </c>
      <c r="T242" s="110" t="s">
        <v>42647</v>
      </c>
      <c r="AA242" s="111" t="s">
        <v>43233</v>
      </c>
    </row>
    <row r="243" spans="1:27" s="123" customFormat="1" ht="30" hidden="1" customHeight="1" x14ac:dyDescent="0.3">
      <c r="A243" s="121">
        <v>44392</v>
      </c>
      <c r="B243" s="119">
        <f t="shared" si="8"/>
        <v>7</v>
      </c>
      <c r="C243" s="119">
        <f t="shared" si="9"/>
        <v>2021</v>
      </c>
      <c r="D243" s="110">
        <v>70506769</v>
      </c>
      <c r="E243" s="110" t="s">
        <v>18745</v>
      </c>
      <c r="F243" s="110" t="s">
        <v>18658</v>
      </c>
      <c r="G243" s="110" t="s">
        <v>18664</v>
      </c>
      <c r="H243" s="122" t="s">
        <v>42708</v>
      </c>
      <c r="I243" s="109" t="s">
        <v>18665</v>
      </c>
      <c r="J243" s="109" t="s">
        <v>18679</v>
      </c>
      <c r="K243" s="108">
        <v>43985</v>
      </c>
      <c r="L243" s="109" t="s">
        <v>18724</v>
      </c>
      <c r="M243" s="110" t="s">
        <v>18657</v>
      </c>
      <c r="N243" s="110" t="s">
        <v>18659</v>
      </c>
      <c r="O243" s="109">
        <v>2</v>
      </c>
      <c r="P243" s="108">
        <v>44392</v>
      </c>
      <c r="Q243" s="108">
        <v>44393</v>
      </c>
      <c r="R243" s="109" t="s">
        <v>18666</v>
      </c>
      <c r="S243" s="110" t="str">
        <f>VLOOKUP($R243,DX!$A$1:$B$13005,2,FALSE)</f>
        <v>COVID-19 (virus no identificado)</v>
      </c>
      <c r="T243" s="110" t="s">
        <v>42647</v>
      </c>
      <c r="AA243" s="111" t="s">
        <v>43233</v>
      </c>
    </row>
    <row r="244" spans="1:27" s="123" customFormat="1" ht="30" hidden="1" customHeight="1" x14ac:dyDescent="0.3">
      <c r="A244" s="121">
        <v>44393</v>
      </c>
      <c r="B244" s="119">
        <f t="shared" si="8"/>
        <v>7</v>
      </c>
      <c r="C244" s="119">
        <f t="shared" si="9"/>
        <v>2021</v>
      </c>
      <c r="D244" s="110">
        <v>75078328</v>
      </c>
      <c r="E244" s="110" t="s">
        <v>18873</v>
      </c>
      <c r="F244" s="110" t="s">
        <v>18658</v>
      </c>
      <c r="G244" s="110" t="s">
        <v>18687</v>
      </c>
      <c r="H244" s="122" t="s">
        <v>42709</v>
      </c>
      <c r="I244" s="109" t="s">
        <v>18665</v>
      </c>
      <c r="J244" s="109" t="s">
        <v>18679</v>
      </c>
      <c r="K244" s="108">
        <v>44267</v>
      </c>
      <c r="L244" s="109" t="s">
        <v>18787</v>
      </c>
      <c r="M244" s="110" t="s">
        <v>18845</v>
      </c>
      <c r="N244" s="110" t="s">
        <v>18659</v>
      </c>
      <c r="O244" s="109">
        <v>5</v>
      </c>
      <c r="P244" s="108">
        <v>44393</v>
      </c>
      <c r="Q244" s="108">
        <v>44397</v>
      </c>
      <c r="R244" s="109" t="s">
        <v>18668</v>
      </c>
      <c r="S244" s="110" t="str">
        <f>VLOOKUP($R244,DX!$A$1:$B$13005,2,FALSE)</f>
        <v>COVID-19 (virus identificado)</v>
      </c>
      <c r="T244" s="110" t="s">
        <v>18696</v>
      </c>
      <c r="AA244" s="111" t="s">
        <v>43233</v>
      </c>
    </row>
    <row r="245" spans="1:27" s="123" customFormat="1" ht="30" hidden="1" customHeight="1" x14ac:dyDescent="0.3">
      <c r="A245" s="121">
        <v>44393</v>
      </c>
      <c r="B245" s="119">
        <f t="shared" si="8"/>
        <v>7</v>
      </c>
      <c r="C245" s="119">
        <f t="shared" si="9"/>
        <v>2021</v>
      </c>
      <c r="D245" s="110">
        <v>98666479</v>
      </c>
      <c r="E245" s="110" t="s">
        <v>18881</v>
      </c>
      <c r="F245" s="110" t="s">
        <v>18658</v>
      </c>
      <c r="G245" s="110" t="s">
        <v>18664</v>
      </c>
      <c r="H245" s="122" t="s">
        <v>42710</v>
      </c>
      <c r="I245" s="109" t="s">
        <v>18665</v>
      </c>
      <c r="J245" s="109" t="s">
        <v>18679</v>
      </c>
      <c r="K245" s="108">
        <v>43843</v>
      </c>
      <c r="L245" s="109" t="s">
        <v>18721</v>
      </c>
      <c r="M245" s="110" t="s">
        <v>18657</v>
      </c>
      <c r="N245" s="110" t="s">
        <v>18659</v>
      </c>
      <c r="O245" s="109">
        <v>30</v>
      </c>
      <c r="P245" s="108">
        <v>44393</v>
      </c>
      <c r="Q245" s="108">
        <v>44422</v>
      </c>
      <c r="R245" s="109" t="s">
        <v>9203</v>
      </c>
      <c r="S245" s="110" t="str">
        <f>VLOOKUP($R245,DX!$A$1:$B$13005,2,FALSE)</f>
        <v>OTRAS COXARTROSIS PRIMARIAS</v>
      </c>
      <c r="T245" s="110" t="s">
        <v>42647</v>
      </c>
      <c r="AA245" s="123" t="s">
        <v>42959</v>
      </c>
    </row>
    <row r="246" spans="1:27" s="123" customFormat="1" ht="30" hidden="1" customHeight="1" x14ac:dyDescent="0.3">
      <c r="A246" s="121">
        <v>44393</v>
      </c>
      <c r="B246" s="119">
        <f t="shared" si="8"/>
        <v>7</v>
      </c>
      <c r="C246" s="119">
        <f t="shared" si="9"/>
        <v>2021</v>
      </c>
      <c r="D246" s="110">
        <v>1000546982</v>
      </c>
      <c r="E246" s="110" t="s">
        <v>18818</v>
      </c>
      <c r="F246" s="110" t="s">
        <v>18704</v>
      </c>
      <c r="G246" s="110" t="s">
        <v>18664</v>
      </c>
      <c r="H246" s="122" t="s">
        <v>42710</v>
      </c>
      <c r="I246" s="109" t="s">
        <v>18849</v>
      </c>
      <c r="J246" s="109" t="s">
        <v>18855</v>
      </c>
      <c r="K246" s="108">
        <v>44228</v>
      </c>
      <c r="L246" s="109" t="s">
        <v>18860</v>
      </c>
      <c r="M246" s="110" t="s">
        <v>18657</v>
      </c>
      <c r="N246" s="110" t="s">
        <v>18659</v>
      </c>
      <c r="O246" s="109">
        <v>4</v>
      </c>
      <c r="P246" s="108">
        <v>44393</v>
      </c>
      <c r="Q246" s="108">
        <v>44396</v>
      </c>
      <c r="R246" s="109" t="s">
        <v>15527</v>
      </c>
      <c r="S246" s="110" t="str">
        <f>VLOOKUP($R246,DX!$A$1:$B$13005,2,FALSE)</f>
        <v>ESGUINCES Y TORCEDURAS DEL TOBILLO</v>
      </c>
      <c r="T246" s="110" t="s">
        <v>42647</v>
      </c>
      <c r="AA246" s="111" t="s">
        <v>43233</v>
      </c>
    </row>
    <row r="247" spans="1:27" s="123" customFormat="1" ht="30" hidden="1" customHeight="1" x14ac:dyDescent="0.3">
      <c r="A247" s="121">
        <v>44394</v>
      </c>
      <c r="B247" s="119">
        <f t="shared" si="8"/>
        <v>7</v>
      </c>
      <c r="C247" s="119">
        <f t="shared" si="9"/>
        <v>2021</v>
      </c>
      <c r="D247" s="110">
        <v>4560597</v>
      </c>
      <c r="E247" s="110" t="s">
        <v>18778</v>
      </c>
      <c r="F247" s="110" t="s">
        <v>18658</v>
      </c>
      <c r="G247" s="110" t="s">
        <v>18779</v>
      </c>
      <c r="H247" s="122" t="s">
        <v>42709</v>
      </c>
      <c r="I247" s="109" t="s">
        <v>18665</v>
      </c>
      <c r="J247" s="109" t="s">
        <v>18679</v>
      </c>
      <c r="K247" s="108">
        <v>42583</v>
      </c>
      <c r="L247" s="109" t="s">
        <v>18909</v>
      </c>
      <c r="M247" s="110" t="s">
        <v>18780</v>
      </c>
      <c r="N247" s="110" t="s">
        <v>18659</v>
      </c>
      <c r="O247" s="109">
        <v>15</v>
      </c>
      <c r="P247" s="108">
        <v>44394</v>
      </c>
      <c r="Q247" s="108">
        <v>44408</v>
      </c>
      <c r="R247" s="109" t="s">
        <v>9833</v>
      </c>
      <c r="S247" s="110" t="str">
        <f>VLOOKUP($R247,DX!$A$1:$B$13005,2,FALSE)</f>
        <v>DOLOR EN MIEMBRO</v>
      </c>
      <c r="T247" s="110" t="s">
        <v>18696</v>
      </c>
      <c r="AA247" s="111" t="s">
        <v>43233</v>
      </c>
    </row>
    <row r="248" spans="1:27" s="123" customFormat="1" ht="30" hidden="1" customHeight="1" x14ac:dyDescent="0.3">
      <c r="A248" s="121">
        <v>44394</v>
      </c>
      <c r="B248" s="119">
        <f t="shared" si="8"/>
        <v>7</v>
      </c>
      <c r="C248" s="119">
        <f t="shared" si="9"/>
        <v>2021</v>
      </c>
      <c r="D248" s="110">
        <v>70506769</v>
      </c>
      <c r="E248" s="110" t="s">
        <v>18745</v>
      </c>
      <c r="F248" s="110" t="s">
        <v>18658</v>
      </c>
      <c r="G248" s="110" t="s">
        <v>18664</v>
      </c>
      <c r="H248" s="122" t="s">
        <v>42709</v>
      </c>
      <c r="I248" s="109" t="s">
        <v>18665</v>
      </c>
      <c r="J248" s="109" t="s">
        <v>18679</v>
      </c>
      <c r="K248" s="108">
        <v>43985</v>
      </c>
      <c r="L248" s="109" t="s">
        <v>18724</v>
      </c>
      <c r="M248" s="110" t="s">
        <v>18657</v>
      </c>
      <c r="N248" s="110" t="s">
        <v>18659</v>
      </c>
      <c r="O248" s="109">
        <v>7</v>
      </c>
      <c r="P248" s="108">
        <v>44394</v>
      </c>
      <c r="Q248" s="108">
        <v>44400</v>
      </c>
      <c r="R248" s="109" t="s">
        <v>18668</v>
      </c>
      <c r="S248" s="110" t="str">
        <f>VLOOKUP($R248,DX!$A$1:$B$13005,2,FALSE)</f>
        <v>COVID-19 (virus identificado)</v>
      </c>
      <c r="T248" s="110" t="s">
        <v>18696</v>
      </c>
      <c r="AA248" s="111" t="s">
        <v>43233</v>
      </c>
    </row>
    <row r="249" spans="1:27" s="123" customFormat="1" ht="30" hidden="1" customHeight="1" x14ac:dyDescent="0.3">
      <c r="A249" s="121">
        <v>44395</v>
      </c>
      <c r="B249" s="119">
        <f t="shared" si="8"/>
        <v>7</v>
      </c>
      <c r="C249" s="119">
        <f t="shared" si="9"/>
        <v>2021</v>
      </c>
      <c r="D249" s="110">
        <v>8061120</v>
      </c>
      <c r="E249" s="110" t="s">
        <v>18741</v>
      </c>
      <c r="F249" s="110" t="s">
        <v>18658</v>
      </c>
      <c r="G249" s="110" t="s">
        <v>18664</v>
      </c>
      <c r="H249" s="122" t="s">
        <v>42710</v>
      </c>
      <c r="I249" s="109" t="s">
        <v>18680</v>
      </c>
      <c r="J249" s="109" t="s">
        <v>18679</v>
      </c>
      <c r="K249" s="108">
        <v>44558</v>
      </c>
      <c r="L249" s="109" t="s">
        <v>18680</v>
      </c>
      <c r="M249" s="110" t="s">
        <v>18657</v>
      </c>
      <c r="N249" s="110" t="s">
        <v>18659</v>
      </c>
      <c r="O249" s="109">
        <v>7</v>
      </c>
      <c r="P249" s="108">
        <v>44395</v>
      </c>
      <c r="Q249" s="108">
        <v>44401</v>
      </c>
      <c r="R249" s="109" t="s">
        <v>7463</v>
      </c>
      <c r="S249" s="110" t="str">
        <f>VLOOKUP($R249,DX!$A$1:$B$13005,2,FALSE)</f>
        <v>OTROS NEUMOTORAX</v>
      </c>
      <c r="T249" s="110" t="s">
        <v>42647</v>
      </c>
      <c r="AA249" s="111" t="s">
        <v>43233</v>
      </c>
    </row>
    <row r="250" spans="1:27" s="123" customFormat="1" ht="30" hidden="1" customHeight="1" x14ac:dyDescent="0.3">
      <c r="A250" s="121">
        <v>44396</v>
      </c>
      <c r="B250" s="119">
        <f t="shared" si="8"/>
        <v>7</v>
      </c>
      <c r="C250" s="119">
        <f t="shared" si="9"/>
        <v>2021</v>
      </c>
      <c r="D250" s="110">
        <v>1037652586</v>
      </c>
      <c r="E250" s="110" t="s">
        <v>18882</v>
      </c>
      <c r="F250" s="110" t="s">
        <v>18658</v>
      </c>
      <c r="G250" s="110" t="s">
        <v>18664</v>
      </c>
      <c r="H250" s="122" t="s">
        <v>42710</v>
      </c>
      <c r="I250" s="109" t="s">
        <v>18665</v>
      </c>
      <c r="J250" s="109" t="s">
        <v>18679</v>
      </c>
      <c r="K250" s="108">
        <v>44160</v>
      </c>
      <c r="L250" s="109" t="s">
        <v>18701</v>
      </c>
      <c r="M250" s="110" t="s">
        <v>18657</v>
      </c>
      <c r="N250" s="110" t="s">
        <v>18659</v>
      </c>
      <c r="O250" s="109">
        <v>3</v>
      </c>
      <c r="P250" s="108">
        <v>44396</v>
      </c>
      <c r="Q250" s="108">
        <v>44398</v>
      </c>
      <c r="R250" s="109" t="s">
        <v>18666</v>
      </c>
      <c r="S250" s="110" t="str">
        <f>VLOOKUP($R250,DX!$A$1:$B$13005,2,FALSE)</f>
        <v>COVID-19 (virus no identificado)</v>
      </c>
      <c r="T250" s="110" t="s">
        <v>42647</v>
      </c>
      <c r="AA250" s="111" t="s">
        <v>43233</v>
      </c>
    </row>
    <row r="251" spans="1:27" s="123" customFormat="1" ht="30" hidden="1" customHeight="1" x14ac:dyDescent="0.3">
      <c r="A251" s="121">
        <v>44397</v>
      </c>
      <c r="B251" s="119">
        <f t="shared" si="8"/>
        <v>7</v>
      </c>
      <c r="C251" s="119">
        <f t="shared" si="9"/>
        <v>2021</v>
      </c>
      <c r="D251" s="110">
        <v>1026140097</v>
      </c>
      <c r="E251" s="110" t="s">
        <v>18879</v>
      </c>
      <c r="F251" s="110" t="s">
        <v>18658</v>
      </c>
      <c r="G251" s="110" t="s">
        <v>18664</v>
      </c>
      <c r="H251" s="122" t="s">
        <v>42708</v>
      </c>
      <c r="I251" s="109" t="s">
        <v>18665</v>
      </c>
      <c r="J251" s="109" t="s">
        <v>18679</v>
      </c>
      <c r="K251" s="108">
        <v>44242</v>
      </c>
      <c r="L251" s="109" t="s">
        <v>18784</v>
      </c>
      <c r="M251" s="110" t="s">
        <v>18657</v>
      </c>
      <c r="N251" s="110" t="s">
        <v>18659</v>
      </c>
      <c r="O251" s="109">
        <v>2</v>
      </c>
      <c r="P251" s="108">
        <v>44397</v>
      </c>
      <c r="Q251" s="108">
        <v>44398</v>
      </c>
      <c r="R251" s="109" t="s">
        <v>7841</v>
      </c>
      <c r="S251" s="110" t="str">
        <f>VLOOKUP($R251,DX!$A$1:$B$13005,2,FALSE)</f>
        <v>OTRAS GASTRITIS AGUDAS</v>
      </c>
      <c r="T251" s="110" t="s">
        <v>42647</v>
      </c>
      <c r="AA251" s="111" t="s">
        <v>43233</v>
      </c>
    </row>
    <row r="252" spans="1:27" s="123" customFormat="1" ht="30" hidden="1" customHeight="1" x14ac:dyDescent="0.3">
      <c r="A252" s="121">
        <v>44399</v>
      </c>
      <c r="B252" s="119">
        <f t="shared" si="8"/>
        <v>7</v>
      </c>
      <c r="C252" s="119">
        <f t="shared" si="9"/>
        <v>2021</v>
      </c>
      <c r="D252" s="110">
        <v>71587888</v>
      </c>
      <c r="E252" s="110" t="s">
        <v>18682</v>
      </c>
      <c r="F252" s="110" t="s">
        <v>18658</v>
      </c>
      <c r="G252" s="110" t="s">
        <v>18683</v>
      </c>
      <c r="H252" s="122" t="s">
        <v>42709</v>
      </c>
      <c r="I252" s="109" t="s">
        <v>18665</v>
      </c>
      <c r="J252" s="109" t="s">
        <v>18679</v>
      </c>
      <c r="K252" s="108">
        <v>43274</v>
      </c>
      <c r="L252" s="109" t="s">
        <v>18701</v>
      </c>
      <c r="M252" s="110" t="s">
        <v>18657</v>
      </c>
      <c r="N252" s="110" t="s">
        <v>18659</v>
      </c>
      <c r="O252" s="109">
        <v>15</v>
      </c>
      <c r="P252" s="108">
        <v>44399</v>
      </c>
      <c r="Q252" s="108">
        <v>44413</v>
      </c>
      <c r="R252" s="109" t="s">
        <v>9309</v>
      </c>
      <c r="S252" s="110" t="str">
        <f>VLOOKUP($R252,DX!$A$1:$B$13005,2,FALSE)</f>
        <v>TRASTORNO DE MENISCO DEBIDO A DESGARRO O LESION ANTIGUA</v>
      </c>
      <c r="T252" s="110" t="s">
        <v>18696</v>
      </c>
      <c r="AA252" s="111" t="s">
        <v>43233</v>
      </c>
    </row>
    <row r="253" spans="1:27" s="123" customFormat="1" ht="30" hidden="1" customHeight="1" x14ac:dyDescent="0.3">
      <c r="A253" s="121">
        <v>44399</v>
      </c>
      <c r="B253" s="119">
        <f t="shared" si="8"/>
        <v>7</v>
      </c>
      <c r="C253" s="119">
        <f t="shared" si="9"/>
        <v>2021</v>
      </c>
      <c r="D253" s="110">
        <v>79136622</v>
      </c>
      <c r="E253" s="110" t="s">
        <v>18820</v>
      </c>
      <c r="F253" s="110" t="s">
        <v>18658</v>
      </c>
      <c r="G253" s="110" t="s">
        <v>18683</v>
      </c>
      <c r="H253" s="122" t="s">
        <v>42709</v>
      </c>
      <c r="I253" s="109" t="s">
        <v>18665</v>
      </c>
      <c r="J253" s="109" t="s">
        <v>18679</v>
      </c>
      <c r="K253" s="108">
        <v>44106</v>
      </c>
      <c r="L253" s="109" t="s">
        <v>18912</v>
      </c>
      <c r="M253" s="110" t="s">
        <v>18764</v>
      </c>
      <c r="N253" s="110" t="s">
        <v>18659</v>
      </c>
      <c r="O253" s="109">
        <v>15</v>
      </c>
      <c r="P253" s="108">
        <v>44399</v>
      </c>
      <c r="Q253" s="108">
        <v>44413</v>
      </c>
      <c r="R253" s="109" t="s">
        <v>18666</v>
      </c>
      <c r="S253" s="110" t="str">
        <f>VLOOKUP($R253,DX!$A$1:$B$13005,2,FALSE)</f>
        <v>COVID-19 (virus no identificado)</v>
      </c>
      <c r="T253" s="110" t="s">
        <v>18696</v>
      </c>
      <c r="AA253" s="111" t="s">
        <v>43233</v>
      </c>
    </row>
    <row r="254" spans="1:27" s="123" customFormat="1" ht="30" hidden="1" customHeight="1" x14ac:dyDescent="0.3">
      <c r="A254" s="121">
        <v>44399</v>
      </c>
      <c r="B254" s="119">
        <f t="shared" si="8"/>
        <v>7</v>
      </c>
      <c r="C254" s="119">
        <f t="shared" si="9"/>
        <v>2021</v>
      </c>
      <c r="D254" s="110">
        <v>1000546982</v>
      </c>
      <c r="E254" s="110" t="s">
        <v>18818</v>
      </c>
      <c r="F254" s="110" t="s">
        <v>18704</v>
      </c>
      <c r="G254" s="110" t="s">
        <v>18664</v>
      </c>
      <c r="H254" s="122" t="s">
        <v>42709</v>
      </c>
      <c r="I254" s="109" t="s">
        <v>18849</v>
      </c>
      <c r="J254" s="109" t="s">
        <v>18855</v>
      </c>
      <c r="K254" s="108">
        <v>44228</v>
      </c>
      <c r="L254" s="109" t="s">
        <v>18860</v>
      </c>
      <c r="M254" s="110" t="s">
        <v>18657</v>
      </c>
      <c r="N254" s="110" t="s">
        <v>18659</v>
      </c>
      <c r="O254" s="109">
        <v>1</v>
      </c>
      <c r="P254" s="108">
        <v>44399</v>
      </c>
      <c r="Q254" s="108">
        <v>44399</v>
      </c>
      <c r="R254" s="109" t="s">
        <v>15479</v>
      </c>
      <c r="S254" s="110" t="str">
        <f>VLOOKUP($R254,DX!$A$1:$B$13005,2,FALSE)</f>
        <v>CONTUSION DEL TOBILLO</v>
      </c>
      <c r="T254" s="110" t="s">
        <v>18696</v>
      </c>
      <c r="AA254" s="111" t="s">
        <v>43233</v>
      </c>
    </row>
    <row r="255" spans="1:27" s="123" customFormat="1" ht="30" hidden="1" customHeight="1" x14ac:dyDescent="0.3">
      <c r="A255" s="121">
        <v>44400</v>
      </c>
      <c r="B255" s="119">
        <f t="shared" si="8"/>
        <v>7</v>
      </c>
      <c r="C255" s="119">
        <f t="shared" si="9"/>
        <v>2021</v>
      </c>
      <c r="D255" s="110">
        <v>18518338</v>
      </c>
      <c r="E255" s="110" t="s">
        <v>18729</v>
      </c>
      <c r="F255" s="110" t="s">
        <v>18658</v>
      </c>
      <c r="G255" s="110" t="s">
        <v>18730</v>
      </c>
      <c r="H255" s="122" t="s">
        <v>42710</v>
      </c>
      <c r="I255" s="109" t="s">
        <v>18665</v>
      </c>
      <c r="J255" s="109" t="s">
        <v>18679</v>
      </c>
      <c r="K255" s="108">
        <v>43647</v>
      </c>
      <c r="L255" s="109" t="s">
        <v>18731</v>
      </c>
      <c r="M255" s="110" t="s">
        <v>18688</v>
      </c>
      <c r="N255" s="110" t="s">
        <v>25608</v>
      </c>
      <c r="O255" s="109">
        <v>8</v>
      </c>
      <c r="P255" s="108">
        <v>44400</v>
      </c>
      <c r="Q255" s="108">
        <v>44407</v>
      </c>
      <c r="R255" s="109">
        <v>1</v>
      </c>
      <c r="S255" s="110" t="str">
        <f>VLOOKUP($R255,DX!$A$1:$B$13005,2,FALSE)</f>
        <v>Licencia Maternidad</v>
      </c>
      <c r="T255" s="110" t="s">
        <v>42647</v>
      </c>
      <c r="AA255" s="111" t="s">
        <v>43233</v>
      </c>
    </row>
    <row r="256" spans="1:27" s="123" customFormat="1" ht="30" hidden="1" customHeight="1" x14ac:dyDescent="0.3">
      <c r="A256" s="121">
        <v>44402</v>
      </c>
      <c r="B256" s="119">
        <f t="shared" si="8"/>
        <v>7</v>
      </c>
      <c r="C256" s="119">
        <f t="shared" si="9"/>
        <v>2021</v>
      </c>
      <c r="D256" s="110">
        <v>8061120</v>
      </c>
      <c r="E256" s="110" t="s">
        <v>18741</v>
      </c>
      <c r="F256" s="110" t="s">
        <v>18658</v>
      </c>
      <c r="G256" s="110" t="s">
        <v>18664</v>
      </c>
      <c r="H256" s="122" t="s">
        <v>42709</v>
      </c>
      <c r="I256" s="109" t="s">
        <v>18680</v>
      </c>
      <c r="J256" s="109" t="s">
        <v>18679</v>
      </c>
      <c r="K256" s="108">
        <v>44558</v>
      </c>
      <c r="L256" s="109" t="s">
        <v>18680</v>
      </c>
      <c r="M256" s="110" t="s">
        <v>18657</v>
      </c>
      <c r="N256" s="110" t="s">
        <v>18659</v>
      </c>
      <c r="O256" s="109">
        <v>23</v>
      </c>
      <c r="P256" s="108">
        <v>44402</v>
      </c>
      <c r="Q256" s="108">
        <v>44424</v>
      </c>
      <c r="R256" s="109" t="s">
        <v>7463</v>
      </c>
      <c r="S256" s="110" t="str">
        <f>VLOOKUP($R256,DX!$A$1:$B$13005,2,FALSE)</f>
        <v>OTROS NEUMOTORAX</v>
      </c>
      <c r="T256" s="110" t="s">
        <v>18696</v>
      </c>
    </row>
    <row r="257" spans="1:27" s="123" customFormat="1" ht="30" hidden="1" customHeight="1" x14ac:dyDescent="0.3">
      <c r="A257" s="121">
        <v>44404</v>
      </c>
      <c r="B257" s="119">
        <f t="shared" si="8"/>
        <v>7</v>
      </c>
      <c r="C257" s="119">
        <f t="shared" si="9"/>
        <v>2021</v>
      </c>
      <c r="D257" s="110">
        <v>1053801500</v>
      </c>
      <c r="E257" s="110" t="s">
        <v>18889</v>
      </c>
      <c r="F257" s="110" t="s">
        <v>18658</v>
      </c>
      <c r="G257" s="110" t="s">
        <v>18687</v>
      </c>
      <c r="H257" s="122" t="s">
        <v>42710</v>
      </c>
      <c r="I257" s="109" t="s">
        <v>18665</v>
      </c>
      <c r="J257" s="109" t="s">
        <v>18679</v>
      </c>
      <c r="K257" s="108">
        <v>44180</v>
      </c>
      <c r="L257" s="109" t="s">
        <v>18913</v>
      </c>
      <c r="M257" s="110" t="s">
        <v>18657</v>
      </c>
      <c r="N257" s="110" t="s">
        <v>18659</v>
      </c>
      <c r="O257" s="109">
        <v>3</v>
      </c>
      <c r="P257" s="108">
        <v>44404</v>
      </c>
      <c r="Q257" s="108">
        <v>44406</v>
      </c>
      <c r="R257" s="109" t="s">
        <v>6070</v>
      </c>
      <c r="S257" s="110" t="str">
        <f>VLOOKUP($R257,DX!$A$1:$B$13005,2,FALSE)</f>
        <v>CELULITIS DEL OIDO EXTERNO</v>
      </c>
      <c r="T257" s="110" t="s">
        <v>42647</v>
      </c>
      <c r="AA257" s="111" t="s">
        <v>43233</v>
      </c>
    </row>
    <row r="258" spans="1:27" s="123" customFormat="1" ht="30" hidden="1" customHeight="1" x14ac:dyDescent="0.3">
      <c r="A258" s="121">
        <v>44406</v>
      </c>
      <c r="B258" s="119">
        <f t="shared" si="8"/>
        <v>7</v>
      </c>
      <c r="C258" s="119">
        <f t="shared" si="9"/>
        <v>2021</v>
      </c>
      <c r="D258" s="110">
        <v>18500863</v>
      </c>
      <c r="E258" s="110" t="s">
        <v>18888</v>
      </c>
      <c r="F258" s="110" t="s">
        <v>18658</v>
      </c>
      <c r="G258" s="110" t="s">
        <v>18687</v>
      </c>
      <c r="H258" s="122" t="s">
        <v>42710</v>
      </c>
      <c r="I258" s="109" t="s">
        <v>18665</v>
      </c>
      <c r="J258" s="109" t="s">
        <v>18679</v>
      </c>
      <c r="K258" s="108">
        <v>43647</v>
      </c>
      <c r="L258" s="109" t="s">
        <v>18911</v>
      </c>
      <c r="M258" s="110" t="s">
        <v>18688</v>
      </c>
      <c r="N258" s="110" t="s">
        <v>18659</v>
      </c>
      <c r="O258" s="109">
        <v>6</v>
      </c>
      <c r="P258" s="108">
        <v>44406</v>
      </c>
      <c r="Q258" s="108">
        <v>44411</v>
      </c>
      <c r="R258" s="109" t="s">
        <v>18668</v>
      </c>
      <c r="S258" s="110" t="str">
        <f>VLOOKUP($R258,DX!$A$1:$B$13005,2,FALSE)</f>
        <v>COVID-19 (virus identificado)</v>
      </c>
      <c r="T258" s="110" t="s">
        <v>42647</v>
      </c>
      <c r="AA258" s="111" t="s">
        <v>43233</v>
      </c>
    </row>
    <row r="259" spans="1:27" s="123" customFormat="1" ht="30" hidden="1" customHeight="1" x14ac:dyDescent="0.3">
      <c r="A259" s="121">
        <v>44406</v>
      </c>
      <c r="B259" s="119">
        <f t="shared" ref="B259:B322" si="10">+MONTH(A259)</f>
        <v>7</v>
      </c>
      <c r="C259" s="119">
        <f t="shared" ref="C259:C322" si="11">+YEAR(A259)</f>
        <v>2021</v>
      </c>
      <c r="D259" s="110">
        <v>43152669</v>
      </c>
      <c r="E259" s="110" t="s">
        <v>18828</v>
      </c>
      <c r="F259" s="110" t="s">
        <v>18704</v>
      </c>
      <c r="G259" s="110" t="s">
        <v>18664</v>
      </c>
      <c r="H259" s="122" t="s">
        <v>42709</v>
      </c>
      <c r="I259" s="109" t="s">
        <v>18665</v>
      </c>
      <c r="J259" s="109" t="s">
        <v>18679</v>
      </c>
      <c r="K259" s="108">
        <v>43703</v>
      </c>
      <c r="L259" s="109" t="s">
        <v>18910</v>
      </c>
      <c r="M259" s="110" t="s">
        <v>18657</v>
      </c>
      <c r="N259" s="110" t="s">
        <v>18659</v>
      </c>
      <c r="O259" s="109">
        <v>10</v>
      </c>
      <c r="P259" s="108">
        <v>44406</v>
      </c>
      <c r="Q259" s="108">
        <v>44415</v>
      </c>
      <c r="R259" s="109" t="s">
        <v>15415</v>
      </c>
      <c r="S259" s="110" t="str">
        <f>VLOOKUP($R259,DX!$A$1:$B$13005,2,FALSE)</f>
        <v>ESGUINCES Y TORCEDURAS DE OTRAS PARTES Y LAS NO ESPECIF DE LA RODILLA</v>
      </c>
      <c r="T259" s="110" t="s">
        <v>18696</v>
      </c>
      <c r="AA259" s="111" t="s">
        <v>43233</v>
      </c>
    </row>
    <row r="260" spans="1:27" s="123" customFormat="1" ht="30" hidden="1" customHeight="1" x14ac:dyDescent="0.3">
      <c r="A260" s="121">
        <v>44407</v>
      </c>
      <c r="B260" s="119">
        <f t="shared" si="10"/>
        <v>7</v>
      </c>
      <c r="C260" s="119">
        <f t="shared" si="11"/>
        <v>2021</v>
      </c>
      <c r="D260" s="110">
        <v>1017126127</v>
      </c>
      <c r="E260" s="110" t="s">
        <v>18838</v>
      </c>
      <c r="F260" s="110" t="s">
        <v>18704</v>
      </c>
      <c r="G260" s="110" t="s">
        <v>18664</v>
      </c>
      <c r="H260" s="122" t="s">
        <v>42708</v>
      </c>
      <c r="I260" s="109" t="s">
        <v>18849</v>
      </c>
      <c r="J260" s="109" t="s">
        <v>18857</v>
      </c>
      <c r="K260" s="108">
        <v>43892</v>
      </c>
      <c r="L260" s="109" t="s">
        <v>18860</v>
      </c>
      <c r="M260" s="110" t="s">
        <v>18657</v>
      </c>
      <c r="N260" s="110" t="s">
        <v>18659</v>
      </c>
      <c r="O260" s="109">
        <v>2</v>
      </c>
      <c r="P260" s="108">
        <v>44407</v>
      </c>
      <c r="Q260" s="108">
        <v>44408</v>
      </c>
      <c r="R260" s="109" t="s">
        <v>112</v>
      </c>
      <c r="S260" s="110" t="str">
        <f>VLOOKUP($R260,DX!$A$1:$B$13005,2,FALSE)</f>
        <v>OTRAS ENTERITIS VIRALES</v>
      </c>
      <c r="T260" s="110" t="s">
        <v>42647</v>
      </c>
      <c r="AA260" s="111" t="s">
        <v>43233</v>
      </c>
    </row>
    <row r="261" spans="1:27" s="123" customFormat="1" ht="30" hidden="1" customHeight="1" x14ac:dyDescent="0.3">
      <c r="A261" s="121">
        <v>44407</v>
      </c>
      <c r="B261" s="119">
        <f t="shared" si="10"/>
        <v>7</v>
      </c>
      <c r="C261" s="119">
        <f t="shared" si="11"/>
        <v>2021</v>
      </c>
      <c r="D261" s="110">
        <v>1040736785</v>
      </c>
      <c r="E261" s="110" t="s">
        <v>18770</v>
      </c>
      <c r="F261" s="110" t="s">
        <v>18658</v>
      </c>
      <c r="G261" s="110" t="s">
        <v>18664</v>
      </c>
      <c r="H261" s="122" t="s">
        <v>42710</v>
      </c>
      <c r="I261" s="109" t="s">
        <v>18665</v>
      </c>
      <c r="J261" s="109" t="s">
        <v>18679</v>
      </c>
      <c r="K261" s="108">
        <v>44235</v>
      </c>
      <c r="L261" s="109" t="s">
        <v>18701</v>
      </c>
      <c r="M261" s="110" t="s">
        <v>18657</v>
      </c>
      <c r="N261" s="110" t="s">
        <v>18659</v>
      </c>
      <c r="O261" s="109">
        <v>3</v>
      </c>
      <c r="P261" s="108">
        <v>44407</v>
      </c>
      <c r="Q261" s="108">
        <v>44409</v>
      </c>
      <c r="R261" s="109" t="s">
        <v>18666</v>
      </c>
      <c r="S261" s="110" t="str">
        <f>VLOOKUP($R261,DX!$A$1:$B$13005,2,FALSE)</f>
        <v>COVID-19 (virus no identificado)</v>
      </c>
      <c r="T261" s="110" t="s">
        <v>42647</v>
      </c>
      <c r="AA261" s="111" t="s">
        <v>43233</v>
      </c>
    </row>
    <row r="262" spans="1:27" s="123" customFormat="1" ht="30" hidden="1" customHeight="1" x14ac:dyDescent="0.3">
      <c r="A262" s="121">
        <v>44407</v>
      </c>
      <c r="B262" s="119">
        <f t="shared" si="10"/>
        <v>7</v>
      </c>
      <c r="C262" s="119">
        <f t="shared" si="11"/>
        <v>2021</v>
      </c>
      <c r="D262" s="110">
        <v>1053801500</v>
      </c>
      <c r="E262" s="110" t="s">
        <v>18889</v>
      </c>
      <c r="F262" s="110" t="s">
        <v>18658</v>
      </c>
      <c r="G262" s="110" t="s">
        <v>18687</v>
      </c>
      <c r="H262" s="122" t="s">
        <v>42709</v>
      </c>
      <c r="I262" s="109" t="s">
        <v>18665</v>
      </c>
      <c r="J262" s="109" t="s">
        <v>18679</v>
      </c>
      <c r="K262" s="108">
        <v>44180</v>
      </c>
      <c r="L262" s="109" t="s">
        <v>18913</v>
      </c>
      <c r="M262" s="110" t="s">
        <v>18657</v>
      </c>
      <c r="N262" s="110" t="s">
        <v>18659</v>
      </c>
      <c r="O262" s="109">
        <v>2</v>
      </c>
      <c r="P262" s="108">
        <v>44407</v>
      </c>
      <c r="Q262" s="108">
        <v>44408</v>
      </c>
      <c r="R262" s="109" t="s">
        <v>6070</v>
      </c>
      <c r="S262" s="110" t="str">
        <f>VLOOKUP($R262,DX!$A$1:$B$13005,2,FALSE)</f>
        <v>CELULITIS DEL OIDO EXTERNO</v>
      </c>
      <c r="T262" s="110" t="s">
        <v>18696</v>
      </c>
      <c r="AA262" s="111" t="s">
        <v>43233</v>
      </c>
    </row>
    <row r="263" spans="1:27" s="123" customFormat="1" ht="30" hidden="1" customHeight="1" x14ac:dyDescent="0.3">
      <c r="A263" s="121">
        <v>44408</v>
      </c>
      <c r="B263" s="119">
        <f t="shared" si="10"/>
        <v>7</v>
      </c>
      <c r="C263" s="119">
        <f t="shared" si="11"/>
        <v>2021</v>
      </c>
      <c r="D263" s="110">
        <v>70001338</v>
      </c>
      <c r="E263" s="110" t="s">
        <v>18876</v>
      </c>
      <c r="F263" s="110" t="s">
        <v>18658</v>
      </c>
      <c r="G263" s="110" t="s">
        <v>18877</v>
      </c>
      <c r="H263" s="122" t="s">
        <v>42709</v>
      </c>
      <c r="I263" s="109" t="s">
        <v>18680</v>
      </c>
      <c r="J263" s="109" t="s">
        <v>18679</v>
      </c>
      <c r="K263" s="108">
        <v>41366</v>
      </c>
      <c r="L263" s="109" t="s">
        <v>18680</v>
      </c>
      <c r="M263" s="110" t="s">
        <v>18657</v>
      </c>
      <c r="N263" s="110" t="s">
        <v>18659</v>
      </c>
      <c r="O263" s="109">
        <v>10</v>
      </c>
      <c r="P263" s="108">
        <v>44408</v>
      </c>
      <c r="Q263" s="108">
        <v>44417</v>
      </c>
      <c r="R263" s="109" t="s">
        <v>6452</v>
      </c>
      <c r="S263" s="110" t="str">
        <f>VLOOKUP($R263,DX!$A$1:$B$13005,2,FALSE)</f>
        <v>CARDIOMIOPATIA ISQUEMICA</v>
      </c>
      <c r="T263" s="110" t="s">
        <v>18696</v>
      </c>
      <c r="AA263" s="111" t="s">
        <v>43233</v>
      </c>
    </row>
    <row r="264" spans="1:27" s="123" customFormat="1" ht="30" hidden="1" customHeight="1" x14ac:dyDescent="0.3">
      <c r="A264" s="121">
        <v>44409</v>
      </c>
      <c r="B264" s="119">
        <f t="shared" si="10"/>
        <v>8</v>
      </c>
      <c r="C264" s="119">
        <f t="shared" si="11"/>
        <v>2021</v>
      </c>
      <c r="D264" s="110">
        <v>3189617</v>
      </c>
      <c r="E264" s="110" t="s">
        <v>18831</v>
      </c>
      <c r="F264" s="110" t="s">
        <v>18658</v>
      </c>
      <c r="G264" s="110" t="s">
        <v>18692</v>
      </c>
      <c r="H264" s="122" t="s">
        <v>42709</v>
      </c>
      <c r="I264" s="109" t="s">
        <v>18665</v>
      </c>
      <c r="J264" s="109" t="s">
        <v>18679</v>
      </c>
      <c r="K264" s="108">
        <v>44075</v>
      </c>
      <c r="L264" s="109" t="s">
        <v>18742</v>
      </c>
      <c r="M264" s="110" t="s">
        <v>18657</v>
      </c>
      <c r="N264" s="110" t="s">
        <v>18659</v>
      </c>
      <c r="O264" s="109">
        <v>18</v>
      </c>
      <c r="P264" s="108">
        <v>44409</v>
      </c>
      <c r="Q264" s="108">
        <v>44426</v>
      </c>
      <c r="R264" s="109" t="s">
        <v>18666</v>
      </c>
      <c r="S264" s="110" t="str">
        <f>VLOOKUP($R264,DX!$A$1:$B$13005,2,FALSE)</f>
        <v>COVID-19 (virus no identificado)</v>
      </c>
      <c r="T264" s="110" t="s">
        <v>18696</v>
      </c>
      <c r="AA264" s="111" t="s">
        <v>43233</v>
      </c>
    </row>
    <row r="265" spans="1:27" s="123" customFormat="1" ht="30" hidden="1" customHeight="1" x14ac:dyDescent="0.3">
      <c r="A265" s="121">
        <v>44409</v>
      </c>
      <c r="B265" s="119">
        <f t="shared" si="10"/>
        <v>8</v>
      </c>
      <c r="C265" s="119">
        <f t="shared" si="11"/>
        <v>2021</v>
      </c>
      <c r="D265" s="110">
        <v>4560597</v>
      </c>
      <c r="E265" s="110" t="s">
        <v>18778</v>
      </c>
      <c r="F265" s="110" t="s">
        <v>18658</v>
      </c>
      <c r="G265" s="110" t="s">
        <v>18779</v>
      </c>
      <c r="H265" s="122" t="s">
        <v>42709</v>
      </c>
      <c r="I265" s="109" t="s">
        <v>18665</v>
      </c>
      <c r="J265" s="109" t="s">
        <v>18679</v>
      </c>
      <c r="K265" s="108">
        <v>42583</v>
      </c>
      <c r="L265" s="109" t="s">
        <v>18909</v>
      </c>
      <c r="M265" s="110" t="s">
        <v>18780</v>
      </c>
      <c r="N265" s="110" t="s">
        <v>18659</v>
      </c>
      <c r="O265" s="109">
        <v>13</v>
      </c>
      <c r="P265" s="108">
        <v>44409</v>
      </c>
      <c r="Q265" s="108">
        <v>44421</v>
      </c>
      <c r="R265" s="109" t="s">
        <v>15071</v>
      </c>
      <c r="S265" s="110" t="str">
        <f>VLOOKUP($R265,DX!$A$1:$B$13005,2,FALSE)</f>
        <v>LUXACION DEL CODO, NO ESPECIFICADA</v>
      </c>
      <c r="T265" s="110" t="s">
        <v>18696</v>
      </c>
      <c r="AA265" s="111" t="s">
        <v>43233</v>
      </c>
    </row>
    <row r="266" spans="1:27" s="123" customFormat="1" ht="30" hidden="1" customHeight="1" x14ac:dyDescent="0.3">
      <c r="A266" s="121">
        <v>44410</v>
      </c>
      <c r="B266" s="119">
        <f t="shared" si="10"/>
        <v>8</v>
      </c>
      <c r="C266" s="119">
        <f t="shared" si="11"/>
        <v>2021</v>
      </c>
      <c r="D266" s="110">
        <v>1040736785</v>
      </c>
      <c r="E266" s="110" t="s">
        <v>18770</v>
      </c>
      <c r="F266" s="110" t="s">
        <v>18658</v>
      </c>
      <c r="G266" s="110" t="s">
        <v>18664</v>
      </c>
      <c r="H266" s="122" t="s">
        <v>42709</v>
      </c>
      <c r="I266" s="109" t="s">
        <v>18665</v>
      </c>
      <c r="J266" s="109" t="s">
        <v>18679</v>
      </c>
      <c r="K266" s="108">
        <v>44235</v>
      </c>
      <c r="L266" s="109" t="s">
        <v>18701</v>
      </c>
      <c r="M266" s="110" t="s">
        <v>18657</v>
      </c>
      <c r="N266" s="110" t="s">
        <v>18659</v>
      </c>
      <c r="O266" s="109">
        <v>2</v>
      </c>
      <c r="P266" s="108">
        <v>44410</v>
      </c>
      <c r="Q266" s="108">
        <v>44411</v>
      </c>
      <c r="R266" s="109" t="s">
        <v>18666</v>
      </c>
      <c r="S266" s="110" t="str">
        <f>VLOOKUP($R266,DX!$A$1:$B$13005,2,FALSE)</f>
        <v>COVID-19 (virus no identificado)</v>
      </c>
      <c r="T266" s="110" t="s">
        <v>18696</v>
      </c>
      <c r="AA266" s="111" t="s">
        <v>43233</v>
      </c>
    </row>
    <row r="267" spans="1:27" s="123" customFormat="1" ht="30" hidden="1" customHeight="1" x14ac:dyDescent="0.3">
      <c r="A267" s="121">
        <v>44410</v>
      </c>
      <c r="B267" s="119">
        <f t="shared" si="10"/>
        <v>8</v>
      </c>
      <c r="C267" s="119">
        <f t="shared" si="11"/>
        <v>2021</v>
      </c>
      <c r="D267" s="110">
        <v>1115067851</v>
      </c>
      <c r="E267" s="110" t="s">
        <v>18894</v>
      </c>
      <c r="F267" s="110" t="s">
        <v>18658</v>
      </c>
      <c r="G267" s="110" t="s">
        <v>18730</v>
      </c>
      <c r="H267" s="122" t="s">
        <v>42710</v>
      </c>
      <c r="I267" s="109" t="s">
        <v>18665</v>
      </c>
      <c r="J267" s="109" t="s">
        <v>18679</v>
      </c>
      <c r="K267" s="108">
        <v>44272</v>
      </c>
      <c r="L267" s="109" t="s">
        <v>18909</v>
      </c>
      <c r="M267" s="110" t="s">
        <v>18780</v>
      </c>
      <c r="N267" s="110" t="s">
        <v>18659</v>
      </c>
      <c r="O267" s="109">
        <v>15</v>
      </c>
      <c r="P267" s="108">
        <v>44410</v>
      </c>
      <c r="Q267" s="108">
        <v>44424</v>
      </c>
      <c r="R267" s="109" t="s">
        <v>8895</v>
      </c>
      <c r="S267" s="110" t="str">
        <f>VLOOKUP($R267,DX!$A$1:$B$13005,2,FALSE)</f>
        <v>ACANTOSIS NIGRICANS</v>
      </c>
      <c r="T267" s="110" t="s">
        <v>42647</v>
      </c>
      <c r="AA267" s="111" t="s">
        <v>43233</v>
      </c>
    </row>
    <row r="268" spans="1:27" s="123" customFormat="1" ht="30" hidden="1" customHeight="1" x14ac:dyDescent="0.3">
      <c r="A268" s="121">
        <v>44412</v>
      </c>
      <c r="B268" s="119">
        <f t="shared" si="10"/>
        <v>8</v>
      </c>
      <c r="C268" s="119">
        <f t="shared" si="11"/>
        <v>2021</v>
      </c>
      <c r="D268" s="110">
        <v>39657396</v>
      </c>
      <c r="E268" s="110" t="s">
        <v>18897</v>
      </c>
      <c r="F268" s="110" t="s">
        <v>18704</v>
      </c>
      <c r="G268" s="110" t="s">
        <v>18664</v>
      </c>
      <c r="H268" s="122" t="s">
        <v>42710</v>
      </c>
      <c r="I268" s="109" t="s">
        <v>18665</v>
      </c>
      <c r="J268" s="109" t="s">
        <v>18679</v>
      </c>
      <c r="K268" s="108">
        <v>44267</v>
      </c>
      <c r="L268" s="109" t="s">
        <v>18787</v>
      </c>
      <c r="M268" s="110" t="s">
        <v>18845</v>
      </c>
      <c r="N268" s="110" t="s">
        <v>18659</v>
      </c>
      <c r="O268" s="109">
        <v>15</v>
      </c>
      <c r="P268" s="108">
        <v>44412</v>
      </c>
      <c r="Q268" s="108">
        <v>44426</v>
      </c>
      <c r="R268" s="109" t="s">
        <v>2058</v>
      </c>
      <c r="S268" s="110" t="str">
        <f>VLOOKUP($R268,DX!$A$1:$B$13005,2,FALSE)</f>
        <v>TUMOR MALIGNO DEL OVARIO</v>
      </c>
      <c r="T268" s="110" t="s">
        <v>42647</v>
      </c>
      <c r="AA268" s="111" t="s">
        <v>43233</v>
      </c>
    </row>
    <row r="269" spans="1:27" s="123" customFormat="1" ht="30" hidden="1" customHeight="1" x14ac:dyDescent="0.3">
      <c r="A269" s="121">
        <v>44414</v>
      </c>
      <c r="B269" s="119">
        <f t="shared" si="10"/>
        <v>8</v>
      </c>
      <c r="C269" s="119">
        <f t="shared" si="11"/>
        <v>2021</v>
      </c>
      <c r="D269" s="110">
        <v>8462705</v>
      </c>
      <c r="E269" s="110" t="s">
        <v>18890</v>
      </c>
      <c r="F269" s="110" t="s">
        <v>18658</v>
      </c>
      <c r="G269" s="110" t="s">
        <v>18664</v>
      </c>
      <c r="H269" s="122" t="s">
        <v>42708</v>
      </c>
      <c r="I269" s="109" t="s">
        <v>18680</v>
      </c>
      <c r="J269" s="109" t="s">
        <v>18679</v>
      </c>
      <c r="K269" s="108">
        <v>43617</v>
      </c>
      <c r="L269" s="109" t="s">
        <v>18680</v>
      </c>
      <c r="M269" s="110" t="s">
        <v>18657</v>
      </c>
      <c r="N269" s="110" t="s">
        <v>18659</v>
      </c>
      <c r="O269" s="109">
        <v>2</v>
      </c>
      <c r="P269" s="108">
        <v>44414</v>
      </c>
      <c r="Q269" s="108">
        <v>44415</v>
      </c>
      <c r="R269" s="109" t="s">
        <v>18666</v>
      </c>
      <c r="S269" s="110" t="str">
        <f>VLOOKUP($R269,DX!$A$1:$B$13005,2,FALSE)</f>
        <v>COVID-19 (virus no identificado)</v>
      </c>
      <c r="T269" s="110" t="s">
        <v>42647</v>
      </c>
      <c r="AA269" s="111" t="s">
        <v>43233</v>
      </c>
    </row>
    <row r="270" spans="1:27" s="123" customFormat="1" ht="30" hidden="1" customHeight="1" x14ac:dyDescent="0.3">
      <c r="A270" s="121">
        <v>44414</v>
      </c>
      <c r="B270" s="119">
        <f t="shared" si="10"/>
        <v>8</v>
      </c>
      <c r="C270" s="119">
        <f t="shared" si="11"/>
        <v>2021</v>
      </c>
      <c r="D270" s="110">
        <v>71587888</v>
      </c>
      <c r="E270" s="110" t="s">
        <v>18682</v>
      </c>
      <c r="F270" s="110" t="s">
        <v>18658</v>
      </c>
      <c r="G270" s="110" t="s">
        <v>18683</v>
      </c>
      <c r="H270" s="122" t="s">
        <v>42709</v>
      </c>
      <c r="I270" s="109" t="s">
        <v>18665</v>
      </c>
      <c r="J270" s="109" t="s">
        <v>18679</v>
      </c>
      <c r="K270" s="108">
        <v>43274</v>
      </c>
      <c r="L270" s="109" t="s">
        <v>18701</v>
      </c>
      <c r="M270" s="110" t="s">
        <v>18657</v>
      </c>
      <c r="N270" s="110" t="s">
        <v>18659</v>
      </c>
      <c r="O270" s="109">
        <v>7</v>
      </c>
      <c r="P270" s="108">
        <v>44414</v>
      </c>
      <c r="Q270" s="108">
        <v>44420</v>
      </c>
      <c r="R270" s="109" t="s">
        <v>9309</v>
      </c>
      <c r="S270" s="110" t="str">
        <f>VLOOKUP($R270,DX!$A$1:$B$13005,2,FALSE)</f>
        <v>TRASTORNO DE MENISCO DEBIDO A DESGARRO O LESION ANTIGUA</v>
      </c>
      <c r="T270" s="110" t="s">
        <v>18696</v>
      </c>
      <c r="AA270" s="111" t="s">
        <v>43233</v>
      </c>
    </row>
    <row r="271" spans="1:27" s="123" customFormat="1" ht="30" hidden="1" customHeight="1" x14ac:dyDescent="0.3">
      <c r="A271" s="121">
        <v>44414</v>
      </c>
      <c r="B271" s="119">
        <f t="shared" si="10"/>
        <v>8</v>
      </c>
      <c r="C271" s="119">
        <f t="shared" si="11"/>
        <v>2021</v>
      </c>
      <c r="D271" s="110">
        <v>79136622</v>
      </c>
      <c r="E271" s="110" t="s">
        <v>18820</v>
      </c>
      <c r="F271" s="110" t="s">
        <v>18658</v>
      </c>
      <c r="G271" s="110" t="s">
        <v>18683</v>
      </c>
      <c r="H271" s="122" t="s">
        <v>42709</v>
      </c>
      <c r="I271" s="109" t="s">
        <v>18665</v>
      </c>
      <c r="J271" s="109" t="s">
        <v>18679</v>
      </c>
      <c r="K271" s="108">
        <v>44106</v>
      </c>
      <c r="L271" s="109" t="s">
        <v>18912</v>
      </c>
      <c r="M271" s="110" t="s">
        <v>18764</v>
      </c>
      <c r="N271" s="110" t="s">
        <v>18659</v>
      </c>
      <c r="O271" s="109">
        <v>15</v>
      </c>
      <c r="P271" s="108">
        <v>44414</v>
      </c>
      <c r="Q271" s="108">
        <v>44428</v>
      </c>
      <c r="R271" s="109" t="s">
        <v>18666</v>
      </c>
      <c r="S271" s="110" t="str">
        <f>VLOOKUP($R271,DX!$A$1:$B$13005,2,FALSE)</f>
        <v>COVID-19 (virus no identificado)</v>
      </c>
      <c r="T271" s="110" t="s">
        <v>18696</v>
      </c>
      <c r="AA271" s="111" t="s">
        <v>43233</v>
      </c>
    </row>
    <row r="272" spans="1:27" s="123" customFormat="1" ht="30" hidden="1" customHeight="1" x14ac:dyDescent="0.3">
      <c r="A272" s="121">
        <v>44416</v>
      </c>
      <c r="B272" s="119">
        <f t="shared" si="10"/>
        <v>8</v>
      </c>
      <c r="C272" s="119">
        <f t="shared" si="11"/>
        <v>2021</v>
      </c>
      <c r="D272" s="110">
        <v>43152669</v>
      </c>
      <c r="E272" s="110" t="s">
        <v>18828</v>
      </c>
      <c r="F272" s="110" t="s">
        <v>18704</v>
      </c>
      <c r="G272" s="110" t="s">
        <v>18664</v>
      </c>
      <c r="H272" s="122" t="s">
        <v>42709</v>
      </c>
      <c r="I272" s="109" t="s">
        <v>18665</v>
      </c>
      <c r="J272" s="109" t="s">
        <v>18679</v>
      </c>
      <c r="K272" s="108">
        <v>43703</v>
      </c>
      <c r="L272" s="109" t="s">
        <v>18910</v>
      </c>
      <c r="M272" s="110" t="s">
        <v>18657</v>
      </c>
      <c r="N272" s="110" t="s">
        <v>18659</v>
      </c>
      <c r="O272" s="109">
        <v>15</v>
      </c>
      <c r="P272" s="108">
        <v>44416</v>
      </c>
      <c r="Q272" s="108">
        <v>44430</v>
      </c>
      <c r="R272" s="109" t="s">
        <v>15415</v>
      </c>
      <c r="S272" s="110" t="str">
        <f>VLOOKUP($R272,DX!$A$1:$B$13005,2,FALSE)</f>
        <v>ESGUINCES Y TORCEDURAS DE OTRAS PARTES Y LAS NO ESPECIF DE LA RODILLA</v>
      </c>
      <c r="T272" s="110" t="s">
        <v>18696</v>
      </c>
      <c r="AA272" s="111" t="s">
        <v>43233</v>
      </c>
    </row>
    <row r="273" spans="1:27" s="123" customFormat="1" ht="30" hidden="1" customHeight="1" x14ac:dyDescent="0.3">
      <c r="A273" s="121">
        <v>44416</v>
      </c>
      <c r="B273" s="119">
        <f t="shared" si="10"/>
        <v>8</v>
      </c>
      <c r="C273" s="119">
        <f t="shared" si="11"/>
        <v>2021</v>
      </c>
      <c r="D273" s="110">
        <v>43725733</v>
      </c>
      <c r="E273" s="110" t="s">
        <v>18892</v>
      </c>
      <c r="F273" s="110" t="s">
        <v>18704</v>
      </c>
      <c r="G273" s="110" t="s">
        <v>18664</v>
      </c>
      <c r="H273" s="122" t="s">
        <v>42710</v>
      </c>
      <c r="I273" s="109" t="s">
        <v>18849</v>
      </c>
      <c r="J273" s="109" t="s">
        <v>18902</v>
      </c>
      <c r="K273" s="108">
        <v>40452</v>
      </c>
      <c r="L273" s="109" t="s">
        <v>18860</v>
      </c>
      <c r="M273" s="110" t="s">
        <v>18657</v>
      </c>
      <c r="N273" s="110" t="s">
        <v>18659</v>
      </c>
      <c r="O273" s="109">
        <v>3</v>
      </c>
      <c r="P273" s="108">
        <v>44416</v>
      </c>
      <c r="Q273" s="108">
        <v>44418</v>
      </c>
      <c r="R273" s="109" t="s">
        <v>18666</v>
      </c>
      <c r="S273" s="110" t="str">
        <f>VLOOKUP($R273,DX!$A$1:$B$13005,2,FALSE)</f>
        <v>COVID-19 (virus no identificado)</v>
      </c>
      <c r="T273" s="110" t="s">
        <v>42647</v>
      </c>
      <c r="AA273" s="111" t="s">
        <v>43233</v>
      </c>
    </row>
    <row r="274" spans="1:27" s="123" customFormat="1" ht="30" hidden="1" customHeight="1" x14ac:dyDescent="0.3">
      <c r="A274" s="121">
        <v>44417</v>
      </c>
      <c r="B274" s="119">
        <f t="shared" si="10"/>
        <v>8</v>
      </c>
      <c r="C274" s="119">
        <f t="shared" si="11"/>
        <v>2021</v>
      </c>
      <c r="D274" s="110">
        <v>8462705</v>
      </c>
      <c r="E274" s="110" t="s">
        <v>18890</v>
      </c>
      <c r="F274" s="110" t="s">
        <v>18658</v>
      </c>
      <c r="G274" s="110" t="s">
        <v>18664</v>
      </c>
      <c r="H274" s="122" t="s">
        <v>42709</v>
      </c>
      <c r="I274" s="109" t="s">
        <v>18680</v>
      </c>
      <c r="J274" s="109" t="s">
        <v>18679</v>
      </c>
      <c r="K274" s="108">
        <v>43617</v>
      </c>
      <c r="L274" s="109" t="s">
        <v>18680</v>
      </c>
      <c r="M274" s="110" t="s">
        <v>18657</v>
      </c>
      <c r="N274" s="110" t="s">
        <v>18659</v>
      </c>
      <c r="O274" s="109">
        <v>6</v>
      </c>
      <c r="P274" s="108">
        <v>44417</v>
      </c>
      <c r="Q274" s="108">
        <v>44422</v>
      </c>
      <c r="R274" s="109" t="s">
        <v>18668</v>
      </c>
      <c r="S274" s="110" t="str">
        <f>VLOOKUP($R274,DX!$A$1:$B$13005,2,FALSE)</f>
        <v>COVID-19 (virus identificado)</v>
      </c>
      <c r="T274" s="110" t="s">
        <v>18696</v>
      </c>
      <c r="AA274" s="111" t="s">
        <v>43233</v>
      </c>
    </row>
    <row r="275" spans="1:27" s="123" customFormat="1" ht="30" hidden="1" customHeight="1" x14ac:dyDescent="0.3">
      <c r="A275" s="121">
        <v>44417</v>
      </c>
      <c r="B275" s="119">
        <f t="shared" si="10"/>
        <v>8</v>
      </c>
      <c r="C275" s="119">
        <f t="shared" si="11"/>
        <v>2021</v>
      </c>
      <c r="D275" s="110">
        <v>1152438951</v>
      </c>
      <c r="E275" s="110" t="s">
        <v>18891</v>
      </c>
      <c r="F275" s="110" t="s">
        <v>18658</v>
      </c>
      <c r="G275" s="110" t="s">
        <v>18664</v>
      </c>
      <c r="H275" s="122" t="s">
        <v>42710</v>
      </c>
      <c r="I275" s="109" t="s">
        <v>18665</v>
      </c>
      <c r="J275" s="109" t="s">
        <v>18679</v>
      </c>
      <c r="K275" s="108">
        <v>44335</v>
      </c>
      <c r="L275" s="109" t="s">
        <v>18701</v>
      </c>
      <c r="M275" s="110" t="s">
        <v>18657</v>
      </c>
      <c r="N275" s="110" t="s">
        <v>18659</v>
      </c>
      <c r="O275" s="109">
        <v>3</v>
      </c>
      <c r="P275" s="108">
        <v>44417</v>
      </c>
      <c r="Q275" s="108">
        <v>44419</v>
      </c>
      <c r="R275" s="109" t="s">
        <v>9607</v>
      </c>
      <c r="S275" s="110" t="str">
        <f>VLOOKUP($R275,DX!$A$1:$B$13005,2,FALSE)</f>
        <v>LUMBAGO NO ESPECIFICADO</v>
      </c>
      <c r="T275" s="110" t="s">
        <v>42647</v>
      </c>
      <c r="AA275" s="111" t="s">
        <v>43233</v>
      </c>
    </row>
    <row r="276" spans="1:27" s="123" customFormat="1" ht="30" hidden="1" customHeight="1" x14ac:dyDescent="0.3">
      <c r="A276" s="121">
        <v>44419</v>
      </c>
      <c r="B276" s="119">
        <f t="shared" si="10"/>
        <v>8</v>
      </c>
      <c r="C276" s="119">
        <f t="shared" si="11"/>
        <v>2021</v>
      </c>
      <c r="D276" s="110">
        <v>18514544</v>
      </c>
      <c r="E276" s="110" t="s">
        <v>18723</v>
      </c>
      <c r="F276" s="110" t="s">
        <v>18658</v>
      </c>
      <c r="G276" s="110" t="s">
        <v>18664</v>
      </c>
      <c r="H276" s="122" t="s">
        <v>42708</v>
      </c>
      <c r="I276" s="109" t="s">
        <v>18665</v>
      </c>
      <c r="J276" s="109" t="s">
        <v>18679</v>
      </c>
      <c r="K276" s="108">
        <v>44166</v>
      </c>
      <c r="L276" s="109" t="s">
        <v>18724</v>
      </c>
      <c r="M276" s="110" t="s">
        <v>18657</v>
      </c>
      <c r="N276" s="110" t="s">
        <v>18659</v>
      </c>
      <c r="O276" s="109">
        <v>2</v>
      </c>
      <c r="P276" s="108">
        <v>44419</v>
      </c>
      <c r="Q276" s="108">
        <v>44420</v>
      </c>
      <c r="R276" s="109" t="s">
        <v>10041</v>
      </c>
      <c r="S276" s="110" t="str">
        <f>VLOOKUP($R276,DX!$A$1:$B$13005,2,FALSE)</f>
        <v>SINDROME DE LA ARTICULACION CONDROCOSTAL (TIETZE)</v>
      </c>
      <c r="T276" s="110" t="s">
        <v>42647</v>
      </c>
      <c r="AA276" s="111" t="s">
        <v>43233</v>
      </c>
    </row>
    <row r="277" spans="1:27" s="123" customFormat="1" ht="30" hidden="1" customHeight="1" x14ac:dyDescent="0.3">
      <c r="A277" s="121">
        <v>44420</v>
      </c>
      <c r="B277" s="119">
        <f t="shared" si="10"/>
        <v>8</v>
      </c>
      <c r="C277" s="119">
        <f t="shared" si="11"/>
        <v>2021</v>
      </c>
      <c r="D277" s="110">
        <v>1098660502</v>
      </c>
      <c r="E277" s="110" t="s">
        <v>18893</v>
      </c>
      <c r="F277" s="110" t="s">
        <v>18658</v>
      </c>
      <c r="G277" s="110" t="s">
        <v>18683</v>
      </c>
      <c r="H277" s="122" t="s">
        <v>42710</v>
      </c>
      <c r="I277" s="109" t="s">
        <v>18680</v>
      </c>
      <c r="J277" s="109" t="s">
        <v>18679</v>
      </c>
      <c r="K277" s="108">
        <v>44245</v>
      </c>
      <c r="L277" s="109" t="s">
        <v>18739</v>
      </c>
      <c r="M277" s="110" t="s">
        <v>18657</v>
      </c>
      <c r="N277" s="110" t="s">
        <v>18659</v>
      </c>
      <c r="O277" s="109">
        <v>3</v>
      </c>
      <c r="P277" s="108">
        <v>44420</v>
      </c>
      <c r="Q277" s="108">
        <v>44422</v>
      </c>
      <c r="R277" s="109" t="s">
        <v>13793</v>
      </c>
      <c r="S277" s="110" t="str">
        <f>VLOOKUP($R277,DX!$A$1:$B$13005,2,FALSE)</f>
        <v>DOLOR PRECORDIAL</v>
      </c>
      <c r="T277" s="110" t="s">
        <v>42647</v>
      </c>
      <c r="AA277" s="111" t="s">
        <v>43233</v>
      </c>
    </row>
    <row r="278" spans="1:27" s="123" customFormat="1" ht="30" hidden="1" customHeight="1" x14ac:dyDescent="0.3">
      <c r="A278" s="121">
        <v>44420</v>
      </c>
      <c r="B278" s="119">
        <f t="shared" si="10"/>
        <v>8</v>
      </c>
      <c r="C278" s="119">
        <f t="shared" si="11"/>
        <v>2021</v>
      </c>
      <c r="D278" s="110">
        <v>1106772607</v>
      </c>
      <c r="E278" s="110" t="s">
        <v>18738</v>
      </c>
      <c r="F278" s="110" t="s">
        <v>18658</v>
      </c>
      <c r="G278" s="110" t="s">
        <v>18709</v>
      </c>
      <c r="H278" s="122" t="s">
        <v>42710</v>
      </c>
      <c r="I278" s="109" t="s">
        <v>18680</v>
      </c>
      <c r="J278" s="109" t="s">
        <v>18679</v>
      </c>
      <c r="K278" s="108">
        <v>44245</v>
      </c>
      <c r="L278" s="109" t="s">
        <v>18680</v>
      </c>
      <c r="M278" s="110" t="s">
        <v>18740</v>
      </c>
      <c r="N278" s="110" t="s">
        <v>18659</v>
      </c>
      <c r="O278" s="109">
        <v>5</v>
      </c>
      <c r="P278" s="108">
        <v>44420</v>
      </c>
      <c r="Q278" s="108">
        <v>44424</v>
      </c>
      <c r="R278" s="109" t="s">
        <v>8343</v>
      </c>
      <c r="S278" s="110" t="str">
        <f>VLOOKUP($R278,DX!$A$1:$B$13005,2,FALSE)</f>
        <v>SINDROME ESTAFILOCOCICO DE LA PIEL ESCALDADA</v>
      </c>
      <c r="T278" s="110" t="s">
        <v>42647</v>
      </c>
      <c r="AA278" s="111" t="s">
        <v>43233</v>
      </c>
    </row>
    <row r="279" spans="1:27" s="123" customFormat="1" ht="30" hidden="1" customHeight="1" x14ac:dyDescent="0.3">
      <c r="A279" s="121">
        <v>44420</v>
      </c>
      <c r="B279" s="119">
        <f t="shared" si="10"/>
        <v>8</v>
      </c>
      <c r="C279" s="119">
        <f t="shared" si="11"/>
        <v>2021</v>
      </c>
      <c r="D279" s="110">
        <v>1152438951</v>
      </c>
      <c r="E279" s="110" t="s">
        <v>18891</v>
      </c>
      <c r="F279" s="110" t="s">
        <v>18658</v>
      </c>
      <c r="G279" s="110" t="s">
        <v>18664</v>
      </c>
      <c r="H279" s="122" t="s">
        <v>42709</v>
      </c>
      <c r="I279" s="109" t="s">
        <v>18665</v>
      </c>
      <c r="J279" s="109" t="s">
        <v>18679</v>
      </c>
      <c r="K279" s="108">
        <v>44335</v>
      </c>
      <c r="L279" s="109" t="s">
        <v>18701</v>
      </c>
      <c r="M279" s="110" t="s">
        <v>18657</v>
      </c>
      <c r="N279" s="110" t="s">
        <v>18659</v>
      </c>
      <c r="O279" s="109">
        <v>3</v>
      </c>
      <c r="P279" s="108">
        <v>44420</v>
      </c>
      <c r="Q279" s="108">
        <v>44422</v>
      </c>
      <c r="R279" s="109" t="s">
        <v>9605</v>
      </c>
      <c r="S279" s="110" t="str">
        <f>VLOOKUP($R279,DX!$A$1:$B$13005,2,FALSE)</f>
        <v>LUMBAGO CON CIATICA</v>
      </c>
      <c r="T279" s="110" t="s">
        <v>18696</v>
      </c>
      <c r="AA279" s="111" t="s">
        <v>43233</v>
      </c>
    </row>
    <row r="280" spans="1:27" s="123" customFormat="1" ht="30" hidden="1" customHeight="1" x14ac:dyDescent="0.3">
      <c r="A280" s="121">
        <v>44422</v>
      </c>
      <c r="B280" s="119">
        <f t="shared" si="10"/>
        <v>8</v>
      </c>
      <c r="C280" s="119">
        <f t="shared" si="11"/>
        <v>2021</v>
      </c>
      <c r="D280" s="110">
        <v>4560597</v>
      </c>
      <c r="E280" s="110" t="s">
        <v>18778</v>
      </c>
      <c r="F280" s="110" t="s">
        <v>18658</v>
      </c>
      <c r="G280" s="110" t="s">
        <v>18779</v>
      </c>
      <c r="H280" s="122" t="s">
        <v>42709</v>
      </c>
      <c r="I280" s="109" t="s">
        <v>18665</v>
      </c>
      <c r="J280" s="109" t="s">
        <v>18679</v>
      </c>
      <c r="K280" s="108">
        <v>42583</v>
      </c>
      <c r="L280" s="109" t="s">
        <v>18909</v>
      </c>
      <c r="M280" s="110" t="s">
        <v>18780</v>
      </c>
      <c r="N280" s="110" t="s">
        <v>18659</v>
      </c>
      <c r="O280" s="109">
        <v>14</v>
      </c>
      <c r="P280" s="108">
        <v>44422</v>
      </c>
      <c r="Q280" s="108">
        <v>44434</v>
      </c>
      <c r="R280" s="109" t="s">
        <v>10101</v>
      </c>
      <c r="S280" s="110" t="str">
        <f>VLOOKUP($R280,DX!$A$1:$B$13005,2,FALSE)</f>
        <v>ESTENOSIS DE AGUJEROS INTERVERT POR TEJ CONJUNTIVO O DISCO INTERVERT</v>
      </c>
      <c r="T280" s="110" t="s">
        <v>18696</v>
      </c>
      <c r="AA280" s="111" t="s">
        <v>43233</v>
      </c>
    </row>
    <row r="281" spans="1:27" s="123" customFormat="1" ht="30" hidden="1" customHeight="1" x14ac:dyDescent="0.3">
      <c r="A281" s="121">
        <v>44422</v>
      </c>
      <c r="B281" s="119">
        <f t="shared" si="10"/>
        <v>8</v>
      </c>
      <c r="C281" s="119">
        <f t="shared" si="11"/>
        <v>2021</v>
      </c>
      <c r="D281" s="110">
        <v>1036965032</v>
      </c>
      <c r="E281" s="110" t="s">
        <v>18898</v>
      </c>
      <c r="F281" s="110" t="s">
        <v>18658</v>
      </c>
      <c r="G281" s="110" t="s">
        <v>18664</v>
      </c>
      <c r="H281" s="122" t="s">
        <v>42708</v>
      </c>
      <c r="I281" s="109" t="s">
        <v>18665</v>
      </c>
      <c r="J281" s="109" t="s">
        <v>18679</v>
      </c>
      <c r="K281" s="108">
        <v>44346</v>
      </c>
      <c r="L281" s="109" t="s">
        <v>18903</v>
      </c>
      <c r="M281" s="110" t="s">
        <v>18657</v>
      </c>
      <c r="N281" s="110" t="s">
        <v>18659</v>
      </c>
      <c r="O281" s="109">
        <v>1</v>
      </c>
      <c r="P281" s="108">
        <v>44422</v>
      </c>
      <c r="Q281" s="108">
        <v>44422</v>
      </c>
      <c r="R281" s="109" t="s">
        <v>15365</v>
      </c>
      <c r="S281" s="110" t="str">
        <f>VLOOKUP($R281,DX!$A$1:$B$13005,2,FALSE)</f>
        <v>CONTUSION DE LA RODILLA</v>
      </c>
      <c r="T281" s="110" t="s">
        <v>42647</v>
      </c>
      <c r="AA281" s="111" t="s">
        <v>43233</v>
      </c>
    </row>
    <row r="282" spans="1:27" s="123" customFormat="1" ht="30" hidden="1" customHeight="1" x14ac:dyDescent="0.3">
      <c r="A282" s="121">
        <v>44423</v>
      </c>
      <c r="B282" s="119">
        <f t="shared" si="10"/>
        <v>8</v>
      </c>
      <c r="C282" s="119">
        <f t="shared" si="11"/>
        <v>2021</v>
      </c>
      <c r="D282" s="110">
        <v>18514544</v>
      </c>
      <c r="E282" s="110" t="s">
        <v>18723</v>
      </c>
      <c r="F282" s="110" t="s">
        <v>18658</v>
      </c>
      <c r="G282" s="110" t="s">
        <v>18664</v>
      </c>
      <c r="H282" s="122" t="s">
        <v>42708</v>
      </c>
      <c r="I282" s="109" t="s">
        <v>18665</v>
      </c>
      <c r="J282" s="109" t="s">
        <v>18679</v>
      </c>
      <c r="K282" s="108">
        <v>44166</v>
      </c>
      <c r="L282" s="109" t="s">
        <v>18724</v>
      </c>
      <c r="M282" s="110" t="s">
        <v>18657</v>
      </c>
      <c r="N282" s="110" t="s">
        <v>18659</v>
      </c>
      <c r="O282" s="109">
        <v>1</v>
      </c>
      <c r="P282" s="108">
        <v>44423</v>
      </c>
      <c r="Q282" s="108">
        <v>44423</v>
      </c>
      <c r="R282" s="109" t="s">
        <v>112</v>
      </c>
      <c r="S282" s="110" t="str">
        <f>VLOOKUP($R282,DX!$A$1:$B$13005,2,FALSE)</f>
        <v>OTRAS ENTERITIS VIRALES</v>
      </c>
      <c r="T282" s="110" t="s">
        <v>42647</v>
      </c>
      <c r="AA282" s="111" t="s">
        <v>43233</v>
      </c>
    </row>
    <row r="283" spans="1:27" s="123" customFormat="1" ht="30" hidden="1" customHeight="1" x14ac:dyDescent="0.3">
      <c r="A283" s="121">
        <v>44423</v>
      </c>
      <c r="B283" s="119">
        <f t="shared" si="10"/>
        <v>8</v>
      </c>
      <c r="C283" s="119">
        <f t="shared" si="11"/>
        <v>2021</v>
      </c>
      <c r="D283" s="110">
        <v>98666479</v>
      </c>
      <c r="E283" s="110" t="s">
        <v>18881</v>
      </c>
      <c r="F283" s="110" t="s">
        <v>18658</v>
      </c>
      <c r="G283" s="110" t="s">
        <v>18664</v>
      </c>
      <c r="H283" s="122" t="s">
        <v>42709</v>
      </c>
      <c r="I283" s="109" t="s">
        <v>18665</v>
      </c>
      <c r="J283" s="109" t="s">
        <v>18679</v>
      </c>
      <c r="K283" s="108">
        <v>43843</v>
      </c>
      <c r="L283" s="109" t="s">
        <v>18721</v>
      </c>
      <c r="M283" s="110" t="s">
        <v>18657</v>
      </c>
      <c r="N283" s="110" t="s">
        <v>18659</v>
      </c>
      <c r="O283" s="109">
        <v>30</v>
      </c>
      <c r="P283" s="108">
        <v>44423</v>
      </c>
      <c r="Q283" s="108">
        <v>44452</v>
      </c>
      <c r="R283" s="109" t="s">
        <v>9217</v>
      </c>
      <c r="S283" s="110" t="str">
        <f>VLOOKUP($R283,DX!$A$1:$B$13005,2,FALSE)</f>
        <v>COXARTROSIS, NO ESPECIFICADA</v>
      </c>
      <c r="T283" s="110" t="s">
        <v>18696</v>
      </c>
      <c r="AA283" s="123" t="s">
        <v>42959</v>
      </c>
    </row>
    <row r="284" spans="1:27" s="123" customFormat="1" ht="30" hidden="1" customHeight="1" x14ac:dyDescent="0.3">
      <c r="A284" s="121">
        <v>44424</v>
      </c>
      <c r="B284" s="119">
        <f t="shared" si="10"/>
        <v>8</v>
      </c>
      <c r="C284" s="119">
        <f t="shared" si="11"/>
        <v>2021</v>
      </c>
      <c r="D284" s="110">
        <v>71627226</v>
      </c>
      <c r="E284" s="110" t="s">
        <v>18895</v>
      </c>
      <c r="F284" s="110" t="s">
        <v>18658</v>
      </c>
      <c r="G284" s="110" t="s">
        <v>18664</v>
      </c>
      <c r="H284" s="122" t="s">
        <v>42710</v>
      </c>
      <c r="I284" s="109" t="s">
        <v>18665</v>
      </c>
      <c r="J284" s="109" t="s">
        <v>18679</v>
      </c>
      <c r="K284" s="108">
        <v>44244</v>
      </c>
      <c r="L284" s="109" t="s">
        <v>18742</v>
      </c>
      <c r="M284" s="110" t="s">
        <v>18657</v>
      </c>
      <c r="N284" s="110" t="s">
        <v>18659</v>
      </c>
      <c r="O284" s="109">
        <v>4</v>
      </c>
      <c r="P284" s="108">
        <v>44424</v>
      </c>
      <c r="Q284" s="108">
        <v>44427</v>
      </c>
      <c r="R284" s="109" t="s">
        <v>14651</v>
      </c>
      <c r="S284" s="110" t="str">
        <f>VLOOKUP($R284,DX!$A$1:$B$13005,2,FALSE)</f>
        <v>CONTUSION DEL TORAX</v>
      </c>
      <c r="T284" s="110" t="s">
        <v>42647</v>
      </c>
      <c r="AA284" s="111" t="s">
        <v>43233</v>
      </c>
    </row>
    <row r="285" spans="1:27" s="123" customFormat="1" ht="30" hidden="1" customHeight="1" x14ac:dyDescent="0.3">
      <c r="A285" s="121">
        <v>44424</v>
      </c>
      <c r="B285" s="119">
        <f t="shared" si="10"/>
        <v>8</v>
      </c>
      <c r="C285" s="119">
        <f t="shared" si="11"/>
        <v>2021</v>
      </c>
      <c r="D285" s="110">
        <v>1036965032</v>
      </c>
      <c r="E285" s="110" t="s">
        <v>18898</v>
      </c>
      <c r="F285" s="110" t="s">
        <v>18658</v>
      </c>
      <c r="G285" s="110" t="s">
        <v>18664</v>
      </c>
      <c r="H285" s="122" t="s">
        <v>42709</v>
      </c>
      <c r="I285" s="109" t="s">
        <v>18665</v>
      </c>
      <c r="J285" s="109" t="s">
        <v>18679</v>
      </c>
      <c r="K285" s="108">
        <v>44346</v>
      </c>
      <c r="L285" s="109" t="s">
        <v>18903</v>
      </c>
      <c r="M285" s="110" t="s">
        <v>18657</v>
      </c>
      <c r="N285" s="110" t="s">
        <v>18659</v>
      </c>
      <c r="O285" s="109">
        <v>4</v>
      </c>
      <c r="P285" s="108">
        <v>44424</v>
      </c>
      <c r="Q285" s="108">
        <v>44427</v>
      </c>
      <c r="R285" s="109" t="s">
        <v>15365</v>
      </c>
      <c r="S285" s="110" t="str">
        <f>VLOOKUP($R285,DX!$A$1:$B$13005,2,FALSE)</f>
        <v>CONTUSION DE LA RODILLA</v>
      </c>
      <c r="T285" s="110" t="s">
        <v>18696</v>
      </c>
      <c r="AA285" s="111" t="s">
        <v>43233</v>
      </c>
    </row>
    <row r="286" spans="1:27" s="123" customFormat="1" ht="30" hidden="1" customHeight="1" x14ac:dyDescent="0.3">
      <c r="A286" s="121">
        <v>44425</v>
      </c>
      <c r="B286" s="119">
        <f t="shared" si="10"/>
        <v>8</v>
      </c>
      <c r="C286" s="119">
        <f t="shared" si="11"/>
        <v>2021</v>
      </c>
      <c r="D286" s="110">
        <v>1152438951</v>
      </c>
      <c r="E286" s="110" t="s">
        <v>18891</v>
      </c>
      <c r="F286" s="110" t="s">
        <v>18658</v>
      </c>
      <c r="G286" s="110" t="s">
        <v>18664</v>
      </c>
      <c r="H286" s="122" t="s">
        <v>42709</v>
      </c>
      <c r="I286" s="109" t="s">
        <v>18665</v>
      </c>
      <c r="J286" s="109" t="s">
        <v>18679</v>
      </c>
      <c r="K286" s="108">
        <v>44335</v>
      </c>
      <c r="L286" s="109" t="s">
        <v>18701</v>
      </c>
      <c r="M286" s="110" t="s">
        <v>18657</v>
      </c>
      <c r="N286" s="110" t="s">
        <v>18659</v>
      </c>
      <c r="O286" s="109">
        <v>2</v>
      </c>
      <c r="P286" s="108">
        <v>44425</v>
      </c>
      <c r="Q286" s="108">
        <v>44426</v>
      </c>
      <c r="R286" s="109" t="s">
        <v>9607</v>
      </c>
      <c r="S286" s="110" t="str">
        <f>VLOOKUP($R286,DX!$A$1:$B$13005,2,FALSE)</f>
        <v>LUMBAGO NO ESPECIFICADO</v>
      </c>
      <c r="T286" s="110" t="s">
        <v>18696</v>
      </c>
      <c r="AA286" s="111" t="s">
        <v>43233</v>
      </c>
    </row>
    <row r="287" spans="1:27" s="123" customFormat="1" ht="30" hidden="1" customHeight="1" x14ac:dyDescent="0.3">
      <c r="A287" s="121">
        <v>44426</v>
      </c>
      <c r="B287" s="119">
        <f t="shared" si="10"/>
        <v>8</v>
      </c>
      <c r="C287" s="119">
        <f t="shared" si="11"/>
        <v>2021</v>
      </c>
      <c r="D287" s="110">
        <v>71661367</v>
      </c>
      <c r="E287" s="110" t="s">
        <v>18768</v>
      </c>
      <c r="F287" s="110" t="s">
        <v>18658</v>
      </c>
      <c r="G287" s="110" t="s">
        <v>18664</v>
      </c>
      <c r="H287" s="122" t="s">
        <v>42708</v>
      </c>
      <c r="I287" s="109" t="s">
        <v>18665</v>
      </c>
      <c r="J287" s="109" t="s">
        <v>18679</v>
      </c>
      <c r="K287" s="108">
        <v>44268</v>
      </c>
      <c r="L287" s="109" t="s">
        <v>18701</v>
      </c>
      <c r="M287" s="110" t="s">
        <v>18657</v>
      </c>
      <c r="N287" s="110" t="s">
        <v>18659</v>
      </c>
      <c r="O287" s="109">
        <v>2</v>
      </c>
      <c r="P287" s="108">
        <v>44426</v>
      </c>
      <c r="Q287" s="108">
        <v>44427</v>
      </c>
      <c r="R287" s="109" t="s">
        <v>118</v>
      </c>
      <c r="S287" s="110" t="str">
        <f>VLOOKUP($R287,DX!$A$1:$B$13005,2,FALSE)</f>
        <v>DIARREA Y GASTROENTERITIS DE PRESUNTO ORIGEN INFECCIOSO</v>
      </c>
      <c r="T287" s="110" t="s">
        <v>42647</v>
      </c>
      <c r="AA287" s="111" t="s">
        <v>43233</v>
      </c>
    </row>
    <row r="288" spans="1:27" s="123" customFormat="1" ht="30" hidden="1" customHeight="1" x14ac:dyDescent="0.3">
      <c r="A288" s="121">
        <v>44426</v>
      </c>
      <c r="B288" s="119">
        <f t="shared" si="10"/>
        <v>8</v>
      </c>
      <c r="C288" s="119">
        <f t="shared" si="11"/>
        <v>2021</v>
      </c>
      <c r="D288" s="110">
        <v>98526394</v>
      </c>
      <c r="E288" s="110" t="s">
        <v>18899</v>
      </c>
      <c r="F288" s="110" t="s">
        <v>18658</v>
      </c>
      <c r="G288" s="110" t="s">
        <v>18664</v>
      </c>
      <c r="H288" s="122" t="s">
        <v>42708</v>
      </c>
      <c r="I288" s="109" t="s">
        <v>18680</v>
      </c>
      <c r="J288" s="109" t="s">
        <v>18679</v>
      </c>
      <c r="K288" s="108">
        <v>43577</v>
      </c>
      <c r="L288" s="109" t="s">
        <v>18680</v>
      </c>
      <c r="M288" s="110" t="s">
        <v>18657</v>
      </c>
      <c r="N288" s="110" t="s">
        <v>18659</v>
      </c>
      <c r="O288" s="109">
        <v>1</v>
      </c>
      <c r="P288" s="108">
        <v>44426</v>
      </c>
      <c r="Q288" s="108">
        <v>44426</v>
      </c>
      <c r="R288" s="109" t="s">
        <v>18666</v>
      </c>
      <c r="S288" s="110" t="str">
        <f>VLOOKUP($R288,DX!$A$1:$B$13005,2,FALSE)</f>
        <v>COVID-19 (virus no identificado)</v>
      </c>
      <c r="T288" s="110" t="s">
        <v>42647</v>
      </c>
      <c r="AA288" s="111" t="s">
        <v>43233</v>
      </c>
    </row>
    <row r="289" spans="1:27" s="123" customFormat="1" ht="30" hidden="1" customHeight="1" x14ac:dyDescent="0.3">
      <c r="A289" s="121">
        <v>44427</v>
      </c>
      <c r="B289" s="119">
        <f t="shared" si="10"/>
        <v>8</v>
      </c>
      <c r="C289" s="119">
        <f t="shared" si="11"/>
        <v>2021</v>
      </c>
      <c r="D289" s="110">
        <v>3189617</v>
      </c>
      <c r="E289" s="110" t="s">
        <v>18831</v>
      </c>
      <c r="F289" s="110" t="s">
        <v>18658</v>
      </c>
      <c r="G289" s="110" t="s">
        <v>18692</v>
      </c>
      <c r="H289" s="122" t="s">
        <v>42709</v>
      </c>
      <c r="I289" s="109" t="s">
        <v>18665</v>
      </c>
      <c r="J289" s="109" t="s">
        <v>18679</v>
      </c>
      <c r="K289" s="108">
        <v>44075</v>
      </c>
      <c r="L289" s="109" t="s">
        <v>18742</v>
      </c>
      <c r="M289" s="110" t="s">
        <v>18657</v>
      </c>
      <c r="N289" s="110" t="s">
        <v>18659</v>
      </c>
      <c r="O289" s="109">
        <v>7</v>
      </c>
      <c r="P289" s="108">
        <v>44427</v>
      </c>
      <c r="Q289" s="108">
        <v>44433</v>
      </c>
      <c r="R289" s="109" t="s">
        <v>13907</v>
      </c>
      <c r="S289" s="110" t="str">
        <f>VLOOKUP($R289,DX!$A$1:$B$13005,2,FALSE)</f>
        <v>DIFICULTAD PARA CAMINAR, NO CLASIFICADA EN OTRA PARTE</v>
      </c>
      <c r="T289" s="110" t="s">
        <v>18696</v>
      </c>
      <c r="AA289" s="111" t="s">
        <v>43233</v>
      </c>
    </row>
    <row r="290" spans="1:27" s="123" customFormat="1" ht="30" hidden="1" customHeight="1" x14ac:dyDescent="0.3">
      <c r="A290" s="121">
        <v>44427</v>
      </c>
      <c r="B290" s="119">
        <f t="shared" si="10"/>
        <v>8</v>
      </c>
      <c r="C290" s="119">
        <f t="shared" si="11"/>
        <v>2021</v>
      </c>
      <c r="D290" s="110">
        <v>71587888</v>
      </c>
      <c r="E290" s="110" t="s">
        <v>18682</v>
      </c>
      <c r="F290" s="110" t="s">
        <v>18658</v>
      </c>
      <c r="G290" s="110" t="s">
        <v>18683</v>
      </c>
      <c r="H290" s="122" t="s">
        <v>42709</v>
      </c>
      <c r="I290" s="109" t="s">
        <v>18665</v>
      </c>
      <c r="J290" s="109" t="s">
        <v>18679</v>
      </c>
      <c r="K290" s="108">
        <v>43274</v>
      </c>
      <c r="L290" s="109" t="s">
        <v>18701</v>
      </c>
      <c r="M290" s="110" t="s">
        <v>18657</v>
      </c>
      <c r="N290" s="110" t="s">
        <v>18659</v>
      </c>
      <c r="O290" s="109">
        <v>30</v>
      </c>
      <c r="P290" s="108">
        <v>44427</v>
      </c>
      <c r="Q290" s="108">
        <v>44456</v>
      </c>
      <c r="R290" s="109" t="s">
        <v>9153</v>
      </c>
      <c r="S290" s="110" t="str">
        <f>VLOOKUP($R290,DX!$A$1:$B$13005,2,FALSE)</f>
        <v>SINOVITIS VELLONODULAR (PIGMENTADA)</v>
      </c>
      <c r="T290" s="110" t="s">
        <v>18696</v>
      </c>
      <c r="AA290" s="123" t="s">
        <v>42959</v>
      </c>
    </row>
    <row r="291" spans="1:27" s="123" customFormat="1" ht="30" hidden="1" customHeight="1" x14ac:dyDescent="0.3">
      <c r="A291" s="121">
        <v>44427</v>
      </c>
      <c r="B291" s="119">
        <f t="shared" si="10"/>
        <v>8</v>
      </c>
      <c r="C291" s="119">
        <f t="shared" si="11"/>
        <v>2021</v>
      </c>
      <c r="D291" s="110">
        <v>98526394</v>
      </c>
      <c r="E291" s="110" t="s">
        <v>18899</v>
      </c>
      <c r="F291" s="110" t="s">
        <v>18658</v>
      </c>
      <c r="G291" s="110" t="s">
        <v>18664</v>
      </c>
      <c r="H291" s="122" t="s">
        <v>42709</v>
      </c>
      <c r="I291" s="109" t="s">
        <v>18680</v>
      </c>
      <c r="J291" s="109" t="s">
        <v>18679</v>
      </c>
      <c r="K291" s="108">
        <v>43577</v>
      </c>
      <c r="L291" s="109" t="s">
        <v>18680</v>
      </c>
      <c r="M291" s="110" t="s">
        <v>18657</v>
      </c>
      <c r="N291" s="110" t="s">
        <v>18659</v>
      </c>
      <c r="O291" s="109">
        <v>3</v>
      </c>
      <c r="P291" s="108">
        <v>44427</v>
      </c>
      <c r="Q291" s="108">
        <v>44429</v>
      </c>
      <c r="R291" s="109" t="s">
        <v>18666</v>
      </c>
      <c r="S291" s="110" t="str">
        <f>VLOOKUP($R291,DX!$A$1:$B$13005,2,FALSE)</f>
        <v>COVID-19 (virus no identificado)</v>
      </c>
      <c r="T291" s="110" t="s">
        <v>18696</v>
      </c>
      <c r="AA291" s="111" t="s">
        <v>43233</v>
      </c>
    </row>
    <row r="292" spans="1:27" s="123" customFormat="1" ht="30" hidden="1" customHeight="1" x14ac:dyDescent="0.3">
      <c r="A292" s="121">
        <v>44429</v>
      </c>
      <c r="B292" s="119">
        <f t="shared" si="10"/>
        <v>8</v>
      </c>
      <c r="C292" s="119">
        <f t="shared" si="11"/>
        <v>2021</v>
      </c>
      <c r="D292" s="110">
        <v>79136622</v>
      </c>
      <c r="E292" s="110" t="s">
        <v>18820</v>
      </c>
      <c r="F292" s="110" t="s">
        <v>18658</v>
      </c>
      <c r="G292" s="110" t="s">
        <v>18683</v>
      </c>
      <c r="H292" s="122" t="s">
        <v>42709</v>
      </c>
      <c r="I292" s="109" t="s">
        <v>18665</v>
      </c>
      <c r="J292" s="109" t="s">
        <v>18679</v>
      </c>
      <c r="K292" s="108">
        <v>44106</v>
      </c>
      <c r="L292" s="109" t="s">
        <v>18912</v>
      </c>
      <c r="M292" s="110" t="s">
        <v>18764</v>
      </c>
      <c r="N292" s="110" t="s">
        <v>18659</v>
      </c>
      <c r="O292" s="109">
        <v>15</v>
      </c>
      <c r="P292" s="108">
        <v>44429</v>
      </c>
      <c r="Q292" s="108">
        <v>44443</v>
      </c>
      <c r="R292" s="109" t="s">
        <v>18666</v>
      </c>
      <c r="S292" s="110" t="str">
        <f>VLOOKUP($R292,DX!$A$1:$B$13005,2,FALSE)</f>
        <v>COVID-19 (virus no identificado)</v>
      </c>
      <c r="T292" s="110" t="s">
        <v>18696</v>
      </c>
      <c r="AA292" s="111" t="s">
        <v>43233</v>
      </c>
    </row>
    <row r="293" spans="1:27" s="123" customFormat="1" ht="30" hidden="1" customHeight="1" x14ac:dyDescent="0.3">
      <c r="A293" s="121">
        <v>44431</v>
      </c>
      <c r="B293" s="119">
        <f t="shared" si="10"/>
        <v>8</v>
      </c>
      <c r="C293" s="119">
        <f t="shared" si="11"/>
        <v>2021</v>
      </c>
      <c r="D293" s="110">
        <v>43152669</v>
      </c>
      <c r="E293" s="110" t="s">
        <v>18828</v>
      </c>
      <c r="F293" s="110" t="s">
        <v>18704</v>
      </c>
      <c r="G293" s="110" t="s">
        <v>18664</v>
      </c>
      <c r="H293" s="122" t="s">
        <v>42709</v>
      </c>
      <c r="I293" s="109" t="s">
        <v>18665</v>
      </c>
      <c r="J293" s="109" t="s">
        <v>18679</v>
      </c>
      <c r="K293" s="108">
        <v>43703</v>
      </c>
      <c r="L293" s="109" t="s">
        <v>18910</v>
      </c>
      <c r="M293" s="110" t="s">
        <v>18657</v>
      </c>
      <c r="N293" s="110" t="s">
        <v>18659</v>
      </c>
      <c r="O293" s="109">
        <v>10</v>
      </c>
      <c r="P293" s="108">
        <v>44431</v>
      </c>
      <c r="Q293" s="108">
        <v>44440</v>
      </c>
      <c r="R293" s="109" t="s">
        <v>15415</v>
      </c>
      <c r="S293" s="110" t="str">
        <f>VLOOKUP($R293,DX!$A$1:$B$13005,2,FALSE)</f>
        <v>ESGUINCES Y TORCEDURAS DE OTRAS PARTES Y LAS NO ESPECIF DE LA RODILLA</v>
      </c>
      <c r="T293" s="110" t="s">
        <v>18696</v>
      </c>
      <c r="AA293" s="111" t="s">
        <v>43233</v>
      </c>
    </row>
    <row r="294" spans="1:27" s="123" customFormat="1" ht="30" hidden="1" customHeight="1" x14ac:dyDescent="0.3">
      <c r="A294" s="121">
        <v>44431</v>
      </c>
      <c r="B294" s="119">
        <f t="shared" si="10"/>
        <v>8</v>
      </c>
      <c r="C294" s="119">
        <f t="shared" si="11"/>
        <v>2021</v>
      </c>
      <c r="D294" s="110">
        <v>43190392</v>
      </c>
      <c r="E294" s="110" t="s">
        <v>18900</v>
      </c>
      <c r="F294" s="110" t="s">
        <v>18704</v>
      </c>
      <c r="G294" s="110" t="s">
        <v>18664</v>
      </c>
      <c r="H294" s="122" t="s">
        <v>42708</v>
      </c>
      <c r="I294" s="109" t="s">
        <v>18849</v>
      </c>
      <c r="J294" s="109" t="s">
        <v>18906</v>
      </c>
      <c r="K294" s="108">
        <v>44362</v>
      </c>
      <c r="L294" s="109" t="s">
        <v>18860</v>
      </c>
      <c r="M294" s="110" t="s">
        <v>18657</v>
      </c>
      <c r="N294" s="110" t="s">
        <v>18659</v>
      </c>
      <c r="O294" s="109">
        <v>2</v>
      </c>
      <c r="P294" s="108">
        <v>44431</v>
      </c>
      <c r="Q294" s="108">
        <v>44432</v>
      </c>
      <c r="R294" s="109" t="s">
        <v>13815</v>
      </c>
      <c r="S294" s="110" t="str">
        <f>VLOOKUP($R294,DX!$A$1:$B$13005,2,FALSE)</f>
        <v>DOLOR LOCALIZADO EN OTRAS PARTES INFERIORES DEL ABDOMEN</v>
      </c>
      <c r="T294" s="110" t="s">
        <v>42647</v>
      </c>
      <c r="AA294" s="111" t="s">
        <v>43233</v>
      </c>
    </row>
    <row r="295" spans="1:27" s="123" customFormat="1" ht="30" hidden="1" customHeight="1" x14ac:dyDescent="0.3">
      <c r="A295" s="121">
        <v>44431</v>
      </c>
      <c r="B295" s="119">
        <f t="shared" si="10"/>
        <v>8</v>
      </c>
      <c r="C295" s="119">
        <f t="shared" si="11"/>
        <v>2021</v>
      </c>
      <c r="D295" s="110">
        <v>71451519</v>
      </c>
      <c r="E295" s="110" t="s">
        <v>18896</v>
      </c>
      <c r="F295" s="110" t="s">
        <v>18658</v>
      </c>
      <c r="G295" s="110" t="s">
        <v>18737</v>
      </c>
      <c r="H295" s="122" t="s">
        <v>42710</v>
      </c>
      <c r="I295" s="109" t="s">
        <v>18665</v>
      </c>
      <c r="J295" s="109" t="s">
        <v>18679</v>
      </c>
      <c r="K295" s="108">
        <v>44242</v>
      </c>
      <c r="L295" s="109" t="s">
        <v>18701</v>
      </c>
      <c r="M295" s="110" t="s">
        <v>18657</v>
      </c>
      <c r="N295" s="110" t="s">
        <v>18659</v>
      </c>
      <c r="O295" s="109">
        <v>30</v>
      </c>
      <c r="P295" s="108">
        <v>44431</v>
      </c>
      <c r="Q295" s="108">
        <v>44460</v>
      </c>
      <c r="R295" s="109" t="s">
        <v>9835</v>
      </c>
      <c r="S295" s="110" t="str">
        <f>VLOOKUP($R295,DX!$A$1:$B$13005,2,FALSE)</f>
        <v>OTROS TRASTORNOS ESPECIFICADOS DE LOS TEJIDOS BLANDOS</v>
      </c>
      <c r="T295" s="110" t="s">
        <v>42647</v>
      </c>
      <c r="AA295" s="123" t="s">
        <v>42959</v>
      </c>
    </row>
    <row r="296" spans="1:27" s="123" customFormat="1" ht="30" hidden="1" customHeight="1" x14ac:dyDescent="0.3">
      <c r="A296" s="121">
        <v>44431</v>
      </c>
      <c r="B296" s="119">
        <f t="shared" si="10"/>
        <v>8</v>
      </c>
      <c r="C296" s="119">
        <f t="shared" si="11"/>
        <v>2021</v>
      </c>
      <c r="D296" s="110">
        <v>1017217311</v>
      </c>
      <c r="E296" s="110" t="s">
        <v>18905</v>
      </c>
      <c r="F296" s="110" t="s">
        <v>18704</v>
      </c>
      <c r="G296" s="110" t="s">
        <v>18664</v>
      </c>
      <c r="H296" s="122" t="s">
        <v>42708</v>
      </c>
      <c r="I296" s="109" t="s">
        <v>18849</v>
      </c>
      <c r="J296" s="109" t="s">
        <v>18907</v>
      </c>
      <c r="K296" s="108">
        <v>44425</v>
      </c>
      <c r="L296" s="109" t="s">
        <v>18860</v>
      </c>
      <c r="M296" s="110" t="s">
        <v>18657</v>
      </c>
      <c r="N296" s="110" t="s">
        <v>18659</v>
      </c>
      <c r="O296" s="109">
        <v>1</v>
      </c>
      <c r="P296" s="108">
        <v>44431</v>
      </c>
      <c r="Q296" s="108">
        <v>44431</v>
      </c>
      <c r="R296" s="109" t="s">
        <v>14053</v>
      </c>
      <c r="S296" s="110" t="str">
        <f>VLOOKUP($R296,DX!$A$1:$B$13005,2,FALSE)</f>
        <v>CEFALEA</v>
      </c>
      <c r="T296" s="110" t="s">
        <v>42647</v>
      </c>
      <c r="AA296" s="111" t="s">
        <v>43233</v>
      </c>
    </row>
    <row r="297" spans="1:27" s="123" customFormat="1" ht="30" hidden="1" customHeight="1" x14ac:dyDescent="0.3">
      <c r="A297" s="121">
        <v>44431</v>
      </c>
      <c r="B297" s="119">
        <f t="shared" si="10"/>
        <v>8</v>
      </c>
      <c r="C297" s="119">
        <f t="shared" si="11"/>
        <v>2021</v>
      </c>
      <c r="D297" s="110">
        <v>1152438951</v>
      </c>
      <c r="E297" s="110" t="s">
        <v>18891</v>
      </c>
      <c r="F297" s="110" t="s">
        <v>18658</v>
      </c>
      <c r="G297" s="110" t="s">
        <v>18664</v>
      </c>
      <c r="H297" s="122" t="s">
        <v>42709</v>
      </c>
      <c r="I297" s="109" t="s">
        <v>18665</v>
      </c>
      <c r="J297" s="109" t="s">
        <v>18679</v>
      </c>
      <c r="K297" s="108">
        <v>44335</v>
      </c>
      <c r="L297" s="109" t="s">
        <v>18701</v>
      </c>
      <c r="M297" s="110" t="s">
        <v>18657</v>
      </c>
      <c r="N297" s="110" t="s">
        <v>18659</v>
      </c>
      <c r="O297" s="109">
        <v>3</v>
      </c>
      <c r="P297" s="108">
        <v>44431</v>
      </c>
      <c r="Q297" s="108">
        <v>44433</v>
      </c>
      <c r="R297" s="109" t="s">
        <v>9573</v>
      </c>
      <c r="S297" s="110" t="str">
        <f>VLOOKUP($R297,DX!$A$1:$B$13005,2,FALSE)</f>
        <v>TRASTORNOS DE DISCO LUMBAR Y OTROS, CON RADICULOPATIA</v>
      </c>
      <c r="T297" s="110" t="s">
        <v>18696</v>
      </c>
      <c r="AA297" s="111" t="s">
        <v>43233</v>
      </c>
    </row>
    <row r="298" spans="1:27" s="123" customFormat="1" ht="30" hidden="1" customHeight="1" x14ac:dyDescent="0.3">
      <c r="A298" s="121">
        <v>44434</v>
      </c>
      <c r="B298" s="119">
        <f t="shared" si="10"/>
        <v>8</v>
      </c>
      <c r="C298" s="119">
        <f t="shared" si="11"/>
        <v>2021</v>
      </c>
      <c r="D298" s="110">
        <v>3189617</v>
      </c>
      <c r="E298" s="110" t="s">
        <v>18831</v>
      </c>
      <c r="F298" s="110" t="s">
        <v>18658</v>
      </c>
      <c r="G298" s="110" t="s">
        <v>18692</v>
      </c>
      <c r="H298" s="122" t="s">
        <v>42709</v>
      </c>
      <c r="I298" s="109" t="s">
        <v>18665</v>
      </c>
      <c r="J298" s="109" t="s">
        <v>18679</v>
      </c>
      <c r="K298" s="108">
        <v>44075</v>
      </c>
      <c r="L298" s="109" t="s">
        <v>18742</v>
      </c>
      <c r="M298" s="110" t="s">
        <v>18657</v>
      </c>
      <c r="N298" s="110" t="s">
        <v>18659</v>
      </c>
      <c r="O298" s="109">
        <v>15</v>
      </c>
      <c r="P298" s="108">
        <v>44434</v>
      </c>
      <c r="Q298" s="108">
        <v>44449</v>
      </c>
      <c r="R298" s="109" t="s">
        <v>13907</v>
      </c>
      <c r="S298" s="110" t="str">
        <f>VLOOKUP($R298,DX!$A$1:$B$13005,2,FALSE)</f>
        <v>DIFICULTAD PARA CAMINAR, NO CLASIFICADA EN OTRA PARTE</v>
      </c>
      <c r="T298" s="110" t="s">
        <v>18696</v>
      </c>
      <c r="AA298" s="111" t="s">
        <v>43233</v>
      </c>
    </row>
    <row r="299" spans="1:27" s="123" customFormat="1" ht="30" hidden="1" customHeight="1" x14ac:dyDescent="0.3">
      <c r="A299" s="121">
        <v>44435</v>
      </c>
      <c r="B299" s="119">
        <f t="shared" si="10"/>
        <v>8</v>
      </c>
      <c r="C299" s="119">
        <f t="shared" si="11"/>
        <v>2021</v>
      </c>
      <c r="D299" s="110">
        <v>4560597</v>
      </c>
      <c r="E299" s="110" t="s">
        <v>18778</v>
      </c>
      <c r="F299" s="110" t="s">
        <v>18658</v>
      </c>
      <c r="G299" s="110" t="s">
        <v>18779</v>
      </c>
      <c r="H299" s="122" t="s">
        <v>42709</v>
      </c>
      <c r="I299" s="109" t="s">
        <v>18665</v>
      </c>
      <c r="J299" s="109" t="s">
        <v>18679</v>
      </c>
      <c r="K299" s="108">
        <v>42583</v>
      </c>
      <c r="L299" s="109" t="s">
        <v>18909</v>
      </c>
      <c r="M299" s="110" t="s">
        <v>18780</v>
      </c>
      <c r="N299" s="110" t="s">
        <v>18659</v>
      </c>
      <c r="O299" s="109">
        <v>14</v>
      </c>
      <c r="P299" s="108">
        <v>44435</v>
      </c>
      <c r="Q299" s="108">
        <v>44448</v>
      </c>
      <c r="R299" s="109" t="s">
        <v>9605</v>
      </c>
      <c r="S299" s="110" t="str">
        <f>VLOOKUP($R299,DX!$A$1:$B$13005,2,FALSE)</f>
        <v>LUMBAGO CON CIATICA</v>
      </c>
      <c r="T299" s="110" t="s">
        <v>18696</v>
      </c>
      <c r="AA299" s="111" t="s">
        <v>43233</v>
      </c>
    </row>
    <row r="300" spans="1:27" s="123" customFormat="1" ht="30" hidden="1" customHeight="1" x14ac:dyDescent="0.3">
      <c r="A300" s="121">
        <v>44437</v>
      </c>
      <c r="B300" s="119">
        <f t="shared" si="10"/>
        <v>8</v>
      </c>
      <c r="C300" s="119">
        <f t="shared" si="11"/>
        <v>2021</v>
      </c>
      <c r="D300" s="110">
        <v>10080826</v>
      </c>
      <c r="E300" s="110" t="s">
        <v>18797</v>
      </c>
      <c r="F300" s="110" t="s">
        <v>18658</v>
      </c>
      <c r="G300" s="110" t="s">
        <v>18664</v>
      </c>
      <c r="H300" s="122" t="s">
        <v>42710</v>
      </c>
      <c r="I300" s="109" t="s">
        <v>18665</v>
      </c>
      <c r="J300" s="109" t="s">
        <v>18679</v>
      </c>
      <c r="K300" s="108">
        <v>44305</v>
      </c>
      <c r="L300" s="109" t="s">
        <v>18731</v>
      </c>
      <c r="M300" s="110" t="s">
        <v>18688</v>
      </c>
      <c r="N300" s="110" t="s">
        <v>18659</v>
      </c>
      <c r="O300" s="109">
        <v>29</v>
      </c>
      <c r="P300" s="108">
        <v>44437</v>
      </c>
      <c r="Q300" s="108">
        <v>44465</v>
      </c>
      <c r="R300" s="109" t="s">
        <v>14941</v>
      </c>
      <c r="S300" s="110" t="str">
        <f>VLOOKUP($R300,DX!$A$1:$B$13005,2,FALSE)</f>
        <v>FRACTURA DEL OMOPLATO</v>
      </c>
      <c r="T300" s="110" t="s">
        <v>42647</v>
      </c>
      <c r="AA300" s="123" t="s">
        <v>42959</v>
      </c>
    </row>
    <row r="301" spans="1:27" s="123" customFormat="1" ht="30" hidden="1" customHeight="1" x14ac:dyDescent="0.3">
      <c r="A301" s="121">
        <v>44438</v>
      </c>
      <c r="B301" s="119">
        <f t="shared" si="10"/>
        <v>8</v>
      </c>
      <c r="C301" s="119">
        <f t="shared" si="11"/>
        <v>2021</v>
      </c>
      <c r="D301" s="110">
        <v>14012408</v>
      </c>
      <c r="E301" s="110" t="s">
        <v>18901</v>
      </c>
      <c r="F301" s="110" t="s">
        <v>18658</v>
      </c>
      <c r="G301" s="110" t="s">
        <v>18709</v>
      </c>
      <c r="H301" s="122" t="s">
        <v>42710</v>
      </c>
      <c r="I301" s="109" t="s">
        <v>18680</v>
      </c>
      <c r="J301" s="109" t="s">
        <v>18679</v>
      </c>
      <c r="K301" s="108">
        <v>44245</v>
      </c>
      <c r="L301" s="109" t="s">
        <v>18680</v>
      </c>
      <c r="M301" s="110" t="s">
        <v>18657</v>
      </c>
      <c r="N301" s="110" t="s">
        <v>18659</v>
      </c>
      <c r="O301" s="109">
        <v>3</v>
      </c>
      <c r="P301" s="108">
        <v>44438</v>
      </c>
      <c r="Q301" s="108">
        <v>44440</v>
      </c>
      <c r="R301" s="109" t="s">
        <v>7081</v>
      </c>
      <c r="S301" s="110" t="str">
        <f>VLOOKUP($R301,DX!$A$1:$B$13005,2,FALSE)</f>
        <v>FARINGITIS AGUDA, NO ESPECIFICADA</v>
      </c>
      <c r="T301" s="110" t="s">
        <v>42647</v>
      </c>
      <c r="AA301" s="111" t="s">
        <v>43233</v>
      </c>
    </row>
    <row r="302" spans="1:27" s="123" customFormat="1" ht="30" hidden="1" customHeight="1" x14ac:dyDescent="0.3">
      <c r="A302" s="121">
        <v>44438</v>
      </c>
      <c r="B302" s="119">
        <f t="shared" si="10"/>
        <v>8</v>
      </c>
      <c r="C302" s="119">
        <f t="shared" si="11"/>
        <v>2021</v>
      </c>
      <c r="D302" s="110">
        <v>71661367</v>
      </c>
      <c r="E302" s="110" t="s">
        <v>18768</v>
      </c>
      <c r="F302" s="110" t="s">
        <v>18658</v>
      </c>
      <c r="G302" s="110" t="s">
        <v>18664</v>
      </c>
      <c r="H302" s="122" t="s">
        <v>42710</v>
      </c>
      <c r="I302" s="109" t="s">
        <v>18665</v>
      </c>
      <c r="J302" s="109" t="s">
        <v>18679</v>
      </c>
      <c r="K302" s="108">
        <v>44268</v>
      </c>
      <c r="L302" s="109" t="s">
        <v>18701</v>
      </c>
      <c r="M302" s="110" t="s">
        <v>18657</v>
      </c>
      <c r="N302" s="110" t="s">
        <v>18659</v>
      </c>
      <c r="O302" s="109">
        <v>4</v>
      </c>
      <c r="P302" s="108">
        <v>44438</v>
      </c>
      <c r="Q302" s="108">
        <v>44441</v>
      </c>
      <c r="R302" s="109" t="s">
        <v>13817</v>
      </c>
      <c r="S302" s="110" t="str">
        <f>VLOOKUP($R302,DX!$A$1:$B$13005,2,FALSE)</f>
        <v>OTROS DOLORES ABDOMINALES Y LOS NO ESPECIFICADOS</v>
      </c>
      <c r="T302" s="110" t="s">
        <v>42647</v>
      </c>
      <c r="AA302" s="111" t="s">
        <v>43233</v>
      </c>
    </row>
    <row r="303" spans="1:27" s="123" customFormat="1" ht="30" hidden="1" customHeight="1" x14ac:dyDescent="0.3">
      <c r="A303" s="121">
        <v>44441</v>
      </c>
      <c r="B303" s="119">
        <f t="shared" si="10"/>
        <v>9</v>
      </c>
      <c r="C303" s="119">
        <f t="shared" si="11"/>
        <v>2021</v>
      </c>
      <c r="D303" s="110">
        <v>43152669</v>
      </c>
      <c r="E303" s="110" t="s">
        <v>18828</v>
      </c>
      <c r="F303" s="110" t="s">
        <v>18704</v>
      </c>
      <c r="G303" s="110" t="s">
        <v>18664</v>
      </c>
      <c r="H303" s="122" t="s">
        <v>42709</v>
      </c>
      <c r="I303" s="109" t="s">
        <v>18665</v>
      </c>
      <c r="J303" s="109" t="s">
        <v>18679</v>
      </c>
      <c r="K303" s="108">
        <v>43703</v>
      </c>
      <c r="L303" s="109" t="s">
        <v>18910</v>
      </c>
      <c r="M303" s="110" t="s">
        <v>18657</v>
      </c>
      <c r="N303" s="110" t="s">
        <v>18659</v>
      </c>
      <c r="O303" s="109">
        <v>10</v>
      </c>
      <c r="P303" s="108">
        <v>44441</v>
      </c>
      <c r="Q303" s="108">
        <v>44450</v>
      </c>
      <c r="R303" s="109" t="s">
        <v>9311</v>
      </c>
      <c r="S303" s="110" t="str">
        <f>VLOOKUP($R303,DX!$A$1:$B$13005,2,FALSE)</f>
        <v>OTROS TRASTORNOS DE LOS MENISCOS</v>
      </c>
      <c r="T303" s="110" t="s">
        <v>18696</v>
      </c>
      <c r="AA303" s="111" t="s">
        <v>43233</v>
      </c>
    </row>
    <row r="304" spans="1:27" s="123" customFormat="1" ht="30" hidden="1" customHeight="1" x14ac:dyDescent="0.3">
      <c r="A304" s="121">
        <v>44441</v>
      </c>
      <c r="B304" s="119">
        <f t="shared" si="10"/>
        <v>9</v>
      </c>
      <c r="C304" s="119">
        <f t="shared" si="11"/>
        <v>2021</v>
      </c>
      <c r="D304" s="110">
        <v>71694692</v>
      </c>
      <c r="E304" s="110" t="s">
        <v>42462</v>
      </c>
      <c r="F304" s="110" t="s">
        <v>18658</v>
      </c>
      <c r="G304" s="110" t="s">
        <v>18687</v>
      </c>
      <c r="H304" s="122" t="s">
        <v>42710</v>
      </c>
      <c r="I304" s="109" t="s">
        <v>18665</v>
      </c>
      <c r="J304" s="109" t="s">
        <v>18679</v>
      </c>
      <c r="K304" s="108">
        <v>43633</v>
      </c>
      <c r="L304" s="109" t="s">
        <v>18701</v>
      </c>
      <c r="M304" s="110" t="s">
        <v>18657</v>
      </c>
      <c r="N304" s="110" t="s">
        <v>18659</v>
      </c>
      <c r="O304" s="109">
        <v>15</v>
      </c>
      <c r="P304" s="108">
        <v>44441</v>
      </c>
      <c r="Q304" s="108">
        <v>44455</v>
      </c>
      <c r="R304" s="109" t="s">
        <v>8239</v>
      </c>
      <c r="S304" s="110" t="str">
        <f>VLOOKUP($R304,DX!$A$1:$B$13005,2,FALSE)</f>
        <v>OTRAS COLELITIASIS</v>
      </c>
      <c r="T304" s="110" t="s">
        <v>42647</v>
      </c>
      <c r="AA304" s="111" t="s">
        <v>43233</v>
      </c>
    </row>
    <row r="305" spans="1:27" s="123" customFormat="1" ht="30" hidden="1" customHeight="1" x14ac:dyDescent="0.3">
      <c r="A305" s="121">
        <v>44442</v>
      </c>
      <c r="B305" s="119">
        <f t="shared" si="10"/>
        <v>9</v>
      </c>
      <c r="C305" s="119">
        <f t="shared" si="11"/>
        <v>2021</v>
      </c>
      <c r="D305" s="110">
        <v>71661367</v>
      </c>
      <c r="E305" s="110" t="s">
        <v>18768</v>
      </c>
      <c r="F305" s="110" t="s">
        <v>18658</v>
      </c>
      <c r="G305" s="110" t="s">
        <v>18664</v>
      </c>
      <c r="H305" s="122" t="s">
        <v>42709</v>
      </c>
      <c r="I305" s="109" t="s">
        <v>18665</v>
      </c>
      <c r="J305" s="109" t="s">
        <v>18679</v>
      </c>
      <c r="K305" s="108">
        <v>44268</v>
      </c>
      <c r="L305" s="109" t="s">
        <v>18701</v>
      </c>
      <c r="M305" s="110" t="s">
        <v>18657</v>
      </c>
      <c r="N305" s="110" t="s">
        <v>18659</v>
      </c>
      <c r="O305" s="109">
        <v>3</v>
      </c>
      <c r="P305" s="108">
        <v>44442</v>
      </c>
      <c r="Q305" s="108">
        <v>44444</v>
      </c>
      <c r="R305" s="109" t="s">
        <v>13817</v>
      </c>
      <c r="S305" s="110" t="str">
        <f>VLOOKUP($R305,DX!$A$1:$B$13005,2,FALSE)</f>
        <v>OTROS DOLORES ABDOMINALES Y LOS NO ESPECIFICADOS</v>
      </c>
      <c r="T305" s="110" t="s">
        <v>18696</v>
      </c>
      <c r="AA305" s="111" t="s">
        <v>43233</v>
      </c>
    </row>
    <row r="306" spans="1:27" s="123" customFormat="1" ht="30" hidden="1" customHeight="1" x14ac:dyDescent="0.3">
      <c r="A306" s="121">
        <v>44442</v>
      </c>
      <c r="B306" s="119">
        <f t="shared" si="10"/>
        <v>9</v>
      </c>
      <c r="C306" s="119">
        <f t="shared" si="11"/>
        <v>2021</v>
      </c>
      <c r="D306" s="110">
        <v>98526394</v>
      </c>
      <c r="E306" s="110" t="s">
        <v>18899</v>
      </c>
      <c r="F306" s="110" t="s">
        <v>18658</v>
      </c>
      <c r="G306" s="110" t="s">
        <v>18664</v>
      </c>
      <c r="H306" s="122" t="s">
        <v>42710</v>
      </c>
      <c r="I306" s="109" t="s">
        <v>18680</v>
      </c>
      <c r="J306" s="109" t="s">
        <v>18679</v>
      </c>
      <c r="K306" s="108">
        <v>43577</v>
      </c>
      <c r="L306" s="109" t="s">
        <v>18680</v>
      </c>
      <c r="M306" s="110" t="s">
        <v>18657</v>
      </c>
      <c r="N306" s="110" t="s">
        <v>18659</v>
      </c>
      <c r="O306" s="109">
        <v>10</v>
      </c>
      <c r="P306" s="108">
        <v>44442</v>
      </c>
      <c r="Q306" s="108">
        <v>44451</v>
      </c>
      <c r="R306" s="109" t="s">
        <v>2688</v>
      </c>
      <c r="S306" s="110" t="str">
        <f>VLOOKUP($R306,DX!$A$1:$B$13005,2,FALSE)</f>
        <v>TUMOR BENIGNO LIPOMATOSO, DE SITIO NO ESPECIFICADO</v>
      </c>
      <c r="T306" s="110" t="s">
        <v>42647</v>
      </c>
      <c r="AA306" s="111" t="s">
        <v>43233</v>
      </c>
    </row>
    <row r="307" spans="1:27" s="123" customFormat="1" ht="30" hidden="1" customHeight="1" x14ac:dyDescent="0.3">
      <c r="A307" s="121">
        <v>44443</v>
      </c>
      <c r="B307" s="119">
        <f t="shared" si="10"/>
        <v>9</v>
      </c>
      <c r="C307" s="119">
        <f t="shared" si="11"/>
        <v>2021</v>
      </c>
      <c r="D307" s="110">
        <v>1036864571</v>
      </c>
      <c r="E307" s="110" t="s">
        <v>42457</v>
      </c>
      <c r="F307" s="110" t="s">
        <v>18658</v>
      </c>
      <c r="G307" s="110" t="s">
        <v>18683</v>
      </c>
      <c r="H307" s="122" t="s">
        <v>42708</v>
      </c>
      <c r="I307" s="109" t="s">
        <v>18665</v>
      </c>
      <c r="J307" s="109" t="s">
        <v>18679</v>
      </c>
      <c r="K307" s="108">
        <v>44211</v>
      </c>
      <c r="L307" s="109" t="s">
        <v>18721</v>
      </c>
      <c r="M307" s="110" t="s">
        <v>18657</v>
      </c>
      <c r="N307" s="110" t="s">
        <v>18659</v>
      </c>
      <c r="O307" s="109">
        <v>2</v>
      </c>
      <c r="P307" s="108">
        <v>44443</v>
      </c>
      <c r="Q307" s="108">
        <v>44444</v>
      </c>
      <c r="R307" s="109">
        <v>1</v>
      </c>
      <c r="S307" s="110" t="str">
        <f>VLOOKUP($R307,DX!$A$1:$B$13005,2,FALSE)</f>
        <v>Licencia Maternidad</v>
      </c>
      <c r="T307" s="110" t="s">
        <v>42647</v>
      </c>
      <c r="AA307" s="111" t="s">
        <v>43233</v>
      </c>
    </row>
    <row r="308" spans="1:27" s="123" customFormat="1" ht="30" hidden="1" customHeight="1" x14ac:dyDescent="0.3">
      <c r="A308" s="121">
        <v>44444</v>
      </c>
      <c r="B308" s="119">
        <f t="shared" si="10"/>
        <v>9</v>
      </c>
      <c r="C308" s="119">
        <f t="shared" si="11"/>
        <v>2021</v>
      </c>
      <c r="D308" s="110">
        <v>79136622</v>
      </c>
      <c r="E308" s="110" t="s">
        <v>18820</v>
      </c>
      <c r="F308" s="110" t="s">
        <v>18658</v>
      </c>
      <c r="G308" s="110" t="s">
        <v>18683</v>
      </c>
      <c r="H308" s="122" t="s">
        <v>42709</v>
      </c>
      <c r="I308" s="109" t="s">
        <v>18665</v>
      </c>
      <c r="J308" s="109" t="s">
        <v>18679</v>
      </c>
      <c r="K308" s="108">
        <v>44106</v>
      </c>
      <c r="L308" s="109" t="s">
        <v>18912</v>
      </c>
      <c r="M308" s="110" t="s">
        <v>18764</v>
      </c>
      <c r="N308" s="110" t="s">
        <v>18659</v>
      </c>
      <c r="O308" s="109">
        <v>15</v>
      </c>
      <c r="P308" s="108">
        <v>44444</v>
      </c>
      <c r="Q308" s="108">
        <v>44458</v>
      </c>
      <c r="R308" s="109" t="s">
        <v>18666</v>
      </c>
      <c r="S308" s="110" t="str">
        <f>VLOOKUP($R308,DX!$A$1:$B$13005,2,FALSE)</f>
        <v>COVID-19 (virus no identificado)</v>
      </c>
      <c r="T308" s="110" t="s">
        <v>18696</v>
      </c>
      <c r="AA308" s="111" t="s">
        <v>43233</v>
      </c>
    </row>
    <row r="309" spans="1:27" s="123" customFormat="1" ht="30" hidden="1" customHeight="1" x14ac:dyDescent="0.3">
      <c r="A309" s="121">
        <v>44445</v>
      </c>
      <c r="B309" s="119">
        <f t="shared" si="10"/>
        <v>9</v>
      </c>
      <c r="C309" s="119">
        <f t="shared" si="11"/>
        <v>2021</v>
      </c>
      <c r="D309" s="110">
        <v>1017184433</v>
      </c>
      <c r="E309" s="110" t="s">
        <v>18915</v>
      </c>
      <c r="F309" s="110" t="s">
        <v>18658</v>
      </c>
      <c r="G309" s="110" t="s">
        <v>18664</v>
      </c>
      <c r="H309" s="122" t="s">
        <v>42708</v>
      </c>
      <c r="I309" s="109" t="s">
        <v>18849</v>
      </c>
      <c r="J309" s="109" t="s">
        <v>18757</v>
      </c>
      <c r="K309" s="108">
        <v>42761</v>
      </c>
      <c r="L309" s="109" t="s">
        <v>18860</v>
      </c>
      <c r="M309" s="110" t="s">
        <v>18657</v>
      </c>
      <c r="N309" s="110" t="s">
        <v>18659</v>
      </c>
      <c r="O309" s="109">
        <v>2</v>
      </c>
      <c r="P309" s="108">
        <v>44445</v>
      </c>
      <c r="Q309" s="108">
        <v>44446</v>
      </c>
      <c r="R309" s="109" t="s">
        <v>7987</v>
      </c>
      <c r="S309" s="110" t="str">
        <f>VLOOKUP($R309,DX!$A$1:$B$13005,2,FALSE)</f>
        <v>COLITIS Y GASTROENTERITIS NO INFECCIOSAS, NO ESPECIFICADAS</v>
      </c>
      <c r="T309" s="110" t="s">
        <v>42647</v>
      </c>
      <c r="AA309" s="111" t="s">
        <v>43233</v>
      </c>
    </row>
    <row r="310" spans="1:27" s="123" customFormat="1" ht="30" hidden="1" customHeight="1" x14ac:dyDescent="0.3">
      <c r="A310" s="121">
        <v>44447</v>
      </c>
      <c r="B310" s="119">
        <f t="shared" si="10"/>
        <v>9</v>
      </c>
      <c r="C310" s="119">
        <f t="shared" si="11"/>
        <v>2021</v>
      </c>
      <c r="D310" s="110">
        <v>1020423463</v>
      </c>
      <c r="E310" s="110" t="s">
        <v>18698</v>
      </c>
      <c r="F310" s="110" t="s">
        <v>18658</v>
      </c>
      <c r="G310" s="110" t="s">
        <v>18664</v>
      </c>
      <c r="H310" s="122" t="s">
        <v>42710</v>
      </c>
      <c r="I310" s="109" t="s">
        <v>18665</v>
      </c>
      <c r="J310" s="109" t="s">
        <v>18679</v>
      </c>
      <c r="K310" s="108">
        <v>44372</v>
      </c>
      <c r="L310" s="109" t="s">
        <v>18699</v>
      </c>
      <c r="M310" s="110" t="s">
        <v>18657</v>
      </c>
      <c r="N310" s="110" t="s">
        <v>18659</v>
      </c>
      <c r="O310" s="109">
        <v>5</v>
      </c>
      <c r="P310" s="108">
        <v>44447</v>
      </c>
      <c r="Q310" s="108">
        <v>44451</v>
      </c>
      <c r="R310" s="109" t="s">
        <v>14651</v>
      </c>
      <c r="S310" s="110" t="str">
        <f>VLOOKUP($R310,DX!$A$1:$B$13005,2,FALSE)</f>
        <v>CONTUSION DEL TORAX</v>
      </c>
      <c r="T310" s="110" t="s">
        <v>42647</v>
      </c>
      <c r="AA310" s="111" t="s">
        <v>43233</v>
      </c>
    </row>
    <row r="311" spans="1:27" s="123" customFormat="1" ht="30" hidden="1" customHeight="1" x14ac:dyDescent="0.3">
      <c r="A311" s="121">
        <v>44449</v>
      </c>
      <c r="B311" s="119">
        <f t="shared" si="10"/>
        <v>9</v>
      </c>
      <c r="C311" s="119">
        <f t="shared" si="11"/>
        <v>2021</v>
      </c>
      <c r="D311" s="110">
        <v>4560597</v>
      </c>
      <c r="E311" s="110" t="s">
        <v>18778</v>
      </c>
      <c r="F311" s="110" t="s">
        <v>18658</v>
      </c>
      <c r="G311" s="110" t="s">
        <v>18779</v>
      </c>
      <c r="H311" s="122" t="s">
        <v>42709</v>
      </c>
      <c r="I311" s="109" t="s">
        <v>18665</v>
      </c>
      <c r="J311" s="109" t="s">
        <v>18679</v>
      </c>
      <c r="K311" s="108">
        <v>42583</v>
      </c>
      <c r="L311" s="109" t="s">
        <v>18909</v>
      </c>
      <c r="M311" s="110" t="s">
        <v>18780</v>
      </c>
      <c r="N311" s="110" t="s">
        <v>18659</v>
      </c>
      <c r="O311" s="109">
        <v>14</v>
      </c>
      <c r="P311" s="108">
        <v>44449</v>
      </c>
      <c r="Q311" s="108">
        <v>44462</v>
      </c>
      <c r="R311" s="109" t="s">
        <v>9605</v>
      </c>
      <c r="S311" s="110" t="str">
        <f>VLOOKUP($R311,DX!$A$1:$B$13005,2,FALSE)</f>
        <v>LUMBAGO CON CIATICA</v>
      </c>
      <c r="T311" s="110" t="s">
        <v>18696</v>
      </c>
      <c r="AA311" s="111" t="s">
        <v>43233</v>
      </c>
    </row>
    <row r="312" spans="1:27" s="123" customFormat="1" ht="30" hidden="1" customHeight="1" x14ac:dyDescent="0.3">
      <c r="A312" s="121">
        <v>44449</v>
      </c>
      <c r="B312" s="119">
        <f t="shared" si="10"/>
        <v>9</v>
      </c>
      <c r="C312" s="119">
        <f t="shared" si="11"/>
        <v>2021</v>
      </c>
      <c r="D312" s="110">
        <v>71213197</v>
      </c>
      <c r="E312" s="110" t="s">
        <v>18914</v>
      </c>
      <c r="F312" s="110" t="s">
        <v>18658</v>
      </c>
      <c r="G312" s="110" t="s">
        <v>18664</v>
      </c>
      <c r="H312" s="122" t="s">
        <v>42708</v>
      </c>
      <c r="I312" s="109" t="s">
        <v>18665</v>
      </c>
      <c r="J312" s="109" t="s">
        <v>18679</v>
      </c>
      <c r="K312" s="108">
        <v>43375</v>
      </c>
      <c r="L312" s="109" t="s">
        <v>18721</v>
      </c>
      <c r="M312" s="110" t="s">
        <v>18657</v>
      </c>
      <c r="N312" s="110" t="s">
        <v>18659</v>
      </c>
      <c r="O312" s="109">
        <v>2</v>
      </c>
      <c r="P312" s="108">
        <v>44449</v>
      </c>
      <c r="Q312" s="108">
        <v>44450</v>
      </c>
      <c r="R312" s="109" t="s">
        <v>10383</v>
      </c>
      <c r="S312" s="110" t="str">
        <f>VLOOKUP($R312,DX!$A$1:$B$13005,2,FALSE)</f>
        <v>COLICO RENAL, NO ESPECIFICADO</v>
      </c>
      <c r="T312" s="110" t="s">
        <v>42647</v>
      </c>
      <c r="AA312" s="111" t="s">
        <v>43233</v>
      </c>
    </row>
    <row r="313" spans="1:27" s="123" customFormat="1" ht="30" hidden="1" customHeight="1" x14ac:dyDescent="0.3">
      <c r="A313" s="121">
        <v>44449</v>
      </c>
      <c r="B313" s="119">
        <f t="shared" si="10"/>
        <v>9</v>
      </c>
      <c r="C313" s="119">
        <f t="shared" si="11"/>
        <v>2021</v>
      </c>
      <c r="D313" s="110">
        <v>71730152</v>
      </c>
      <c r="E313" s="110" t="s">
        <v>18916</v>
      </c>
      <c r="F313" s="110" t="s">
        <v>18658</v>
      </c>
      <c r="G313" s="110" t="s">
        <v>18687</v>
      </c>
      <c r="H313" s="122" t="s">
        <v>42710</v>
      </c>
      <c r="I313" s="109" t="s">
        <v>18665</v>
      </c>
      <c r="J313" s="109" t="s">
        <v>18679</v>
      </c>
      <c r="K313" s="108">
        <v>44404</v>
      </c>
      <c r="L313" s="109" t="s">
        <v>18913</v>
      </c>
      <c r="M313" s="110" t="s">
        <v>18657</v>
      </c>
      <c r="N313" s="110" t="s">
        <v>18659</v>
      </c>
      <c r="O313" s="109">
        <v>3</v>
      </c>
      <c r="P313" s="108">
        <v>44449</v>
      </c>
      <c r="Q313" s="108">
        <v>44451</v>
      </c>
      <c r="R313" s="109" t="s">
        <v>7103</v>
      </c>
      <c r="S313" s="110" t="str">
        <f>VLOOKUP($R313,DX!$A$1:$B$13005,2,FALSE)</f>
        <v>INFECCION AGUDA DE LAS VIAS RESPIRATORIAS SUPERIORES, NO ESPECIFICADA</v>
      </c>
      <c r="T313" s="110" t="s">
        <v>42647</v>
      </c>
      <c r="AA313" s="111" t="s">
        <v>43233</v>
      </c>
    </row>
    <row r="314" spans="1:27" s="123" customFormat="1" ht="30" hidden="1" customHeight="1" x14ac:dyDescent="0.3">
      <c r="A314" s="121">
        <v>44450</v>
      </c>
      <c r="B314" s="119">
        <f t="shared" si="10"/>
        <v>9</v>
      </c>
      <c r="C314" s="119">
        <f t="shared" si="11"/>
        <v>2021</v>
      </c>
      <c r="D314" s="110">
        <v>3189617</v>
      </c>
      <c r="E314" s="110" t="s">
        <v>18831</v>
      </c>
      <c r="F314" s="110" t="s">
        <v>18658</v>
      </c>
      <c r="G314" s="110" t="s">
        <v>18692</v>
      </c>
      <c r="H314" s="122" t="s">
        <v>42709</v>
      </c>
      <c r="I314" s="109" t="s">
        <v>18665</v>
      </c>
      <c r="J314" s="109" t="s">
        <v>18679</v>
      </c>
      <c r="K314" s="108">
        <v>44075</v>
      </c>
      <c r="L314" s="109" t="s">
        <v>18742</v>
      </c>
      <c r="M314" s="110" t="s">
        <v>18657</v>
      </c>
      <c r="N314" s="110" t="s">
        <v>18659</v>
      </c>
      <c r="O314" s="109">
        <v>15</v>
      </c>
      <c r="P314" s="108">
        <v>44450</v>
      </c>
      <c r="Q314" s="108">
        <v>44464</v>
      </c>
      <c r="R314" s="109" t="s">
        <v>9361</v>
      </c>
      <c r="S314" s="110" t="str">
        <f>VLOOKUP($R314,DX!$A$1:$B$13005,2,FALSE)</f>
        <v>TRASTORNO ARTICULAR, NO ESPECIFICADO</v>
      </c>
      <c r="T314" s="110" t="s">
        <v>18696</v>
      </c>
      <c r="AA314" s="111" t="s">
        <v>43233</v>
      </c>
    </row>
    <row r="315" spans="1:27" s="123" customFormat="1" ht="30" hidden="1" customHeight="1" x14ac:dyDescent="0.3">
      <c r="A315" s="121">
        <v>44451</v>
      </c>
      <c r="B315" s="119">
        <f t="shared" si="10"/>
        <v>9</v>
      </c>
      <c r="C315" s="119">
        <f t="shared" si="11"/>
        <v>2021</v>
      </c>
      <c r="D315" s="110">
        <v>43152669</v>
      </c>
      <c r="E315" s="110" t="s">
        <v>18828</v>
      </c>
      <c r="F315" s="110" t="s">
        <v>18704</v>
      </c>
      <c r="G315" s="110" t="s">
        <v>18664</v>
      </c>
      <c r="H315" s="122" t="s">
        <v>42709</v>
      </c>
      <c r="I315" s="109" t="s">
        <v>18665</v>
      </c>
      <c r="J315" s="109" t="s">
        <v>18679</v>
      </c>
      <c r="K315" s="108">
        <v>43703</v>
      </c>
      <c r="L315" s="109" t="s">
        <v>18910</v>
      </c>
      <c r="M315" s="110" t="s">
        <v>18657</v>
      </c>
      <c r="N315" s="110" t="s">
        <v>18659</v>
      </c>
      <c r="O315" s="109">
        <v>15</v>
      </c>
      <c r="P315" s="108">
        <v>44451</v>
      </c>
      <c r="Q315" s="108">
        <v>44465</v>
      </c>
      <c r="R315" s="109" t="s">
        <v>15415</v>
      </c>
      <c r="S315" s="110" t="str">
        <f>VLOOKUP($R315,DX!$A$1:$B$13005,2,FALSE)</f>
        <v>ESGUINCES Y TORCEDURAS DE OTRAS PARTES Y LAS NO ESPECIF DE LA RODILLA</v>
      </c>
      <c r="T315" s="110" t="s">
        <v>18696</v>
      </c>
      <c r="AA315" s="111" t="s">
        <v>43233</v>
      </c>
    </row>
    <row r="316" spans="1:27" s="123" customFormat="1" ht="30" hidden="1" customHeight="1" x14ac:dyDescent="0.3">
      <c r="A316" s="121">
        <v>44452</v>
      </c>
      <c r="B316" s="119">
        <f t="shared" si="10"/>
        <v>9</v>
      </c>
      <c r="C316" s="119">
        <f t="shared" si="11"/>
        <v>2021</v>
      </c>
      <c r="D316" s="110">
        <v>8395740</v>
      </c>
      <c r="E316" s="110" t="s">
        <v>18923</v>
      </c>
      <c r="F316" s="110" t="s">
        <v>18658</v>
      </c>
      <c r="G316" s="110" t="s">
        <v>18664</v>
      </c>
      <c r="H316" s="122" t="s">
        <v>42708</v>
      </c>
      <c r="I316" s="109" t="s">
        <v>18665</v>
      </c>
      <c r="J316" s="109" t="s">
        <v>18679</v>
      </c>
      <c r="K316" s="108">
        <v>44083</v>
      </c>
      <c r="L316" s="109" t="s">
        <v>18910</v>
      </c>
      <c r="M316" s="110" t="s">
        <v>18657</v>
      </c>
      <c r="N316" s="110" t="s">
        <v>18659</v>
      </c>
      <c r="O316" s="109">
        <v>2</v>
      </c>
      <c r="P316" s="108">
        <v>44452</v>
      </c>
      <c r="Q316" s="108">
        <v>44453</v>
      </c>
      <c r="R316" s="109" t="s">
        <v>10489</v>
      </c>
      <c r="S316" s="110" t="str">
        <f>VLOOKUP($R316,DX!$A$1:$B$13005,2,FALSE)</f>
        <v>INFECCION DE VIAS URINARIAS, SITIO NO ESPECIFICADO</v>
      </c>
      <c r="T316" s="110" t="s">
        <v>42647</v>
      </c>
      <c r="AA316" s="111" t="s">
        <v>43233</v>
      </c>
    </row>
    <row r="317" spans="1:27" s="123" customFormat="1" ht="30" hidden="1" customHeight="1" x14ac:dyDescent="0.3">
      <c r="A317" s="121">
        <v>44453</v>
      </c>
      <c r="B317" s="119">
        <f t="shared" si="10"/>
        <v>9</v>
      </c>
      <c r="C317" s="119">
        <f t="shared" si="11"/>
        <v>2021</v>
      </c>
      <c r="D317" s="110">
        <v>98666479</v>
      </c>
      <c r="E317" s="110" t="s">
        <v>18881</v>
      </c>
      <c r="F317" s="110" t="s">
        <v>18658</v>
      </c>
      <c r="G317" s="110" t="s">
        <v>18664</v>
      </c>
      <c r="H317" s="122" t="s">
        <v>42709</v>
      </c>
      <c r="I317" s="109" t="s">
        <v>18665</v>
      </c>
      <c r="J317" s="109" t="s">
        <v>18679</v>
      </c>
      <c r="K317" s="108">
        <v>43843</v>
      </c>
      <c r="L317" s="109" t="s">
        <v>18721</v>
      </c>
      <c r="M317" s="110" t="s">
        <v>18657</v>
      </c>
      <c r="N317" s="110" t="s">
        <v>18659</v>
      </c>
      <c r="O317" s="109">
        <v>19</v>
      </c>
      <c r="P317" s="108">
        <v>44453</v>
      </c>
      <c r="Q317" s="108">
        <v>44471</v>
      </c>
      <c r="R317" s="109" t="s">
        <v>9217</v>
      </c>
      <c r="S317" s="110" t="str">
        <f>VLOOKUP($R317,DX!$A$1:$B$13005,2,FALSE)</f>
        <v>COXARTROSIS, NO ESPECIFICADA</v>
      </c>
      <c r="T317" s="110" t="s">
        <v>18696</v>
      </c>
      <c r="AA317" s="111" t="s">
        <v>43233</v>
      </c>
    </row>
    <row r="318" spans="1:27" s="123" customFormat="1" ht="30" hidden="1" customHeight="1" x14ac:dyDescent="0.3">
      <c r="A318" s="121">
        <v>44454</v>
      </c>
      <c r="B318" s="119">
        <f t="shared" si="10"/>
        <v>9</v>
      </c>
      <c r="C318" s="119">
        <f t="shared" si="11"/>
        <v>2021</v>
      </c>
      <c r="D318" s="110">
        <v>8395740</v>
      </c>
      <c r="E318" s="110" t="s">
        <v>18923</v>
      </c>
      <c r="F318" s="110" t="s">
        <v>18658</v>
      </c>
      <c r="G318" s="110" t="s">
        <v>18664</v>
      </c>
      <c r="H318" s="122" t="s">
        <v>42709</v>
      </c>
      <c r="I318" s="109" t="s">
        <v>18665</v>
      </c>
      <c r="J318" s="109" t="s">
        <v>18679</v>
      </c>
      <c r="K318" s="108">
        <v>44083</v>
      </c>
      <c r="L318" s="109" t="s">
        <v>18910</v>
      </c>
      <c r="M318" s="110" t="s">
        <v>18657</v>
      </c>
      <c r="N318" s="110" t="s">
        <v>18659</v>
      </c>
      <c r="O318" s="109">
        <v>2</v>
      </c>
      <c r="P318" s="108">
        <v>44454</v>
      </c>
      <c r="Q318" s="108">
        <v>44455</v>
      </c>
      <c r="R318" s="109" t="s">
        <v>10489</v>
      </c>
      <c r="S318" s="110" t="str">
        <f>VLOOKUP($R318,DX!$A$1:$B$13005,2,FALSE)</f>
        <v>INFECCION DE VIAS URINARIAS, SITIO NO ESPECIFICADO</v>
      </c>
      <c r="T318" s="110" t="s">
        <v>18696</v>
      </c>
      <c r="AA318" s="111" t="s">
        <v>43233</v>
      </c>
    </row>
    <row r="319" spans="1:27" s="123" customFormat="1" ht="30" hidden="1" customHeight="1" x14ac:dyDescent="0.3">
      <c r="A319" s="121">
        <v>44455</v>
      </c>
      <c r="B319" s="119">
        <f t="shared" si="10"/>
        <v>9</v>
      </c>
      <c r="C319" s="119">
        <f t="shared" si="11"/>
        <v>2021</v>
      </c>
      <c r="D319" s="110">
        <v>71192314</v>
      </c>
      <c r="E319" s="110" t="s">
        <v>18925</v>
      </c>
      <c r="F319" s="110" t="s">
        <v>18658</v>
      </c>
      <c r="G319" s="110" t="s">
        <v>18664</v>
      </c>
      <c r="H319" s="122" t="s">
        <v>42708</v>
      </c>
      <c r="I319" s="109" t="s">
        <v>18665</v>
      </c>
      <c r="J319" s="109" t="s">
        <v>18679</v>
      </c>
      <c r="K319" s="108">
        <v>44238</v>
      </c>
      <c r="L319" s="109" t="s">
        <v>18910</v>
      </c>
      <c r="M319" s="110" t="s">
        <v>18657</v>
      </c>
      <c r="N319" s="110" t="s">
        <v>18659</v>
      </c>
      <c r="O319" s="109">
        <v>2</v>
      </c>
      <c r="P319" s="108">
        <v>44455</v>
      </c>
      <c r="Q319" s="108">
        <v>44456</v>
      </c>
      <c r="R319" s="109" t="s">
        <v>18666</v>
      </c>
      <c r="S319" s="110" t="str">
        <f>VLOOKUP($R319,DX!$A$1:$B$13005,2,FALSE)</f>
        <v>COVID-19 (virus no identificado)</v>
      </c>
      <c r="T319" s="110" t="s">
        <v>42647</v>
      </c>
      <c r="AA319" s="111" t="s">
        <v>43233</v>
      </c>
    </row>
    <row r="320" spans="1:27" s="123" customFormat="1" ht="30" hidden="1" customHeight="1" x14ac:dyDescent="0.3">
      <c r="A320" s="121">
        <v>44456</v>
      </c>
      <c r="B320" s="119">
        <f t="shared" si="10"/>
        <v>9</v>
      </c>
      <c r="C320" s="119">
        <f t="shared" si="11"/>
        <v>2021</v>
      </c>
      <c r="D320" s="110">
        <v>8395740</v>
      </c>
      <c r="E320" s="110" t="s">
        <v>18923</v>
      </c>
      <c r="F320" s="110" t="s">
        <v>18658</v>
      </c>
      <c r="G320" s="110" t="s">
        <v>18664</v>
      </c>
      <c r="H320" s="122" t="s">
        <v>42709</v>
      </c>
      <c r="I320" s="109" t="s">
        <v>18665</v>
      </c>
      <c r="J320" s="109" t="s">
        <v>18679</v>
      </c>
      <c r="K320" s="108">
        <v>44083</v>
      </c>
      <c r="L320" s="109" t="s">
        <v>18910</v>
      </c>
      <c r="M320" s="110" t="s">
        <v>18657</v>
      </c>
      <c r="N320" s="110" t="s">
        <v>18659</v>
      </c>
      <c r="O320" s="109">
        <v>2</v>
      </c>
      <c r="P320" s="108">
        <v>44456</v>
      </c>
      <c r="Q320" s="108">
        <v>44457</v>
      </c>
      <c r="R320" s="109" t="s">
        <v>10489</v>
      </c>
      <c r="S320" s="110" t="str">
        <f>VLOOKUP($R320,DX!$A$1:$B$13005,2,FALSE)</f>
        <v>INFECCION DE VIAS URINARIAS, SITIO NO ESPECIFICADO</v>
      </c>
      <c r="T320" s="110" t="s">
        <v>18696</v>
      </c>
      <c r="AA320" s="111" t="s">
        <v>43233</v>
      </c>
    </row>
    <row r="321" spans="1:27" s="123" customFormat="1" ht="30" hidden="1" customHeight="1" x14ac:dyDescent="0.3">
      <c r="A321" s="121">
        <v>44456</v>
      </c>
      <c r="B321" s="119">
        <f t="shared" si="10"/>
        <v>9</v>
      </c>
      <c r="C321" s="119">
        <f t="shared" si="11"/>
        <v>2021</v>
      </c>
      <c r="D321" s="110">
        <v>70723868</v>
      </c>
      <c r="E321" s="110" t="s">
        <v>18920</v>
      </c>
      <c r="F321" s="110" t="s">
        <v>18658</v>
      </c>
      <c r="G321" s="110" t="s">
        <v>18664</v>
      </c>
      <c r="H321" s="122" t="s">
        <v>42708</v>
      </c>
      <c r="I321" s="109" t="s">
        <v>18665</v>
      </c>
      <c r="J321" s="109" t="s">
        <v>18679</v>
      </c>
      <c r="K321" s="108">
        <v>44263</v>
      </c>
      <c r="L321" s="109" t="s">
        <v>18910</v>
      </c>
      <c r="M321" s="110" t="s">
        <v>18657</v>
      </c>
      <c r="N321" s="110" t="s">
        <v>18659</v>
      </c>
      <c r="O321" s="109">
        <v>2</v>
      </c>
      <c r="P321" s="108">
        <v>44456</v>
      </c>
      <c r="Q321" s="108">
        <v>44457</v>
      </c>
      <c r="R321" s="109" t="s">
        <v>9807</v>
      </c>
      <c r="S321" s="110" t="str">
        <f>VLOOKUP($R321,DX!$A$1:$B$13005,2,FALSE)</f>
        <v>EPICONDILITIS LATERAL</v>
      </c>
      <c r="T321" s="110" t="s">
        <v>42647</v>
      </c>
      <c r="AA321" s="111" t="s">
        <v>43233</v>
      </c>
    </row>
    <row r="322" spans="1:27" s="123" customFormat="1" ht="30" hidden="1" customHeight="1" x14ac:dyDescent="0.3">
      <c r="A322" s="121">
        <v>44456</v>
      </c>
      <c r="B322" s="119">
        <f t="shared" si="10"/>
        <v>9</v>
      </c>
      <c r="C322" s="119">
        <f t="shared" si="11"/>
        <v>2021</v>
      </c>
      <c r="D322" s="110">
        <v>1040734245</v>
      </c>
      <c r="E322" s="110" t="s">
        <v>18924</v>
      </c>
      <c r="F322" s="110" t="s">
        <v>18658</v>
      </c>
      <c r="G322" s="110" t="s">
        <v>18664</v>
      </c>
      <c r="H322" s="122" t="s">
        <v>42710</v>
      </c>
      <c r="I322" s="109" t="s">
        <v>18665</v>
      </c>
      <c r="J322" s="109" t="s">
        <v>18679</v>
      </c>
      <c r="K322" s="108">
        <v>43486</v>
      </c>
      <c r="L322" s="109" t="s">
        <v>18913</v>
      </c>
      <c r="M322" s="110" t="s">
        <v>18657</v>
      </c>
      <c r="N322" s="110" t="s">
        <v>18659</v>
      </c>
      <c r="O322" s="109">
        <v>3</v>
      </c>
      <c r="P322" s="108">
        <v>44456</v>
      </c>
      <c r="Q322" s="108">
        <v>44458</v>
      </c>
      <c r="R322" s="109" t="s">
        <v>18666</v>
      </c>
      <c r="S322" s="110" t="str">
        <f>VLOOKUP($R322,DX!$A$1:$B$13005,2,FALSE)</f>
        <v>COVID-19 (virus no identificado)</v>
      </c>
      <c r="T322" s="110" t="s">
        <v>42647</v>
      </c>
      <c r="AA322" s="111" t="s">
        <v>43233</v>
      </c>
    </row>
    <row r="323" spans="1:27" s="123" customFormat="1" ht="30" hidden="1" customHeight="1" x14ac:dyDescent="0.3">
      <c r="A323" s="121">
        <v>44457</v>
      </c>
      <c r="B323" s="119">
        <f t="shared" ref="B323:B386" si="12">+MONTH(A323)</f>
        <v>9</v>
      </c>
      <c r="C323" s="119">
        <f t="shared" ref="C323:C386" si="13">+YEAR(A323)</f>
        <v>2021</v>
      </c>
      <c r="D323" s="110">
        <v>71587888</v>
      </c>
      <c r="E323" s="110" t="s">
        <v>18682</v>
      </c>
      <c r="F323" s="110" t="s">
        <v>18658</v>
      </c>
      <c r="G323" s="110" t="s">
        <v>18683</v>
      </c>
      <c r="H323" s="122" t="s">
        <v>42709</v>
      </c>
      <c r="I323" s="109" t="s">
        <v>18665</v>
      </c>
      <c r="J323" s="109" t="s">
        <v>18679</v>
      </c>
      <c r="K323" s="108">
        <v>43274</v>
      </c>
      <c r="L323" s="109" t="s">
        <v>18701</v>
      </c>
      <c r="M323" s="110" t="s">
        <v>18657</v>
      </c>
      <c r="N323" s="110" t="s">
        <v>18659</v>
      </c>
      <c r="O323" s="109">
        <v>30</v>
      </c>
      <c r="P323" s="108">
        <v>44457</v>
      </c>
      <c r="Q323" s="108">
        <v>44486</v>
      </c>
      <c r="R323" s="109" t="s">
        <v>17928</v>
      </c>
      <c r="S323" s="110" t="str">
        <f>VLOOKUP($R323,DX!$A$1:$B$13005,2,FALSE)</f>
        <v>OTROS PROCEDIMIENTOS QUIRURGICOS</v>
      </c>
      <c r="T323" s="110" t="s">
        <v>18696</v>
      </c>
      <c r="AA323" s="123" t="s">
        <v>42959</v>
      </c>
    </row>
    <row r="324" spans="1:27" s="123" customFormat="1" ht="30" hidden="1" customHeight="1" x14ac:dyDescent="0.3">
      <c r="A324" s="121">
        <v>44458</v>
      </c>
      <c r="B324" s="119">
        <f t="shared" si="12"/>
        <v>9</v>
      </c>
      <c r="C324" s="119">
        <f t="shared" si="13"/>
        <v>2021</v>
      </c>
      <c r="D324" s="110">
        <v>8395740</v>
      </c>
      <c r="E324" s="110" t="s">
        <v>18923</v>
      </c>
      <c r="F324" s="110" t="s">
        <v>18658</v>
      </c>
      <c r="G324" s="110" t="s">
        <v>18664</v>
      </c>
      <c r="H324" s="122" t="s">
        <v>42709</v>
      </c>
      <c r="I324" s="109" t="s">
        <v>18665</v>
      </c>
      <c r="J324" s="109" t="s">
        <v>18679</v>
      </c>
      <c r="K324" s="108">
        <v>44083</v>
      </c>
      <c r="L324" s="109" t="s">
        <v>18910</v>
      </c>
      <c r="M324" s="110" t="s">
        <v>18657</v>
      </c>
      <c r="N324" s="110" t="s">
        <v>18659</v>
      </c>
      <c r="O324" s="109">
        <v>2</v>
      </c>
      <c r="P324" s="108">
        <v>44458</v>
      </c>
      <c r="Q324" s="108">
        <v>44459</v>
      </c>
      <c r="R324" s="109" t="s">
        <v>10489</v>
      </c>
      <c r="S324" s="110" t="str">
        <f>VLOOKUP($R324,DX!$A$1:$B$13005,2,FALSE)</f>
        <v>INFECCION DE VIAS URINARIAS, SITIO NO ESPECIFICADO</v>
      </c>
      <c r="T324" s="110" t="s">
        <v>18696</v>
      </c>
      <c r="AA324" s="111" t="s">
        <v>43233</v>
      </c>
    </row>
    <row r="325" spans="1:27" s="123" customFormat="1" ht="30" hidden="1" customHeight="1" x14ac:dyDescent="0.3">
      <c r="A325" s="121">
        <v>44459</v>
      </c>
      <c r="B325" s="119">
        <f t="shared" si="12"/>
        <v>9</v>
      </c>
      <c r="C325" s="119">
        <f t="shared" si="13"/>
        <v>2021</v>
      </c>
      <c r="D325" s="110">
        <v>71262099</v>
      </c>
      <c r="E325" s="110" t="s">
        <v>18927</v>
      </c>
      <c r="F325" s="110" t="s">
        <v>18658</v>
      </c>
      <c r="G325" s="110" t="s">
        <v>18687</v>
      </c>
      <c r="H325" s="122" t="s">
        <v>42710</v>
      </c>
      <c r="I325" s="109" t="s">
        <v>18665</v>
      </c>
      <c r="J325" s="109" t="s">
        <v>18679</v>
      </c>
      <c r="K325" s="108">
        <v>43958</v>
      </c>
      <c r="L325" s="109" t="s">
        <v>18721</v>
      </c>
      <c r="M325" s="110" t="s">
        <v>18657</v>
      </c>
      <c r="N325" s="110" t="s">
        <v>18659</v>
      </c>
      <c r="O325" s="109">
        <v>3</v>
      </c>
      <c r="P325" s="108">
        <v>44459</v>
      </c>
      <c r="Q325" s="108">
        <v>44461</v>
      </c>
      <c r="R325" s="109" t="s">
        <v>18666</v>
      </c>
      <c r="S325" s="110" t="str">
        <f>VLOOKUP($R325,DX!$A$1:$B$13005,2,FALSE)</f>
        <v>COVID-19 (virus no identificado)</v>
      </c>
      <c r="T325" s="110" t="s">
        <v>42647</v>
      </c>
      <c r="AA325" s="111" t="s">
        <v>43233</v>
      </c>
    </row>
    <row r="326" spans="1:27" s="123" customFormat="1" ht="30" hidden="1" customHeight="1" x14ac:dyDescent="0.3">
      <c r="A326" s="121">
        <v>44459</v>
      </c>
      <c r="B326" s="119">
        <f t="shared" si="12"/>
        <v>9</v>
      </c>
      <c r="C326" s="119">
        <f t="shared" si="13"/>
        <v>2021</v>
      </c>
      <c r="D326" s="110">
        <v>79136622</v>
      </c>
      <c r="E326" s="110" t="s">
        <v>18820</v>
      </c>
      <c r="F326" s="110" t="s">
        <v>18658</v>
      </c>
      <c r="G326" s="110" t="s">
        <v>18683</v>
      </c>
      <c r="H326" s="122" t="s">
        <v>42709</v>
      </c>
      <c r="I326" s="109" t="s">
        <v>18665</v>
      </c>
      <c r="J326" s="109" t="s">
        <v>18679</v>
      </c>
      <c r="K326" s="108">
        <v>44106</v>
      </c>
      <c r="L326" s="109" t="s">
        <v>18912</v>
      </c>
      <c r="M326" s="110" t="s">
        <v>18764</v>
      </c>
      <c r="N326" s="110" t="s">
        <v>18659</v>
      </c>
      <c r="O326" s="109">
        <v>10</v>
      </c>
      <c r="P326" s="108">
        <v>44459</v>
      </c>
      <c r="Q326" s="108">
        <v>44468</v>
      </c>
      <c r="R326" s="109" t="s">
        <v>18666</v>
      </c>
      <c r="S326" s="110" t="str">
        <f>VLOOKUP($R326,DX!$A$1:$B$13005,2,FALSE)</f>
        <v>COVID-19 (virus no identificado)</v>
      </c>
      <c r="T326" s="110" t="s">
        <v>18696</v>
      </c>
      <c r="AA326" s="111" t="s">
        <v>43233</v>
      </c>
    </row>
    <row r="327" spans="1:27" s="123" customFormat="1" ht="30" hidden="1" customHeight="1" x14ac:dyDescent="0.3">
      <c r="A327" s="121">
        <v>44459</v>
      </c>
      <c r="B327" s="119">
        <f t="shared" si="12"/>
        <v>9</v>
      </c>
      <c r="C327" s="119">
        <f t="shared" si="13"/>
        <v>2021</v>
      </c>
      <c r="D327" s="110">
        <v>1040734245</v>
      </c>
      <c r="E327" s="110" t="s">
        <v>18924</v>
      </c>
      <c r="F327" s="110" t="s">
        <v>18658</v>
      </c>
      <c r="G327" s="110" t="s">
        <v>18664</v>
      </c>
      <c r="H327" s="122" t="s">
        <v>42709</v>
      </c>
      <c r="I327" s="109" t="s">
        <v>18665</v>
      </c>
      <c r="J327" s="109" t="s">
        <v>18679</v>
      </c>
      <c r="K327" s="108">
        <v>43486</v>
      </c>
      <c r="L327" s="109" t="s">
        <v>18913</v>
      </c>
      <c r="M327" s="110" t="s">
        <v>18657</v>
      </c>
      <c r="N327" s="110" t="s">
        <v>18659</v>
      </c>
      <c r="O327" s="109">
        <v>3</v>
      </c>
      <c r="P327" s="108">
        <v>44459</v>
      </c>
      <c r="Q327" s="108">
        <v>44461</v>
      </c>
      <c r="R327" s="109" t="s">
        <v>18666</v>
      </c>
      <c r="S327" s="110" t="str">
        <f>VLOOKUP($R327,DX!$A$1:$B$13005,2,FALSE)</f>
        <v>COVID-19 (virus no identificado)</v>
      </c>
      <c r="T327" s="110" t="s">
        <v>18696</v>
      </c>
      <c r="AA327" s="111" t="s">
        <v>43233</v>
      </c>
    </row>
    <row r="328" spans="1:27" s="123" customFormat="1" ht="30" hidden="1" customHeight="1" x14ac:dyDescent="0.3">
      <c r="A328" s="121">
        <v>44460</v>
      </c>
      <c r="B328" s="119">
        <f t="shared" si="12"/>
        <v>9</v>
      </c>
      <c r="C328" s="119">
        <f t="shared" si="13"/>
        <v>2021</v>
      </c>
      <c r="D328" s="110">
        <v>8395740</v>
      </c>
      <c r="E328" s="110" t="s">
        <v>18923</v>
      </c>
      <c r="F328" s="110" t="s">
        <v>18658</v>
      </c>
      <c r="G328" s="110" t="s">
        <v>18664</v>
      </c>
      <c r="H328" s="122" t="s">
        <v>42709</v>
      </c>
      <c r="I328" s="109" t="s">
        <v>18665</v>
      </c>
      <c r="J328" s="109" t="s">
        <v>18679</v>
      </c>
      <c r="K328" s="108">
        <v>44083</v>
      </c>
      <c r="L328" s="109" t="s">
        <v>18910</v>
      </c>
      <c r="M328" s="110" t="s">
        <v>18657</v>
      </c>
      <c r="N328" s="110" t="s">
        <v>18659</v>
      </c>
      <c r="O328" s="109">
        <v>2</v>
      </c>
      <c r="P328" s="108">
        <v>44460</v>
      </c>
      <c r="Q328" s="108">
        <v>44461</v>
      </c>
      <c r="R328" s="109" t="s">
        <v>10489</v>
      </c>
      <c r="S328" s="110" t="str">
        <f>VLOOKUP($R328,DX!$A$1:$B$13005,2,FALSE)</f>
        <v>INFECCION DE VIAS URINARIAS, SITIO NO ESPECIFICADO</v>
      </c>
      <c r="T328" s="110" t="s">
        <v>18696</v>
      </c>
      <c r="AA328" s="111" t="s">
        <v>43233</v>
      </c>
    </row>
    <row r="329" spans="1:27" s="123" customFormat="1" ht="30" hidden="1" customHeight="1" x14ac:dyDescent="0.3">
      <c r="A329" s="121">
        <v>44460</v>
      </c>
      <c r="B329" s="119">
        <f t="shared" si="12"/>
        <v>9</v>
      </c>
      <c r="C329" s="119">
        <f t="shared" si="13"/>
        <v>2021</v>
      </c>
      <c r="D329" s="110">
        <v>1128407614</v>
      </c>
      <c r="E329" s="110" t="s">
        <v>18921</v>
      </c>
      <c r="F329" s="110" t="s">
        <v>18658</v>
      </c>
      <c r="G329" s="110" t="s">
        <v>18664</v>
      </c>
      <c r="H329" s="122" t="s">
        <v>42708</v>
      </c>
      <c r="I329" s="109" t="s">
        <v>18849</v>
      </c>
      <c r="J329" s="109" t="s">
        <v>42855</v>
      </c>
      <c r="K329" s="108">
        <v>40772</v>
      </c>
      <c r="L329" s="109" t="s">
        <v>18860</v>
      </c>
      <c r="M329" s="110" t="s">
        <v>18657</v>
      </c>
      <c r="N329" s="110" t="s">
        <v>18659</v>
      </c>
      <c r="O329" s="109">
        <v>2</v>
      </c>
      <c r="P329" s="108">
        <v>44460</v>
      </c>
      <c r="Q329" s="108">
        <v>44461</v>
      </c>
      <c r="R329" s="109" t="s">
        <v>7061</v>
      </c>
      <c r="S329" s="110" t="str">
        <f>VLOOKUP($R329,DX!$A$1:$B$13005,2,FALSE)</f>
        <v>RINOFARINGITIS AGUDA (RESFRIADO COMUN)</v>
      </c>
      <c r="T329" s="110" t="s">
        <v>42647</v>
      </c>
      <c r="AA329" s="111" t="s">
        <v>43233</v>
      </c>
    </row>
    <row r="330" spans="1:27" s="123" customFormat="1" ht="30" hidden="1" customHeight="1" x14ac:dyDescent="0.3">
      <c r="A330" s="121">
        <v>44461</v>
      </c>
      <c r="B330" s="119">
        <f t="shared" si="12"/>
        <v>9</v>
      </c>
      <c r="C330" s="119">
        <f t="shared" si="13"/>
        <v>2021</v>
      </c>
      <c r="D330" s="110">
        <v>1017151299</v>
      </c>
      <c r="E330" s="110" t="s">
        <v>18918</v>
      </c>
      <c r="F330" s="110" t="s">
        <v>18658</v>
      </c>
      <c r="G330" s="110" t="s">
        <v>18664</v>
      </c>
      <c r="H330" s="122" t="s">
        <v>42710</v>
      </c>
      <c r="I330" s="109" t="s">
        <v>18665</v>
      </c>
      <c r="J330" s="109" t="s">
        <v>18679</v>
      </c>
      <c r="K330" s="108">
        <v>43328</v>
      </c>
      <c r="L330" s="109" t="s">
        <v>18742</v>
      </c>
      <c r="M330" s="110" t="s">
        <v>18657</v>
      </c>
      <c r="N330" s="110" t="s">
        <v>18659</v>
      </c>
      <c r="O330" s="109">
        <v>3</v>
      </c>
      <c r="P330" s="108">
        <v>44461</v>
      </c>
      <c r="Q330" s="108">
        <v>44463</v>
      </c>
      <c r="R330" s="109" t="s">
        <v>18666</v>
      </c>
      <c r="S330" s="110" t="str">
        <f>VLOOKUP($R330,DX!$A$1:$B$13005,2,FALSE)</f>
        <v>COVID-19 (virus no identificado)</v>
      </c>
      <c r="T330" s="110" t="s">
        <v>42647</v>
      </c>
      <c r="AA330" s="111" t="s">
        <v>43233</v>
      </c>
    </row>
    <row r="331" spans="1:27" s="123" customFormat="1" ht="30" hidden="1" customHeight="1" x14ac:dyDescent="0.3">
      <c r="A331" s="121">
        <v>44462</v>
      </c>
      <c r="B331" s="119">
        <f t="shared" si="12"/>
        <v>9</v>
      </c>
      <c r="C331" s="119">
        <f t="shared" si="13"/>
        <v>2021</v>
      </c>
      <c r="D331" s="110">
        <v>8395740</v>
      </c>
      <c r="E331" s="110" t="s">
        <v>18923</v>
      </c>
      <c r="F331" s="110" t="s">
        <v>18658</v>
      </c>
      <c r="G331" s="110" t="s">
        <v>18664</v>
      </c>
      <c r="H331" s="122" t="s">
        <v>42709</v>
      </c>
      <c r="I331" s="109" t="s">
        <v>18665</v>
      </c>
      <c r="J331" s="109" t="s">
        <v>18679</v>
      </c>
      <c r="K331" s="108">
        <v>44083</v>
      </c>
      <c r="L331" s="109" t="s">
        <v>18910</v>
      </c>
      <c r="M331" s="110" t="s">
        <v>18657</v>
      </c>
      <c r="N331" s="110" t="s">
        <v>18659</v>
      </c>
      <c r="O331" s="109">
        <v>2</v>
      </c>
      <c r="P331" s="108">
        <v>44462</v>
      </c>
      <c r="Q331" s="108">
        <v>44463</v>
      </c>
      <c r="R331" s="109" t="s">
        <v>10489</v>
      </c>
      <c r="S331" s="110" t="str">
        <f>VLOOKUP($R331,DX!$A$1:$B$13005,2,FALSE)</f>
        <v>INFECCION DE VIAS URINARIAS, SITIO NO ESPECIFICADO</v>
      </c>
      <c r="T331" s="110" t="s">
        <v>18696</v>
      </c>
      <c r="AA331" s="111" t="s">
        <v>43233</v>
      </c>
    </row>
    <row r="332" spans="1:27" s="123" customFormat="1" ht="30" hidden="1" customHeight="1" x14ac:dyDescent="0.3">
      <c r="A332" s="121">
        <v>44462</v>
      </c>
      <c r="B332" s="119">
        <f t="shared" si="12"/>
        <v>9</v>
      </c>
      <c r="C332" s="119">
        <f t="shared" si="13"/>
        <v>2021</v>
      </c>
      <c r="D332" s="110">
        <v>32321696</v>
      </c>
      <c r="E332" s="110" t="s">
        <v>18926</v>
      </c>
      <c r="F332" s="110" t="s">
        <v>18704</v>
      </c>
      <c r="G332" s="110" t="s">
        <v>18664</v>
      </c>
      <c r="H332" s="122" t="s">
        <v>42710</v>
      </c>
      <c r="I332" s="109" t="s">
        <v>18665</v>
      </c>
      <c r="J332" s="109" t="s">
        <v>18679</v>
      </c>
      <c r="K332" s="108">
        <v>43878</v>
      </c>
      <c r="L332" s="109" t="s">
        <v>18910</v>
      </c>
      <c r="M332" s="110" t="s">
        <v>18657</v>
      </c>
      <c r="N332" s="110" t="s">
        <v>18659</v>
      </c>
      <c r="O332" s="109">
        <v>3</v>
      </c>
      <c r="P332" s="108">
        <v>44462</v>
      </c>
      <c r="Q332" s="108">
        <v>44464</v>
      </c>
      <c r="R332" s="109" t="s">
        <v>18666</v>
      </c>
      <c r="S332" s="110" t="str">
        <f>VLOOKUP($R332,DX!$A$1:$B$13005,2,FALSE)</f>
        <v>COVID-19 (virus no identificado)</v>
      </c>
      <c r="T332" s="110" t="s">
        <v>42647</v>
      </c>
      <c r="AA332" s="111" t="s">
        <v>43233</v>
      </c>
    </row>
    <row r="333" spans="1:27" s="123" customFormat="1" ht="30" hidden="1" customHeight="1" x14ac:dyDescent="0.3">
      <c r="A333" s="121">
        <v>44463</v>
      </c>
      <c r="B333" s="119">
        <f t="shared" si="12"/>
        <v>9</v>
      </c>
      <c r="C333" s="119">
        <f t="shared" si="13"/>
        <v>2021</v>
      </c>
      <c r="D333" s="110">
        <v>4560597</v>
      </c>
      <c r="E333" s="110" t="s">
        <v>18778</v>
      </c>
      <c r="F333" s="110" t="s">
        <v>18658</v>
      </c>
      <c r="G333" s="110" t="s">
        <v>18779</v>
      </c>
      <c r="H333" s="122" t="s">
        <v>42709</v>
      </c>
      <c r="I333" s="109" t="s">
        <v>18665</v>
      </c>
      <c r="J333" s="109" t="s">
        <v>18679</v>
      </c>
      <c r="K333" s="108">
        <v>42583</v>
      </c>
      <c r="L333" s="109" t="s">
        <v>18909</v>
      </c>
      <c r="M333" s="110" t="s">
        <v>18780</v>
      </c>
      <c r="N333" s="110" t="s">
        <v>18659</v>
      </c>
      <c r="O333" s="109">
        <v>30</v>
      </c>
      <c r="P333" s="108">
        <v>44463</v>
      </c>
      <c r="Q333" s="108">
        <v>44492</v>
      </c>
      <c r="R333" s="109" t="s">
        <v>9573</v>
      </c>
      <c r="S333" s="110" t="str">
        <f>VLOOKUP($R333,DX!$A$1:$B$13005,2,FALSE)</f>
        <v>TRASTORNOS DE DISCO LUMBAR Y OTROS, CON RADICULOPATIA</v>
      </c>
      <c r="T333" s="110" t="s">
        <v>18696</v>
      </c>
      <c r="AA333" s="123" t="s">
        <v>42959</v>
      </c>
    </row>
    <row r="334" spans="1:27" s="123" customFormat="1" ht="30" hidden="1" customHeight="1" x14ac:dyDescent="0.3">
      <c r="A334" s="121">
        <v>44463</v>
      </c>
      <c r="B334" s="119">
        <f t="shared" si="12"/>
        <v>9</v>
      </c>
      <c r="C334" s="119">
        <f t="shared" si="13"/>
        <v>2021</v>
      </c>
      <c r="D334" s="110">
        <v>71171319</v>
      </c>
      <c r="E334" s="110" t="s">
        <v>18917</v>
      </c>
      <c r="F334" s="110" t="s">
        <v>18658</v>
      </c>
      <c r="G334" s="110" t="s">
        <v>18664</v>
      </c>
      <c r="H334" s="122" t="s">
        <v>42708</v>
      </c>
      <c r="I334" s="109" t="s">
        <v>18665</v>
      </c>
      <c r="J334" s="109" t="s">
        <v>18679</v>
      </c>
      <c r="K334" s="108">
        <v>44370</v>
      </c>
      <c r="L334" s="109" t="s">
        <v>18910</v>
      </c>
      <c r="M334" s="110" t="s">
        <v>18657</v>
      </c>
      <c r="N334" s="110" t="s">
        <v>18659</v>
      </c>
      <c r="O334" s="109">
        <v>2</v>
      </c>
      <c r="P334" s="108">
        <v>44463</v>
      </c>
      <c r="Q334" s="108">
        <v>44464</v>
      </c>
      <c r="R334" s="109" t="s">
        <v>9601</v>
      </c>
      <c r="S334" s="110" t="str">
        <f>VLOOKUP($R334,DX!$A$1:$B$13005,2,FALSE)</f>
        <v>CERVICALGIA</v>
      </c>
      <c r="T334" s="110" t="s">
        <v>42647</v>
      </c>
      <c r="AA334" s="111" t="s">
        <v>43233</v>
      </c>
    </row>
    <row r="335" spans="1:27" s="123" customFormat="1" ht="30" hidden="1" customHeight="1" x14ac:dyDescent="0.3">
      <c r="A335" s="121">
        <v>44463</v>
      </c>
      <c r="B335" s="119">
        <f t="shared" si="12"/>
        <v>9</v>
      </c>
      <c r="C335" s="119">
        <f t="shared" si="13"/>
        <v>2021</v>
      </c>
      <c r="D335" s="110">
        <v>71294967</v>
      </c>
      <c r="E335" s="110" t="s">
        <v>18929</v>
      </c>
      <c r="F335" s="110" t="s">
        <v>18658</v>
      </c>
      <c r="G335" s="110" t="s">
        <v>18664</v>
      </c>
      <c r="H335" s="122" t="s">
        <v>42710</v>
      </c>
      <c r="I335" s="109" t="s">
        <v>18665</v>
      </c>
      <c r="J335" s="109" t="s">
        <v>18679</v>
      </c>
      <c r="K335" s="108">
        <v>44440</v>
      </c>
      <c r="L335" s="109" t="s">
        <v>18721</v>
      </c>
      <c r="M335" s="110" t="s">
        <v>18657</v>
      </c>
      <c r="N335" s="110" t="s">
        <v>18659</v>
      </c>
      <c r="O335" s="109">
        <v>3</v>
      </c>
      <c r="P335" s="108">
        <v>44463</v>
      </c>
      <c r="Q335" s="108">
        <v>44465</v>
      </c>
      <c r="R335" s="109" t="s">
        <v>18666</v>
      </c>
      <c r="S335" s="110" t="str">
        <f>VLOOKUP($R335,DX!$A$1:$B$13005,2,FALSE)</f>
        <v>COVID-19 (virus no identificado)</v>
      </c>
      <c r="T335" s="110" t="s">
        <v>42647</v>
      </c>
      <c r="AA335" s="111" t="s">
        <v>43233</v>
      </c>
    </row>
    <row r="336" spans="1:27" s="123" customFormat="1" ht="30" hidden="1" customHeight="1" x14ac:dyDescent="0.3">
      <c r="A336" s="121">
        <v>44463</v>
      </c>
      <c r="B336" s="119">
        <f t="shared" si="12"/>
        <v>9</v>
      </c>
      <c r="C336" s="119">
        <f t="shared" si="13"/>
        <v>2021</v>
      </c>
      <c r="D336" s="110">
        <v>71778306</v>
      </c>
      <c r="E336" s="110" t="s">
        <v>18922</v>
      </c>
      <c r="F336" s="110" t="s">
        <v>18658</v>
      </c>
      <c r="G336" s="110" t="s">
        <v>18664</v>
      </c>
      <c r="H336" s="122" t="s">
        <v>42708</v>
      </c>
      <c r="I336" s="109" t="s">
        <v>18665</v>
      </c>
      <c r="J336" s="109" t="s">
        <v>18679</v>
      </c>
      <c r="K336" s="108">
        <v>44434</v>
      </c>
      <c r="L336" s="109" t="s">
        <v>18721</v>
      </c>
      <c r="M336" s="110" t="s">
        <v>18657</v>
      </c>
      <c r="N336" s="110" t="s">
        <v>18659</v>
      </c>
      <c r="O336" s="109">
        <v>1</v>
      </c>
      <c r="P336" s="108">
        <v>44463</v>
      </c>
      <c r="Q336" s="108">
        <v>44463</v>
      </c>
      <c r="R336" s="109" t="s">
        <v>13969</v>
      </c>
      <c r="S336" s="110" t="str">
        <f>VLOOKUP($R336,DX!$A$1:$B$13005,2,FALSE)</f>
        <v>MAREO Y DESVANECIMIENTO</v>
      </c>
      <c r="T336" s="110" t="s">
        <v>42647</v>
      </c>
      <c r="AA336" s="111" t="s">
        <v>43233</v>
      </c>
    </row>
    <row r="337" spans="1:27" s="123" customFormat="1" ht="30" hidden="1" customHeight="1" x14ac:dyDescent="0.3">
      <c r="A337" s="121">
        <v>44464</v>
      </c>
      <c r="B337" s="119">
        <f t="shared" si="12"/>
        <v>9</v>
      </c>
      <c r="C337" s="119">
        <f t="shared" si="13"/>
        <v>2021</v>
      </c>
      <c r="D337" s="110">
        <v>8395740</v>
      </c>
      <c r="E337" s="110" t="s">
        <v>18923</v>
      </c>
      <c r="F337" s="110" t="s">
        <v>18658</v>
      </c>
      <c r="G337" s="110" t="s">
        <v>18664</v>
      </c>
      <c r="H337" s="122" t="s">
        <v>42709</v>
      </c>
      <c r="I337" s="109" t="s">
        <v>18665</v>
      </c>
      <c r="J337" s="109" t="s">
        <v>18679</v>
      </c>
      <c r="K337" s="108">
        <v>44083</v>
      </c>
      <c r="L337" s="109" t="s">
        <v>18910</v>
      </c>
      <c r="M337" s="110" t="s">
        <v>18657</v>
      </c>
      <c r="N337" s="110" t="s">
        <v>18659</v>
      </c>
      <c r="O337" s="109">
        <v>1</v>
      </c>
      <c r="P337" s="108">
        <v>44464</v>
      </c>
      <c r="Q337" s="108">
        <v>44464</v>
      </c>
      <c r="R337" s="109" t="s">
        <v>10489</v>
      </c>
      <c r="S337" s="110" t="str">
        <f>VLOOKUP($R337,DX!$A$1:$B$13005,2,FALSE)</f>
        <v>INFECCION DE VIAS URINARIAS, SITIO NO ESPECIFICADO</v>
      </c>
      <c r="T337" s="110" t="s">
        <v>18696</v>
      </c>
      <c r="AA337" s="111" t="s">
        <v>43233</v>
      </c>
    </row>
    <row r="338" spans="1:27" s="123" customFormat="1" ht="30" hidden="1" customHeight="1" x14ac:dyDescent="0.3">
      <c r="A338" s="121">
        <v>44465</v>
      </c>
      <c r="B338" s="119">
        <f t="shared" si="12"/>
        <v>9</v>
      </c>
      <c r="C338" s="119">
        <f t="shared" si="13"/>
        <v>2021</v>
      </c>
      <c r="D338" s="110">
        <v>3189617</v>
      </c>
      <c r="E338" s="110" t="s">
        <v>18831</v>
      </c>
      <c r="F338" s="110" t="s">
        <v>18658</v>
      </c>
      <c r="G338" s="110" t="s">
        <v>18692</v>
      </c>
      <c r="H338" s="122" t="s">
        <v>42709</v>
      </c>
      <c r="I338" s="109" t="s">
        <v>18665</v>
      </c>
      <c r="J338" s="109" t="s">
        <v>18679</v>
      </c>
      <c r="K338" s="108">
        <v>44075</v>
      </c>
      <c r="L338" s="109" t="s">
        <v>18742</v>
      </c>
      <c r="M338" s="110" t="s">
        <v>18657</v>
      </c>
      <c r="N338" s="110" t="s">
        <v>18659</v>
      </c>
      <c r="O338" s="109">
        <v>15</v>
      </c>
      <c r="P338" s="108">
        <v>44465</v>
      </c>
      <c r="Q338" s="108">
        <v>44479</v>
      </c>
      <c r="R338" s="109" t="s">
        <v>9361</v>
      </c>
      <c r="S338" s="110" t="str">
        <f>VLOOKUP($R338,DX!$A$1:$B$13005,2,FALSE)</f>
        <v>TRASTORNO ARTICULAR, NO ESPECIFICADO</v>
      </c>
      <c r="T338" s="110" t="s">
        <v>18696</v>
      </c>
      <c r="AA338" s="111" t="s">
        <v>43233</v>
      </c>
    </row>
    <row r="339" spans="1:27" s="123" customFormat="1" ht="30" hidden="1" customHeight="1" x14ac:dyDescent="0.3">
      <c r="A339" s="121">
        <v>44466</v>
      </c>
      <c r="B339" s="119">
        <f t="shared" si="12"/>
        <v>9</v>
      </c>
      <c r="C339" s="119">
        <f t="shared" si="13"/>
        <v>2021</v>
      </c>
      <c r="D339" s="110">
        <v>10080826</v>
      </c>
      <c r="E339" s="110" t="s">
        <v>18797</v>
      </c>
      <c r="F339" s="110" t="s">
        <v>18658</v>
      </c>
      <c r="G339" s="110" t="s">
        <v>18664</v>
      </c>
      <c r="H339" s="122" t="s">
        <v>42709</v>
      </c>
      <c r="I339" s="109" t="s">
        <v>18665</v>
      </c>
      <c r="J339" s="109" t="s">
        <v>18679</v>
      </c>
      <c r="K339" s="108">
        <v>44305</v>
      </c>
      <c r="L339" s="109" t="s">
        <v>18731</v>
      </c>
      <c r="M339" s="110" t="s">
        <v>18688</v>
      </c>
      <c r="N339" s="110" t="s">
        <v>18659</v>
      </c>
      <c r="O339" s="109">
        <v>30</v>
      </c>
      <c r="P339" s="108">
        <v>44466</v>
      </c>
      <c r="Q339" s="108">
        <v>44491</v>
      </c>
      <c r="R339" s="109" t="s">
        <v>14941</v>
      </c>
      <c r="S339" s="110" t="str">
        <f>VLOOKUP($R339,DX!$A$1:$B$13005,2,FALSE)</f>
        <v>FRACTURA DEL OMOPLATO</v>
      </c>
      <c r="T339" s="110" t="s">
        <v>18696</v>
      </c>
      <c r="AA339" s="123" t="s">
        <v>42959</v>
      </c>
    </row>
    <row r="340" spans="1:27" s="123" customFormat="1" ht="30" hidden="1" customHeight="1" x14ac:dyDescent="0.3">
      <c r="A340" s="121">
        <v>44466</v>
      </c>
      <c r="B340" s="119">
        <f t="shared" si="12"/>
        <v>9</v>
      </c>
      <c r="C340" s="119">
        <f t="shared" si="13"/>
        <v>2021</v>
      </c>
      <c r="D340" s="110">
        <v>43152669</v>
      </c>
      <c r="E340" s="110" t="s">
        <v>18828</v>
      </c>
      <c r="F340" s="110" t="s">
        <v>18704</v>
      </c>
      <c r="G340" s="110" t="s">
        <v>18664</v>
      </c>
      <c r="H340" s="122" t="s">
        <v>42709</v>
      </c>
      <c r="I340" s="109" t="s">
        <v>18665</v>
      </c>
      <c r="J340" s="109" t="s">
        <v>18679</v>
      </c>
      <c r="K340" s="108">
        <v>43703</v>
      </c>
      <c r="L340" s="109" t="s">
        <v>18910</v>
      </c>
      <c r="M340" s="110" t="s">
        <v>18657</v>
      </c>
      <c r="N340" s="110" t="s">
        <v>18659</v>
      </c>
      <c r="O340" s="109">
        <v>15</v>
      </c>
      <c r="P340" s="108">
        <v>44466</v>
      </c>
      <c r="Q340" s="108">
        <v>44480</v>
      </c>
      <c r="R340" s="109" t="s">
        <v>15415</v>
      </c>
      <c r="S340" s="110" t="str">
        <f>VLOOKUP($R340,DX!$A$1:$B$13005,2,FALSE)</f>
        <v>ESGUINCES Y TORCEDURAS DE OTRAS PARTES Y LAS NO ESPECIF DE LA RODILLA</v>
      </c>
      <c r="T340" s="110" t="s">
        <v>18696</v>
      </c>
      <c r="AA340" s="111" t="s">
        <v>43233</v>
      </c>
    </row>
    <row r="341" spans="1:27" s="123" customFormat="1" ht="30" hidden="1" customHeight="1" x14ac:dyDescent="0.3">
      <c r="A341" s="121">
        <v>44466</v>
      </c>
      <c r="B341" s="119">
        <f t="shared" si="12"/>
        <v>9</v>
      </c>
      <c r="C341" s="119">
        <f t="shared" si="13"/>
        <v>2021</v>
      </c>
      <c r="D341" s="110">
        <v>70558083</v>
      </c>
      <c r="E341" s="110" t="s">
        <v>18919</v>
      </c>
      <c r="F341" s="110" t="s">
        <v>18658</v>
      </c>
      <c r="G341" s="110" t="s">
        <v>18664</v>
      </c>
      <c r="H341" s="122" t="s">
        <v>42708</v>
      </c>
      <c r="I341" s="109" t="s">
        <v>18665</v>
      </c>
      <c r="J341" s="109" t="s">
        <v>18679</v>
      </c>
      <c r="K341" s="108">
        <v>43690</v>
      </c>
      <c r="L341" s="109" t="s">
        <v>18913</v>
      </c>
      <c r="M341" s="110" t="s">
        <v>18657</v>
      </c>
      <c r="N341" s="110" t="s">
        <v>18659</v>
      </c>
      <c r="O341" s="109">
        <v>2</v>
      </c>
      <c r="P341" s="108">
        <v>44466</v>
      </c>
      <c r="Q341" s="108">
        <v>44467</v>
      </c>
      <c r="R341" s="109" t="s">
        <v>994</v>
      </c>
      <c r="S341" s="110" t="str">
        <f>VLOOKUP($R341,DX!$A$1:$B$13005,2,FALSE)</f>
        <v>OTRAS CONJUNTIVITIS VIRALES (H13.1*)</v>
      </c>
      <c r="T341" s="110" t="s">
        <v>42647</v>
      </c>
      <c r="AA341" s="111" t="s">
        <v>43233</v>
      </c>
    </row>
    <row r="342" spans="1:27" s="123" customFormat="1" ht="30" hidden="1" customHeight="1" x14ac:dyDescent="0.3">
      <c r="A342" s="121">
        <v>44467</v>
      </c>
      <c r="B342" s="119">
        <f t="shared" si="12"/>
        <v>9</v>
      </c>
      <c r="C342" s="119">
        <f t="shared" si="13"/>
        <v>2021</v>
      </c>
      <c r="D342" s="110">
        <v>43728062</v>
      </c>
      <c r="E342" s="110" t="s">
        <v>18928</v>
      </c>
      <c r="F342" s="110" t="s">
        <v>18704</v>
      </c>
      <c r="G342" s="110" t="s">
        <v>18664</v>
      </c>
      <c r="H342" s="122" t="s">
        <v>42708</v>
      </c>
      <c r="I342" s="109" t="s">
        <v>18849</v>
      </c>
      <c r="J342" s="109" t="s">
        <v>18749</v>
      </c>
      <c r="K342" s="108">
        <v>41610</v>
      </c>
      <c r="L342" s="109" t="s">
        <v>18860</v>
      </c>
      <c r="M342" s="110" t="s">
        <v>18657</v>
      </c>
      <c r="N342" s="110" t="s">
        <v>18659</v>
      </c>
      <c r="O342" s="109">
        <v>2</v>
      </c>
      <c r="P342" s="108">
        <v>44467</v>
      </c>
      <c r="Q342" s="108">
        <v>44468</v>
      </c>
      <c r="R342" s="109" t="s">
        <v>7061</v>
      </c>
      <c r="S342" s="110" t="str">
        <f>VLOOKUP($R342,DX!$A$1:$B$13005,2,FALSE)</f>
        <v>RINOFARINGITIS AGUDA (RESFRIADO COMUN)</v>
      </c>
      <c r="T342" s="110" t="s">
        <v>42647</v>
      </c>
      <c r="AA342" s="111" t="s">
        <v>43233</v>
      </c>
    </row>
    <row r="343" spans="1:27" s="123" customFormat="1" ht="30" hidden="1" customHeight="1" x14ac:dyDescent="0.3">
      <c r="A343" s="121">
        <v>44469</v>
      </c>
      <c r="B343" s="119">
        <f t="shared" si="12"/>
        <v>9</v>
      </c>
      <c r="C343" s="119">
        <f t="shared" si="13"/>
        <v>2021</v>
      </c>
      <c r="D343" s="110">
        <v>43728062</v>
      </c>
      <c r="E343" s="110" t="s">
        <v>18928</v>
      </c>
      <c r="F343" s="110" t="s">
        <v>18704</v>
      </c>
      <c r="G343" s="110" t="s">
        <v>18664</v>
      </c>
      <c r="H343" s="122" t="s">
        <v>42709</v>
      </c>
      <c r="I343" s="109" t="s">
        <v>18849</v>
      </c>
      <c r="J343" s="109" t="s">
        <v>18749</v>
      </c>
      <c r="K343" s="108">
        <v>41610</v>
      </c>
      <c r="L343" s="109" t="s">
        <v>18860</v>
      </c>
      <c r="M343" s="110" t="s">
        <v>18657</v>
      </c>
      <c r="N343" s="110" t="s">
        <v>18659</v>
      </c>
      <c r="O343" s="109">
        <v>3</v>
      </c>
      <c r="P343" s="108">
        <v>44469</v>
      </c>
      <c r="Q343" s="108">
        <v>44471</v>
      </c>
      <c r="R343" s="109" t="s">
        <v>18666</v>
      </c>
      <c r="S343" s="110" t="str">
        <f>VLOOKUP($R343,DX!$A$1:$B$13005,2,FALSE)</f>
        <v>COVID-19 (virus no identificado)</v>
      </c>
      <c r="T343" s="110" t="s">
        <v>18696</v>
      </c>
      <c r="AA343" s="111" t="s">
        <v>43233</v>
      </c>
    </row>
    <row r="344" spans="1:27" s="123" customFormat="1" ht="30" hidden="1" customHeight="1" x14ac:dyDescent="0.3">
      <c r="A344" s="121">
        <v>44469</v>
      </c>
      <c r="B344" s="119">
        <f t="shared" si="12"/>
        <v>9</v>
      </c>
      <c r="C344" s="119">
        <f t="shared" si="13"/>
        <v>2021</v>
      </c>
      <c r="D344" s="110">
        <v>1000546982</v>
      </c>
      <c r="E344" s="110" t="s">
        <v>18818</v>
      </c>
      <c r="F344" s="110" t="s">
        <v>18704</v>
      </c>
      <c r="G344" s="110" t="s">
        <v>18664</v>
      </c>
      <c r="H344" s="122" t="s">
        <v>42710</v>
      </c>
      <c r="I344" s="109" t="s">
        <v>18849</v>
      </c>
      <c r="J344" s="109" t="s">
        <v>18855</v>
      </c>
      <c r="K344" s="108">
        <v>44228</v>
      </c>
      <c r="L344" s="109" t="s">
        <v>18860</v>
      </c>
      <c r="M344" s="110" t="s">
        <v>18657</v>
      </c>
      <c r="N344" s="110" t="s">
        <v>18659</v>
      </c>
      <c r="O344" s="109">
        <v>3</v>
      </c>
      <c r="P344" s="108">
        <v>44469</v>
      </c>
      <c r="Q344" s="108">
        <v>44471</v>
      </c>
      <c r="R344" s="109" t="s">
        <v>18666</v>
      </c>
      <c r="S344" s="110" t="str">
        <f>VLOOKUP($R344,DX!$A$1:$B$13005,2,FALSE)</f>
        <v>COVID-19 (virus no identificado)</v>
      </c>
      <c r="T344" s="110" t="s">
        <v>42647</v>
      </c>
      <c r="AA344" s="111" t="s">
        <v>43233</v>
      </c>
    </row>
    <row r="345" spans="1:27" s="123" customFormat="1" ht="30" hidden="1" customHeight="1" x14ac:dyDescent="0.3">
      <c r="A345" s="121">
        <v>44469</v>
      </c>
      <c r="B345" s="119">
        <f t="shared" si="12"/>
        <v>9</v>
      </c>
      <c r="C345" s="119">
        <f t="shared" si="13"/>
        <v>2021</v>
      </c>
      <c r="D345" s="110">
        <v>1017165959</v>
      </c>
      <c r="E345" s="110" t="s">
        <v>42430</v>
      </c>
      <c r="F345" s="110" t="s">
        <v>18704</v>
      </c>
      <c r="G345" s="110" t="s">
        <v>18664</v>
      </c>
      <c r="H345" s="122" t="s">
        <v>42710</v>
      </c>
      <c r="I345" s="109" t="s">
        <v>18849</v>
      </c>
      <c r="J345" s="109" t="s">
        <v>18749</v>
      </c>
      <c r="K345" s="108">
        <v>43938</v>
      </c>
      <c r="L345" s="109" t="s">
        <v>18860</v>
      </c>
      <c r="M345" s="110" t="s">
        <v>18657</v>
      </c>
      <c r="N345" s="110" t="s">
        <v>18659</v>
      </c>
      <c r="O345" s="109">
        <v>3</v>
      </c>
      <c r="P345" s="108">
        <v>44469</v>
      </c>
      <c r="Q345" s="108">
        <v>44471</v>
      </c>
      <c r="R345" s="109" t="s">
        <v>18666</v>
      </c>
      <c r="S345" s="110" t="str">
        <f>VLOOKUP($R345,DX!$A$1:$B$13005,2,FALSE)</f>
        <v>COVID-19 (virus no identificado)</v>
      </c>
      <c r="T345" s="110" t="s">
        <v>42647</v>
      </c>
      <c r="AA345" s="111" t="s">
        <v>43233</v>
      </c>
    </row>
    <row r="346" spans="1:27" s="123" customFormat="1" ht="30" hidden="1" customHeight="1" x14ac:dyDescent="0.3">
      <c r="A346" s="121">
        <v>44471</v>
      </c>
      <c r="B346" s="119">
        <f t="shared" si="12"/>
        <v>10</v>
      </c>
      <c r="C346" s="119">
        <f t="shared" si="13"/>
        <v>2021</v>
      </c>
      <c r="D346" s="110">
        <v>10113146</v>
      </c>
      <c r="E346" s="110" t="s">
        <v>42432</v>
      </c>
      <c r="F346" s="110" t="s">
        <v>18658</v>
      </c>
      <c r="G346" s="124" t="s">
        <v>18720</v>
      </c>
      <c r="H346" s="122" t="s">
        <v>42707</v>
      </c>
      <c r="I346" s="109" t="s">
        <v>18665</v>
      </c>
      <c r="J346" s="109" t="s">
        <v>18679</v>
      </c>
      <c r="K346" s="108">
        <v>43588</v>
      </c>
      <c r="L346" s="109" t="s">
        <v>18911</v>
      </c>
      <c r="M346" s="110" t="s">
        <v>18688</v>
      </c>
      <c r="N346" s="110" t="s">
        <v>18722</v>
      </c>
      <c r="O346" s="109">
        <v>2</v>
      </c>
      <c r="P346" s="108">
        <v>44471</v>
      </c>
      <c r="Q346" s="108">
        <v>44472</v>
      </c>
      <c r="R346" s="109" t="s">
        <v>14923</v>
      </c>
      <c r="S346" s="110" t="str">
        <f>VLOOKUP($R346,DX!$A$1:$B$13005,2,FALSE)</f>
        <v>CONTUSION DEL HOMBRO Y DEL BRAZO</v>
      </c>
      <c r="T346" s="110" t="s">
        <v>42647</v>
      </c>
      <c r="AA346" s="111" t="s">
        <v>43233</v>
      </c>
    </row>
    <row r="347" spans="1:27" s="123" customFormat="1" ht="30" hidden="1" customHeight="1" x14ac:dyDescent="0.3">
      <c r="A347" s="121">
        <v>44473</v>
      </c>
      <c r="B347" s="119">
        <f t="shared" si="12"/>
        <v>10</v>
      </c>
      <c r="C347" s="119">
        <f t="shared" si="13"/>
        <v>2021</v>
      </c>
      <c r="D347" s="110">
        <v>98549731</v>
      </c>
      <c r="E347" s="110" t="s">
        <v>42436</v>
      </c>
      <c r="F347" s="110" t="s">
        <v>18658</v>
      </c>
      <c r="G347" s="110" t="s">
        <v>18683</v>
      </c>
      <c r="H347" s="122" t="s">
        <v>42708</v>
      </c>
      <c r="I347" s="109" t="s">
        <v>18665</v>
      </c>
      <c r="J347" s="109" t="s">
        <v>18679</v>
      </c>
      <c r="K347" s="108">
        <v>43800</v>
      </c>
      <c r="L347" s="109" t="s">
        <v>18913</v>
      </c>
      <c r="M347" s="110" t="s">
        <v>18657</v>
      </c>
      <c r="N347" s="110" t="s">
        <v>18659</v>
      </c>
      <c r="O347" s="109">
        <v>2</v>
      </c>
      <c r="P347" s="108">
        <v>44473</v>
      </c>
      <c r="Q347" s="108">
        <v>44474</v>
      </c>
      <c r="R347" s="109" t="s">
        <v>9703</v>
      </c>
      <c r="S347" s="110" t="str">
        <f>VLOOKUP($R347,DX!$A$1:$B$13005,2,FALSE)</f>
        <v>OTROS TRASTORNOS ESPECIFICADOS DE LA SINOVIA Y DEL TENDON</v>
      </c>
      <c r="T347" s="110" t="s">
        <v>42647</v>
      </c>
      <c r="AA347" s="111" t="s">
        <v>43233</v>
      </c>
    </row>
    <row r="348" spans="1:27" s="123" customFormat="1" ht="30" hidden="1" customHeight="1" x14ac:dyDescent="0.3">
      <c r="A348" s="121">
        <v>44473</v>
      </c>
      <c r="B348" s="119">
        <f t="shared" si="12"/>
        <v>10</v>
      </c>
      <c r="C348" s="119">
        <f t="shared" si="13"/>
        <v>2021</v>
      </c>
      <c r="D348" s="110">
        <v>98666479</v>
      </c>
      <c r="E348" s="110" t="s">
        <v>18881</v>
      </c>
      <c r="F348" s="110" t="s">
        <v>18658</v>
      </c>
      <c r="G348" s="110" t="s">
        <v>18664</v>
      </c>
      <c r="H348" s="122" t="s">
        <v>42709</v>
      </c>
      <c r="I348" s="109" t="s">
        <v>18665</v>
      </c>
      <c r="J348" s="109" t="s">
        <v>18679</v>
      </c>
      <c r="K348" s="108">
        <v>43843</v>
      </c>
      <c r="L348" s="109" t="s">
        <v>18721</v>
      </c>
      <c r="M348" s="110" t="s">
        <v>18657</v>
      </c>
      <c r="N348" s="110" t="s">
        <v>18659</v>
      </c>
      <c r="O348" s="109">
        <v>30</v>
      </c>
      <c r="P348" s="108">
        <v>44473</v>
      </c>
      <c r="Q348" s="108">
        <v>44502</v>
      </c>
      <c r="R348" s="109" t="s">
        <v>15391</v>
      </c>
      <c r="S348" s="110" t="str">
        <f>VLOOKUP($R348,DX!$A$1:$B$13005,2,FALSE)</f>
        <v>FRACTURA DEL PERONE SOLAMENTE</v>
      </c>
      <c r="T348" s="110" t="s">
        <v>18696</v>
      </c>
      <c r="AA348" s="123" t="s">
        <v>42959</v>
      </c>
    </row>
    <row r="349" spans="1:27" s="123" customFormat="1" ht="30" hidden="1" customHeight="1" x14ac:dyDescent="0.3">
      <c r="A349" s="121">
        <v>44474</v>
      </c>
      <c r="B349" s="119">
        <f t="shared" si="12"/>
        <v>10</v>
      </c>
      <c r="C349" s="119">
        <f t="shared" si="13"/>
        <v>2021</v>
      </c>
      <c r="D349" s="110">
        <v>8405865</v>
      </c>
      <c r="E349" s="110" t="s">
        <v>42435</v>
      </c>
      <c r="F349" s="110" t="s">
        <v>18658</v>
      </c>
      <c r="G349" s="110" t="s">
        <v>18737</v>
      </c>
      <c r="H349" s="122" t="s">
        <v>42708</v>
      </c>
      <c r="I349" s="109" t="s">
        <v>18665</v>
      </c>
      <c r="J349" s="109" t="s">
        <v>18679</v>
      </c>
      <c r="K349" s="108">
        <v>43956</v>
      </c>
      <c r="L349" s="109" t="s">
        <v>42443</v>
      </c>
      <c r="M349" s="110" t="s">
        <v>18657</v>
      </c>
      <c r="N349" s="110" t="s">
        <v>18659</v>
      </c>
      <c r="O349" s="109">
        <v>2</v>
      </c>
      <c r="P349" s="108">
        <v>44474</v>
      </c>
      <c r="Q349" s="108">
        <v>44475</v>
      </c>
      <c r="R349" s="109" t="s">
        <v>9607</v>
      </c>
      <c r="S349" s="110" t="str">
        <f>VLOOKUP($R349,DX!$A$1:$B$13005,2,FALSE)</f>
        <v>LUMBAGO NO ESPECIFICADO</v>
      </c>
      <c r="T349" s="110" t="s">
        <v>42647</v>
      </c>
      <c r="AA349" s="111" t="s">
        <v>43233</v>
      </c>
    </row>
    <row r="350" spans="1:27" s="123" customFormat="1" ht="30" hidden="1" customHeight="1" x14ac:dyDescent="0.3">
      <c r="A350" s="121">
        <v>44474</v>
      </c>
      <c r="B350" s="119">
        <f t="shared" si="12"/>
        <v>10</v>
      </c>
      <c r="C350" s="119">
        <f t="shared" si="13"/>
        <v>2021</v>
      </c>
      <c r="D350" s="110">
        <v>98764455</v>
      </c>
      <c r="E350" s="110" t="s">
        <v>42476</v>
      </c>
      <c r="F350" s="110" t="s">
        <v>18658</v>
      </c>
      <c r="G350" s="110" t="s">
        <v>18683</v>
      </c>
      <c r="H350" s="122" t="s">
        <v>42710</v>
      </c>
      <c r="I350" s="109" t="s">
        <v>18665</v>
      </c>
      <c r="J350" s="109"/>
      <c r="K350" s="108">
        <v>44432</v>
      </c>
      <c r="L350" s="109" t="s">
        <v>18718</v>
      </c>
      <c r="M350" s="110" t="s">
        <v>18657</v>
      </c>
      <c r="N350" s="110" t="s">
        <v>18880</v>
      </c>
      <c r="O350" s="109">
        <v>14</v>
      </c>
      <c r="P350" s="108">
        <v>44474</v>
      </c>
      <c r="Q350" s="108">
        <v>44483</v>
      </c>
      <c r="R350" s="109">
        <v>2</v>
      </c>
      <c r="S350" s="110" t="str">
        <f>VLOOKUP($R350,DX!$A$1:$B$13005,2,FALSE)</f>
        <v>Licencia Paternidad</v>
      </c>
      <c r="T350" s="110" t="s">
        <v>42647</v>
      </c>
      <c r="AA350" s="111" t="s">
        <v>43233</v>
      </c>
    </row>
    <row r="351" spans="1:27" s="123" customFormat="1" ht="30" hidden="1" customHeight="1" x14ac:dyDescent="0.3">
      <c r="A351" s="121">
        <v>44475</v>
      </c>
      <c r="B351" s="119">
        <f t="shared" si="12"/>
        <v>10</v>
      </c>
      <c r="C351" s="119">
        <f t="shared" si="13"/>
        <v>2021</v>
      </c>
      <c r="D351" s="110">
        <v>15916234</v>
      </c>
      <c r="E351" s="110" t="s">
        <v>42431</v>
      </c>
      <c r="F351" s="110" t="s">
        <v>18658</v>
      </c>
      <c r="G351" s="110" t="s">
        <v>42442</v>
      </c>
      <c r="H351" s="122" t="s">
        <v>42710</v>
      </c>
      <c r="I351" s="109" t="s">
        <v>18665</v>
      </c>
      <c r="J351" s="109" t="s">
        <v>18679</v>
      </c>
      <c r="K351" s="108">
        <v>44432</v>
      </c>
      <c r="L351" s="109" t="s">
        <v>42443</v>
      </c>
      <c r="M351" s="110" t="s">
        <v>18657</v>
      </c>
      <c r="N351" s="110" t="s">
        <v>18659</v>
      </c>
      <c r="O351" s="109">
        <v>3</v>
      </c>
      <c r="P351" s="108">
        <v>44475</v>
      </c>
      <c r="Q351" s="108">
        <v>44477</v>
      </c>
      <c r="R351" s="109" t="s">
        <v>18666</v>
      </c>
      <c r="S351" s="110" t="str">
        <f>VLOOKUP($R351,DX!$A$1:$B$13005,2,FALSE)</f>
        <v>COVID-19 (virus no identificado)</v>
      </c>
      <c r="T351" s="110" t="s">
        <v>42647</v>
      </c>
      <c r="AA351" s="111" t="s">
        <v>43233</v>
      </c>
    </row>
    <row r="352" spans="1:27" s="123" customFormat="1" ht="30" hidden="1" customHeight="1" x14ac:dyDescent="0.3">
      <c r="A352" s="121">
        <v>44476</v>
      </c>
      <c r="B352" s="119">
        <f t="shared" si="12"/>
        <v>10</v>
      </c>
      <c r="C352" s="119">
        <f t="shared" si="13"/>
        <v>2021</v>
      </c>
      <c r="D352" s="110">
        <v>70723868</v>
      </c>
      <c r="E352" s="110" t="s">
        <v>18920</v>
      </c>
      <c r="F352" s="110" t="s">
        <v>18658</v>
      </c>
      <c r="G352" s="110" t="s">
        <v>18664</v>
      </c>
      <c r="H352" s="122" t="s">
        <v>42708</v>
      </c>
      <c r="I352" s="109" t="s">
        <v>18665</v>
      </c>
      <c r="J352" s="109" t="s">
        <v>18679</v>
      </c>
      <c r="K352" s="108">
        <v>44263</v>
      </c>
      <c r="L352" s="109" t="s">
        <v>18910</v>
      </c>
      <c r="M352" s="110" t="s">
        <v>18657</v>
      </c>
      <c r="N352" s="110" t="s">
        <v>18659</v>
      </c>
      <c r="O352" s="109">
        <v>1</v>
      </c>
      <c r="P352" s="108">
        <v>44476</v>
      </c>
      <c r="Q352" s="108">
        <v>44476</v>
      </c>
      <c r="R352" s="109" t="s">
        <v>9833</v>
      </c>
      <c r="S352" s="110" t="str">
        <f>VLOOKUP($R352,DX!$A$1:$B$13005,2,FALSE)</f>
        <v>DOLOR EN MIEMBRO</v>
      </c>
      <c r="T352" s="110" t="s">
        <v>42647</v>
      </c>
      <c r="AA352" s="111" t="s">
        <v>43233</v>
      </c>
    </row>
    <row r="353" spans="1:27" s="123" customFormat="1" ht="30" hidden="1" customHeight="1" x14ac:dyDescent="0.3">
      <c r="A353" s="121">
        <v>44476</v>
      </c>
      <c r="B353" s="119">
        <f t="shared" si="12"/>
        <v>10</v>
      </c>
      <c r="C353" s="119">
        <f t="shared" si="13"/>
        <v>2021</v>
      </c>
      <c r="D353" s="110">
        <v>1017126127</v>
      </c>
      <c r="E353" s="110" t="s">
        <v>18838</v>
      </c>
      <c r="F353" s="110" t="s">
        <v>18704</v>
      </c>
      <c r="G353" s="110" t="s">
        <v>18664</v>
      </c>
      <c r="H353" s="122" t="s">
        <v>42708</v>
      </c>
      <c r="I353" s="109" t="s">
        <v>18849</v>
      </c>
      <c r="J353" s="109" t="s">
        <v>18857</v>
      </c>
      <c r="K353" s="108">
        <v>43892</v>
      </c>
      <c r="L353" s="109" t="s">
        <v>18860</v>
      </c>
      <c r="M353" s="110" t="s">
        <v>18657</v>
      </c>
      <c r="N353" s="110" t="s">
        <v>18659</v>
      </c>
      <c r="O353" s="109">
        <v>1</v>
      </c>
      <c r="P353" s="108">
        <v>44476</v>
      </c>
      <c r="Q353" s="108">
        <v>44476</v>
      </c>
      <c r="R353" s="109" t="s">
        <v>14063</v>
      </c>
      <c r="S353" s="110" t="str">
        <f>VLOOKUP($R353,DX!$A$1:$B$13005,2,FALSE)</f>
        <v>MALESTAR Y FATIGA</v>
      </c>
      <c r="T353" s="110" t="s">
        <v>42647</v>
      </c>
      <c r="AA353" s="111" t="s">
        <v>43233</v>
      </c>
    </row>
    <row r="354" spans="1:27" s="123" customFormat="1" ht="30" hidden="1" customHeight="1" x14ac:dyDescent="0.3">
      <c r="A354" s="121">
        <v>44477</v>
      </c>
      <c r="B354" s="119">
        <f t="shared" si="12"/>
        <v>10</v>
      </c>
      <c r="C354" s="119">
        <f t="shared" si="13"/>
        <v>2021</v>
      </c>
      <c r="D354" s="110">
        <v>1017126127</v>
      </c>
      <c r="E354" s="110" t="s">
        <v>18838</v>
      </c>
      <c r="F354" s="110" t="s">
        <v>18704</v>
      </c>
      <c r="G354" s="110" t="s">
        <v>18664</v>
      </c>
      <c r="H354" s="122" t="s">
        <v>42708</v>
      </c>
      <c r="I354" s="109" t="s">
        <v>18849</v>
      </c>
      <c r="J354" s="109" t="s">
        <v>18857</v>
      </c>
      <c r="K354" s="108">
        <v>43892</v>
      </c>
      <c r="L354" s="109" t="s">
        <v>18860</v>
      </c>
      <c r="M354" s="110" t="s">
        <v>18657</v>
      </c>
      <c r="N354" s="110" t="s">
        <v>18659</v>
      </c>
      <c r="O354" s="109">
        <v>1</v>
      </c>
      <c r="P354" s="108">
        <v>44477</v>
      </c>
      <c r="Q354" s="108">
        <v>44477</v>
      </c>
      <c r="R354" s="109" t="s">
        <v>14063</v>
      </c>
      <c r="S354" s="110" t="str">
        <f>VLOOKUP($R354,DX!$A$1:$B$13005,2,FALSE)</f>
        <v>MALESTAR Y FATIGA</v>
      </c>
      <c r="T354" s="110" t="s">
        <v>42647</v>
      </c>
      <c r="AA354" s="111" t="s">
        <v>43233</v>
      </c>
    </row>
    <row r="355" spans="1:27" s="123" customFormat="1" ht="30" hidden="1" customHeight="1" x14ac:dyDescent="0.3">
      <c r="A355" s="121">
        <v>44477</v>
      </c>
      <c r="B355" s="119">
        <f t="shared" si="12"/>
        <v>10</v>
      </c>
      <c r="C355" s="119">
        <f t="shared" si="13"/>
        <v>2021</v>
      </c>
      <c r="D355" s="110">
        <v>1128627149</v>
      </c>
      <c r="E355" s="110" t="s">
        <v>42437</v>
      </c>
      <c r="F355" s="110" t="s">
        <v>18658</v>
      </c>
      <c r="G355" s="110" t="s">
        <v>18683</v>
      </c>
      <c r="H355" s="122" t="s">
        <v>42708</v>
      </c>
      <c r="I355" s="109" t="s">
        <v>18680</v>
      </c>
      <c r="J355" s="109" t="s">
        <v>18679</v>
      </c>
      <c r="K355" s="108">
        <v>44245</v>
      </c>
      <c r="L355" s="109" t="s">
        <v>18739</v>
      </c>
      <c r="M355" s="110" t="s">
        <v>18657</v>
      </c>
      <c r="N355" s="110" t="s">
        <v>18659</v>
      </c>
      <c r="O355" s="109">
        <v>1</v>
      </c>
      <c r="P355" s="108">
        <v>44477</v>
      </c>
      <c r="Q355" s="108">
        <v>44477</v>
      </c>
      <c r="R355" s="109" t="s">
        <v>1020</v>
      </c>
      <c r="S355" s="110" t="str">
        <f>VLOOKUP($R355,DX!$A$1:$B$13005,2,FALSE)</f>
        <v>INFECCION VIRAL, NO ESPECIFICADA</v>
      </c>
      <c r="T355" s="110" t="s">
        <v>42647</v>
      </c>
      <c r="AA355" s="111" t="s">
        <v>43233</v>
      </c>
    </row>
    <row r="356" spans="1:27" s="123" customFormat="1" ht="30" hidden="1" customHeight="1" x14ac:dyDescent="0.3">
      <c r="A356" s="121">
        <v>44480</v>
      </c>
      <c r="B356" s="119">
        <f t="shared" si="12"/>
        <v>10</v>
      </c>
      <c r="C356" s="119">
        <f t="shared" si="13"/>
        <v>2021</v>
      </c>
      <c r="D356" s="110">
        <v>3189617</v>
      </c>
      <c r="E356" s="110" t="s">
        <v>18831</v>
      </c>
      <c r="F356" s="110" t="s">
        <v>18658</v>
      </c>
      <c r="G356" s="110" t="s">
        <v>18692</v>
      </c>
      <c r="H356" s="122" t="s">
        <v>42709</v>
      </c>
      <c r="I356" s="109" t="s">
        <v>18665</v>
      </c>
      <c r="J356" s="109" t="s">
        <v>18679</v>
      </c>
      <c r="K356" s="108">
        <v>44075</v>
      </c>
      <c r="L356" s="109" t="s">
        <v>18742</v>
      </c>
      <c r="M356" s="110" t="s">
        <v>18657</v>
      </c>
      <c r="N356" s="110" t="s">
        <v>18659</v>
      </c>
      <c r="O356" s="109">
        <v>15</v>
      </c>
      <c r="P356" s="108">
        <v>44480</v>
      </c>
      <c r="Q356" s="108">
        <v>44494</v>
      </c>
      <c r="R356" s="109" t="s">
        <v>9361</v>
      </c>
      <c r="S356" s="110" t="str">
        <f>VLOOKUP($R356,DX!$A$1:$B$13005,2,FALSE)</f>
        <v>TRASTORNO ARTICULAR, NO ESPECIFICADO</v>
      </c>
      <c r="T356" s="110" t="s">
        <v>18696</v>
      </c>
      <c r="AA356" s="111" t="s">
        <v>43233</v>
      </c>
    </row>
    <row r="357" spans="1:27" s="123" customFormat="1" ht="30" hidden="1" customHeight="1" x14ac:dyDescent="0.3">
      <c r="A357" s="121">
        <v>44480</v>
      </c>
      <c r="B357" s="119">
        <f t="shared" si="12"/>
        <v>10</v>
      </c>
      <c r="C357" s="119">
        <f t="shared" si="13"/>
        <v>2021</v>
      </c>
      <c r="D357" s="110">
        <v>71557011</v>
      </c>
      <c r="E357" s="110" t="s">
        <v>42434</v>
      </c>
      <c r="F357" s="110" t="s">
        <v>18658</v>
      </c>
      <c r="G357" s="110" t="s">
        <v>18690</v>
      </c>
      <c r="H357" s="122" t="s">
        <v>42710</v>
      </c>
      <c r="I357" s="109" t="s">
        <v>18665</v>
      </c>
      <c r="J357" s="109" t="s">
        <v>18679</v>
      </c>
      <c r="K357" s="108">
        <v>44473</v>
      </c>
      <c r="L357" s="109" t="s">
        <v>18701</v>
      </c>
      <c r="M357" s="110" t="s">
        <v>18657</v>
      </c>
      <c r="N357" s="110" t="s">
        <v>18659</v>
      </c>
      <c r="O357" s="109">
        <v>5</v>
      </c>
      <c r="P357" s="108">
        <v>44480</v>
      </c>
      <c r="Q357" s="108">
        <v>44484</v>
      </c>
      <c r="R357" s="109" t="s">
        <v>6130</v>
      </c>
      <c r="S357" s="110" t="str">
        <f>VLOOKUP($R357,DX!$A$1:$B$13005,2,FALSE)</f>
        <v>OTITIS MEDIA, NO ESPECIFICADA</v>
      </c>
      <c r="T357" s="110" t="s">
        <v>42647</v>
      </c>
      <c r="AA357" s="111" t="s">
        <v>43233</v>
      </c>
    </row>
    <row r="358" spans="1:27" s="123" customFormat="1" ht="30" hidden="1" customHeight="1" x14ac:dyDescent="0.3">
      <c r="A358" s="121">
        <v>44481</v>
      </c>
      <c r="B358" s="119">
        <f t="shared" si="12"/>
        <v>10</v>
      </c>
      <c r="C358" s="119">
        <f t="shared" si="13"/>
        <v>2021</v>
      </c>
      <c r="D358" s="110">
        <v>35010428</v>
      </c>
      <c r="E358" s="110" t="s">
        <v>18715</v>
      </c>
      <c r="F358" s="110" t="s">
        <v>18704</v>
      </c>
      <c r="G358" s="110" t="s">
        <v>18664</v>
      </c>
      <c r="H358" s="122" t="s">
        <v>42710</v>
      </c>
      <c r="I358" s="109" t="s">
        <v>18849</v>
      </c>
      <c r="J358" s="109" t="s">
        <v>18695</v>
      </c>
      <c r="K358" s="108">
        <v>42152</v>
      </c>
      <c r="L358" s="109" t="s">
        <v>18860</v>
      </c>
      <c r="M358" s="110" t="s">
        <v>18657</v>
      </c>
      <c r="N358" s="110" t="s">
        <v>18659</v>
      </c>
      <c r="O358" s="109">
        <v>10</v>
      </c>
      <c r="P358" s="108">
        <v>44481</v>
      </c>
      <c r="Q358" s="108">
        <v>44490</v>
      </c>
      <c r="R358" s="109" t="s">
        <v>2688</v>
      </c>
      <c r="S358" s="110" t="str">
        <f>VLOOKUP($R358,DX!$A$1:$B$13005,2,FALSE)</f>
        <v>TUMOR BENIGNO LIPOMATOSO, DE SITIO NO ESPECIFICADO</v>
      </c>
      <c r="T358" s="110" t="s">
        <v>42647</v>
      </c>
      <c r="AA358" s="111" t="s">
        <v>43233</v>
      </c>
    </row>
    <row r="359" spans="1:27" s="123" customFormat="1" ht="30" hidden="1" customHeight="1" x14ac:dyDescent="0.3">
      <c r="A359" s="121">
        <v>44481</v>
      </c>
      <c r="B359" s="119">
        <f t="shared" si="12"/>
        <v>10</v>
      </c>
      <c r="C359" s="119">
        <f t="shared" si="13"/>
        <v>2021</v>
      </c>
      <c r="D359" s="110">
        <v>43152669</v>
      </c>
      <c r="E359" s="110" t="s">
        <v>18828</v>
      </c>
      <c r="F359" s="110" t="s">
        <v>18704</v>
      </c>
      <c r="G359" s="110" t="s">
        <v>18664</v>
      </c>
      <c r="H359" s="122" t="s">
        <v>42709</v>
      </c>
      <c r="I359" s="109" t="s">
        <v>18665</v>
      </c>
      <c r="J359" s="109" t="s">
        <v>18679</v>
      </c>
      <c r="K359" s="108">
        <v>43703</v>
      </c>
      <c r="L359" s="109" t="s">
        <v>18910</v>
      </c>
      <c r="M359" s="110" t="s">
        <v>18657</v>
      </c>
      <c r="N359" s="110" t="s">
        <v>18659</v>
      </c>
      <c r="O359" s="109">
        <v>16</v>
      </c>
      <c r="P359" s="108">
        <v>44481</v>
      </c>
      <c r="Q359" s="108">
        <v>44496</v>
      </c>
      <c r="R359" s="109" t="s">
        <v>15415</v>
      </c>
      <c r="S359" s="110" t="str">
        <f>VLOOKUP($R359,DX!$A$1:$B$13005,2,FALSE)</f>
        <v>ESGUINCES Y TORCEDURAS DE OTRAS PARTES Y LAS NO ESPECIF DE LA RODILLA</v>
      </c>
      <c r="T359" s="110" t="s">
        <v>18696</v>
      </c>
      <c r="AA359" s="111" t="s">
        <v>43233</v>
      </c>
    </row>
    <row r="360" spans="1:27" s="123" customFormat="1" ht="30" hidden="1" customHeight="1" x14ac:dyDescent="0.3">
      <c r="A360" s="121">
        <v>44481</v>
      </c>
      <c r="B360" s="119">
        <f t="shared" si="12"/>
        <v>10</v>
      </c>
      <c r="C360" s="119">
        <f t="shared" si="13"/>
        <v>2021</v>
      </c>
      <c r="D360" s="110">
        <v>71930991</v>
      </c>
      <c r="E360" s="110" t="s">
        <v>42433</v>
      </c>
      <c r="F360" s="110" t="s">
        <v>18658</v>
      </c>
      <c r="G360" s="110" t="s">
        <v>18664</v>
      </c>
      <c r="H360" s="122" t="s">
        <v>42710</v>
      </c>
      <c r="I360" s="109" t="s">
        <v>18665</v>
      </c>
      <c r="J360" s="109" t="s">
        <v>18679</v>
      </c>
      <c r="K360" s="108">
        <v>43732</v>
      </c>
      <c r="L360" s="109" t="s">
        <v>18910</v>
      </c>
      <c r="M360" s="110" t="s">
        <v>18657</v>
      </c>
      <c r="N360" s="110" t="s">
        <v>18659</v>
      </c>
      <c r="O360" s="109">
        <v>15</v>
      </c>
      <c r="P360" s="108">
        <v>44481</v>
      </c>
      <c r="Q360" s="108">
        <v>44495</v>
      </c>
      <c r="R360" s="109" t="s">
        <v>13959</v>
      </c>
      <c r="S360" s="110" t="str">
        <f>VLOOKUP($R360,DX!$A$1:$B$13005,2,FALSE)</f>
        <v>DESORIENTACION NO ESPECIFICADA</v>
      </c>
      <c r="T360" s="110" t="s">
        <v>42647</v>
      </c>
      <c r="AA360" s="111" t="s">
        <v>43233</v>
      </c>
    </row>
    <row r="361" spans="1:27" s="123" customFormat="1" ht="30" hidden="1" customHeight="1" x14ac:dyDescent="0.3">
      <c r="A361" s="121">
        <v>44482</v>
      </c>
      <c r="B361" s="119">
        <f t="shared" si="12"/>
        <v>10</v>
      </c>
      <c r="C361" s="119">
        <f t="shared" si="13"/>
        <v>2021</v>
      </c>
      <c r="D361" s="110">
        <v>43382074</v>
      </c>
      <c r="E361" s="110" t="s">
        <v>18703</v>
      </c>
      <c r="F361" s="110" t="s">
        <v>18704</v>
      </c>
      <c r="G361" s="110" t="s">
        <v>18664</v>
      </c>
      <c r="H361" s="122" t="s">
        <v>42708</v>
      </c>
      <c r="I361" s="109" t="s">
        <v>18849</v>
      </c>
      <c r="J361" s="109" t="s">
        <v>18695</v>
      </c>
      <c r="K361" s="108">
        <v>43564</v>
      </c>
      <c r="L361" s="109" t="s">
        <v>18860</v>
      </c>
      <c r="M361" s="110" t="s">
        <v>18657</v>
      </c>
      <c r="N361" s="110" t="s">
        <v>18659</v>
      </c>
      <c r="O361" s="109">
        <v>2</v>
      </c>
      <c r="P361" s="108">
        <v>44482</v>
      </c>
      <c r="Q361" s="108">
        <v>44483</v>
      </c>
      <c r="R361" s="109" t="s">
        <v>7061</v>
      </c>
      <c r="S361" s="110" t="str">
        <f>VLOOKUP($R361,DX!$A$1:$B$13005,2,FALSE)</f>
        <v>RINOFARINGITIS AGUDA (RESFRIADO COMUN)</v>
      </c>
      <c r="T361" s="110" t="s">
        <v>42647</v>
      </c>
      <c r="AA361" s="111" t="s">
        <v>43233</v>
      </c>
    </row>
    <row r="362" spans="1:27" s="123" customFormat="1" ht="30" hidden="1" customHeight="1" x14ac:dyDescent="0.3">
      <c r="A362" s="121">
        <v>44483</v>
      </c>
      <c r="B362" s="119">
        <f t="shared" si="12"/>
        <v>10</v>
      </c>
      <c r="C362" s="119">
        <f t="shared" si="13"/>
        <v>2021</v>
      </c>
      <c r="D362" s="110">
        <v>71608110</v>
      </c>
      <c r="E362" s="110" t="s">
        <v>42440</v>
      </c>
      <c r="F362" s="110" t="s">
        <v>18658</v>
      </c>
      <c r="G362" s="110" t="s">
        <v>18683</v>
      </c>
      <c r="H362" s="122" t="s">
        <v>42710</v>
      </c>
      <c r="I362" s="109" t="s">
        <v>18680</v>
      </c>
      <c r="J362" s="109" t="s">
        <v>18679</v>
      </c>
      <c r="K362" s="108">
        <v>43617</v>
      </c>
      <c r="L362" s="109" t="s">
        <v>18680</v>
      </c>
      <c r="M362" s="110" t="s">
        <v>18657</v>
      </c>
      <c r="N362" s="110" t="s">
        <v>18659</v>
      </c>
      <c r="O362" s="109">
        <v>20</v>
      </c>
      <c r="P362" s="108">
        <v>44483</v>
      </c>
      <c r="Q362" s="108">
        <v>44502</v>
      </c>
      <c r="R362" s="109" t="s">
        <v>8457</v>
      </c>
      <c r="S362" s="110" t="str">
        <f>VLOOKUP($R362,DX!$A$1:$B$13005,2,FALSE)</f>
        <v>DERMATITIS SEBORREICA, NO ESPECIFICADA</v>
      </c>
      <c r="T362" s="110" t="s">
        <v>42647</v>
      </c>
      <c r="AA362" s="123" t="s">
        <v>42959</v>
      </c>
    </row>
    <row r="363" spans="1:27" s="123" customFormat="1" ht="30" hidden="1" customHeight="1" x14ac:dyDescent="0.3">
      <c r="A363" s="121">
        <v>44484</v>
      </c>
      <c r="B363" s="119">
        <f t="shared" si="12"/>
        <v>10</v>
      </c>
      <c r="C363" s="119">
        <f t="shared" si="13"/>
        <v>2021</v>
      </c>
      <c r="D363" s="110">
        <v>1017217311</v>
      </c>
      <c r="E363" s="110" t="s">
        <v>18905</v>
      </c>
      <c r="F363" s="110" t="s">
        <v>18704</v>
      </c>
      <c r="G363" s="110" t="s">
        <v>18664</v>
      </c>
      <c r="H363" s="122" t="s">
        <v>42708</v>
      </c>
      <c r="I363" s="109" t="s">
        <v>18849</v>
      </c>
      <c r="J363" s="109" t="s">
        <v>18907</v>
      </c>
      <c r="K363" s="108">
        <v>44425</v>
      </c>
      <c r="L363" s="109" t="s">
        <v>18860</v>
      </c>
      <c r="M363" s="110" t="s">
        <v>18657</v>
      </c>
      <c r="N363" s="110" t="s">
        <v>18659</v>
      </c>
      <c r="O363" s="109">
        <v>2</v>
      </c>
      <c r="P363" s="108">
        <v>44484</v>
      </c>
      <c r="Q363" s="108">
        <v>44485</v>
      </c>
      <c r="R363" s="109" t="s">
        <v>7987</v>
      </c>
      <c r="S363" s="110" t="str">
        <f>VLOOKUP($R363,DX!$A$1:$B$13005,2,FALSE)</f>
        <v>COLITIS Y GASTROENTERITIS NO INFECCIOSAS, NO ESPECIFICADAS</v>
      </c>
      <c r="T363" s="110" t="s">
        <v>42647</v>
      </c>
      <c r="AA363" s="111" t="s">
        <v>43233</v>
      </c>
    </row>
    <row r="364" spans="1:27" s="123" customFormat="1" ht="30" hidden="1" customHeight="1" x14ac:dyDescent="0.3">
      <c r="A364" s="121">
        <v>44484</v>
      </c>
      <c r="B364" s="119">
        <f t="shared" si="12"/>
        <v>10</v>
      </c>
      <c r="C364" s="119">
        <f t="shared" si="13"/>
        <v>2021</v>
      </c>
      <c r="D364" s="110">
        <v>1036965032</v>
      </c>
      <c r="E364" s="110" t="s">
        <v>18898</v>
      </c>
      <c r="F364" s="110" t="s">
        <v>18658</v>
      </c>
      <c r="G364" s="110" t="s">
        <v>18664</v>
      </c>
      <c r="H364" s="122" t="s">
        <v>42709</v>
      </c>
      <c r="I364" s="109" t="s">
        <v>18665</v>
      </c>
      <c r="J364" s="109" t="s">
        <v>18679</v>
      </c>
      <c r="K364" s="108">
        <v>44346</v>
      </c>
      <c r="L364" s="109" t="s">
        <v>18903</v>
      </c>
      <c r="M364" s="110" t="s">
        <v>18657</v>
      </c>
      <c r="N364" s="110" t="s">
        <v>18659</v>
      </c>
      <c r="O364" s="109">
        <v>15</v>
      </c>
      <c r="P364" s="108">
        <v>44484</v>
      </c>
      <c r="Q364" s="108">
        <v>44498</v>
      </c>
      <c r="R364" s="109" t="s">
        <v>15527</v>
      </c>
      <c r="S364" s="110" t="str">
        <f>VLOOKUP($R364,DX!$A$1:$B$13005,2,FALSE)</f>
        <v>ESGUINCES Y TORCEDURAS DEL TOBILLO</v>
      </c>
      <c r="T364" s="110" t="s">
        <v>18696</v>
      </c>
      <c r="AA364" s="111" t="s">
        <v>43233</v>
      </c>
    </row>
    <row r="365" spans="1:27" s="123" customFormat="1" ht="30" hidden="1" customHeight="1" x14ac:dyDescent="0.3">
      <c r="A365" s="121">
        <v>44487</v>
      </c>
      <c r="B365" s="119">
        <f t="shared" si="12"/>
        <v>10</v>
      </c>
      <c r="C365" s="119">
        <f t="shared" si="13"/>
        <v>2021</v>
      </c>
      <c r="D365" s="110">
        <v>71587888</v>
      </c>
      <c r="E365" s="110" t="s">
        <v>18682</v>
      </c>
      <c r="F365" s="110" t="s">
        <v>18658</v>
      </c>
      <c r="G365" s="110" t="s">
        <v>18683</v>
      </c>
      <c r="H365" s="122" t="s">
        <v>42709</v>
      </c>
      <c r="I365" s="109" t="s">
        <v>18665</v>
      </c>
      <c r="J365" s="109" t="s">
        <v>18679</v>
      </c>
      <c r="K365" s="108">
        <v>43274</v>
      </c>
      <c r="L365" s="109" t="s">
        <v>18701</v>
      </c>
      <c r="M365" s="110" t="s">
        <v>18657</v>
      </c>
      <c r="N365" s="110" t="s">
        <v>18659</v>
      </c>
      <c r="O365" s="109">
        <v>30</v>
      </c>
      <c r="P365" s="108">
        <v>44487</v>
      </c>
      <c r="Q365" s="108">
        <v>44516</v>
      </c>
      <c r="R365" s="109" t="s">
        <v>17928</v>
      </c>
      <c r="S365" s="110" t="str">
        <f>VLOOKUP($R365,DX!$A$1:$B$13005,2,FALSE)</f>
        <v>OTROS PROCEDIMIENTOS QUIRURGICOS</v>
      </c>
      <c r="T365" s="110" t="s">
        <v>18696</v>
      </c>
      <c r="AA365" s="123" t="s">
        <v>42959</v>
      </c>
    </row>
    <row r="366" spans="1:27" s="123" customFormat="1" ht="30" hidden="1" customHeight="1" x14ac:dyDescent="0.3">
      <c r="A366" s="121">
        <v>44488</v>
      </c>
      <c r="B366" s="119">
        <f t="shared" si="12"/>
        <v>10</v>
      </c>
      <c r="C366" s="119">
        <f t="shared" si="13"/>
        <v>2021</v>
      </c>
      <c r="D366" s="110">
        <v>1128268425</v>
      </c>
      <c r="E366" s="110" t="s">
        <v>42439</v>
      </c>
      <c r="F366" s="110" t="s">
        <v>18658</v>
      </c>
      <c r="G366" s="110" t="s">
        <v>18664</v>
      </c>
      <c r="H366" s="122" t="s">
        <v>42708</v>
      </c>
      <c r="I366" s="109" t="s">
        <v>18849</v>
      </c>
      <c r="J366" s="109" t="s">
        <v>42602</v>
      </c>
      <c r="K366" s="108">
        <v>44440</v>
      </c>
      <c r="L366" s="109" t="s">
        <v>18860</v>
      </c>
      <c r="M366" s="110" t="s">
        <v>18657</v>
      </c>
      <c r="N366" s="110" t="s">
        <v>18659</v>
      </c>
      <c r="O366" s="109">
        <v>2</v>
      </c>
      <c r="P366" s="108">
        <v>44488</v>
      </c>
      <c r="Q366" s="108">
        <v>44489</v>
      </c>
      <c r="R366" s="109" t="s">
        <v>7981</v>
      </c>
      <c r="S366" s="110" t="str">
        <f>VLOOKUP($R366,DX!$A$1:$B$13005,2,FALSE)</f>
        <v>COLITIS Y GASTROENTERITIS TOXICAS</v>
      </c>
      <c r="T366" s="110" t="s">
        <v>42647</v>
      </c>
      <c r="AA366" s="111" t="s">
        <v>43233</v>
      </c>
    </row>
    <row r="367" spans="1:27" s="123" customFormat="1" ht="30" hidden="1" customHeight="1" x14ac:dyDescent="0.3">
      <c r="A367" s="121">
        <v>44490</v>
      </c>
      <c r="B367" s="119">
        <f t="shared" si="12"/>
        <v>10</v>
      </c>
      <c r="C367" s="119">
        <f t="shared" si="13"/>
        <v>2021</v>
      </c>
      <c r="D367" s="110">
        <v>43109117</v>
      </c>
      <c r="E367" s="110" t="s">
        <v>42438</v>
      </c>
      <c r="F367" s="110" t="s">
        <v>18704</v>
      </c>
      <c r="G367" s="110" t="s">
        <v>18664</v>
      </c>
      <c r="H367" s="122" t="s">
        <v>42710</v>
      </c>
      <c r="I367" s="109" t="s">
        <v>18680</v>
      </c>
      <c r="J367" s="109" t="s">
        <v>18679</v>
      </c>
      <c r="K367" s="108">
        <v>44431</v>
      </c>
      <c r="L367" s="109" t="s">
        <v>18680</v>
      </c>
      <c r="M367" s="110" t="s">
        <v>18657</v>
      </c>
      <c r="N367" s="110" t="s">
        <v>18659</v>
      </c>
      <c r="O367" s="109">
        <v>3</v>
      </c>
      <c r="P367" s="108">
        <v>44490</v>
      </c>
      <c r="Q367" s="108">
        <v>44492</v>
      </c>
      <c r="R367" s="109" t="s">
        <v>15151</v>
      </c>
      <c r="S367" s="110" t="str">
        <f>VLOOKUP($R367,DX!$A$1:$B$13005,2,FALSE)</f>
        <v>HERIDA DE DEDO(S) DE LA MANO, SIN DAÑO DE LA(S) UÑA(S)</v>
      </c>
      <c r="T367" s="110" t="s">
        <v>42647</v>
      </c>
      <c r="AA367" s="111" t="s">
        <v>43233</v>
      </c>
    </row>
    <row r="368" spans="1:27" s="123" customFormat="1" ht="30" hidden="1" customHeight="1" x14ac:dyDescent="0.3">
      <c r="A368" s="121">
        <v>44490</v>
      </c>
      <c r="B368" s="119">
        <f t="shared" si="12"/>
        <v>10</v>
      </c>
      <c r="C368" s="119">
        <f t="shared" si="13"/>
        <v>2021</v>
      </c>
      <c r="D368" s="110">
        <v>1128268425</v>
      </c>
      <c r="E368" s="110" t="s">
        <v>42439</v>
      </c>
      <c r="F368" s="110" t="s">
        <v>18658</v>
      </c>
      <c r="G368" s="110" t="s">
        <v>18664</v>
      </c>
      <c r="H368" s="122" t="s">
        <v>42708</v>
      </c>
      <c r="I368" s="109" t="s">
        <v>18849</v>
      </c>
      <c r="J368" s="109" t="s">
        <v>42602</v>
      </c>
      <c r="K368" s="108">
        <v>44440</v>
      </c>
      <c r="L368" s="109" t="s">
        <v>18860</v>
      </c>
      <c r="M368" s="110" t="s">
        <v>18657</v>
      </c>
      <c r="N368" s="110" t="s">
        <v>18659</v>
      </c>
      <c r="O368" s="109">
        <v>1</v>
      </c>
      <c r="P368" s="108">
        <v>44490</v>
      </c>
      <c r="Q368" s="108">
        <v>44490</v>
      </c>
      <c r="R368" s="109" t="s">
        <v>114</v>
      </c>
      <c r="S368" s="110" t="str">
        <f>VLOOKUP($R368,DX!$A$1:$B$13005,2,FALSE)</f>
        <v>INFECCION INTESTINAL VIRAL, SIN OTRA ESPECIFICACION</v>
      </c>
      <c r="T368" s="110" t="s">
        <v>42647</v>
      </c>
      <c r="AA368" s="111" t="s">
        <v>43233</v>
      </c>
    </row>
    <row r="369" spans="1:27" s="123" customFormat="1" ht="30" hidden="1" customHeight="1" x14ac:dyDescent="0.3">
      <c r="A369" s="121">
        <f>P369</f>
        <v>44492</v>
      </c>
      <c r="B369" s="119">
        <f t="shared" si="12"/>
        <v>10</v>
      </c>
      <c r="C369" s="119">
        <f t="shared" si="13"/>
        <v>2021</v>
      </c>
      <c r="D369" s="110">
        <v>10080826</v>
      </c>
      <c r="E369" s="110" t="s">
        <v>18797</v>
      </c>
      <c r="F369" s="110" t="s">
        <v>18658</v>
      </c>
      <c r="G369" s="110" t="s">
        <v>18664</v>
      </c>
      <c r="H369" s="122" t="s">
        <v>42709</v>
      </c>
      <c r="I369" s="109" t="s">
        <v>18665</v>
      </c>
      <c r="J369" s="109" t="s">
        <v>18679</v>
      </c>
      <c r="K369" s="108">
        <v>44305</v>
      </c>
      <c r="L369" s="109" t="s">
        <v>18731</v>
      </c>
      <c r="M369" s="110" t="s">
        <v>18688</v>
      </c>
      <c r="N369" s="110" t="s">
        <v>18659</v>
      </c>
      <c r="O369" s="109">
        <v>30</v>
      </c>
      <c r="P369" s="108">
        <v>44492</v>
      </c>
      <c r="Q369" s="108">
        <v>44521</v>
      </c>
      <c r="R369" s="109" t="s">
        <v>14941</v>
      </c>
      <c r="S369" s="110" t="str">
        <f>VLOOKUP($R369,DX!$A$1:$B$13005,2,FALSE)</f>
        <v>FRACTURA DEL OMOPLATO</v>
      </c>
      <c r="T369" s="110" t="s">
        <v>18696</v>
      </c>
      <c r="AA369" s="123" t="s">
        <v>42959</v>
      </c>
    </row>
    <row r="370" spans="1:27" s="123" customFormat="1" ht="30" hidden="1" customHeight="1" x14ac:dyDescent="0.3">
      <c r="A370" s="121">
        <v>44492</v>
      </c>
      <c r="B370" s="119">
        <f t="shared" si="12"/>
        <v>10</v>
      </c>
      <c r="C370" s="119">
        <f t="shared" si="13"/>
        <v>2021</v>
      </c>
      <c r="D370" s="110">
        <v>1017159861</v>
      </c>
      <c r="E370" s="110" t="s">
        <v>42441</v>
      </c>
      <c r="F370" s="110" t="s">
        <v>18704</v>
      </c>
      <c r="G370" s="110" t="s">
        <v>18664</v>
      </c>
      <c r="H370" s="122" t="s">
        <v>42708</v>
      </c>
      <c r="I370" s="109" t="s">
        <v>18849</v>
      </c>
      <c r="J370" s="109" t="s">
        <v>18851</v>
      </c>
      <c r="K370" s="108">
        <v>41499</v>
      </c>
      <c r="L370" s="109" t="s">
        <v>18860</v>
      </c>
      <c r="M370" s="110" t="s">
        <v>18657</v>
      </c>
      <c r="N370" s="110" t="s">
        <v>18659</v>
      </c>
      <c r="O370" s="109">
        <v>1</v>
      </c>
      <c r="P370" s="108">
        <v>44492</v>
      </c>
      <c r="Q370" s="108">
        <v>44492</v>
      </c>
      <c r="R370" s="109" t="s">
        <v>5132</v>
      </c>
      <c r="S370" s="110" t="str">
        <f>VLOOKUP($R370,DX!$A$1:$B$13005,2,FALSE)</f>
        <v>CEFALEA DEBIDA A TENSION</v>
      </c>
      <c r="T370" s="110" t="s">
        <v>42647</v>
      </c>
      <c r="AA370" s="111" t="s">
        <v>43233</v>
      </c>
    </row>
    <row r="371" spans="1:27" s="123" customFormat="1" ht="30" hidden="1" customHeight="1" x14ac:dyDescent="0.3">
      <c r="A371" s="121">
        <v>44493</v>
      </c>
      <c r="B371" s="119">
        <f t="shared" si="12"/>
        <v>10</v>
      </c>
      <c r="C371" s="119">
        <f t="shared" si="13"/>
        <v>2021</v>
      </c>
      <c r="D371" s="110">
        <v>4560597</v>
      </c>
      <c r="E371" s="110" t="s">
        <v>18778</v>
      </c>
      <c r="F371" s="110" t="s">
        <v>18658</v>
      </c>
      <c r="G371" s="110" t="s">
        <v>18779</v>
      </c>
      <c r="H371" s="122" t="s">
        <v>42709</v>
      </c>
      <c r="I371" s="109" t="s">
        <v>18665</v>
      </c>
      <c r="J371" s="109" t="s">
        <v>18679</v>
      </c>
      <c r="K371" s="108">
        <v>42583</v>
      </c>
      <c r="L371" s="109" t="s">
        <v>18909</v>
      </c>
      <c r="M371" s="110" t="s">
        <v>18780</v>
      </c>
      <c r="N371" s="110" t="s">
        <v>18659</v>
      </c>
      <c r="O371" s="109">
        <v>30</v>
      </c>
      <c r="P371" s="108">
        <v>44493</v>
      </c>
      <c r="Q371" s="108">
        <v>44522</v>
      </c>
      <c r="R371" s="109" t="s">
        <v>9573</v>
      </c>
      <c r="S371" s="110" t="str">
        <f>VLOOKUP($R371,DX!$A$1:$B$13005,2,FALSE)</f>
        <v>TRASTORNOS DE DISCO LUMBAR Y OTROS, CON RADICULOPATIA</v>
      </c>
      <c r="T371" s="110" t="s">
        <v>18696</v>
      </c>
      <c r="AA371" s="123" t="s">
        <v>42959</v>
      </c>
    </row>
    <row r="372" spans="1:27" s="123" customFormat="1" ht="30" hidden="1" customHeight="1" x14ac:dyDescent="0.3">
      <c r="A372" s="121">
        <v>44493</v>
      </c>
      <c r="B372" s="119">
        <f t="shared" si="12"/>
        <v>10</v>
      </c>
      <c r="C372" s="119">
        <f t="shared" si="13"/>
        <v>2021</v>
      </c>
      <c r="D372" s="110">
        <v>43109117</v>
      </c>
      <c r="E372" s="110" t="s">
        <v>42438</v>
      </c>
      <c r="F372" s="110" t="s">
        <v>18704</v>
      </c>
      <c r="G372" s="110" t="s">
        <v>18664</v>
      </c>
      <c r="H372" s="122" t="s">
        <v>42709</v>
      </c>
      <c r="I372" s="109" t="s">
        <v>18680</v>
      </c>
      <c r="J372" s="109" t="s">
        <v>18679</v>
      </c>
      <c r="K372" s="108">
        <v>44431</v>
      </c>
      <c r="L372" s="109" t="s">
        <v>18680</v>
      </c>
      <c r="M372" s="110" t="s">
        <v>18657</v>
      </c>
      <c r="N372" s="110" t="s">
        <v>18659</v>
      </c>
      <c r="O372" s="109">
        <v>3</v>
      </c>
      <c r="P372" s="108">
        <v>44493</v>
      </c>
      <c r="Q372" s="108">
        <v>44495</v>
      </c>
      <c r="R372" s="109" t="s">
        <v>15151</v>
      </c>
      <c r="S372" s="110" t="str">
        <f>VLOOKUP($R372,DX!$A$1:$B$13005,2,FALSE)</f>
        <v>HERIDA DE DEDO(S) DE LA MANO, SIN DAÑO DE LA(S) UÑA(S)</v>
      </c>
      <c r="T372" s="110" t="s">
        <v>18696</v>
      </c>
      <c r="AA372" s="111" t="s">
        <v>43233</v>
      </c>
    </row>
    <row r="373" spans="1:27" s="123" customFormat="1" ht="30" hidden="1" customHeight="1" x14ac:dyDescent="0.3">
      <c r="A373" s="121">
        <v>44493</v>
      </c>
      <c r="B373" s="119">
        <f t="shared" si="12"/>
        <v>10</v>
      </c>
      <c r="C373" s="119">
        <f t="shared" si="13"/>
        <v>2021</v>
      </c>
      <c r="D373" s="110">
        <v>1045078306</v>
      </c>
      <c r="E373" s="110" t="s">
        <v>42445</v>
      </c>
      <c r="F373" s="110" t="s">
        <v>18658</v>
      </c>
      <c r="G373" s="110" t="s">
        <v>18664</v>
      </c>
      <c r="H373" s="122" t="s">
        <v>42710</v>
      </c>
      <c r="I373" s="109" t="s">
        <v>18665</v>
      </c>
      <c r="J373" s="109" t="s">
        <v>18679</v>
      </c>
      <c r="K373" s="108">
        <v>44049</v>
      </c>
      <c r="L373" s="109" t="s">
        <v>18721</v>
      </c>
      <c r="M373" s="110" t="s">
        <v>18657</v>
      </c>
      <c r="N373" s="110" t="s">
        <v>18659</v>
      </c>
      <c r="O373" s="109">
        <v>14</v>
      </c>
      <c r="P373" s="108">
        <v>44493</v>
      </c>
      <c r="Q373" s="108">
        <v>44510</v>
      </c>
      <c r="R373" s="109" t="s">
        <v>11633</v>
      </c>
      <c r="S373" s="110" t="str">
        <f>VLOOKUP($R373,DX!$A$1:$B$13005,2,FALSE)</f>
        <v>PARTO UNICO ESPONTANEO, PRESENTACION CEFALICA DE VERTICE</v>
      </c>
      <c r="T373" s="110" t="s">
        <v>42647</v>
      </c>
      <c r="AA373" s="111" t="s">
        <v>43233</v>
      </c>
    </row>
    <row r="374" spans="1:27" s="123" customFormat="1" ht="30" hidden="1" customHeight="1" x14ac:dyDescent="0.3">
      <c r="A374" s="121">
        <v>44495</v>
      </c>
      <c r="B374" s="119">
        <f t="shared" si="12"/>
        <v>10</v>
      </c>
      <c r="C374" s="119">
        <f t="shared" si="13"/>
        <v>2021</v>
      </c>
      <c r="D374" s="110">
        <v>3189617</v>
      </c>
      <c r="E374" s="110" t="s">
        <v>18831</v>
      </c>
      <c r="F374" s="110" t="s">
        <v>18658</v>
      </c>
      <c r="G374" s="110" t="s">
        <v>18692</v>
      </c>
      <c r="H374" s="122" t="s">
        <v>42709</v>
      </c>
      <c r="I374" s="109" t="s">
        <v>18665</v>
      </c>
      <c r="J374" s="109" t="s">
        <v>18679</v>
      </c>
      <c r="K374" s="108">
        <v>44075</v>
      </c>
      <c r="L374" s="109" t="s">
        <v>18742</v>
      </c>
      <c r="M374" s="110" t="s">
        <v>18657</v>
      </c>
      <c r="N374" s="110" t="s">
        <v>18659</v>
      </c>
      <c r="O374" s="109">
        <v>15</v>
      </c>
      <c r="P374" s="108">
        <v>44495</v>
      </c>
      <c r="Q374" s="108">
        <v>44509</v>
      </c>
      <c r="R374" s="109" t="s">
        <v>9361</v>
      </c>
      <c r="S374" s="110" t="str">
        <f>VLOOKUP($R374,DX!$A$1:$B$13005,2,FALSE)</f>
        <v>TRASTORNO ARTICULAR, NO ESPECIFICADO</v>
      </c>
      <c r="T374" s="110" t="s">
        <v>18696</v>
      </c>
      <c r="AA374" s="111" t="s">
        <v>43233</v>
      </c>
    </row>
    <row r="375" spans="1:27" s="123" customFormat="1" ht="30" hidden="1" customHeight="1" x14ac:dyDescent="0.3">
      <c r="A375" s="121">
        <v>44496</v>
      </c>
      <c r="B375" s="119">
        <f t="shared" si="12"/>
        <v>10</v>
      </c>
      <c r="C375" s="119">
        <f t="shared" si="13"/>
        <v>2021</v>
      </c>
      <c r="D375" s="110">
        <v>43907795</v>
      </c>
      <c r="E375" s="110" t="s">
        <v>18842</v>
      </c>
      <c r="F375" s="110" t="s">
        <v>18704</v>
      </c>
      <c r="G375" s="110" t="s">
        <v>18664</v>
      </c>
      <c r="H375" s="122" t="s">
        <v>42708</v>
      </c>
      <c r="I375" s="109" t="s">
        <v>18849</v>
      </c>
      <c r="J375" s="109" t="s">
        <v>18858</v>
      </c>
      <c r="K375" s="108">
        <v>41591</v>
      </c>
      <c r="L375" s="109" t="s">
        <v>18860</v>
      </c>
      <c r="M375" s="110" t="s">
        <v>18657</v>
      </c>
      <c r="N375" s="110" t="s">
        <v>18659</v>
      </c>
      <c r="O375" s="109">
        <v>2</v>
      </c>
      <c r="P375" s="108">
        <v>44496</v>
      </c>
      <c r="Q375" s="108">
        <v>44497</v>
      </c>
      <c r="R375" s="109" t="s">
        <v>18666</v>
      </c>
      <c r="S375" s="110" t="str">
        <f>VLOOKUP($R375,DX!$A$1:$B$13005,2,FALSE)</f>
        <v>COVID-19 (virus no identificado)</v>
      </c>
      <c r="T375" s="110" t="s">
        <v>42647</v>
      </c>
      <c r="AA375" s="111" t="s">
        <v>43233</v>
      </c>
    </row>
    <row r="376" spans="1:27" s="123" customFormat="1" ht="30" hidden="1" customHeight="1" x14ac:dyDescent="0.3">
      <c r="A376" s="121">
        <v>44496</v>
      </c>
      <c r="B376" s="119">
        <f t="shared" si="12"/>
        <v>10</v>
      </c>
      <c r="C376" s="119">
        <f t="shared" si="13"/>
        <v>2021</v>
      </c>
      <c r="D376" s="110">
        <v>71930991</v>
      </c>
      <c r="E376" s="110" t="s">
        <v>42433</v>
      </c>
      <c r="F376" s="110" t="s">
        <v>18658</v>
      </c>
      <c r="G376" s="110" t="s">
        <v>18664</v>
      </c>
      <c r="H376" s="122" t="s">
        <v>42709</v>
      </c>
      <c r="I376" s="109" t="s">
        <v>18665</v>
      </c>
      <c r="J376" s="109" t="s">
        <v>18679</v>
      </c>
      <c r="K376" s="108">
        <v>43732</v>
      </c>
      <c r="L376" s="109" t="s">
        <v>18910</v>
      </c>
      <c r="M376" s="110" t="s">
        <v>18657</v>
      </c>
      <c r="N376" s="110" t="s">
        <v>18659</v>
      </c>
      <c r="O376" s="109">
        <v>4</v>
      </c>
      <c r="P376" s="108">
        <v>44496</v>
      </c>
      <c r="Q376" s="108">
        <v>44499</v>
      </c>
      <c r="R376" s="109" t="s">
        <v>13959</v>
      </c>
      <c r="S376" s="110" t="str">
        <f>VLOOKUP($R376,DX!$A$1:$B$13005,2,FALSE)</f>
        <v>DESORIENTACION NO ESPECIFICADA</v>
      </c>
      <c r="T376" s="110" t="s">
        <v>18696</v>
      </c>
      <c r="AA376" s="111" t="s">
        <v>43233</v>
      </c>
    </row>
    <row r="377" spans="1:27" s="123" customFormat="1" ht="30" hidden="1" customHeight="1" x14ac:dyDescent="0.3">
      <c r="A377" s="121">
        <v>44498</v>
      </c>
      <c r="B377" s="119">
        <f t="shared" si="12"/>
        <v>10</v>
      </c>
      <c r="C377" s="119">
        <f t="shared" si="13"/>
        <v>2021</v>
      </c>
      <c r="D377" s="110">
        <v>43152669</v>
      </c>
      <c r="E377" s="110" t="s">
        <v>18828</v>
      </c>
      <c r="F377" s="110" t="s">
        <v>18704</v>
      </c>
      <c r="G377" s="110" t="s">
        <v>18664</v>
      </c>
      <c r="H377" s="122" t="s">
        <v>42709</v>
      </c>
      <c r="I377" s="109" t="s">
        <v>18665</v>
      </c>
      <c r="J377" s="109" t="s">
        <v>18679</v>
      </c>
      <c r="K377" s="108">
        <v>43703</v>
      </c>
      <c r="L377" s="109" t="s">
        <v>18910</v>
      </c>
      <c r="M377" s="110" t="s">
        <v>18657</v>
      </c>
      <c r="N377" s="110" t="s">
        <v>18659</v>
      </c>
      <c r="O377" s="109">
        <v>6</v>
      </c>
      <c r="P377" s="108">
        <v>44498</v>
      </c>
      <c r="Q377" s="108">
        <v>44503</v>
      </c>
      <c r="R377" s="109" t="s">
        <v>15415</v>
      </c>
      <c r="S377" s="110" t="str">
        <f>VLOOKUP($R377,DX!$A$1:$B$13005,2,FALSE)</f>
        <v>ESGUINCES Y TORCEDURAS DE OTRAS PARTES Y LAS NO ESPECIF DE LA RODILLA</v>
      </c>
      <c r="T377" s="110" t="s">
        <v>18696</v>
      </c>
      <c r="AA377" s="111" t="s">
        <v>43233</v>
      </c>
    </row>
    <row r="378" spans="1:27" s="123" customFormat="1" ht="30" hidden="1" customHeight="1" x14ac:dyDescent="0.3">
      <c r="A378" s="121">
        <v>44499</v>
      </c>
      <c r="B378" s="119">
        <f t="shared" si="12"/>
        <v>10</v>
      </c>
      <c r="C378" s="119">
        <f t="shared" si="13"/>
        <v>2021</v>
      </c>
      <c r="D378" s="110">
        <v>70515113</v>
      </c>
      <c r="E378" s="110" t="s">
        <v>18771</v>
      </c>
      <c r="F378" s="110" t="s">
        <v>18658</v>
      </c>
      <c r="G378" s="110" t="s">
        <v>18687</v>
      </c>
      <c r="H378" s="122" t="s">
        <v>42710</v>
      </c>
      <c r="I378" s="109" t="s">
        <v>18665</v>
      </c>
      <c r="J378" s="109" t="s">
        <v>18679</v>
      </c>
      <c r="K378" s="108">
        <v>43629</v>
      </c>
      <c r="L378" s="109" t="s">
        <v>18701</v>
      </c>
      <c r="M378" s="110" t="s">
        <v>18657</v>
      </c>
      <c r="N378" s="110" t="s">
        <v>18659</v>
      </c>
      <c r="O378" s="109">
        <v>30</v>
      </c>
      <c r="P378" s="108">
        <v>44499</v>
      </c>
      <c r="Q378" s="108">
        <v>44528</v>
      </c>
      <c r="R378" s="109" t="s">
        <v>15153</v>
      </c>
      <c r="S378" s="110" t="str">
        <f>VLOOKUP($R378,DX!$A$1:$B$13005,2,FALSE)</f>
        <v>HERIDA DE DEDO(S) DE LA MANO, CON DAÑO DE LA(S) UÑA(S)</v>
      </c>
      <c r="T378" s="110" t="s">
        <v>42647</v>
      </c>
      <c r="AA378" s="123" t="s">
        <v>42959</v>
      </c>
    </row>
    <row r="379" spans="1:27" s="123" customFormat="1" ht="30" hidden="1" customHeight="1" x14ac:dyDescent="0.3">
      <c r="A379" s="121">
        <f t="shared" ref="A379:A385" si="14">P379</f>
        <v>44499</v>
      </c>
      <c r="B379" s="119">
        <f t="shared" si="12"/>
        <v>10</v>
      </c>
      <c r="C379" s="119">
        <f t="shared" si="13"/>
        <v>2021</v>
      </c>
      <c r="D379" s="110">
        <v>1036965032</v>
      </c>
      <c r="E379" s="110" t="s">
        <v>18898</v>
      </c>
      <c r="F379" s="110" t="s">
        <v>18658</v>
      </c>
      <c r="G379" s="110" t="s">
        <v>18664</v>
      </c>
      <c r="H379" s="122" t="s">
        <v>42709</v>
      </c>
      <c r="I379" s="109" t="s">
        <v>18665</v>
      </c>
      <c r="J379" s="109" t="s">
        <v>18679</v>
      </c>
      <c r="K379" s="108">
        <v>44346</v>
      </c>
      <c r="L379" s="109" t="s">
        <v>18903</v>
      </c>
      <c r="M379" s="110" t="s">
        <v>18657</v>
      </c>
      <c r="N379" s="110" t="s">
        <v>18659</v>
      </c>
      <c r="O379" s="109">
        <v>3</v>
      </c>
      <c r="P379" s="108">
        <v>44499</v>
      </c>
      <c r="Q379" s="108">
        <v>44501</v>
      </c>
      <c r="R379" s="109" t="s">
        <v>15527</v>
      </c>
      <c r="S379" s="110" t="str">
        <f>VLOOKUP($R379,DX!$A$1:$B$13005,2,FALSE)</f>
        <v>ESGUINCES Y TORCEDURAS DEL TOBILLO</v>
      </c>
      <c r="T379" s="110" t="s">
        <v>18696</v>
      </c>
      <c r="AA379" s="111" t="s">
        <v>43233</v>
      </c>
    </row>
    <row r="380" spans="1:27" s="123" customFormat="1" ht="30" hidden="1" customHeight="1" x14ac:dyDescent="0.3">
      <c r="A380" s="121">
        <f t="shared" si="14"/>
        <v>44502</v>
      </c>
      <c r="B380" s="119">
        <f t="shared" si="12"/>
        <v>11</v>
      </c>
      <c r="C380" s="119">
        <f t="shared" si="13"/>
        <v>2021</v>
      </c>
      <c r="D380" s="110">
        <v>1036965032</v>
      </c>
      <c r="E380" s="110" t="s">
        <v>18898</v>
      </c>
      <c r="F380" s="110" t="s">
        <v>18658</v>
      </c>
      <c r="G380" s="110" t="s">
        <v>18664</v>
      </c>
      <c r="H380" s="122" t="s">
        <v>42709</v>
      </c>
      <c r="I380" s="109" t="s">
        <v>18665</v>
      </c>
      <c r="J380" s="109" t="s">
        <v>18679</v>
      </c>
      <c r="K380" s="108">
        <v>44346</v>
      </c>
      <c r="L380" s="109" t="s">
        <v>18903</v>
      </c>
      <c r="M380" s="110" t="s">
        <v>18657</v>
      </c>
      <c r="N380" s="110" t="s">
        <v>18659</v>
      </c>
      <c r="O380" s="109">
        <v>10</v>
      </c>
      <c r="P380" s="108">
        <v>44502</v>
      </c>
      <c r="Q380" s="108">
        <v>44511</v>
      </c>
      <c r="R380" s="109" t="s">
        <v>15527</v>
      </c>
      <c r="S380" s="110" t="str">
        <f>VLOOKUP($R380,DX!$A$1:$B$13005,2,FALSE)</f>
        <v>ESGUINCES Y TORCEDURAS DEL TOBILLO</v>
      </c>
      <c r="T380" s="110" t="s">
        <v>18696</v>
      </c>
      <c r="AA380" s="111" t="s">
        <v>43233</v>
      </c>
    </row>
    <row r="381" spans="1:27" s="123" customFormat="1" ht="30" hidden="1" customHeight="1" x14ac:dyDescent="0.3">
      <c r="A381" s="121">
        <f t="shared" si="14"/>
        <v>44503</v>
      </c>
      <c r="B381" s="119">
        <f t="shared" si="12"/>
        <v>11</v>
      </c>
      <c r="C381" s="119">
        <f t="shared" si="13"/>
        <v>2021</v>
      </c>
      <c r="D381" s="110">
        <v>71608110</v>
      </c>
      <c r="E381" s="110" t="s">
        <v>42440</v>
      </c>
      <c r="F381" s="110" t="s">
        <v>18658</v>
      </c>
      <c r="G381" s="110" t="s">
        <v>18683</v>
      </c>
      <c r="H381" s="122" t="s">
        <v>42710</v>
      </c>
      <c r="I381" s="109" t="s">
        <v>18680</v>
      </c>
      <c r="J381" s="109" t="s">
        <v>18679</v>
      </c>
      <c r="K381" s="108">
        <v>43617</v>
      </c>
      <c r="L381" s="109" t="s">
        <v>18680</v>
      </c>
      <c r="M381" s="110" t="s">
        <v>18657</v>
      </c>
      <c r="N381" s="110" t="s">
        <v>18659</v>
      </c>
      <c r="O381" s="109">
        <v>6</v>
      </c>
      <c r="P381" s="108">
        <v>44503</v>
      </c>
      <c r="Q381" s="108">
        <v>44508</v>
      </c>
      <c r="R381" s="109" t="s">
        <v>8457</v>
      </c>
      <c r="S381" s="110" t="str">
        <f>VLOOKUP($R381,DX!$A$1:$B$13005,2,FALSE)</f>
        <v>DERMATITIS SEBORREICA, NO ESPECIFICADA</v>
      </c>
      <c r="T381" s="110" t="s">
        <v>42647</v>
      </c>
      <c r="AA381" s="111" t="s">
        <v>43233</v>
      </c>
    </row>
    <row r="382" spans="1:27" s="123" customFormat="1" ht="30" hidden="1" customHeight="1" x14ac:dyDescent="0.3">
      <c r="A382" s="121">
        <f t="shared" si="14"/>
        <v>44503</v>
      </c>
      <c r="B382" s="119">
        <f t="shared" si="12"/>
        <v>11</v>
      </c>
      <c r="C382" s="119">
        <f t="shared" si="13"/>
        <v>2021</v>
      </c>
      <c r="D382" s="110">
        <v>98666479</v>
      </c>
      <c r="E382" s="110" t="s">
        <v>18881</v>
      </c>
      <c r="F382" s="110" t="s">
        <v>18658</v>
      </c>
      <c r="G382" s="110" t="s">
        <v>18664</v>
      </c>
      <c r="H382" s="122" t="s">
        <v>42709</v>
      </c>
      <c r="I382" s="109" t="s">
        <v>18665</v>
      </c>
      <c r="J382" s="109" t="s">
        <v>18679</v>
      </c>
      <c r="K382" s="108">
        <v>43843</v>
      </c>
      <c r="L382" s="109" t="s">
        <v>18721</v>
      </c>
      <c r="M382" s="110" t="s">
        <v>18657</v>
      </c>
      <c r="N382" s="110" t="s">
        <v>18659</v>
      </c>
      <c r="O382" s="109">
        <v>30</v>
      </c>
      <c r="P382" s="108">
        <v>44503</v>
      </c>
      <c r="Q382" s="108">
        <v>44532</v>
      </c>
      <c r="R382" s="109" t="s">
        <v>15391</v>
      </c>
      <c r="S382" s="110" t="str">
        <f>VLOOKUP($R382,DX!$A$1:$B$13005,2,FALSE)</f>
        <v>FRACTURA DEL PERONE SOLAMENTE</v>
      </c>
      <c r="T382" s="110" t="s">
        <v>18696</v>
      </c>
      <c r="AA382" s="123" t="s">
        <v>42959</v>
      </c>
    </row>
    <row r="383" spans="1:27" s="123" customFormat="1" ht="30" hidden="1" customHeight="1" x14ac:dyDescent="0.3">
      <c r="A383" s="121">
        <f t="shared" si="14"/>
        <v>44504</v>
      </c>
      <c r="B383" s="119">
        <f t="shared" si="12"/>
        <v>11</v>
      </c>
      <c r="C383" s="119">
        <f t="shared" si="13"/>
        <v>2021</v>
      </c>
      <c r="D383" s="110">
        <v>43152669</v>
      </c>
      <c r="E383" s="110" t="s">
        <v>18828</v>
      </c>
      <c r="F383" s="110" t="s">
        <v>18704</v>
      </c>
      <c r="G383" s="110" t="s">
        <v>18664</v>
      </c>
      <c r="H383" s="122" t="s">
        <v>42709</v>
      </c>
      <c r="I383" s="109" t="s">
        <v>18665</v>
      </c>
      <c r="J383" s="109" t="s">
        <v>18679</v>
      </c>
      <c r="K383" s="108">
        <v>43703</v>
      </c>
      <c r="L383" s="109" t="s">
        <v>18910</v>
      </c>
      <c r="M383" s="110" t="s">
        <v>18657</v>
      </c>
      <c r="N383" s="110" t="s">
        <v>18659</v>
      </c>
      <c r="O383" s="109">
        <v>1</v>
      </c>
      <c r="P383" s="108">
        <v>44504</v>
      </c>
      <c r="Q383" s="108">
        <v>44504</v>
      </c>
      <c r="R383" s="109" t="s">
        <v>15407</v>
      </c>
      <c r="S383" s="110" t="str">
        <f>VLOOKUP($R383,DX!$A$1:$B$13005,2,FALSE)</f>
        <v>DESGARRO DE MENISCOS, PRESENTE</v>
      </c>
      <c r="T383" s="110" t="s">
        <v>18696</v>
      </c>
      <c r="AA383" s="111" t="s">
        <v>43233</v>
      </c>
    </row>
    <row r="384" spans="1:27" s="123" customFormat="1" ht="30" hidden="1" customHeight="1" x14ac:dyDescent="0.3">
      <c r="A384" s="121">
        <f t="shared" si="14"/>
        <v>44505</v>
      </c>
      <c r="B384" s="119">
        <f t="shared" si="12"/>
        <v>11</v>
      </c>
      <c r="C384" s="119">
        <f t="shared" si="13"/>
        <v>2021</v>
      </c>
      <c r="D384" s="110">
        <v>43152669</v>
      </c>
      <c r="E384" s="110" t="s">
        <v>18828</v>
      </c>
      <c r="F384" s="110" t="s">
        <v>18704</v>
      </c>
      <c r="G384" s="110" t="s">
        <v>18664</v>
      </c>
      <c r="H384" s="122" t="s">
        <v>42709</v>
      </c>
      <c r="I384" s="109" t="s">
        <v>18665</v>
      </c>
      <c r="J384" s="109" t="s">
        <v>18679</v>
      </c>
      <c r="K384" s="108">
        <v>43703</v>
      </c>
      <c r="L384" s="109" t="s">
        <v>18910</v>
      </c>
      <c r="M384" s="110" t="s">
        <v>18657</v>
      </c>
      <c r="N384" s="110" t="s">
        <v>18659</v>
      </c>
      <c r="O384" s="109">
        <v>2</v>
      </c>
      <c r="P384" s="108">
        <v>44505</v>
      </c>
      <c r="Q384" s="108">
        <v>44506</v>
      </c>
      <c r="R384" s="109" t="s">
        <v>15407</v>
      </c>
      <c r="S384" s="110" t="str">
        <f>VLOOKUP($R384,DX!$A$1:$B$13005,2,FALSE)</f>
        <v>DESGARRO DE MENISCOS, PRESENTE</v>
      </c>
      <c r="T384" s="110" t="s">
        <v>18696</v>
      </c>
      <c r="AA384" s="111" t="s">
        <v>43233</v>
      </c>
    </row>
    <row r="385" spans="1:27" s="123" customFormat="1" ht="30" hidden="1" customHeight="1" x14ac:dyDescent="0.3">
      <c r="A385" s="121">
        <f t="shared" si="14"/>
        <v>44507</v>
      </c>
      <c r="B385" s="119">
        <f t="shared" si="12"/>
        <v>11</v>
      </c>
      <c r="C385" s="119">
        <f t="shared" si="13"/>
        <v>2021</v>
      </c>
      <c r="D385" s="110">
        <v>43152669</v>
      </c>
      <c r="E385" s="110" t="s">
        <v>18828</v>
      </c>
      <c r="F385" s="110" t="s">
        <v>18704</v>
      </c>
      <c r="G385" s="110" t="s">
        <v>18664</v>
      </c>
      <c r="H385" s="122" t="s">
        <v>42709</v>
      </c>
      <c r="I385" s="109" t="s">
        <v>18665</v>
      </c>
      <c r="J385" s="109" t="s">
        <v>18679</v>
      </c>
      <c r="K385" s="108">
        <v>43703</v>
      </c>
      <c r="L385" s="109" t="s">
        <v>18910</v>
      </c>
      <c r="M385" s="110" t="s">
        <v>18657</v>
      </c>
      <c r="N385" s="110" t="s">
        <v>18659</v>
      </c>
      <c r="O385" s="109">
        <v>10</v>
      </c>
      <c r="P385" s="108">
        <v>44507</v>
      </c>
      <c r="Q385" s="108">
        <v>44516</v>
      </c>
      <c r="R385" s="109" t="s">
        <v>15407</v>
      </c>
      <c r="S385" s="110" t="str">
        <f>VLOOKUP($R385,DX!$A$1:$B$13005,2,FALSE)</f>
        <v>DESGARRO DE MENISCOS, PRESENTE</v>
      </c>
      <c r="T385" s="110" t="s">
        <v>18696</v>
      </c>
      <c r="AA385" s="111" t="s">
        <v>43233</v>
      </c>
    </row>
    <row r="386" spans="1:27" s="123" customFormat="1" ht="30" hidden="1" customHeight="1" x14ac:dyDescent="0.3">
      <c r="A386" s="121">
        <v>44509</v>
      </c>
      <c r="B386" s="119">
        <f t="shared" si="12"/>
        <v>11</v>
      </c>
      <c r="C386" s="119">
        <f t="shared" si="13"/>
        <v>2021</v>
      </c>
      <c r="D386" s="110">
        <v>75077564</v>
      </c>
      <c r="E386" s="110" t="s">
        <v>42444</v>
      </c>
      <c r="F386" s="110" t="s">
        <v>18658</v>
      </c>
      <c r="G386" s="124" t="s">
        <v>18720</v>
      </c>
      <c r="H386" s="122" t="s">
        <v>42707</v>
      </c>
      <c r="I386" s="109" t="s">
        <v>18665</v>
      </c>
      <c r="J386" s="109" t="s">
        <v>18679</v>
      </c>
      <c r="K386" s="108">
        <v>44267</v>
      </c>
      <c r="L386" s="109" t="s">
        <v>18787</v>
      </c>
      <c r="M386" s="110" t="s">
        <v>18845</v>
      </c>
      <c r="N386" s="110" t="s">
        <v>18722</v>
      </c>
      <c r="O386" s="109">
        <v>30</v>
      </c>
      <c r="P386" s="108">
        <v>44509</v>
      </c>
      <c r="Q386" s="108">
        <v>44538</v>
      </c>
      <c r="R386" s="109" t="s">
        <v>15385</v>
      </c>
      <c r="S386" s="110" t="str">
        <f>VLOOKUP($R386,DX!$A$1:$B$13005,2,FALSE)</f>
        <v>FRACTURA DE LA EPIFISIS SUPERIOR DE LA TIBIA</v>
      </c>
      <c r="T386" s="110" t="s">
        <v>42647</v>
      </c>
      <c r="AA386" s="123" t="s">
        <v>42959</v>
      </c>
    </row>
    <row r="387" spans="1:27" s="123" customFormat="1" ht="30" hidden="1" customHeight="1" x14ac:dyDescent="0.3">
      <c r="A387" s="121">
        <f>P387</f>
        <v>44510</v>
      </c>
      <c r="B387" s="119">
        <f t="shared" ref="B387:B450" si="15">+MONTH(A387)</f>
        <v>11</v>
      </c>
      <c r="C387" s="119">
        <f t="shared" ref="C387:C450" si="16">+YEAR(A387)</f>
        <v>2021</v>
      </c>
      <c r="D387" s="110">
        <v>3189617</v>
      </c>
      <c r="E387" s="110" t="s">
        <v>18831</v>
      </c>
      <c r="F387" s="110" t="s">
        <v>18658</v>
      </c>
      <c r="G387" s="110" t="s">
        <v>18692</v>
      </c>
      <c r="H387" s="122" t="s">
        <v>42709</v>
      </c>
      <c r="I387" s="109" t="s">
        <v>18665</v>
      </c>
      <c r="J387" s="109" t="s">
        <v>18679</v>
      </c>
      <c r="K387" s="108">
        <v>44075</v>
      </c>
      <c r="L387" s="109" t="s">
        <v>18742</v>
      </c>
      <c r="M387" s="110" t="s">
        <v>18657</v>
      </c>
      <c r="N387" s="110" t="s">
        <v>18659</v>
      </c>
      <c r="O387" s="109">
        <v>15</v>
      </c>
      <c r="P387" s="108">
        <v>44510</v>
      </c>
      <c r="Q387" s="108">
        <v>44524</v>
      </c>
      <c r="R387" s="109" t="s">
        <v>9361</v>
      </c>
      <c r="S387" s="110" t="str">
        <f>VLOOKUP($R387,DX!$A$1:$B$13005,2,FALSE)</f>
        <v>TRASTORNO ARTICULAR, NO ESPECIFICADO</v>
      </c>
      <c r="T387" s="110" t="s">
        <v>18696</v>
      </c>
      <c r="AA387" s="111" t="s">
        <v>43233</v>
      </c>
    </row>
    <row r="388" spans="1:27" s="123" customFormat="1" ht="30" hidden="1" customHeight="1" x14ac:dyDescent="0.3">
      <c r="A388" s="121">
        <v>44512</v>
      </c>
      <c r="B388" s="119">
        <f t="shared" si="15"/>
        <v>11</v>
      </c>
      <c r="C388" s="119">
        <f t="shared" si="16"/>
        <v>2021</v>
      </c>
      <c r="D388" s="110">
        <v>1088016967</v>
      </c>
      <c r="E388" s="110" t="s">
        <v>42447</v>
      </c>
      <c r="F388" s="110" t="s">
        <v>18658</v>
      </c>
      <c r="G388" s="110" t="s">
        <v>18687</v>
      </c>
      <c r="H388" s="122" t="s">
        <v>42710</v>
      </c>
      <c r="I388" s="109" t="s">
        <v>18665</v>
      </c>
      <c r="J388" s="109" t="s">
        <v>18679</v>
      </c>
      <c r="K388" s="108">
        <v>44411</v>
      </c>
      <c r="L388" s="109" t="s">
        <v>18911</v>
      </c>
      <c r="M388" s="110" t="s">
        <v>18688</v>
      </c>
      <c r="N388" s="110" t="s">
        <v>18659</v>
      </c>
      <c r="O388" s="109">
        <v>5</v>
      </c>
      <c r="P388" s="108">
        <v>44512</v>
      </c>
      <c r="Q388" s="108">
        <v>44516</v>
      </c>
      <c r="R388" s="109" t="s">
        <v>15273</v>
      </c>
      <c r="S388" s="110" t="str">
        <f>VLOOKUP($R388,DX!$A$1:$B$13005,2,FALSE)</f>
        <v>CONTUSION DE LA CADERA</v>
      </c>
      <c r="T388" s="110" t="s">
        <v>42647</v>
      </c>
      <c r="AA388" s="111" t="s">
        <v>43233</v>
      </c>
    </row>
    <row r="389" spans="1:27" s="123" customFormat="1" ht="30" hidden="1" customHeight="1" x14ac:dyDescent="0.3">
      <c r="A389" s="121">
        <f>P389</f>
        <v>44513</v>
      </c>
      <c r="B389" s="119">
        <f t="shared" si="15"/>
        <v>11</v>
      </c>
      <c r="C389" s="119">
        <f t="shared" si="16"/>
        <v>2021</v>
      </c>
      <c r="D389" s="110">
        <v>1036965032</v>
      </c>
      <c r="E389" s="110" t="s">
        <v>18898</v>
      </c>
      <c r="F389" s="110" t="s">
        <v>18658</v>
      </c>
      <c r="G389" s="110" t="s">
        <v>18664</v>
      </c>
      <c r="H389" s="122" t="s">
        <v>42709</v>
      </c>
      <c r="I389" s="109" t="s">
        <v>18665</v>
      </c>
      <c r="J389" s="109" t="s">
        <v>18679</v>
      </c>
      <c r="K389" s="108">
        <v>44346</v>
      </c>
      <c r="L389" s="109" t="s">
        <v>18903</v>
      </c>
      <c r="M389" s="110" t="s">
        <v>18657</v>
      </c>
      <c r="N389" s="110" t="s">
        <v>18659</v>
      </c>
      <c r="O389" s="109">
        <v>10</v>
      </c>
      <c r="P389" s="108">
        <v>44513</v>
      </c>
      <c r="Q389" s="108">
        <v>44522</v>
      </c>
      <c r="R389" s="109" t="s">
        <v>15527</v>
      </c>
      <c r="S389" s="110" t="str">
        <f>VLOOKUP($R389,DX!$A$1:$B$13005,2,FALSE)</f>
        <v>ESGUINCES Y TORCEDURAS DEL TOBILLO</v>
      </c>
      <c r="T389" s="110" t="s">
        <v>18696</v>
      </c>
      <c r="AA389" s="111" t="s">
        <v>43233</v>
      </c>
    </row>
    <row r="390" spans="1:27" s="123" customFormat="1" ht="30" hidden="1" customHeight="1" x14ac:dyDescent="0.3">
      <c r="A390" s="121">
        <v>44515</v>
      </c>
      <c r="B390" s="119">
        <f t="shared" si="15"/>
        <v>11</v>
      </c>
      <c r="C390" s="119">
        <f t="shared" si="16"/>
        <v>2021</v>
      </c>
      <c r="D390" s="110">
        <v>16051565</v>
      </c>
      <c r="E390" s="110" t="s">
        <v>42449</v>
      </c>
      <c r="F390" s="110" t="s">
        <v>18658</v>
      </c>
      <c r="G390" s="110" t="s">
        <v>18683</v>
      </c>
      <c r="H390" s="122" t="s">
        <v>42708</v>
      </c>
      <c r="I390" s="109" t="s">
        <v>18680</v>
      </c>
      <c r="J390" s="109" t="s">
        <v>18679</v>
      </c>
      <c r="K390" s="108">
        <v>42594</v>
      </c>
      <c r="L390" s="109" t="s">
        <v>18680</v>
      </c>
      <c r="M390" s="110" t="s">
        <v>18657</v>
      </c>
      <c r="N390" s="110" t="s">
        <v>18659</v>
      </c>
      <c r="O390" s="109">
        <v>2</v>
      </c>
      <c r="P390" s="108">
        <v>44515</v>
      </c>
      <c r="Q390" s="108">
        <v>44516</v>
      </c>
      <c r="R390" s="109" t="s">
        <v>8511</v>
      </c>
      <c r="S390" s="110" t="str">
        <f>VLOOKUP($R390,DX!$A$1:$B$13005,2,FALSE)</f>
        <v>DERMATITIS CONTACTO, FORMA NO ESPEC, POR PLANTAS, EXC LAS ALIMENTICIAS</v>
      </c>
      <c r="T390" s="110" t="s">
        <v>42647</v>
      </c>
      <c r="AA390" s="111" t="s">
        <v>43233</v>
      </c>
    </row>
    <row r="391" spans="1:27" s="123" customFormat="1" ht="30" hidden="1" customHeight="1" x14ac:dyDescent="0.3">
      <c r="A391" s="121">
        <v>44517</v>
      </c>
      <c r="B391" s="119">
        <f t="shared" si="15"/>
        <v>11</v>
      </c>
      <c r="C391" s="119">
        <f t="shared" si="16"/>
        <v>2021</v>
      </c>
      <c r="D391" s="110">
        <v>16051565</v>
      </c>
      <c r="E391" s="110" t="s">
        <v>42449</v>
      </c>
      <c r="F391" s="110" t="s">
        <v>18658</v>
      </c>
      <c r="G391" s="110" t="s">
        <v>18683</v>
      </c>
      <c r="H391" s="122" t="s">
        <v>42710</v>
      </c>
      <c r="I391" s="109" t="s">
        <v>18680</v>
      </c>
      <c r="J391" s="109" t="s">
        <v>18679</v>
      </c>
      <c r="K391" s="108">
        <v>42594</v>
      </c>
      <c r="L391" s="109" t="s">
        <v>18680</v>
      </c>
      <c r="M391" s="110" t="s">
        <v>18657</v>
      </c>
      <c r="N391" s="110" t="s">
        <v>18659</v>
      </c>
      <c r="O391" s="109">
        <v>30</v>
      </c>
      <c r="P391" s="108">
        <v>44517</v>
      </c>
      <c r="Q391" s="108">
        <v>44546</v>
      </c>
      <c r="R391" s="109" t="s">
        <v>8511</v>
      </c>
      <c r="S391" s="110" t="str">
        <f>VLOOKUP($R391,DX!$A$1:$B$13005,2,FALSE)</f>
        <v>DERMATITIS CONTACTO, FORMA NO ESPEC, POR PLANTAS, EXC LAS ALIMENTICIAS</v>
      </c>
      <c r="T391" s="110" t="s">
        <v>42647</v>
      </c>
      <c r="AA391" s="123" t="s">
        <v>42959</v>
      </c>
    </row>
    <row r="392" spans="1:27" s="123" customFormat="1" ht="30" hidden="1" customHeight="1" x14ac:dyDescent="0.3">
      <c r="A392" s="121">
        <f>P392</f>
        <v>44517</v>
      </c>
      <c r="B392" s="119">
        <f t="shared" si="15"/>
        <v>11</v>
      </c>
      <c r="C392" s="119">
        <f t="shared" si="16"/>
        <v>2021</v>
      </c>
      <c r="D392" s="110">
        <v>43152669</v>
      </c>
      <c r="E392" s="110" t="s">
        <v>18828</v>
      </c>
      <c r="F392" s="110" t="s">
        <v>18704</v>
      </c>
      <c r="G392" s="110" t="s">
        <v>18664</v>
      </c>
      <c r="H392" s="122" t="s">
        <v>42709</v>
      </c>
      <c r="I392" s="109" t="s">
        <v>18665</v>
      </c>
      <c r="J392" s="109" t="s">
        <v>18679</v>
      </c>
      <c r="K392" s="108">
        <v>43703</v>
      </c>
      <c r="L392" s="109" t="s">
        <v>18910</v>
      </c>
      <c r="M392" s="110" t="s">
        <v>18657</v>
      </c>
      <c r="N392" s="110" t="s">
        <v>18659</v>
      </c>
      <c r="O392" s="109">
        <v>10</v>
      </c>
      <c r="P392" s="108">
        <v>44517</v>
      </c>
      <c r="Q392" s="108">
        <v>44526</v>
      </c>
      <c r="R392" s="109" t="s">
        <v>15407</v>
      </c>
      <c r="S392" s="110" t="str">
        <f>VLOOKUP($R392,DX!$A$1:$B$13005,2,FALSE)</f>
        <v>DESGARRO DE MENISCOS, PRESENTE</v>
      </c>
      <c r="T392" s="110" t="s">
        <v>18696</v>
      </c>
      <c r="AA392" s="111" t="s">
        <v>43233</v>
      </c>
    </row>
    <row r="393" spans="1:27" s="123" customFormat="1" ht="30" hidden="1" customHeight="1" x14ac:dyDescent="0.3">
      <c r="A393" s="121">
        <f>P393</f>
        <v>44517</v>
      </c>
      <c r="B393" s="119">
        <f t="shared" si="15"/>
        <v>11</v>
      </c>
      <c r="C393" s="119">
        <f t="shared" si="16"/>
        <v>2021</v>
      </c>
      <c r="D393" s="110">
        <v>71587888</v>
      </c>
      <c r="E393" s="110" t="s">
        <v>18682</v>
      </c>
      <c r="F393" s="110" t="s">
        <v>18658</v>
      </c>
      <c r="G393" s="110" t="s">
        <v>18683</v>
      </c>
      <c r="H393" s="122" t="s">
        <v>42709</v>
      </c>
      <c r="I393" s="109" t="s">
        <v>18665</v>
      </c>
      <c r="J393" s="109" t="s">
        <v>18679</v>
      </c>
      <c r="K393" s="108">
        <v>43274</v>
      </c>
      <c r="L393" s="109" t="s">
        <v>18701</v>
      </c>
      <c r="M393" s="110" t="s">
        <v>18657</v>
      </c>
      <c r="N393" s="110" t="s">
        <v>18659</v>
      </c>
      <c r="O393" s="109">
        <v>30</v>
      </c>
      <c r="P393" s="108">
        <v>44517</v>
      </c>
      <c r="Q393" s="108">
        <v>44546</v>
      </c>
      <c r="R393" s="109" t="s">
        <v>17928</v>
      </c>
      <c r="S393" s="110" t="str">
        <f>VLOOKUP($R393,DX!$A$1:$B$13005,2,FALSE)</f>
        <v>OTROS PROCEDIMIENTOS QUIRURGICOS</v>
      </c>
      <c r="T393" s="110" t="s">
        <v>18696</v>
      </c>
      <c r="AA393" s="123" t="s">
        <v>42959</v>
      </c>
    </row>
    <row r="394" spans="1:27" s="123" customFormat="1" ht="30" hidden="1" customHeight="1" x14ac:dyDescent="0.3">
      <c r="A394" s="121">
        <v>44517</v>
      </c>
      <c r="B394" s="119">
        <f t="shared" si="15"/>
        <v>11</v>
      </c>
      <c r="C394" s="119">
        <f t="shared" si="16"/>
        <v>2021</v>
      </c>
      <c r="D394" s="110">
        <v>1053808794</v>
      </c>
      <c r="E394" s="110" t="s">
        <v>18684</v>
      </c>
      <c r="F394" s="110" t="s">
        <v>18704</v>
      </c>
      <c r="G394" s="110" t="s">
        <v>18664</v>
      </c>
      <c r="H394" s="122" t="s">
        <v>42710</v>
      </c>
      <c r="I394" s="109" t="s">
        <v>18849</v>
      </c>
      <c r="J394" s="109" t="s">
        <v>42515</v>
      </c>
      <c r="K394" s="108">
        <v>42948</v>
      </c>
      <c r="L394" s="109" t="s">
        <v>18860</v>
      </c>
      <c r="M394" s="110" t="s">
        <v>18845</v>
      </c>
      <c r="N394" s="110" t="s">
        <v>18659</v>
      </c>
      <c r="O394" s="109">
        <v>3</v>
      </c>
      <c r="P394" s="108">
        <v>44517</v>
      </c>
      <c r="Q394" s="108">
        <v>44519</v>
      </c>
      <c r="R394" s="109" t="s">
        <v>18666</v>
      </c>
      <c r="S394" s="110" t="str">
        <f>VLOOKUP($R394,DX!$A$1:$B$13005,2,FALSE)</f>
        <v>COVID-19 (virus no identificado)</v>
      </c>
      <c r="T394" s="110" t="s">
        <v>42647</v>
      </c>
      <c r="AA394" s="111" t="s">
        <v>43233</v>
      </c>
    </row>
    <row r="395" spans="1:27" s="123" customFormat="1" ht="30" hidden="1" customHeight="1" x14ac:dyDescent="0.3">
      <c r="A395" s="121">
        <v>44518</v>
      </c>
      <c r="B395" s="119">
        <f t="shared" si="15"/>
        <v>11</v>
      </c>
      <c r="C395" s="119">
        <f t="shared" si="16"/>
        <v>2021</v>
      </c>
      <c r="D395" s="110">
        <v>1037946909</v>
      </c>
      <c r="E395" s="110" t="s">
        <v>18883</v>
      </c>
      <c r="F395" s="110" t="s">
        <v>18658</v>
      </c>
      <c r="G395" s="110" t="s">
        <v>18690</v>
      </c>
      <c r="H395" s="122" t="s">
        <v>42710</v>
      </c>
      <c r="I395" s="109" t="s">
        <v>18680</v>
      </c>
      <c r="J395" s="109" t="s">
        <v>18679</v>
      </c>
      <c r="K395" s="108">
        <v>44245</v>
      </c>
      <c r="L395" s="109" t="s">
        <v>18739</v>
      </c>
      <c r="M395" s="110" t="s">
        <v>18657</v>
      </c>
      <c r="N395" s="110" t="s">
        <v>18659</v>
      </c>
      <c r="O395" s="109">
        <v>30</v>
      </c>
      <c r="P395" s="108">
        <v>44518</v>
      </c>
      <c r="Q395" s="108">
        <v>44547</v>
      </c>
      <c r="R395" s="109" t="s">
        <v>15167</v>
      </c>
      <c r="S395" s="110" t="str">
        <f>VLOOKUP($R395,DX!$A$1:$B$13005,2,FALSE)</f>
        <v>FRACTURA DE OTROS HUESOS METACARPIANOS</v>
      </c>
      <c r="T395" s="110" t="s">
        <v>42647</v>
      </c>
      <c r="AA395" s="123" t="s">
        <v>42959</v>
      </c>
    </row>
    <row r="396" spans="1:27" s="123" customFormat="1" ht="30" hidden="1" customHeight="1" x14ac:dyDescent="0.3">
      <c r="A396" s="121">
        <v>44519</v>
      </c>
      <c r="B396" s="119">
        <f t="shared" si="15"/>
        <v>11</v>
      </c>
      <c r="C396" s="119">
        <f t="shared" si="16"/>
        <v>2021</v>
      </c>
      <c r="D396" s="110">
        <v>71627003</v>
      </c>
      <c r="E396" s="110" t="s">
        <v>42452</v>
      </c>
      <c r="F396" s="110" t="s">
        <v>18658</v>
      </c>
      <c r="G396" s="124" t="s">
        <v>18720</v>
      </c>
      <c r="H396" s="122" t="s">
        <v>42707</v>
      </c>
      <c r="I396" s="109" t="s">
        <v>18665</v>
      </c>
      <c r="J396" s="109" t="s">
        <v>18679</v>
      </c>
      <c r="K396" s="108">
        <v>44300</v>
      </c>
      <c r="L396" s="109" t="s">
        <v>18742</v>
      </c>
      <c r="M396" s="110" t="s">
        <v>18657</v>
      </c>
      <c r="N396" s="110" t="s">
        <v>18722</v>
      </c>
      <c r="O396" s="109">
        <v>7</v>
      </c>
      <c r="P396" s="108">
        <v>44519</v>
      </c>
      <c r="Q396" s="108">
        <v>44525</v>
      </c>
      <c r="R396" s="109" t="s">
        <v>8367</v>
      </c>
      <c r="S396" s="110" t="str">
        <f>VLOOKUP($R396,DX!$A$1:$B$13005,2,FALSE)</f>
        <v>CELULITIS DE LA CARA</v>
      </c>
      <c r="T396" s="110" t="s">
        <v>42647</v>
      </c>
      <c r="AA396" s="111" t="s">
        <v>43233</v>
      </c>
    </row>
    <row r="397" spans="1:27" s="123" customFormat="1" ht="30" hidden="1" customHeight="1" x14ac:dyDescent="0.3">
      <c r="A397" s="121">
        <v>44519</v>
      </c>
      <c r="B397" s="119">
        <f t="shared" si="15"/>
        <v>11</v>
      </c>
      <c r="C397" s="119">
        <f t="shared" si="16"/>
        <v>2021</v>
      </c>
      <c r="D397" s="110">
        <v>1036638930</v>
      </c>
      <c r="E397" s="110" t="s">
        <v>18752</v>
      </c>
      <c r="F397" s="110" t="s">
        <v>18658</v>
      </c>
      <c r="G397" s="110" t="s">
        <v>18664</v>
      </c>
      <c r="H397" s="122" t="s">
        <v>42710</v>
      </c>
      <c r="I397" s="109" t="s">
        <v>18665</v>
      </c>
      <c r="J397" s="109" t="s">
        <v>18679</v>
      </c>
      <c r="K397" s="108">
        <v>44390</v>
      </c>
      <c r="L397" s="109" t="s">
        <v>18699</v>
      </c>
      <c r="M397" s="110" t="s">
        <v>18657</v>
      </c>
      <c r="N397" s="110" t="s">
        <v>18659</v>
      </c>
      <c r="O397" s="109">
        <v>14</v>
      </c>
      <c r="P397" s="108">
        <v>44519</v>
      </c>
      <c r="Q397" s="108">
        <v>44532</v>
      </c>
      <c r="R397" s="109">
        <v>1</v>
      </c>
      <c r="S397" s="110" t="str">
        <f>VLOOKUP($R397,DX!$A$1:$B$13005,2,FALSE)</f>
        <v>Licencia Maternidad</v>
      </c>
      <c r="T397" s="110" t="s">
        <v>42647</v>
      </c>
      <c r="AA397" s="111" t="s">
        <v>43233</v>
      </c>
    </row>
    <row r="398" spans="1:27" s="123" customFormat="1" ht="30" hidden="1" customHeight="1" x14ac:dyDescent="0.3">
      <c r="A398" s="121">
        <v>44519</v>
      </c>
      <c r="B398" s="119">
        <f t="shared" si="15"/>
        <v>11</v>
      </c>
      <c r="C398" s="119">
        <f t="shared" si="16"/>
        <v>2021</v>
      </c>
      <c r="D398" s="110">
        <v>1088244425</v>
      </c>
      <c r="E398" s="110" t="s">
        <v>42450</v>
      </c>
      <c r="F398" s="110" t="s">
        <v>18658</v>
      </c>
      <c r="G398" s="110" t="s">
        <v>18664</v>
      </c>
      <c r="H398" s="122" t="s">
        <v>42710</v>
      </c>
      <c r="I398" s="109" t="s">
        <v>18849</v>
      </c>
      <c r="J398" s="109" t="s">
        <v>42456</v>
      </c>
      <c r="K398" s="108">
        <v>43507</v>
      </c>
      <c r="L398" s="109" t="s">
        <v>18860</v>
      </c>
      <c r="M398" s="110" t="s">
        <v>18657</v>
      </c>
      <c r="N398" s="110" t="s">
        <v>18880</v>
      </c>
      <c r="O398" s="109">
        <v>16</v>
      </c>
      <c r="P398" s="108">
        <v>44519</v>
      </c>
      <c r="Q398" s="108">
        <v>44533</v>
      </c>
      <c r="R398" s="109">
        <v>2</v>
      </c>
      <c r="S398" s="110" t="str">
        <f>VLOOKUP($R398,DX!$A$1:$B$13005,2,FALSE)</f>
        <v>Licencia Paternidad</v>
      </c>
      <c r="T398" s="110" t="s">
        <v>42647</v>
      </c>
      <c r="AA398" s="111" t="s">
        <v>43233</v>
      </c>
    </row>
    <row r="399" spans="1:27" s="123" customFormat="1" ht="30" hidden="1" customHeight="1" x14ac:dyDescent="0.3">
      <c r="A399" s="121">
        <f>P399</f>
        <v>44522</v>
      </c>
      <c r="B399" s="119">
        <f t="shared" si="15"/>
        <v>11</v>
      </c>
      <c r="C399" s="119">
        <f t="shared" si="16"/>
        <v>2021</v>
      </c>
      <c r="D399" s="110">
        <v>10080826</v>
      </c>
      <c r="E399" s="110" t="s">
        <v>18797</v>
      </c>
      <c r="F399" s="110" t="s">
        <v>18658</v>
      </c>
      <c r="G399" s="110" t="s">
        <v>18664</v>
      </c>
      <c r="H399" s="122" t="s">
        <v>42709</v>
      </c>
      <c r="I399" s="109" t="s">
        <v>18665</v>
      </c>
      <c r="J399" s="109" t="s">
        <v>18679</v>
      </c>
      <c r="K399" s="108">
        <v>44305</v>
      </c>
      <c r="L399" s="109" t="s">
        <v>18731</v>
      </c>
      <c r="M399" s="110" t="s">
        <v>18688</v>
      </c>
      <c r="N399" s="110" t="s">
        <v>18659</v>
      </c>
      <c r="O399" s="109">
        <v>9</v>
      </c>
      <c r="P399" s="108">
        <v>44522</v>
      </c>
      <c r="Q399" s="108">
        <v>44530</v>
      </c>
      <c r="R399" s="109" t="s">
        <v>14941</v>
      </c>
      <c r="S399" s="110" t="str">
        <f>VLOOKUP($R399,DX!$A$1:$B$13005,2,FALSE)</f>
        <v>FRACTURA DEL OMOPLATO</v>
      </c>
      <c r="T399" s="110" t="s">
        <v>18696</v>
      </c>
      <c r="AA399" s="111" t="s">
        <v>43233</v>
      </c>
    </row>
    <row r="400" spans="1:27" s="123" customFormat="1" ht="30" hidden="1" customHeight="1" x14ac:dyDescent="0.3">
      <c r="A400" s="121">
        <f>P400</f>
        <v>44522</v>
      </c>
      <c r="B400" s="119">
        <f t="shared" si="15"/>
        <v>11</v>
      </c>
      <c r="C400" s="119">
        <f t="shared" si="16"/>
        <v>2021</v>
      </c>
      <c r="D400" s="110">
        <v>1017159861</v>
      </c>
      <c r="E400" s="110" t="s">
        <v>42441</v>
      </c>
      <c r="F400" s="110" t="s">
        <v>18704</v>
      </c>
      <c r="G400" s="110" t="s">
        <v>18664</v>
      </c>
      <c r="H400" s="122" t="s">
        <v>42708</v>
      </c>
      <c r="I400" s="109" t="s">
        <v>18849</v>
      </c>
      <c r="J400" s="109" t="s">
        <v>18851</v>
      </c>
      <c r="K400" s="108">
        <v>41499</v>
      </c>
      <c r="L400" s="109" t="s">
        <v>18860</v>
      </c>
      <c r="M400" s="110" t="s">
        <v>18657</v>
      </c>
      <c r="N400" s="110" t="s">
        <v>18659</v>
      </c>
      <c r="O400" s="109">
        <v>1</v>
      </c>
      <c r="P400" s="108">
        <v>44522</v>
      </c>
      <c r="Q400" s="108">
        <v>44522</v>
      </c>
      <c r="R400" s="109" t="s">
        <v>7061</v>
      </c>
      <c r="S400" s="110" t="str">
        <f>VLOOKUP($R400,DX!$A$1:$B$13005,2,FALSE)</f>
        <v>RINOFARINGITIS AGUDA (RESFRIADO COMUN)</v>
      </c>
      <c r="T400" s="110" t="s">
        <v>42647</v>
      </c>
      <c r="AA400" s="111" t="s">
        <v>43233</v>
      </c>
    </row>
    <row r="401" spans="1:27" s="123" customFormat="1" ht="30" hidden="1" customHeight="1" x14ac:dyDescent="0.3">
      <c r="A401" s="121">
        <f>P401</f>
        <v>44523</v>
      </c>
      <c r="B401" s="119">
        <f t="shared" si="15"/>
        <v>11</v>
      </c>
      <c r="C401" s="119">
        <f t="shared" si="16"/>
        <v>2021</v>
      </c>
      <c r="D401" s="110">
        <v>4560597</v>
      </c>
      <c r="E401" s="110" t="s">
        <v>18778</v>
      </c>
      <c r="F401" s="110" t="s">
        <v>18658</v>
      </c>
      <c r="G401" s="110" t="s">
        <v>18779</v>
      </c>
      <c r="H401" s="122" t="s">
        <v>42709</v>
      </c>
      <c r="I401" s="109" t="s">
        <v>18665</v>
      </c>
      <c r="J401" s="109" t="s">
        <v>18679</v>
      </c>
      <c r="K401" s="108">
        <v>42583</v>
      </c>
      <c r="L401" s="109" t="s">
        <v>18909</v>
      </c>
      <c r="M401" s="110" t="s">
        <v>18780</v>
      </c>
      <c r="N401" s="110" t="s">
        <v>18659</v>
      </c>
      <c r="O401" s="109">
        <v>30</v>
      </c>
      <c r="P401" s="108">
        <v>44523</v>
      </c>
      <c r="Q401" s="108">
        <v>44552</v>
      </c>
      <c r="R401" s="109" t="s">
        <v>9573</v>
      </c>
      <c r="S401" s="110" t="str">
        <f>VLOOKUP($R401,DX!$A$1:$B$13005,2,FALSE)</f>
        <v>TRASTORNOS DE DISCO LUMBAR Y OTROS, CON RADICULOPATIA</v>
      </c>
      <c r="T401" s="110" t="s">
        <v>18696</v>
      </c>
      <c r="AA401" s="123" t="s">
        <v>42959</v>
      </c>
    </row>
    <row r="402" spans="1:27" s="123" customFormat="1" ht="30" hidden="1" customHeight="1" x14ac:dyDescent="0.3">
      <c r="A402" s="121">
        <v>44523</v>
      </c>
      <c r="B402" s="119">
        <f t="shared" si="15"/>
        <v>11</v>
      </c>
      <c r="C402" s="119">
        <f t="shared" si="16"/>
        <v>2021</v>
      </c>
      <c r="D402" s="110">
        <v>71372712</v>
      </c>
      <c r="E402" s="110" t="s">
        <v>42454</v>
      </c>
      <c r="F402" s="110" t="s">
        <v>18658</v>
      </c>
      <c r="G402" s="110" t="s">
        <v>18664</v>
      </c>
      <c r="H402" s="122" t="s">
        <v>42710</v>
      </c>
      <c r="I402" s="109" t="s">
        <v>18665</v>
      </c>
      <c r="J402" s="109" t="s">
        <v>18679</v>
      </c>
      <c r="K402" s="108">
        <v>43640</v>
      </c>
      <c r="L402" s="109" t="s">
        <v>18714</v>
      </c>
      <c r="M402" s="110" t="s">
        <v>18657</v>
      </c>
      <c r="N402" s="110" t="s">
        <v>18659</v>
      </c>
      <c r="O402" s="109">
        <v>3</v>
      </c>
      <c r="P402" s="108">
        <v>44523</v>
      </c>
      <c r="Q402" s="108">
        <v>44525</v>
      </c>
      <c r="R402" s="109" t="s">
        <v>18666</v>
      </c>
      <c r="S402" s="110" t="str">
        <f>VLOOKUP($R402,DX!$A$1:$B$13005,2,FALSE)</f>
        <v>COVID-19 (virus no identificado)</v>
      </c>
      <c r="T402" s="110" t="s">
        <v>42647</v>
      </c>
      <c r="AA402" s="111" t="s">
        <v>43233</v>
      </c>
    </row>
    <row r="403" spans="1:27" s="123" customFormat="1" ht="30" hidden="1" customHeight="1" x14ac:dyDescent="0.3">
      <c r="A403" s="121">
        <f>P403</f>
        <v>44523</v>
      </c>
      <c r="B403" s="119">
        <f t="shared" si="15"/>
        <v>11</v>
      </c>
      <c r="C403" s="119">
        <f t="shared" si="16"/>
        <v>2021</v>
      </c>
      <c r="D403" s="110">
        <v>1036965032</v>
      </c>
      <c r="E403" s="110" t="s">
        <v>18898</v>
      </c>
      <c r="F403" s="110" t="s">
        <v>18658</v>
      </c>
      <c r="G403" s="110" t="s">
        <v>18664</v>
      </c>
      <c r="H403" s="122" t="s">
        <v>42709</v>
      </c>
      <c r="I403" s="109" t="s">
        <v>18665</v>
      </c>
      <c r="J403" s="109" t="s">
        <v>18679</v>
      </c>
      <c r="K403" s="108">
        <v>44346</v>
      </c>
      <c r="L403" s="109" t="s">
        <v>18903</v>
      </c>
      <c r="M403" s="110" t="s">
        <v>18657</v>
      </c>
      <c r="N403" s="110" t="s">
        <v>18659</v>
      </c>
      <c r="O403" s="109">
        <v>10</v>
      </c>
      <c r="P403" s="108">
        <v>44523</v>
      </c>
      <c r="Q403" s="108">
        <v>44532</v>
      </c>
      <c r="R403" s="109" t="s">
        <v>15527</v>
      </c>
      <c r="S403" s="110" t="str">
        <f>VLOOKUP($R403,DX!$A$1:$B$13005,2,FALSE)</f>
        <v>ESGUINCES Y TORCEDURAS DEL TOBILLO</v>
      </c>
      <c r="T403" s="110" t="s">
        <v>18696</v>
      </c>
      <c r="AA403" s="111" t="s">
        <v>43233</v>
      </c>
    </row>
    <row r="404" spans="1:27" s="123" customFormat="1" ht="30" hidden="1" customHeight="1" x14ac:dyDescent="0.3">
      <c r="A404" s="121">
        <v>44524</v>
      </c>
      <c r="B404" s="119">
        <f t="shared" si="15"/>
        <v>11</v>
      </c>
      <c r="C404" s="119">
        <f t="shared" si="16"/>
        <v>2021</v>
      </c>
      <c r="D404" s="110">
        <v>43873967</v>
      </c>
      <c r="E404" s="110" t="s">
        <v>42448</v>
      </c>
      <c r="F404" s="110" t="s">
        <v>18704</v>
      </c>
      <c r="G404" s="110" t="s">
        <v>18664</v>
      </c>
      <c r="H404" s="122" t="s">
        <v>42708</v>
      </c>
      <c r="I404" s="109" t="s">
        <v>18849</v>
      </c>
      <c r="J404" s="109" t="s">
        <v>42455</v>
      </c>
      <c r="K404" s="108">
        <v>44193</v>
      </c>
      <c r="L404" s="109" t="s">
        <v>18860</v>
      </c>
      <c r="M404" s="110" t="s">
        <v>18657</v>
      </c>
      <c r="N404" s="110" t="s">
        <v>18659</v>
      </c>
      <c r="O404" s="109">
        <v>2</v>
      </c>
      <c r="P404" s="108">
        <v>44524</v>
      </c>
      <c r="Q404" s="108">
        <v>44525</v>
      </c>
      <c r="R404" s="109" t="s">
        <v>5118</v>
      </c>
      <c r="S404" s="110" t="str">
        <f>VLOOKUP($R404,DX!$A$1:$B$13005,2,FALSE)</f>
        <v>MIGRAÑA CON AURA (MIGRAÑA CLASICA)</v>
      </c>
      <c r="T404" s="110" t="s">
        <v>42647</v>
      </c>
      <c r="AA404" s="111" t="s">
        <v>43233</v>
      </c>
    </row>
    <row r="405" spans="1:27" s="123" customFormat="1" ht="30" hidden="1" customHeight="1" x14ac:dyDescent="0.3">
      <c r="A405" s="121">
        <v>44524</v>
      </c>
      <c r="B405" s="119">
        <f t="shared" si="15"/>
        <v>11</v>
      </c>
      <c r="C405" s="119">
        <f t="shared" si="16"/>
        <v>2021</v>
      </c>
      <c r="D405" s="110">
        <v>71642029</v>
      </c>
      <c r="E405" s="110" t="s">
        <v>42446</v>
      </c>
      <c r="F405" s="110" t="s">
        <v>18658</v>
      </c>
      <c r="G405" s="110" t="s">
        <v>18664</v>
      </c>
      <c r="H405" s="122" t="s">
        <v>42708</v>
      </c>
      <c r="I405" s="109" t="s">
        <v>18680</v>
      </c>
      <c r="J405" s="109" t="s">
        <v>18679</v>
      </c>
      <c r="K405" s="108">
        <v>43467</v>
      </c>
      <c r="L405" s="109" t="s">
        <v>18680</v>
      </c>
      <c r="M405" s="110" t="s">
        <v>18657</v>
      </c>
      <c r="N405" s="110" t="s">
        <v>18659</v>
      </c>
      <c r="O405" s="109">
        <v>1</v>
      </c>
      <c r="P405" s="108">
        <v>44524</v>
      </c>
      <c r="Q405" s="108">
        <v>44524</v>
      </c>
      <c r="R405" s="109" t="s">
        <v>7061</v>
      </c>
      <c r="S405" s="110" t="str">
        <f>VLOOKUP($R405,DX!$A$1:$B$13005,2,FALSE)</f>
        <v>RINOFARINGITIS AGUDA (RESFRIADO COMUN)</v>
      </c>
      <c r="T405" s="110" t="s">
        <v>42647</v>
      </c>
      <c r="AA405" s="111" t="s">
        <v>43233</v>
      </c>
    </row>
    <row r="406" spans="1:27" s="123" customFormat="1" ht="30" hidden="1" customHeight="1" x14ac:dyDescent="0.3">
      <c r="A406" s="121">
        <f>P406</f>
        <v>44525</v>
      </c>
      <c r="B406" s="119">
        <f t="shared" si="15"/>
        <v>11</v>
      </c>
      <c r="C406" s="119">
        <f t="shared" si="16"/>
        <v>2021</v>
      </c>
      <c r="D406" s="110">
        <v>3189617</v>
      </c>
      <c r="E406" s="110" t="s">
        <v>18831</v>
      </c>
      <c r="F406" s="110" t="s">
        <v>18658</v>
      </c>
      <c r="G406" s="110" t="s">
        <v>18692</v>
      </c>
      <c r="H406" s="122" t="s">
        <v>42709</v>
      </c>
      <c r="I406" s="109" t="s">
        <v>18665</v>
      </c>
      <c r="J406" s="109" t="s">
        <v>18679</v>
      </c>
      <c r="K406" s="108">
        <v>44075</v>
      </c>
      <c r="L406" s="109" t="s">
        <v>18742</v>
      </c>
      <c r="M406" s="110" t="s">
        <v>18657</v>
      </c>
      <c r="N406" s="110" t="s">
        <v>18659</v>
      </c>
      <c r="O406" s="109">
        <v>15</v>
      </c>
      <c r="P406" s="108">
        <v>44525</v>
      </c>
      <c r="Q406" s="108">
        <v>44539</v>
      </c>
      <c r="R406" s="109" t="s">
        <v>9361</v>
      </c>
      <c r="S406" s="110" t="str">
        <f>VLOOKUP($R406,DX!$A$1:$B$13005,2,FALSE)</f>
        <v>TRASTORNO ARTICULAR, NO ESPECIFICADO</v>
      </c>
      <c r="T406" s="110" t="s">
        <v>18696</v>
      </c>
      <c r="AA406" s="111" t="s">
        <v>43233</v>
      </c>
    </row>
    <row r="407" spans="1:27" s="123" customFormat="1" ht="30" hidden="1" customHeight="1" x14ac:dyDescent="0.3">
      <c r="A407" s="121">
        <f>P407</f>
        <v>44525</v>
      </c>
      <c r="B407" s="119">
        <f t="shared" si="15"/>
        <v>11</v>
      </c>
      <c r="C407" s="119">
        <f t="shared" si="16"/>
        <v>2021</v>
      </c>
      <c r="D407" s="110">
        <v>98549731</v>
      </c>
      <c r="E407" s="110" t="s">
        <v>42436</v>
      </c>
      <c r="F407" s="110" t="s">
        <v>18658</v>
      </c>
      <c r="G407" s="110" t="s">
        <v>18720</v>
      </c>
      <c r="H407" s="122" t="s">
        <v>42707</v>
      </c>
      <c r="I407" s="109" t="s">
        <v>18665</v>
      </c>
      <c r="J407" s="109" t="s">
        <v>18679</v>
      </c>
      <c r="K407" s="108">
        <v>43800</v>
      </c>
      <c r="L407" s="109" t="s">
        <v>18913</v>
      </c>
      <c r="M407" s="110" t="s">
        <v>18657</v>
      </c>
      <c r="N407" s="110" t="s">
        <v>18659</v>
      </c>
      <c r="O407" s="109">
        <v>1</v>
      </c>
      <c r="P407" s="108">
        <v>44525</v>
      </c>
      <c r="Q407" s="108">
        <v>44525</v>
      </c>
      <c r="R407" s="109" t="s">
        <v>14923</v>
      </c>
      <c r="S407" s="110" t="str">
        <f>VLOOKUP($R407,DX!$A$1:$B$13005,2,FALSE)</f>
        <v>CONTUSION DEL HOMBRO Y DEL BRAZO</v>
      </c>
      <c r="T407" s="110" t="s">
        <v>42647</v>
      </c>
      <c r="AA407" s="111" t="s">
        <v>43233</v>
      </c>
    </row>
    <row r="408" spans="1:27" s="123" customFormat="1" ht="30" hidden="1" customHeight="1" x14ac:dyDescent="0.3">
      <c r="A408" s="121">
        <v>44525</v>
      </c>
      <c r="B408" s="119">
        <f t="shared" si="15"/>
        <v>11</v>
      </c>
      <c r="C408" s="119">
        <f t="shared" si="16"/>
        <v>2021</v>
      </c>
      <c r="D408" s="110">
        <v>1036631838</v>
      </c>
      <c r="E408" s="110" t="s">
        <v>42451</v>
      </c>
      <c r="F408" s="110" t="s">
        <v>18704</v>
      </c>
      <c r="G408" s="110" t="s">
        <v>18664</v>
      </c>
      <c r="H408" s="122" t="s">
        <v>42710</v>
      </c>
      <c r="I408" s="109" t="s">
        <v>18665</v>
      </c>
      <c r="J408" s="109" t="s">
        <v>18679</v>
      </c>
      <c r="K408" s="108">
        <v>44427</v>
      </c>
      <c r="L408" s="109" t="s">
        <v>18910</v>
      </c>
      <c r="M408" s="110" t="s">
        <v>18657</v>
      </c>
      <c r="N408" s="110" t="s">
        <v>18659</v>
      </c>
      <c r="O408" s="109">
        <v>3</v>
      </c>
      <c r="P408" s="108">
        <v>44525</v>
      </c>
      <c r="Q408" s="108">
        <v>44527</v>
      </c>
      <c r="R408" s="109" t="s">
        <v>18666</v>
      </c>
      <c r="S408" s="110" t="str">
        <f>VLOOKUP($R408,DX!$A$1:$B$13005,2,FALSE)</f>
        <v>COVID-19 (virus no identificado)</v>
      </c>
      <c r="T408" s="110" t="s">
        <v>42647</v>
      </c>
      <c r="AA408" s="111" t="s">
        <v>43233</v>
      </c>
    </row>
    <row r="409" spans="1:27" s="123" customFormat="1" ht="30" hidden="1" customHeight="1" x14ac:dyDescent="0.3">
      <c r="A409" s="121">
        <v>44526</v>
      </c>
      <c r="B409" s="119">
        <f t="shared" si="15"/>
        <v>11</v>
      </c>
      <c r="C409" s="119">
        <f t="shared" si="16"/>
        <v>2021</v>
      </c>
      <c r="D409" s="110">
        <v>70001338</v>
      </c>
      <c r="E409" s="110" t="s">
        <v>18876</v>
      </c>
      <c r="F409" s="110" t="s">
        <v>18658</v>
      </c>
      <c r="G409" s="110" t="s">
        <v>18877</v>
      </c>
      <c r="H409" s="122" t="s">
        <v>42710</v>
      </c>
      <c r="I409" s="109" t="s">
        <v>18680</v>
      </c>
      <c r="J409" s="109" t="s">
        <v>18679</v>
      </c>
      <c r="K409" s="108">
        <v>41366</v>
      </c>
      <c r="L409" s="109" t="s">
        <v>18680</v>
      </c>
      <c r="M409" s="110" t="s">
        <v>18657</v>
      </c>
      <c r="N409" s="110" t="s">
        <v>18659</v>
      </c>
      <c r="O409" s="109">
        <v>30</v>
      </c>
      <c r="P409" s="108">
        <v>44526</v>
      </c>
      <c r="Q409" s="108">
        <v>44555</v>
      </c>
      <c r="R409" s="109" t="s">
        <v>6452</v>
      </c>
      <c r="S409" s="110" t="str">
        <f>VLOOKUP($R409,DX!$A$1:$B$13005,2,FALSE)</f>
        <v>CARDIOMIOPATIA ISQUEMICA</v>
      </c>
      <c r="T409" s="110" t="s">
        <v>42647</v>
      </c>
      <c r="AA409" s="123" t="s">
        <v>42959</v>
      </c>
    </row>
    <row r="410" spans="1:27" s="123" customFormat="1" ht="30" hidden="1" customHeight="1" x14ac:dyDescent="0.3">
      <c r="A410" s="121">
        <f>P410</f>
        <v>44527</v>
      </c>
      <c r="B410" s="119">
        <f t="shared" si="15"/>
        <v>11</v>
      </c>
      <c r="C410" s="119">
        <f t="shared" si="16"/>
        <v>2021</v>
      </c>
      <c r="D410" s="110">
        <v>43152669</v>
      </c>
      <c r="E410" s="110" t="s">
        <v>18828</v>
      </c>
      <c r="F410" s="110" t="s">
        <v>18704</v>
      </c>
      <c r="G410" s="110" t="s">
        <v>18664</v>
      </c>
      <c r="H410" s="122" t="s">
        <v>42709</v>
      </c>
      <c r="I410" s="109" t="s">
        <v>18665</v>
      </c>
      <c r="J410" s="109" t="s">
        <v>18679</v>
      </c>
      <c r="K410" s="108">
        <v>43703</v>
      </c>
      <c r="L410" s="109" t="s">
        <v>18910</v>
      </c>
      <c r="M410" s="110" t="s">
        <v>18657</v>
      </c>
      <c r="N410" s="110" t="s">
        <v>18659</v>
      </c>
      <c r="O410" s="109">
        <v>10</v>
      </c>
      <c r="P410" s="108">
        <v>44527</v>
      </c>
      <c r="Q410" s="108">
        <v>44536</v>
      </c>
      <c r="R410" s="109" t="s">
        <v>15407</v>
      </c>
      <c r="S410" s="110" t="str">
        <f>VLOOKUP($R410,DX!$A$1:$B$13005,2,FALSE)</f>
        <v>DESGARRO DE MENISCOS, PRESENTE</v>
      </c>
      <c r="T410" s="110" t="s">
        <v>18696</v>
      </c>
      <c r="AA410" s="111" t="s">
        <v>43233</v>
      </c>
    </row>
    <row r="411" spans="1:27" s="123" customFormat="1" ht="30" hidden="1" customHeight="1" x14ac:dyDescent="0.3">
      <c r="A411" s="121">
        <v>44527</v>
      </c>
      <c r="B411" s="119">
        <f t="shared" si="15"/>
        <v>11</v>
      </c>
      <c r="C411" s="119">
        <f t="shared" si="16"/>
        <v>2021</v>
      </c>
      <c r="D411" s="110">
        <v>93453690</v>
      </c>
      <c r="E411" s="110" t="s">
        <v>42453</v>
      </c>
      <c r="F411" s="110" t="s">
        <v>18658</v>
      </c>
      <c r="G411" s="110" t="s">
        <v>18709</v>
      </c>
      <c r="H411" s="122" t="s">
        <v>42710</v>
      </c>
      <c r="I411" s="109" t="s">
        <v>18680</v>
      </c>
      <c r="J411" s="109" t="s">
        <v>18679</v>
      </c>
      <c r="K411" s="108">
        <v>44245</v>
      </c>
      <c r="L411" s="109" t="s">
        <v>18739</v>
      </c>
      <c r="M411" s="110" t="s">
        <v>18657</v>
      </c>
      <c r="N411" s="110" t="s">
        <v>18659</v>
      </c>
      <c r="O411" s="109">
        <v>3</v>
      </c>
      <c r="P411" s="108">
        <v>44527</v>
      </c>
      <c r="Q411" s="108">
        <v>44529</v>
      </c>
      <c r="R411" s="109" t="s">
        <v>19252</v>
      </c>
      <c r="S411" s="110" t="str">
        <f>VLOOKUP($R411,DX!$A$1:$B$13005,2,FALSE)</f>
        <v>MOTOCICLISTA LESIONADO POR COLISION CON OTROS VEHICULOS SIN MOTOR, CONDUCTOR LESIONADO ACCIDENTE NO DE TRANSITO</v>
      </c>
      <c r="T411" s="110" t="s">
        <v>42647</v>
      </c>
      <c r="AA411" s="111" t="s">
        <v>43233</v>
      </c>
    </row>
    <row r="412" spans="1:27" s="123" customFormat="1" ht="30" hidden="1" customHeight="1" x14ac:dyDescent="0.3">
      <c r="A412" s="121">
        <v>44527</v>
      </c>
      <c r="B412" s="119">
        <f t="shared" si="15"/>
        <v>11</v>
      </c>
      <c r="C412" s="119">
        <f t="shared" si="16"/>
        <v>2021</v>
      </c>
      <c r="D412" s="110">
        <v>1037571038</v>
      </c>
      <c r="E412" s="110" t="s">
        <v>18782</v>
      </c>
      <c r="F412" s="110" t="s">
        <v>18658</v>
      </c>
      <c r="G412" s="110" t="s">
        <v>18664</v>
      </c>
      <c r="H412" s="122" t="s">
        <v>42710</v>
      </c>
      <c r="I412" s="109" t="s">
        <v>18665</v>
      </c>
      <c r="J412" s="109" t="s">
        <v>18679</v>
      </c>
      <c r="K412" s="108">
        <v>44168</v>
      </c>
      <c r="L412" s="109" t="s">
        <v>42443</v>
      </c>
      <c r="M412" s="110" t="s">
        <v>18657</v>
      </c>
      <c r="N412" s="110" t="s">
        <v>18659</v>
      </c>
      <c r="O412" s="109">
        <v>3</v>
      </c>
      <c r="P412" s="108">
        <v>44527</v>
      </c>
      <c r="Q412" s="108">
        <v>44529</v>
      </c>
      <c r="R412" s="109" t="s">
        <v>18666</v>
      </c>
      <c r="S412" s="110" t="str">
        <f>VLOOKUP($R412,DX!$A$1:$B$13005,2,FALSE)</f>
        <v>COVID-19 (virus no identificado)</v>
      </c>
      <c r="T412" s="110" t="s">
        <v>42647</v>
      </c>
      <c r="AA412" s="111" t="s">
        <v>43233</v>
      </c>
    </row>
    <row r="413" spans="1:27" s="123" customFormat="1" ht="30" hidden="1" customHeight="1" x14ac:dyDescent="0.3">
      <c r="A413" s="121">
        <v>44530</v>
      </c>
      <c r="B413" s="119">
        <f t="shared" si="15"/>
        <v>11</v>
      </c>
      <c r="C413" s="119">
        <f t="shared" si="16"/>
        <v>2021</v>
      </c>
      <c r="D413" s="110">
        <v>75098934</v>
      </c>
      <c r="E413" s="110" t="s">
        <v>42463</v>
      </c>
      <c r="F413" s="110" t="s">
        <v>18658</v>
      </c>
      <c r="G413" s="110" t="s">
        <v>18737</v>
      </c>
      <c r="H413" s="122" t="s">
        <v>42710</v>
      </c>
      <c r="I413" s="109" t="s">
        <v>18665</v>
      </c>
      <c r="J413" s="109" t="s">
        <v>18679</v>
      </c>
      <c r="K413" s="108">
        <v>44432</v>
      </c>
      <c r="L413" s="109" t="s">
        <v>18787</v>
      </c>
      <c r="M413" s="110" t="s">
        <v>18657</v>
      </c>
      <c r="N413" s="110" t="s">
        <v>18659</v>
      </c>
      <c r="O413" s="109">
        <v>30</v>
      </c>
      <c r="P413" s="108">
        <v>44530</v>
      </c>
      <c r="Q413" s="108">
        <v>44559</v>
      </c>
      <c r="R413" s="109" t="s">
        <v>2276</v>
      </c>
      <c r="S413" s="110" t="str">
        <f>VLOOKUP($R413,DX!$A$1:$B$13005,2,FALSE)</f>
        <v>TUMOR MALIGNO SECUNDARIO DEL RIÑON Y DE LA PELVIS RENAL</v>
      </c>
      <c r="T413" s="110" t="s">
        <v>42647</v>
      </c>
      <c r="AA413" s="123" t="s">
        <v>42959</v>
      </c>
    </row>
    <row r="414" spans="1:27" s="123" customFormat="1" ht="30" hidden="1" customHeight="1" x14ac:dyDescent="0.3">
      <c r="A414" s="121">
        <v>44530</v>
      </c>
      <c r="B414" s="119">
        <f t="shared" si="15"/>
        <v>11</v>
      </c>
      <c r="C414" s="119">
        <f t="shared" si="16"/>
        <v>2021</v>
      </c>
      <c r="D414" s="110">
        <v>1020443340</v>
      </c>
      <c r="E414" s="110" t="s">
        <v>42464</v>
      </c>
      <c r="F414" s="110" t="s">
        <v>18704</v>
      </c>
      <c r="G414" s="110" t="s">
        <v>18664</v>
      </c>
      <c r="H414" s="122" t="s">
        <v>42708</v>
      </c>
      <c r="I414" s="109" t="s">
        <v>18849</v>
      </c>
      <c r="J414" s="109" t="s">
        <v>18757</v>
      </c>
      <c r="K414" s="108">
        <v>44445</v>
      </c>
      <c r="L414" s="109" t="s">
        <v>18860</v>
      </c>
      <c r="M414" s="110" t="s">
        <v>18657</v>
      </c>
      <c r="N414" s="110" t="s">
        <v>18659</v>
      </c>
      <c r="O414" s="109">
        <v>2</v>
      </c>
      <c r="P414" s="108">
        <v>44530</v>
      </c>
      <c r="Q414" s="108">
        <v>44531</v>
      </c>
      <c r="R414" s="109" t="s">
        <v>5116</v>
      </c>
      <c r="S414" s="110" t="str">
        <f>VLOOKUP($R414,DX!$A$1:$B$13005,2,FALSE)</f>
        <v>MIGRAÑA SIN AURA (MIGRAÑA COMUN)</v>
      </c>
      <c r="T414" s="110" t="s">
        <v>42647</v>
      </c>
      <c r="AA414" s="111" t="s">
        <v>43233</v>
      </c>
    </row>
    <row r="415" spans="1:27" s="123" customFormat="1" ht="30" hidden="1" customHeight="1" x14ac:dyDescent="0.3">
      <c r="A415" s="121">
        <v>44531</v>
      </c>
      <c r="B415" s="119">
        <f t="shared" si="15"/>
        <v>12</v>
      </c>
      <c r="C415" s="119">
        <f t="shared" si="16"/>
        <v>2021</v>
      </c>
      <c r="D415" s="110">
        <v>35602375</v>
      </c>
      <c r="E415" s="110" t="s">
        <v>18775</v>
      </c>
      <c r="F415" s="110" t="s">
        <v>18704</v>
      </c>
      <c r="G415" s="110" t="s">
        <v>18664</v>
      </c>
      <c r="H415" s="122" t="s">
        <v>42708</v>
      </c>
      <c r="I415" s="109" t="s">
        <v>18849</v>
      </c>
      <c r="J415" s="109" t="s">
        <v>18695</v>
      </c>
      <c r="K415" s="108">
        <v>44130</v>
      </c>
      <c r="L415" s="109" t="s">
        <v>18860</v>
      </c>
      <c r="M415" s="110" t="s">
        <v>18657</v>
      </c>
      <c r="N415" s="110" t="s">
        <v>18659</v>
      </c>
      <c r="O415" s="109">
        <v>1</v>
      </c>
      <c r="P415" s="108">
        <v>44531</v>
      </c>
      <c r="Q415" s="108">
        <v>44531</v>
      </c>
      <c r="R415" s="109" t="s">
        <v>114</v>
      </c>
      <c r="S415" s="110" t="str">
        <f>VLOOKUP($R415,DX!$A$1:$B$13005,2,FALSE)</f>
        <v>INFECCION INTESTINAL VIRAL, SIN OTRA ESPECIFICACION</v>
      </c>
      <c r="T415" s="110" t="s">
        <v>42647</v>
      </c>
      <c r="AA415" s="111" t="s">
        <v>43233</v>
      </c>
    </row>
    <row r="416" spans="1:27" s="123" customFormat="1" ht="30" hidden="1" customHeight="1" x14ac:dyDescent="0.3">
      <c r="A416" s="121">
        <v>44531</v>
      </c>
      <c r="B416" s="119">
        <f t="shared" si="15"/>
        <v>12</v>
      </c>
      <c r="C416" s="119">
        <f t="shared" si="16"/>
        <v>2021</v>
      </c>
      <c r="D416" s="110">
        <v>98522163</v>
      </c>
      <c r="E416" s="110" t="s">
        <v>42459</v>
      </c>
      <c r="F416" s="110" t="s">
        <v>18658</v>
      </c>
      <c r="G416" s="110" t="s">
        <v>18664</v>
      </c>
      <c r="H416" s="122" t="s">
        <v>42710</v>
      </c>
      <c r="I416" s="109" t="s">
        <v>18665</v>
      </c>
      <c r="J416" s="109" t="s">
        <v>18679</v>
      </c>
      <c r="K416" s="108">
        <v>44406</v>
      </c>
      <c r="L416" s="109" t="s">
        <v>18910</v>
      </c>
      <c r="M416" s="110" t="s">
        <v>18657</v>
      </c>
      <c r="N416" s="110" t="s">
        <v>18659</v>
      </c>
      <c r="O416" s="109">
        <v>25</v>
      </c>
      <c r="P416" s="108">
        <v>44531</v>
      </c>
      <c r="Q416" s="108">
        <v>44555</v>
      </c>
      <c r="R416" s="109" t="s">
        <v>9601</v>
      </c>
      <c r="S416" s="110" t="str">
        <f>VLOOKUP($R416,DX!$A$1:$B$13005,2,FALSE)</f>
        <v>CERVICALGIA</v>
      </c>
      <c r="T416" s="110" t="s">
        <v>42647</v>
      </c>
    </row>
    <row r="417" spans="1:27" s="123" customFormat="1" ht="30" hidden="1" customHeight="1" x14ac:dyDescent="0.3">
      <c r="A417" s="121">
        <v>44532</v>
      </c>
      <c r="B417" s="119">
        <f t="shared" si="15"/>
        <v>12</v>
      </c>
      <c r="C417" s="119">
        <f t="shared" si="16"/>
        <v>2021</v>
      </c>
      <c r="D417" s="110">
        <v>15507579</v>
      </c>
      <c r="E417" s="110" t="s">
        <v>42461</v>
      </c>
      <c r="F417" s="110" t="s">
        <v>18658</v>
      </c>
      <c r="G417" s="110" t="s">
        <v>18687</v>
      </c>
      <c r="H417" s="122" t="s">
        <v>42708</v>
      </c>
      <c r="I417" s="109" t="s">
        <v>18665</v>
      </c>
      <c r="J417" s="109" t="s">
        <v>18679</v>
      </c>
      <c r="K417" s="108">
        <v>44522</v>
      </c>
      <c r="L417" s="109" t="s">
        <v>18701</v>
      </c>
      <c r="M417" s="110" t="s">
        <v>18657</v>
      </c>
      <c r="N417" s="110" t="s">
        <v>18659</v>
      </c>
      <c r="O417" s="109">
        <v>2</v>
      </c>
      <c r="P417" s="108">
        <v>44532</v>
      </c>
      <c r="Q417" s="108">
        <v>44533</v>
      </c>
      <c r="R417" s="109" t="s">
        <v>7103</v>
      </c>
      <c r="S417" s="110" t="str">
        <f>VLOOKUP($R417,DX!$A$1:$B$13005,2,FALSE)</f>
        <v>INFECCION AGUDA DE LAS VIAS RESPIRATORIAS SUPERIORES, NO ESPECIFICADA</v>
      </c>
      <c r="T417" s="110" t="s">
        <v>42647</v>
      </c>
      <c r="AA417" s="111" t="s">
        <v>43233</v>
      </c>
    </row>
    <row r="418" spans="1:27" s="123" customFormat="1" ht="30" hidden="1" customHeight="1" x14ac:dyDescent="0.3">
      <c r="A418" s="121">
        <v>44533</v>
      </c>
      <c r="B418" s="119">
        <f t="shared" si="15"/>
        <v>12</v>
      </c>
      <c r="C418" s="119">
        <f t="shared" si="16"/>
        <v>2021</v>
      </c>
      <c r="D418" s="110">
        <v>8405865</v>
      </c>
      <c r="E418" s="110" t="s">
        <v>42435</v>
      </c>
      <c r="F418" s="110" t="s">
        <v>18658</v>
      </c>
      <c r="G418" s="110" t="s">
        <v>18737</v>
      </c>
      <c r="H418" s="122" t="s">
        <v>42710</v>
      </c>
      <c r="I418" s="109" t="s">
        <v>18665</v>
      </c>
      <c r="J418" s="109" t="s">
        <v>18679</v>
      </c>
      <c r="K418" s="108">
        <v>43956</v>
      </c>
      <c r="L418" s="109" t="s">
        <v>42443</v>
      </c>
      <c r="M418" s="110" t="s">
        <v>18657</v>
      </c>
      <c r="N418" s="110" t="s">
        <v>18659</v>
      </c>
      <c r="O418" s="109">
        <v>7</v>
      </c>
      <c r="P418" s="108">
        <v>44533</v>
      </c>
      <c r="Q418" s="108">
        <v>44539</v>
      </c>
      <c r="R418" s="109" t="s">
        <v>18668</v>
      </c>
      <c r="S418" s="110" t="str">
        <f>VLOOKUP($R418,DX!$A$1:$B$13005,2,FALSE)</f>
        <v>COVID-19 (virus identificado)</v>
      </c>
      <c r="T418" s="110" t="s">
        <v>42647</v>
      </c>
      <c r="AA418" s="111" t="s">
        <v>43233</v>
      </c>
    </row>
    <row r="419" spans="1:27" s="123" customFormat="1" ht="30" hidden="1" customHeight="1" x14ac:dyDescent="0.3">
      <c r="A419" s="121">
        <v>44533</v>
      </c>
      <c r="B419" s="119">
        <f t="shared" si="15"/>
        <v>12</v>
      </c>
      <c r="C419" s="119">
        <f t="shared" si="16"/>
        <v>2021</v>
      </c>
      <c r="D419" s="110">
        <v>98666479</v>
      </c>
      <c r="E419" s="110" t="s">
        <v>18881</v>
      </c>
      <c r="F419" s="110" t="s">
        <v>18658</v>
      </c>
      <c r="G419" s="110" t="s">
        <v>18664</v>
      </c>
      <c r="H419" s="122" t="s">
        <v>42709</v>
      </c>
      <c r="I419" s="109" t="s">
        <v>18665</v>
      </c>
      <c r="J419" s="109" t="s">
        <v>18679</v>
      </c>
      <c r="K419" s="108">
        <v>43843</v>
      </c>
      <c r="L419" s="109" t="s">
        <v>18721</v>
      </c>
      <c r="M419" s="110" t="s">
        <v>18657</v>
      </c>
      <c r="N419" s="110" t="s">
        <v>18659</v>
      </c>
      <c r="O419" s="109">
        <v>7</v>
      </c>
      <c r="P419" s="108">
        <v>44533</v>
      </c>
      <c r="Q419" s="108">
        <v>44539</v>
      </c>
      <c r="R419" s="109" t="s">
        <v>9203</v>
      </c>
      <c r="S419" s="110" t="str">
        <f>VLOOKUP($R419,DX!$A$1:$B$13005,2,FALSE)</f>
        <v>OTRAS COXARTROSIS PRIMARIAS</v>
      </c>
      <c r="T419" s="110" t="s">
        <v>18696</v>
      </c>
      <c r="AA419" s="111" t="s">
        <v>43233</v>
      </c>
    </row>
    <row r="420" spans="1:27" s="123" customFormat="1" ht="30" hidden="1" customHeight="1" x14ac:dyDescent="0.3">
      <c r="A420" s="121">
        <v>44533</v>
      </c>
      <c r="B420" s="119">
        <f t="shared" si="15"/>
        <v>12</v>
      </c>
      <c r="C420" s="119">
        <f t="shared" si="16"/>
        <v>2021</v>
      </c>
      <c r="D420" s="110">
        <v>1036965032</v>
      </c>
      <c r="E420" s="110" t="s">
        <v>42458</v>
      </c>
      <c r="F420" s="110" t="s">
        <v>18658</v>
      </c>
      <c r="G420" s="110" t="s">
        <v>18664</v>
      </c>
      <c r="H420" s="122" t="s">
        <v>42709</v>
      </c>
      <c r="I420" s="109" t="s">
        <v>18665</v>
      </c>
      <c r="J420" s="109" t="s">
        <v>18679</v>
      </c>
      <c r="K420" s="108">
        <v>44346</v>
      </c>
      <c r="L420" s="109" t="s">
        <v>18903</v>
      </c>
      <c r="M420" s="110" t="s">
        <v>18764</v>
      </c>
      <c r="N420" s="110" t="s">
        <v>18659</v>
      </c>
      <c r="O420" s="109">
        <v>7</v>
      </c>
      <c r="P420" s="108">
        <v>44533</v>
      </c>
      <c r="Q420" s="108">
        <v>44539</v>
      </c>
      <c r="R420" s="109" t="s">
        <v>15527</v>
      </c>
      <c r="S420" s="110" t="str">
        <f>VLOOKUP($R420,DX!$A$1:$B$13005,2,FALSE)</f>
        <v>ESGUINCES Y TORCEDURAS DEL TOBILLO</v>
      </c>
      <c r="T420" s="110" t="s">
        <v>18696</v>
      </c>
      <c r="AA420" s="111" t="s">
        <v>43233</v>
      </c>
    </row>
    <row r="421" spans="1:27" s="123" customFormat="1" ht="30" hidden="1" customHeight="1" x14ac:dyDescent="0.3">
      <c r="A421" s="121">
        <v>44537</v>
      </c>
      <c r="B421" s="119">
        <f t="shared" si="15"/>
        <v>12</v>
      </c>
      <c r="C421" s="119">
        <f t="shared" si="16"/>
        <v>2021</v>
      </c>
      <c r="D421" s="110">
        <v>43152669</v>
      </c>
      <c r="E421" s="110" t="s">
        <v>18828</v>
      </c>
      <c r="F421" s="110" t="s">
        <v>18704</v>
      </c>
      <c r="G421" s="110" t="s">
        <v>18664</v>
      </c>
      <c r="H421" s="122" t="s">
        <v>42709</v>
      </c>
      <c r="I421" s="109" t="s">
        <v>18665</v>
      </c>
      <c r="J421" s="109" t="s">
        <v>18679</v>
      </c>
      <c r="K421" s="108">
        <v>43703</v>
      </c>
      <c r="L421" s="109" t="s">
        <v>18910</v>
      </c>
      <c r="M421" s="110" t="s">
        <v>18657</v>
      </c>
      <c r="N421" s="110" t="s">
        <v>18659</v>
      </c>
      <c r="O421" s="109">
        <v>15</v>
      </c>
      <c r="P421" s="108">
        <v>44537</v>
      </c>
      <c r="Q421" s="108">
        <v>44551</v>
      </c>
      <c r="R421" s="109" t="s">
        <v>15407</v>
      </c>
      <c r="S421" s="110" t="str">
        <f>VLOOKUP($R421,DX!$A$1:$B$13005,2,FALSE)</f>
        <v>DESGARRO DE MENISCOS, PRESENTE</v>
      </c>
      <c r="T421" s="110" t="s">
        <v>18696</v>
      </c>
      <c r="AA421" s="111" t="s">
        <v>43233</v>
      </c>
    </row>
    <row r="422" spans="1:27" s="123" customFormat="1" ht="30" hidden="1" customHeight="1" x14ac:dyDescent="0.3">
      <c r="A422" s="121">
        <v>44537</v>
      </c>
      <c r="B422" s="119">
        <f t="shared" si="15"/>
        <v>12</v>
      </c>
      <c r="C422" s="119">
        <f t="shared" si="16"/>
        <v>2021</v>
      </c>
      <c r="D422" s="110">
        <v>71384258</v>
      </c>
      <c r="E422" s="110" t="s">
        <v>42460</v>
      </c>
      <c r="F422" s="110" t="s">
        <v>18658</v>
      </c>
      <c r="G422" s="110" t="s">
        <v>18687</v>
      </c>
      <c r="H422" s="122" t="s">
        <v>42708</v>
      </c>
      <c r="I422" s="109" t="s">
        <v>18665</v>
      </c>
      <c r="J422" s="109" t="s">
        <v>18679</v>
      </c>
      <c r="K422" s="108">
        <v>44473</v>
      </c>
      <c r="L422" s="109" t="s">
        <v>18742</v>
      </c>
      <c r="M422" s="110" t="s">
        <v>18657</v>
      </c>
      <c r="N422" s="110" t="s">
        <v>18659</v>
      </c>
      <c r="O422" s="109">
        <v>2</v>
      </c>
      <c r="P422" s="108">
        <v>44537</v>
      </c>
      <c r="Q422" s="108">
        <v>44538</v>
      </c>
      <c r="R422" s="109" t="s">
        <v>8365</v>
      </c>
      <c r="S422" s="110" t="str">
        <f>VLOOKUP($R422,DX!$A$1:$B$13005,2,FALSE)</f>
        <v>CELULITIS DE OTRAS PARTES DE LOS MIEMBROS</v>
      </c>
      <c r="T422" s="110" t="s">
        <v>42647</v>
      </c>
      <c r="AA422" s="111" t="s">
        <v>43233</v>
      </c>
    </row>
    <row r="423" spans="1:27" s="123" customFormat="1" ht="30" hidden="1" customHeight="1" x14ac:dyDescent="0.3">
      <c r="A423" s="121">
        <v>44539</v>
      </c>
      <c r="B423" s="119">
        <f t="shared" si="15"/>
        <v>12</v>
      </c>
      <c r="C423" s="119">
        <f t="shared" si="16"/>
        <v>2021</v>
      </c>
      <c r="D423" s="110">
        <v>1020443340</v>
      </c>
      <c r="E423" s="110" t="s">
        <v>42464</v>
      </c>
      <c r="F423" s="110" t="s">
        <v>18704</v>
      </c>
      <c r="G423" s="110" t="s">
        <v>18664</v>
      </c>
      <c r="H423" s="122" t="s">
        <v>42710</v>
      </c>
      <c r="I423" s="109" t="s">
        <v>18849</v>
      </c>
      <c r="J423" s="109" t="s">
        <v>42475</v>
      </c>
      <c r="K423" s="108">
        <v>44445</v>
      </c>
      <c r="L423" s="109" t="s">
        <v>18860</v>
      </c>
      <c r="M423" s="110" t="s">
        <v>18657</v>
      </c>
      <c r="N423" s="110" t="s">
        <v>18659</v>
      </c>
      <c r="O423" s="109">
        <v>3</v>
      </c>
      <c r="P423" s="108">
        <v>44539</v>
      </c>
      <c r="Q423" s="108">
        <v>44541</v>
      </c>
      <c r="R423" s="109" t="s">
        <v>18666</v>
      </c>
      <c r="S423" s="110" t="str">
        <f>VLOOKUP($R423,DX!$A$1:$B$13005,2,FALSE)</f>
        <v>COVID-19 (virus no identificado)</v>
      </c>
      <c r="T423" s="110" t="s">
        <v>42647</v>
      </c>
      <c r="AA423" s="111" t="s">
        <v>43233</v>
      </c>
    </row>
    <row r="424" spans="1:27" s="123" customFormat="1" ht="30" hidden="1" customHeight="1" x14ac:dyDescent="0.3">
      <c r="A424" s="121">
        <v>44540</v>
      </c>
      <c r="B424" s="119">
        <f t="shared" si="15"/>
        <v>12</v>
      </c>
      <c r="C424" s="119">
        <f t="shared" si="16"/>
        <v>2021</v>
      </c>
      <c r="D424" s="110">
        <v>3189617</v>
      </c>
      <c r="E424" s="110" t="s">
        <v>18831</v>
      </c>
      <c r="F424" s="110" t="s">
        <v>18658</v>
      </c>
      <c r="G424" s="110" t="s">
        <v>18692</v>
      </c>
      <c r="H424" s="122" t="s">
        <v>42709</v>
      </c>
      <c r="I424" s="109" t="s">
        <v>18665</v>
      </c>
      <c r="J424" s="109" t="s">
        <v>18679</v>
      </c>
      <c r="K424" s="108">
        <v>44075</v>
      </c>
      <c r="L424" s="109" t="s">
        <v>18742</v>
      </c>
      <c r="M424" s="110" t="s">
        <v>18657</v>
      </c>
      <c r="N424" s="110" t="s">
        <v>18659</v>
      </c>
      <c r="O424" s="109">
        <v>15</v>
      </c>
      <c r="P424" s="108">
        <v>44540</v>
      </c>
      <c r="Q424" s="108">
        <v>44554</v>
      </c>
      <c r="R424" s="109" t="s">
        <v>9361</v>
      </c>
      <c r="S424" s="110" t="str">
        <f>VLOOKUP($R424,DX!$A$1:$B$13005,2,FALSE)</f>
        <v>TRASTORNO ARTICULAR, NO ESPECIFICADO</v>
      </c>
      <c r="T424" s="110" t="s">
        <v>18696</v>
      </c>
      <c r="AA424" s="111" t="s">
        <v>43233</v>
      </c>
    </row>
    <row r="425" spans="1:27" s="123" customFormat="1" ht="30" hidden="1" customHeight="1" x14ac:dyDescent="0.3">
      <c r="A425" s="121">
        <v>44540</v>
      </c>
      <c r="B425" s="119">
        <f t="shared" si="15"/>
        <v>12</v>
      </c>
      <c r="C425" s="119">
        <f t="shared" si="16"/>
        <v>2021</v>
      </c>
      <c r="D425" s="110">
        <v>98666479</v>
      </c>
      <c r="E425" s="110" t="s">
        <v>18881</v>
      </c>
      <c r="F425" s="110" t="s">
        <v>18658</v>
      </c>
      <c r="G425" s="110" t="s">
        <v>18664</v>
      </c>
      <c r="H425" s="122" t="s">
        <v>42709</v>
      </c>
      <c r="I425" s="109" t="s">
        <v>18665</v>
      </c>
      <c r="J425" s="109" t="s">
        <v>18679</v>
      </c>
      <c r="K425" s="108">
        <v>43843</v>
      </c>
      <c r="L425" s="109" t="s">
        <v>18721</v>
      </c>
      <c r="M425" s="110" t="s">
        <v>18657</v>
      </c>
      <c r="N425" s="110" t="s">
        <v>18659</v>
      </c>
      <c r="O425" s="109">
        <v>5</v>
      </c>
      <c r="P425" s="108">
        <v>44540</v>
      </c>
      <c r="Q425" s="108">
        <v>44544</v>
      </c>
      <c r="R425" s="109" t="s">
        <v>15391</v>
      </c>
      <c r="S425" s="110" t="str">
        <f>VLOOKUP($R425,DX!$A$1:$B$13005,2,FALSE)</f>
        <v>FRACTURA DEL PERONE SOLAMENTE</v>
      </c>
      <c r="T425" s="110" t="s">
        <v>18696</v>
      </c>
      <c r="AA425" s="111" t="s">
        <v>43233</v>
      </c>
    </row>
    <row r="426" spans="1:27" s="123" customFormat="1" ht="30" hidden="1" customHeight="1" x14ac:dyDescent="0.3">
      <c r="A426" s="121">
        <v>44540</v>
      </c>
      <c r="B426" s="119">
        <f t="shared" si="15"/>
        <v>12</v>
      </c>
      <c r="C426" s="119">
        <f t="shared" si="16"/>
        <v>2021</v>
      </c>
      <c r="D426" s="110">
        <v>1036965032</v>
      </c>
      <c r="E426" s="110" t="s">
        <v>42458</v>
      </c>
      <c r="F426" s="110" t="s">
        <v>18658</v>
      </c>
      <c r="G426" s="110" t="s">
        <v>18664</v>
      </c>
      <c r="H426" s="122" t="s">
        <v>42709</v>
      </c>
      <c r="I426" s="109" t="s">
        <v>18665</v>
      </c>
      <c r="J426" s="109" t="s">
        <v>18679</v>
      </c>
      <c r="K426" s="108">
        <v>44346</v>
      </c>
      <c r="L426" s="109" t="s">
        <v>18903</v>
      </c>
      <c r="M426" s="110" t="s">
        <v>18764</v>
      </c>
      <c r="N426" s="110" t="s">
        <v>18659</v>
      </c>
      <c r="O426" s="109">
        <v>6</v>
      </c>
      <c r="P426" s="108">
        <v>44540</v>
      </c>
      <c r="Q426" s="108">
        <v>44545</v>
      </c>
      <c r="R426" s="109" t="s">
        <v>15527</v>
      </c>
      <c r="S426" s="110" t="str">
        <f>VLOOKUP($R426,DX!$A$1:$B$13005,2,FALSE)</f>
        <v>ESGUINCES Y TORCEDURAS DEL TOBILLO</v>
      </c>
      <c r="T426" s="110" t="s">
        <v>18696</v>
      </c>
      <c r="AA426" s="111" t="s">
        <v>43233</v>
      </c>
    </row>
    <row r="427" spans="1:27" s="123" customFormat="1" ht="30" hidden="1" customHeight="1" x14ac:dyDescent="0.3">
      <c r="A427" s="121">
        <v>44543</v>
      </c>
      <c r="B427" s="119">
        <f t="shared" si="15"/>
        <v>12</v>
      </c>
      <c r="C427" s="119">
        <f t="shared" si="16"/>
        <v>2021</v>
      </c>
      <c r="D427" s="110">
        <v>71670203</v>
      </c>
      <c r="E427" s="110" t="s">
        <v>18796</v>
      </c>
      <c r="F427" s="110" t="s">
        <v>18658</v>
      </c>
      <c r="G427" s="110" t="s">
        <v>18664</v>
      </c>
      <c r="H427" s="122" t="s">
        <v>42710</v>
      </c>
      <c r="I427" s="109" t="s">
        <v>18680</v>
      </c>
      <c r="J427" s="109" t="s">
        <v>18679</v>
      </c>
      <c r="K427" s="108">
        <v>43617</v>
      </c>
      <c r="L427" s="109" t="s">
        <v>18680</v>
      </c>
      <c r="M427" s="110" t="s">
        <v>18657</v>
      </c>
      <c r="N427" s="110" t="s">
        <v>18659</v>
      </c>
      <c r="O427" s="109">
        <v>4</v>
      </c>
      <c r="P427" s="108">
        <v>44543</v>
      </c>
      <c r="Q427" s="108">
        <v>44546</v>
      </c>
      <c r="R427" s="109" t="s">
        <v>9607</v>
      </c>
      <c r="S427" s="110" t="str">
        <f>VLOOKUP($R427,DX!$A$1:$B$13005,2,FALSE)</f>
        <v>LUMBAGO NO ESPECIFICADO</v>
      </c>
      <c r="T427" s="110" t="s">
        <v>42647</v>
      </c>
      <c r="AA427" s="111" t="s">
        <v>43233</v>
      </c>
    </row>
    <row r="428" spans="1:27" s="123" customFormat="1" ht="30" hidden="1" customHeight="1" x14ac:dyDescent="0.3">
      <c r="A428" s="121">
        <v>44544</v>
      </c>
      <c r="B428" s="119">
        <f t="shared" si="15"/>
        <v>12</v>
      </c>
      <c r="C428" s="119">
        <f t="shared" si="16"/>
        <v>2021</v>
      </c>
      <c r="D428" s="110">
        <v>10000893</v>
      </c>
      <c r="E428" s="110" t="s">
        <v>42466</v>
      </c>
      <c r="F428" s="110" t="s">
        <v>18658</v>
      </c>
      <c r="G428" s="110" t="s">
        <v>18687</v>
      </c>
      <c r="H428" s="122" t="s">
        <v>42710</v>
      </c>
      <c r="I428" s="109" t="s">
        <v>18665</v>
      </c>
      <c r="J428" s="109" t="s">
        <v>18679</v>
      </c>
      <c r="K428" s="108">
        <v>44236</v>
      </c>
      <c r="L428" s="109" t="s">
        <v>18911</v>
      </c>
      <c r="M428" s="110" t="s">
        <v>18688</v>
      </c>
      <c r="N428" s="110" t="s">
        <v>18659</v>
      </c>
      <c r="O428" s="109">
        <v>5</v>
      </c>
      <c r="P428" s="108">
        <v>44544</v>
      </c>
      <c r="Q428" s="108">
        <v>44548</v>
      </c>
      <c r="R428" s="109" t="s">
        <v>8231</v>
      </c>
      <c r="S428" s="110" t="str">
        <f>VLOOKUP($R428,DX!$A$1:$B$13005,2,FALSE)</f>
        <v>CALCULO DE LA VESICULA BILIAR SIN COLECISTITIS</v>
      </c>
      <c r="T428" s="110" t="s">
        <v>42647</v>
      </c>
      <c r="AA428" s="111" t="s">
        <v>43233</v>
      </c>
    </row>
    <row r="429" spans="1:27" s="123" customFormat="1" ht="30" hidden="1" customHeight="1" x14ac:dyDescent="0.3">
      <c r="A429" s="121">
        <v>44545</v>
      </c>
      <c r="B429" s="119">
        <f t="shared" si="15"/>
        <v>12</v>
      </c>
      <c r="C429" s="119">
        <f t="shared" si="16"/>
        <v>2021</v>
      </c>
      <c r="D429" s="110">
        <v>98666479</v>
      </c>
      <c r="E429" s="110" t="s">
        <v>18881</v>
      </c>
      <c r="F429" s="110" t="s">
        <v>18658</v>
      </c>
      <c r="G429" s="110" t="s">
        <v>18664</v>
      </c>
      <c r="H429" s="122" t="s">
        <v>42709</v>
      </c>
      <c r="I429" s="109" t="s">
        <v>18665</v>
      </c>
      <c r="J429" s="109" t="s">
        <v>18679</v>
      </c>
      <c r="K429" s="108">
        <v>43843</v>
      </c>
      <c r="L429" s="109" t="s">
        <v>18721</v>
      </c>
      <c r="M429" s="110" t="s">
        <v>18657</v>
      </c>
      <c r="N429" s="110" t="s">
        <v>18659</v>
      </c>
      <c r="O429" s="109">
        <v>7</v>
      </c>
      <c r="P429" s="108">
        <v>44545</v>
      </c>
      <c r="Q429" s="108">
        <v>44551</v>
      </c>
      <c r="R429" s="109" t="s">
        <v>9217</v>
      </c>
      <c r="S429" s="110" t="str">
        <f>VLOOKUP($R429,DX!$A$1:$B$13005,2,FALSE)</f>
        <v>COXARTROSIS, NO ESPECIFICADA</v>
      </c>
      <c r="T429" s="110" t="s">
        <v>18696</v>
      </c>
      <c r="AA429" s="111" t="s">
        <v>43233</v>
      </c>
    </row>
    <row r="430" spans="1:27" s="123" customFormat="1" ht="30" hidden="1" customHeight="1" x14ac:dyDescent="0.3">
      <c r="A430" s="121">
        <v>44546</v>
      </c>
      <c r="B430" s="119">
        <f t="shared" si="15"/>
        <v>12</v>
      </c>
      <c r="C430" s="119">
        <f t="shared" si="16"/>
        <v>2021</v>
      </c>
      <c r="D430" s="110">
        <v>71790312</v>
      </c>
      <c r="E430" s="110" t="s">
        <v>42471</v>
      </c>
      <c r="F430" s="110" t="s">
        <v>18658</v>
      </c>
      <c r="G430" s="110" t="s">
        <v>18664</v>
      </c>
      <c r="H430" s="122" t="s">
        <v>42708</v>
      </c>
      <c r="I430" s="109" t="s">
        <v>18665</v>
      </c>
      <c r="J430" s="109" t="s">
        <v>18679</v>
      </c>
      <c r="K430" s="108">
        <v>44355</v>
      </c>
      <c r="L430" s="109" t="s">
        <v>18910</v>
      </c>
      <c r="M430" s="110" t="s">
        <v>18657</v>
      </c>
      <c r="N430" s="110" t="s">
        <v>18659</v>
      </c>
      <c r="O430" s="109">
        <v>2</v>
      </c>
      <c r="P430" s="108">
        <v>44546</v>
      </c>
      <c r="Q430" s="108">
        <v>44547</v>
      </c>
      <c r="R430" s="109" t="s">
        <v>9607</v>
      </c>
      <c r="S430" s="110" t="str">
        <f>VLOOKUP($R430,DX!$A$1:$B$13005,2,FALSE)</f>
        <v>LUMBAGO NO ESPECIFICADO</v>
      </c>
      <c r="T430" s="110" t="s">
        <v>42647</v>
      </c>
      <c r="AA430" s="111" t="s">
        <v>43233</v>
      </c>
    </row>
    <row r="431" spans="1:27" s="123" customFormat="1" ht="30" hidden="1" customHeight="1" x14ac:dyDescent="0.3">
      <c r="A431" s="121">
        <v>44547</v>
      </c>
      <c r="B431" s="119">
        <f t="shared" si="15"/>
        <v>12</v>
      </c>
      <c r="C431" s="119">
        <f t="shared" si="16"/>
        <v>2021</v>
      </c>
      <c r="D431" s="110">
        <v>43907795</v>
      </c>
      <c r="E431" s="110" t="s">
        <v>18842</v>
      </c>
      <c r="F431" s="110" t="s">
        <v>18704</v>
      </c>
      <c r="G431" s="110" t="s">
        <v>18664</v>
      </c>
      <c r="H431" s="122" t="s">
        <v>42710</v>
      </c>
      <c r="I431" s="109" t="s">
        <v>18849</v>
      </c>
      <c r="J431" s="109" t="s">
        <v>42473</v>
      </c>
      <c r="K431" s="108">
        <v>41591</v>
      </c>
      <c r="L431" s="109" t="s">
        <v>18860</v>
      </c>
      <c r="M431" s="110" t="s">
        <v>18657</v>
      </c>
      <c r="N431" s="110" t="s">
        <v>18659</v>
      </c>
      <c r="O431" s="109">
        <v>3</v>
      </c>
      <c r="P431" s="108">
        <v>44547</v>
      </c>
      <c r="Q431" s="108">
        <v>44549</v>
      </c>
      <c r="R431" s="109" t="s">
        <v>18666</v>
      </c>
      <c r="S431" s="110" t="str">
        <f>VLOOKUP($R431,DX!$A$1:$B$13005,2,FALSE)</f>
        <v>COVID-19 (virus no identificado)</v>
      </c>
      <c r="T431" s="110" t="s">
        <v>42647</v>
      </c>
      <c r="AA431" s="111" t="s">
        <v>43233</v>
      </c>
    </row>
    <row r="432" spans="1:27" s="123" customFormat="1" ht="30" hidden="1" customHeight="1" x14ac:dyDescent="0.3">
      <c r="A432" s="121">
        <v>44547</v>
      </c>
      <c r="B432" s="119">
        <f t="shared" si="15"/>
        <v>12</v>
      </c>
      <c r="C432" s="119">
        <f t="shared" si="16"/>
        <v>2021</v>
      </c>
      <c r="D432" s="110">
        <v>70194265</v>
      </c>
      <c r="E432" s="110" t="s">
        <v>42470</v>
      </c>
      <c r="F432" s="110" t="s">
        <v>18658</v>
      </c>
      <c r="G432" s="110" t="s">
        <v>18683</v>
      </c>
      <c r="H432" s="122" t="s">
        <v>42710</v>
      </c>
      <c r="I432" s="109" t="s">
        <v>18665</v>
      </c>
      <c r="J432" s="109" t="s">
        <v>18679</v>
      </c>
      <c r="K432" s="108">
        <v>44425</v>
      </c>
      <c r="L432" s="109" t="s">
        <v>18721</v>
      </c>
      <c r="M432" s="110" t="s">
        <v>18657</v>
      </c>
      <c r="N432" s="110" t="s">
        <v>18659</v>
      </c>
      <c r="O432" s="109">
        <v>5</v>
      </c>
      <c r="P432" s="108">
        <v>44547</v>
      </c>
      <c r="Q432" s="108">
        <v>44551</v>
      </c>
      <c r="R432" s="109" t="s">
        <v>15527</v>
      </c>
      <c r="S432" s="110" t="str">
        <f>VLOOKUP($R432,DX!$A$1:$B$13005,2,FALSE)</f>
        <v>ESGUINCES Y TORCEDURAS DEL TOBILLO</v>
      </c>
      <c r="T432" s="110" t="s">
        <v>42647</v>
      </c>
      <c r="AA432" s="111" t="s">
        <v>43233</v>
      </c>
    </row>
    <row r="433" spans="1:27" s="123" customFormat="1" ht="30" hidden="1" customHeight="1" x14ac:dyDescent="0.3">
      <c r="A433" s="121">
        <v>44547</v>
      </c>
      <c r="B433" s="119">
        <f t="shared" si="15"/>
        <v>12</v>
      </c>
      <c r="C433" s="119">
        <f t="shared" si="16"/>
        <v>2021</v>
      </c>
      <c r="D433" s="110">
        <v>71228577</v>
      </c>
      <c r="E433" s="110" t="s">
        <v>42469</v>
      </c>
      <c r="F433" s="110" t="s">
        <v>18658</v>
      </c>
      <c r="G433" s="110" t="s">
        <v>18664</v>
      </c>
      <c r="H433" s="122" t="s">
        <v>42710</v>
      </c>
      <c r="I433" s="109" t="s">
        <v>18665</v>
      </c>
      <c r="J433" s="109" t="s">
        <v>18679</v>
      </c>
      <c r="K433" s="108">
        <v>44006</v>
      </c>
      <c r="L433" s="109" t="s">
        <v>18721</v>
      </c>
      <c r="M433" s="110" t="s">
        <v>18657</v>
      </c>
      <c r="N433" s="110" t="s">
        <v>18659</v>
      </c>
      <c r="O433" s="109">
        <v>3</v>
      </c>
      <c r="P433" s="108">
        <v>44547</v>
      </c>
      <c r="Q433" s="108">
        <v>44549</v>
      </c>
      <c r="R433" s="109" t="s">
        <v>18666</v>
      </c>
      <c r="S433" s="110" t="str">
        <f>VLOOKUP($R433,DX!$A$1:$B$13005,2,FALSE)</f>
        <v>COVID-19 (virus no identificado)</v>
      </c>
      <c r="T433" s="110" t="s">
        <v>42647</v>
      </c>
      <c r="AA433" s="111" t="s">
        <v>43233</v>
      </c>
    </row>
    <row r="434" spans="1:27" s="123" customFormat="1" ht="30" hidden="1" customHeight="1" x14ac:dyDescent="0.3">
      <c r="A434" s="121">
        <v>44547</v>
      </c>
      <c r="B434" s="119">
        <f t="shared" si="15"/>
        <v>12</v>
      </c>
      <c r="C434" s="119">
        <f t="shared" si="16"/>
        <v>2021</v>
      </c>
      <c r="D434" s="110">
        <v>1036937879</v>
      </c>
      <c r="E434" s="110" t="s">
        <v>42467</v>
      </c>
      <c r="F434" s="110" t="s">
        <v>18658</v>
      </c>
      <c r="G434" s="110" t="s">
        <v>18664</v>
      </c>
      <c r="H434" s="122" t="s">
        <v>42708</v>
      </c>
      <c r="I434" s="109" t="s">
        <v>18665</v>
      </c>
      <c r="J434" s="109" t="s">
        <v>18679</v>
      </c>
      <c r="K434" s="108">
        <v>44438</v>
      </c>
      <c r="L434" s="109" t="s">
        <v>18903</v>
      </c>
      <c r="M434" s="110" t="s">
        <v>18764</v>
      </c>
      <c r="N434" s="110" t="s">
        <v>18659</v>
      </c>
      <c r="O434" s="109">
        <v>2</v>
      </c>
      <c r="P434" s="108">
        <v>44547</v>
      </c>
      <c r="Q434" s="108">
        <v>44548</v>
      </c>
      <c r="R434" s="109" t="s">
        <v>7853</v>
      </c>
      <c r="S434" s="110" t="str">
        <f>VLOOKUP($R434,DX!$A$1:$B$13005,2,FALSE)</f>
        <v>GASTRITIS, NO ESPECIFICADA</v>
      </c>
      <c r="T434" s="110" t="s">
        <v>42647</v>
      </c>
      <c r="AA434" s="111" t="s">
        <v>43233</v>
      </c>
    </row>
    <row r="435" spans="1:27" s="123" customFormat="1" ht="30" hidden="1" customHeight="1" x14ac:dyDescent="0.3">
      <c r="A435" s="121">
        <v>44548</v>
      </c>
      <c r="B435" s="119">
        <f t="shared" si="15"/>
        <v>12</v>
      </c>
      <c r="C435" s="119">
        <f t="shared" si="16"/>
        <v>2021</v>
      </c>
      <c r="D435" s="110">
        <v>16051565</v>
      </c>
      <c r="E435" s="110" t="s">
        <v>42449</v>
      </c>
      <c r="F435" s="110" t="s">
        <v>18658</v>
      </c>
      <c r="G435" s="110" t="s">
        <v>18683</v>
      </c>
      <c r="H435" s="122" t="s">
        <v>42709</v>
      </c>
      <c r="I435" s="109" t="s">
        <v>18680</v>
      </c>
      <c r="J435" s="109" t="s">
        <v>18679</v>
      </c>
      <c r="K435" s="108">
        <v>42594</v>
      </c>
      <c r="L435" s="109" t="s">
        <v>18680</v>
      </c>
      <c r="M435" s="110" t="s">
        <v>18657</v>
      </c>
      <c r="N435" s="110" t="s">
        <v>18659</v>
      </c>
      <c r="O435" s="109">
        <v>30</v>
      </c>
      <c r="P435" s="108">
        <v>44548</v>
      </c>
      <c r="Q435" s="108">
        <v>44577</v>
      </c>
      <c r="R435" s="109" t="s">
        <v>8511</v>
      </c>
      <c r="S435" s="110" t="str">
        <f>VLOOKUP($R435,DX!$A$1:$B$13005,2,FALSE)</f>
        <v>DERMATITIS CONTACTO, FORMA NO ESPEC, POR PLANTAS, EXC LAS ALIMENTICIAS</v>
      </c>
      <c r="T435" s="110" t="s">
        <v>18696</v>
      </c>
      <c r="AA435" s="123" t="s">
        <v>42959</v>
      </c>
    </row>
    <row r="436" spans="1:27" s="123" customFormat="1" ht="30" hidden="1" customHeight="1" x14ac:dyDescent="0.3">
      <c r="A436" s="121">
        <v>44548</v>
      </c>
      <c r="B436" s="119">
        <f t="shared" si="15"/>
        <v>12</v>
      </c>
      <c r="C436" s="119">
        <f t="shared" si="16"/>
        <v>2021</v>
      </c>
      <c r="D436" s="110">
        <v>71587888</v>
      </c>
      <c r="E436" s="110" t="s">
        <v>18682</v>
      </c>
      <c r="F436" s="110" t="s">
        <v>18658</v>
      </c>
      <c r="G436" s="110" t="s">
        <v>18683</v>
      </c>
      <c r="H436" s="122" t="s">
        <v>42709</v>
      </c>
      <c r="I436" s="109" t="s">
        <v>18665</v>
      </c>
      <c r="J436" s="109" t="s">
        <v>18679</v>
      </c>
      <c r="K436" s="108">
        <v>43274</v>
      </c>
      <c r="L436" s="109" t="s">
        <v>18701</v>
      </c>
      <c r="M436" s="110" t="s">
        <v>18657</v>
      </c>
      <c r="N436" s="110" t="s">
        <v>18659</v>
      </c>
      <c r="O436" s="109">
        <v>30</v>
      </c>
      <c r="P436" s="108">
        <v>44548</v>
      </c>
      <c r="Q436" s="108">
        <v>44212</v>
      </c>
      <c r="R436" s="109" t="s">
        <v>17928</v>
      </c>
      <c r="S436" s="110" t="str">
        <f>VLOOKUP($R436,DX!$A$1:$B$13005,2,FALSE)</f>
        <v>OTROS PROCEDIMIENTOS QUIRURGICOS</v>
      </c>
      <c r="T436" s="110" t="s">
        <v>18696</v>
      </c>
      <c r="AA436" s="123" t="s">
        <v>42959</v>
      </c>
    </row>
    <row r="437" spans="1:27" s="123" customFormat="1" ht="30" hidden="1" customHeight="1" x14ac:dyDescent="0.3">
      <c r="A437" s="121">
        <v>44548</v>
      </c>
      <c r="B437" s="119">
        <f t="shared" si="15"/>
        <v>12</v>
      </c>
      <c r="C437" s="119">
        <f t="shared" si="16"/>
        <v>2021</v>
      </c>
      <c r="D437" s="110">
        <v>1037946909</v>
      </c>
      <c r="E437" s="110" t="s">
        <v>18883</v>
      </c>
      <c r="F437" s="110" t="s">
        <v>18658</v>
      </c>
      <c r="G437" s="110" t="s">
        <v>18690</v>
      </c>
      <c r="H437" s="122" t="s">
        <v>42709</v>
      </c>
      <c r="I437" s="109" t="s">
        <v>18680</v>
      </c>
      <c r="J437" s="109" t="s">
        <v>18679</v>
      </c>
      <c r="K437" s="108">
        <v>44245</v>
      </c>
      <c r="L437" s="109" t="s">
        <v>18739</v>
      </c>
      <c r="M437" s="110" t="s">
        <v>18657</v>
      </c>
      <c r="N437" s="110" t="s">
        <v>18659</v>
      </c>
      <c r="O437" s="109">
        <v>20</v>
      </c>
      <c r="P437" s="108">
        <v>44548</v>
      </c>
      <c r="Q437" s="108">
        <v>44567</v>
      </c>
      <c r="R437" s="109" t="s">
        <v>15167</v>
      </c>
      <c r="S437" s="110" t="str">
        <f>VLOOKUP($R437,DX!$A$1:$B$13005,2,FALSE)</f>
        <v>FRACTURA DE OTROS HUESOS METACARPIANOS</v>
      </c>
      <c r="T437" s="110" t="s">
        <v>18696</v>
      </c>
      <c r="AA437" s="123" t="s">
        <v>42959</v>
      </c>
    </row>
    <row r="438" spans="1:27" s="123" customFormat="1" ht="30" hidden="1" customHeight="1" x14ac:dyDescent="0.3">
      <c r="A438" s="121">
        <v>44548</v>
      </c>
      <c r="B438" s="119">
        <f t="shared" si="15"/>
        <v>12</v>
      </c>
      <c r="C438" s="119">
        <f t="shared" si="16"/>
        <v>2021</v>
      </c>
      <c r="D438" s="110">
        <v>1144200413</v>
      </c>
      <c r="E438" s="110" t="s">
        <v>42468</v>
      </c>
      <c r="F438" s="110" t="s">
        <v>18658</v>
      </c>
      <c r="G438" s="110" t="s">
        <v>18664</v>
      </c>
      <c r="H438" s="122" t="s">
        <v>42708</v>
      </c>
      <c r="I438" s="109" t="s">
        <v>18665</v>
      </c>
      <c r="J438" s="109" t="s">
        <v>18679</v>
      </c>
      <c r="K438" s="108">
        <v>44434</v>
      </c>
      <c r="L438" s="109" t="s">
        <v>18860</v>
      </c>
      <c r="M438" s="110" t="s">
        <v>18764</v>
      </c>
      <c r="N438" s="110" t="s">
        <v>18659</v>
      </c>
      <c r="O438" s="109">
        <v>2</v>
      </c>
      <c r="P438" s="108">
        <v>44548</v>
      </c>
      <c r="Q438" s="108">
        <v>44549</v>
      </c>
      <c r="R438" s="109" t="s">
        <v>18666</v>
      </c>
      <c r="S438" s="110" t="str">
        <f>VLOOKUP($R438,DX!$A$1:$B$13005,2,FALSE)</f>
        <v>COVID-19 (virus no identificado)</v>
      </c>
      <c r="T438" s="110" t="s">
        <v>42647</v>
      </c>
      <c r="AA438" s="111" t="s">
        <v>43233</v>
      </c>
    </row>
    <row r="439" spans="1:27" s="123" customFormat="1" ht="30" hidden="1" customHeight="1" x14ac:dyDescent="0.3">
      <c r="A439" s="121">
        <v>44549</v>
      </c>
      <c r="B439" s="119">
        <f t="shared" si="15"/>
        <v>12</v>
      </c>
      <c r="C439" s="119">
        <f t="shared" si="16"/>
        <v>2021</v>
      </c>
      <c r="D439" s="110">
        <v>1128627149</v>
      </c>
      <c r="E439" s="110" t="s">
        <v>42437</v>
      </c>
      <c r="F439" s="110" t="s">
        <v>18658</v>
      </c>
      <c r="G439" s="110" t="s">
        <v>18683</v>
      </c>
      <c r="H439" s="122" t="s">
        <v>42710</v>
      </c>
      <c r="I439" s="109" t="s">
        <v>18680</v>
      </c>
      <c r="J439" s="109" t="s">
        <v>18679</v>
      </c>
      <c r="K439" s="108">
        <v>44245</v>
      </c>
      <c r="L439" s="109" t="s">
        <v>18739</v>
      </c>
      <c r="M439" s="110" t="s">
        <v>18657</v>
      </c>
      <c r="N439" s="110" t="s">
        <v>18659</v>
      </c>
      <c r="O439" s="109">
        <v>14</v>
      </c>
      <c r="P439" s="108">
        <v>44549</v>
      </c>
      <c r="Q439" s="108">
        <v>44562</v>
      </c>
      <c r="R439" s="109" t="s">
        <v>15527</v>
      </c>
      <c r="S439" s="110" t="str">
        <f>VLOOKUP($R439,DX!$A$1:$B$13005,2,FALSE)</f>
        <v>ESGUINCES Y TORCEDURAS DEL TOBILLO</v>
      </c>
      <c r="T439" s="110" t="s">
        <v>42647</v>
      </c>
      <c r="AA439" s="111" t="s">
        <v>43233</v>
      </c>
    </row>
    <row r="440" spans="1:27" s="123" customFormat="1" ht="30" hidden="1" customHeight="1" x14ac:dyDescent="0.3">
      <c r="A440" s="121">
        <v>44551</v>
      </c>
      <c r="B440" s="119">
        <f t="shared" si="15"/>
        <v>12</v>
      </c>
      <c r="C440" s="119">
        <f t="shared" si="16"/>
        <v>2021</v>
      </c>
      <c r="D440" s="110">
        <v>71790312</v>
      </c>
      <c r="E440" s="110" t="s">
        <v>42471</v>
      </c>
      <c r="F440" s="110" t="s">
        <v>18658</v>
      </c>
      <c r="G440" s="110" t="s">
        <v>18664</v>
      </c>
      <c r="H440" s="122" t="s">
        <v>42709</v>
      </c>
      <c r="I440" s="109" t="s">
        <v>18665</v>
      </c>
      <c r="J440" s="109" t="s">
        <v>18679</v>
      </c>
      <c r="K440" s="108">
        <v>44355</v>
      </c>
      <c r="L440" s="109" t="s">
        <v>18910</v>
      </c>
      <c r="M440" s="110" t="s">
        <v>18657</v>
      </c>
      <c r="N440" s="110" t="s">
        <v>18659</v>
      </c>
      <c r="O440" s="109">
        <v>14</v>
      </c>
      <c r="P440" s="108">
        <v>44551</v>
      </c>
      <c r="Q440" s="108">
        <v>44564</v>
      </c>
      <c r="R440" s="109" t="s">
        <v>9573</v>
      </c>
      <c r="S440" s="110" t="str">
        <f>VLOOKUP($R440,DX!$A$1:$B$13005,2,FALSE)</f>
        <v>TRASTORNOS DE DISCO LUMBAR Y OTROS, CON RADICULOPATIA</v>
      </c>
      <c r="T440" s="110" t="s">
        <v>18696</v>
      </c>
      <c r="AA440" s="111" t="s">
        <v>43233</v>
      </c>
    </row>
    <row r="441" spans="1:27" s="123" customFormat="1" ht="30" hidden="1" customHeight="1" x14ac:dyDescent="0.3">
      <c r="A441" s="121">
        <v>44552</v>
      </c>
      <c r="B441" s="119">
        <f t="shared" si="15"/>
        <v>12</v>
      </c>
      <c r="C441" s="119">
        <f t="shared" si="16"/>
        <v>2021</v>
      </c>
      <c r="D441" s="110">
        <v>43152669</v>
      </c>
      <c r="E441" s="110" t="s">
        <v>18828</v>
      </c>
      <c r="F441" s="110" t="s">
        <v>18704</v>
      </c>
      <c r="G441" s="110" t="s">
        <v>18664</v>
      </c>
      <c r="H441" s="122" t="s">
        <v>42709</v>
      </c>
      <c r="I441" s="109" t="s">
        <v>18665</v>
      </c>
      <c r="J441" s="109" t="s">
        <v>18679</v>
      </c>
      <c r="K441" s="108">
        <v>43703</v>
      </c>
      <c r="L441" s="109" t="s">
        <v>18910</v>
      </c>
      <c r="M441" s="110" t="s">
        <v>18657</v>
      </c>
      <c r="N441" s="110" t="s">
        <v>18659</v>
      </c>
      <c r="O441" s="109">
        <v>15</v>
      </c>
      <c r="P441" s="108">
        <v>44552</v>
      </c>
      <c r="Q441" s="108">
        <v>44201</v>
      </c>
      <c r="R441" s="109" t="s">
        <v>15407</v>
      </c>
      <c r="S441" s="110" t="str">
        <f>VLOOKUP($R441,DX!$A$1:$B$13005,2,FALSE)</f>
        <v>DESGARRO DE MENISCOS, PRESENTE</v>
      </c>
      <c r="T441" s="110" t="s">
        <v>18696</v>
      </c>
      <c r="AA441" s="111" t="s">
        <v>43233</v>
      </c>
    </row>
    <row r="442" spans="1:27" s="123" customFormat="1" ht="30" hidden="1" customHeight="1" x14ac:dyDescent="0.3">
      <c r="A442" s="121">
        <v>44552</v>
      </c>
      <c r="B442" s="119">
        <f t="shared" si="15"/>
        <v>12</v>
      </c>
      <c r="C442" s="119">
        <f t="shared" si="16"/>
        <v>2021</v>
      </c>
      <c r="D442" s="110">
        <v>98666479</v>
      </c>
      <c r="E442" s="110" t="s">
        <v>18881</v>
      </c>
      <c r="F442" s="110" t="s">
        <v>18658</v>
      </c>
      <c r="G442" s="110" t="s">
        <v>18664</v>
      </c>
      <c r="H442" s="122" t="s">
        <v>42709</v>
      </c>
      <c r="I442" s="109" t="s">
        <v>18665</v>
      </c>
      <c r="J442" s="109" t="s">
        <v>18679</v>
      </c>
      <c r="K442" s="108">
        <v>43843</v>
      </c>
      <c r="L442" s="109" t="s">
        <v>18721</v>
      </c>
      <c r="M442" s="110" t="s">
        <v>18657</v>
      </c>
      <c r="N442" s="110" t="s">
        <v>18659</v>
      </c>
      <c r="O442" s="109">
        <v>30</v>
      </c>
      <c r="P442" s="108">
        <v>44552</v>
      </c>
      <c r="Q442" s="108">
        <v>44581</v>
      </c>
      <c r="R442" s="109" t="s">
        <v>16768</v>
      </c>
      <c r="S442" s="110" t="str">
        <f>VLOOKUP($R442,DX!$A$1:$B$13005,2,FALSE)</f>
        <v>COMPLICACION MECANICA DE PROTESIS ARTICULAR INTERNA</v>
      </c>
      <c r="T442" s="110" t="s">
        <v>18696</v>
      </c>
      <c r="AA442" s="123" t="s">
        <v>42959</v>
      </c>
    </row>
    <row r="443" spans="1:27" s="123" customFormat="1" ht="30" hidden="1" customHeight="1" x14ac:dyDescent="0.3">
      <c r="A443" s="121">
        <v>44557</v>
      </c>
      <c r="B443" s="119">
        <f t="shared" si="15"/>
        <v>12</v>
      </c>
      <c r="C443" s="119">
        <f t="shared" si="16"/>
        <v>2021</v>
      </c>
      <c r="D443" s="110">
        <v>1036667679</v>
      </c>
      <c r="E443" s="110" t="s">
        <v>42465</v>
      </c>
      <c r="F443" s="110" t="s">
        <v>18658</v>
      </c>
      <c r="G443" s="110" t="s">
        <v>18664</v>
      </c>
      <c r="H443" s="122" t="s">
        <v>42710</v>
      </c>
      <c r="I443" s="109" t="s">
        <v>18849</v>
      </c>
      <c r="J443" s="109" t="s">
        <v>18853</v>
      </c>
      <c r="K443" s="108">
        <v>44508</v>
      </c>
      <c r="L443" s="109" t="s">
        <v>18860</v>
      </c>
      <c r="M443" s="110" t="s">
        <v>18657</v>
      </c>
      <c r="N443" s="110" t="s">
        <v>18659</v>
      </c>
      <c r="O443" s="109">
        <v>3</v>
      </c>
      <c r="P443" s="108">
        <v>44557</v>
      </c>
      <c r="Q443" s="108">
        <v>44559</v>
      </c>
      <c r="R443" s="109" t="s">
        <v>15271</v>
      </c>
      <c r="S443" s="110" t="str">
        <f>VLOOKUP($R443,DX!$A$1:$B$13005,2,FALSE)</f>
        <v>TRAUMATISMO NO ESPECIFICADO DE LA MUÑECA Y DE LA MANO</v>
      </c>
      <c r="T443" s="110" t="s">
        <v>42647</v>
      </c>
      <c r="AA443" s="111" t="s">
        <v>43233</v>
      </c>
    </row>
    <row r="444" spans="1:27" s="123" customFormat="1" ht="30" hidden="1" customHeight="1" x14ac:dyDescent="0.3">
      <c r="A444" s="121">
        <v>44558</v>
      </c>
      <c r="B444" s="119">
        <f t="shared" si="15"/>
        <v>12</v>
      </c>
      <c r="C444" s="119">
        <f t="shared" si="16"/>
        <v>2021</v>
      </c>
      <c r="D444" s="110">
        <v>71335208</v>
      </c>
      <c r="E444" s="110" t="s">
        <v>42472</v>
      </c>
      <c r="F444" s="110" t="s">
        <v>18658</v>
      </c>
      <c r="G444" s="110" t="s">
        <v>18664</v>
      </c>
      <c r="H444" s="122" t="s">
        <v>42710</v>
      </c>
      <c r="I444" s="109" t="s">
        <v>18665</v>
      </c>
      <c r="J444" s="109" t="s">
        <v>18679</v>
      </c>
      <c r="K444" s="108">
        <v>44473</v>
      </c>
      <c r="L444" s="109" t="s">
        <v>18701</v>
      </c>
      <c r="M444" s="110" t="s">
        <v>18657</v>
      </c>
      <c r="N444" s="110" t="s">
        <v>18659</v>
      </c>
      <c r="O444" s="109">
        <v>3</v>
      </c>
      <c r="P444" s="108">
        <v>44558</v>
      </c>
      <c r="Q444" s="108">
        <v>44560</v>
      </c>
      <c r="R444" s="109" t="s">
        <v>18666</v>
      </c>
      <c r="S444" s="110" t="str">
        <f>VLOOKUP($R444,DX!$A$1:$B$13005,2,FALSE)</f>
        <v>COVID-19 (virus no identificado)</v>
      </c>
      <c r="T444" s="110" t="s">
        <v>42647</v>
      </c>
      <c r="AA444" s="111" t="s">
        <v>43233</v>
      </c>
    </row>
    <row r="445" spans="1:27" s="123" customFormat="1" ht="30" hidden="1" customHeight="1" x14ac:dyDescent="0.3">
      <c r="A445" s="121">
        <v>44558</v>
      </c>
      <c r="B445" s="119">
        <f t="shared" si="15"/>
        <v>12</v>
      </c>
      <c r="C445" s="119">
        <f t="shared" si="16"/>
        <v>2021</v>
      </c>
      <c r="D445" s="110">
        <v>1017217311</v>
      </c>
      <c r="E445" s="110" t="s">
        <v>18905</v>
      </c>
      <c r="F445" s="110" t="s">
        <v>18704</v>
      </c>
      <c r="G445" s="110" t="s">
        <v>18664</v>
      </c>
      <c r="H445" s="122" t="s">
        <v>42708</v>
      </c>
      <c r="I445" s="109" t="s">
        <v>18849</v>
      </c>
      <c r="J445" s="109" t="s">
        <v>42474</v>
      </c>
      <c r="K445" s="108">
        <v>44425</v>
      </c>
      <c r="L445" s="109" t="s">
        <v>18860</v>
      </c>
      <c r="M445" s="110" t="s">
        <v>18657</v>
      </c>
      <c r="N445" s="110" t="s">
        <v>18659</v>
      </c>
      <c r="O445" s="109">
        <v>2</v>
      </c>
      <c r="P445" s="108">
        <v>44558</v>
      </c>
      <c r="Q445" s="108">
        <v>44559</v>
      </c>
      <c r="R445" s="109" t="s">
        <v>6108</v>
      </c>
      <c r="S445" s="110" t="str">
        <f>VLOOKUP($R445,DX!$A$1:$B$13005,2,FALSE)</f>
        <v>OTITIS MEDIA AGUDA SEROSA</v>
      </c>
      <c r="T445" s="110" t="s">
        <v>42647</v>
      </c>
      <c r="AA445" s="111" t="s">
        <v>43233</v>
      </c>
    </row>
    <row r="446" spans="1:27" s="123" customFormat="1" ht="30" hidden="1" customHeight="1" x14ac:dyDescent="0.3">
      <c r="A446" s="121">
        <v>44563</v>
      </c>
      <c r="B446" s="119">
        <f t="shared" si="15"/>
        <v>1</v>
      </c>
      <c r="C446" s="119">
        <f t="shared" si="16"/>
        <v>2022</v>
      </c>
      <c r="D446" s="110">
        <v>71174247</v>
      </c>
      <c r="E446" s="110" t="s">
        <v>42491</v>
      </c>
      <c r="F446" s="110" t="s">
        <v>18658</v>
      </c>
      <c r="G446" s="110" t="s">
        <v>18664</v>
      </c>
      <c r="H446" s="122" t="s">
        <v>42710</v>
      </c>
      <c r="I446" s="109" t="s">
        <v>18680</v>
      </c>
      <c r="J446" s="109" t="s">
        <v>18679</v>
      </c>
      <c r="K446" s="108">
        <v>44245</v>
      </c>
      <c r="L446" s="109" t="s">
        <v>18739</v>
      </c>
      <c r="M446" s="110" t="s">
        <v>18657</v>
      </c>
      <c r="N446" s="110" t="s">
        <v>18659</v>
      </c>
      <c r="O446" s="109">
        <v>5</v>
      </c>
      <c r="P446" s="108">
        <v>44563</v>
      </c>
      <c r="Q446" s="108">
        <v>44567</v>
      </c>
      <c r="R446" s="109" t="s">
        <v>9605</v>
      </c>
      <c r="S446" s="110" t="str">
        <f>VLOOKUP($R446,DX!$A$1:$B$13005,2,FALSE)</f>
        <v>LUMBAGO CON CIATICA</v>
      </c>
      <c r="T446" s="110" t="s">
        <v>42647</v>
      </c>
      <c r="AA446" s="111" t="s">
        <v>43233</v>
      </c>
    </row>
    <row r="447" spans="1:27" s="123" customFormat="1" ht="30" hidden="1" customHeight="1" x14ac:dyDescent="0.3">
      <c r="A447" s="121">
        <v>44563</v>
      </c>
      <c r="B447" s="119">
        <f t="shared" si="15"/>
        <v>1</v>
      </c>
      <c r="C447" s="119">
        <f t="shared" si="16"/>
        <v>2022</v>
      </c>
      <c r="D447" s="110">
        <v>1214725500</v>
      </c>
      <c r="E447" s="110" t="s">
        <v>42477</v>
      </c>
      <c r="F447" s="110" t="s">
        <v>18658</v>
      </c>
      <c r="G447" s="110" t="s">
        <v>18690</v>
      </c>
      <c r="H447" s="122" t="s">
        <v>42710</v>
      </c>
      <c r="I447" s="109" t="s">
        <v>18680</v>
      </c>
      <c r="J447" s="109" t="s">
        <v>18679</v>
      </c>
      <c r="K447" s="108">
        <v>44547</v>
      </c>
      <c r="L447" s="109" t="s">
        <v>18680</v>
      </c>
      <c r="M447" s="110" t="s">
        <v>18657</v>
      </c>
      <c r="N447" s="110" t="s">
        <v>18659</v>
      </c>
      <c r="O447" s="109">
        <v>9</v>
      </c>
      <c r="P447" s="108">
        <v>44563</v>
      </c>
      <c r="Q447" s="108">
        <v>44571</v>
      </c>
      <c r="R447" s="109" t="s">
        <v>18668</v>
      </c>
      <c r="S447" s="110" t="str">
        <f>VLOOKUP($R447,DX!$A$1:$B$13005,2,FALSE)</f>
        <v>COVID-19 (virus identificado)</v>
      </c>
      <c r="T447" s="110" t="s">
        <v>42647</v>
      </c>
      <c r="AA447" s="111" t="s">
        <v>43233</v>
      </c>
    </row>
    <row r="448" spans="1:27" s="123" customFormat="1" ht="30" hidden="1" customHeight="1" x14ac:dyDescent="0.3">
      <c r="A448" s="121">
        <v>44564</v>
      </c>
      <c r="B448" s="119">
        <f t="shared" si="15"/>
        <v>1</v>
      </c>
      <c r="C448" s="119">
        <f t="shared" si="16"/>
        <v>2022</v>
      </c>
      <c r="D448" s="110">
        <v>70730162</v>
      </c>
      <c r="E448" s="110" t="s">
        <v>42480</v>
      </c>
      <c r="F448" s="110" t="s">
        <v>18658</v>
      </c>
      <c r="G448" s="110" t="s">
        <v>18664</v>
      </c>
      <c r="H448" s="122" t="s">
        <v>42710</v>
      </c>
      <c r="I448" s="109" t="s">
        <v>18849</v>
      </c>
      <c r="J448" s="109" t="s">
        <v>18853</v>
      </c>
      <c r="K448" s="108">
        <v>40855</v>
      </c>
      <c r="L448" s="109" t="s">
        <v>18860</v>
      </c>
      <c r="M448" s="110" t="s">
        <v>18657</v>
      </c>
      <c r="N448" s="110" t="s">
        <v>18659</v>
      </c>
      <c r="O448" s="109">
        <v>3</v>
      </c>
      <c r="P448" s="108">
        <v>44564</v>
      </c>
      <c r="Q448" s="108">
        <v>44566</v>
      </c>
      <c r="R448" s="109" t="s">
        <v>18666</v>
      </c>
      <c r="S448" s="110" t="str">
        <f>VLOOKUP($R448,DX!$A$1:$B$13005,2,FALSE)</f>
        <v>COVID-19 (virus no identificado)</v>
      </c>
      <c r="T448" s="110" t="s">
        <v>42647</v>
      </c>
      <c r="AA448" s="111" t="s">
        <v>43233</v>
      </c>
    </row>
    <row r="449" spans="1:27" s="123" customFormat="1" ht="30" hidden="1" customHeight="1" x14ac:dyDescent="0.3">
      <c r="A449" s="121">
        <v>44564</v>
      </c>
      <c r="B449" s="119">
        <f t="shared" si="15"/>
        <v>1</v>
      </c>
      <c r="C449" s="119">
        <f t="shared" si="16"/>
        <v>2022</v>
      </c>
      <c r="D449" s="110">
        <v>98526394</v>
      </c>
      <c r="E449" s="110" t="s">
        <v>42488</v>
      </c>
      <c r="F449" s="110" t="s">
        <v>18658</v>
      </c>
      <c r="G449" s="110" t="s">
        <v>18664</v>
      </c>
      <c r="H449" s="122" t="s">
        <v>42710</v>
      </c>
      <c r="I449" s="109" t="s">
        <v>18680</v>
      </c>
      <c r="J449" s="109" t="s">
        <v>18679</v>
      </c>
      <c r="K449" s="108">
        <v>43577</v>
      </c>
      <c r="L449" s="109" t="s">
        <v>18680</v>
      </c>
      <c r="M449" s="110" t="s">
        <v>18657</v>
      </c>
      <c r="N449" s="110" t="s">
        <v>18659</v>
      </c>
      <c r="O449" s="109">
        <v>3</v>
      </c>
      <c r="P449" s="108">
        <v>44564</v>
      </c>
      <c r="Q449" s="108">
        <v>44566</v>
      </c>
      <c r="R449" s="109" t="s">
        <v>18666</v>
      </c>
      <c r="S449" s="110" t="str">
        <f>VLOOKUP($R449,DX!$A$1:$B$13005,2,FALSE)</f>
        <v>COVID-19 (virus no identificado)</v>
      </c>
      <c r="T449" s="110" t="s">
        <v>42647</v>
      </c>
      <c r="AA449" s="111" t="s">
        <v>43233</v>
      </c>
    </row>
    <row r="450" spans="1:27" s="123" customFormat="1" ht="30" hidden="1" customHeight="1" x14ac:dyDescent="0.3">
      <c r="A450" s="121">
        <v>44564</v>
      </c>
      <c r="B450" s="119">
        <f t="shared" si="15"/>
        <v>1</v>
      </c>
      <c r="C450" s="119">
        <f t="shared" si="16"/>
        <v>2022</v>
      </c>
      <c r="D450" s="110">
        <v>98572372</v>
      </c>
      <c r="E450" s="110" t="s">
        <v>42481</v>
      </c>
      <c r="F450" s="110" t="s">
        <v>18658</v>
      </c>
      <c r="G450" s="110" t="s">
        <v>18664</v>
      </c>
      <c r="H450" s="122" t="s">
        <v>42710</v>
      </c>
      <c r="I450" s="109" t="s">
        <v>18680</v>
      </c>
      <c r="J450" s="109" t="s">
        <v>18679</v>
      </c>
      <c r="K450" s="108">
        <v>43617</v>
      </c>
      <c r="L450" s="109" t="s">
        <v>18680</v>
      </c>
      <c r="M450" s="110" t="s">
        <v>18657</v>
      </c>
      <c r="N450" s="110" t="s">
        <v>18659</v>
      </c>
      <c r="O450" s="109">
        <v>3</v>
      </c>
      <c r="P450" s="108">
        <v>44564</v>
      </c>
      <c r="Q450" s="108">
        <v>44566</v>
      </c>
      <c r="R450" s="109" t="s">
        <v>18666</v>
      </c>
      <c r="S450" s="110" t="str">
        <f>VLOOKUP($R450,DX!$A$1:$B$13005,2,FALSE)</f>
        <v>COVID-19 (virus no identificado)</v>
      </c>
      <c r="T450" s="110" t="s">
        <v>42647</v>
      </c>
      <c r="AA450" s="111" t="s">
        <v>43233</v>
      </c>
    </row>
    <row r="451" spans="1:27" s="123" customFormat="1" ht="30" hidden="1" customHeight="1" x14ac:dyDescent="0.3">
      <c r="A451" s="121">
        <v>44564</v>
      </c>
      <c r="B451" s="119">
        <f t="shared" ref="B451:B514" si="17">+MONTH(A451)</f>
        <v>1</v>
      </c>
      <c r="C451" s="119">
        <f t="shared" ref="C451:C514" si="18">+YEAR(A451)</f>
        <v>2022</v>
      </c>
      <c r="D451" s="110">
        <v>1088244425</v>
      </c>
      <c r="E451" s="110" t="s">
        <v>42486</v>
      </c>
      <c r="F451" s="110" t="s">
        <v>18658</v>
      </c>
      <c r="G451" s="110" t="s">
        <v>18664</v>
      </c>
      <c r="H451" s="122" t="s">
        <v>42710</v>
      </c>
      <c r="I451" s="109" t="s">
        <v>18849</v>
      </c>
      <c r="J451" s="109" t="s">
        <v>42456</v>
      </c>
      <c r="K451" s="108">
        <v>43507</v>
      </c>
      <c r="L451" s="109" t="s">
        <v>18860</v>
      </c>
      <c r="M451" s="110" t="s">
        <v>18657</v>
      </c>
      <c r="N451" s="110" t="s">
        <v>18659</v>
      </c>
      <c r="O451" s="109">
        <v>3</v>
      </c>
      <c r="P451" s="108">
        <v>44564</v>
      </c>
      <c r="Q451" s="108">
        <v>44566</v>
      </c>
      <c r="R451" s="109" t="s">
        <v>18666</v>
      </c>
      <c r="S451" s="110" t="str">
        <f>VLOOKUP($R451,DX!$A$1:$B$13005,2,FALSE)</f>
        <v>COVID-19 (virus no identificado)</v>
      </c>
      <c r="T451" s="110" t="s">
        <v>42647</v>
      </c>
      <c r="AA451" s="111" t="s">
        <v>43233</v>
      </c>
    </row>
    <row r="452" spans="1:27" s="123" customFormat="1" ht="30" hidden="1" customHeight="1" x14ac:dyDescent="0.3">
      <c r="A452" s="121">
        <v>44564</v>
      </c>
      <c r="B452" s="119">
        <f t="shared" si="17"/>
        <v>1</v>
      </c>
      <c r="C452" s="119">
        <f t="shared" si="18"/>
        <v>2022</v>
      </c>
      <c r="D452" s="110">
        <v>1128395246</v>
      </c>
      <c r="E452" s="110" t="s">
        <v>42482</v>
      </c>
      <c r="F452" s="110" t="s">
        <v>18704</v>
      </c>
      <c r="G452" s="110" t="s">
        <v>18664</v>
      </c>
      <c r="H452" s="122" t="s">
        <v>42710</v>
      </c>
      <c r="I452" s="109" t="s">
        <v>18849</v>
      </c>
      <c r="J452" s="109" t="s">
        <v>42507</v>
      </c>
      <c r="K452" s="108">
        <v>44228</v>
      </c>
      <c r="L452" s="109" t="s">
        <v>18860</v>
      </c>
      <c r="M452" s="110" t="s">
        <v>18657</v>
      </c>
      <c r="N452" s="110" t="s">
        <v>18659</v>
      </c>
      <c r="O452" s="109">
        <v>3</v>
      </c>
      <c r="P452" s="108">
        <v>44564</v>
      </c>
      <c r="Q452" s="108">
        <v>44566</v>
      </c>
      <c r="R452" s="109" t="s">
        <v>18666</v>
      </c>
      <c r="S452" s="110" t="str">
        <f>VLOOKUP($R452,DX!$A$1:$B$13005,2,FALSE)</f>
        <v>COVID-19 (virus no identificado)</v>
      </c>
      <c r="T452" s="110" t="s">
        <v>42647</v>
      </c>
      <c r="AA452" s="111" t="s">
        <v>43233</v>
      </c>
    </row>
    <row r="453" spans="1:27" s="123" customFormat="1" ht="30" hidden="1" customHeight="1" x14ac:dyDescent="0.3">
      <c r="A453" s="121">
        <v>44565</v>
      </c>
      <c r="B453" s="119">
        <f t="shared" si="17"/>
        <v>1</v>
      </c>
      <c r="C453" s="119">
        <f t="shared" si="18"/>
        <v>2022</v>
      </c>
      <c r="D453" s="110">
        <v>71711882</v>
      </c>
      <c r="E453" s="110" t="s">
        <v>42484</v>
      </c>
      <c r="F453" s="110" t="s">
        <v>18658</v>
      </c>
      <c r="G453" s="110" t="s">
        <v>18664</v>
      </c>
      <c r="H453" s="122" t="s">
        <v>42710</v>
      </c>
      <c r="I453" s="109" t="s">
        <v>18665</v>
      </c>
      <c r="J453" s="109" t="s">
        <v>18679</v>
      </c>
      <c r="K453" s="108">
        <v>44473</v>
      </c>
      <c r="L453" s="109" t="s">
        <v>18701</v>
      </c>
      <c r="M453" s="110" t="s">
        <v>18657</v>
      </c>
      <c r="N453" s="110" t="s">
        <v>18659</v>
      </c>
      <c r="O453" s="109">
        <v>3</v>
      </c>
      <c r="P453" s="108">
        <v>44565</v>
      </c>
      <c r="Q453" s="108">
        <v>44567</v>
      </c>
      <c r="R453" s="109" t="s">
        <v>18666</v>
      </c>
      <c r="S453" s="110" t="str">
        <f>VLOOKUP($R453,DX!$A$1:$B$13005,2,FALSE)</f>
        <v>COVID-19 (virus no identificado)</v>
      </c>
      <c r="T453" s="110" t="s">
        <v>42647</v>
      </c>
      <c r="AA453" s="111" t="s">
        <v>43233</v>
      </c>
    </row>
    <row r="454" spans="1:27" s="123" customFormat="1" ht="30" hidden="1" customHeight="1" x14ac:dyDescent="0.3">
      <c r="A454" s="121">
        <v>44565</v>
      </c>
      <c r="B454" s="119">
        <f t="shared" si="17"/>
        <v>1</v>
      </c>
      <c r="C454" s="119">
        <f t="shared" si="18"/>
        <v>2022</v>
      </c>
      <c r="D454" s="110">
        <v>71790312</v>
      </c>
      <c r="E454" s="110" t="s">
        <v>42487</v>
      </c>
      <c r="F454" s="110" t="s">
        <v>18658</v>
      </c>
      <c r="G454" s="110" t="s">
        <v>18664</v>
      </c>
      <c r="H454" s="122" t="s">
        <v>42709</v>
      </c>
      <c r="I454" s="109" t="s">
        <v>18665</v>
      </c>
      <c r="J454" s="109" t="s">
        <v>18679</v>
      </c>
      <c r="K454" s="108">
        <v>44355</v>
      </c>
      <c r="L454" s="109" t="s">
        <v>18910</v>
      </c>
      <c r="M454" s="110" t="s">
        <v>18657</v>
      </c>
      <c r="N454" s="110" t="s">
        <v>18659</v>
      </c>
      <c r="O454" s="109">
        <v>4</v>
      </c>
      <c r="P454" s="108">
        <v>44565</v>
      </c>
      <c r="Q454" s="108">
        <v>44568</v>
      </c>
      <c r="R454" s="109" t="s">
        <v>9605</v>
      </c>
      <c r="S454" s="110" t="str">
        <f>VLOOKUP($R454,DX!$A$1:$B$13005,2,FALSE)</f>
        <v>LUMBAGO CON CIATICA</v>
      </c>
      <c r="T454" s="110" t="s">
        <v>18696</v>
      </c>
      <c r="AA454" s="111" t="s">
        <v>43233</v>
      </c>
    </row>
    <row r="455" spans="1:27" s="123" customFormat="1" ht="30" hidden="1" customHeight="1" x14ac:dyDescent="0.3">
      <c r="A455" s="121">
        <v>44565</v>
      </c>
      <c r="B455" s="119">
        <f t="shared" si="17"/>
        <v>1</v>
      </c>
      <c r="C455" s="119">
        <f t="shared" si="18"/>
        <v>2022</v>
      </c>
      <c r="D455" s="110">
        <v>1020443340</v>
      </c>
      <c r="E455" s="110" t="s">
        <v>42492</v>
      </c>
      <c r="F455" s="110" t="s">
        <v>18704</v>
      </c>
      <c r="G455" s="110" t="s">
        <v>18664</v>
      </c>
      <c r="H455" s="122" t="s">
        <v>42708</v>
      </c>
      <c r="I455" s="109" t="s">
        <v>18849</v>
      </c>
      <c r="J455" s="109" t="s">
        <v>42508</v>
      </c>
      <c r="K455" s="108">
        <v>44445</v>
      </c>
      <c r="L455" s="109" t="s">
        <v>18860</v>
      </c>
      <c r="M455" s="110" t="s">
        <v>18657</v>
      </c>
      <c r="N455" s="110" t="s">
        <v>18659</v>
      </c>
      <c r="O455" s="109">
        <v>1</v>
      </c>
      <c r="P455" s="108">
        <v>44565</v>
      </c>
      <c r="Q455" s="108">
        <v>44565</v>
      </c>
      <c r="R455" s="109" t="s">
        <v>7061</v>
      </c>
      <c r="S455" s="110" t="str">
        <f>VLOOKUP($R455,DX!$A$1:$B$13005,2,FALSE)</f>
        <v>RINOFARINGITIS AGUDA (RESFRIADO COMUN)</v>
      </c>
      <c r="T455" s="110" t="s">
        <v>42647</v>
      </c>
      <c r="AA455" s="111" t="s">
        <v>43233</v>
      </c>
    </row>
    <row r="456" spans="1:27" s="123" customFormat="1" ht="30" hidden="1" customHeight="1" x14ac:dyDescent="0.3">
      <c r="A456" s="121">
        <v>44565</v>
      </c>
      <c r="B456" s="119">
        <f t="shared" si="17"/>
        <v>1</v>
      </c>
      <c r="C456" s="119">
        <f t="shared" si="18"/>
        <v>2022</v>
      </c>
      <c r="D456" s="110">
        <v>1038336886</v>
      </c>
      <c r="E456" s="110" t="s">
        <v>42479</v>
      </c>
      <c r="F456" s="110" t="s">
        <v>18658</v>
      </c>
      <c r="G456" s="110" t="s">
        <v>18664</v>
      </c>
      <c r="H456" s="122" t="s">
        <v>42710</v>
      </c>
      <c r="I456" s="109" t="s">
        <v>18849</v>
      </c>
      <c r="J456" s="109" t="s">
        <v>42506</v>
      </c>
      <c r="K456" s="108">
        <v>44445</v>
      </c>
      <c r="L456" s="109" t="s">
        <v>18860</v>
      </c>
      <c r="M456" s="110" t="s">
        <v>18657</v>
      </c>
      <c r="N456" s="110" t="s">
        <v>18659</v>
      </c>
      <c r="O456" s="109">
        <v>3</v>
      </c>
      <c r="P456" s="108">
        <v>44565</v>
      </c>
      <c r="Q456" s="108">
        <v>44567</v>
      </c>
      <c r="R456" s="109" t="s">
        <v>18666</v>
      </c>
      <c r="S456" s="110" t="str">
        <f>VLOOKUP($R456,DX!$A$1:$B$13005,2,FALSE)</f>
        <v>COVID-19 (virus no identificado)</v>
      </c>
      <c r="T456" s="110" t="s">
        <v>42647</v>
      </c>
      <c r="AA456" s="111" t="s">
        <v>43233</v>
      </c>
    </row>
    <row r="457" spans="1:27" s="123" customFormat="1" ht="30" hidden="1" customHeight="1" x14ac:dyDescent="0.3">
      <c r="A457" s="121">
        <v>44565</v>
      </c>
      <c r="B457" s="119">
        <f t="shared" si="17"/>
        <v>1</v>
      </c>
      <c r="C457" s="119">
        <f t="shared" si="18"/>
        <v>2022</v>
      </c>
      <c r="D457" s="110">
        <v>1152222115</v>
      </c>
      <c r="E457" s="110" t="s">
        <v>42489</v>
      </c>
      <c r="F457" s="110" t="s">
        <v>18658</v>
      </c>
      <c r="G457" s="110" t="s">
        <v>18664</v>
      </c>
      <c r="H457" s="122" t="s">
        <v>42710</v>
      </c>
      <c r="I457" s="109" t="s">
        <v>18849</v>
      </c>
      <c r="J457" s="109" t="s">
        <v>42508</v>
      </c>
      <c r="K457" s="108">
        <v>43164</v>
      </c>
      <c r="L457" s="109" t="s">
        <v>18860</v>
      </c>
      <c r="M457" s="110" t="s">
        <v>18657</v>
      </c>
      <c r="N457" s="110" t="s">
        <v>18659</v>
      </c>
      <c r="O457" s="109">
        <v>7</v>
      </c>
      <c r="P457" s="108">
        <v>44565</v>
      </c>
      <c r="Q457" s="108">
        <v>44571</v>
      </c>
      <c r="R457" s="109" t="s">
        <v>15765</v>
      </c>
      <c r="S457" s="110" t="str">
        <f>VLOOKUP($R457,DX!$A$1:$B$13005,2,FALSE)</f>
        <v>TRAUMATISMO SUPERFICIAL DE REGION NO ESPECIFICADA DEL CUERPO</v>
      </c>
      <c r="T457" s="110" t="s">
        <v>42647</v>
      </c>
      <c r="AA457" s="111" t="s">
        <v>43233</v>
      </c>
    </row>
    <row r="458" spans="1:27" s="123" customFormat="1" ht="30" hidden="1" customHeight="1" x14ac:dyDescent="0.3">
      <c r="A458" s="121">
        <v>44566</v>
      </c>
      <c r="B458" s="119">
        <f t="shared" si="17"/>
        <v>1</v>
      </c>
      <c r="C458" s="119">
        <f t="shared" si="18"/>
        <v>2022</v>
      </c>
      <c r="D458" s="110">
        <v>1152451163</v>
      </c>
      <c r="E458" s="110" t="s">
        <v>42478</v>
      </c>
      <c r="F458" s="110" t="s">
        <v>18658</v>
      </c>
      <c r="G458" s="110" t="s">
        <v>18664</v>
      </c>
      <c r="H458" s="122" t="s">
        <v>42710</v>
      </c>
      <c r="I458" s="109" t="s">
        <v>18665</v>
      </c>
      <c r="J458" s="109" t="s">
        <v>18679</v>
      </c>
      <c r="K458" s="108">
        <v>43626</v>
      </c>
      <c r="L458" s="109" t="s">
        <v>18701</v>
      </c>
      <c r="M458" s="110" t="s">
        <v>18657</v>
      </c>
      <c r="N458" s="110" t="s">
        <v>18659</v>
      </c>
      <c r="O458" s="109">
        <v>3</v>
      </c>
      <c r="P458" s="108">
        <v>44566</v>
      </c>
      <c r="Q458" s="108">
        <v>44568</v>
      </c>
      <c r="R458" s="109" t="s">
        <v>18666</v>
      </c>
      <c r="S458" s="110" t="str">
        <f>VLOOKUP($R458,DX!$A$1:$B$13005,2,FALSE)</f>
        <v>COVID-19 (virus no identificado)</v>
      </c>
      <c r="T458" s="110" t="s">
        <v>42647</v>
      </c>
      <c r="AA458" s="111" t="s">
        <v>43233</v>
      </c>
    </row>
    <row r="459" spans="1:27" s="123" customFormat="1" ht="30" hidden="1" customHeight="1" x14ac:dyDescent="0.3">
      <c r="A459" s="121">
        <v>44566</v>
      </c>
      <c r="B459" s="119">
        <f t="shared" si="17"/>
        <v>1</v>
      </c>
      <c r="C459" s="119">
        <f t="shared" si="18"/>
        <v>2022</v>
      </c>
      <c r="D459" s="110">
        <v>1214743468</v>
      </c>
      <c r="E459" s="110" t="s">
        <v>42490</v>
      </c>
      <c r="F459" s="110" t="s">
        <v>18704</v>
      </c>
      <c r="G459" s="110" t="s">
        <v>18664</v>
      </c>
      <c r="H459" s="122" t="s">
        <v>42708</v>
      </c>
      <c r="I459" s="109" t="s">
        <v>18849</v>
      </c>
      <c r="J459" s="109" t="s">
        <v>42509</v>
      </c>
      <c r="K459" s="108">
        <v>44550</v>
      </c>
      <c r="L459" s="109" t="s">
        <v>18860</v>
      </c>
      <c r="M459" s="110" t="s">
        <v>18657</v>
      </c>
      <c r="N459" s="110" t="s">
        <v>18659</v>
      </c>
      <c r="O459" s="109">
        <v>2</v>
      </c>
      <c r="P459" s="108">
        <v>44566</v>
      </c>
      <c r="Q459" s="108">
        <v>44567</v>
      </c>
      <c r="R459" s="109" t="s">
        <v>6212</v>
      </c>
      <c r="S459" s="110" t="str">
        <f>VLOOKUP($R459,DX!$A$1:$B$13005,2,FALSE)</f>
        <v>OTROS VERTIGOS PERIFERICOS</v>
      </c>
      <c r="T459" s="110" t="s">
        <v>42647</v>
      </c>
      <c r="AA459" s="111" t="s">
        <v>43233</v>
      </c>
    </row>
    <row r="460" spans="1:27" s="123" customFormat="1" ht="30" hidden="1" customHeight="1" x14ac:dyDescent="0.3">
      <c r="A460" s="121">
        <v>44567</v>
      </c>
      <c r="B460" s="119">
        <f t="shared" si="17"/>
        <v>1</v>
      </c>
      <c r="C460" s="119">
        <f t="shared" si="18"/>
        <v>2022</v>
      </c>
      <c r="D460" s="110">
        <v>70730162</v>
      </c>
      <c r="E460" s="110" t="s">
        <v>42480</v>
      </c>
      <c r="F460" s="110" t="s">
        <v>18658</v>
      </c>
      <c r="G460" s="110" t="s">
        <v>18664</v>
      </c>
      <c r="H460" s="122" t="s">
        <v>42709</v>
      </c>
      <c r="I460" s="109" t="s">
        <v>18849</v>
      </c>
      <c r="J460" s="109" t="s">
        <v>18853</v>
      </c>
      <c r="K460" s="108">
        <v>40855</v>
      </c>
      <c r="L460" s="109" t="s">
        <v>18860</v>
      </c>
      <c r="M460" s="110" t="s">
        <v>18657</v>
      </c>
      <c r="N460" s="110" t="s">
        <v>18659</v>
      </c>
      <c r="O460" s="109">
        <v>4</v>
      </c>
      <c r="P460" s="108">
        <v>44567</v>
      </c>
      <c r="Q460" s="108">
        <v>44570</v>
      </c>
      <c r="R460" s="109" t="s">
        <v>18666</v>
      </c>
      <c r="S460" s="110" t="str">
        <f>VLOOKUP($R460,DX!$A$1:$B$13005,2,FALSE)</f>
        <v>COVID-19 (virus no identificado)</v>
      </c>
      <c r="T460" s="110" t="s">
        <v>18696</v>
      </c>
      <c r="AA460" s="111" t="s">
        <v>43233</v>
      </c>
    </row>
    <row r="461" spans="1:27" s="123" customFormat="1" ht="30" hidden="1" customHeight="1" x14ac:dyDescent="0.3">
      <c r="A461" s="121">
        <v>44567</v>
      </c>
      <c r="B461" s="119">
        <f t="shared" si="17"/>
        <v>1</v>
      </c>
      <c r="C461" s="119">
        <f t="shared" si="18"/>
        <v>2022</v>
      </c>
      <c r="D461" s="110">
        <v>98572372</v>
      </c>
      <c r="E461" s="110" t="s">
        <v>42481</v>
      </c>
      <c r="F461" s="110" t="s">
        <v>18658</v>
      </c>
      <c r="G461" s="110" t="s">
        <v>18664</v>
      </c>
      <c r="H461" s="122" t="s">
        <v>42709</v>
      </c>
      <c r="I461" s="109" t="s">
        <v>18680</v>
      </c>
      <c r="J461" s="109" t="s">
        <v>18679</v>
      </c>
      <c r="K461" s="108">
        <v>43617</v>
      </c>
      <c r="L461" s="109" t="s">
        <v>18680</v>
      </c>
      <c r="M461" s="110" t="s">
        <v>18657</v>
      </c>
      <c r="N461" s="110" t="s">
        <v>18659</v>
      </c>
      <c r="O461" s="109">
        <v>5</v>
      </c>
      <c r="P461" s="108">
        <v>44567</v>
      </c>
      <c r="Q461" s="108">
        <v>44571</v>
      </c>
      <c r="R461" s="109" t="s">
        <v>18668</v>
      </c>
      <c r="S461" s="110" t="str">
        <f>VLOOKUP($R461,DX!$A$1:$B$13005,2,FALSE)</f>
        <v>COVID-19 (virus identificado)</v>
      </c>
      <c r="T461" s="110" t="s">
        <v>18696</v>
      </c>
      <c r="AA461" s="111" t="s">
        <v>43233</v>
      </c>
    </row>
    <row r="462" spans="1:27" s="123" customFormat="1" ht="30" hidden="1" customHeight="1" x14ac:dyDescent="0.3">
      <c r="A462" s="121">
        <v>44567</v>
      </c>
      <c r="B462" s="119">
        <f t="shared" si="17"/>
        <v>1</v>
      </c>
      <c r="C462" s="119">
        <f t="shared" si="18"/>
        <v>2022</v>
      </c>
      <c r="D462" s="110">
        <v>1128395246</v>
      </c>
      <c r="E462" s="110" t="s">
        <v>42482</v>
      </c>
      <c r="F462" s="110" t="s">
        <v>18704</v>
      </c>
      <c r="G462" s="110" t="s">
        <v>18664</v>
      </c>
      <c r="H462" s="122" t="s">
        <v>42709</v>
      </c>
      <c r="I462" s="109" t="s">
        <v>18849</v>
      </c>
      <c r="J462" s="109" t="s">
        <v>42507</v>
      </c>
      <c r="K462" s="108">
        <v>44228</v>
      </c>
      <c r="L462" s="109" t="s">
        <v>18860</v>
      </c>
      <c r="M462" s="110" t="s">
        <v>18657</v>
      </c>
      <c r="N462" s="110" t="s">
        <v>18659</v>
      </c>
      <c r="O462" s="109">
        <v>2</v>
      </c>
      <c r="P462" s="108">
        <v>44567</v>
      </c>
      <c r="Q462" s="108">
        <v>44568</v>
      </c>
      <c r="R462" s="109" t="s">
        <v>18666</v>
      </c>
      <c r="S462" s="110" t="str">
        <f>VLOOKUP($R462,DX!$A$1:$B$13005,2,FALSE)</f>
        <v>COVID-19 (virus no identificado)</v>
      </c>
      <c r="T462" s="110" t="s">
        <v>18696</v>
      </c>
      <c r="AA462" s="111" t="s">
        <v>43233</v>
      </c>
    </row>
    <row r="463" spans="1:27" s="123" customFormat="1" ht="30" hidden="1" customHeight="1" x14ac:dyDescent="0.3">
      <c r="A463" s="121">
        <v>44569</v>
      </c>
      <c r="B463" s="119">
        <f t="shared" si="17"/>
        <v>1</v>
      </c>
      <c r="C463" s="119">
        <f t="shared" si="18"/>
        <v>2022</v>
      </c>
      <c r="D463" s="110">
        <v>43152669</v>
      </c>
      <c r="E463" s="110" t="s">
        <v>18828</v>
      </c>
      <c r="F463" s="110" t="s">
        <v>18704</v>
      </c>
      <c r="G463" s="110" t="s">
        <v>18664</v>
      </c>
      <c r="H463" s="122" t="s">
        <v>42709</v>
      </c>
      <c r="I463" s="109" t="s">
        <v>18665</v>
      </c>
      <c r="J463" s="109" t="s">
        <v>18679</v>
      </c>
      <c r="K463" s="108">
        <v>43703</v>
      </c>
      <c r="L463" s="109" t="s">
        <v>18910</v>
      </c>
      <c r="M463" s="110" t="s">
        <v>18657</v>
      </c>
      <c r="N463" s="110" t="s">
        <v>18659</v>
      </c>
      <c r="O463" s="109">
        <v>15</v>
      </c>
      <c r="P463" s="108">
        <v>44569</v>
      </c>
      <c r="Q463" s="108">
        <v>44583</v>
      </c>
      <c r="R463" s="109" t="s">
        <v>15407</v>
      </c>
      <c r="S463" s="110" t="str">
        <f>VLOOKUP($R463,DX!$A$1:$B$13005,2,FALSE)</f>
        <v>DESGARRO DE MENISCOS, PRESENTE</v>
      </c>
      <c r="T463" s="110" t="s">
        <v>18696</v>
      </c>
      <c r="AA463" s="111" t="s">
        <v>43233</v>
      </c>
    </row>
    <row r="464" spans="1:27" s="123" customFormat="1" ht="30" hidden="1" customHeight="1" x14ac:dyDescent="0.3">
      <c r="A464" s="121">
        <v>44570</v>
      </c>
      <c r="B464" s="119">
        <f t="shared" si="17"/>
        <v>1</v>
      </c>
      <c r="C464" s="119">
        <f t="shared" si="18"/>
        <v>2022</v>
      </c>
      <c r="D464" s="110">
        <v>75077564</v>
      </c>
      <c r="E464" s="110" t="s">
        <v>42444</v>
      </c>
      <c r="F464" s="110" t="s">
        <v>18658</v>
      </c>
      <c r="G464" s="124" t="s">
        <v>18720</v>
      </c>
      <c r="H464" s="122" t="s">
        <v>42707</v>
      </c>
      <c r="I464" s="109" t="s">
        <v>18665</v>
      </c>
      <c r="J464" s="109" t="s">
        <v>18679</v>
      </c>
      <c r="K464" s="108">
        <v>44267</v>
      </c>
      <c r="L464" s="109" t="s">
        <v>18787</v>
      </c>
      <c r="M464" s="110" t="s">
        <v>18845</v>
      </c>
      <c r="N464" s="110" t="s">
        <v>18722</v>
      </c>
      <c r="O464" s="109">
        <v>13</v>
      </c>
      <c r="P464" s="108">
        <v>44570</v>
      </c>
      <c r="Q464" s="108">
        <v>44582</v>
      </c>
      <c r="R464" s="109" t="s">
        <v>15385</v>
      </c>
      <c r="S464" s="110" t="str">
        <f>VLOOKUP($R464,DX!$A$1:$B$13005,2,FALSE)</f>
        <v>FRACTURA DE LA EPIFISIS SUPERIOR DE LA TIBIA</v>
      </c>
      <c r="T464" s="110" t="s">
        <v>42647</v>
      </c>
      <c r="AA464" s="111" t="s">
        <v>43233</v>
      </c>
    </row>
    <row r="465" spans="1:27" s="123" customFormat="1" ht="30" hidden="1" customHeight="1" x14ac:dyDescent="0.3">
      <c r="A465" s="121">
        <v>44572</v>
      </c>
      <c r="B465" s="119">
        <f t="shared" si="17"/>
        <v>1</v>
      </c>
      <c r="C465" s="119">
        <f t="shared" si="18"/>
        <v>2022</v>
      </c>
      <c r="D465" s="110">
        <v>71005356</v>
      </c>
      <c r="E465" s="110" t="s">
        <v>42483</v>
      </c>
      <c r="F465" s="110" t="s">
        <v>18658</v>
      </c>
      <c r="G465" s="110" t="s">
        <v>18683</v>
      </c>
      <c r="H465" s="122" t="s">
        <v>42710</v>
      </c>
      <c r="I465" s="109" t="s">
        <v>18680</v>
      </c>
      <c r="J465" s="109" t="s">
        <v>18679</v>
      </c>
      <c r="K465" s="108">
        <v>44245</v>
      </c>
      <c r="L465" s="109" t="s">
        <v>18739</v>
      </c>
      <c r="M465" s="110" t="s">
        <v>18657</v>
      </c>
      <c r="N465" s="110" t="s">
        <v>18659</v>
      </c>
      <c r="O465" s="109">
        <v>6</v>
      </c>
      <c r="P465" s="108">
        <v>44572</v>
      </c>
      <c r="Q465" s="108">
        <v>44576</v>
      </c>
      <c r="R465" s="109" t="s">
        <v>8365</v>
      </c>
      <c r="S465" s="110" t="str">
        <f>VLOOKUP($R465,DX!$A$1:$B$13005,2,FALSE)</f>
        <v>CELULITIS DE OTRAS PARTES DE LOS MIEMBROS</v>
      </c>
      <c r="T465" s="110" t="s">
        <v>42647</v>
      </c>
      <c r="AA465" s="111" t="s">
        <v>43233</v>
      </c>
    </row>
    <row r="466" spans="1:27" s="123" customFormat="1" ht="30" hidden="1" customHeight="1" x14ac:dyDescent="0.3">
      <c r="A466" s="121">
        <v>44573</v>
      </c>
      <c r="B466" s="119">
        <f t="shared" si="17"/>
        <v>1</v>
      </c>
      <c r="C466" s="119">
        <f t="shared" si="18"/>
        <v>2022</v>
      </c>
      <c r="D466" s="110">
        <v>1113783099</v>
      </c>
      <c r="E466" s="110" t="s">
        <v>42485</v>
      </c>
      <c r="F466" s="110" t="s">
        <v>18704</v>
      </c>
      <c r="G466" s="110" t="s">
        <v>18664</v>
      </c>
      <c r="H466" s="122" t="s">
        <v>42708</v>
      </c>
      <c r="I466" s="109" t="s">
        <v>18680</v>
      </c>
      <c r="J466" s="109" t="s">
        <v>18679</v>
      </c>
      <c r="K466" s="108">
        <v>44412</v>
      </c>
      <c r="L466" s="109" t="s">
        <v>18680</v>
      </c>
      <c r="M466" s="110" t="s">
        <v>18657</v>
      </c>
      <c r="N466" s="110" t="s">
        <v>18659</v>
      </c>
      <c r="O466" s="109">
        <v>2</v>
      </c>
      <c r="P466" s="108">
        <v>44573</v>
      </c>
      <c r="Q466" s="108">
        <v>44574</v>
      </c>
      <c r="R466" s="109" t="s">
        <v>7061</v>
      </c>
      <c r="S466" s="110" t="str">
        <f>VLOOKUP($R466,DX!$A$1:$B$13005,2,FALSE)</f>
        <v>RINOFARINGITIS AGUDA (RESFRIADO COMUN)</v>
      </c>
      <c r="T466" s="110" t="s">
        <v>42647</v>
      </c>
      <c r="AA466" s="111" t="s">
        <v>43233</v>
      </c>
    </row>
    <row r="467" spans="1:27" s="123" customFormat="1" ht="30" hidden="1" customHeight="1" x14ac:dyDescent="0.3">
      <c r="A467" s="121">
        <v>44573</v>
      </c>
      <c r="B467" s="119">
        <f t="shared" si="17"/>
        <v>1</v>
      </c>
      <c r="C467" s="119">
        <f t="shared" si="18"/>
        <v>2022</v>
      </c>
      <c r="D467" s="110">
        <v>1214714925</v>
      </c>
      <c r="E467" s="110" t="s">
        <v>42646</v>
      </c>
      <c r="F467" s="110" t="s">
        <v>18658</v>
      </c>
      <c r="G467" s="110" t="s">
        <v>18664</v>
      </c>
      <c r="H467" s="122" t="s">
        <v>42708</v>
      </c>
      <c r="I467" s="109" t="s">
        <v>18665</v>
      </c>
      <c r="J467" s="109" t="s">
        <v>18679</v>
      </c>
      <c r="K467" s="108">
        <v>44448</v>
      </c>
      <c r="L467" s="109" t="s">
        <v>18699</v>
      </c>
      <c r="M467" s="110" t="s">
        <v>18657</v>
      </c>
      <c r="N467" s="110" t="s">
        <v>18659</v>
      </c>
      <c r="O467" s="109">
        <v>2</v>
      </c>
      <c r="P467" s="108">
        <v>44573</v>
      </c>
      <c r="Q467" s="108">
        <v>44574</v>
      </c>
      <c r="R467" s="109" t="s">
        <v>112</v>
      </c>
      <c r="S467" s="110" t="str">
        <f>VLOOKUP($R467,DX!$A$1:$B$13005,2,FALSE)</f>
        <v>OTRAS ENTERITIS VIRALES</v>
      </c>
      <c r="T467" s="110" t="s">
        <v>42647</v>
      </c>
      <c r="AA467" s="111" t="s">
        <v>43233</v>
      </c>
    </row>
    <row r="468" spans="1:27" s="123" customFormat="1" ht="30" hidden="1" customHeight="1" x14ac:dyDescent="0.3">
      <c r="A468" s="121">
        <v>44575</v>
      </c>
      <c r="B468" s="119">
        <f t="shared" si="17"/>
        <v>1</v>
      </c>
      <c r="C468" s="119">
        <f t="shared" si="18"/>
        <v>2022</v>
      </c>
      <c r="D468" s="110">
        <v>15324112</v>
      </c>
      <c r="E468" s="110" t="s">
        <v>42495</v>
      </c>
      <c r="F468" s="110" t="s">
        <v>18658</v>
      </c>
      <c r="G468" s="110" t="s">
        <v>18687</v>
      </c>
      <c r="H468" s="122" t="s">
        <v>42710</v>
      </c>
      <c r="I468" s="109" t="s">
        <v>18665</v>
      </c>
      <c r="J468" s="109" t="s">
        <v>18679</v>
      </c>
      <c r="K468" s="108">
        <v>44473</v>
      </c>
      <c r="L468" s="109" t="s">
        <v>18701</v>
      </c>
      <c r="M468" s="110" t="s">
        <v>18657</v>
      </c>
      <c r="N468" s="110" t="s">
        <v>18659</v>
      </c>
      <c r="O468" s="109">
        <v>4</v>
      </c>
      <c r="P468" s="108">
        <v>44575</v>
      </c>
      <c r="Q468" s="108">
        <v>44578</v>
      </c>
      <c r="R468" s="109" t="s">
        <v>9169</v>
      </c>
      <c r="S468" s="110" t="str">
        <f>VLOOKUP($R468,DX!$A$1:$B$13005,2,FALSE)</f>
        <v>ARTRITIS, NO ESPECIFICADA</v>
      </c>
      <c r="T468" s="110" t="s">
        <v>42647</v>
      </c>
      <c r="AA468" s="111" t="s">
        <v>43233</v>
      </c>
    </row>
    <row r="469" spans="1:27" s="123" customFormat="1" ht="30" hidden="1" customHeight="1" x14ac:dyDescent="0.3">
      <c r="A469" s="121">
        <v>44575</v>
      </c>
      <c r="B469" s="119">
        <f t="shared" si="17"/>
        <v>1</v>
      </c>
      <c r="C469" s="119">
        <f t="shared" si="18"/>
        <v>2022</v>
      </c>
      <c r="D469" s="110">
        <v>70001338</v>
      </c>
      <c r="E469" s="110" t="s">
        <v>42493</v>
      </c>
      <c r="F469" s="110" t="s">
        <v>18658</v>
      </c>
      <c r="G469" s="110" t="s">
        <v>18877</v>
      </c>
      <c r="H469" s="122" t="s">
        <v>42708</v>
      </c>
      <c r="I469" s="109" t="s">
        <v>18680</v>
      </c>
      <c r="J469" s="109" t="s">
        <v>18679</v>
      </c>
      <c r="K469" s="108">
        <v>41366</v>
      </c>
      <c r="L469" s="109" t="s">
        <v>18680</v>
      </c>
      <c r="M469" s="110" t="s">
        <v>18657</v>
      </c>
      <c r="N469" s="110" t="s">
        <v>18659</v>
      </c>
      <c r="O469" s="109">
        <v>2</v>
      </c>
      <c r="P469" s="108">
        <v>44575</v>
      </c>
      <c r="Q469" s="108">
        <v>44576</v>
      </c>
      <c r="R469" s="109" t="s">
        <v>1020</v>
      </c>
      <c r="S469" s="110" t="str">
        <f>VLOOKUP($R469,DX!$A$1:$B$13005,2,FALSE)</f>
        <v>INFECCION VIRAL, NO ESPECIFICADA</v>
      </c>
      <c r="T469" s="110" t="s">
        <v>42647</v>
      </c>
      <c r="AA469" s="111" t="s">
        <v>43233</v>
      </c>
    </row>
    <row r="470" spans="1:27" s="123" customFormat="1" ht="30" hidden="1" customHeight="1" x14ac:dyDescent="0.3">
      <c r="A470" s="121">
        <v>44576</v>
      </c>
      <c r="B470" s="119">
        <f t="shared" si="17"/>
        <v>1</v>
      </c>
      <c r="C470" s="119">
        <f t="shared" si="18"/>
        <v>2022</v>
      </c>
      <c r="D470" s="110">
        <v>71710140</v>
      </c>
      <c r="E470" s="110" t="s">
        <v>42889</v>
      </c>
      <c r="F470" s="110" t="s">
        <v>18658</v>
      </c>
      <c r="G470" s="110" t="s">
        <v>18664</v>
      </c>
      <c r="H470" s="122" t="s">
        <v>42710</v>
      </c>
      <c r="I470" s="109" t="s">
        <v>18665</v>
      </c>
      <c r="J470" s="109" t="s">
        <v>18679</v>
      </c>
      <c r="K470" s="108">
        <v>43598</v>
      </c>
      <c r="L470" s="109" t="s">
        <v>18913</v>
      </c>
      <c r="M470" s="110" t="s">
        <v>18657</v>
      </c>
      <c r="N470" s="110" t="s">
        <v>18659</v>
      </c>
      <c r="O470" s="109">
        <v>3</v>
      </c>
      <c r="P470" s="108">
        <v>44576</v>
      </c>
      <c r="Q470" s="108">
        <v>44578</v>
      </c>
      <c r="R470" s="109" t="s">
        <v>18666</v>
      </c>
      <c r="S470" s="110" t="str">
        <f>VLOOKUP($R470,DX!$A$1:$B$13005,2,FALSE)</f>
        <v>COVID-19 (virus no identificado)</v>
      </c>
      <c r="T470" s="110" t="s">
        <v>42647</v>
      </c>
      <c r="AA470" s="111" t="s">
        <v>43233</v>
      </c>
    </row>
    <row r="471" spans="1:27" s="123" customFormat="1" ht="30" hidden="1" customHeight="1" x14ac:dyDescent="0.3">
      <c r="A471" s="121">
        <v>44577</v>
      </c>
      <c r="B471" s="119">
        <f t="shared" si="17"/>
        <v>1</v>
      </c>
      <c r="C471" s="119">
        <f t="shared" si="18"/>
        <v>2022</v>
      </c>
      <c r="D471" s="110">
        <v>71587888</v>
      </c>
      <c r="E471" s="110" t="s">
        <v>18682</v>
      </c>
      <c r="F471" s="110" t="s">
        <v>18658</v>
      </c>
      <c r="G471" s="110" t="s">
        <v>18683</v>
      </c>
      <c r="H471" s="122" t="s">
        <v>42709</v>
      </c>
      <c r="I471" s="109" t="s">
        <v>18665</v>
      </c>
      <c r="J471" s="109" t="s">
        <v>18679</v>
      </c>
      <c r="K471" s="108">
        <v>43274</v>
      </c>
      <c r="L471" s="109" t="s">
        <v>18701</v>
      </c>
      <c r="M471" s="110" t="s">
        <v>18657</v>
      </c>
      <c r="N471" s="110" t="s">
        <v>18659</v>
      </c>
      <c r="O471" s="109">
        <v>15</v>
      </c>
      <c r="P471" s="108">
        <v>44577</v>
      </c>
      <c r="Q471" s="108">
        <v>44591</v>
      </c>
      <c r="R471" s="109" t="s">
        <v>17928</v>
      </c>
      <c r="S471" s="110" t="str">
        <f>VLOOKUP($R471,DX!$A$1:$B$13005,2,FALSE)</f>
        <v>OTROS PROCEDIMIENTOS QUIRURGICOS</v>
      </c>
      <c r="T471" s="110" t="s">
        <v>18696</v>
      </c>
      <c r="AA471" s="111" t="s">
        <v>43233</v>
      </c>
    </row>
    <row r="472" spans="1:27" s="123" customFormat="1" ht="30" hidden="1" customHeight="1" x14ac:dyDescent="0.3">
      <c r="A472" s="121">
        <v>44578</v>
      </c>
      <c r="B472" s="119">
        <f t="shared" si="17"/>
        <v>1</v>
      </c>
      <c r="C472" s="119">
        <f t="shared" si="18"/>
        <v>2022</v>
      </c>
      <c r="D472" s="110">
        <v>1017126127</v>
      </c>
      <c r="E472" s="110" t="s">
        <v>18838</v>
      </c>
      <c r="F472" s="110" t="s">
        <v>18704</v>
      </c>
      <c r="G472" s="110" t="s">
        <v>18664</v>
      </c>
      <c r="H472" s="122" t="s">
        <v>42708</v>
      </c>
      <c r="I472" s="109" t="s">
        <v>18849</v>
      </c>
      <c r="J472" s="109" t="s">
        <v>18857</v>
      </c>
      <c r="K472" s="108">
        <v>44257</v>
      </c>
      <c r="L472" s="109" t="s">
        <v>18860</v>
      </c>
      <c r="M472" s="110" t="s">
        <v>18657</v>
      </c>
      <c r="N472" s="110" t="s">
        <v>18659</v>
      </c>
      <c r="O472" s="109">
        <v>2</v>
      </c>
      <c r="P472" s="108">
        <v>44578</v>
      </c>
      <c r="Q472" s="108">
        <v>44579</v>
      </c>
      <c r="R472" s="109" t="s">
        <v>112</v>
      </c>
      <c r="S472" s="110" t="str">
        <f>VLOOKUP($R472,DX!$A$1:$B$13005,2,FALSE)</f>
        <v>OTRAS ENTERITIS VIRALES</v>
      </c>
      <c r="T472" s="110" t="s">
        <v>42647</v>
      </c>
      <c r="AA472" s="111" t="s">
        <v>43233</v>
      </c>
    </row>
    <row r="473" spans="1:27" s="123" customFormat="1" ht="30" hidden="1" customHeight="1" x14ac:dyDescent="0.3">
      <c r="A473" s="121">
        <v>44579</v>
      </c>
      <c r="B473" s="119">
        <f t="shared" si="17"/>
        <v>1</v>
      </c>
      <c r="C473" s="119">
        <f t="shared" si="18"/>
        <v>2022</v>
      </c>
      <c r="D473" s="110">
        <v>71710140</v>
      </c>
      <c r="E473" s="110" t="s">
        <v>42889</v>
      </c>
      <c r="F473" s="110" t="s">
        <v>18658</v>
      </c>
      <c r="G473" s="110" t="s">
        <v>18664</v>
      </c>
      <c r="H473" s="122" t="s">
        <v>42709</v>
      </c>
      <c r="I473" s="109" t="s">
        <v>18665</v>
      </c>
      <c r="J473" s="109" t="s">
        <v>18679</v>
      </c>
      <c r="K473" s="108">
        <v>43598</v>
      </c>
      <c r="L473" s="109" t="s">
        <v>18913</v>
      </c>
      <c r="M473" s="110" t="s">
        <v>18657</v>
      </c>
      <c r="N473" s="110" t="s">
        <v>18659</v>
      </c>
      <c r="O473" s="109">
        <v>2</v>
      </c>
      <c r="P473" s="108">
        <v>44579</v>
      </c>
      <c r="Q473" s="108">
        <v>44580</v>
      </c>
      <c r="R473" s="109" t="s">
        <v>18668</v>
      </c>
      <c r="S473" s="110" t="str">
        <f>VLOOKUP($R473,DX!$A$1:$B$13005,2,FALSE)</f>
        <v>COVID-19 (virus identificado)</v>
      </c>
      <c r="T473" s="110" t="s">
        <v>18696</v>
      </c>
      <c r="AA473" s="111" t="s">
        <v>43233</v>
      </c>
    </row>
    <row r="474" spans="1:27" s="123" customFormat="1" ht="30" hidden="1" customHeight="1" x14ac:dyDescent="0.3">
      <c r="A474" s="121">
        <v>44580</v>
      </c>
      <c r="B474" s="119">
        <f t="shared" si="17"/>
        <v>1</v>
      </c>
      <c r="C474" s="119">
        <f t="shared" si="18"/>
        <v>2022</v>
      </c>
      <c r="D474" s="110">
        <v>15324112</v>
      </c>
      <c r="E474" s="110" t="s">
        <v>42503</v>
      </c>
      <c r="F474" s="110" t="s">
        <v>18658</v>
      </c>
      <c r="G474" s="110" t="s">
        <v>18687</v>
      </c>
      <c r="H474" s="122" t="s">
        <v>42709</v>
      </c>
      <c r="I474" s="109" t="s">
        <v>18665</v>
      </c>
      <c r="J474" s="109" t="s">
        <v>18679</v>
      </c>
      <c r="K474" s="108">
        <v>44473</v>
      </c>
      <c r="L474" s="109" t="s">
        <v>18701</v>
      </c>
      <c r="M474" s="110" t="s">
        <v>18657</v>
      </c>
      <c r="N474" s="110" t="s">
        <v>18659</v>
      </c>
      <c r="O474" s="109">
        <v>5</v>
      </c>
      <c r="P474" s="108">
        <v>44580</v>
      </c>
      <c r="Q474" s="108">
        <v>44584</v>
      </c>
      <c r="R474" s="109" t="s">
        <v>9169</v>
      </c>
      <c r="S474" s="110" t="str">
        <f>VLOOKUP($R474,DX!$A$1:$B$13005,2,FALSE)</f>
        <v>ARTRITIS, NO ESPECIFICADA</v>
      </c>
      <c r="T474" s="110" t="s">
        <v>18696</v>
      </c>
      <c r="AA474" s="111" t="s">
        <v>43233</v>
      </c>
    </row>
    <row r="475" spans="1:27" s="123" customFormat="1" ht="30" hidden="1" customHeight="1" x14ac:dyDescent="0.3">
      <c r="A475" s="121">
        <v>44580</v>
      </c>
      <c r="B475" s="119">
        <f t="shared" si="17"/>
        <v>1</v>
      </c>
      <c r="C475" s="119">
        <f t="shared" si="18"/>
        <v>2022</v>
      </c>
      <c r="D475" s="110">
        <v>91155806</v>
      </c>
      <c r="E475" s="110" t="s">
        <v>42496</v>
      </c>
      <c r="F475" s="110" t="s">
        <v>18658</v>
      </c>
      <c r="G475" s="110" t="s">
        <v>18692</v>
      </c>
      <c r="H475" s="122" t="s">
        <v>42710</v>
      </c>
      <c r="I475" s="109" t="s">
        <v>18680</v>
      </c>
      <c r="J475" s="109" t="s">
        <v>18679</v>
      </c>
      <c r="K475" s="108">
        <v>44245</v>
      </c>
      <c r="L475" s="109" t="s">
        <v>18739</v>
      </c>
      <c r="M475" s="110" t="s">
        <v>18657</v>
      </c>
      <c r="N475" s="110" t="s">
        <v>18659</v>
      </c>
      <c r="O475" s="109">
        <v>5</v>
      </c>
      <c r="P475" s="108">
        <v>44580</v>
      </c>
      <c r="Q475" s="108">
        <v>44584</v>
      </c>
      <c r="R475" s="109" t="s">
        <v>9581</v>
      </c>
      <c r="S475" s="110" t="str">
        <f>VLOOKUP($R475,DX!$A$1:$B$13005,2,FALSE)</f>
        <v>OTROS TRASTORNOS ESPECIFICADOS DISCOS INTERVERTEBRALES</v>
      </c>
      <c r="T475" s="110" t="s">
        <v>42647</v>
      </c>
      <c r="AA475" s="111" t="s">
        <v>43233</v>
      </c>
    </row>
    <row r="476" spans="1:27" s="123" customFormat="1" ht="30" hidden="1" customHeight="1" x14ac:dyDescent="0.3">
      <c r="A476" s="121">
        <v>44580</v>
      </c>
      <c r="B476" s="119">
        <f t="shared" si="17"/>
        <v>1</v>
      </c>
      <c r="C476" s="119">
        <f t="shared" si="18"/>
        <v>2022</v>
      </c>
      <c r="D476" s="110">
        <v>98549731</v>
      </c>
      <c r="E476" s="110" t="s">
        <v>42498</v>
      </c>
      <c r="F476" s="110" t="s">
        <v>18658</v>
      </c>
      <c r="G476" s="124" t="s">
        <v>18720</v>
      </c>
      <c r="H476" s="122" t="s">
        <v>42707</v>
      </c>
      <c r="I476" s="109" t="s">
        <v>18665</v>
      </c>
      <c r="J476" s="109" t="s">
        <v>18679</v>
      </c>
      <c r="K476" s="108">
        <v>43800</v>
      </c>
      <c r="L476" s="109" t="s">
        <v>18913</v>
      </c>
      <c r="M476" s="110" t="s">
        <v>18657</v>
      </c>
      <c r="N476" s="110" t="s">
        <v>18722</v>
      </c>
      <c r="O476" s="109">
        <v>5</v>
      </c>
      <c r="P476" s="108">
        <v>44580</v>
      </c>
      <c r="Q476" s="108">
        <v>44584</v>
      </c>
      <c r="R476" s="109" t="s">
        <v>15025</v>
      </c>
      <c r="S476" s="110" t="str">
        <f>VLOOKUP($R476,DX!$A$1:$B$13005,2,FALSE)</f>
        <v>TRAUMATISMOS MULTIPLES DEL HOMBRO Y DEL BRAZO</v>
      </c>
      <c r="T476" s="110" t="s">
        <v>42647</v>
      </c>
      <c r="AA476" s="111" t="s">
        <v>43233</v>
      </c>
    </row>
    <row r="477" spans="1:27" s="123" customFormat="1" ht="30" hidden="1" customHeight="1" x14ac:dyDescent="0.3">
      <c r="A477" s="121">
        <v>44581</v>
      </c>
      <c r="B477" s="119">
        <f t="shared" si="17"/>
        <v>1</v>
      </c>
      <c r="C477" s="119">
        <f t="shared" si="18"/>
        <v>2022</v>
      </c>
      <c r="D477" s="110">
        <v>71710140</v>
      </c>
      <c r="E477" s="110" t="s">
        <v>42889</v>
      </c>
      <c r="F477" s="110" t="s">
        <v>18658</v>
      </c>
      <c r="G477" s="110" t="s">
        <v>18664</v>
      </c>
      <c r="H477" s="122" t="s">
        <v>42708</v>
      </c>
      <c r="I477" s="109" t="s">
        <v>18665</v>
      </c>
      <c r="J477" s="109" t="s">
        <v>18679</v>
      </c>
      <c r="K477" s="108">
        <v>43598</v>
      </c>
      <c r="L477" s="109" t="s">
        <v>18913</v>
      </c>
      <c r="M477" s="110" t="s">
        <v>18657</v>
      </c>
      <c r="N477" s="110" t="s">
        <v>18659</v>
      </c>
      <c r="O477" s="109">
        <v>2</v>
      </c>
      <c r="P477" s="108">
        <v>44581</v>
      </c>
      <c r="Q477" s="108">
        <v>44582</v>
      </c>
      <c r="R477" s="109" t="s">
        <v>14055</v>
      </c>
      <c r="S477" s="110" t="str">
        <f>VLOOKUP($R477,DX!$A$1:$B$13005,2,FALSE)</f>
        <v>DOLOR AGUDO</v>
      </c>
      <c r="T477" s="110" t="s">
        <v>42647</v>
      </c>
      <c r="AA477" s="111" t="s">
        <v>43233</v>
      </c>
    </row>
    <row r="478" spans="1:27" s="123" customFormat="1" ht="30" hidden="1" customHeight="1" x14ac:dyDescent="0.3">
      <c r="A478" s="121">
        <v>44582</v>
      </c>
      <c r="B478" s="119">
        <f t="shared" si="17"/>
        <v>1</v>
      </c>
      <c r="C478" s="119">
        <f t="shared" si="18"/>
        <v>2022</v>
      </c>
      <c r="D478" s="110">
        <v>98526394</v>
      </c>
      <c r="E478" s="110" t="s">
        <v>42488</v>
      </c>
      <c r="F478" s="110" t="s">
        <v>18658</v>
      </c>
      <c r="G478" s="110" t="s">
        <v>18664</v>
      </c>
      <c r="H478" s="122" t="s">
        <v>42708</v>
      </c>
      <c r="I478" s="109" t="s">
        <v>18680</v>
      </c>
      <c r="J478" s="109" t="s">
        <v>18679</v>
      </c>
      <c r="K478" s="108">
        <v>43577</v>
      </c>
      <c r="L478" s="109" t="s">
        <v>18680</v>
      </c>
      <c r="M478" s="110" t="s">
        <v>18657</v>
      </c>
      <c r="N478" s="110" t="s">
        <v>18659</v>
      </c>
      <c r="O478" s="109">
        <v>2</v>
      </c>
      <c r="P478" s="108">
        <v>44582</v>
      </c>
      <c r="Q478" s="108">
        <v>44583</v>
      </c>
      <c r="R478" s="109" t="s">
        <v>58</v>
      </c>
      <c r="S478" s="110" t="str">
        <f>VLOOKUP($R478,DX!$A$1:$B$13005,2,FALSE)</f>
        <v>INFECCION INTESTINAL BACTERIANA, NO ESPECIFICADA</v>
      </c>
      <c r="T478" s="110" t="s">
        <v>42647</v>
      </c>
      <c r="AA478" s="111" t="s">
        <v>43233</v>
      </c>
    </row>
    <row r="479" spans="1:27" s="123" customFormat="1" ht="30" hidden="1" customHeight="1" x14ac:dyDescent="0.3">
      <c r="A479" s="121">
        <v>44586</v>
      </c>
      <c r="B479" s="119">
        <f t="shared" si="17"/>
        <v>1</v>
      </c>
      <c r="C479" s="119">
        <f t="shared" si="18"/>
        <v>2022</v>
      </c>
      <c r="D479" s="110">
        <v>1035422412</v>
      </c>
      <c r="E479" s="110" t="s">
        <v>42497</v>
      </c>
      <c r="F479" s="110" t="s">
        <v>18658</v>
      </c>
      <c r="G479" s="110" t="s">
        <v>18664</v>
      </c>
      <c r="H479" s="122" t="s">
        <v>42708</v>
      </c>
      <c r="I479" s="109" t="s">
        <v>18849</v>
      </c>
      <c r="J479" s="109" t="s">
        <v>42510</v>
      </c>
      <c r="K479" s="108">
        <v>44452</v>
      </c>
      <c r="L479" s="109" t="s">
        <v>18860</v>
      </c>
      <c r="M479" s="110" t="s">
        <v>18657</v>
      </c>
      <c r="N479" s="110" t="s">
        <v>18659</v>
      </c>
      <c r="O479" s="109">
        <v>1</v>
      </c>
      <c r="P479" s="108">
        <v>44586</v>
      </c>
      <c r="Q479" s="108">
        <v>44586</v>
      </c>
      <c r="R479" s="109" t="s">
        <v>8037</v>
      </c>
      <c r="S479" s="110" t="str">
        <f>VLOOKUP($R479,DX!$A$1:$B$13005,2,FALSE)</f>
        <v>DIARREA FUNCIONAL</v>
      </c>
      <c r="T479" s="110" t="s">
        <v>42647</v>
      </c>
      <c r="AA479" s="111" t="s">
        <v>43233</v>
      </c>
    </row>
    <row r="480" spans="1:27" s="123" customFormat="1" ht="30" hidden="1" customHeight="1" x14ac:dyDescent="0.3">
      <c r="A480" s="121">
        <v>44587</v>
      </c>
      <c r="B480" s="119">
        <f t="shared" si="17"/>
        <v>1</v>
      </c>
      <c r="C480" s="119">
        <f t="shared" si="18"/>
        <v>2022</v>
      </c>
      <c r="D480" s="110">
        <v>70059511</v>
      </c>
      <c r="E480" s="110" t="s">
        <v>42494</v>
      </c>
      <c r="F480" s="110" t="s">
        <v>18658</v>
      </c>
      <c r="G480" s="110" t="s">
        <v>18664</v>
      </c>
      <c r="H480" s="122" t="s">
        <v>42710</v>
      </c>
      <c r="I480" s="109" t="s">
        <v>18665</v>
      </c>
      <c r="J480" s="109" t="s">
        <v>18679</v>
      </c>
      <c r="K480" s="108">
        <v>43565</v>
      </c>
      <c r="L480" s="109" t="s">
        <v>18714</v>
      </c>
      <c r="M480" s="110" t="s">
        <v>18657</v>
      </c>
      <c r="N480" s="110" t="s">
        <v>18659</v>
      </c>
      <c r="O480" s="109">
        <v>3</v>
      </c>
      <c r="P480" s="108">
        <v>44587</v>
      </c>
      <c r="Q480" s="108">
        <v>44589</v>
      </c>
      <c r="R480" s="109" t="s">
        <v>18666</v>
      </c>
      <c r="S480" s="110" t="str">
        <f>VLOOKUP($R480,DX!$A$1:$B$13005,2,FALSE)</f>
        <v>COVID-19 (virus no identificado)</v>
      </c>
      <c r="T480" s="110" t="s">
        <v>42647</v>
      </c>
      <c r="AA480" s="111" t="s">
        <v>43233</v>
      </c>
    </row>
    <row r="481" spans="1:27" s="123" customFormat="1" ht="30" hidden="1" customHeight="1" x14ac:dyDescent="0.3">
      <c r="A481" s="121">
        <v>44588</v>
      </c>
      <c r="B481" s="119">
        <f t="shared" si="17"/>
        <v>1</v>
      </c>
      <c r="C481" s="119">
        <f t="shared" si="18"/>
        <v>2022</v>
      </c>
      <c r="D481" s="110">
        <v>71005356</v>
      </c>
      <c r="E481" s="110" t="s">
        <v>42483</v>
      </c>
      <c r="F481" s="110" t="s">
        <v>18658</v>
      </c>
      <c r="G481" s="110" t="s">
        <v>18683</v>
      </c>
      <c r="H481" s="122" t="s">
        <v>42709</v>
      </c>
      <c r="I481" s="109" t="s">
        <v>18680</v>
      </c>
      <c r="J481" s="109" t="s">
        <v>18679</v>
      </c>
      <c r="K481" s="108">
        <v>44245</v>
      </c>
      <c r="L481" s="109" t="s">
        <v>18739</v>
      </c>
      <c r="M481" s="110" t="s">
        <v>18657</v>
      </c>
      <c r="N481" s="110" t="s">
        <v>18659</v>
      </c>
      <c r="O481" s="109">
        <v>2</v>
      </c>
      <c r="P481" s="108">
        <v>44588</v>
      </c>
      <c r="Q481" s="108">
        <v>44589</v>
      </c>
      <c r="R481" s="109" t="s">
        <v>8625</v>
      </c>
      <c r="S481" s="110" t="str">
        <f>VLOOKUP($R481,DX!$A$1:$B$13005,2,FALSE)</f>
        <v>URTICARIA ALERGICA</v>
      </c>
      <c r="T481" s="110" t="s">
        <v>18696</v>
      </c>
      <c r="AA481" s="111" t="s">
        <v>43233</v>
      </c>
    </row>
    <row r="482" spans="1:27" s="123" customFormat="1" ht="30" hidden="1" customHeight="1" x14ac:dyDescent="0.3">
      <c r="A482" s="121">
        <v>44591</v>
      </c>
      <c r="B482" s="119">
        <f t="shared" si="17"/>
        <v>1</v>
      </c>
      <c r="C482" s="119">
        <f t="shared" si="18"/>
        <v>2022</v>
      </c>
      <c r="D482" s="110">
        <v>70721320</v>
      </c>
      <c r="E482" s="110" t="s">
        <v>42500</v>
      </c>
      <c r="F482" s="110" t="s">
        <v>18658</v>
      </c>
      <c r="G482" s="110" t="s">
        <v>18664</v>
      </c>
      <c r="H482" s="122" t="s">
        <v>42710</v>
      </c>
      <c r="I482" s="109" t="s">
        <v>18665</v>
      </c>
      <c r="J482" s="109" t="s">
        <v>18679</v>
      </c>
      <c r="K482" s="108">
        <v>44529</v>
      </c>
      <c r="L482" s="109" t="s">
        <v>18721</v>
      </c>
      <c r="M482" s="110" t="s">
        <v>18657</v>
      </c>
      <c r="N482" s="110" t="s">
        <v>18659</v>
      </c>
      <c r="O482" s="109">
        <v>3</v>
      </c>
      <c r="P482" s="108">
        <v>44591</v>
      </c>
      <c r="Q482" s="108">
        <v>44593</v>
      </c>
      <c r="R482" s="109" t="s">
        <v>18666</v>
      </c>
      <c r="S482" s="110" t="str">
        <f>VLOOKUP($R482,DX!$A$1:$B$13005,2,FALSE)</f>
        <v>COVID-19 (virus no identificado)</v>
      </c>
      <c r="T482" s="110" t="s">
        <v>42647</v>
      </c>
      <c r="AA482" s="111" t="s">
        <v>43233</v>
      </c>
    </row>
    <row r="483" spans="1:27" s="123" customFormat="1" ht="30" hidden="1" customHeight="1" x14ac:dyDescent="0.3">
      <c r="A483" s="121">
        <v>44594</v>
      </c>
      <c r="B483" s="119">
        <f t="shared" si="17"/>
        <v>2</v>
      </c>
      <c r="C483" s="119">
        <f t="shared" si="18"/>
        <v>2022</v>
      </c>
      <c r="D483" s="110">
        <v>1128627149</v>
      </c>
      <c r="E483" s="110" t="s">
        <v>42437</v>
      </c>
      <c r="F483" s="110" t="s">
        <v>18658</v>
      </c>
      <c r="G483" s="110" t="s">
        <v>18683</v>
      </c>
      <c r="H483" s="122" t="s">
        <v>42710</v>
      </c>
      <c r="I483" s="109" t="s">
        <v>18680</v>
      </c>
      <c r="J483" s="109" t="s">
        <v>18679</v>
      </c>
      <c r="K483" s="108">
        <v>44245</v>
      </c>
      <c r="L483" s="109" t="s">
        <v>18739</v>
      </c>
      <c r="M483" s="110" t="s">
        <v>18657</v>
      </c>
      <c r="N483" s="110" t="s">
        <v>18659</v>
      </c>
      <c r="O483" s="109">
        <v>4</v>
      </c>
      <c r="P483" s="108">
        <v>44594</v>
      </c>
      <c r="Q483" s="108">
        <v>44597</v>
      </c>
      <c r="R483" s="109" t="s">
        <v>15527</v>
      </c>
      <c r="S483" s="110" t="str">
        <f>VLOOKUP($R483,DX!$A$1:$B$13005,2,FALSE)</f>
        <v>ESGUINCES Y TORCEDURAS DEL TOBILLO</v>
      </c>
      <c r="T483" s="110" t="s">
        <v>42647</v>
      </c>
      <c r="AA483" s="111" t="s">
        <v>43233</v>
      </c>
    </row>
    <row r="484" spans="1:27" s="123" customFormat="1" ht="30" hidden="1" customHeight="1" x14ac:dyDescent="0.3">
      <c r="A484" s="121">
        <v>44594</v>
      </c>
      <c r="B484" s="119">
        <f t="shared" si="17"/>
        <v>2</v>
      </c>
      <c r="C484" s="119">
        <f t="shared" si="18"/>
        <v>2022</v>
      </c>
      <c r="D484" s="110">
        <v>1193564989</v>
      </c>
      <c r="E484" s="110" t="s">
        <v>42504</v>
      </c>
      <c r="F484" s="110" t="s">
        <v>18658</v>
      </c>
      <c r="G484" s="110" t="s">
        <v>18664</v>
      </c>
      <c r="H484" s="122" t="s">
        <v>42710</v>
      </c>
      <c r="I484" s="109" t="s">
        <v>18849</v>
      </c>
      <c r="J484" s="109" t="s">
        <v>42511</v>
      </c>
      <c r="K484" s="108">
        <v>44508</v>
      </c>
      <c r="L484" s="109" t="s">
        <v>18860</v>
      </c>
      <c r="M484" s="110" t="s">
        <v>18657</v>
      </c>
      <c r="N484" s="110" t="s">
        <v>18880</v>
      </c>
      <c r="O484" s="109">
        <v>14</v>
      </c>
      <c r="P484" s="108">
        <v>44594</v>
      </c>
      <c r="Q484" s="108">
        <v>44606</v>
      </c>
      <c r="R484" s="109">
        <v>2</v>
      </c>
      <c r="S484" s="110" t="str">
        <f>VLOOKUP($R484,DX!$A$1:$B$13005,2,FALSE)</f>
        <v>Licencia Paternidad</v>
      </c>
      <c r="T484" s="110" t="s">
        <v>42647</v>
      </c>
      <c r="AA484" s="111" t="s">
        <v>43233</v>
      </c>
    </row>
    <row r="485" spans="1:27" s="123" customFormat="1" ht="30" hidden="1" customHeight="1" x14ac:dyDescent="0.3">
      <c r="A485" s="121">
        <v>44596</v>
      </c>
      <c r="B485" s="119">
        <f t="shared" si="17"/>
        <v>2</v>
      </c>
      <c r="C485" s="119">
        <f t="shared" si="18"/>
        <v>2022</v>
      </c>
      <c r="D485" s="110">
        <v>1036607717</v>
      </c>
      <c r="E485" s="110" t="s">
        <v>42499</v>
      </c>
      <c r="F485" s="110" t="s">
        <v>18658</v>
      </c>
      <c r="G485" s="110" t="s">
        <v>18664</v>
      </c>
      <c r="H485" s="122" t="s">
        <v>42708</v>
      </c>
      <c r="I485" s="109" t="s">
        <v>18665</v>
      </c>
      <c r="J485" s="109" t="s">
        <v>18679</v>
      </c>
      <c r="K485" s="108">
        <v>43606</v>
      </c>
      <c r="L485" s="109" t="s">
        <v>18913</v>
      </c>
      <c r="M485" s="110" t="s">
        <v>18657</v>
      </c>
      <c r="N485" s="110" t="s">
        <v>18659</v>
      </c>
      <c r="O485" s="109">
        <v>1</v>
      </c>
      <c r="P485" s="108">
        <v>44596</v>
      </c>
      <c r="Q485" s="108">
        <v>44596</v>
      </c>
      <c r="R485" s="109" t="s">
        <v>112</v>
      </c>
      <c r="S485" s="110" t="str">
        <f>VLOOKUP($R485,DX!$A$1:$B$13005,2,FALSE)</f>
        <v>OTRAS ENTERITIS VIRALES</v>
      </c>
      <c r="T485" s="110" t="s">
        <v>42647</v>
      </c>
      <c r="AA485" s="111" t="s">
        <v>43233</v>
      </c>
    </row>
    <row r="486" spans="1:27" s="123" customFormat="1" ht="30" hidden="1" customHeight="1" x14ac:dyDescent="0.3">
      <c r="A486" s="121">
        <v>44605</v>
      </c>
      <c r="B486" s="119">
        <f t="shared" si="17"/>
        <v>2</v>
      </c>
      <c r="C486" s="119">
        <f t="shared" si="18"/>
        <v>2022</v>
      </c>
      <c r="D486" s="110">
        <v>1037627963</v>
      </c>
      <c r="E486" s="110" t="s">
        <v>42643</v>
      </c>
      <c r="F486" s="110" t="s">
        <v>18658</v>
      </c>
      <c r="G486" s="110" t="s">
        <v>18664</v>
      </c>
      <c r="H486" s="122" t="s">
        <v>42710</v>
      </c>
      <c r="I486" s="109" t="s">
        <v>18665</v>
      </c>
      <c r="J486" s="109" t="s">
        <v>18679</v>
      </c>
      <c r="K486" s="108">
        <v>43668</v>
      </c>
      <c r="L486" s="109" t="s">
        <v>18910</v>
      </c>
      <c r="M486" s="110" t="s">
        <v>18657</v>
      </c>
      <c r="N486" s="110" t="s">
        <v>18659</v>
      </c>
      <c r="O486" s="109">
        <v>15</v>
      </c>
      <c r="P486" s="108">
        <v>44605</v>
      </c>
      <c r="Q486" s="108">
        <v>44619</v>
      </c>
      <c r="R486" s="109" t="s">
        <v>7929</v>
      </c>
      <c r="S486" s="110" t="str">
        <f>VLOOKUP($R486,DX!$A$1:$B$13005,2,FALSE)</f>
        <v>HERNIA UMBILICAL SIN OBSTRUCCION NI GANGRENA</v>
      </c>
      <c r="T486" s="110" t="s">
        <v>42647</v>
      </c>
      <c r="AA486" s="111" t="s">
        <v>43233</v>
      </c>
    </row>
    <row r="487" spans="1:27" s="123" customFormat="1" ht="30" hidden="1" customHeight="1" x14ac:dyDescent="0.3">
      <c r="A487" s="121">
        <v>44606</v>
      </c>
      <c r="B487" s="119">
        <f t="shared" si="17"/>
        <v>2</v>
      </c>
      <c r="C487" s="119">
        <f t="shared" si="18"/>
        <v>2022</v>
      </c>
      <c r="D487" s="110">
        <v>70568599</v>
      </c>
      <c r="E487" s="110" t="s">
        <v>42502</v>
      </c>
      <c r="F487" s="110" t="s">
        <v>18658</v>
      </c>
      <c r="G487" s="124" t="s">
        <v>18720</v>
      </c>
      <c r="H487" s="122" t="s">
        <v>42707</v>
      </c>
      <c r="I487" s="109" t="s">
        <v>18680</v>
      </c>
      <c r="J487" s="109" t="s">
        <v>18679</v>
      </c>
      <c r="K487" s="108">
        <v>44245</v>
      </c>
      <c r="L487" s="109" t="s">
        <v>18739</v>
      </c>
      <c r="M487" s="110" t="s">
        <v>18657</v>
      </c>
      <c r="N487" s="110" t="s">
        <v>18722</v>
      </c>
      <c r="O487" s="109">
        <v>5</v>
      </c>
      <c r="P487" s="108">
        <v>44606</v>
      </c>
      <c r="Q487" s="108">
        <v>44597</v>
      </c>
      <c r="R487" s="109" t="s">
        <v>15411</v>
      </c>
      <c r="S487" s="110" t="str">
        <f>VLOOKUP($R487,DX!$A$1:$B$13005,2,FALSE)</f>
        <v>ESGUINCES Y TORCEDURAS EN LIGAMENTOS LATERALES EXT INTERNOS DE RODILLA</v>
      </c>
      <c r="T487" s="110" t="s">
        <v>42647</v>
      </c>
      <c r="AA487" s="111" t="s">
        <v>43233</v>
      </c>
    </row>
    <row r="488" spans="1:27" s="123" customFormat="1" ht="30" hidden="1" customHeight="1" x14ac:dyDescent="0.3">
      <c r="A488" s="121">
        <v>44608</v>
      </c>
      <c r="B488" s="119">
        <f t="shared" si="17"/>
        <v>2</v>
      </c>
      <c r="C488" s="119">
        <f t="shared" si="18"/>
        <v>2022</v>
      </c>
      <c r="D488" s="110">
        <v>10016590</v>
      </c>
      <c r="E488" s="110" t="s">
        <v>42501</v>
      </c>
      <c r="F488" s="110" t="s">
        <v>18658</v>
      </c>
      <c r="G488" s="110" t="s">
        <v>18779</v>
      </c>
      <c r="H488" s="122" t="s">
        <v>42710</v>
      </c>
      <c r="I488" s="109" t="s">
        <v>18665</v>
      </c>
      <c r="J488" s="109" t="s">
        <v>18679</v>
      </c>
      <c r="K488" s="108">
        <v>43742</v>
      </c>
      <c r="L488" s="109" t="s">
        <v>18909</v>
      </c>
      <c r="M488" s="110" t="s">
        <v>18780</v>
      </c>
      <c r="N488" s="110" t="s">
        <v>18659</v>
      </c>
      <c r="O488" s="109">
        <v>6</v>
      </c>
      <c r="P488" s="108">
        <v>44608</v>
      </c>
      <c r="Q488" s="108">
        <v>44613</v>
      </c>
      <c r="R488" s="109" t="s">
        <v>7911</v>
      </c>
      <c r="S488" s="110" t="str">
        <f>VLOOKUP($R488,DX!$A$1:$B$13005,2,FALSE)</f>
        <v>HERNIA INGUINAL UNILATERAL O NO ESPECIF, SIN OBSTRUCCION NI GANGRENA</v>
      </c>
      <c r="T488" s="110" t="s">
        <v>42647</v>
      </c>
      <c r="AA488" s="111" t="s">
        <v>43233</v>
      </c>
    </row>
    <row r="489" spans="1:27" s="123" customFormat="1" ht="30" hidden="1" customHeight="1" x14ac:dyDescent="0.3">
      <c r="A489" s="121">
        <v>44608</v>
      </c>
      <c r="B489" s="119">
        <f t="shared" si="17"/>
        <v>2</v>
      </c>
      <c r="C489" s="119">
        <f t="shared" si="18"/>
        <v>2022</v>
      </c>
      <c r="D489" s="110">
        <v>71587888</v>
      </c>
      <c r="E489" s="110" t="s">
        <v>18682</v>
      </c>
      <c r="F489" s="110" t="s">
        <v>18658</v>
      </c>
      <c r="G489" s="110" t="s">
        <v>18683</v>
      </c>
      <c r="H489" s="122" t="s">
        <v>42709</v>
      </c>
      <c r="I489" s="109" t="s">
        <v>18665</v>
      </c>
      <c r="J489" s="109" t="s">
        <v>18679</v>
      </c>
      <c r="K489" s="108">
        <v>43274</v>
      </c>
      <c r="L489" s="109" t="s">
        <v>18701</v>
      </c>
      <c r="M489" s="110" t="s">
        <v>18657</v>
      </c>
      <c r="N489" s="110" t="s">
        <v>18659</v>
      </c>
      <c r="O489" s="109">
        <v>30</v>
      </c>
      <c r="P489" s="108">
        <v>44608</v>
      </c>
      <c r="Q489" s="108">
        <v>44637</v>
      </c>
      <c r="R489" s="109" t="s">
        <v>17928</v>
      </c>
      <c r="S489" s="110" t="str">
        <f>VLOOKUP($R489,DX!$A$1:$B$13005,2,FALSE)</f>
        <v>OTROS PROCEDIMIENTOS QUIRURGICOS</v>
      </c>
      <c r="T489" s="110" t="s">
        <v>18696</v>
      </c>
      <c r="AA489" s="123" t="s">
        <v>42959</v>
      </c>
    </row>
    <row r="490" spans="1:27" s="123" customFormat="1" ht="30" hidden="1" customHeight="1" x14ac:dyDescent="0.3">
      <c r="A490" s="121">
        <v>44609</v>
      </c>
      <c r="B490" s="119">
        <f t="shared" si="17"/>
        <v>2</v>
      </c>
      <c r="C490" s="119">
        <f t="shared" si="18"/>
        <v>2022</v>
      </c>
      <c r="D490" s="110">
        <v>10183148</v>
      </c>
      <c r="E490" s="110" t="s">
        <v>18813</v>
      </c>
      <c r="F490" s="110" t="s">
        <v>18658</v>
      </c>
      <c r="G490" s="110" t="s">
        <v>18683</v>
      </c>
      <c r="H490" s="122" t="s">
        <v>42710</v>
      </c>
      <c r="I490" s="109" t="s">
        <v>18680</v>
      </c>
      <c r="J490" s="109" t="s">
        <v>18679</v>
      </c>
      <c r="K490" s="108">
        <v>44245</v>
      </c>
      <c r="L490" s="109" t="s">
        <v>18680</v>
      </c>
      <c r="M490" s="110" t="s">
        <v>18657</v>
      </c>
      <c r="N490" s="110" t="s">
        <v>18659</v>
      </c>
      <c r="O490" s="109">
        <v>3</v>
      </c>
      <c r="P490" s="108">
        <v>44609</v>
      </c>
      <c r="Q490" s="108">
        <v>44611</v>
      </c>
      <c r="R490" s="109" t="s">
        <v>14053</v>
      </c>
      <c r="S490" s="110" t="str">
        <f>VLOOKUP($R490,DX!$A$1:$B$13005,2,FALSE)</f>
        <v>CEFALEA</v>
      </c>
      <c r="T490" s="110" t="s">
        <v>42647</v>
      </c>
      <c r="AA490" s="111" t="s">
        <v>43233</v>
      </c>
    </row>
    <row r="491" spans="1:27" s="123" customFormat="1" ht="30" hidden="1" customHeight="1" x14ac:dyDescent="0.3">
      <c r="A491" s="121">
        <v>44615</v>
      </c>
      <c r="B491" s="119">
        <f t="shared" si="17"/>
        <v>2</v>
      </c>
      <c r="C491" s="119">
        <f t="shared" si="18"/>
        <v>2022</v>
      </c>
      <c r="D491" s="110">
        <v>71294482</v>
      </c>
      <c r="E491" s="110" t="s">
        <v>42505</v>
      </c>
      <c r="F491" s="110" t="s">
        <v>18658</v>
      </c>
      <c r="G491" s="110" t="s">
        <v>18664</v>
      </c>
      <c r="H491" s="122" t="s">
        <v>42708</v>
      </c>
      <c r="I491" s="109" t="s">
        <v>18849</v>
      </c>
      <c r="J491" s="109" t="s">
        <v>18851</v>
      </c>
      <c r="K491" s="108">
        <v>43650</v>
      </c>
      <c r="L491" s="109" t="s">
        <v>18860</v>
      </c>
      <c r="M491" s="110" t="s">
        <v>18657</v>
      </c>
      <c r="N491" s="110" t="s">
        <v>18659</v>
      </c>
      <c r="O491" s="109">
        <v>1</v>
      </c>
      <c r="P491" s="108">
        <v>44615</v>
      </c>
      <c r="Q491" s="108">
        <v>44615</v>
      </c>
      <c r="R491" s="109" t="s">
        <v>114</v>
      </c>
      <c r="S491" s="110" t="str">
        <f>VLOOKUP($R491,DX!$A$1:$B$13005,2,FALSE)</f>
        <v>INFECCION INTESTINAL VIRAL, SIN OTRA ESPECIFICACION</v>
      </c>
      <c r="T491" s="110" t="s">
        <v>42647</v>
      </c>
      <c r="AA491" s="111" t="s">
        <v>43233</v>
      </c>
    </row>
    <row r="492" spans="1:27" s="123" customFormat="1" ht="30" hidden="1" customHeight="1" x14ac:dyDescent="0.3">
      <c r="A492" s="121">
        <v>44620</v>
      </c>
      <c r="B492" s="119">
        <f t="shared" si="17"/>
        <v>2</v>
      </c>
      <c r="C492" s="119">
        <f t="shared" si="18"/>
        <v>2022</v>
      </c>
      <c r="D492" s="110">
        <v>98526394</v>
      </c>
      <c r="E492" s="110" t="s">
        <v>18899</v>
      </c>
      <c r="F492" s="110" t="s">
        <v>18658</v>
      </c>
      <c r="G492" s="110" t="s">
        <v>18664</v>
      </c>
      <c r="H492" s="122" t="s">
        <v>42708</v>
      </c>
      <c r="I492" s="109" t="s">
        <v>18680</v>
      </c>
      <c r="J492" s="109" t="s">
        <v>18679</v>
      </c>
      <c r="K492" s="108">
        <v>43577</v>
      </c>
      <c r="L492" s="109" t="s">
        <v>18680</v>
      </c>
      <c r="M492" s="110" t="s">
        <v>18657</v>
      </c>
      <c r="N492" s="110" t="s">
        <v>18659</v>
      </c>
      <c r="O492" s="109">
        <v>1</v>
      </c>
      <c r="P492" s="108">
        <v>44620</v>
      </c>
      <c r="Q492" s="108">
        <v>44620</v>
      </c>
      <c r="R492" s="109" t="s">
        <v>13969</v>
      </c>
      <c r="S492" s="110" t="str">
        <f>VLOOKUP($R492,DX!$A$1:$B$13005,2,FALSE)</f>
        <v>MAREO Y DESVANECIMIENTO</v>
      </c>
      <c r="T492" s="110" t="s">
        <v>42647</v>
      </c>
      <c r="AA492" s="111" t="s">
        <v>43233</v>
      </c>
    </row>
    <row r="493" spans="1:27" s="123" customFormat="1" ht="30" hidden="1" customHeight="1" x14ac:dyDescent="0.3">
      <c r="A493" s="121">
        <v>44621</v>
      </c>
      <c r="B493" s="119">
        <f t="shared" si="17"/>
        <v>3</v>
      </c>
      <c r="C493" s="119">
        <f t="shared" si="18"/>
        <v>2022</v>
      </c>
      <c r="D493" s="110">
        <v>10016590</v>
      </c>
      <c r="E493" s="110" t="s">
        <v>42501</v>
      </c>
      <c r="F493" s="110" t="s">
        <v>18658</v>
      </c>
      <c r="G493" s="110" t="s">
        <v>18779</v>
      </c>
      <c r="H493" s="122" t="s">
        <v>42709</v>
      </c>
      <c r="I493" s="109" t="s">
        <v>18665</v>
      </c>
      <c r="J493" s="109" t="s">
        <v>18679</v>
      </c>
      <c r="K493" s="108">
        <v>43742</v>
      </c>
      <c r="L493" s="109" t="s">
        <v>18909</v>
      </c>
      <c r="M493" s="110" t="s">
        <v>18780</v>
      </c>
      <c r="N493" s="110" t="s">
        <v>18659</v>
      </c>
      <c r="O493" s="109">
        <v>15</v>
      </c>
      <c r="P493" s="108">
        <v>44621</v>
      </c>
      <c r="Q493" s="108">
        <v>44635</v>
      </c>
      <c r="R493" s="109" t="s">
        <v>7911</v>
      </c>
      <c r="S493" s="110" t="str">
        <f>VLOOKUP($R493,DX!$A$1:$B$13005,2,FALSE)</f>
        <v>HERNIA INGUINAL UNILATERAL O NO ESPECIF, SIN OBSTRUCCION NI GANGRENA</v>
      </c>
      <c r="T493" s="110" t="s">
        <v>18696</v>
      </c>
      <c r="AA493" s="111" t="s">
        <v>43233</v>
      </c>
    </row>
    <row r="494" spans="1:27" s="123" customFormat="1" ht="30" hidden="1" customHeight="1" x14ac:dyDescent="0.3">
      <c r="A494" s="121">
        <v>44621</v>
      </c>
      <c r="B494" s="119">
        <f t="shared" si="17"/>
        <v>3</v>
      </c>
      <c r="C494" s="119">
        <f t="shared" si="18"/>
        <v>2022</v>
      </c>
      <c r="D494" s="110">
        <v>98526394</v>
      </c>
      <c r="E494" s="110" t="s">
        <v>18899</v>
      </c>
      <c r="F494" s="110" t="s">
        <v>18658</v>
      </c>
      <c r="G494" s="110" t="s">
        <v>18664</v>
      </c>
      <c r="H494" s="122" t="s">
        <v>42710</v>
      </c>
      <c r="I494" s="109" t="s">
        <v>18680</v>
      </c>
      <c r="J494" s="109" t="s">
        <v>18679</v>
      </c>
      <c r="K494" s="108">
        <v>43577</v>
      </c>
      <c r="L494" s="109" t="s">
        <v>18680</v>
      </c>
      <c r="M494" s="110" t="s">
        <v>18657</v>
      </c>
      <c r="N494" s="110" t="s">
        <v>18659</v>
      </c>
      <c r="O494" s="109">
        <v>3</v>
      </c>
      <c r="P494" s="108">
        <v>44621</v>
      </c>
      <c r="Q494" s="108">
        <v>44623</v>
      </c>
      <c r="R494" s="109" t="s">
        <v>6212</v>
      </c>
      <c r="S494" s="110" t="str">
        <f>VLOOKUP($R494,DX!$A$1:$B$13005,2,FALSE)</f>
        <v>OTROS VERTIGOS PERIFERICOS</v>
      </c>
      <c r="T494" s="110" t="s">
        <v>42647</v>
      </c>
      <c r="AA494" s="111" t="s">
        <v>43233</v>
      </c>
    </row>
    <row r="495" spans="1:27" s="123" customFormat="1" ht="30" hidden="1" customHeight="1" x14ac:dyDescent="0.3">
      <c r="A495" s="121">
        <v>44621</v>
      </c>
      <c r="B495" s="119">
        <f t="shared" si="17"/>
        <v>3</v>
      </c>
      <c r="C495" s="119">
        <f t="shared" si="18"/>
        <v>2022</v>
      </c>
      <c r="D495" s="110">
        <v>1036632032</v>
      </c>
      <c r="E495" s="110" t="s">
        <v>42513</v>
      </c>
      <c r="F495" s="110" t="s">
        <v>18658</v>
      </c>
      <c r="G495" s="110" t="s">
        <v>18664</v>
      </c>
      <c r="H495" s="122" t="s">
        <v>42708</v>
      </c>
      <c r="I495" s="109" t="s">
        <v>18665</v>
      </c>
      <c r="J495" s="109" t="s">
        <v>18679</v>
      </c>
      <c r="K495" s="108">
        <v>44601</v>
      </c>
      <c r="L495" s="109" t="s">
        <v>18910</v>
      </c>
      <c r="M495" s="110" t="s">
        <v>18657</v>
      </c>
      <c r="N495" s="110" t="s">
        <v>18659</v>
      </c>
      <c r="O495" s="109">
        <v>1</v>
      </c>
      <c r="P495" s="108">
        <v>44621</v>
      </c>
      <c r="Q495" s="108">
        <v>44621</v>
      </c>
      <c r="R495" s="109" t="s">
        <v>112</v>
      </c>
      <c r="S495" s="110" t="str">
        <f>VLOOKUP($R495,DX!$A$1:$B$13005,2,FALSE)</f>
        <v>OTRAS ENTERITIS VIRALES</v>
      </c>
      <c r="T495" s="110" t="s">
        <v>42647</v>
      </c>
      <c r="AA495" s="111" t="s">
        <v>43233</v>
      </c>
    </row>
    <row r="496" spans="1:27" s="123" customFormat="1" ht="30" hidden="1" customHeight="1" x14ac:dyDescent="0.3">
      <c r="A496" s="121">
        <v>44622</v>
      </c>
      <c r="B496" s="119">
        <f t="shared" si="17"/>
        <v>3</v>
      </c>
      <c r="C496" s="119">
        <f t="shared" si="18"/>
        <v>2022</v>
      </c>
      <c r="D496" s="110">
        <v>16222556</v>
      </c>
      <c r="E496" s="110" t="s">
        <v>42512</v>
      </c>
      <c r="F496" s="110" t="s">
        <v>18658</v>
      </c>
      <c r="G496" s="110" t="s">
        <v>18737</v>
      </c>
      <c r="H496" s="122" t="s">
        <v>42710</v>
      </c>
      <c r="I496" s="109" t="s">
        <v>18665</v>
      </c>
      <c r="J496" s="109" t="s">
        <v>18679</v>
      </c>
      <c r="K496" s="108">
        <v>44613</v>
      </c>
      <c r="L496" s="109" t="s">
        <v>18911</v>
      </c>
      <c r="M496" s="110" t="s">
        <v>18688</v>
      </c>
      <c r="N496" s="110" t="s">
        <v>18659</v>
      </c>
      <c r="O496" s="109">
        <v>10</v>
      </c>
      <c r="P496" s="108">
        <v>44622</v>
      </c>
      <c r="Q496" s="108">
        <v>44631</v>
      </c>
      <c r="R496" s="109" t="s">
        <v>8331</v>
      </c>
      <c r="S496" s="110" t="str">
        <f>VLOOKUP($R496,DX!$A$1:$B$13005,2,FALSE)</f>
        <v>HEMORRAGIA GASTROINTESTINAL, NO ESPECIFICADA</v>
      </c>
      <c r="T496" s="110" t="s">
        <v>42647</v>
      </c>
      <c r="AA496" s="111" t="s">
        <v>43233</v>
      </c>
    </row>
    <row r="497" spans="1:27" s="123" customFormat="1" ht="30" hidden="1" customHeight="1" x14ac:dyDescent="0.3">
      <c r="A497" s="121">
        <v>44628</v>
      </c>
      <c r="B497" s="119">
        <f t="shared" si="17"/>
        <v>3</v>
      </c>
      <c r="C497" s="119">
        <f t="shared" si="18"/>
        <v>2022</v>
      </c>
      <c r="D497" s="110">
        <v>43112039</v>
      </c>
      <c r="E497" s="110" t="s">
        <v>18726</v>
      </c>
      <c r="F497" s="110" t="s">
        <v>18704</v>
      </c>
      <c r="G497" s="110" t="s">
        <v>18664</v>
      </c>
      <c r="H497" s="122" t="s">
        <v>42708</v>
      </c>
      <c r="I497" s="109" t="s">
        <v>18849</v>
      </c>
      <c r="J497" s="109" t="s">
        <v>18727</v>
      </c>
      <c r="K497" s="108">
        <v>43556</v>
      </c>
      <c r="L497" s="109" t="s">
        <v>18860</v>
      </c>
      <c r="M497" s="110" t="s">
        <v>18657</v>
      </c>
      <c r="N497" s="110" t="s">
        <v>18659</v>
      </c>
      <c r="O497" s="109">
        <v>2</v>
      </c>
      <c r="P497" s="108">
        <v>44628</v>
      </c>
      <c r="Q497" s="108">
        <v>44629</v>
      </c>
      <c r="R497" s="109" t="s">
        <v>112</v>
      </c>
      <c r="S497" s="110" t="str">
        <f>VLOOKUP($R497,DX!$A$1:$B$13005,2,FALSE)</f>
        <v>OTRAS ENTERITIS VIRALES</v>
      </c>
      <c r="T497" s="110" t="s">
        <v>42647</v>
      </c>
      <c r="AA497" s="111" t="s">
        <v>43233</v>
      </c>
    </row>
    <row r="498" spans="1:27" s="123" customFormat="1" ht="30" hidden="1" customHeight="1" x14ac:dyDescent="0.3">
      <c r="A498" s="121">
        <v>44632</v>
      </c>
      <c r="B498" s="119">
        <f t="shared" si="17"/>
        <v>3</v>
      </c>
      <c r="C498" s="119">
        <f t="shared" si="18"/>
        <v>2022</v>
      </c>
      <c r="D498" s="110">
        <v>1053808794</v>
      </c>
      <c r="E498" s="110" t="s">
        <v>18684</v>
      </c>
      <c r="F498" s="110" t="s">
        <v>18704</v>
      </c>
      <c r="G498" s="110" t="s">
        <v>18664</v>
      </c>
      <c r="H498" s="122" t="s">
        <v>42710</v>
      </c>
      <c r="I498" s="109" t="s">
        <v>18849</v>
      </c>
      <c r="J498" s="109" t="s">
        <v>42515</v>
      </c>
      <c r="K498" s="108">
        <v>42948</v>
      </c>
      <c r="L498" s="109" t="s">
        <v>18860</v>
      </c>
      <c r="M498" s="110" t="s">
        <v>18710</v>
      </c>
      <c r="N498" s="110" t="s">
        <v>18659</v>
      </c>
      <c r="O498" s="109">
        <v>10</v>
      </c>
      <c r="P498" s="108">
        <v>44632</v>
      </c>
      <c r="Q498" s="108">
        <v>44641</v>
      </c>
      <c r="R498" s="109" t="s">
        <v>10757</v>
      </c>
      <c r="S498" s="110" t="str">
        <f>VLOOKUP($R498,DX!$A$1:$B$13005,2,FALSE)</f>
        <v>OTROS QUISTES OVARICOS Y LOS NO ESPECIFICADOS</v>
      </c>
      <c r="T498" s="110" t="s">
        <v>42647</v>
      </c>
      <c r="AA498" s="111" t="s">
        <v>43233</v>
      </c>
    </row>
    <row r="499" spans="1:27" s="123" customFormat="1" ht="30" hidden="1" customHeight="1" x14ac:dyDescent="0.3">
      <c r="A499" s="121">
        <v>44634</v>
      </c>
      <c r="B499" s="119">
        <f t="shared" si="17"/>
        <v>3</v>
      </c>
      <c r="C499" s="119">
        <f t="shared" si="18"/>
        <v>2022</v>
      </c>
      <c r="D499" s="110">
        <v>1214714925</v>
      </c>
      <c r="E499" s="110" t="s">
        <v>42646</v>
      </c>
      <c r="F499" s="110" t="s">
        <v>18658</v>
      </c>
      <c r="G499" s="110" t="s">
        <v>18664</v>
      </c>
      <c r="H499" s="122" t="s">
        <v>42708</v>
      </c>
      <c r="I499" s="109" t="s">
        <v>18665</v>
      </c>
      <c r="J499" s="109" t="s">
        <v>18679</v>
      </c>
      <c r="K499" s="108">
        <v>44448</v>
      </c>
      <c r="L499" s="109" t="s">
        <v>18699</v>
      </c>
      <c r="M499" s="110" t="s">
        <v>18657</v>
      </c>
      <c r="N499" s="110" t="s">
        <v>18659</v>
      </c>
      <c r="O499" s="109">
        <v>2</v>
      </c>
      <c r="P499" s="108">
        <v>44634</v>
      </c>
      <c r="Q499" s="108">
        <v>44635</v>
      </c>
      <c r="R499" s="109" t="s">
        <v>7061</v>
      </c>
      <c r="S499" s="110" t="str">
        <f>VLOOKUP($R499,DX!$A$1:$B$13005,2,FALSE)</f>
        <v>RINOFARINGITIS AGUDA (RESFRIADO COMUN)</v>
      </c>
      <c r="T499" s="110" t="s">
        <v>42647</v>
      </c>
      <c r="AA499" s="111" t="s">
        <v>43233</v>
      </c>
    </row>
    <row r="500" spans="1:27" s="123" customFormat="1" ht="30" hidden="1" customHeight="1" x14ac:dyDescent="0.3">
      <c r="A500" s="121">
        <v>44636</v>
      </c>
      <c r="B500" s="119">
        <f t="shared" si="17"/>
        <v>3</v>
      </c>
      <c r="C500" s="119">
        <f t="shared" si="18"/>
        <v>2022</v>
      </c>
      <c r="D500" s="110">
        <v>10016590</v>
      </c>
      <c r="E500" s="110" t="s">
        <v>42501</v>
      </c>
      <c r="F500" s="110" t="s">
        <v>18658</v>
      </c>
      <c r="G500" s="110" t="s">
        <v>18779</v>
      </c>
      <c r="H500" s="122" t="s">
        <v>42709</v>
      </c>
      <c r="I500" s="109" t="s">
        <v>18665</v>
      </c>
      <c r="J500" s="109" t="s">
        <v>18679</v>
      </c>
      <c r="K500" s="108">
        <v>43742</v>
      </c>
      <c r="L500" s="109" t="s">
        <v>18909</v>
      </c>
      <c r="M500" s="110" t="s">
        <v>18780</v>
      </c>
      <c r="N500" s="110" t="s">
        <v>18659</v>
      </c>
      <c r="O500" s="109">
        <v>8</v>
      </c>
      <c r="P500" s="108">
        <v>44636</v>
      </c>
      <c r="Q500" s="108">
        <v>44643</v>
      </c>
      <c r="R500" s="109" t="s">
        <v>18534</v>
      </c>
      <c r="S500" s="110" t="str">
        <f>VLOOKUP($R500,DX!$A$1:$B$13005,2,FALSE)</f>
        <v>OTROS ESTADOS POSTQUIRURGICOS ESPECIFICADOS</v>
      </c>
      <c r="T500" s="110" t="s">
        <v>18696</v>
      </c>
      <c r="AA500" s="111" t="s">
        <v>43233</v>
      </c>
    </row>
    <row r="501" spans="1:27" s="123" customFormat="1" ht="30" hidden="1" customHeight="1" x14ac:dyDescent="0.3">
      <c r="A501" s="121">
        <v>44637</v>
      </c>
      <c r="B501" s="119">
        <f t="shared" si="17"/>
        <v>3</v>
      </c>
      <c r="C501" s="119">
        <f t="shared" si="18"/>
        <v>2022</v>
      </c>
      <c r="D501" s="110">
        <v>71710564</v>
      </c>
      <c r="E501" s="110" t="s">
        <v>42514</v>
      </c>
      <c r="F501" s="110" t="s">
        <v>18658</v>
      </c>
      <c r="G501" s="124" t="s">
        <v>18720</v>
      </c>
      <c r="H501" s="122" t="s">
        <v>42707</v>
      </c>
      <c r="I501" s="109" t="s">
        <v>18665</v>
      </c>
      <c r="J501" s="109" t="s">
        <v>18679</v>
      </c>
      <c r="K501" s="108">
        <v>44450</v>
      </c>
      <c r="L501" s="109" t="s">
        <v>18913</v>
      </c>
      <c r="M501" s="110" t="s">
        <v>18657</v>
      </c>
      <c r="N501" s="110" t="s">
        <v>18722</v>
      </c>
      <c r="O501" s="109">
        <v>2</v>
      </c>
      <c r="P501" s="108">
        <v>44637</v>
      </c>
      <c r="Q501" s="108">
        <v>44638</v>
      </c>
      <c r="R501" s="109" t="s">
        <v>15143</v>
      </c>
      <c r="S501" s="110" t="str">
        <f>VLOOKUP($R501,DX!$A$1:$B$13005,2,FALSE)</f>
        <v>CONTUSION DE OTRAS PARTES DE LA MUÑECA Y DE LA MANO</v>
      </c>
      <c r="T501" s="110" t="s">
        <v>42647</v>
      </c>
      <c r="AA501" s="111" t="s">
        <v>43233</v>
      </c>
    </row>
    <row r="502" spans="1:27" s="123" customFormat="1" ht="30" hidden="1" customHeight="1" x14ac:dyDescent="0.3">
      <c r="A502" s="121">
        <v>44638</v>
      </c>
      <c r="B502" s="119">
        <f t="shared" si="17"/>
        <v>3</v>
      </c>
      <c r="C502" s="119">
        <f t="shared" si="18"/>
        <v>2022</v>
      </c>
      <c r="D502" s="110">
        <v>71587888</v>
      </c>
      <c r="E502" s="110" t="s">
        <v>18682</v>
      </c>
      <c r="F502" s="110" t="s">
        <v>18658</v>
      </c>
      <c r="G502" s="110" t="s">
        <v>18683</v>
      </c>
      <c r="H502" s="122" t="s">
        <v>42709</v>
      </c>
      <c r="I502" s="109" t="s">
        <v>18665</v>
      </c>
      <c r="J502" s="109" t="s">
        <v>18679</v>
      </c>
      <c r="K502" s="108">
        <v>43274</v>
      </c>
      <c r="L502" s="109" t="s">
        <v>18701</v>
      </c>
      <c r="M502" s="110" t="s">
        <v>18657</v>
      </c>
      <c r="N502" s="110" t="s">
        <v>18659</v>
      </c>
      <c r="O502" s="109">
        <v>30</v>
      </c>
      <c r="P502" s="108">
        <v>44638</v>
      </c>
      <c r="Q502" s="108">
        <v>44667</v>
      </c>
      <c r="R502" s="109" t="s">
        <v>17928</v>
      </c>
      <c r="S502" s="110" t="str">
        <f>VLOOKUP($R502,DX!$A$1:$B$13005,2,FALSE)</f>
        <v>OTROS PROCEDIMIENTOS QUIRURGICOS</v>
      </c>
      <c r="T502" s="110" t="s">
        <v>18696</v>
      </c>
      <c r="AA502" s="123" t="s">
        <v>42959</v>
      </c>
    </row>
    <row r="503" spans="1:27" s="123" customFormat="1" ht="30" hidden="1" customHeight="1" x14ac:dyDescent="0.3">
      <c r="A503" s="121">
        <v>44639</v>
      </c>
      <c r="B503" s="119">
        <f t="shared" si="17"/>
        <v>3</v>
      </c>
      <c r="C503" s="119">
        <f t="shared" si="18"/>
        <v>2022</v>
      </c>
      <c r="D503" s="110">
        <v>10000893</v>
      </c>
      <c r="E503" s="110" t="s">
        <v>42466</v>
      </c>
      <c r="F503" s="110" t="s">
        <v>18658</v>
      </c>
      <c r="G503" s="110" t="s">
        <v>18687</v>
      </c>
      <c r="H503" s="122" t="s">
        <v>42710</v>
      </c>
      <c r="I503" s="109" t="s">
        <v>18665</v>
      </c>
      <c r="J503" s="109" t="s">
        <v>18679</v>
      </c>
      <c r="K503" s="108">
        <v>44236</v>
      </c>
      <c r="L503" s="109" t="s">
        <v>18911</v>
      </c>
      <c r="M503" s="110" t="s">
        <v>18688</v>
      </c>
      <c r="N503" s="110" t="s">
        <v>18659</v>
      </c>
      <c r="O503" s="109">
        <v>20</v>
      </c>
      <c r="P503" s="108">
        <v>44639</v>
      </c>
      <c r="Q503" s="108">
        <v>44658</v>
      </c>
      <c r="R503" s="109" t="s">
        <v>9939</v>
      </c>
      <c r="S503" s="110" t="str">
        <f>VLOOKUP($R503,DX!$A$1:$B$13005,2,FALSE)</f>
        <v>OTRAS OSTEOMIELITIS CRONICAS</v>
      </c>
      <c r="T503" s="110" t="s">
        <v>42647</v>
      </c>
      <c r="AA503" s="123" t="s">
        <v>42959</v>
      </c>
    </row>
    <row r="504" spans="1:27" s="123" customFormat="1" ht="30" hidden="1" customHeight="1" x14ac:dyDescent="0.3">
      <c r="A504" s="121">
        <v>44642</v>
      </c>
      <c r="B504" s="119">
        <f t="shared" si="17"/>
        <v>3</v>
      </c>
      <c r="C504" s="119">
        <f t="shared" si="18"/>
        <v>2022</v>
      </c>
      <c r="D504" s="110">
        <v>9921868</v>
      </c>
      <c r="E504" s="110" t="s">
        <v>42516</v>
      </c>
      <c r="F504" s="110" t="s">
        <v>18658</v>
      </c>
      <c r="G504" s="110" t="s">
        <v>18730</v>
      </c>
      <c r="H504" s="122" t="s">
        <v>42710</v>
      </c>
      <c r="I504" s="109" t="s">
        <v>18665</v>
      </c>
      <c r="J504" s="109" t="s">
        <v>18679</v>
      </c>
      <c r="K504" s="108">
        <v>43647</v>
      </c>
      <c r="L504" s="109" t="s">
        <v>18911</v>
      </c>
      <c r="M504" s="110" t="s">
        <v>18688</v>
      </c>
      <c r="N504" s="110" t="s">
        <v>18659</v>
      </c>
      <c r="O504" s="109">
        <v>7</v>
      </c>
      <c r="P504" s="108">
        <v>44642</v>
      </c>
      <c r="Q504" s="108">
        <v>44648</v>
      </c>
      <c r="R504" s="109" t="s">
        <v>10365</v>
      </c>
      <c r="S504" s="110" t="str">
        <f>VLOOKUP($R504,DX!$A$1:$B$13005,2,FALSE)</f>
        <v>CALCULO DEL URETER</v>
      </c>
      <c r="T504" s="110" t="s">
        <v>42647</v>
      </c>
      <c r="AA504" s="111" t="s">
        <v>43233</v>
      </c>
    </row>
    <row r="505" spans="1:27" s="123" customFormat="1" ht="30" hidden="1" customHeight="1" x14ac:dyDescent="0.3">
      <c r="A505" s="121">
        <v>44644</v>
      </c>
      <c r="B505" s="119">
        <f t="shared" si="17"/>
        <v>3</v>
      </c>
      <c r="C505" s="119">
        <f t="shared" si="18"/>
        <v>2022</v>
      </c>
      <c r="D505" s="110">
        <v>10016590</v>
      </c>
      <c r="E505" s="110" t="s">
        <v>42501</v>
      </c>
      <c r="F505" s="110" t="s">
        <v>18658</v>
      </c>
      <c r="G505" s="110" t="s">
        <v>18779</v>
      </c>
      <c r="H505" s="122" t="s">
        <v>42709</v>
      </c>
      <c r="I505" s="109" t="s">
        <v>18665</v>
      </c>
      <c r="J505" s="109" t="s">
        <v>18679</v>
      </c>
      <c r="K505" s="108">
        <v>43742</v>
      </c>
      <c r="L505" s="109" t="s">
        <v>18909</v>
      </c>
      <c r="M505" s="110" t="s">
        <v>18780</v>
      </c>
      <c r="N505" s="110" t="s">
        <v>18659</v>
      </c>
      <c r="O505" s="109">
        <v>4</v>
      </c>
      <c r="P505" s="108">
        <v>44644</v>
      </c>
      <c r="Q505" s="108">
        <v>44647</v>
      </c>
      <c r="R505" s="109" t="s">
        <v>18534</v>
      </c>
      <c r="S505" s="110" t="str">
        <f>VLOOKUP($R505,DX!$A$1:$B$13005,2,FALSE)</f>
        <v>OTROS ESTADOS POSTQUIRURGICOS ESPECIFICADOS</v>
      </c>
      <c r="T505" s="110" t="s">
        <v>18696</v>
      </c>
      <c r="AA505" s="111" t="s">
        <v>43233</v>
      </c>
    </row>
    <row r="506" spans="1:27" s="123" customFormat="1" ht="30" hidden="1" customHeight="1" x14ac:dyDescent="0.3">
      <c r="A506" s="121">
        <v>44644</v>
      </c>
      <c r="B506" s="119">
        <f t="shared" si="17"/>
        <v>3</v>
      </c>
      <c r="C506" s="119">
        <f t="shared" si="18"/>
        <v>2022</v>
      </c>
      <c r="D506" s="110">
        <v>1017159861</v>
      </c>
      <c r="E506" s="110" t="s">
        <v>42441</v>
      </c>
      <c r="F506" s="110" t="s">
        <v>18704</v>
      </c>
      <c r="G506" s="110" t="s">
        <v>18664</v>
      </c>
      <c r="H506" s="122" t="s">
        <v>42708</v>
      </c>
      <c r="I506" s="109" t="s">
        <v>18849</v>
      </c>
      <c r="J506" s="109" t="s">
        <v>18851</v>
      </c>
      <c r="K506" s="108">
        <v>41499</v>
      </c>
      <c r="L506" s="109" t="s">
        <v>18860</v>
      </c>
      <c r="M506" s="110" t="s">
        <v>18657</v>
      </c>
      <c r="N506" s="110" t="s">
        <v>18659</v>
      </c>
      <c r="O506" s="109">
        <v>1</v>
      </c>
      <c r="P506" s="108">
        <v>44644</v>
      </c>
      <c r="Q506" s="108">
        <v>44644</v>
      </c>
      <c r="R506" s="109" t="s">
        <v>5126</v>
      </c>
      <c r="S506" s="110" t="str">
        <f>VLOOKUP($R506,DX!$A$1:$B$13005,2,FALSE)</f>
        <v>MIGRAÑA, NO ESPECIFICADA</v>
      </c>
      <c r="T506" s="110" t="s">
        <v>42647</v>
      </c>
      <c r="AA506" s="111" t="s">
        <v>43233</v>
      </c>
    </row>
    <row r="507" spans="1:27" s="123" customFormat="1" ht="30" hidden="1" customHeight="1" x14ac:dyDescent="0.3">
      <c r="A507" s="121">
        <v>44647</v>
      </c>
      <c r="B507" s="119">
        <f t="shared" si="17"/>
        <v>3</v>
      </c>
      <c r="C507" s="119">
        <f t="shared" si="18"/>
        <v>2022</v>
      </c>
      <c r="D507" s="110">
        <v>1102369436</v>
      </c>
      <c r="E507" s="110" t="s">
        <v>18864</v>
      </c>
      <c r="F507" s="110" t="s">
        <v>18658</v>
      </c>
      <c r="G507" s="110" t="s">
        <v>18664</v>
      </c>
      <c r="H507" s="122" t="s">
        <v>42710</v>
      </c>
      <c r="I507" s="109" t="s">
        <v>18680</v>
      </c>
      <c r="J507" s="109" t="s">
        <v>18679</v>
      </c>
      <c r="K507" s="108">
        <v>44245</v>
      </c>
      <c r="L507" s="109" t="s">
        <v>18739</v>
      </c>
      <c r="M507" s="110" t="s">
        <v>18657</v>
      </c>
      <c r="N507" s="110" t="s">
        <v>18880</v>
      </c>
      <c r="O507" s="109">
        <v>14</v>
      </c>
      <c r="P507" s="108">
        <v>44647</v>
      </c>
      <c r="Q507" s="108">
        <v>44660</v>
      </c>
      <c r="R507" s="109">
        <v>2</v>
      </c>
      <c r="S507" s="110" t="str">
        <f>VLOOKUP($R507,DX!$A$1:$B$13005,2,FALSE)</f>
        <v>Licencia Paternidad</v>
      </c>
      <c r="T507" s="110" t="s">
        <v>42647</v>
      </c>
      <c r="AA507" s="111" t="s">
        <v>43233</v>
      </c>
    </row>
    <row r="508" spans="1:27" s="123" customFormat="1" ht="30" hidden="1" customHeight="1" x14ac:dyDescent="0.3">
      <c r="A508" s="121">
        <v>44648</v>
      </c>
      <c r="B508" s="119">
        <f t="shared" si="17"/>
        <v>3</v>
      </c>
      <c r="C508" s="119">
        <f t="shared" si="18"/>
        <v>2022</v>
      </c>
      <c r="D508" s="110">
        <v>10016590</v>
      </c>
      <c r="E508" s="110" t="s">
        <v>42501</v>
      </c>
      <c r="F508" s="110" t="s">
        <v>18658</v>
      </c>
      <c r="G508" s="110" t="s">
        <v>18779</v>
      </c>
      <c r="H508" s="122" t="s">
        <v>42709</v>
      </c>
      <c r="I508" s="109" t="s">
        <v>18665</v>
      </c>
      <c r="J508" s="109" t="s">
        <v>18679</v>
      </c>
      <c r="K508" s="108">
        <v>43742</v>
      </c>
      <c r="L508" s="109" t="s">
        <v>18909</v>
      </c>
      <c r="M508" s="110" t="s">
        <v>18780</v>
      </c>
      <c r="N508" s="110" t="s">
        <v>18659</v>
      </c>
      <c r="O508" s="109">
        <v>5</v>
      </c>
      <c r="P508" s="108">
        <v>44648</v>
      </c>
      <c r="Q508" s="108">
        <v>44653</v>
      </c>
      <c r="R508" s="109" t="s">
        <v>7905</v>
      </c>
      <c r="S508" s="110" t="str">
        <f>VLOOKUP($R508,DX!$A$1:$B$13005,2,FALSE)</f>
        <v>HERNIA INGUINAL BILATERAL, SIN OBSTRUCCION NI GANGRENA</v>
      </c>
      <c r="T508" s="110" t="s">
        <v>18696</v>
      </c>
      <c r="AA508" s="111" t="s">
        <v>43233</v>
      </c>
    </row>
    <row r="509" spans="1:27" s="123" customFormat="1" ht="30" hidden="1" customHeight="1" x14ac:dyDescent="0.3">
      <c r="A509" s="121">
        <v>44648</v>
      </c>
      <c r="B509" s="119">
        <f t="shared" si="17"/>
        <v>3</v>
      </c>
      <c r="C509" s="119">
        <f t="shared" si="18"/>
        <v>2022</v>
      </c>
      <c r="D509" s="110">
        <v>98526394</v>
      </c>
      <c r="E509" s="110" t="s">
        <v>18899</v>
      </c>
      <c r="F509" s="110" t="s">
        <v>18658</v>
      </c>
      <c r="G509" s="110" t="s">
        <v>18664</v>
      </c>
      <c r="H509" s="122" t="s">
        <v>42708</v>
      </c>
      <c r="I509" s="109" t="s">
        <v>18680</v>
      </c>
      <c r="J509" s="109" t="s">
        <v>18679</v>
      </c>
      <c r="K509" s="108">
        <v>43577</v>
      </c>
      <c r="L509" s="109" t="s">
        <v>18680</v>
      </c>
      <c r="M509" s="110" t="s">
        <v>18657</v>
      </c>
      <c r="N509" s="110" t="s">
        <v>18659</v>
      </c>
      <c r="O509" s="109">
        <v>2</v>
      </c>
      <c r="P509" s="108">
        <v>44648</v>
      </c>
      <c r="Q509" s="108">
        <v>44649</v>
      </c>
      <c r="R509" s="109" t="s">
        <v>9607</v>
      </c>
      <c r="S509" s="110" t="str">
        <f>VLOOKUP($R509,DX!$A$1:$B$13005,2,FALSE)</f>
        <v>LUMBAGO NO ESPECIFICADO</v>
      </c>
      <c r="T509" s="110" t="s">
        <v>42647</v>
      </c>
      <c r="AA509" s="111" t="s">
        <v>43233</v>
      </c>
    </row>
    <row r="510" spans="1:27" s="123" customFormat="1" ht="30" hidden="1" customHeight="1" x14ac:dyDescent="0.3">
      <c r="A510" s="121">
        <v>44649</v>
      </c>
      <c r="B510" s="119">
        <f t="shared" si="17"/>
        <v>3</v>
      </c>
      <c r="C510" s="119">
        <f t="shared" si="18"/>
        <v>2022</v>
      </c>
      <c r="D510" s="110">
        <v>407005</v>
      </c>
      <c r="E510" s="110" t="s">
        <v>42517</v>
      </c>
      <c r="F510" s="110" t="s">
        <v>18658</v>
      </c>
      <c r="G510" s="124" t="s">
        <v>18720</v>
      </c>
      <c r="H510" s="122" t="s">
        <v>42707</v>
      </c>
      <c r="I510" s="109" t="s">
        <v>18665</v>
      </c>
      <c r="J510" s="109" t="s">
        <v>18679</v>
      </c>
      <c r="K510" s="108">
        <v>44480</v>
      </c>
      <c r="L510" s="109" t="s">
        <v>18701</v>
      </c>
      <c r="M510" s="110" t="s">
        <v>18657</v>
      </c>
      <c r="N510" s="110" t="s">
        <v>18722</v>
      </c>
      <c r="O510" s="109">
        <v>30</v>
      </c>
      <c r="P510" s="108">
        <v>44649</v>
      </c>
      <c r="Q510" s="108">
        <v>44678</v>
      </c>
      <c r="R510" s="109" t="s">
        <v>15291</v>
      </c>
      <c r="S510" s="110" t="str">
        <f>VLOOKUP($R510,DX!$A$1:$B$13005,2,FALSE)</f>
        <v>FRACTURA DEL CUELLO DE FEMUR</v>
      </c>
      <c r="T510" s="110" t="s">
        <v>42647</v>
      </c>
      <c r="AA510" s="123" t="s">
        <v>42959</v>
      </c>
    </row>
    <row r="511" spans="1:27" s="123" customFormat="1" ht="30" hidden="1" customHeight="1" x14ac:dyDescent="0.3">
      <c r="A511" s="121">
        <v>44652</v>
      </c>
      <c r="B511" s="119">
        <f t="shared" si="17"/>
        <v>4</v>
      </c>
      <c r="C511" s="119">
        <f t="shared" si="18"/>
        <v>2022</v>
      </c>
      <c r="D511" s="110">
        <v>71614529</v>
      </c>
      <c r="E511" s="110" t="s">
        <v>42522</v>
      </c>
      <c r="F511" s="110" t="s">
        <v>18658</v>
      </c>
      <c r="G511" s="110" t="s">
        <v>18664</v>
      </c>
      <c r="H511" s="122" t="s">
        <v>42708</v>
      </c>
      <c r="I511" s="109" t="s">
        <v>18680</v>
      </c>
      <c r="J511" s="109" t="s">
        <v>18679</v>
      </c>
      <c r="K511" s="108">
        <v>43617</v>
      </c>
      <c r="L511" s="109" t="s">
        <v>18680</v>
      </c>
      <c r="M511" s="110" t="s">
        <v>18657</v>
      </c>
      <c r="N511" s="110" t="s">
        <v>18659</v>
      </c>
      <c r="O511" s="109">
        <v>2</v>
      </c>
      <c r="P511" s="108">
        <v>44652</v>
      </c>
      <c r="Q511" s="108">
        <v>44653</v>
      </c>
      <c r="R511" s="109" t="s">
        <v>10383</v>
      </c>
      <c r="S511" s="110" t="str">
        <f>VLOOKUP($R511,DX!$A$1:$B$13005,2,FALSE)</f>
        <v>COLICO RENAL, NO ESPECIFICADO</v>
      </c>
      <c r="T511" s="110" t="s">
        <v>42647</v>
      </c>
      <c r="AA511" s="111" t="s">
        <v>43233</v>
      </c>
    </row>
    <row r="512" spans="1:27" s="123" customFormat="1" ht="30" hidden="1" customHeight="1" x14ac:dyDescent="0.3">
      <c r="A512" s="121">
        <v>44653</v>
      </c>
      <c r="B512" s="119">
        <f t="shared" si="17"/>
        <v>4</v>
      </c>
      <c r="C512" s="119">
        <f t="shared" si="18"/>
        <v>2022</v>
      </c>
      <c r="D512" s="110">
        <v>10002659</v>
      </c>
      <c r="E512" s="110" t="s">
        <v>42523</v>
      </c>
      <c r="F512" s="110" t="s">
        <v>18658</v>
      </c>
      <c r="G512" s="110" t="s">
        <v>18730</v>
      </c>
      <c r="H512" s="122" t="s">
        <v>42710</v>
      </c>
      <c r="I512" s="109" t="s">
        <v>18665</v>
      </c>
      <c r="J512" s="109" t="s">
        <v>18679</v>
      </c>
      <c r="K512" s="108">
        <v>44214</v>
      </c>
      <c r="L512" s="109" t="s">
        <v>18731</v>
      </c>
      <c r="M512" s="110" t="s">
        <v>18688</v>
      </c>
      <c r="N512" s="110" t="s">
        <v>18659</v>
      </c>
      <c r="O512" s="109">
        <v>12</v>
      </c>
      <c r="P512" s="108">
        <v>44653</v>
      </c>
      <c r="Q512" s="108">
        <v>44664</v>
      </c>
      <c r="R512" s="109" t="s">
        <v>7911</v>
      </c>
      <c r="S512" s="110" t="str">
        <f>VLOOKUP($R512,DX!$A$1:$B$13005,2,FALSE)</f>
        <v>HERNIA INGUINAL UNILATERAL O NO ESPECIF, SIN OBSTRUCCION NI GANGRENA</v>
      </c>
      <c r="T512" s="110" t="s">
        <v>42647</v>
      </c>
      <c r="AA512" s="111" t="s">
        <v>43233</v>
      </c>
    </row>
    <row r="513" spans="1:27" s="123" customFormat="1" ht="30" hidden="1" customHeight="1" x14ac:dyDescent="0.3">
      <c r="A513" s="121">
        <v>44654</v>
      </c>
      <c r="B513" s="119">
        <f t="shared" si="17"/>
        <v>4</v>
      </c>
      <c r="C513" s="119">
        <f t="shared" si="18"/>
        <v>2022</v>
      </c>
      <c r="D513" s="110">
        <v>10016590</v>
      </c>
      <c r="E513" s="110" t="s">
        <v>42501</v>
      </c>
      <c r="F513" s="110" t="s">
        <v>18658</v>
      </c>
      <c r="G513" s="110" t="s">
        <v>18779</v>
      </c>
      <c r="H513" s="122" t="s">
        <v>42709</v>
      </c>
      <c r="I513" s="109" t="s">
        <v>18665</v>
      </c>
      <c r="J513" s="109" t="s">
        <v>18679</v>
      </c>
      <c r="K513" s="108">
        <v>43742</v>
      </c>
      <c r="L513" s="109" t="s">
        <v>18909</v>
      </c>
      <c r="M513" s="110" t="s">
        <v>18780</v>
      </c>
      <c r="N513" s="110" t="s">
        <v>18659</v>
      </c>
      <c r="O513" s="109">
        <v>3</v>
      </c>
      <c r="P513" s="108">
        <v>44654</v>
      </c>
      <c r="Q513" s="108">
        <v>44656</v>
      </c>
      <c r="R513" s="109" t="s">
        <v>7905</v>
      </c>
      <c r="S513" s="110" t="str">
        <f>VLOOKUP($R513,DX!$A$1:$B$13005,2,FALSE)</f>
        <v>HERNIA INGUINAL BILATERAL, SIN OBSTRUCCION NI GANGRENA</v>
      </c>
      <c r="T513" s="110" t="s">
        <v>18696</v>
      </c>
      <c r="AA513" s="111" t="s">
        <v>43233</v>
      </c>
    </row>
    <row r="514" spans="1:27" s="123" customFormat="1" ht="30" hidden="1" customHeight="1" x14ac:dyDescent="0.3">
      <c r="A514" s="121">
        <v>44655</v>
      </c>
      <c r="B514" s="119">
        <f t="shared" si="17"/>
        <v>4</v>
      </c>
      <c r="C514" s="119">
        <f t="shared" si="18"/>
        <v>2022</v>
      </c>
      <c r="D514" s="110">
        <v>79668097</v>
      </c>
      <c r="E514" s="110" t="s">
        <v>42518</v>
      </c>
      <c r="F514" s="110" t="s">
        <v>18658</v>
      </c>
      <c r="G514" s="110" t="s">
        <v>18664</v>
      </c>
      <c r="H514" s="122" t="s">
        <v>42710</v>
      </c>
      <c r="I514" s="109" t="s">
        <v>18680</v>
      </c>
      <c r="J514" s="109" t="s">
        <v>18679</v>
      </c>
      <c r="K514" s="108">
        <v>44564</v>
      </c>
      <c r="L514" s="109" t="s">
        <v>18680</v>
      </c>
      <c r="M514" s="110" t="s">
        <v>18657</v>
      </c>
      <c r="N514" s="110" t="s">
        <v>18659</v>
      </c>
      <c r="O514" s="109">
        <v>3</v>
      </c>
      <c r="P514" s="108">
        <v>44655</v>
      </c>
      <c r="Q514" s="108">
        <v>44657</v>
      </c>
      <c r="R514" s="109" t="s">
        <v>9833</v>
      </c>
      <c r="S514" s="110" t="str">
        <f>VLOOKUP($R514,DX!$A$1:$B$13005,2,FALSE)</f>
        <v>DOLOR EN MIEMBRO</v>
      </c>
      <c r="T514" s="110" t="s">
        <v>42647</v>
      </c>
      <c r="AA514" s="111" t="s">
        <v>43233</v>
      </c>
    </row>
    <row r="515" spans="1:27" s="123" customFormat="1" ht="30" hidden="1" customHeight="1" x14ac:dyDescent="0.3">
      <c r="A515" s="121">
        <v>44656</v>
      </c>
      <c r="B515" s="119">
        <f t="shared" ref="B515:B578" si="19">+MONTH(A515)</f>
        <v>4</v>
      </c>
      <c r="C515" s="119">
        <f t="shared" ref="C515:C578" si="20">+YEAR(A515)</f>
        <v>2022</v>
      </c>
      <c r="D515" s="110">
        <v>1017159861</v>
      </c>
      <c r="E515" s="110" t="s">
        <v>42441</v>
      </c>
      <c r="F515" s="110" t="s">
        <v>18704</v>
      </c>
      <c r="G515" s="110" t="s">
        <v>18664</v>
      </c>
      <c r="H515" s="122" t="s">
        <v>42708</v>
      </c>
      <c r="I515" s="109" t="s">
        <v>18849</v>
      </c>
      <c r="J515" s="109" t="s">
        <v>18851</v>
      </c>
      <c r="K515" s="108">
        <v>41499</v>
      </c>
      <c r="L515" s="109" t="s">
        <v>18860</v>
      </c>
      <c r="M515" s="110" t="s">
        <v>18657</v>
      </c>
      <c r="N515" s="110" t="s">
        <v>18659</v>
      </c>
      <c r="O515" s="109">
        <v>2</v>
      </c>
      <c r="P515" s="108">
        <v>44656</v>
      </c>
      <c r="Q515" s="108">
        <v>44657</v>
      </c>
      <c r="R515" s="109" t="s">
        <v>7061</v>
      </c>
      <c r="S515" s="110" t="str">
        <f>VLOOKUP($R515,DX!$A$1:$B$13005,2,FALSE)</f>
        <v>RINOFARINGITIS AGUDA (RESFRIADO COMUN)</v>
      </c>
      <c r="T515" s="110" t="s">
        <v>42647</v>
      </c>
      <c r="AA515" s="111" t="s">
        <v>43233</v>
      </c>
    </row>
    <row r="516" spans="1:27" s="123" customFormat="1" ht="30" hidden="1" customHeight="1" x14ac:dyDescent="0.3">
      <c r="A516" s="121">
        <v>44657</v>
      </c>
      <c r="B516" s="119">
        <f t="shared" si="19"/>
        <v>4</v>
      </c>
      <c r="C516" s="119">
        <f t="shared" si="20"/>
        <v>2022</v>
      </c>
      <c r="D516" s="110">
        <v>10016590</v>
      </c>
      <c r="E516" s="110" t="s">
        <v>42501</v>
      </c>
      <c r="F516" s="110" t="s">
        <v>18658</v>
      </c>
      <c r="G516" s="110" t="s">
        <v>18779</v>
      </c>
      <c r="H516" s="122" t="s">
        <v>42709</v>
      </c>
      <c r="I516" s="109" t="s">
        <v>18665</v>
      </c>
      <c r="J516" s="109" t="s">
        <v>18679</v>
      </c>
      <c r="K516" s="108">
        <v>43742</v>
      </c>
      <c r="L516" s="109" t="s">
        <v>18909</v>
      </c>
      <c r="M516" s="110" t="s">
        <v>18780</v>
      </c>
      <c r="N516" s="110" t="s">
        <v>18659</v>
      </c>
      <c r="O516" s="109">
        <v>8</v>
      </c>
      <c r="P516" s="108">
        <v>44657</v>
      </c>
      <c r="Q516" s="108">
        <v>44664</v>
      </c>
      <c r="R516" s="109" t="s">
        <v>18534</v>
      </c>
      <c r="S516" s="110" t="str">
        <f>VLOOKUP($R516,DX!$A$1:$B$13005,2,FALSE)</f>
        <v>OTROS ESTADOS POSTQUIRURGICOS ESPECIFICADOS</v>
      </c>
      <c r="T516" s="110" t="s">
        <v>18696</v>
      </c>
      <c r="AA516" s="111" t="s">
        <v>43233</v>
      </c>
    </row>
    <row r="517" spans="1:27" s="123" customFormat="1" ht="30" hidden="1" customHeight="1" x14ac:dyDescent="0.3">
      <c r="A517" s="121">
        <v>44659</v>
      </c>
      <c r="B517" s="119">
        <f t="shared" si="19"/>
        <v>4</v>
      </c>
      <c r="C517" s="119">
        <f t="shared" si="20"/>
        <v>2022</v>
      </c>
      <c r="D517" s="110">
        <v>10000893</v>
      </c>
      <c r="E517" s="110" t="s">
        <v>42466</v>
      </c>
      <c r="F517" s="110" t="s">
        <v>18658</v>
      </c>
      <c r="G517" s="110" t="s">
        <v>18687</v>
      </c>
      <c r="H517" s="122" t="s">
        <v>42709</v>
      </c>
      <c r="I517" s="109" t="s">
        <v>18665</v>
      </c>
      <c r="J517" s="109" t="s">
        <v>18679</v>
      </c>
      <c r="K517" s="108">
        <v>44236</v>
      </c>
      <c r="L517" s="109" t="s">
        <v>18911</v>
      </c>
      <c r="M517" s="110" t="s">
        <v>18688</v>
      </c>
      <c r="N517" s="110" t="s">
        <v>18659</v>
      </c>
      <c r="O517" s="109">
        <v>30</v>
      </c>
      <c r="P517" s="108">
        <v>44659</v>
      </c>
      <c r="Q517" s="108">
        <v>44688</v>
      </c>
      <c r="R517" s="109" t="s">
        <v>9935</v>
      </c>
      <c r="S517" s="110" t="str">
        <f>VLOOKUP($R517,DX!$A$1:$B$13005,2,FALSE)</f>
        <v>OSTEOMIELITIS CRONICA CON DRENAJE DEL SENO</v>
      </c>
      <c r="T517" s="110" t="s">
        <v>18696</v>
      </c>
      <c r="AA517" s="123" t="s">
        <v>42959</v>
      </c>
    </row>
    <row r="518" spans="1:27" s="123" customFormat="1" ht="30" hidden="1" customHeight="1" x14ac:dyDescent="0.3">
      <c r="A518" s="121">
        <v>44661</v>
      </c>
      <c r="B518" s="119">
        <f t="shared" si="19"/>
        <v>4</v>
      </c>
      <c r="C518" s="119">
        <f t="shared" si="20"/>
        <v>2022</v>
      </c>
      <c r="D518" s="110">
        <v>98712051</v>
      </c>
      <c r="E518" s="110" t="s">
        <v>42528</v>
      </c>
      <c r="F518" s="110" t="s">
        <v>18658</v>
      </c>
      <c r="G518" s="110" t="s">
        <v>18664</v>
      </c>
      <c r="H518" s="122" t="s">
        <v>42710</v>
      </c>
      <c r="I518" s="109" t="s">
        <v>18665</v>
      </c>
      <c r="J518" s="109" t="s">
        <v>18679</v>
      </c>
      <c r="K518" s="108">
        <v>44166</v>
      </c>
      <c r="L518" s="109" t="s">
        <v>42529</v>
      </c>
      <c r="M518" s="110" t="s">
        <v>18657</v>
      </c>
      <c r="N518" s="110" t="s">
        <v>18659</v>
      </c>
      <c r="O518" s="109">
        <v>30</v>
      </c>
      <c r="P518" s="108">
        <v>44661</v>
      </c>
      <c r="Q518" s="108">
        <v>44690</v>
      </c>
      <c r="R518" s="109" t="s">
        <v>15061</v>
      </c>
      <c r="S518" s="110" t="str">
        <f>VLOOKUP($R518,DX!$A$1:$B$13005,2,FALSE)</f>
        <v>FRACTURA DE LA EPIFISIS INFERIOR DEL CUBITO Y DEL RADIO</v>
      </c>
      <c r="T518" s="110" t="s">
        <v>42647</v>
      </c>
      <c r="AA518" s="123" t="s">
        <v>42959</v>
      </c>
    </row>
    <row r="519" spans="1:27" s="123" customFormat="1" ht="30" hidden="1" customHeight="1" x14ac:dyDescent="0.3">
      <c r="A519" s="121">
        <v>44662</v>
      </c>
      <c r="B519" s="119">
        <f t="shared" si="19"/>
        <v>4</v>
      </c>
      <c r="C519" s="119">
        <f t="shared" si="20"/>
        <v>2022</v>
      </c>
      <c r="D519" s="110">
        <v>8129204</v>
      </c>
      <c r="E519" s="110" t="s">
        <v>42519</v>
      </c>
      <c r="F519" s="110" t="s">
        <v>18658</v>
      </c>
      <c r="G519" s="110" t="s">
        <v>18664</v>
      </c>
      <c r="H519" s="122" t="s">
        <v>42708</v>
      </c>
      <c r="I519" s="109" t="s">
        <v>18849</v>
      </c>
      <c r="J519" s="109" t="s">
        <v>42520</v>
      </c>
      <c r="K519" s="108">
        <v>42430</v>
      </c>
      <c r="L519" s="109" t="s">
        <v>18860</v>
      </c>
      <c r="M519" s="110" t="s">
        <v>18657</v>
      </c>
      <c r="N519" s="110" t="s">
        <v>18659</v>
      </c>
      <c r="O519" s="109">
        <v>2</v>
      </c>
      <c r="P519" s="108">
        <v>44662</v>
      </c>
      <c r="Q519" s="108">
        <v>44663</v>
      </c>
      <c r="R519" s="109" t="s">
        <v>7061</v>
      </c>
      <c r="S519" s="110" t="str">
        <f>VLOOKUP($R519,DX!$A$1:$B$13005,2,FALSE)</f>
        <v>RINOFARINGITIS AGUDA (RESFRIADO COMUN)</v>
      </c>
      <c r="T519" s="110" t="s">
        <v>42647</v>
      </c>
      <c r="AA519" s="111" t="s">
        <v>43233</v>
      </c>
    </row>
    <row r="520" spans="1:27" s="123" customFormat="1" ht="30" hidden="1" customHeight="1" x14ac:dyDescent="0.3">
      <c r="A520" s="121">
        <v>44662</v>
      </c>
      <c r="B520" s="119">
        <f t="shared" si="19"/>
        <v>4</v>
      </c>
      <c r="C520" s="119">
        <f t="shared" si="20"/>
        <v>2022</v>
      </c>
      <c r="D520" s="110">
        <v>71295224</v>
      </c>
      <c r="E520" s="110" t="s">
        <v>42521</v>
      </c>
      <c r="F520" s="110" t="s">
        <v>18658</v>
      </c>
      <c r="G520" s="110" t="s">
        <v>18664</v>
      </c>
      <c r="H520" s="122" t="s">
        <v>42708</v>
      </c>
      <c r="I520" s="109" t="s">
        <v>18849</v>
      </c>
      <c r="J520" s="109" t="s">
        <v>18851</v>
      </c>
      <c r="K520" s="108">
        <v>44613</v>
      </c>
      <c r="L520" s="109" t="s">
        <v>18860</v>
      </c>
      <c r="M520" s="110" t="s">
        <v>18657</v>
      </c>
      <c r="N520" s="110" t="s">
        <v>18659</v>
      </c>
      <c r="O520" s="109">
        <v>1</v>
      </c>
      <c r="P520" s="108">
        <v>44662</v>
      </c>
      <c r="Q520" s="108">
        <v>44662</v>
      </c>
      <c r="R520" s="109" t="s">
        <v>9573</v>
      </c>
      <c r="S520" s="110" t="str">
        <f>VLOOKUP($R520,DX!$A$1:$B$13005,2,FALSE)</f>
        <v>TRASTORNOS DE DISCO LUMBAR Y OTROS, CON RADICULOPATIA</v>
      </c>
      <c r="T520" s="110" t="s">
        <v>42647</v>
      </c>
      <c r="AA520" s="111" t="s">
        <v>43233</v>
      </c>
    </row>
    <row r="521" spans="1:27" s="123" customFormat="1" ht="30" hidden="1" customHeight="1" x14ac:dyDescent="0.3">
      <c r="A521" s="121">
        <v>44663</v>
      </c>
      <c r="B521" s="119">
        <f t="shared" si="19"/>
        <v>4</v>
      </c>
      <c r="C521" s="119">
        <f t="shared" si="20"/>
        <v>2022</v>
      </c>
      <c r="D521" s="110">
        <v>71295224</v>
      </c>
      <c r="E521" s="110" t="s">
        <v>42521</v>
      </c>
      <c r="F521" s="110" t="s">
        <v>18658</v>
      </c>
      <c r="G521" s="110" t="s">
        <v>18664</v>
      </c>
      <c r="H521" s="122" t="s">
        <v>42709</v>
      </c>
      <c r="I521" s="109" t="s">
        <v>18849</v>
      </c>
      <c r="J521" s="109" t="s">
        <v>18851</v>
      </c>
      <c r="K521" s="108">
        <v>44613</v>
      </c>
      <c r="L521" s="109" t="s">
        <v>18860</v>
      </c>
      <c r="M521" s="110" t="s">
        <v>18657</v>
      </c>
      <c r="N521" s="110" t="s">
        <v>18659</v>
      </c>
      <c r="O521" s="109">
        <v>2</v>
      </c>
      <c r="P521" s="108">
        <v>44663</v>
      </c>
      <c r="Q521" s="108">
        <v>44664</v>
      </c>
      <c r="R521" s="109" t="s">
        <v>9607</v>
      </c>
      <c r="S521" s="110" t="str">
        <f>VLOOKUP($R521,DX!$A$1:$B$13005,2,FALSE)</f>
        <v>LUMBAGO NO ESPECIFICADO</v>
      </c>
      <c r="T521" s="110" t="s">
        <v>18696</v>
      </c>
      <c r="AA521" s="111" t="s">
        <v>43233</v>
      </c>
    </row>
    <row r="522" spans="1:27" s="123" customFormat="1" ht="30" hidden="1" customHeight="1" x14ac:dyDescent="0.3">
      <c r="A522" s="121">
        <v>44665</v>
      </c>
      <c r="B522" s="119">
        <f t="shared" si="19"/>
        <v>4</v>
      </c>
      <c r="C522" s="119">
        <f t="shared" si="20"/>
        <v>2022</v>
      </c>
      <c r="D522" s="110">
        <v>10016590</v>
      </c>
      <c r="E522" s="110" t="s">
        <v>42501</v>
      </c>
      <c r="F522" s="110" t="s">
        <v>18658</v>
      </c>
      <c r="G522" s="110" t="s">
        <v>18779</v>
      </c>
      <c r="H522" s="122" t="s">
        <v>42709</v>
      </c>
      <c r="I522" s="109" t="s">
        <v>18665</v>
      </c>
      <c r="J522" s="109" t="s">
        <v>18679</v>
      </c>
      <c r="K522" s="108">
        <v>43742</v>
      </c>
      <c r="L522" s="109" t="s">
        <v>18909</v>
      </c>
      <c r="M522" s="110" t="s">
        <v>18780</v>
      </c>
      <c r="N522" s="110" t="s">
        <v>18659</v>
      </c>
      <c r="O522" s="109">
        <v>4</v>
      </c>
      <c r="P522" s="108">
        <v>44665</v>
      </c>
      <c r="Q522" s="108">
        <v>44668</v>
      </c>
      <c r="R522" s="109" t="s">
        <v>7929</v>
      </c>
      <c r="S522" s="110" t="str">
        <f>VLOOKUP($R522,DX!$A$1:$B$13005,2,FALSE)</f>
        <v>HERNIA UMBILICAL SIN OBSTRUCCION NI GANGRENA</v>
      </c>
      <c r="T522" s="110" t="s">
        <v>18696</v>
      </c>
      <c r="AA522" s="111" t="s">
        <v>43233</v>
      </c>
    </row>
    <row r="523" spans="1:27" s="123" customFormat="1" ht="30" hidden="1" customHeight="1" x14ac:dyDescent="0.3">
      <c r="A523" s="121">
        <v>44667</v>
      </c>
      <c r="B523" s="119">
        <f t="shared" si="19"/>
        <v>4</v>
      </c>
      <c r="C523" s="119">
        <f t="shared" si="20"/>
        <v>2022</v>
      </c>
      <c r="D523" s="110">
        <v>7543791</v>
      </c>
      <c r="E523" s="110" t="s">
        <v>18708</v>
      </c>
      <c r="F523" s="110" t="s">
        <v>18658</v>
      </c>
      <c r="G523" s="110" t="s">
        <v>18683</v>
      </c>
      <c r="H523" s="122" t="s">
        <v>42710</v>
      </c>
      <c r="I523" s="109" t="s">
        <v>18665</v>
      </c>
      <c r="J523" s="109" t="s">
        <v>18679</v>
      </c>
      <c r="K523" s="108">
        <v>43875</v>
      </c>
      <c r="L523" s="109" t="s">
        <v>18908</v>
      </c>
      <c r="M523" s="110" t="s">
        <v>18710</v>
      </c>
      <c r="N523" s="110" t="s">
        <v>18659</v>
      </c>
      <c r="O523" s="109">
        <v>15</v>
      </c>
      <c r="P523" s="108">
        <v>44667</v>
      </c>
      <c r="Q523" s="108">
        <v>44681</v>
      </c>
      <c r="R523" s="109" t="s">
        <v>10503</v>
      </c>
      <c r="S523" s="110" t="str">
        <f>VLOOKUP($R523,DX!$A$1:$B$13005,2,FALSE)</f>
        <v>HIPERPLASIA DE LA PROSTATA</v>
      </c>
      <c r="T523" s="110" t="s">
        <v>42647</v>
      </c>
      <c r="AA523" s="111" t="s">
        <v>43233</v>
      </c>
    </row>
    <row r="524" spans="1:27" s="123" customFormat="1" ht="30" hidden="1" customHeight="1" x14ac:dyDescent="0.3">
      <c r="A524" s="121">
        <v>44667</v>
      </c>
      <c r="B524" s="119">
        <f t="shared" si="19"/>
        <v>4</v>
      </c>
      <c r="C524" s="119">
        <f t="shared" si="20"/>
        <v>2022</v>
      </c>
      <c r="D524" s="110">
        <v>10250019</v>
      </c>
      <c r="E524" s="110" t="s">
        <v>42525</v>
      </c>
      <c r="F524" s="110" t="s">
        <v>18658</v>
      </c>
      <c r="G524" s="110" t="s">
        <v>18737</v>
      </c>
      <c r="H524" s="122" t="s">
        <v>42710</v>
      </c>
      <c r="I524" s="109" t="s">
        <v>18665</v>
      </c>
      <c r="J524" s="109" t="s">
        <v>18679</v>
      </c>
      <c r="K524" s="108">
        <v>44267</v>
      </c>
      <c r="L524" s="109" t="s">
        <v>18787</v>
      </c>
      <c r="M524" s="110" t="s">
        <v>18845</v>
      </c>
      <c r="N524" s="110" t="s">
        <v>18659</v>
      </c>
      <c r="O524" s="109">
        <v>5</v>
      </c>
      <c r="P524" s="108">
        <v>44667</v>
      </c>
      <c r="Q524" s="108">
        <v>44671</v>
      </c>
      <c r="R524" s="109" t="s">
        <v>14429</v>
      </c>
      <c r="S524" s="110" t="str">
        <f>VLOOKUP($R524,DX!$A$1:$B$13005,2,FALSE)</f>
        <v>HERIDAS MULTIPLES DE LA CABEZA</v>
      </c>
      <c r="T524" s="110" t="s">
        <v>42647</v>
      </c>
      <c r="AA524" s="111" t="s">
        <v>43233</v>
      </c>
    </row>
    <row r="525" spans="1:27" s="123" customFormat="1" ht="30" hidden="1" customHeight="1" x14ac:dyDescent="0.3">
      <c r="A525" s="121">
        <v>44668</v>
      </c>
      <c r="B525" s="119">
        <f t="shared" si="19"/>
        <v>4</v>
      </c>
      <c r="C525" s="119">
        <f t="shared" si="20"/>
        <v>2022</v>
      </c>
      <c r="D525" s="110">
        <v>71587888</v>
      </c>
      <c r="E525" s="110" t="s">
        <v>18682</v>
      </c>
      <c r="F525" s="110" t="s">
        <v>18658</v>
      </c>
      <c r="G525" s="110" t="s">
        <v>18683</v>
      </c>
      <c r="H525" s="122" t="s">
        <v>42709</v>
      </c>
      <c r="I525" s="109" t="s">
        <v>18665</v>
      </c>
      <c r="J525" s="109" t="s">
        <v>18679</v>
      </c>
      <c r="K525" s="108">
        <v>43274</v>
      </c>
      <c r="L525" s="109" t="s">
        <v>18701</v>
      </c>
      <c r="M525" s="110" t="s">
        <v>18657</v>
      </c>
      <c r="N525" s="110" t="s">
        <v>18659</v>
      </c>
      <c r="O525" s="109">
        <v>30</v>
      </c>
      <c r="P525" s="108">
        <v>44668</v>
      </c>
      <c r="Q525" s="108">
        <v>44699</v>
      </c>
      <c r="R525" s="109" t="s">
        <v>17928</v>
      </c>
      <c r="S525" s="110" t="str">
        <f>VLOOKUP($R525,DX!$A$1:$B$13005,2,FALSE)</f>
        <v>OTROS PROCEDIMIENTOS QUIRURGICOS</v>
      </c>
      <c r="T525" s="110" t="s">
        <v>18696</v>
      </c>
      <c r="AA525" s="123" t="s">
        <v>42959</v>
      </c>
    </row>
    <row r="526" spans="1:27" s="123" customFormat="1" ht="30" hidden="1" customHeight="1" x14ac:dyDescent="0.3">
      <c r="A526" s="121">
        <v>44669</v>
      </c>
      <c r="B526" s="119">
        <f t="shared" si="19"/>
        <v>4</v>
      </c>
      <c r="C526" s="119">
        <f t="shared" si="20"/>
        <v>2022</v>
      </c>
      <c r="D526" s="110">
        <v>10016590</v>
      </c>
      <c r="E526" s="110" t="s">
        <v>42501</v>
      </c>
      <c r="F526" s="110" t="s">
        <v>18658</v>
      </c>
      <c r="G526" s="110" t="s">
        <v>18779</v>
      </c>
      <c r="H526" s="122" t="s">
        <v>42709</v>
      </c>
      <c r="I526" s="109" t="s">
        <v>18665</v>
      </c>
      <c r="J526" s="109" t="s">
        <v>18679</v>
      </c>
      <c r="K526" s="108">
        <v>43742</v>
      </c>
      <c r="L526" s="109" t="s">
        <v>18909</v>
      </c>
      <c r="M526" s="110" t="s">
        <v>18780</v>
      </c>
      <c r="N526" s="110" t="s">
        <v>18659</v>
      </c>
      <c r="O526" s="109">
        <v>7</v>
      </c>
      <c r="P526" s="108">
        <v>44669</v>
      </c>
      <c r="Q526" s="108">
        <v>44675</v>
      </c>
      <c r="R526" s="109" t="s">
        <v>7929</v>
      </c>
      <c r="S526" s="110" t="str">
        <f>VLOOKUP($R526,DX!$A$1:$B$13005,2,FALSE)</f>
        <v>HERNIA UMBILICAL SIN OBSTRUCCION NI GANGRENA</v>
      </c>
      <c r="T526" s="110" t="s">
        <v>18696</v>
      </c>
      <c r="AA526" s="111" t="s">
        <v>43233</v>
      </c>
    </row>
    <row r="527" spans="1:27" s="123" customFormat="1" ht="30" hidden="1" customHeight="1" x14ac:dyDescent="0.3">
      <c r="A527" s="121">
        <v>44673</v>
      </c>
      <c r="B527" s="119">
        <f t="shared" si="19"/>
        <v>4</v>
      </c>
      <c r="C527" s="119">
        <f t="shared" si="20"/>
        <v>2022</v>
      </c>
      <c r="D527" s="110">
        <v>10002659</v>
      </c>
      <c r="E527" s="110" t="s">
        <v>42523</v>
      </c>
      <c r="F527" s="110" t="s">
        <v>18658</v>
      </c>
      <c r="G527" s="110" t="s">
        <v>18730</v>
      </c>
      <c r="H527" s="122" t="s">
        <v>42709</v>
      </c>
      <c r="I527" s="109" t="s">
        <v>18665</v>
      </c>
      <c r="J527" s="109" t="s">
        <v>18679</v>
      </c>
      <c r="K527" s="108">
        <v>44214</v>
      </c>
      <c r="L527" s="109" t="s">
        <v>18731</v>
      </c>
      <c r="M527" s="110" t="s">
        <v>18688</v>
      </c>
      <c r="N527" s="110" t="s">
        <v>18659</v>
      </c>
      <c r="O527" s="109">
        <v>5</v>
      </c>
      <c r="P527" s="108">
        <v>44673</v>
      </c>
      <c r="Q527" s="108">
        <v>44677</v>
      </c>
      <c r="R527" s="109" t="s">
        <v>18534</v>
      </c>
      <c r="S527" s="110" t="str">
        <f>VLOOKUP($R527,DX!$A$1:$B$13005,2,FALSE)</f>
        <v>OTROS ESTADOS POSTQUIRURGICOS ESPECIFICADOS</v>
      </c>
      <c r="T527" s="110" t="s">
        <v>18696</v>
      </c>
      <c r="AA527" s="111" t="s">
        <v>43233</v>
      </c>
    </row>
    <row r="528" spans="1:27" s="123" customFormat="1" ht="30" hidden="1" customHeight="1" x14ac:dyDescent="0.3">
      <c r="A528" s="121">
        <v>44674</v>
      </c>
      <c r="B528" s="119">
        <f t="shared" si="19"/>
        <v>4</v>
      </c>
      <c r="C528" s="119">
        <f t="shared" si="20"/>
        <v>2022</v>
      </c>
      <c r="D528" s="110">
        <v>75088459</v>
      </c>
      <c r="E528" s="110" t="s">
        <v>42524</v>
      </c>
      <c r="F528" s="110" t="s">
        <v>18658</v>
      </c>
      <c r="G528" s="110" t="s">
        <v>18664</v>
      </c>
      <c r="H528" s="122" t="s">
        <v>42710</v>
      </c>
      <c r="I528" s="109" t="s">
        <v>18665</v>
      </c>
      <c r="J528" s="109" t="s">
        <v>18679</v>
      </c>
      <c r="K528" s="108">
        <v>44461</v>
      </c>
      <c r="L528" s="109" t="s">
        <v>18787</v>
      </c>
      <c r="M528" s="110" t="s">
        <v>18845</v>
      </c>
      <c r="N528" s="110" t="s">
        <v>18659</v>
      </c>
      <c r="O528" s="109">
        <v>25</v>
      </c>
      <c r="P528" s="108">
        <v>44670</v>
      </c>
      <c r="Q528" s="108">
        <v>44696</v>
      </c>
      <c r="R528" s="109" t="s">
        <v>6958</v>
      </c>
      <c r="S528" s="110" t="str">
        <f>VLOOKUP($R528,DX!$A$1:$B$13005,2,FALSE)</f>
        <v>EMBOLIA Y TROMBOSIS DE OTRAS VENAS ESPECIFICADAS</v>
      </c>
      <c r="T528" s="110" t="s">
        <v>42647</v>
      </c>
    </row>
    <row r="529" spans="1:27" s="123" customFormat="1" ht="30" hidden="1" customHeight="1" x14ac:dyDescent="0.3">
      <c r="A529" s="121">
        <v>44676</v>
      </c>
      <c r="B529" s="119">
        <f t="shared" si="19"/>
        <v>4</v>
      </c>
      <c r="C529" s="119">
        <f t="shared" si="20"/>
        <v>2022</v>
      </c>
      <c r="D529" s="110">
        <v>10016590</v>
      </c>
      <c r="E529" s="110" t="s">
        <v>42501</v>
      </c>
      <c r="F529" s="110" t="s">
        <v>18658</v>
      </c>
      <c r="G529" s="110" t="s">
        <v>18779</v>
      </c>
      <c r="H529" s="122" t="s">
        <v>42709</v>
      </c>
      <c r="I529" s="109" t="s">
        <v>18665</v>
      </c>
      <c r="J529" s="109" t="s">
        <v>18679</v>
      </c>
      <c r="K529" s="108">
        <v>43742</v>
      </c>
      <c r="L529" s="109" t="s">
        <v>18909</v>
      </c>
      <c r="M529" s="110" t="s">
        <v>18780</v>
      </c>
      <c r="N529" s="110" t="s">
        <v>18659</v>
      </c>
      <c r="O529" s="109">
        <v>4</v>
      </c>
      <c r="P529" s="108">
        <v>44676</v>
      </c>
      <c r="Q529" s="108">
        <v>44679</v>
      </c>
      <c r="R529" s="109" t="s">
        <v>7911</v>
      </c>
      <c r="S529" s="110" t="str">
        <f>VLOOKUP($R529,DX!$A$1:$B$13005,2,FALSE)</f>
        <v>HERNIA INGUINAL UNILATERAL O NO ESPECIF, SIN OBSTRUCCION NI GANGRENA</v>
      </c>
      <c r="T529" s="110" t="s">
        <v>18696</v>
      </c>
      <c r="AA529" s="111" t="s">
        <v>43233</v>
      </c>
    </row>
    <row r="530" spans="1:27" s="123" customFormat="1" ht="30" hidden="1" customHeight="1" x14ac:dyDescent="0.3">
      <c r="A530" s="121">
        <v>44676</v>
      </c>
      <c r="B530" s="119">
        <f t="shared" si="19"/>
        <v>4</v>
      </c>
      <c r="C530" s="119">
        <f t="shared" si="20"/>
        <v>2022</v>
      </c>
      <c r="D530" s="110">
        <v>71174247</v>
      </c>
      <c r="E530" s="110" t="s">
        <v>42527</v>
      </c>
      <c r="F530" s="110" t="s">
        <v>18658</v>
      </c>
      <c r="G530" s="110" t="s">
        <v>18664</v>
      </c>
      <c r="H530" s="122" t="s">
        <v>42708</v>
      </c>
      <c r="I530" s="109" t="s">
        <v>18680</v>
      </c>
      <c r="J530" s="109" t="s">
        <v>18679</v>
      </c>
      <c r="K530" s="108">
        <v>44245</v>
      </c>
      <c r="L530" s="109" t="s">
        <v>18739</v>
      </c>
      <c r="M530" s="110" t="s">
        <v>18657</v>
      </c>
      <c r="N530" s="110" t="s">
        <v>18659</v>
      </c>
      <c r="O530" s="109">
        <v>2</v>
      </c>
      <c r="P530" s="108">
        <v>44676</v>
      </c>
      <c r="Q530" s="108">
        <v>44677</v>
      </c>
      <c r="R530" s="109" t="s">
        <v>9605</v>
      </c>
      <c r="S530" s="110" t="str">
        <f>VLOOKUP($R530,DX!$A$1:$B$13005,2,FALSE)</f>
        <v>LUMBAGO CON CIATICA</v>
      </c>
      <c r="T530" s="110" t="s">
        <v>42647</v>
      </c>
      <c r="AA530" s="111" t="s">
        <v>43233</v>
      </c>
    </row>
    <row r="531" spans="1:27" s="123" customFormat="1" ht="30" hidden="1" customHeight="1" x14ac:dyDescent="0.3">
      <c r="A531" s="121">
        <v>44677</v>
      </c>
      <c r="B531" s="119">
        <f t="shared" si="19"/>
        <v>4</v>
      </c>
      <c r="C531" s="119">
        <f t="shared" si="20"/>
        <v>2022</v>
      </c>
      <c r="D531" s="110">
        <v>15382118</v>
      </c>
      <c r="E531" s="110" t="s">
        <v>42526</v>
      </c>
      <c r="F531" s="110" t="s">
        <v>18658</v>
      </c>
      <c r="G531" s="110" t="s">
        <v>18664</v>
      </c>
      <c r="H531" s="122" t="s">
        <v>42710</v>
      </c>
      <c r="I531" s="109" t="s">
        <v>18665</v>
      </c>
      <c r="J531" s="109" t="s">
        <v>18679</v>
      </c>
      <c r="K531" s="108">
        <v>44098</v>
      </c>
      <c r="L531" s="109" t="s">
        <v>18912</v>
      </c>
      <c r="M531" s="110" t="s">
        <v>18764</v>
      </c>
      <c r="N531" s="110" t="s">
        <v>18659</v>
      </c>
      <c r="O531" s="109">
        <v>15</v>
      </c>
      <c r="P531" s="108">
        <v>44677</v>
      </c>
      <c r="Q531" s="108">
        <v>44691</v>
      </c>
      <c r="R531" s="109" t="s">
        <v>1924</v>
      </c>
      <c r="S531" s="110" t="str">
        <f>VLOOKUP($R531,DX!$A$1:$B$13005,2,FALSE)</f>
        <v>TUMOR MALIGNO DE LA PIEL DE OTRAS PARTES Y DE LAS NO ESPEC DE LA CARA</v>
      </c>
      <c r="T531" s="110" t="s">
        <v>42647</v>
      </c>
      <c r="AA531" s="111" t="s">
        <v>43233</v>
      </c>
    </row>
    <row r="532" spans="1:27" s="123" customFormat="1" ht="30" hidden="1" customHeight="1" x14ac:dyDescent="0.3">
      <c r="A532" s="121">
        <v>44677</v>
      </c>
      <c r="B532" s="119">
        <f t="shared" si="19"/>
        <v>4</v>
      </c>
      <c r="C532" s="119">
        <f t="shared" si="20"/>
        <v>2022</v>
      </c>
      <c r="D532" s="110">
        <v>71295224</v>
      </c>
      <c r="E532" s="110" t="s">
        <v>42521</v>
      </c>
      <c r="F532" s="110" t="s">
        <v>18658</v>
      </c>
      <c r="G532" s="110" t="s">
        <v>18664</v>
      </c>
      <c r="H532" s="122" t="s">
        <v>42710</v>
      </c>
      <c r="I532" s="109" t="s">
        <v>18665</v>
      </c>
      <c r="J532" s="109" t="s">
        <v>18679</v>
      </c>
      <c r="K532" s="108">
        <v>44613</v>
      </c>
      <c r="L532" s="109" t="s">
        <v>18860</v>
      </c>
      <c r="M532" s="110" t="s">
        <v>18657</v>
      </c>
      <c r="N532" s="110" t="s">
        <v>18659</v>
      </c>
      <c r="O532" s="109">
        <v>15</v>
      </c>
      <c r="P532" s="108">
        <v>44677</v>
      </c>
      <c r="Q532" s="108">
        <v>44691</v>
      </c>
      <c r="R532" s="109" t="s">
        <v>1924</v>
      </c>
      <c r="S532" s="110" t="str">
        <f>VLOOKUP($R532,DX!$A$1:$B$13005,2,FALSE)</f>
        <v>TUMOR MALIGNO DE LA PIEL DE OTRAS PARTES Y DE LAS NO ESPEC DE LA CARA</v>
      </c>
      <c r="T532" s="110" t="s">
        <v>42647</v>
      </c>
      <c r="AA532" s="111" t="s">
        <v>43233</v>
      </c>
    </row>
    <row r="533" spans="1:27" s="123" customFormat="1" ht="30" hidden="1" customHeight="1" x14ac:dyDescent="0.3">
      <c r="A533" s="121">
        <v>44677</v>
      </c>
      <c r="B533" s="119">
        <f t="shared" si="19"/>
        <v>4</v>
      </c>
      <c r="C533" s="119">
        <f t="shared" si="20"/>
        <v>2022</v>
      </c>
      <c r="D533" s="110">
        <v>1020427263</v>
      </c>
      <c r="E533" s="110" t="s">
        <v>42531</v>
      </c>
      <c r="F533" s="110" t="s">
        <v>18704</v>
      </c>
      <c r="G533" s="110" t="s">
        <v>18664</v>
      </c>
      <c r="H533" s="122" t="s">
        <v>42708</v>
      </c>
      <c r="I533" s="109" t="s">
        <v>18849</v>
      </c>
      <c r="J533" s="109" t="s">
        <v>42542</v>
      </c>
      <c r="K533" s="108">
        <v>44211</v>
      </c>
      <c r="L533" s="109" t="s">
        <v>18860</v>
      </c>
      <c r="M533" s="110" t="s">
        <v>18657</v>
      </c>
      <c r="N533" s="110" t="s">
        <v>18659</v>
      </c>
      <c r="O533" s="109">
        <v>2</v>
      </c>
      <c r="P533" s="108">
        <v>44677</v>
      </c>
      <c r="Q533" s="108">
        <v>44678</v>
      </c>
      <c r="R533" s="109" t="s">
        <v>112</v>
      </c>
      <c r="S533" s="110" t="str">
        <f>VLOOKUP($R533,DX!$A$1:$B$13005,2,FALSE)</f>
        <v>OTRAS ENTERITIS VIRALES</v>
      </c>
      <c r="T533" s="110" t="s">
        <v>42647</v>
      </c>
      <c r="AA533" s="111" t="s">
        <v>43233</v>
      </c>
    </row>
    <row r="534" spans="1:27" s="123" customFormat="1" ht="30" hidden="1" customHeight="1" x14ac:dyDescent="0.3">
      <c r="A534" s="121">
        <v>44678</v>
      </c>
      <c r="B534" s="119">
        <f t="shared" si="19"/>
        <v>4</v>
      </c>
      <c r="C534" s="119">
        <f t="shared" si="20"/>
        <v>2022</v>
      </c>
      <c r="D534" s="110">
        <v>1152222115</v>
      </c>
      <c r="E534" s="110" t="s">
        <v>18789</v>
      </c>
      <c r="F534" s="110" t="s">
        <v>18658</v>
      </c>
      <c r="G534" s="110" t="s">
        <v>18664</v>
      </c>
      <c r="H534" s="122" t="s">
        <v>42710</v>
      </c>
      <c r="I534" s="109" t="s">
        <v>18849</v>
      </c>
      <c r="J534" s="109" t="s">
        <v>18757</v>
      </c>
      <c r="K534" s="108">
        <v>43164</v>
      </c>
      <c r="L534" s="109" t="s">
        <v>18860</v>
      </c>
      <c r="M534" s="110" t="s">
        <v>18657</v>
      </c>
      <c r="N534" s="110" t="s">
        <v>18659</v>
      </c>
      <c r="O534" s="109">
        <v>30</v>
      </c>
      <c r="P534" s="108">
        <v>44678</v>
      </c>
      <c r="Q534" s="108">
        <v>44707</v>
      </c>
      <c r="R534" s="109" t="s">
        <v>15387</v>
      </c>
      <c r="S534" s="110" t="str">
        <f>VLOOKUP($R534,DX!$A$1:$B$13005,2,FALSE)</f>
        <v>FRACTURA DE LA DIAFISIS DE LA TIBIA</v>
      </c>
      <c r="T534" s="110" t="s">
        <v>42647</v>
      </c>
      <c r="AA534" s="123" t="s">
        <v>42959</v>
      </c>
    </row>
    <row r="535" spans="1:27" s="123" customFormat="1" ht="30" hidden="1" customHeight="1" x14ac:dyDescent="0.3">
      <c r="A535" s="121">
        <v>44679</v>
      </c>
      <c r="B535" s="119">
        <f t="shared" si="19"/>
        <v>4</v>
      </c>
      <c r="C535" s="119">
        <f t="shared" si="20"/>
        <v>2022</v>
      </c>
      <c r="D535" s="110">
        <v>407005</v>
      </c>
      <c r="E535" s="110" t="s">
        <v>42517</v>
      </c>
      <c r="F535" s="110" t="s">
        <v>18658</v>
      </c>
      <c r="G535" s="124" t="s">
        <v>18720</v>
      </c>
      <c r="H535" s="122" t="s">
        <v>42707</v>
      </c>
      <c r="I535" s="109" t="s">
        <v>18665</v>
      </c>
      <c r="J535" s="109" t="s">
        <v>18679</v>
      </c>
      <c r="K535" s="108">
        <v>44480</v>
      </c>
      <c r="L535" s="109" t="s">
        <v>18701</v>
      </c>
      <c r="M535" s="110" t="s">
        <v>18657</v>
      </c>
      <c r="N535" s="110" t="s">
        <v>18722</v>
      </c>
      <c r="O535" s="109">
        <v>30</v>
      </c>
      <c r="P535" s="108">
        <v>44679</v>
      </c>
      <c r="Q535" s="108">
        <v>44708</v>
      </c>
      <c r="R535" s="109" t="s">
        <v>9203</v>
      </c>
      <c r="S535" s="110" t="str">
        <f>VLOOKUP($R535,DX!$A$1:$B$13005,2,FALSE)</f>
        <v>OTRAS COXARTROSIS PRIMARIAS</v>
      </c>
      <c r="T535" s="110" t="s">
        <v>18696</v>
      </c>
      <c r="AA535" s="123" t="s">
        <v>42959</v>
      </c>
    </row>
    <row r="536" spans="1:27" s="123" customFormat="1" ht="30" hidden="1" customHeight="1" x14ac:dyDescent="0.3">
      <c r="A536" s="121">
        <v>44680</v>
      </c>
      <c r="B536" s="119">
        <f t="shared" si="19"/>
        <v>4</v>
      </c>
      <c r="C536" s="119">
        <f t="shared" si="20"/>
        <v>2022</v>
      </c>
      <c r="D536" s="110">
        <v>10016590</v>
      </c>
      <c r="E536" s="110" t="s">
        <v>42501</v>
      </c>
      <c r="F536" s="110" t="s">
        <v>18658</v>
      </c>
      <c r="G536" s="110" t="s">
        <v>18779</v>
      </c>
      <c r="H536" s="122" t="s">
        <v>42709</v>
      </c>
      <c r="I536" s="109" t="s">
        <v>18665</v>
      </c>
      <c r="J536" s="109" t="s">
        <v>18679</v>
      </c>
      <c r="K536" s="108">
        <v>43742</v>
      </c>
      <c r="L536" s="109" t="s">
        <v>18909</v>
      </c>
      <c r="M536" s="110" t="s">
        <v>18780</v>
      </c>
      <c r="N536" s="110" t="s">
        <v>18659</v>
      </c>
      <c r="O536" s="109">
        <v>5</v>
      </c>
      <c r="P536" s="108">
        <v>44680</v>
      </c>
      <c r="Q536" s="108">
        <v>44684</v>
      </c>
      <c r="R536" s="109" t="s">
        <v>7929</v>
      </c>
      <c r="S536" s="110" t="str">
        <f>VLOOKUP($R536,DX!$A$1:$B$13005,2,FALSE)</f>
        <v>HERNIA UMBILICAL SIN OBSTRUCCION NI GANGRENA</v>
      </c>
      <c r="T536" s="110" t="s">
        <v>18696</v>
      </c>
      <c r="AA536" s="111" t="s">
        <v>43233</v>
      </c>
    </row>
    <row r="537" spans="1:27" s="123" customFormat="1" ht="30" hidden="1" customHeight="1" x14ac:dyDescent="0.3">
      <c r="A537" s="121">
        <v>44682</v>
      </c>
      <c r="B537" s="119">
        <f t="shared" si="19"/>
        <v>5</v>
      </c>
      <c r="C537" s="119">
        <f t="shared" si="20"/>
        <v>2022</v>
      </c>
      <c r="D537" s="110">
        <v>71792680</v>
      </c>
      <c r="E537" s="110" t="s">
        <v>42532</v>
      </c>
      <c r="F537" s="110" t="s">
        <v>18658</v>
      </c>
      <c r="G537" s="110" t="s">
        <v>18687</v>
      </c>
      <c r="H537" s="122" t="s">
        <v>42710</v>
      </c>
      <c r="I537" s="109" t="s">
        <v>18665</v>
      </c>
      <c r="J537" s="109" t="s">
        <v>18679</v>
      </c>
      <c r="K537" s="108">
        <v>44539</v>
      </c>
      <c r="L537" s="109" t="s">
        <v>18701</v>
      </c>
      <c r="M537" s="110" t="s">
        <v>18657</v>
      </c>
      <c r="N537" s="110" t="s">
        <v>18659</v>
      </c>
      <c r="O537" s="109">
        <v>30</v>
      </c>
      <c r="P537" s="108">
        <v>44682</v>
      </c>
      <c r="Q537" s="108">
        <v>44711</v>
      </c>
      <c r="R537" s="109" t="s">
        <v>15071</v>
      </c>
      <c r="S537" s="110" t="str">
        <f>VLOOKUP($R537,DX!$A$1:$B$13005,2,FALSE)</f>
        <v>LUXACION DEL CODO, NO ESPECIFICADA</v>
      </c>
      <c r="T537" s="110" t="s">
        <v>42647</v>
      </c>
      <c r="AA537" s="123" t="s">
        <v>42959</v>
      </c>
    </row>
    <row r="538" spans="1:27" s="123" customFormat="1" ht="30" hidden="1" customHeight="1" x14ac:dyDescent="0.3">
      <c r="A538" s="121">
        <v>44684</v>
      </c>
      <c r="B538" s="119">
        <f t="shared" si="19"/>
        <v>5</v>
      </c>
      <c r="C538" s="119">
        <f t="shared" si="20"/>
        <v>2022</v>
      </c>
      <c r="D538" s="110">
        <v>71294482</v>
      </c>
      <c r="E538" s="110" t="s">
        <v>18810</v>
      </c>
      <c r="F538" s="110" t="s">
        <v>18658</v>
      </c>
      <c r="G538" s="110" t="s">
        <v>18664</v>
      </c>
      <c r="H538" s="122" t="s">
        <v>42708</v>
      </c>
      <c r="I538" s="109" t="s">
        <v>18849</v>
      </c>
      <c r="J538" s="109" t="s">
        <v>18851</v>
      </c>
      <c r="K538" s="108">
        <v>43650</v>
      </c>
      <c r="L538" s="109" t="s">
        <v>18860</v>
      </c>
      <c r="M538" s="110" t="s">
        <v>18657</v>
      </c>
      <c r="N538" s="110" t="s">
        <v>18659</v>
      </c>
      <c r="O538" s="109">
        <v>1</v>
      </c>
      <c r="P538" s="108">
        <v>44684</v>
      </c>
      <c r="Q538" s="108">
        <v>44684</v>
      </c>
      <c r="R538" s="109" t="s">
        <v>112</v>
      </c>
      <c r="S538" s="110" t="str">
        <f>VLOOKUP($R538,DX!$A$1:$B$13005,2,FALSE)</f>
        <v>OTRAS ENTERITIS VIRALES</v>
      </c>
      <c r="T538" s="110" t="s">
        <v>42647</v>
      </c>
      <c r="AA538" s="111" t="s">
        <v>43233</v>
      </c>
    </row>
    <row r="539" spans="1:27" s="123" customFormat="1" ht="30" hidden="1" customHeight="1" x14ac:dyDescent="0.3">
      <c r="A539" s="121">
        <v>44684</v>
      </c>
      <c r="B539" s="119">
        <f t="shared" si="19"/>
        <v>5</v>
      </c>
      <c r="C539" s="119">
        <f t="shared" si="20"/>
        <v>2022</v>
      </c>
      <c r="D539" s="110">
        <v>71686014</v>
      </c>
      <c r="E539" s="110" t="s">
        <v>42536</v>
      </c>
      <c r="F539" s="110" t="s">
        <v>18658</v>
      </c>
      <c r="G539" s="110" t="s">
        <v>18664</v>
      </c>
      <c r="H539" s="122" t="s">
        <v>42710</v>
      </c>
      <c r="I539" s="109" t="s">
        <v>18665</v>
      </c>
      <c r="J539" s="109" t="s">
        <v>18679</v>
      </c>
      <c r="K539" s="108">
        <v>44495</v>
      </c>
      <c r="L539" s="109" t="s">
        <v>18910</v>
      </c>
      <c r="M539" s="110" t="s">
        <v>18657</v>
      </c>
      <c r="N539" s="110" t="s">
        <v>18659</v>
      </c>
      <c r="O539" s="109">
        <v>20</v>
      </c>
      <c r="P539" s="108">
        <v>44684</v>
      </c>
      <c r="Q539" s="108">
        <v>44703</v>
      </c>
      <c r="R539" s="109" t="s">
        <v>5970</v>
      </c>
      <c r="S539" s="110" t="str">
        <f>VLOOKUP($R539,DX!$A$1:$B$13005,2,FALSE)</f>
        <v>ESTRABISMO CONCOMITANTE DIVERGENTE</v>
      </c>
      <c r="T539" s="110" t="s">
        <v>42647</v>
      </c>
      <c r="AA539" s="123" t="s">
        <v>42959</v>
      </c>
    </row>
    <row r="540" spans="1:27" s="123" customFormat="1" ht="30" hidden="1" customHeight="1" x14ac:dyDescent="0.3">
      <c r="A540" s="121">
        <v>44685</v>
      </c>
      <c r="B540" s="119">
        <f t="shared" si="19"/>
        <v>5</v>
      </c>
      <c r="C540" s="119">
        <f t="shared" si="20"/>
        <v>2022</v>
      </c>
      <c r="D540" s="110">
        <v>10016590</v>
      </c>
      <c r="E540" s="110" t="s">
        <v>42501</v>
      </c>
      <c r="F540" s="110" t="s">
        <v>18658</v>
      </c>
      <c r="G540" s="110" t="s">
        <v>18779</v>
      </c>
      <c r="H540" s="122" t="s">
        <v>42709</v>
      </c>
      <c r="I540" s="109" t="s">
        <v>18665</v>
      </c>
      <c r="J540" s="109" t="s">
        <v>18679</v>
      </c>
      <c r="K540" s="108">
        <v>43742</v>
      </c>
      <c r="L540" s="109" t="s">
        <v>18909</v>
      </c>
      <c r="M540" s="110" t="s">
        <v>18780</v>
      </c>
      <c r="N540" s="110" t="s">
        <v>18659</v>
      </c>
      <c r="O540" s="109">
        <v>5</v>
      </c>
      <c r="P540" s="108">
        <v>44685</v>
      </c>
      <c r="Q540" s="108">
        <v>44689</v>
      </c>
      <c r="R540" s="109" t="s">
        <v>7929</v>
      </c>
      <c r="S540" s="110" t="str">
        <f>VLOOKUP($R540,DX!$A$1:$B$13005,2,FALSE)</f>
        <v>HERNIA UMBILICAL SIN OBSTRUCCION NI GANGRENA</v>
      </c>
      <c r="T540" s="110" t="s">
        <v>18696</v>
      </c>
      <c r="AA540" s="111" t="s">
        <v>43233</v>
      </c>
    </row>
    <row r="541" spans="1:27" s="123" customFormat="1" ht="30" hidden="1" customHeight="1" x14ac:dyDescent="0.3">
      <c r="A541" s="121">
        <v>44685</v>
      </c>
      <c r="B541" s="119">
        <f t="shared" si="19"/>
        <v>5</v>
      </c>
      <c r="C541" s="119">
        <f t="shared" si="20"/>
        <v>2022</v>
      </c>
      <c r="D541" s="110">
        <v>71295224</v>
      </c>
      <c r="E541" s="110" t="s">
        <v>42521</v>
      </c>
      <c r="F541" s="110" t="s">
        <v>18658</v>
      </c>
      <c r="G541" s="110" t="s">
        <v>18664</v>
      </c>
      <c r="H541" s="122" t="s">
        <v>42708</v>
      </c>
      <c r="I541" s="109" t="s">
        <v>18849</v>
      </c>
      <c r="J541" s="109" t="s">
        <v>18851</v>
      </c>
      <c r="K541" s="108">
        <v>44613</v>
      </c>
      <c r="L541" s="109" t="s">
        <v>18860</v>
      </c>
      <c r="M541" s="110" t="s">
        <v>18657</v>
      </c>
      <c r="N541" s="110" t="s">
        <v>18659</v>
      </c>
      <c r="O541" s="109">
        <v>2</v>
      </c>
      <c r="P541" s="108">
        <v>44685</v>
      </c>
      <c r="Q541" s="108">
        <v>44686</v>
      </c>
      <c r="R541" s="109" t="s">
        <v>9607</v>
      </c>
      <c r="S541" s="110" t="str">
        <f>VLOOKUP($R541,DX!$A$1:$B$13005,2,FALSE)</f>
        <v>LUMBAGO NO ESPECIFICADO</v>
      </c>
      <c r="T541" s="110" t="s">
        <v>42647</v>
      </c>
      <c r="AA541" s="111" t="s">
        <v>43233</v>
      </c>
    </row>
    <row r="542" spans="1:27" s="123" customFormat="1" ht="30" hidden="1" customHeight="1" x14ac:dyDescent="0.3">
      <c r="A542" s="121">
        <v>44686</v>
      </c>
      <c r="B542" s="119">
        <f t="shared" si="19"/>
        <v>5</v>
      </c>
      <c r="C542" s="119">
        <f t="shared" si="20"/>
        <v>2022</v>
      </c>
      <c r="D542" s="110">
        <v>98461341</v>
      </c>
      <c r="E542" s="110" t="s">
        <v>42540</v>
      </c>
      <c r="F542" s="110" t="s">
        <v>18658</v>
      </c>
      <c r="G542" s="110" t="s">
        <v>18687</v>
      </c>
      <c r="H542" s="122" t="s">
        <v>42710</v>
      </c>
      <c r="I542" s="109" t="s">
        <v>18665</v>
      </c>
      <c r="J542" s="109" t="s">
        <v>18679</v>
      </c>
      <c r="K542" s="108">
        <v>44518</v>
      </c>
      <c r="L542" s="109" t="s">
        <v>18910</v>
      </c>
      <c r="M542" s="110" t="s">
        <v>18657</v>
      </c>
      <c r="N542" s="110" t="s">
        <v>18659</v>
      </c>
      <c r="O542" s="109">
        <v>30</v>
      </c>
      <c r="P542" s="108">
        <v>44686</v>
      </c>
      <c r="Q542" s="108">
        <v>44715</v>
      </c>
      <c r="R542" s="109" t="s">
        <v>15385</v>
      </c>
      <c r="S542" s="110" t="str">
        <f>VLOOKUP($R542,DX!$A$1:$B$13005,2,FALSE)</f>
        <v>FRACTURA DE LA EPIFISIS SUPERIOR DE LA TIBIA</v>
      </c>
      <c r="T542" s="110" t="s">
        <v>42647</v>
      </c>
      <c r="AA542" s="123" t="s">
        <v>42959</v>
      </c>
    </row>
    <row r="543" spans="1:27" s="123" customFormat="1" ht="30" hidden="1" customHeight="1" x14ac:dyDescent="0.3">
      <c r="A543" s="121">
        <v>44687</v>
      </c>
      <c r="B543" s="119">
        <f t="shared" si="19"/>
        <v>5</v>
      </c>
      <c r="C543" s="119">
        <f t="shared" si="20"/>
        <v>2022</v>
      </c>
      <c r="D543" s="110">
        <v>71295224</v>
      </c>
      <c r="E543" s="110" t="s">
        <v>42521</v>
      </c>
      <c r="F543" s="110" t="s">
        <v>18658</v>
      </c>
      <c r="G543" s="110" t="s">
        <v>18664</v>
      </c>
      <c r="H543" s="122" t="s">
        <v>42708</v>
      </c>
      <c r="I543" s="109" t="s">
        <v>18849</v>
      </c>
      <c r="J543" s="109" t="s">
        <v>18851</v>
      </c>
      <c r="K543" s="108">
        <v>44613</v>
      </c>
      <c r="L543" s="109" t="s">
        <v>18860</v>
      </c>
      <c r="M543" s="110" t="s">
        <v>18657</v>
      </c>
      <c r="N543" s="110" t="s">
        <v>18659</v>
      </c>
      <c r="O543" s="109">
        <v>2</v>
      </c>
      <c r="P543" s="108">
        <v>44687</v>
      </c>
      <c r="Q543" s="108">
        <v>44688</v>
      </c>
      <c r="R543" s="109" t="s">
        <v>14061</v>
      </c>
      <c r="S543" s="110" t="str">
        <f>VLOOKUP($R543,DX!$A$1:$B$13005,2,FALSE)</f>
        <v>DOLOR, NO ESPECIFICADO</v>
      </c>
      <c r="T543" s="110" t="s">
        <v>42647</v>
      </c>
      <c r="AA543" s="111" t="s">
        <v>43233</v>
      </c>
    </row>
    <row r="544" spans="1:27" s="123" customFormat="1" ht="30" hidden="1" customHeight="1" x14ac:dyDescent="0.3">
      <c r="A544" s="121">
        <v>44690</v>
      </c>
      <c r="B544" s="119">
        <f t="shared" si="19"/>
        <v>5</v>
      </c>
      <c r="C544" s="119">
        <f t="shared" si="20"/>
        <v>2022</v>
      </c>
      <c r="D544" s="110">
        <v>10016590</v>
      </c>
      <c r="E544" s="110" t="s">
        <v>42501</v>
      </c>
      <c r="F544" s="110" t="s">
        <v>18658</v>
      </c>
      <c r="G544" s="110" t="s">
        <v>18779</v>
      </c>
      <c r="H544" s="122" t="s">
        <v>42709</v>
      </c>
      <c r="I544" s="109" t="s">
        <v>18665</v>
      </c>
      <c r="J544" s="109" t="s">
        <v>18679</v>
      </c>
      <c r="K544" s="108">
        <v>43742</v>
      </c>
      <c r="L544" s="109" t="s">
        <v>18909</v>
      </c>
      <c r="M544" s="110" t="s">
        <v>18780</v>
      </c>
      <c r="N544" s="110" t="s">
        <v>18659</v>
      </c>
      <c r="O544" s="109">
        <v>7</v>
      </c>
      <c r="P544" s="108">
        <v>44690</v>
      </c>
      <c r="Q544" s="108">
        <v>44696</v>
      </c>
      <c r="R544" s="109" t="s">
        <v>7929</v>
      </c>
      <c r="S544" s="110" t="str">
        <f>VLOOKUP($R544,DX!$A$1:$B$13005,2,FALSE)</f>
        <v>HERNIA UMBILICAL SIN OBSTRUCCION NI GANGRENA</v>
      </c>
      <c r="T544" s="110" t="s">
        <v>18696</v>
      </c>
      <c r="AA544" s="111" t="s">
        <v>43233</v>
      </c>
    </row>
    <row r="545" spans="1:27" s="123" customFormat="1" ht="30" hidden="1" customHeight="1" x14ac:dyDescent="0.3">
      <c r="A545" s="121">
        <v>44691</v>
      </c>
      <c r="B545" s="119">
        <f t="shared" si="19"/>
        <v>5</v>
      </c>
      <c r="C545" s="119">
        <f t="shared" si="20"/>
        <v>2022</v>
      </c>
      <c r="D545" s="110">
        <v>98712051</v>
      </c>
      <c r="E545" s="110" t="s">
        <v>42528</v>
      </c>
      <c r="F545" s="110" t="s">
        <v>18658</v>
      </c>
      <c r="G545" s="110" t="s">
        <v>18664</v>
      </c>
      <c r="H545" s="122" t="s">
        <v>42709</v>
      </c>
      <c r="I545" s="109" t="s">
        <v>18665</v>
      </c>
      <c r="J545" s="109" t="s">
        <v>18679</v>
      </c>
      <c r="K545" s="108">
        <v>44166</v>
      </c>
      <c r="L545" s="109" t="s">
        <v>42529</v>
      </c>
      <c r="M545" s="110" t="s">
        <v>18657</v>
      </c>
      <c r="N545" s="110" t="s">
        <v>18659</v>
      </c>
      <c r="O545" s="109">
        <v>8</v>
      </c>
      <c r="P545" s="108">
        <v>44691</v>
      </c>
      <c r="Q545" s="108">
        <v>44698</v>
      </c>
      <c r="R545" s="109" t="s">
        <v>15061</v>
      </c>
      <c r="S545" s="110" t="str">
        <f>VLOOKUP($R545,DX!$A$1:$B$13005,2,FALSE)</f>
        <v>FRACTURA DE LA EPIFISIS INFERIOR DEL CUBITO Y DEL RADIO</v>
      </c>
      <c r="T545" s="110" t="s">
        <v>18696</v>
      </c>
      <c r="AA545" s="111" t="s">
        <v>43233</v>
      </c>
    </row>
    <row r="546" spans="1:27" s="123" customFormat="1" ht="30" hidden="1" customHeight="1" x14ac:dyDescent="0.3">
      <c r="A546" s="121">
        <v>44693</v>
      </c>
      <c r="B546" s="119">
        <f t="shared" si="19"/>
        <v>5</v>
      </c>
      <c r="C546" s="119">
        <f t="shared" si="20"/>
        <v>2022</v>
      </c>
      <c r="D546" s="110">
        <v>16845384</v>
      </c>
      <c r="E546" s="110" t="s">
        <v>42537</v>
      </c>
      <c r="F546" s="110" t="s">
        <v>18658</v>
      </c>
      <c r="G546" s="110" t="s">
        <v>18664</v>
      </c>
      <c r="H546" s="122" t="s">
        <v>42710</v>
      </c>
      <c r="I546" s="109" t="s">
        <v>18665</v>
      </c>
      <c r="J546" s="109" t="s">
        <v>18679</v>
      </c>
      <c r="K546" s="108">
        <v>44622</v>
      </c>
      <c r="L546" s="109" t="s">
        <v>18787</v>
      </c>
      <c r="M546" s="110" t="s">
        <v>18845</v>
      </c>
      <c r="N546" s="110" t="s">
        <v>18659</v>
      </c>
      <c r="O546" s="109">
        <v>7</v>
      </c>
      <c r="P546" s="108">
        <v>44693</v>
      </c>
      <c r="Q546" s="108">
        <v>44699</v>
      </c>
      <c r="R546" s="109" t="s">
        <v>1924</v>
      </c>
      <c r="S546" s="110" t="str">
        <f>VLOOKUP($R546,DX!$A$1:$B$13005,2,FALSE)</f>
        <v>TUMOR MALIGNO DE LA PIEL DE OTRAS PARTES Y DE LAS NO ESPEC DE LA CARA</v>
      </c>
      <c r="T546" s="110" t="s">
        <v>42647</v>
      </c>
      <c r="AA546" s="111" t="s">
        <v>43233</v>
      </c>
    </row>
    <row r="547" spans="1:27" s="123" customFormat="1" ht="30" hidden="1" customHeight="1" x14ac:dyDescent="0.3">
      <c r="A547" s="121">
        <v>44693</v>
      </c>
      <c r="B547" s="119">
        <f t="shared" si="19"/>
        <v>5</v>
      </c>
      <c r="C547" s="119">
        <f t="shared" si="20"/>
        <v>2022</v>
      </c>
      <c r="D547" s="110">
        <v>1128277846</v>
      </c>
      <c r="E547" s="110" t="s">
        <v>18841</v>
      </c>
      <c r="F547" s="110" t="s">
        <v>18658</v>
      </c>
      <c r="G547" s="110" t="s">
        <v>18664</v>
      </c>
      <c r="H547" s="122" t="s">
        <v>42710</v>
      </c>
      <c r="I547" s="109" t="s">
        <v>18849</v>
      </c>
      <c r="J547" s="109" t="s">
        <v>42543</v>
      </c>
      <c r="K547" s="108">
        <v>44026</v>
      </c>
      <c r="L547" s="109" t="s">
        <v>18860</v>
      </c>
      <c r="M547" s="110" t="s">
        <v>18657</v>
      </c>
      <c r="N547" s="110" t="s">
        <v>18659</v>
      </c>
      <c r="O547" s="109">
        <v>4</v>
      </c>
      <c r="P547" s="108">
        <v>44693</v>
      </c>
      <c r="Q547" s="108">
        <v>44696</v>
      </c>
      <c r="R547" s="109" t="s">
        <v>7061</v>
      </c>
      <c r="S547" s="110" t="str">
        <f>VLOOKUP($R547,DX!$A$1:$B$13005,2,FALSE)</f>
        <v>RINOFARINGITIS AGUDA (RESFRIADO COMUN)</v>
      </c>
      <c r="T547" s="110" t="s">
        <v>42647</v>
      </c>
      <c r="AA547" s="111" t="s">
        <v>43233</v>
      </c>
    </row>
    <row r="548" spans="1:27" s="123" customFormat="1" ht="30" hidden="1" customHeight="1" x14ac:dyDescent="0.3">
      <c r="A548" s="121">
        <v>44695</v>
      </c>
      <c r="B548" s="119">
        <f t="shared" si="19"/>
        <v>5</v>
      </c>
      <c r="C548" s="119">
        <f t="shared" si="20"/>
        <v>2022</v>
      </c>
      <c r="D548" s="110">
        <v>75088459</v>
      </c>
      <c r="E548" s="110" t="s">
        <v>42530</v>
      </c>
      <c r="F548" s="110" t="s">
        <v>18658</v>
      </c>
      <c r="G548" s="110" t="s">
        <v>18664</v>
      </c>
      <c r="H548" s="122" t="s">
        <v>42709</v>
      </c>
      <c r="I548" s="109" t="s">
        <v>18665</v>
      </c>
      <c r="J548" s="109" t="s">
        <v>18679</v>
      </c>
      <c r="K548" s="108">
        <v>44461</v>
      </c>
      <c r="L548" s="109" t="s">
        <v>18787</v>
      </c>
      <c r="M548" s="110" t="s">
        <v>18845</v>
      </c>
      <c r="N548" s="110" t="s">
        <v>18659</v>
      </c>
      <c r="O548" s="109">
        <v>7</v>
      </c>
      <c r="P548" s="108">
        <v>44695</v>
      </c>
      <c r="Q548" s="108">
        <v>44701</v>
      </c>
      <c r="R548" s="109" t="s">
        <v>6958</v>
      </c>
      <c r="S548" s="110" t="str">
        <f>VLOOKUP($R548,DX!$A$1:$B$13005,2,FALSE)</f>
        <v>EMBOLIA Y TROMBOSIS DE OTRAS VENAS ESPECIFICADAS</v>
      </c>
      <c r="T548" s="110" t="s">
        <v>18696</v>
      </c>
      <c r="AA548" s="111" t="s">
        <v>43233</v>
      </c>
    </row>
    <row r="549" spans="1:27" s="123" customFormat="1" ht="30" hidden="1" customHeight="1" x14ac:dyDescent="0.3">
      <c r="A549" s="121">
        <v>44695</v>
      </c>
      <c r="B549" s="119">
        <f t="shared" si="19"/>
        <v>5</v>
      </c>
      <c r="C549" s="119">
        <f t="shared" si="20"/>
        <v>2022</v>
      </c>
      <c r="D549" s="110">
        <v>1026143853</v>
      </c>
      <c r="E549" s="110" t="s">
        <v>42539</v>
      </c>
      <c r="F549" s="110" t="s">
        <v>18658</v>
      </c>
      <c r="G549" s="110" t="s">
        <v>18664</v>
      </c>
      <c r="H549" s="122" t="s">
        <v>42710</v>
      </c>
      <c r="I549" s="109" t="s">
        <v>18680</v>
      </c>
      <c r="J549" s="109" t="s">
        <v>18679</v>
      </c>
      <c r="K549" s="108">
        <v>44442</v>
      </c>
      <c r="L549" s="109" t="s">
        <v>18680</v>
      </c>
      <c r="M549" s="110" t="s">
        <v>18657</v>
      </c>
      <c r="N549" s="110" t="s">
        <v>18880</v>
      </c>
      <c r="O549" s="109">
        <v>14</v>
      </c>
      <c r="P549" s="108">
        <v>44695</v>
      </c>
      <c r="Q549" s="108">
        <v>44708</v>
      </c>
      <c r="R549" s="109">
        <v>2</v>
      </c>
      <c r="S549" s="110" t="str">
        <f>VLOOKUP($R549,DX!$A$1:$B$13005,2,FALSE)</f>
        <v>Licencia Paternidad</v>
      </c>
      <c r="T549" s="110" t="s">
        <v>42647</v>
      </c>
      <c r="AA549" s="111" t="s">
        <v>43233</v>
      </c>
    </row>
    <row r="550" spans="1:27" s="123" customFormat="1" ht="30" hidden="1" customHeight="1" x14ac:dyDescent="0.3">
      <c r="A550" s="121">
        <v>44697</v>
      </c>
      <c r="B550" s="119">
        <f t="shared" si="19"/>
        <v>5</v>
      </c>
      <c r="C550" s="119">
        <f t="shared" si="20"/>
        <v>2022</v>
      </c>
      <c r="D550" s="110">
        <v>5244377</v>
      </c>
      <c r="E550" s="110" t="s">
        <v>42541</v>
      </c>
      <c r="F550" s="110" t="s">
        <v>18658</v>
      </c>
      <c r="G550" s="110" t="s">
        <v>18664</v>
      </c>
      <c r="H550" s="122" t="s">
        <v>42708</v>
      </c>
      <c r="I550" s="109" t="s">
        <v>18680</v>
      </c>
      <c r="J550" s="109" t="s">
        <v>42548</v>
      </c>
      <c r="K550" s="108">
        <v>44617</v>
      </c>
      <c r="L550" s="109" t="s">
        <v>18680</v>
      </c>
      <c r="M550" s="110" t="s">
        <v>18657</v>
      </c>
      <c r="N550" s="110" t="s">
        <v>18659</v>
      </c>
      <c r="O550" s="109">
        <v>1</v>
      </c>
      <c r="P550" s="108">
        <v>44697</v>
      </c>
      <c r="Q550" s="108">
        <v>44697</v>
      </c>
      <c r="R550" s="109" t="s">
        <v>8357</v>
      </c>
      <c r="S550" s="110" t="str">
        <f>VLOOKUP($R550,DX!$A$1:$B$13005,2,FALSE)</f>
        <v>ABSCESO CUTANEO, FURUNCULO Y CARBUNCO DE MIEMBRO</v>
      </c>
      <c r="T550" s="110" t="s">
        <v>42647</v>
      </c>
      <c r="AA550" s="111" t="s">
        <v>43233</v>
      </c>
    </row>
    <row r="551" spans="1:27" s="123" customFormat="1" ht="30" hidden="1" customHeight="1" x14ac:dyDescent="0.3">
      <c r="A551" s="121">
        <v>44697</v>
      </c>
      <c r="B551" s="119">
        <f t="shared" si="19"/>
        <v>5</v>
      </c>
      <c r="C551" s="119">
        <f t="shared" si="20"/>
        <v>2022</v>
      </c>
      <c r="D551" s="110">
        <v>1128277846</v>
      </c>
      <c r="E551" s="110" t="s">
        <v>18841</v>
      </c>
      <c r="F551" s="110" t="s">
        <v>18658</v>
      </c>
      <c r="G551" s="110" t="s">
        <v>18664</v>
      </c>
      <c r="H551" s="122" t="s">
        <v>42710</v>
      </c>
      <c r="I551" s="109" t="s">
        <v>18849</v>
      </c>
      <c r="J551" s="109" t="s">
        <v>42543</v>
      </c>
      <c r="K551" s="108">
        <v>44026</v>
      </c>
      <c r="L551" s="109" t="s">
        <v>18860</v>
      </c>
      <c r="M551" s="110" t="s">
        <v>18657</v>
      </c>
      <c r="N551" s="110" t="s">
        <v>18659</v>
      </c>
      <c r="O551" s="109">
        <v>3</v>
      </c>
      <c r="P551" s="108">
        <v>44697</v>
      </c>
      <c r="Q551" s="108">
        <v>44699</v>
      </c>
      <c r="R551" s="109" t="s">
        <v>18668</v>
      </c>
      <c r="S551" s="110" t="str">
        <f>VLOOKUP($R551,DX!$A$1:$B$13005,2,FALSE)</f>
        <v>COVID-19 (virus identificado)</v>
      </c>
      <c r="T551" s="110" t="s">
        <v>42647</v>
      </c>
      <c r="AA551" s="111" t="s">
        <v>43233</v>
      </c>
    </row>
    <row r="552" spans="1:27" s="123" customFormat="1" ht="30" hidden="1" customHeight="1" x14ac:dyDescent="0.3">
      <c r="A552" s="121">
        <v>44698</v>
      </c>
      <c r="B552" s="119">
        <f t="shared" si="19"/>
        <v>5</v>
      </c>
      <c r="C552" s="119">
        <f t="shared" si="20"/>
        <v>2022</v>
      </c>
      <c r="D552" s="110">
        <v>5244377</v>
      </c>
      <c r="E552" s="110" t="s">
        <v>42541</v>
      </c>
      <c r="F552" s="110" t="s">
        <v>18658</v>
      </c>
      <c r="G552" s="110" t="s">
        <v>18664</v>
      </c>
      <c r="H552" s="122" t="s">
        <v>42709</v>
      </c>
      <c r="I552" s="109" t="s">
        <v>18680</v>
      </c>
      <c r="J552" s="109" t="s">
        <v>42548</v>
      </c>
      <c r="K552" s="108">
        <v>44617</v>
      </c>
      <c r="L552" s="109" t="s">
        <v>18680</v>
      </c>
      <c r="M552" s="110" t="s">
        <v>18657</v>
      </c>
      <c r="N552" s="110" t="s">
        <v>18659</v>
      </c>
      <c r="O552" s="109">
        <v>15</v>
      </c>
      <c r="P552" s="108">
        <v>44698</v>
      </c>
      <c r="Q552" s="108" t="s">
        <v>42567</v>
      </c>
      <c r="R552" s="109" t="s">
        <v>8363</v>
      </c>
      <c r="S552" s="110" t="str">
        <f>VLOOKUP($R552,DX!$A$1:$B$13005,2,FALSE)</f>
        <v>CELULITIS DE LOS DEDOS DE LA MANO Y DEL PIE</v>
      </c>
      <c r="T552" s="110" t="s">
        <v>18696</v>
      </c>
      <c r="AA552" s="111" t="s">
        <v>43233</v>
      </c>
    </row>
    <row r="553" spans="1:27" s="123" customFormat="1" ht="30" hidden="1" customHeight="1" x14ac:dyDescent="0.3">
      <c r="A553" s="121">
        <v>44698</v>
      </c>
      <c r="B553" s="119">
        <f t="shared" si="19"/>
        <v>5</v>
      </c>
      <c r="C553" s="119">
        <f t="shared" si="20"/>
        <v>2022</v>
      </c>
      <c r="D553" s="110">
        <v>71606578</v>
      </c>
      <c r="E553" s="110" t="s">
        <v>42525</v>
      </c>
      <c r="F553" s="110" t="s">
        <v>18658</v>
      </c>
      <c r="G553" s="110" t="s">
        <v>18737</v>
      </c>
      <c r="H553" s="122" t="s">
        <v>42710</v>
      </c>
      <c r="I553" s="109" t="s">
        <v>18665</v>
      </c>
      <c r="J553" s="109" t="s">
        <v>18679</v>
      </c>
      <c r="K553" s="108">
        <v>44267</v>
      </c>
      <c r="L553" s="109" t="s">
        <v>18787</v>
      </c>
      <c r="M553" s="110" t="s">
        <v>18845</v>
      </c>
      <c r="N553" s="110" t="s">
        <v>18659</v>
      </c>
      <c r="O553" s="109">
        <v>3</v>
      </c>
      <c r="P553" s="108">
        <v>44698</v>
      </c>
      <c r="Q553" s="108">
        <v>44700</v>
      </c>
      <c r="R553" s="109" t="s">
        <v>10525</v>
      </c>
      <c r="S553" s="110" t="str">
        <f>VLOOKUP($R553,DX!$A$1:$B$13005,2,FALSE)</f>
        <v>TRASTORNO DE LA PROSTATA, NO ESPECIFICADO</v>
      </c>
      <c r="T553" s="110" t="s">
        <v>42647</v>
      </c>
      <c r="AA553" s="111" t="s">
        <v>43233</v>
      </c>
    </row>
    <row r="554" spans="1:27" s="123" customFormat="1" ht="30" hidden="1" customHeight="1" x14ac:dyDescent="0.3">
      <c r="A554" s="121">
        <v>44699</v>
      </c>
      <c r="B554" s="119">
        <f t="shared" si="19"/>
        <v>5</v>
      </c>
      <c r="C554" s="119">
        <f t="shared" si="20"/>
        <v>2022</v>
      </c>
      <c r="D554" s="110">
        <v>71587888</v>
      </c>
      <c r="E554" s="110" t="s">
        <v>18682</v>
      </c>
      <c r="F554" s="110" t="s">
        <v>18658</v>
      </c>
      <c r="G554" s="110" t="s">
        <v>18683</v>
      </c>
      <c r="H554" s="122" t="s">
        <v>42709</v>
      </c>
      <c r="I554" s="109" t="s">
        <v>18665</v>
      </c>
      <c r="J554" s="109" t="s">
        <v>18679</v>
      </c>
      <c r="K554" s="108">
        <v>43274</v>
      </c>
      <c r="L554" s="109" t="s">
        <v>18701</v>
      </c>
      <c r="M554" s="110" t="s">
        <v>18657</v>
      </c>
      <c r="N554" s="110" t="s">
        <v>18659</v>
      </c>
      <c r="O554" s="109">
        <v>5</v>
      </c>
      <c r="P554" s="108">
        <v>44699</v>
      </c>
      <c r="Q554" s="108">
        <v>44703</v>
      </c>
      <c r="R554" s="109" t="s">
        <v>9247</v>
      </c>
      <c r="S554" s="110" t="str">
        <f>VLOOKUP($R554,DX!$A$1:$B$13005,2,FALSE)</f>
        <v>ARTROSIS PRIMARIA DE OTRAS ARTICULACIONES</v>
      </c>
      <c r="T554" s="110" t="s">
        <v>18696</v>
      </c>
      <c r="AA554" s="111" t="s">
        <v>43233</v>
      </c>
    </row>
    <row r="555" spans="1:27" s="123" customFormat="1" ht="30" hidden="1" customHeight="1" x14ac:dyDescent="0.3">
      <c r="A555" s="121">
        <v>44699</v>
      </c>
      <c r="B555" s="119">
        <f t="shared" si="19"/>
        <v>5</v>
      </c>
      <c r="C555" s="119">
        <f t="shared" si="20"/>
        <v>2022</v>
      </c>
      <c r="D555" s="110">
        <v>98712051</v>
      </c>
      <c r="E555" s="110" t="s">
        <v>42528</v>
      </c>
      <c r="F555" s="110" t="s">
        <v>18658</v>
      </c>
      <c r="G555" s="110" t="s">
        <v>18664</v>
      </c>
      <c r="H555" s="122" t="s">
        <v>42709</v>
      </c>
      <c r="I555" s="109" t="s">
        <v>18665</v>
      </c>
      <c r="J555" s="109" t="s">
        <v>18679</v>
      </c>
      <c r="K555" s="108">
        <v>44166</v>
      </c>
      <c r="L555" s="109" t="s">
        <v>42529</v>
      </c>
      <c r="M555" s="110" t="s">
        <v>18657</v>
      </c>
      <c r="N555" s="110" t="s">
        <v>18659</v>
      </c>
      <c r="O555" s="109">
        <v>6</v>
      </c>
      <c r="P555" s="108">
        <v>44699</v>
      </c>
      <c r="Q555" s="108">
        <v>44704</v>
      </c>
      <c r="R555" s="109" t="s">
        <v>15061</v>
      </c>
      <c r="S555" s="110" t="str">
        <f>VLOOKUP($R555,DX!$A$1:$B$13005,2,FALSE)</f>
        <v>FRACTURA DE LA EPIFISIS INFERIOR DEL CUBITO Y DEL RADIO</v>
      </c>
      <c r="T555" s="110" t="s">
        <v>18696</v>
      </c>
      <c r="AA555" s="111" t="s">
        <v>43233</v>
      </c>
    </row>
    <row r="556" spans="1:27" s="123" customFormat="1" ht="30" hidden="1" customHeight="1" x14ac:dyDescent="0.3">
      <c r="A556" s="121">
        <v>44700</v>
      </c>
      <c r="B556" s="119">
        <f t="shared" si="19"/>
        <v>5</v>
      </c>
      <c r="C556" s="119">
        <f t="shared" si="20"/>
        <v>2022</v>
      </c>
      <c r="D556" s="110">
        <v>16845384</v>
      </c>
      <c r="E556" s="110" t="s">
        <v>42537</v>
      </c>
      <c r="F556" s="110" t="s">
        <v>18658</v>
      </c>
      <c r="G556" s="110" t="s">
        <v>18664</v>
      </c>
      <c r="H556" s="122" t="s">
        <v>42709</v>
      </c>
      <c r="I556" s="109" t="s">
        <v>18665</v>
      </c>
      <c r="J556" s="109" t="s">
        <v>18679</v>
      </c>
      <c r="K556" s="108">
        <v>44622</v>
      </c>
      <c r="L556" s="109" t="s">
        <v>18787</v>
      </c>
      <c r="M556" s="110" t="s">
        <v>18845</v>
      </c>
      <c r="N556" s="110" t="s">
        <v>18659</v>
      </c>
      <c r="O556" s="109">
        <v>3</v>
      </c>
      <c r="P556" s="108">
        <v>44700</v>
      </c>
      <c r="Q556" s="108">
        <v>44702</v>
      </c>
      <c r="R556" s="109" t="s">
        <v>1924</v>
      </c>
      <c r="S556" s="110" t="str">
        <f>VLOOKUP($R556,DX!$A$1:$B$13005,2,FALSE)</f>
        <v>TUMOR MALIGNO DE LA PIEL DE OTRAS PARTES Y DE LAS NO ESPEC DE LA CARA</v>
      </c>
      <c r="T556" s="110" t="s">
        <v>18696</v>
      </c>
      <c r="AA556" s="111" t="s">
        <v>43233</v>
      </c>
    </row>
    <row r="557" spans="1:27" s="123" customFormat="1" ht="30" hidden="1" customHeight="1" x14ac:dyDescent="0.3">
      <c r="A557" s="121">
        <v>44700</v>
      </c>
      <c r="B557" s="119">
        <f t="shared" si="19"/>
        <v>5</v>
      </c>
      <c r="C557" s="119">
        <f t="shared" si="20"/>
        <v>2022</v>
      </c>
      <c r="D557" s="110">
        <v>25235412</v>
      </c>
      <c r="E557" s="110" t="s">
        <v>42533</v>
      </c>
      <c r="F557" s="110" t="s">
        <v>18704</v>
      </c>
      <c r="G557" s="110" t="s">
        <v>18683</v>
      </c>
      <c r="H557" s="122" t="s">
        <v>42710</v>
      </c>
      <c r="I557" s="109" t="s">
        <v>18849</v>
      </c>
      <c r="J557" s="109" t="s">
        <v>42544</v>
      </c>
      <c r="K557" s="108">
        <v>42430</v>
      </c>
      <c r="L557" s="109" t="s">
        <v>18860</v>
      </c>
      <c r="M557" s="110" t="s">
        <v>18657</v>
      </c>
      <c r="N557" s="110" t="s">
        <v>18659</v>
      </c>
      <c r="O557" s="109">
        <v>3</v>
      </c>
      <c r="P557" s="108">
        <v>44700</v>
      </c>
      <c r="Q557" s="108">
        <v>44702</v>
      </c>
      <c r="R557" s="109" t="s">
        <v>7297</v>
      </c>
      <c r="S557" s="110" t="str">
        <f>VLOOKUP($R557,DX!$A$1:$B$13005,2,FALSE)</f>
        <v>BRONQUITIS, NO ESPECIFICADA COMO AGUDA O CRONICA</v>
      </c>
      <c r="T557" s="110" t="s">
        <v>42647</v>
      </c>
      <c r="AA557" s="111" t="s">
        <v>43233</v>
      </c>
    </row>
    <row r="558" spans="1:27" s="123" customFormat="1" ht="30" hidden="1" customHeight="1" x14ac:dyDescent="0.3">
      <c r="A558" s="121">
        <v>44700</v>
      </c>
      <c r="B558" s="119">
        <f t="shared" si="19"/>
        <v>5</v>
      </c>
      <c r="C558" s="119">
        <f t="shared" si="20"/>
        <v>2022</v>
      </c>
      <c r="D558" s="110">
        <v>1038336886</v>
      </c>
      <c r="E558" s="110" t="s">
        <v>42535</v>
      </c>
      <c r="F558" s="110" t="s">
        <v>18658</v>
      </c>
      <c r="G558" s="110" t="s">
        <v>18664</v>
      </c>
      <c r="H558" s="122" t="s">
        <v>42708</v>
      </c>
      <c r="I558" s="109" t="s">
        <v>18849</v>
      </c>
      <c r="J558" s="109" t="s">
        <v>42546</v>
      </c>
      <c r="K558" s="108">
        <v>44445</v>
      </c>
      <c r="L558" s="109" t="s">
        <v>18860</v>
      </c>
      <c r="M558" s="110" t="s">
        <v>18657</v>
      </c>
      <c r="N558" s="110" t="s">
        <v>18659</v>
      </c>
      <c r="O558" s="109">
        <v>1</v>
      </c>
      <c r="P558" s="108">
        <v>44700</v>
      </c>
      <c r="Q558" s="108">
        <v>44700</v>
      </c>
      <c r="R558" s="109" t="s">
        <v>7987</v>
      </c>
      <c r="S558" s="110" t="str">
        <f>VLOOKUP($R558,DX!$A$1:$B$13005,2,FALSE)</f>
        <v>COLITIS Y GASTROENTERITIS NO INFECCIOSAS, NO ESPECIFICADAS</v>
      </c>
      <c r="T558" s="110" t="s">
        <v>42647</v>
      </c>
      <c r="AA558" s="111" t="s">
        <v>43233</v>
      </c>
    </row>
    <row r="559" spans="1:27" s="123" customFormat="1" ht="30" hidden="1" customHeight="1" x14ac:dyDescent="0.3">
      <c r="A559" s="121">
        <v>44701</v>
      </c>
      <c r="B559" s="119">
        <f t="shared" si="19"/>
        <v>5</v>
      </c>
      <c r="C559" s="119">
        <f t="shared" si="20"/>
        <v>2022</v>
      </c>
      <c r="D559" s="110">
        <v>71666329</v>
      </c>
      <c r="E559" s="110" t="s">
        <v>42556</v>
      </c>
      <c r="F559" s="110" t="s">
        <v>18658</v>
      </c>
      <c r="G559" s="110" t="s">
        <v>18664</v>
      </c>
      <c r="H559" s="122" t="s">
        <v>42710</v>
      </c>
      <c r="I559" s="109" t="s">
        <v>18665</v>
      </c>
      <c r="J559" s="109" t="s">
        <v>18679</v>
      </c>
      <c r="K559" s="108">
        <v>44473</v>
      </c>
      <c r="L559" s="109" t="s">
        <v>18701</v>
      </c>
      <c r="M559" s="110" t="s">
        <v>18657</v>
      </c>
      <c r="N559" s="110" t="s">
        <v>18659</v>
      </c>
      <c r="O559" s="109">
        <v>15</v>
      </c>
      <c r="P559" s="108">
        <v>44701</v>
      </c>
      <c r="Q559" s="108">
        <v>44715</v>
      </c>
      <c r="R559" s="109" t="s">
        <v>6398</v>
      </c>
      <c r="S559" s="110" t="str">
        <f>VLOOKUP($R559,DX!$A$1:$B$13005,2,FALSE)</f>
        <v>INFARTO TRANSMURAL AGUDO DEL MIOCARDIO DE LA PARED ANTERIOR</v>
      </c>
      <c r="T559" s="110" t="s">
        <v>42647</v>
      </c>
      <c r="AA559" s="111" t="s">
        <v>43233</v>
      </c>
    </row>
    <row r="560" spans="1:27" s="123" customFormat="1" ht="30" hidden="1" customHeight="1" x14ac:dyDescent="0.3">
      <c r="A560" s="121">
        <v>44701</v>
      </c>
      <c r="B560" s="119">
        <f t="shared" si="19"/>
        <v>5</v>
      </c>
      <c r="C560" s="119">
        <f t="shared" si="20"/>
        <v>2022</v>
      </c>
      <c r="D560" s="110">
        <v>1053859501</v>
      </c>
      <c r="E560" s="110" t="s">
        <v>42551</v>
      </c>
      <c r="F560" s="110" t="s">
        <v>18704</v>
      </c>
      <c r="G560" s="110" t="s">
        <v>18664</v>
      </c>
      <c r="H560" s="122" t="s">
        <v>42710</v>
      </c>
      <c r="I560" s="109" t="s">
        <v>18849</v>
      </c>
      <c r="J560" s="109" t="s">
        <v>18757</v>
      </c>
      <c r="K560" s="108">
        <v>44676</v>
      </c>
      <c r="L560" s="109" t="s">
        <v>18860</v>
      </c>
      <c r="M560" s="110" t="s">
        <v>18845</v>
      </c>
      <c r="N560" s="110" t="s">
        <v>18659</v>
      </c>
      <c r="O560" s="109">
        <v>10</v>
      </c>
      <c r="P560" s="108">
        <v>44701</v>
      </c>
      <c r="Q560" s="108">
        <v>44710</v>
      </c>
      <c r="R560" s="109" t="s">
        <v>7247</v>
      </c>
      <c r="S560" s="110" t="str">
        <f>VLOOKUP($R560,DX!$A$1:$B$13005,2,FALSE)</f>
        <v>HIPERTROFIA DE LOS CORNETES NASALES</v>
      </c>
      <c r="T560" s="110" t="s">
        <v>42647</v>
      </c>
      <c r="AA560" s="111" t="s">
        <v>43233</v>
      </c>
    </row>
    <row r="561" spans="1:27" s="123" customFormat="1" ht="30" hidden="1" customHeight="1" x14ac:dyDescent="0.3">
      <c r="A561" s="121">
        <v>44703</v>
      </c>
      <c r="B561" s="119">
        <f t="shared" si="19"/>
        <v>5</v>
      </c>
      <c r="C561" s="119">
        <f t="shared" si="20"/>
        <v>2022</v>
      </c>
      <c r="D561" s="110">
        <v>3521610</v>
      </c>
      <c r="E561" s="110" t="s">
        <v>42538</v>
      </c>
      <c r="F561" s="110" t="s">
        <v>18658</v>
      </c>
      <c r="G561" s="110" t="s">
        <v>18664</v>
      </c>
      <c r="H561" s="122" t="s">
        <v>42710</v>
      </c>
      <c r="I561" s="109" t="s">
        <v>18665</v>
      </c>
      <c r="J561" s="109" t="s">
        <v>18679</v>
      </c>
      <c r="K561" s="108">
        <v>44488</v>
      </c>
      <c r="L561" s="109" t="s">
        <v>18742</v>
      </c>
      <c r="M561" s="110" t="s">
        <v>18657</v>
      </c>
      <c r="N561" s="110" t="s">
        <v>18659</v>
      </c>
      <c r="O561" s="109">
        <v>5</v>
      </c>
      <c r="P561" s="108">
        <v>44703</v>
      </c>
      <c r="Q561" s="108">
        <v>44707</v>
      </c>
      <c r="R561" s="109" t="s">
        <v>13817</v>
      </c>
      <c r="S561" s="110" t="str">
        <f>VLOOKUP($R561,DX!$A$1:$B$13005,2,FALSE)</f>
        <v>OTROS DOLORES ABDOMINALES Y LOS NO ESPECIFICADOS</v>
      </c>
      <c r="T561" s="110" t="s">
        <v>42647</v>
      </c>
      <c r="AA561" s="111" t="s">
        <v>43233</v>
      </c>
    </row>
    <row r="562" spans="1:27" s="123" customFormat="1" ht="30" hidden="1" customHeight="1" x14ac:dyDescent="0.3">
      <c r="A562" s="121">
        <v>44704</v>
      </c>
      <c r="B562" s="119">
        <f t="shared" si="19"/>
        <v>5</v>
      </c>
      <c r="C562" s="119">
        <f t="shared" si="20"/>
        <v>2022</v>
      </c>
      <c r="D562" s="110">
        <v>71587888</v>
      </c>
      <c r="E562" s="110" t="s">
        <v>18682</v>
      </c>
      <c r="F562" s="110" t="s">
        <v>18658</v>
      </c>
      <c r="G562" s="110" t="s">
        <v>18683</v>
      </c>
      <c r="H562" s="122" t="s">
        <v>42709</v>
      </c>
      <c r="I562" s="109" t="s">
        <v>18665</v>
      </c>
      <c r="J562" s="109" t="s">
        <v>18679</v>
      </c>
      <c r="K562" s="108">
        <v>43274</v>
      </c>
      <c r="L562" s="109" t="s">
        <v>18701</v>
      </c>
      <c r="M562" s="110" t="s">
        <v>18657</v>
      </c>
      <c r="N562" s="110" t="s">
        <v>18659</v>
      </c>
      <c r="O562" s="109">
        <v>30</v>
      </c>
      <c r="P562" s="108">
        <v>44704</v>
      </c>
      <c r="Q562" s="108">
        <v>44733</v>
      </c>
      <c r="R562" s="109" t="s">
        <v>9247</v>
      </c>
      <c r="S562" s="110" t="str">
        <f>VLOOKUP($R562,DX!$A$1:$B$13005,2,FALSE)</f>
        <v>ARTROSIS PRIMARIA DE OTRAS ARTICULACIONES</v>
      </c>
      <c r="T562" s="110" t="s">
        <v>18696</v>
      </c>
      <c r="AA562" s="123" t="s">
        <v>42959</v>
      </c>
    </row>
    <row r="563" spans="1:27" s="123" customFormat="1" ht="30" hidden="1" customHeight="1" x14ac:dyDescent="0.3">
      <c r="A563" s="121">
        <v>44705</v>
      </c>
      <c r="B563" s="119">
        <f t="shared" si="19"/>
        <v>5</v>
      </c>
      <c r="C563" s="119">
        <f t="shared" si="20"/>
        <v>2022</v>
      </c>
      <c r="D563" s="110">
        <v>98712051</v>
      </c>
      <c r="E563" s="110" t="s">
        <v>42528</v>
      </c>
      <c r="F563" s="110" t="s">
        <v>18658</v>
      </c>
      <c r="G563" s="110" t="s">
        <v>18664</v>
      </c>
      <c r="H563" s="122" t="s">
        <v>42709</v>
      </c>
      <c r="I563" s="109" t="s">
        <v>18665</v>
      </c>
      <c r="J563" s="109" t="s">
        <v>18679</v>
      </c>
      <c r="K563" s="108">
        <v>44166</v>
      </c>
      <c r="L563" s="109" t="s">
        <v>42529</v>
      </c>
      <c r="M563" s="110" t="s">
        <v>18657</v>
      </c>
      <c r="N563" s="110" t="s">
        <v>18659</v>
      </c>
      <c r="O563" s="109">
        <v>30</v>
      </c>
      <c r="P563" s="108">
        <v>44705</v>
      </c>
      <c r="Q563" s="108">
        <v>44734</v>
      </c>
      <c r="R563" s="109" t="s">
        <v>15055</v>
      </c>
      <c r="S563" s="110" t="str">
        <f>VLOOKUP($R563,DX!$A$1:$B$13005,2,FALSE)</f>
        <v>FRACTURA DE LA DIAFISIS DEL RADIO</v>
      </c>
      <c r="T563" s="110" t="s">
        <v>18696</v>
      </c>
      <c r="AA563" s="123" t="s">
        <v>42959</v>
      </c>
    </row>
    <row r="564" spans="1:27" s="123" customFormat="1" ht="30" hidden="1" customHeight="1" x14ac:dyDescent="0.3">
      <c r="A564" s="121">
        <v>44706</v>
      </c>
      <c r="B564" s="119">
        <f t="shared" si="19"/>
        <v>5</v>
      </c>
      <c r="C564" s="119">
        <f t="shared" si="20"/>
        <v>2022</v>
      </c>
      <c r="D564" s="110">
        <v>1023702432</v>
      </c>
      <c r="E564" s="110" t="s">
        <v>42534</v>
      </c>
      <c r="F564" s="110" t="s">
        <v>18658</v>
      </c>
      <c r="G564" s="110" t="s">
        <v>18664</v>
      </c>
      <c r="H564" s="122" t="s">
        <v>42708</v>
      </c>
      <c r="I564" s="109" t="s">
        <v>18849</v>
      </c>
      <c r="J564" s="109" t="s">
        <v>42545</v>
      </c>
      <c r="K564" s="108">
        <v>44585</v>
      </c>
      <c r="L564" s="109" t="s">
        <v>18860</v>
      </c>
      <c r="M564" s="110" t="s">
        <v>18657</v>
      </c>
      <c r="N564" s="110" t="s">
        <v>18659</v>
      </c>
      <c r="O564" s="109">
        <v>1</v>
      </c>
      <c r="P564" s="108">
        <v>44706</v>
      </c>
      <c r="Q564" s="108">
        <v>44706</v>
      </c>
      <c r="R564" s="109" t="s">
        <v>14053</v>
      </c>
      <c r="S564" s="110" t="str">
        <f>VLOOKUP($R564,DX!$A$1:$B$13005,2,FALSE)</f>
        <v>CEFALEA</v>
      </c>
      <c r="T564" s="110" t="s">
        <v>42647</v>
      </c>
      <c r="AA564" s="111" t="s">
        <v>43233</v>
      </c>
    </row>
    <row r="565" spans="1:27" s="123" customFormat="1" ht="30" hidden="1" customHeight="1" x14ac:dyDescent="0.3">
      <c r="A565" s="121">
        <v>44707</v>
      </c>
      <c r="B565" s="119">
        <f t="shared" si="19"/>
        <v>5</v>
      </c>
      <c r="C565" s="119">
        <f t="shared" si="20"/>
        <v>2022</v>
      </c>
      <c r="D565" s="110">
        <v>18395635</v>
      </c>
      <c r="E565" s="110" t="s">
        <v>42554</v>
      </c>
      <c r="F565" s="110" t="s">
        <v>18658</v>
      </c>
      <c r="G565" s="110" t="s">
        <v>18683</v>
      </c>
      <c r="H565" s="122" t="s">
        <v>42710</v>
      </c>
      <c r="I565" s="109" t="s">
        <v>18665</v>
      </c>
      <c r="J565" s="109" t="s">
        <v>18679</v>
      </c>
      <c r="K565" s="108">
        <v>44588</v>
      </c>
      <c r="L565" s="109" t="s">
        <v>18787</v>
      </c>
      <c r="M565" s="110" t="s">
        <v>18845</v>
      </c>
      <c r="N565" s="110" t="s">
        <v>18659</v>
      </c>
      <c r="O565" s="109">
        <v>20</v>
      </c>
      <c r="P565" s="108">
        <v>44707</v>
      </c>
      <c r="Q565" s="108" t="s">
        <v>42566</v>
      </c>
      <c r="R565" s="109" t="s">
        <v>8355</v>
      </c>
      <c r="S565" s="110" t="str">
        <f>VLOOKUP($R565,DX!$A$1:$B$13005,2,FALSE)</f>
        <v>ABSCESO CUTANEO, FURUNCULO Y CARBUNCO DE GLUTEOS</v>
      </c>
      <c r="T565" s="110" t="s">
        <v>42647</v>
      </c>
      <c r="AA565" s="123" t="s">
        <v>42959</v>
      </c>
    </row>
    <row r="566" spans="1:27" s="123" customFormat="1" ht="30" hidden="1" customHeight="1" x14ac:dyDescent="0.3">
      <c r="A566" s="121">
        <v>44707</v>
      </c>
      <c r="B566" s="119">
        <f t="shared" si="19"/>
        <v>5</v>
      </c>
      <c r="C566" s="119">
        <f t="shared" si="20"/>
        <v>2022</v>
      </c>
      <c r="D566" s="110">
        <v>43873967</v>
      </c>
      <c r="E566" s="110" t="s">
        <v>42448</v>
      </c>
      <c r="F566" s="110" t="s">
        <v>18658</v>
      </c>
      <c r="G566" s="110" t="s">
        <v>18664</v>
      </c>
      <c r="H566" s="122" t="s">
        <v>42708</v>
      </c>
      <c r="I566" s="109" t="s">
        <v>18849</v>
      </c>
      <c r="J566" s="109" t="s">
        <v>42547</v>
      </c>
      <c r="K566" s="108">
        <v>44193</v>
      </c>
      <c r="L566" s="109" t="s">
        <v>18860</v>
      </c>
      <c r="M566" s="110" t="s">
        <v>18657</v>
      </c>
      <c r="N566" s="110" t="s">
        <v>18659</v>
      </c>
      <c r="O566" s="109">
        <v>2</v>
      </c>
      <c r="P566" s="108">
        <v>44707</v>
      </c>
      <c r="Q566" s="108">
        <v>44708</v>
      </c>
      <c r="R566" s="109" t="s">
        <v>15545</v>
      </c>
      <c r="S566" s="110" t="str">
        <f>VLOOKUP($R566,DX!$A$1:$B$13005,2,FALSE)</f>
        <v>TRAUMATISMO DE NERVIO NO ESPECIFICADO A NIVEL DEL PIE Y DEL TOBILLO</v>
      </c>
      <c r="T566" s="110" t="s">
        <v>42647</v>
      </c>
      <c r="AA566" s="111" t="s">
        <v>43233</v>
      </c>
    </row>
    <row r="567" spans="1:27" s="123" customFormat="1" ht="30" hidden="1" customHeight="1" x14ac:dyDescent="0.3">
      <c r="A567" s="121">
        <v>44708</v>
      </c>
      <c r="B567" s="119">
        <f t="shared" si="19"/>
        <v>5</v>
      </c>
      <c r="C567" s="119">
        <f t="shared" si="20"/>
        <v>2022</v>
      </c>
      <c r="D567" s="110">
        <v>1035917156</v>
      </c>
      <c r="E567" s="110" t="s">
        <v>42594</v>
      </c>
      <c r="F567" s="110" t="s">
        <v>18704</v>
      </c>
      <c r="G567" s="110" t="s">
        <v>42564</v>
      </c>
      <c r="H567" s="122" t="s">
        <v>42708</v>
      </c>
      <c r="I567" s="109" t="s">
        <v>18849</v>
      </c>
      <c r="J567" s="109" t="s">
        <v>42600</v>
      </c>
      <c r="K567" s="108">
        <v>44652</v>
      </c>
      <c r="L567" s="109" t="s">
        <v>18860</v>
      </c>
      <c r="M567" s="110" t="s">
        <v>18657</v>
      </c>
      <c r="N567" s="110" t="s">
        <v>18659</v>
      </c>
      <c r="O567" s="109">
        <v>2</v>
      </c>
      <c r="P567" s="108">
        <v>44708</v>
      </c>
      <c r="Q567" s="108">
        <v>44709</v>
      </c>
      <c r="R567" s="109" t="s">
        <v>118</v>
      </c>
      <c r="S567" s="110" t="str">
        <f>VLOOKUP($R567,DX!$A$1:$B$13005,2,FALSE)</f>
        <v>DIARREA Y GASTROENTERITIS DE PRESUNTO ORIGEN INFECCIOSO</v>
      </c>
      <c r="T567" s="110" t="s">
        <v>42647</v>
      </c>
      <c r="AA567" s="111" t="s">
        <v>43233</v>
      </c>
    </row>
    <row r="568" spans="1:27" s="123" customFormat="1" ht="30" hidden="1" customHeight="1" x14ac:dyDescent="0.3">
      <c r="A568" s="121">
        <v>44709</v>
      </c>
      <c r="B568" s="119">
        <f t="shared" si="19"/>
        <v>5</v>
      </c>
      <c r="C568" s="119">
        <f t="shared" si="20"/>
        <v>2022</v>
      </c>
      <c r="D568" s="110">
        <v>407005</v>
      </c>
      <c r="E568" s="110" t="s">
        <v>42517</v>
      </c>
      <c r="F568" s="110" t="s">
        <v>18658</v>
      </c>
      <c r="G568" s="124" t="s">
        <v>18720</v>
      </c>
      <c r="H568" s="122" t="s">
        <v>42707</v>
      </c>
      <c r="I568" s="109" t="s">
        <v>18665</v>
      </c>
      <c r="J568" s="109" t="s">
        <v>18679</v>
      </c>
      <c r="K568" s="108">
        <v>44480</v>
      </c>
      <c r="L568" s="109" t="s">
        <v>18701</v>
      </c>
      <c r="M568" s="110" t="s">
        <v>18657</v>
      </c>
      <c r="N568" s="110" t="s">
        <v>18722</v>
      </c>
      <c r="O568" s="109">
        <v>30</v>
      </c>
      <c r="P568" s="108">
        <v>44709</v>
      </c>
      <c r="Q568" s="108">
        <v>44739</v>
      </c>
      <c r="R568" s="109" t="s">
        <v>9203</v>
      </c>
      <c r="S568" s="110" t="str">
        <f>VLOOKUP($R568,DX!$A$1:$B$13005,2,FALSE)</f>
        <v>OTRAS COXARTROSIS PRIMARIAS</v>
      </c>
      <c r="T568" s="110" t="s">
        <v>18696</v>
      </c>
      <c r="AA568" s="123" t="s">
        <v>42959</v>
      </c>
    </row>
    <row r="569" spans="1:27" s="123" customFormat="1" ht="30" hidden="1" customHeight="1" x14ac:dyDescent="0.3">
      <c r="A569" s="121">
        <v>44711</v>
      </c>
      <c r="B569" s="119">
        <f t="shared" si="19"/>
        <v>5</v>
      </c>
      <c r="C569" s="119">
        <f t="shared" si="20"/>
        <v>2022</v>
      </c>
      <c r="D569" s="110">
        <v>9835044</v>
      </c>
      <c r="E569" s="110" t="s">
        <v>42550</v>
      </c>
      <c r="F569" s="110" t="s">
        <v>18658</v>
      </c>
      <c r="G569" s="110" t="s">
        <v>18683</v>
      </c>
      <c r="H569" s="122" t="s">
        <v>42710</v>
      </c>
      <c r="I569" s="109" t="s">
        <v>18680</v>
      </c>
      <c r="J569" s="109" t="s">
        <v>18679</v>
      </c>
      <c r="K569" s="108">
        <v>44245</v>
      </c>
      <c r="L569" s="109" t="s">
        <v>18739</v>
      </c>
      <c r="M569" s="110" t="s">
        <v>18657</v>
      </c>
      <c r="N569" s="110" t="s">
        <v>18659</v>
      </c>
      <c r="O569" s="109">
        <v>14</v>
      </c>
      <c r="P569" s="108">
        <v>44711</v>
      </c>
      <c r="Q569" s="108">
        <v>44724</v>
      </c>
      <c r="R569" s="109">
        <v>2</v>
      </c>
      <c r="S569" s="110" t="str">
        <f>VLOOKUP($R569,DX!$A$1:$B$13005,2,FALSE)</f>
        <v>Licencia Paternidad</v>
      </c>
      <c r="T569" s="110" t="s">
        <v>42647</v>
      </c>
      <c r="AA569" s="111" t="s">
        <v>43233</v>
      </c>
    </row>
    <row r="570" spans="1:27" s="123" customFormat="1" ht="30" hidden="1" customHeight="1" x14ac:dyDescent="0.3">
      <c r="A570" s="121">
        <v>44712</v>
      </c>
      <c r="B570" s="119">
        <f t="shared" si="19"/>
        <v>5</v>
      </c>
      <c r="C570" s="119">
        <f t="shared" si="20"/>
        <v>2022</v>
      </c>
      <c r="D570" s="110">
        <v>71792680</v>
      </c>
      <c r="E570" s="110" t="s">
        <v>42532</v>
      </c>
      <c r="F570" s="110" t="s">
        <v>18658</v>
      </c>
      <c r="G570" s="110" t="s">
        <v>18687</v>
      </c>
      <c r="H570" s="122" t="s">
        <v>42709</v>
      </c>
      <c r="I570" s="109" t="s">
        <v>18665</v>
      </c>
      <c r="J570" s="109" t="s">
        <v>18679</v>
      </c>
      <c r="K570" s="108">
        <v>44539</v>
      </c>
      <c r="L570" s="109" t="s">
        <v>18701</v>
      </c>
      <c r="M570" s="110" t="s">
        <v>18657</v>
      </c>
      <c r="N570" s="110" t="s">
        <v>18659</v>
      </c>
      <c r="O570" s="109">
        <v>30</v>
      </c>
      <c r="P570" s="108">
        <v>44712</v>
      </c>
      <c r="Q570" s="108">
        <v>44741</v>
      </c>
      <c r="R570" s="109" t="s">
        <v>15071</v>
      </c>
      <c r="S570" s="110" t="str">
        <f>VLOOKUP($R570,DX!$A$1:$B$13005,2,FALSE)</f>
        <v>LUXACION DEL CODO, NO ESPECIFICADA</v>
      </c>
      <c r="T570" s="110" t="s">
        <v>18696</v>
      </c>
      <c r="AA570" s="123" t="s">
        <v>42959</v>
      </c>
    </row>
    <row r="571" spans="1:27" s="123" customFormat="1" ht="30" hidden="1" customHeight="1" x14ac:dyDescent="0.3">
      <c r="A571" s="121">
        <v>44712</v>
      </c>
      <c r="B571" s="119">
        <f t="shared" si="19"/>
        <v>5</v>
      </c>
      <c r="C571" s="119">
        <f t="shared" si="20"/>
        <v>2022</v>
      </c>
      <c r="D571" s="110">
        <v>1017148606</v>
      </c>
      <c r="E571" s="110" t="s">
        <v>18829</v>
      </c>
      <c r="F571" s="110" t="s">
        <v>18658</v>
      </c>
      <c r="G571" s="124" t="s">
        <v>18720</v>
      </c>
      <c r="H571" s="122" t="s">
        <v>42707</v>
      </c>
      <c r="I571" s="109" t="s">
        <v>18680</v>
      </c>
      <c r="J571" s="109" t="s">
        <v>18679</v>
      </c>
      <c r="K571" s="108">
        <v>44090</v>
      </c>
      <c r="L571" s="109" t="s">
        <v>18680</v>
      </c>
      <c r="M571" s="110" t="s">
        <v>18657</v>
      </c>
      <c r="N571" s="110" t="s">
        <v>18722</v>
      </c>
      <c r="O571" s="109">
        <v>3</v>
      </c>
      <c r="P571" s="108">
        <v>44712</v>
      </c>
      <c r="Q571" s="108">
        <v>44714</v>
      </c>
      <c r="R571" s="109" t="s">
        <v>9607</v>
      </c>
      <c r="S571" s="110" t="str">
        <f>VLOOKUP($R571,DX!$A$1:$B$13005,2,FALSE)</f>
        <v>LUMBAGO NO ESPECIFICADO</v>
      </c>
      <c r="T571" s="110" t="s">
        <v>42647</v>
      </c>
      <c r="AA571" s="111" t="s">
        <v>43233</v>
      </c>
    </row>
    <row r="572" spans="1:27" s="123" customFormat="1" ht="30" hidden="1" customHeight="1" x14ac:dyDescent="0.3">
      <c r="A572" s="121">
        <v>44713</v>
      </c>
      <c r="B572" s="119">
        <f t="shared" si="19"/>
        <v>6</v>
      </c>
      <c r="C572" s="119">
        <f t="shared" si="20"/>
        <v>2022</v>
      </c>
      <c r="D572" s="110">
        <v>1060649387</v>
      </c>
      <c r="E572" s="110" t="s">
        <v>42557</v>
      </c>
      <c r="F572" s="110" t="s">
        <v>18658</v>
      </c>
      <c r="G572" s="110" t="s">
        <v>18664</v>
      </c>
      <c r="H572" s="122" t="s">
        <v>42710</v>
      </c>
      <c r="I572" s="109" t="s">
        <v>18665</v>
      </c>
      <c r="J572" s="109" t="s">
        <v>18679</v>
      </c>
      <c r="K572" s="108">
        <v>44392</v>
      </c>
      <c r="L572" s="109" t="s">
        <v>18787</v>
      </c>
      <c r="M572" s="110" t="s">
        <v>18845</v>
      </c>
      <c r="N572" s="110" t="s">
        <v>18659</v>
      </c>
      <c r="O572" s="109">
        <v>3</v>
      </c>
      <c r="P572" s="108">
        <v>44713</v>
      </c>
      <c r="Q572" s="108">
        <v>44715</v>
      </c>
      <c r="R572" s="109" t="s">
        <v>10363</v>
      </c>
      <c r="S572" s="110" t="str">
        <f>VLOOKUP($R572,DX!$A$1:$B$13005,2,FALSE)</f>
        <v>CALCULO DEL RIÑON</v>
      </c>
      <c r="T572" s="110" t="s">
        <v>42647</v>
      </c>
      <c r="AA572" s="111" t="s">
        <v>43233</v>
      </c>
    </row>
    <row r="573" spans="1:27" s="123" customFormat="1" ht="30" hidden="1" customHeight="1" x14ac:dyDescent="0.3">
      <c r="A573" s="121">
        <v>44716</v>
      </c>
      <c r="B573" s="119">
        <f t="shared" si="19"/>
        <v>6</v>
      </c>
      <c r="C573" s="119">
        <f t="shared" si="20"/>
        <v>2022</v>
      </c>
      <c r="D573" s="110">
        <v>98461341</v>
      </c>
      <c r="E573" s="110" t="s">
        <v>42540</v>
      </c>
      <c r="F573" s="110" t="s">
        <v>18658</v>
      </c>
      <c r="G573" s="110" t="s">
        <v>18687</v>
      </c>
      <c r="H573" s="122" t="s">
        <v>42709</v>
      </c>
      <c r="I573" s="109" t="s">
        <v>18665</v>
      </c>
      <c r="J573" s="109" t="s">
        <v>18679</v>
      </c>
      <c r="K573" s="108">
        <v>44518</v>
      </c>
      <c r="L573" s="109" t="s">
        <v>18910</v>
      </c>
      <c r="M573" s="110" t="s">
        <v>18657</v>
      </c>
      <c r="N573" s="110" t="s">
        <v>18659</v>
      </c>
      <c r="O573" s="109">
        <v>30</v>
      </c>
      <c r="P573" s="108">
        <v>44716</v>
      </c>
      <c r="Q573" s="108">
        <v>44745</v>
      </c>
      <c r="R573" s="109" t="s">
        <v>15407</v>
      </c>
      <c r="S573" s="110" t="str">
        <f>VLOOKUP($R573,DX!$A$1:$B$13005,2,FALSE)</f>
        <v>DESGARRO DE MENISCOS, PRESENTE</v>
      </c>
      <c r="T573" s="110" t="s">
        <v>18696</v>
      </c>
      <c r="AA573" s="123" t="s">
        <v>42959</v>
      </c>
    </row>
    <row r="574" spans="1:27" s="123" customFormat="1" ht="30" hidden="1" customHeight="1" x14ac:dyDescent="0.3">
      <c r="A574" s="121">
        <v>44717</v>
      </c>
      <c r="B574" s="119">
        <f t="shared" si="19"/>
        <v>6</v>
      </c>
      <c r="C574" s="119">
        <f t="shared" si="20"/>
        <v>2022</v>
      </c>
      <c r="D574" s="110">
        <v>18502231</v>
      </c>
      <c r="E574" s="110" t="s">
        <v>42563</v>
      </c>
      <c r="F574" s="110" t="s">
        <v>18658</v>
      </c>
      <c r="G574" s="110" t="s">
        <v>18683</v>
      </c>
      <c r="H574" s="122" t="s">
        <v>42710</v>
      </c>
      <c r="I574" s="109" t="s">
        <v>18665</v>
      </c>
      <c r="J574" s="109" t="s">
        <v>18679</v>
      </c>
      <c r="K574" s="108">
        <v>43160</v>
      </c>
      <c r="L574" s="109" t="s">
        <v>18911</v>
      </c>
      <c r="M574" s="110" t="s">
        <v>18688</v>
      </c>
      <c r="N574" s="110" t="s">
        <v>18659</v>
      </c>
      <c r="O574" s="109">
        <v>14</v>
      </c>
      <c r="P574" s="108">
        <v>44717</v>
      </c>
      <c r="Q574" s="108">
        <v>44726</v>
      </c>
      <c r="R574" s="109" t="s">
        <v>42569</v>
      </c>
      <c r="S574" s="110" t="str">
        <f>VLOOKUP($R574,DX!$A$1:$B$13005,2,FALSE)</f>
        <v>HERNIA INGUINAL UNILATERAL O NO ESPECIF, SIN OBSTRUCCION NI GANGRENA</v>
      </c>
      <c r="T574" s="110" t="s">
        <v>42647</v>
      </c>
      <c r="AA574" s="111" t="s">
        <v>43233</v>
      </c>
    </row>
    <row r="575" spans="1:27" s="123" customFormat="1" ht="30" hidden="1" customHeight="1" x14ac:dyDescent="0.3">
      <c r="A575" s="121">
        <v>44718</v>
      </c>
      <c r="B575" s="119">
        <f t="shared" si="19"/>
        <v>6</v>
      </c>
      <c r="C575" s="119">
        <f t="shared" si="20"/>
        <v>2022</v>
      </c>
      <c r="D575" s="110">
        <v>1017165959</v>
      </c>
      <c r="E575" s="110" t="s">
        <v>42549</v>
      </c>
      <c r="F575" s="110" t="s">
        <v>18704</v>
      </c>
      <c r="G575" s="110" t="s">
        <v>18664</v>
      </c>
      <c r="H575" s="122" t="s">
        <v>42708</v>
      </c>
      <c r="I575" s="109" t="s">
        <v>18849</v>
      </c>
      <c r="J575" s="109" t="s">
        <v>42856</v>
      </c>
      <c r="K575" s="108">
        <v>43938</v>
      </c>
      <c r="L575" s="109" t="s">
        <v>18860</v>
      </c>
      <c r="M575" s="110" t="s">
        <v>18657</v>
      </c>
      <c r="N575" s="110" t="s">
        <v>18659</v>
      </c>
      <c r="O575" s="109">
        <v>2</v>
      </c>
      <c r="P575" s="108">
        <v>44718</v>
      </c>
      <c r="Q575" s="108">
        <v>44719</v>
      </c>
      <c r="R575" s="109" t="s">
        <v>13815</v>
      </c>
      <c r="S575" s="110" t="str">
        <f>VLOOKUP($R575,DX!$A$1:$B$13005,2,FALSE)</f>
        <v>DOLOR LOCALIZADO EN OTRAS PARTES INFERIORES DEL ABDOMEN</v>
      </c>
      <c r="T575" s="110" t="s">
        <v>42647</v>
      </c>
      <c r="AA575" s="111" t="s">
        <v>43233</v>
      </c>
    </row>
    <row r="576" spans="1:27" s="123" customFormat="1" ht="30" hidden="1" customHeight="1" x14ac:dyDescent="0.3">
      <c r="A576" s="121">
        <v>44721</v>
      </c>
      <c r="B576" s="119">
        <f t="shared" si="19"/>
        <v>6</v>
      </c>
      <c r="C576" s="119">
        <f t="shared" si="20"/>
        <v>2022</v>
      </c>
      <c r="D576" s="110">
        <v>71575449</v>
      </c>
      <c r="E576" s="110" t="s">
        <v>18875</v>
      </c>
      <c r="F576" s="110" t="s">
        <v>18658</v>
      </c>
      <c r="G576" s="110" t="s">
        <v>18664</v>
      </c>
      <c r="H576" s="122" t="s">
        <v>42708</v>
      </c>
      <c r="I576" s="109" t="s">
        <v>18680</v>
      </c>
      <c r="J576" s="109" t="s">
        <v>18679</v>
      </c>
      <c r="K576" s="108">
        <v>42375</v>
      </c>
      <c r="L576" s="109" t="s">
        <v>18680</v>
      </c>
      <c r="M576" s="110" t="s">
        <v>18657</v>
      </c>
      <c r="N576" s="110" t="s">
        <v>18659</v>
      </c>
      <c r="O576" s="109">
        <v>2</v>
      </c>
      <c r="P576" s="108">
        <v>44721</v>
      </c>
      <c r="Q576" s="108">
        <v>44722</v>
      </c>
      <c r="R576" s="109" t="s">
        <v>30687</v>
      </c>
      <c r="S576" s="110" t="str">
        <f>VLOOKUP($R576,DX!$A$1:$B$13005,2,FALSE)</f>
        <v>Influenza debida a ciertos virus de la influenza identificados. Influenza aviar (gripe aviar), influenza a (H1N1)</v>
      </c>
      <c r="T576" s="110" t="s">
        <v>42647</v>
      </c>
      <c r="AA576" s="111" t="s">
        <v>43233</v>
      </c>
    </row>
    <row r="577" spans="1:27" s="123" customFormat="1" ht="30" hidden="1" customHeight="1" x14ac:dyDescent="0.3">
      <c r="A577" s="121">
        <v>44724</v>
      </c>
      <c r="B577" s="119">
        <f t="shared" si="19"/>
        <v>6</v>
      </c>
      <c r="C577" s="119">
        <f t="shared" si="20"/>
        <v>2022</v>
      </c>
      <c r="D577" s="110">
        <v>1216723976</v>
      </c>
      <c r="E577" s="110" t="s">
        <v>42553</v>
      </c>
      <c r="F577" s="110" t="s">
        <v>18658</v>
      </c>
      <c r="G577" s="110" t="s">
        <v>18664</v>
      </c>
      <c r="H577" s="122" t="s">
        <v>42708</v>
      </c>
      <c r="I577" s="109" t="s">
        <v>18665</v>
      </c>
      <c r="J577" s="109" t="s">
        <v>18679</v>
      </c>
      <c r="K577" s="108">
        <v>44692</v>
      </c>
      <c r="L577" s="109" t="s">
        <v>42565</v>
      </c>
      <c r="M577" s="110" t="s">
        <v>18657</v>
      </c>
      <c r="N577" s="110" t="s">
        <v>18659</v>
      </c>
      <c r="O577" s="109">
        <v>2</v>
      </c>
      <c r="P577" s="108">
        <v>44724</v>
      </c>
      <c r="Q577" s="108">
        <v>44725</v>
      </c>
      <c r="R577" s="109" t="s">
        <v>10041</v>
      </c>
      <c r="S577" s="110" t="str">
        <f>VLOOKUP($R577,DX!$A$1:$B$13005,2,FALSE)</f>
        <v>SINDROME DE LA ARTICULACION CONDROCOSTAL (TIETZE)</v>
      </c>
      <c r="T577" s="110" t="s">
        <v>42647</v>
      </c>
      <c r="AA577" s="111" t="s">
        <v>43233</v>
      </c>
    </row>
    <row r="578" spans="1:27" s="123" customFormat="1" ht="30" hidden="1" customHeight="1" x14ac:dyDescent="0.3">
      <c r="A578" s="121">
        <v>44725</v>
      </c>
      <c r="B578" s="119">
        <f t="shared" si="19"/>
        <v>6</v>
      </c>
      <c r="C578" s="119">
        <f t="shared" si="20"/>
        <v>2022</v>
      </c>
      <c r="D578" s="110">
        <v>79333479</v>
      </c>
      <c r="E578" s="110" t="s">
        <v>42552</v>
      </c>
      <c r="F578" s="110" t="s">
        <v>18658</v>
      </c>
      <c r="G578" s="110" t="s">
        <v>18664</v>
      </c>
      <c r="H578" s="122" t="s">
        <v>42708</v>
      </c>
      <c r="I578" s="109" t="s">
        <v>18665</v>
      </c>
      <c r="J578" s="109" t="s">
        <v>18679</v>
      </c>
      <c r="K578" s="108">
        <v>44473</v>
      </c>
      <c r="L578" s="109" t="s">
        <v>18701</v>
      </c>
      <c r="M578" s="110" t="s">
        <v>18657</v>
      </c>
      <c r="N578" s="110" t="s">
        <v>18659</v>
      </c>
      <c r="O578" s="109">
        <v>2</v>
      </c>
      <c r="P578" s="108">
        <v>44725</v>
      </c>
      <c r="Q578" s="108">
        <v>44726</v>
      </c>
      <c r="R578" s="109" t="s">
        <v>7103</v>
      </c>
      <c r="S578" s="110" t="str">
        <f>VLOOKUP($R578,DX!$A$1:$B$13005,2,FALSE)</f>
        <v>INFECCION AGUDA DE LAS VIAS RESPIRATORIAS SUPERIORES, NO ESPECIFICADA</v>
      </c>
      <c r="T578" s="110" t="s">
        <v>42647</v>
      </c>
      <c r="AA578" s="111" t="s">
        <v>43233</v>
      </c>
    </row>
    <row r="579" spans="1:27" s="123" customFormat="1" ht="30" hidden="1" customHeight="1" x14ac:dyDescent="0.3">
      <c r="A579" s="121">
        <v>44726</v>
      </c>
      <c r="B579" s="119">
        <f t="shared" ref="B579:B642" si="21">+MONTH(A579)</f>
        <v>6</v>
      </c>
      <c r="C579" s="119">
        <f t="shared" ref="C579:C642" si="22">+YEAR(A579)</f>
        <v>2022</v>
      </c>
      <c r="D579" s="110">
        <v>18514544</v>
      </c>
      <c r="E579" s="110" t="s">
        <v>42561</v>
      </c>
      <c r="F579" s="110" t="s">
        <v>18658</v>
      </c>
      <c r="G579" s="110" t="s">
        <v>18664</v>
      </c>
      <c r="H579" s="122" t="s">
        <v>42708</v>
      </c>
      <c r="I579" s="109" t="s">
        <v>18665</v>
      </c>
      <c r="J579" s="109" t="s">
        <v>18679</v>
      </c>
      <c r="K579" s="108">
        <v>44166</v>
      </c>
      <c r="L579" s="109" t="s">
        <v>18721</v>
      </c>
      <c r="M579" s="110" t="s">
        <v>18657</v>
      </c>
      <c r="N579" s="110" t="s">
        <v>18659</v>
      </c>
      <c r="O579" s="109">
        <v>1</v>
      </c>
      <c r="P579" s="108">
        <v>44726</v>
      </c>
      <c r="Q579" s="108">
        <v>44726</v>
      </c>
      <c r="R579" s="109" t="s">
        <v>7061</v>
      </c>
      <c r="S579" s="110" t="str">
        <f>VLOOKUP($R579,DX!$A$1:$B$13005,2,FALSE)</f>
        <v>RINOFARINGITIS AGUDA (RESFRIADO COMUN)</v>
      </c>
      <c r="T579" s="110" t="s">
        <v>42647</v>
      </c>
      <c r="AA579" s="111" t="s">
        <v>43233</v>
      </c>
    </row>
    <row r="580" spans="1:27" s="123" customFormat="1" ht="30" hidden="1" customHeight="1" x14ac:dyDescent="0.3">
      <c r="A580" s="121">
        <v>44726</v>
      </c>
      <c r="B580" s="119">
        <f t="shared" si="21"/>
        <v>6</v>
      </c>
      <c r="C580" s="119">
        <f t="shared" si="22"/>
        <v>2022</v>
      </c>
      <c r="D580" s="110">
        <v>1020427263</v>
      </c>
      <c r="E580" s="110" t="s">
        <v>42531</v>
      </c>
      <c r="F580" s="110" t="s">
        <v>18704</v>
      </c>
      <c r="G580" s="110" t="s">
        <v>18664</v>
      </c>
      <c r="H580" s="122" t="s">
        <v>42708</v>
      </c>
      <c r="I580" s="109" t="s">
        <v>18849</v>
      </c>
      <c r="J580" s="109" t="s">
        <v>42542</v>
      </c>
      <c r="K580" s="108">
        <v>44211</v>
      </c>
      <c r="L580" s="109" t="s">
        <v>18860</v>
      </c>
      <c r="M580" s="110" t="s">
        <v>18657</v>
      </c>
      <c r="N580" s="110" t="s">
        <v>18659</v>
      </c>
      <c r="O580" s="109">
        <v>2</v>
      </c>
      <c r="P580" s="108">
        <v>44726</v>
      </c>
      <c r="Q580" s="108">
        <v>44727</v>
      </c>
      <c r="R580" s="109" t="s">
        <v>7061</v>
      </c>
      <c r="S580" s="110" t="str">
        <f>VLOOKUP($R580,DX!$A$1:$B$13005,2,FALSE)</f>
        <v>RINOFARINGITIS AGUDA (RESFRIADO COMUN)</v>
      </c>
      <c r="T580" s="110" t="s">
        <v>42647</v>
      </c>
      <c r="AA580" s="111" t="s">
        <v>43233</v>
      </c>
    </row>
    <row r="581" spans="1:27" s="123" customFormat="1" ht="30" hidden="1" customHeight="1" x14ac:dyDescent="0.3">
      <c r="A581" s="121">
        <v>44727</v>
      </c>
      <c r="B581" s="119">
        <f t="shared" si="21"/>
        <v>6</v>
      </c>
      <c r="C581" s="119">
        <f t="shared" si="22"/>
        <v>2022</v>
      </c>
      <c r="D581" s="110">
        <v>18395635</v>
      </c>
      <c r="E581" s="110" t="s">
        <v>42554</v>
      </c>
      <c r="F581" s="110" t="s">
        <v>18658</v>
      </c>
      <c r="G581" s="110" t="s">
        <v>18683</v>
      </c>
      <c r="H581" s="122" t="s">
        <v>42709</v>
      </c>
      <c r="I581" s="109" t="s">
        <v>18665</v>
      </c>
      <c r="J581" s="109" t="s">
        <v>18679</v>
      </c>
      <c r="K581" s="108">
        <v>44588</v>
      </c>
      <c r="L581" s="109" t="s">
        <v>18787</v>
      </c>
      <c r="M581" s="110" t="s">
        <v>18845</v>
      </c>
      <c r="N581" s="110" t="s">
        <v>18659</v>
      </c>
      <c r="O581" s="109">
        <v>13</v>
      </c>
      <c r="P581" s="108">
        <v>44727</v>
      </c>
      <c r="Q581" s="108">
        <v>44739</v>
      </c>
      <c r="R581" s="109" t="s">
        <v>8355</v>
      </c>
      <c r="S581" s="110" t="str">
        <f>VLOOKUP($R581,DX!$A$1:$B$13005,2,FALSE)</f>
        <v>ABSCESO CUTANEO, FURUNCULO Y CARBUNCO DE GLUTEOS</v>
      </c>
      <c r="T581" s="110" t="s">
        <v>18696</v>
      </c>
      <c r="AA581" s="111" t="s">
        <v>43233</v>
      </c>
    </row>
    <row r="582" spans="1:27" s="123" customFormat="1" ht="30" hidden="1" customHeight="1" x14ac:dyDescent="0.3">
      <c r="A582" s="121">
        <v>44727</v>
      </c>
      <c r="B582" s="119">
        <f t="shared" si="21"/>
        <v>6</v>
      </c>
      <c r="C582" s="119">
        <f t="shared" si="22"/>
        <v>2022</v>
      </c>
      <c r="D582" s="110">
        <v>70001338</v>
      </c>
      <c r="E582" s="110" t="s">
        <v>18876</v>
      </c>
      <c r="F582" s="110" t="s">
        <v>18658</v>
      </c>
      <c r="G582" s="110" t="s">
        <v>18877</v>
      </c>
      <c r="H582" s="122" t="s">
        <v>42710</v>
      </c>
      <c r="I582" s="109" t="s">
        <v>18680</v>
      </c>
      <c r="J582" s="109" t="s">
        <v>18679</v>
      </c>
      <c r="K582" s="108">
        <v>41366</v>
      </c>
      <c r="L582" s="109" t="s">
        <v>18680</v>
      </c>
      <c r="M582" s="110" t="s">
        <v>18657</v>
      </c>
      <c r="N582" s="110" t="s">
        <v>18659</v>
      </c>
      <c r="O582" s="109">
        <v>3</v>
      </c>
      <c r="P582" s="108">
        <v>44727</v>
      </c>
      <c r="Q582" s="108" t="s">
        <v>42568</v>
      </c>
      <c r="R582" s="109" t="s">
        <v>18666</v>
      </c>
      <c r="S582" s="110" t="str">
        <f>VLOOKUP($R582,DX!$A$1:$B$13005,2,FALSE)</f>
        <v>COVID-19 (virus no identificado)</v>
      </c>
      <c r="T582" s="110" t="s">
        <v>42647</v>
      </c>
      <c r="AA582" s="111" t="s">
        <v>43233</v>
      </c>
    </row>
    <row r="583" spans="1:27" s="123" customFormat="1" ht="30" hidden="1" customHeight="1" x14ac:dyDescent="0.3">
      <c r="A583" s="121">
        <v>44727</v>
      </c>
      <c r="B583" s="119">
        <f t="shared" si="21"/>
        <v>6</v>
      </c>
      <c r="C583" s="119">
        <f t="shared" si="22"/>
        <v>2022</v>
      </c>
      <c r="D583" s="110">
        <v>1017159861</v>
      </c>
      <c r="E583" s="110" t="s">
        <v>42441</v>
      </c>
      <c r="F583" s="110" t="s">
        <v>18704</v>
      </c>
      <c r="G583" s="110" t="s">
        <v>18664</v>
      </c>
      <c r="H583" s="122" t="s">
        <v>42708</v>
      </c>
      <c r="I583" s="109" t="s">
        <v>18849</v>
      </c>
      <c r="J583" s="109" t="s">
        <v>18851</v>
      </c>
      <c r="K583" s="108">
        <v>41499</v>
      </c>
      <c r="L583" s="109" t="s">
        <v>18860</v>
      </c>
      <c r="M583" s="110" t="s">
        <v>18657</v>
      </c>
      <c r="N583" s="110" t="s">
        <v>18659</v>
      </c>
      <c r="O583" s="109">
        <v>2</v>
      </c>
      <c r="P583" s="108">
        <v>44727</v>
      </c>
      <c r="Q583" s="108">
        <v>44728</v>
      </c>
      <c r="R583" s="109" t="s">
        <v>7061</v>
      </c>
      <c r="S583" s="110" t="str">
        <f>VLOOKUP($R583,DX!$A$1:$B$13005,2,FALSE)</f>
        <v>RINOFARINGITIS AGUDA (RESFRIADO COMUN)</v>
      </c>
      <c r="T583" s="110" t="s">
        <v>42647</v>
      </c>
      <c r="AA583" s="111" t="s">
        <v>43233</v>
      </c>
    </row>
    <row r="584" spans="1:27" s="123" customFormat="1" ht="30" hidden="1" customHeight="1" x14ac:dyDescent="0.3">
      <c r="A584" s="121">
        <v>44728</v>
      </c>
      <c r="B584" s="119">
        <f t="shared" si="21"/>
        <v>6</v>
      </c>
      <c r="C584" s="119">
        <f t="shared" si="22"/>
        <v>2022</v>
      </c>
      <c r="D584" s="110">
        <v>1020472288</v>
      </c>
      <c r="E584" s="110" t="s">
        <v>42558</v>
      </c>
      <c r="F584" s="110" t="s">
        <v>18658</v>
      </c>
      <c r="G584" s="110" t="s">
        <v>18683</v>
      </c>
      <c r="H584" s="122" t="s">
        <v>42708</v>
      </c>
      <c r="I584" s="109" t="s">
        <v>18680</v>
      </c>
      <c r="J584" s="109" t="s">
        <v>18679</v>
      </c>
      <c r="K584" s="108">
        <v>44531</v>
      </c>
      <c r="L584" s="109" t="s">
        <v>18680</v>
      </c>
      <c r="M584" s="110" t="s">
        <v>18657</v>
      </c>
      <c r="N584" s="110" t="s">
        <v>18659</v>
      </c>
      <c r="O584" s="109">
        <v>2</v>
      </c>
      <c r="P584" s="108">
        <v>44728</v>
      </c>
      <c r="Q584" s="108">
        <v>44729</v>
      </c>
      <c r="R584" s="109" t="s">
        <v>1020</v>
      </c>
      <c r="S584" s="110" t="str">
        <f>VLOOKUP($R584,DX!$A$1:$B$13005,2,FALSE)</f>
        <v>INFECCION VIRAL, NO ESPECIFICADA</v>
      </c>
      <c r="T584" s="110" t="s">
        <v>42647</v>
      </c>
      <c r="AA584" s="111" t="s">
        <v>43233</v>
      </c>
    </row>
    <row r="585" spans="1:27" s="123" customFormat="1" ht="30" hidden="1" customHeight="1" x14ac:dyDescent="0.3">
      <c r="A585" s="121">
        <v>44729</v>
      </c>
      <c r="B585" s="119">
        <f t="shared" si="21"/>
        <v>6</v>
      </c>
      <c r="C585" s="119">
        <f t="shared" si="22"/>
        <v>2022</v>
      </c>
      <c r="D585" s="110">
        <v>1036607717</v>
      </c>
      <c r="E585" s="110" t="s">
        <v>42499</v>
      </c>
      <c r="F585" s="110" t="s">
        <v>18658</v>
      </c>
      <c r="G585" s="124" t="s">
        <v>18720</v>
      </c>
      <c r="H585" s="122" t="s">
        <v>42707</v>
      </c>
      <c r="I585" s="109" t="s">
        <v>18665</v>
      </c>
      <c r="J585" s="109" t="s">
        <v>18679</v>
      </c>
      <c r="K585" s="108">
        <v>43606</v>
      </c>
      <c r="L585" s="109" t="s">
        <v>18913</v>
      </c>
      <c r="M585" s="110" t="s">
        <v>18657</v>
      </c>
      <c r="N585" s="110" t="s">
        <v>18722</v>
      </c>
      <c r="O585" s="109">
        <v>5</v>
      </c>
      <c r="P585" s="108">
        <v>44729</v>
      </c>
      <c r="Q585" s="108">
        <v>44733</v>
      </c>
      <c r="R585" s="109" t="s">
        <v>21812</v>
      </c>
      <c r="S585" s="110" t="str">
        <f>VLOOKUP($R585,DX!$A$1:$B$13005,2,FALSE)</f>
        <v>MORDEDURA O ATAQUE DE PERRO, EN OTRO LUGAR ESPECIFICADO</v>
      </c>
      <c r="T585" s="110" t="s">
        <v>42647</v>
      </c>
      <c r="AA585" s="111" t="s">
        <v>43233</v>
      </c>
    </row>
    <row r="586" spans="1:27" s="123" customFormat="1" ht="30" hidden="1" customHeight="1" x14ac:dyDescent="0.3">
      <c r="A586" s="121">
        <v>44730</v>
      </c>
      <c r="B586" s="119">
        <f t="shared" si="21"/>
        <v>6</v>
      </c>
      <c r="C586" s="119">
        <f t="shared" si="22"/>
        <v>2022</v>
      </c>
      <c r="D586" s="110">
        <v>1020488043</v>
      </c>
      <c r="E586" s="110" t="s">
        <v>42559</v>
      </c>
      <c r="F586" s="110" t="s">
        <v>18658</v>
      </c>
      <c r="G586" s="110" t="s">
        <v>18664</v>
      </c>
      <c r="H586" s="122" t="s">
        <v>42708</v>
      </c>
      <c r="I586" s="109" t="s">
        <v>18680</v>
      </c>
      <c r="J586" s="109" t="s">
        <v>18679</v>
      </c>
      <c r="K586" s="108">
        <v>44672</v>
      </c>
      <c r="L586" s="109" t="s">
        <v>18680</v>
      </c>
      <c r="M586" s="110" t="s">
        <v>18657</v>
      </c>
      <c r="N586" s="110" t="s">
        <v>18659</v>
      </c>
      <c r="O586" s="109">
        <v>1</v>
      </c>
      <c r="P586" s="108">
        <v>44730</v>
      </c>
      <c r="Q586" s="108">
        <v>44730</v>
      </c>
      <c r="R586" s="109" t="s">
        <v>7061</v>
      </c>
      <c r="S586" s="110" t="str">
        <f>VLOOKUP($R586,DX!$A$1:$B$13005,2,FALSE)</f>
        <v>RINOFARINGITIS AGUDA (RESFRIADO COMUN)</v>
      </c>
      <c r="T586" s="110" t="s">
        <v>42647</v>
      </c>
      <c r="AA586" s="111" t="s">
        <v>43233</v>
      </c>
    </row>
    <row r="587" spans="1:27" s="123" customFormat="1" ht="30" hidden="1" customHeight="1" x14ac:dyDescent="0.3">
      <c r="A587" s="121">
        <v>44733</v>
      </c>
      <c r="B587" s="119">
        <f t="shared" si="21"/>
        <v>6</v>
      </c>
      <c r="C587" s="119">
        <f t="shared" si="22"/>
        <v>2022</v>
      </c>
      <c r="D587" s="110">
        <v>71642029</v>
      </c>
      <c r="E587" s="110" t="s">
        <v>18868</v>
      </c>
      <c r="F587" s="110" t="s">
        <v>18658</v>
      </c>
      <c r="G587" s="110" t="s">
        <v>18664</v>
      </c>
      <c r="H587" s="122" t="s">
        <v>42708</v>
      </c>
      <c r="I587" s="109" t="s">
        <v>18680</v>
      </c>
      <c r="J587" s="109" t="s">
        <v>18679</v>
      </c>
      <c r="K587" s="108">
        <v>43467</v>
      </c>
      <c r="L587" s="109" t="s">
        <v>18680</v>
      </c>
      <c r="M587" s="110" t="s">
        <v>18657</v>
      </c>
      <c r="N587" s="110" t="s">
        <v>18659</v>
      </c>
      <c r="O587" s="109">
        <v>2</v>
      </c>
      <c r="P587" s="108">
        <v>44733</v>
      </c>
      <c r="Q587" s="108">
        <v>44734</v>
      </c>
      <c r="R587" s="109" t="s">
        <v>7061</v>
      </c>
      <c r="S587" s="110" t="str">
        <f>VLOOKUP($R587,DX!$A$1:$B$13005,2,FALSE)</f>
        <v>RINOFARINGITIS AGUDA (RESFRIADO COMUN)</v>
      </c>
      <c r="T587" s="110" t="s">
        <v>42647</v>
      </c>
      <c r="AA587" s="111" t="s">
        <v>43233</v>
      </c>
    </row>
    <row r="588" spans="1:27" s="123" customFormat="1" ht="30" hidden="1" customHeight="1" x14ac:dyDescent="0.3">
      <c r="A588" s="121">
        <v>44733</v>
      </c>
      <c r="B588" s="119">
        <f t="shared" si="21"/>
        <v>6</v>
      </c>
      <c r="C588" s="119">
        <f t="shared" si="22"/>
        <v>2022</v>
      </c>
      <c r="D588" s="110">
        <v>1023702432</v>
      </c>
      <c r="E588" s="110" t="s">
        <v>42560</v>
      </c>
      <c r="F588" s="110" t="s">
        <v>18704</v>
      </c>
      <c r="G588" s="110" t="s">
        <v>18664</v>
      </c>
      <c r="H588" s="122" t="s">
        <v>42708</v>
      </c>
      <c r="I588" s="109" t="s">
        <v>18849</v>
      </c>
      <c r="J588" s="109" t="s">
        <v>42545</v>
      </c>
      <c r="K588" s="108">
        <v>44585</v>
      </c>
      <c r="L588" s="109" t="s">
        <v>18860</v>
      </c>
      <c r="M588" s="110" t="s">
        <v>18657</v>
      </c>
      <c r="N588" s="110" t="s">
        <v>18659</v>
      </c>
      <c r="O588" s="109">
        <v>2</v>
      </c>
      <c r="P588" s="108">
        <v>44733</v>
      </c>
      <c r="Q588" s="108">
        <v>44734</v>
      </c>
      <c r="R588" s="109" t="s">
        <v>11181</v>
      </c>
      <c r="S588" s="110" t="str">
        <f>VLOOKUP($R588,DX!$A$1:$B$13005,2,FALSE)</f>
        <v>HEMORROIDES EN EL EMBARAZO</v>
      </c>
      <c r="T588" s="110" t="s">
        <v>42647</v>
      </c>
      <c r="AA588" s="111" t="s">
        <v>43233</v>
      </c>
    </row>
    <row r="589" spans="1:27" s="123" customFormat="1" ht="30" hidden="1" customHeight="1" x14ac:dyDescent="0.3">
      <c r="A589" s="121">
        <v>44734</v>
      </c>
      <c r="B589" s="119">
        <f t="shared" si="21"/>
        <v>6</v>
      </c>
      <c r="C589" s="119">
        <f t="shared" si="22"/>
        <v>2022</v>
      </c>
      <c r="D589" s="110">
        <v>71587888</v>
      </c>
      <c r="E589" s="110" t="s">
        <v>18682</v>
      </c>
      <c r="F589" s="110" t="s">
        <v>18658</v>
      </c>
      <c r="G589" s="110" t="s">
        <v>18683</v>
      </c>
      <c r="H589" s="122" t="s">
        <v>42709</v>
      </c>
      <c r="I589" s="109" t="s">
        <v>18665</v>
      </c>
      <c r="J589" s="109" t="s">
        <v>18679</v>
      </c>
      <c r="K589" s="108">
        <v>43274</v>
      </c>
      <c r="L589" s="109" t="s">
        <v>18701</v>
      </c>
      <c r="M589" s="110" t="s">
        <v>18657</v>
      </c>
      <c r="N589" s="110" t="s">
        <v>18659</v>
      </c>
      <c r="O589" s="109">
        <v>9</v>
      </c>
      <c r="P589" s="108">
        <v>44734</v>
      </c>
      <c r="Q589" s="108">
        <v>44742</v>
      </c>
      <c r="R589" s="109" t="s">
        <v>9247</v>
      </c>
      <c r="S589" s="110" t="str">
        <f>VLOOKUP($R589,DX!$A$1:$B$13005,2,FALSE)</f>
        <v>ARTROSIS PRIMARIA DE OTRAS ARTICULACIONES</v>
      </c>
      <c r="T589" s="110" t="s">
        <v>18696</v>
      </c>
      <c r="AA589" s="111" t="s">
        <v>43233</v>
      </c>
    </row>
    <row r="590" spans="1:27" s="123" customFormat="1" ht="30" hidden="1" customHeight="1" x14ac:dyDescent="0.3">
      <c r="A590" s="121">
        <v>44736</v>
      </c>
      <c r="B590" s="119">
        <f t="shared" si="21"/>
        <v>6</v>
      </c>
      <c r="C590" s="119">
        <f t="shared" si="22"/>
        <v>2022</v>
      </c>
      <c r="D590" s="110">
        <v>71295224</v>
      </c>
      <c r="E590" s="110" t="s">
        <v>42521</v>
      </c>
      <c r="F590" s="110" t="s">
        <v>18658</v>
      </c>
      <c r="G590" s="110" t="s">
        <v>18664</v>
      </c>
      <c r="H590" s="122" t="s">
        <v>42708</v>
      </c>
      <c r="I590" s="109" t="s">
        <v>18849</v>
      </c>
      <c r="J590" s="109" t="s">
        <v>18851</v>
      </c>
      <c r="K590" s="108">
        <v>44613</v>
      </c>
      <c r="L590" s="109" t="s">
        <v>18860</v>
      </c>
      <c r="M590" s="110" t="s">
        <v>18657</v>
      </c>
      <c r="N590" s="110" t="s">
        <v>18659</v>
      </c>
      <c r="O590" s="109">
        <v>2</v>
      </c>
      <c r="P590" s="108">
        <v>44736</v>
      </c>
      <c r="Q590" s="108">
        <v>44737</v>
      </c>
      <c r="R590" s="109" t="s">
        <v>9607</v>
      </c>
      <c r="S590" s="110" t="str">
        <f>VLOOKUP($R590,DX!$A$1:$B$13005,2,FALSE)</f>
        <v>LUMBAGO NO ESPECIFICADO</v>
      </c>
      <c r="T590" s="110" t="s">
        <v>42647</v>
      </c>
      <c r="AA590" s="111" t="s">
        <v>43233</v>
      </c>
    </row>
    <row r="591" spans="1:27" s="123" customFormat="1" ht="30" hidden="1" customHeight="1" x14ac:dyDescent="0.3">
      <c r="A591" s="121">
        <v>44737</v>
      </c>
      <c r="B591" s="119">
        <f t="shared" si="21"/>
        <v>6</v>
      </c>
      <c r="C591" s="119">
        <f t="shared" si="22"/>
        <v>2022</v>
      </c>
      <c r="D591" s="110">
        <v>16051565</v>
      </c>
      <c r="E591" s="110" t="s">
        <v>42555</v>
      </c>
      <c r="F591" s="110" t="s">
        <v>18658</v>
      </c>
      <c r="G591" s="124" t="s">
        <v>18720</v>
      </c>
      <c r="H591" s="122" t="s">
        <v>42707</v>
      </c>
      <c r="I591" s="109" t="s">
        <v>18680</v>
      </c>
      <c r="J591" s="109" t="s">
        <v>18679</v>
      </c>
      <c r="K591" s="108">
        <v>42594</v>
      </c>
      <c r="L591" s="109" t="s">
        <v>18680</v>
      </c>
      <c r="M591" s="110" t="s">
        <v>18657</v>
      </c>
      <c r="N591" s="110" t="s">
        <v>18722</v>
      </c>
      <c r="O591" s="109">
        <v>3</v>
      </c>
      <c r="P591" s="108">
        <v>44737</v>
      </c>
      <c r="Q591" s="108">
        <v>44708</v>
      </c>
      <c r="R591" s="109" t="s">
        <v>15367</v>
      </c>
      <c r="S591" s="110" t="str">
        <f>VLOOKUP($R591,DX!$A$1:$B$13005,2,FALSE)</f>
        <v>CONTUSION DE OTRAS PARTES Y LAS NO ESPECIFICADAS DE LA PIERNA</v>
      </c>
      <c r="T591" s="110" t="s">
        <v>42647</v>
      </c>
      <c r="AA591" s="111" t="s">
        <v>43233</v>
      </c>
    </row>
    <row r="592" spans="1:27" s="123" customFormat="1" ht="30" hidden="1" customHeight="1" x14ac:dyDescent="0.3">
      <c r="A592" s="121">
        <v>44739</v>
      </c>
      <c r="B592" s="119">
        <f t="shared" si="21"/>
        <v>6</v>
      </c>
      <c r="C592" s="119">
        <f t="shared" si="22"/>
        <v>2022</v>
      </c>
      <c r="D592" s="110">
        <v>407005</v>
      </c>
      <c r="E592" s="110" t="s">
        <v>42517</v>
      </c>
      <c r="F592" s="110" t="s">
        <v>18658</v>
      </c>
      <c r="G592" s="124" t="s">
        <v>18720</v>
      </c>
      <c r="H592" s="122" t="s">
        <v>42707</v>
      </c>
      <c r="I592" s="109" t="s">
        <v>18665</v>
      </c>
      <c r="J592" s="109" t="s">
        <v>18679</v>
      </c>
      <c r="K592" s="108">
        <v>44480</v>
      </c>
      <c r="L592" s="109" t="s">
        <v>18701</v>
      </c>
      <c r="M592" s="110" t="s">
        <v>18657</v>
      </c>
      <c r="N592" s="110" t="s">
        <v>18722</v>
      </c>
      <c r="O592" s="109">
        <v>30</v>
      </c>
      <c r="P592" s="108">
        <v>44739</v>
      </c>
      <c r="Q592" s="108">
        <v>44768</v>
      </c>
      <c r="R592" s="109" t="s">
        <v>9203</v>
      </c>
      <c r="S592" s="110" t="str">
        <f>VLOOKUP($R592,DX!$A$1:$B$13005,2,FALSE)</f>
        <v>OTRAS COXARTROSIS PRIMARIAS</v>
      </c>
      <c r="T592" s="110" t="s">
        <v>18696</v>
      </c>
      <c r="AA592" s="123" t="s">
        <v>42959</v>
      </c>
    </row>
    <row r="593" spans="1:27" s="123" customFormat="1" ht="30" hidden="1" customHeight="1" x14ac:dyDescent="0.3">
      <c r="A593" s="121">
        <v>44740</v>
      </c>
      <c r="B593" s="119">
        <f t="shared" si="21"/>
        <v>6</v>
      </c>
      <c r="C593" s="119">
        <f t="shared" si="22"/>
        <v>2022</v>
      </c>
      <c r="D593" s="110">
        <v>98571216</v>
      </c>
      <c r="E593" s="110" t="s">
        <v>42562</v>
      </c>
      <c r="F593" s="110" t="s">
        <v>18658</v>
      </c>
      <c r="G593" s="110" t="s">
        <v>18664</v>
      </c>
      <c r="H593" s="122" t="s">
        <v>42708</v>
      </c>
      <c r="I593" s="109" t="s">
        <v>18665</v>
      </c>
      <c r="J593" s="109" t="s">
        <v>18679</v>
      </c>
      <c r="K593" s="108">
        <v>44627</v>
      </c>
      <c r="L593" s="109" t="s">
        <v>18701</v>
      </c>
      <c r="M593" s="110" t="s">
        <v>18657</v>
      </c>
      <c r="N593" s="110" t="s">
        <v>18659</v>
      </c>
      <c r="O593" s="109">
        <v>2</v>
      </c>
      <c r="P593" s="108">
        <v>44740</v>
      </c>
      <c r="Q593" s="108">
        <v>44741</v>
      </c>
      <c r="R593" s="109" t="s">
        <v>7061</v>
      </c>
      <c r="S593" s="110" t="str">
        <f>VLOOKUP($R593,DX!$A$1:$B$13005,2,FALSE)</f>
        <v>RINOFARINGITIS AGUDA (RESFRIADO COMUN)</v>
      </c>
      <c r="T593" s="110" t="s">
        <v>42647</v>
      </c>
      <c r="AA593" s="111" t="s">
        <v>43233</v>
      </c>
    </row>
    <row r="594" spans="1:27" s="123" customFormat="1" ht="30" hidden="1" customHeight="1" x14ac:dyDescent="0.3">
      <c r="A594" s="121">
        <v>44742</v>
      </c>
      <c r="B594" s="119">
        <f t="shared" si="21"/>
        <v>6</v>
      </c>
      <c r="C594" s="119">
        <f t="shared" si="22"/>
        <v>2022</v>
      </c>
      <c r="D594" s="110">
        <v>71792680</v>
      </c>
      <c r="E594" s="110" t="s">
        <v>42532</v>
      </c>
      <c r="F594" s="110" t="s">
        <v>18658</v>
      </c>
      <c r="G594" s="110" t="s">
        <v>18687</v>
      </c>
      <c r="H594" s="122" t="s">
        <v>42709</v>
      </c>
      <c r="I594" s="109" t="s">
        <v>18665</v>
      </c>
      <c r="J594" s="109" t="s">
        <v>18679</v>
      </c>
      <c r="K594" s="108">
        <v>44539</v>
      </c>
      <c r="L594" s="109" t="s">
        <v>18701</v>
      </c>
      <c r="M594" s="110" t="s">
        <v>18657</v>
      </c>
      <c r="N594" s="110" t="s">
        <v>18659</v>
      </c>
      <c r="O594" s="109">
        <v>10</v>
      </c>
      <c r="P594" s="108">
        <v>44742</v>
      </c>
      <c r="Q594" s="108">
        <v>44751</v>
      </c>
      <c r="R594" s="109" t="s">
        <v>15071</v>
      </c>
      <c r="S594" s="110" t="str">
        <f>VLOOKUP($R594,DX!$A$1:$B$13005,2,FALSE)</f>
        <v>LUXACION DEL CODO, NO ESPECIFICADA</v>
      </c>
      <c r="T594" s="110" t="s">
        <v>18696</v>
      </c>
      <c r="AA594" s="111" t="s">
        <v>43233</v>
      </c>
    </row>
    <row r="595" spans="1:27" s="123" customFormat="1" ht="30" hidden="1" customHeight="1" x14ac:dyDescent="0.3">
      <c r="A595" s="121">
        <v>44742</v>
      </c>
      <c r="B595" s="119">
        <f t="shared" si="21"/>
        <v>6</v>
      </c>
      <c r="C595" s="119">
        <f t="shared" si="22"/>
        <v>2022</v>
      </c>
      <c r="D595" s="110">
        <v>1038417695</v>
      </c>
      <c r="E595" s="110" t="s">
        <v>42581</v>
      </c>
      <c r="F595" s="110" t="s">
        <v>18658</v>
      </c>
      <c r="G595" s="124" t="s">
        <v>18720</v>
      </c>
      <c r="H595" s="122" t="s">
        <v>42707</v>
      </c>
      <c r="I595" s="109" t="s">
        <v>18680</v>
      </c>
      <c r="J595" s="109" t="s">
        <v>18679</v>
      </c>
      <c r="K595" s="108">
        <v>44385</v>
      </c>
      <c r="L595" s="109" t="s">
        <v>18680</v>
      </c>
      <c r="M595" s="110" t="s">
        <v>18657</v>
      </c>
      <c r="N595" s="110" t="s">
        <v>18722</v>
      </c>
      <c r="O595" s="109">
        <v>3</v>
      </c>
      <c r="P595" s="108">
        <v>44742</v>
      </c>
      <c r="Q595" s="108">
        <v>44744</v>
      </c>
      <c r="R595" s="109" t="s">
        <v>72</v>
      </c>
      <c r="S595" s="110" t="str">
        <f>VLOOKUP($R595,DX!$A$1:$B$13005,2,FALSE)</f>
        <v>INTOXICACION ALIMENTARIA BACTERIANA, NO ESPECIFICADA</v>
      </c>
      <c r="T595" s="110" t="s">
        <v>42647</v>
      </c>
      <c r="AA595" s="111" t="s">
        <v>43233</v>
      </c>
    </row>
    <row r="596" spans="1:27" s="123" customFormat="1" ht="30" hidden="1" customHeight="1" x14ac:dyDescent="0.3">
      <c r="A596" s="121">
        <v>44743</v>
      </c>
      <c r="B596" s="119">
        <f t="shared" si="21"/>
        <v>7</v>
      </c>
      <c r="C596" s="119">
        <f t="shared" si="22"/>
        <v>2022</v>
      </c>
      <c r="D596" s="110">
        <v>1040743391</v>
      </c>
      <c r="E596" s="110" t="s">
        <v>42571</v>
      </c>
      <c r="F596" s="110" t="s">
        <v>18658</v>
      </c>
      <c r="G596" s="110" t="s">
        <v>18664</v>
      </c>
      <c r="H596" s="122" t="s">
        <v>42708</v>
      </c>
      <c r="I596" s="109" t="s">
        <v>18849</v>
      </c>
      <c r="J596" s="109" t="s">
        <v>42600</v>
      </c>
      <c r="K596" s="108">
        <v>44652</v>
      </c>
      <c r="L596" s="109" t="s">
        <v>18860</v>
      </c>
      <c r="M596" s="110" t="s">
        <v>18657</v>
      </c>
      <c r="N596" s="110" t="s">
        <v>18659</v>
      </c>
      <c r="O596" s="109">
        <v>1</v>
      </c>
      <c r="P596" s="108">
        <v>44743</v>
      </c>
      <c r="Q596" s="108">
        <v>44743</v>
      </c>
      <c r="R596" s="109" t="s">
        <v>10041</v>
      </c>
      <c r="S596" s="110" t="str">
        <f>VLOOKUP($R596,DX!$A$1:$B$13005,2,FALSE)</f>
        <v>SINDROME DE LA ARTICULACION CONDROCOSTAL (TIETZE)</v>
      </c>
      <c r="T596" s="110" t="s">
        <v>42647</v>
      </c>
      <c r="AA596" s="111" t="s">
        <v>43233</v>
      </c>
    </row>
    <row r="597" spans="1:27" s="123" customFormat="1" ht="30" hidden="1" customHeight="1" x14ac:dyDescent="0.3">
      <c r="A597" s="121">
        <v>44743</v>
      </c>
      <c r="B597" s="119">
        <f t="shared" si="21"/>
        <v>7</v>
      </c>
      <c r="C597" s="119">
        <f t="shared" si="22"/>
        <v>2022</v>
      </c>
      <c r="D597" s="110">
        <v>1152694078</v>
      </c>
      <c r="E597" s="110" t="s">
        <v>42572</v>
      </c>
      <c r="F597" s="110" t="s">
        <v>18658</v>
      </c>
      <c r="G597" s="110" t="s">
        <v>18664</v>
      </c>
      <c r="H597" s="122" t="s">
        <v>42708</v>
      </c>
      <c r="I597" s="109" t="s">
        <v>18665</v>
      </c>
      <c r="J597" s="109" t="s">
        <v>18679</v>
      </c>
      <c r="K597" s="108">
        <v>44698</v>
      </c>
      <c r="L597" s="109" t="s">
        <v>18860</v>
      </c>
      <c r="M597" s="110" t="s">
        <v>18657</v>
      </c>
      <c r="N597" s="110" t="s">
        <v>18659</v>
      </c>
      <c r="O597" s="109">
        <v>2</v>
      </c>
      <c r="P597" s="108">
        <v>44743</v>
      </c>
      <c r="Q597" s="108">
        <v>44744</v>
      </c>
      <c r="R597" s="109" t="s">
        <v>7193</v>
      </c>
      <c r="S597" s="110" t="str">
        <f>VLOOKUP($R597,DX!$A$1:$B$13005,2,FALSE)</f>
        <v>BRONQUITIS AGUDA, NO ESPECIFICADA</v>
      </c>
      <c r="T597" s="110" t="s">
        <v>42647</v>
      </c>
      <c r="AA597" s="111" t="s">
        <v>43233</v>
      </c>
    </row>
    <row r="598" spans="1:27" s="123" customFormat="1" ht="30" hidden="1" customHeight="1" x14ac:dyDescent="0.3">
      <c r="A598" s="121">
        <v>44746</v>
      </c>
      <c r="B598" s="119">
        <f t="shared" si="21"/>
        <v>7</v>
      </c>
      <c r="C598" s="119">
        <f t="shared" si="22"/>
        <v>2022</v>
      </c>
      <c r="D598" s="110">
        <v>98461341</v>
      </c>
      <c r="E598" s="110" t="s">
        <v>42540</v>
      </c>
      <c r="F598" s="110" t="s">
        <v>18658</v>
      </c>
      <c r="G598" s="110" t="s">
        <v>18687</v>
      </c>
      <c r="H598" s="122" t="s">
        <v>42709</v>
      </c>
      <c r="I598" s="109" t="s">
        <v>18665</v>
      </c>
      <c r="J598" s="109" t="s">
        <v>18679</v>
      </c>
      <c r="K598" s="108">
        <v>44518</v>
      </c>
      <c r="L598" s="109" t="s">
        <v>18910</v>
      </c>
      <c r="M598" s="110" t="s">
        <v>18657</v>
      </c>
      <c r="N598" s="110" t="s">
        <v>18659</v>
      </c>
      <c r="O598" s="109">
        <v>8</v>
      </c>
      <c r="P598" s="108">
        <v>44746</v>
      </c>
      <c r="Q598" s="108">
        <v>44753</v>
      </c>
      <c r="R598" s="109" t="s">
        <v>15385</v>
      </c>
      <c r="S598" s="110" t="str">
        <f>VLOOKUP($R598,DX!$A$1:$B$13005,2,FALSE)</f>
        <v>FRACTURA DE LA EPIFISIS SUPERIOR DE LA TIBIA</v>
      </c>
      <c r="T598" s="110" t="s">
        <v>18696</v>
      </c>
      <c r="AA598" s="111" t="s">
        <v>43233</v>
      </c>
    </row>
    <row r="599" spans="1:27" s="123" customFormat="1" ht="30" hidden="1" customHeight="1" x14ac:dyDescent="0.3">
      <c r="A599" s="121">
        <v>44747</v>
      </c>
      <c r="B599" s="119">
        <f t="shared" si="21"/>
        <v>7</v>
      </c>
      <c r="C599" s="119">
        <f t="shared" si="22"/>
        <v>2022</v>
      </c>
      <c r="D599" s="110">
        <v>1000654469</v>
      </c>
      <c r="E599" s="110" t="s">
        <v>42574</v>
      </c>
      <c r="F599" s="110" t="s">
        <v>18658</v>
      </c>
      <c r="G599" s="110" t="s">
        <v>18664</v>
      </c>
      <c r="H599" s="122" t="s">
        <v>42708</v>
      </c>
      <c r="I599" s="109" t="s">
        <v>18849</v>
      </c>
      <c r="J599" s="109" t="s">
        <v>42713</v>
      </c>
      <c r="K599" s="108">
        <v>44705</v>
      </c>
      <c r="L599" s="109" t="s">
        <v>18860</v>
      </c>
      <c r="M599" s="110" t="s">
        <v>18657</v>
      </c>
      <c r="N599" s="110" t="s">
        <v>18659</v>
      </c>
      <c r="O599" s="109">
        <v>2</v>
      </c>
      <c r="P599" s="108">
        <v>44747</v>
      </c>
      <c r="Q599" s="108">
        <v>44748</v>
      </c>
      <c r="R599" s="109" t="s">
        <v>7081</v>
      </c>
      <c r="S599" s="110" t="str">
        <f>VLOOKUP($R599,DX!$A$1:$B$13005,2,FALSE)</f>
        <v>FARINGITIS AGUDA, NO ESPECIFICADA</v>
      </c>
      <c r="T599" s="110" t="s">
        <v>42647</v>
      </c>
      <c r="AA599" s="111" t="s">
        <v>43233</v>
      </c>
    </row>
    <row r="600" spans="1:27" s="123" customFormat="1" ht="30" hidden="1" customHeight="1" x14ac:dyDescent="0.3">
      <c r="A600" s="121">
        <v>44748</v>
      </c>
      <c r="B600" s="119">
        <f t="shared" si="21"/>
        <v>7</v>
      </c>
      <c r="C600" s="119">
        <f t="shared" si="22"/>
        <v>2022</v>
      </c>
      <c r="D600" s="110">
        <v>70255639</v>
      </c>
      <c r="E600" s="110" t="s">
        <v>42570</v>
      </c>
      <c r="F600" s="110" t="s">
        <v>18658</v>
      </c>
      <c r="G600" s="110" t="s">
        <v>18664</v>
      </c>
      <c r="H600" s="122" t="s">
        <v>42710</v>
      </c>
      <c r="I600" s="109" t="s">
        <v>18680</v>
      </c>
      <c r="J600" s="109" t="s">
        <v>18679</v>
      </c>
      <c r="K600" s="108">
        <v>44245</v>
      </c>
      <c r="L600" s="109" t="s">
        <v>18739</v>
      </c>
      <c r="M600" s="110" t="s">
        <v>18657</v>
      </c>
      <c r="N600" s="110" t="s">
        <v>18659</v>
      </c>
      <c r="O600" s="109">
        <v>5</v>
      </c>
      <c r="P600" s="108">
        <v>44748</v>
      </c>
      <c r="Q600" s="108">
        <v>44752</v>
      </c>
      <c r="R600" s="109" t="s">
        <v>17756</v>
      </c>
      <c r="S600" s="110" t="str">
        <f>VLOOKUP($R600,DX!$A$1:$B$13005,2,FALSE)</f>
        <v>ESTERILIZACION</v>
      </c>
      <c r="T600" s="110" t="s">
        <v>42647</v>
      </c>
      <c r="AA600" s="111" t="s">
        <v>43233</v>
      </c>
    </row>
    <row r="601" spans="1:27" s="123" customFormat="1" ht="30" hidden="1" customHeight="1" x14ac:dyDescent="0.3">
      <c r="A601" s="121">
        <v>44751</v>
      </c>
      <c r="B601" s="119">
        <f t="shared" si="21"/>
        <v>7</v>
      </c>
      <c r="C601" s="119">
        <f t="shared" si="22"/>
        <v>2022</v>
      </c>
      <c r="D601" s="110">
        <v>71636757</v>
      </c>
      <c r="E601" s="110" t="s">
        <v>42573</v>
      </c>
      <c r="F601" s="110" t="s">
        <v>18658</v>
      </c>
      <c r="G601" s="110" t="s">
        <v>18664</v>
      </c>
      <c r="H601" s="122" t="s">
        <v>42710</v>
      </c>
      <c r="I601" s="109" t="s">
        <v>18665</v>
      </c>
      <c r="J601" s="109" t="s">
        <v>18679</v>
      </c>
      <c r="K601" s="108">
        <v>43627</v>
      </c>
      <c r="L601" s="109" t="s">
        <v>18721</v>
      </c>
      <c r="M601" s="110" t="s">
        <v>18657</v>
      </c>
      <c r="N601" s="110" t="s">
        <v>18659</v>
      </c>
      <c r="O601" s="109">
        <v>3</v>
      </c>
      <c r="P601" s="108">
        <v>44751</v>
      </c>
      <c r="Q601" s="108">
        <v>44753</v>
      </c>
      <c r="R601" s="109" t="s">
        <v>7071</v>
      </c>
      <c r="S601" s="110" t="str">
        <f>VLOOKUP($R601,DX!$A$1:$B$13005,2,FALSE)</f>
        <v>PANSINUSITIS AGUDA</v>
      </c>
      <c r="T601" s="110" t="s">
        <v>42647</v>
      </c>
      <c r="AA601" s="111" t="s">
        <v>43233</v>
      </c>
    </row>
    <row r="602" spans="1:27" s="123" customFormat="1" ht="30" hidden="1" customHeight="1" x14ac:dyDescent="0.3">
      <c r="A602" s="121">
        <v>44754</v>
      </c>
      <c r="B602" s="119">
        <f t="shared" si="21"/>
        <v>7</v>
      </c>
      <c r="C602" s="119">
        <f t="shared" si="22"/>
        <v>2022</v>
      </c>
      <c r="D602" s="110">
        <v>98461341</v>
      </c>
      <c r="E602" s="110" t="s">
        <v>42540</v>
      </c>
      <c r="F602" s="110" t="s">
        <v>18658</v>
      </c>
      <c r="G602" s="110" t="s">
        <v>18687</v>
      </c>
      <c r="H602" s="122" t="s">
        <v>42709</v>
      </c>
      <c r="I602" s="109" t="s">
        <v>18665</v>
      </c>
      <c r="J602" s="109" t="s">
        <v>18679</v>
      </c>
      <c r="K602" s="108">
        <v>44518</v>
      </c>
      <c r="L602" s="109" t="s">
        <v>18910</v>
      </c>
      <c r="M602" s="110" t="s">
        <v>18657</v>
      </c>
      <c r="N602" s="110" t="s">
        <v>18659</v>
      </c>
      <c r="O602" s="109">
        <v>30</v>
      </c>
      <c r="P602" s="108">
        <v>44754</v>
      </c>
      <c r="Q602" s="108">
        <v>44782</v>
      </c>
      <c r="R602" s="109" t="s">
        <v>15407</v>
      </c>
      <c r="S602" s="110" t="str">
        <f>VLOOKUP($R602,DX!$A$1:$B$13005,2,FALSE)</f>
        <v>DESGARRO DE MENISCOS, PRESENTE</v>
      </c>
      <c r="T602" s="110" t="s">
        <v>18696</v>
      </c>
      <c r="AA602" s="123" t="s">
        <v>42959</v>
      </c>
    </row>
    <row r="603" spans="1:27" s="123" customFormat="1" ht="30" hidden="1" customHeight="1" x14ac:dyDescent="0.3">
      <c r="A603" s="121">
        <v>44755</v>
      </c>
      <c r="B603" s="119">
        <f t="shared" si="21"/>
        <v>7</v>
      </c>
      <c r="C603" s="119">
        <f t="shared" si="22"/>
        <v>2022</v>
      </c>
      <c r="D603" s="110">
        <v>71295224</v>
      </c>
      <c r="E603" s="110" t="s">
        <v>42521</v>
      </c>
      <c r="F603" s="110" t="s">
        <v>18658</v>
      </c>
      <c r="G603" s="110" t="s">
        <v>18664</v>
      </c>
      <c r="H603" s="122" t="s">
        <v>42708</v>
      </c>
      <c r="I603" s="109" t="s">
        <v>18849</v>
      </c>
      <c r="J603" s="109" t="s">
        <v>42713</v>
      </c>
      <c r="K603" s="108">
        <v>44613</v>
      </c>
      <c r="L603" s="109" t="s">
        <v>18860</v>
      </c>
      <c r="M603" s="110" t="s">
        <v>18657</v>
      </c>
      <c r="N603" s="110" t="s">
        <v>18659</v>
      </c>
      <c r="O603" s="109">
        <v>1</v>
      </c>
      <c r="P603" s="108">
        <v>44755</v>
      </c>
      <c r="Q603" s="108">
        <v>44755</v>
      </c>
      <c r="R603" s="109" t="s">
        <v>18666</v>
      </c>
      <c r="S603" s="110" t="str">
        <f>VLOOKUP($R603,DX!$A$1:$B$13005,2,FALSE)</f>
        <v>COVID-19 (virus no identificado)</v>
      </c>
      <c r="T603" s="110" t="s">
        <v>42647</v>
      </c>
      <c r="AA603" s="111" t="s">
        <v>43233</v>
      </c>
    </row>
    <row r="604" spans="1:27" s="123" customFormat="1" ht="30" hidden="1" customHeight="1" x14ac:dyDescent="0.3">
      <c r="A604" s="121">
        <v>44756</v>
      </c>
      <c r="B604" s="119">
        <f t="shared" si="21"/>
        <v>7</v>
      </c>
      <c r="C604" s="119">
        <f t="shared" si="22"/>
        <v>2022</v>
      </c>
      <c r="D604" s="110">
        <v>10123519</v>
      </c>
      <c r="E604" s="110" t="s">
        <v>42578</v>
      </c>
      <c r="F604" s="110" t="s">
        <v>18658</v>
      </c>
      <c r="G604" s="110" t="s">
        <v>18683</v>
      </c>
      <c r="H604" s="122" t="s">
        <v>42710</v>
      </c>
      <c r="I604" s="109" t="s">
        <v>18665</v>
      </c>
      <c r="J604" s="109" t="s">
        <v>18679</v>
      </c>
      <c r="K604" s="108">
        <v>44013</v>
      </c>
      <c r="L604" s="109" t="s">
        <v>18731</v>
      </c>
      <c r="M604" s="110" t="s">
        <v>18688</v>
      </c>
      <c r="N604" s="110" t="s">
        <v>18659</v>
      </c>
      <c r="O604" s="109">
        <v>13</v>
      </c>
      <c r="P604" s="108">
        <v>44756</v>
      </c>
      <c r="Q604" s="108">
        <v>44768</v>
      </c>
      <c r="R604" s="109" t="s">
        <v>13817</v>
      </c>
      <c r="S604" s="110" t="str">
        <f>VLOOKUP($R604,DX!$A$1:$B$13005,2,FALSE)</f>
        <v>OTROS DOLORES ABDOMINALES Y LOS NO ESPECIFICADOS</v>
      </c>
      <c r="T604" s="110" t="s">
        <v>42647</v>
      </c>
      <c r="AA604" s="111" t="s">
        <v>43233</v>
      </c>
    </row>
    <row r="605" spans="1:27" s="123" customFormat="1" ht="30" hidden="1" customHeight="1" x14ac:dyDescent="0.3">
      <c r="A605" s="121">
        <v>44756</v>
      </c>
      <c r="B605" s="119">
        <f t="shared" si="21"/>
        <v>7</v>
      </c>
      <c r="C605" s="119">
        <f t="shared" si="22"/>
        <v>2022</v>
      </c>
      <c r="D605" s="110">
        <v>70255639</v>
      </c>
      <c r="E605" s="110" t="s">
        <v>42570</v>
      </c>
      <c r="F605" s="110" t="s">
        <v>18658</v>
      </c>
      <c r="G605" s="110" t="s">
        <v>18664</v>
      </c>
      <c r="H605" s="122" t="s">
        <v>42710</v>
      </c>
      <c r="I605" s="109" t="s">
        <v>18680</v>
      </c>
      <c r="J605" s="109" t="s">
        <v>18679</v>
      </c>
      <c r="K605" s="108">
        <v>44245</v>
      </c>
      <c r="L605" s="109" t="s">
        <v>18739</v>
      </c>
      <c r="M605" s="110" t="s">
        <v>18657</v>
      </c>
      <c r="N605" s="110" t="s">
        <v>18659</v>
      </c>
      <c r="O605" s="109">
        <v>3</v>
      </c>
      <c r="P605" s="108">
        <v>44756</v>
      </c>
      <c r="Q605" s="108">
        <v>44758</v>
      </c>
      <c r="R605" s="109" t="s">
        <v>7103</v>
      </c>
      <c r="S605" s="110" t="str">
        <f>VLOOKUP($R605,DX!$A$1:$B$13005,2,FALSE)</f>
        <v>INFECCION AGUDA DE LAS VIAS RESPIRATORIAS SUPERIORES, NO ESPECIFICADA</v>
      </c>
      <c r="T605" s="110" t="s">
        <v>42647</v>
      </c>
      <c r="AA605" s="111" t="s">
        <v>43233</v>
      </c>
    </row>
    <row r="606" spans="1:27" s="123" customFormat="1" ht="30" hidden="1" customHeight="1" x14ac:dyDescent="0.3">
      <c r="A606" s="121">
        <v>44758</v>
      </c>
      <c r="B606" s="119">
        <f t="shared" si="21"/>
        <v>7</v>
      </c>
      <c r="C606" s="119">
        <f t="shared" si="22"/>
        <v>2022</v>
      </c>
      <c r="D606" s="110">
        <v>70141326</v>
      </c>
      <c r="E606" s="110" t="s">
        <v>42577</v>
      </c>
      <c r="F606" s="110" t="s">
        <v>18658</v>
      </c>
      <c r="G606" s="110" t="s">
        <v>18687</v>
      </c>
      <c r="H606" s="122" t="s">
        <v>42710</v>
      </c>
      <c r="I606" s="109" t="s">
        <v>18665</v>
      </c>
      <c r="J606" s="109" t="s">
        <v>18679</v>
      </c>
      <c r="K606" s="108">
        <v>44473</v>
      </c>
      <c r="L606" s="109" t="s">
        <v>18701</v>
      </c>
      <c r="M606" s="110" t="s">
        <v>18657</v>
      </c>
      <c r="N606" s="110" t="s">
        <v>18659</v>
      </c>
      <c r="O606" s="109">
        <v>20</v>
      </c>
      <c r="P606" s="108">
        <v>44758</v>
      </c>
      <c r="Q606" s="108">
        <v>44777</v>
      </c>
      <c r="R606" s="109" t="s">
        <v>7881</v>
      </c>
      <c r="S606" s="110" t="str">
        <f>VLOOKUP($R606,DX!$A$1:$B$13005,2,FALSE)</f>
        <v>APENDICITIS AGUDA CON ABSCESO PERITONEAL</v>
      </c>
      <c r="T606" s="110" t="s">
        <v>42647</v>
      </c>
      <c r="AA606" s="123" t="s">
        <v>42959</v>
      </c>
    </row>
    <row r="607" spans="1:27" s="123" customFormat="1" ht="30" hidden="1" customHeight="1" x14ac:dyDescent="0.3">
      <c r="A607" s="121">
        <v>44763</v>
      </c>
      <c r="B607" s="119">
        <f t="shared" si="21"/>
        <v>7</v>
      </c>
      <c r="C607" s="119">
        <f t="shared" si="22"/>
        <v>2022</v>
      </c>
      <c r="D607" s="110">
        <v>71020833</v>
      </c>
      <c r="E607" s="110" t="s">
        <v>42576</v>
      </c>
      <c r="F607" s="110" t="s">
        <v>18658</v>
      </c>
      <c r="G607" s="110" t="s">
        <v>18664</v>
      </c>
      <c r="H607" s="122" t="s">
        <v>42708</v>
      </c>
      <c r="I607" s="109" t="s">
        <v>18665</v>
      </c>
      <c r="J607" s="109" t="s">
        <v>18679</v>
      </c>
      <c r="K607" s="108">
        <v>44436</v>
      </c>
      <c r="L607" s="109" t="s">
        <v>18721</v>
      </c>
      <c r="M607" s="110" t="s">
        <v>18657</v>
      </c>
      <c r="N607" s="110" t="s">
        <v>18659</v>
      </c>
      <c r="O607" s="109">
        <v>2</v>
      </c>
      <c r="P607" s="108">
        <v>44763</v>
      </c>
      <c r="Q607" s="108">
        <v>44764</v>
      </c>
      <c r="R607" s="109" t="s">
        <v>9605</v>
      </c>
      <c r="S607" s="110" t="str">
        <f>VLOOKUP($R607,DX!$A$1:$B$13005,2,FALSE)</f>
        <v>LUMBAGO CON CIATICA</v>
      </c>
      <c r="T607" s="110" t="s">
        <v>42647</v>
      </c>
      <c r="AA607" s="111" t="s">
        <v>43233</v>
      </c>
    </row>
    <row r="608" spans="1:27" s="123" customFormat="1" ht="30" hidden="1" customHeight="1" x14ac:dyDescent="0.3">
      <c r="A608" s="121">
        <v>44763</v>
      </c>
      <c r="B608" s="119">
        <f t="shared" si="21"/>
        <v>7</v>
      </c>
      <c r="C608" s="119">
        <f t="shared" si="22"/>
        <v>2022</v>
      </c>
      <c r="D608" s="110">
        <v>71295224</v>
      </c>
      <c r="E608" s="110" t="s">
        <v>42521</v>
      </c>
      <c r="F608" s="110" t="s">
        <v>18658</v>
      </c>
      <c r="G608" s="110" t="s">
        <v>18664</v>
      </c>
      <c r="H608" s="122" t="s">
        <v>42710</v>
      </c>
      <c r="I608" s="109" t="s">
        <v>18849</v>
      </c>
      <c r="J608" s="109" t="s">
        <v>42713</v>
      </c>
      <c r="K608" s="108">
        <v>44613</v>
      </c>
      <c r="L608" s="109" t="s">
        <v>18860</v>
      </c>
      <c r="M608" s="110" t="s">
        <v>18657</v>
      </c>
      <c r="N608" s="110" t="s">
        <v>18659</v>
      </c>
      <c r="O608" s="109">
        <v>3</v>
      </c>
      <c r="P608" s="108">
        <v>44763</v>
      </c>
      <c r="Q608" s="108">
        <v>44765</v>
      </c>
      <c r="R608" s="109" t="s">
        <v>15365</v>
      </c>
      <c r="S608" s="110" t="str">
        <f>VLOOKUP($R608,DX!$A$1:$B$13005,2,FALSE)</f>
        <v>CONTUSION DE LA RODILLA</v>
      </c>
      <c r="T608" s="110" t="s">
        <v>42647</v>
      </c>
      <c r="AA608" s="111" t="s">
        <v>43233</v>
      </c>
    </row>
    <row r="609" spans="1:27" s="123" customFormat="1" ht="30" hidden="1" customHeight="1" x14ac:dyDescent="0.3">
      <c r="A609" s="121">
        <v>44763</v>
      </c>
      <c r="B609" s="119">
        <f t="shared" si="21"/>
        <v>7</v>
      </c>
      <c r="C609" s="119">
        <f t="shared" si="22"/>
        <v>2022</v>
      </c>
      <c r="D609" s="110">
        <v>1017159861</v>
      </c>
      <c r="E609" s="110" t="s">
        <v>42441</v>
      </c>
      <c r="F609" s="110" t="s">
        <v>18704</v>
      </c>
      <c r="G609" s="110" t="s">
        <v>18664</v>
      </c>
      <c r="H609" s="122" t="s">
        <v>42708</v>
      </c>
      <c r="I609" s="109" t="s">
        <v>18849</v>
      </c>
      <c r="J609" s="109" t="s">
        <v>18851</v>
      </c>
      <c r="K609" s="108">
        <v>41499</v>
      </c>
      <c r="L609" s="109" t="s">
        <v>18860</v>
      </c>
      <c r="M609" s="110" t="s">
        <v>18657</v>
      </c>
      <c r="N609" s="110" t="s">
        <v>18659</v>
      </c>
      <c r="O609" s="109">
        <v>2</v>
      </c>
      <c r="P609" s="108">
        <v>44763</v>
      </c>
      <c r="Q609" s="108">
        <v>44764</v>
      </c>
      <c r="R609" s="109" t="s">
        <v>9397</v>
      </c>
      <c r="S609" s="110" t="str">
        <f>VLOOKUP($R609,DX!$A$1:$B$13005,2,FALSE)</f>
        <v>LUPUS ERITEMATOSO SISTEMICO, SIN OTRA ESPECIFICACION</v>
      </c>
      <c r="T609" s="110" t="s">
        <v>42647</v>
      </c>
      <c r="AA609" s="111" t="s">
        <v>43233</v>
      </c>
    </row>
    <row r="610" spans="1:27" s="123" customFormat="1" ht="30" hidden="1" customHeight="1" x14ac:dyDescent="0.3">
      <c r="A610" s="121">
        <v>44764</v>
      </c>
      <c r="B610" s="119">
        <f t="shared" si="21"/>
        <v>7</v>
      </c>
      <c r="C610" s="119">
        <f t="shared" si="22"/>
        <v>2022</v>
      </c>
      <c r="D610" s="110">
        <v>71587888</v>
      </c>
      <c r="E610" s="110" t="s">
        <v>18682</v>
      </c>
      <c r="F610" s="110" t="s">
        <v>18658</v>
      </c>
      <c r="G610" s="110" t="s">
        <v>18683</v>
      </c>
      <c r="H610" s="122" t="s">
        <v>42710</v>
      </c>
      <c r="I610" s="109" t="s">
        <v>18665</v>
      </c>
      <c r="J610" s="109" t="s">
        <v>18679</v>
      </c>
      <c r="K610" s="108">
        <v>43274</v>
      </c>
      <c r="L610" s="109" t="s">
        <v>18701</v>
      </c>
      <c r="M610" s="110" t="s">
        <v>18657</v>
      </c>
      <c r="N610" s="110" t="s">
        <v>18659</v>
      </c>
      <c r="O610" s="109">
        <v>30</v>
      </c>
      <c r="P610" s="108">
        <v>44764</v>
      </c>
      <c r="Q610" s="108">
        <v>44793</v>
      </c>
      <c r="R610" s="109" t="s">
        <v>17928</v>
      </c>
      <c r="S610" s="110" t="str">
        <f>VLOOKUP($R610,DX!$A$1:$B$13005,2,FALSE)</f>
        <v>OTROS PROCEDIMIENTOS QUIRURGICOS</v>
      </c>
      <c r="T610" s="110" t="s">
        <v>42647</v>
      </c>
      <c r="AA610" s="123" t="s">
        <v>42959</v>
      </c>
    </row>
    <row r="611" spans="1:27" s="123" customFormat="1" ht="30" hidden="1" customHeight="1" x14ac:dyDescent="0.3">
      <c r="A611" s="121">
        <v>44764</v>
      </c>
      <c r="B611" s="119">
        <f t="shared" si="21"/>
        <v>7</v>
      </c>
      <c r="C611" s="119">
        <f t="shared" si="22"/>
        <v>2022</v>
      </c>
      <c r="D611" s="110">
        <v>79407370</v>
      </c>
      <c r="E611" s="110" t="s">
        <v>42580</v>
      </c>
      <c r="F611" s="110" t="s">
        <v>18658</v>
      </c>
      <c r="G611" s="110" t="s">
        <v>18683</v>
      </c>
      <c r="H611" s="122" t="s">
        <v>42710</v>
      </c>
      <c r="I611" s="109" t="s">
        <v>18665</v>
      </c>
      <c r="J611" s="109" t="s">
        <v>18679</v>
      </c>
      <c r="K611" s="108">
        <v>44475</v>
      </c>
      <c r="L611" s="109" t="s">
        <v>18742</v>
      </c>
      <c r="M611" s="110" t="s">
        <v>18657</v>
      </c>
      <c r="N611" s="110" t="s">
        <v>18659</v>
      </c>
      <c r="O611" s="109">
        <v>3</v>
      </c>
      <c r="P611" s="108">
        <v>44764</v>
      </c>
      <c r="Q611" s="108">
        <v>44766</v>
      </c>
      <c r="R611" s="109" t="s">
        <v>6814</v>
      </c>
      <c r="S611" s="110" t="str">
        <f>VLOOKUP($R611,DX!$A$1:$B$13005,2,FALSE)</f>
        <v>ENFERMEDAD CEREBROVASCULAR, NO ESPECIFICADA</v>
      </c>
      <c r="T611" s="110" t="s">
        <v>42647</v>
      </c>
      <c r="AA611" s="111" t="s">
        <v>43233</v>
      </c>
    </row>
    <row r="612" spans="1:27" s="123" customFormat="1" ht="30" hidden="1" customHeight="1" x14ac:dyDescent="0.3">
      <c r="A612" s="121">
        <v>44764</v>
      </c>
      <c r="B612" s="119">
        <f t="shared" si="21"/>
        <v>7</v>
      </c>
      <c r="C612" s="119">
        <f t="shared" si="22"/>
        <v>2022</v>
      </c>
      <c r="D612" s="110">
        <v>1017148606</v>
      </c>
      <c r="E612" s="110" t="s">
        <v>18829</v>
      </c>
      <c r="F612" s="110" t="s">
        <v>18658</v>
      </c>
      <c r="G612" s="110" t="s">
        <v>18664</v>
      </c>
      <c r="H612" s="122" t="s">
        <v>42708</v>
      </c>
      <c r="I612" s="109" t="s">
        <v>18680</v>
      </c>
      <c r="J612" s="109" t="s">
        <v>18679</v>
      </c>
      <c r="K612" s="108">
        <v>44090</v>
      </c>
      <c r="L612" s="109" t="s">
        <v>18680</v>
      </c>
      <c r="M612" s="110" t="s">
        <v>18657</v>
      </c>
      <c r="N612" s="110" t="s">
        <v>18659</v>
      </c>
      <c r="O612" s="109">
        <v>2</v>
      </c>
      <c r="P612" s="108">
        <v>44764</v>
      </c>
      <c r="Q612" s="108">
        <v>44765</v>
      </c>
      <c r="R612" s="109" t="s">
        <v>1020</v>
      </c>
      <c r="S612" s="110" t="str">
        <f>VLOOKUP($R612,DX!$A$1:$B$13005,2,FALSE)</f>
        <v>INFECCION VIRAL, NO ESPECIFICADA</v>
      </c>
      <c r="T612" s="110" t="s">
        <v>42647</v>
      </c>
      <c r="AA612" s="111" t="s">
        <v>43233</v>
      </c>
    </row>
    <row r="613" spans="1:27" s="123" customFormat="1" ht="30" hidden="1" customHeight="1" x14ac:dyDescent="0.3">
      <c r="A613" s="121">
        <v>44766</v>
      </c>
      <c r="B613" s="119">
        <f t="shared" si="21"/>
        <v>7</v>
      </c>
      <c r="C613" s="119">
        <f t="shared" si="22"/>
        <v>2022</v>
      </c>
      <c r="D613" s="110">
        <v>41935499</v>
      </c>
      <c r="E613" s="110" t="s">
        <v>42575</v>
      </c>
      <c r="F613" s="110" t="s">
        <v>18658</v>
      </c>
      <c r="G613" s="110" t="s">
        <v>18664</v>
      </c>
      <c r="H613" s="122" t="s">
        <v>42708</v>
      </c>
      <c r="I613" s="109" t="s">
        <v>18849</v>
      </c>
      <c r="J613" s="109" t="s">
        <v>18695</v>
      </c>
      <c r="K613" s="108">
        <v>44683</v>
      </c>
      <c r="L613" s="109" t="s">
        <v>18860</v>
      </c>
      <c r="M613" s="110" t="s">
        <v>18657</v>
      </c>
      <c r="N613" s="110" t="s">
        <v>18659</v>
      </c>
      <c r="O613" s="109">
        <v>1</v>
      </c>
      <c r="P613" s="108">
        <v>44766</v>
      </c>
      <c r="Q613" s="108">
        <v>44766</v>
      </c>
      <c r="R613" s="109" t="s">
        <v>8641</v>
      </c>
      <c r="S613" s="110" t="str">
        <f>VLOOKUP($R613,DX!$A$1:$B$13005,2,FALSE)</f>
        <v>URTICARIA, NO ESPECIFICADA</v>
      </c>
      <c r="T613" s="110" t="s">
        <v>42647</v>
      </c>
      <c r="AA613" s="111" t="s">
        <v>43233</v>
      </c>
    </row>
    <row r="614" spans="1:27" s="123" customFormat="1" ht="30" hidden="1" customHeight="1" x14ac:dyDescent="0.3">
      <c r="A614" s="121">
        <v>44767</v>
      </c>
      <c r="B614" s="119">
        <f t="shared" si="21"/>
        <v>7</v>
      </c>
      <c r="C614" s="119">
        <f t="shared" si="22"/>
        <v>2022</v>
      </c>
      <c r="D614" s="110">
        <v>41935499</v>
      </c>
      <c r="E614" s="110" t="s">
        <v>42575</v>
      </c>
      <c r="F614" s="110" t="s">
        <v>18658</v>
      </c>
      <c r="G614" s="110" t="s">
        <v>18664</v>
      </c>
      <c r="H614" s="122" t="s">
        <v>42709</v>
      </c>
      <c r="I614" s="109" t="s">
        <v>18849</v>
      </c>
      <c r="J614" s="109" t="s">
        <v>18695</v>
      </c>
      <c r="K614" s="108">
        <v>44683</v>
      </c>
      <c r="L614" s="109" t="s">
        <v>18860</v>
      </c>
      <c r="M614" s="110" t="s">
        <v>18657</v>
      </c>
      <c r="N614" s="110" t="s">
        <v>18659</v>
      </c>
      <c r="O614" s="109">
        <v>1</v>
      </c>
      <c r="P614" s="108">
        <v>44767</v>
      </c>
      <c r="Q614" s="108">
        <v>44767</v>
      </c>
      <c r="R614" s="109" t="s">
        <v>8625</v>
      </c>
      <c r="S614" s="110" t="str">
        <f>VLOOKUP($R614,DX!$A$1:$B$13005,2,FALSE)</f>
        <v>URTICARIA ALERGICA</v>
      </c>
      <c r="T614" s="110" t="s">
        <v>18696</v>
      </c>
      <c r="AA614" s="111" t="s">
        <v>43233</v>
      </c>
    </row>
    <row r="615" spans="1:27" s="123" customFormat="1" ht="30" hidden="1" customHeight="1" x14ac:dyDescent="0.3">
      <c r="A615" s="121">
        <v>44767</v>
      </c>
      <c r="B615" s="119">
        <f t="shared" si="21"/>
        <v>7</v>
      </c>
      <c r="C615" s="119">
        <f t="shared" si="22"/>
        <v>2022</v>
      </c>
      <c r="D615" s="110">
        <v>79407370</v>
      </c>
      <c r="E615" s="110" t="s">
        <v>42580</v>
      </c>
      <c r="F615" s="110" t="s">
        <v>18658</v>
      </c>
      <c r="G615" s="110" t="s">
        <v>18683</v>
      </c>
      <c r="H615" s="122" t="s">
        <v>42709</v>
      </c>
      <c r="I615" s="109" t="s">
        <v>18665</v>
      </c>
      <c r="J615" s="109" t="s">
        <v>18679</v>
      </c>
      <c r="K615" s="108">
        <v>44475</v>
      </c>
      <c r="L615" s="109" t="s">
        <v>18742</v>
      </c>
      <c r="M615" s="110" t="s">
        <v>18657</v>
      </c>
      <c r="N615" s="110" t="s">
        <v>18659</v>
      </c>
      <c r="O615" s="109">
        <v>17</v>
      </c>
      <c r="P615" s="108">
        <v>44767</v>
      </c>
      <c r="Q615" s="108">
        <v>44783</v>
      </c>
      <c r="R615" s="109" t="s">
        <v>6814</v>
      </c>
      <c r="S615" s="110" t="str">
        <f>VLOOKUP($R615,DX!$A$1:$B$13005,2,FALSE)</f>
        <v>ENFERMEDAD CEREBROVASCULAR, NO ESPECIFICADA</v>
      </c>
      <c r="T615" s="110" t="s">
        <v>18696</v>
      </c>
      <c r="AA615" s="111" t="s">
        <v>43233</v>
      </c>
    </row>
    <row r="616" spans="1:27" s="123" customFormat="1" ht="30" hidden="1" customHeight="1" x14ac:dyDescent="0.3">
      <c r="A616" s="121">
        <v>44767</v>
      </c>
      <c r="B616" s="119">
        <f t="shared" si="21"/>
        <v>7</v>
      </c>
      <c r="C616" s="119">
        <f t="shared" si="22"/>
        <v>2022</v>
      </c>
      <c r="D616" s="110">
        <v>1017148606</v>
      </c>
      <c r="E616" s="110" t="s">
        <v>18829</v>
      </c>
      <c r="F616" s="110" t="s">
        <v>18658</v>
      </c>
      <c r="G616" s="110" t="s">
        <v>18664</v>
      </c>
      <c r="H616" s="122" t="s">
        <v>42709</v>
      </c>
      <c r="I616" s="109" t="s">
        <v>18680</v>
      </c>
      <c r="J616" s="109" t="s">
        <v>18679</v>
      </c>
      <c r="K616" s="108">
        <v>44090</v>
      </c>
      <c r="L616" s="109" t="s">
        <v>18680</v>
      </c>
      <c r="M616" s="110" t="s">
        <v>18657</v>
      </c>
      <c r="N616" s="110" t="s">
        <v>18659</v>
      </c>
      <c r="O616" s="109">
        <v>6</v>
      </c>
      <c r="P616" s="108">
        <v>44767</v>
      </c>
      <c r="Q616" s="108">
        <v>44772</v>
      </c>
      <c r="R616" s="109" t="s">
        <v>7149</v>
      </c>
      <c r="S616" s="110" t="str">
        <f>VLOOKUP($R616,DX!$A$1:$B$13005,2,FALSE)</f>
        <v>NEUMONIA BACTERIANA, NO ESPECIFICADA</v>
      </c>
      <c r="T616" s="110" t="s">
        <v>18696</v>
      </c>
      <c r="AA616" s="111" t="s">
        <v>43233</v>
      </c>
    </row>
    <row r="617" spans="1:27" s="123" customFormat="1" ht="30" hidden="1" customHeight="1" x14ac:dyDescent="0.3">
      <c r="A617" s="121">
        <v>44768</v>
      </c>
      <c r="B617" s="119">
        <f t="shared" si="21"/>
        <v>7</v>
      </c>
      <c r="C617" s="119">
        <f t="shared" si="22"/>
        <v>2022</v>
      </c>
      <c r="D617" s="110">
        <v>14012408</v>
      </c>
      <c r="E617" s="110" t="s">
        <v>18901</v>
      </c>
      <c r="F617" s="110" t="s">
        <v>18658</v>
      </c>
      <c r="G617" s="110" t="s">
        <v>18687</v>
      </c>
      <c r="H617" s="122" t="s">
        <v>42710</v>
      </c>
      <c r="I617" s="109" t="s">
        <v>18680</v>
      </c>
      <c r="J617" s="109" t="s">
        <v>18679</v>
      </c>
      <c r="K617" s="108">
        <v>44245</v>
      </c>
      <c r="L617" s="109" t="s">
        <v>18680</v>
      </c>
      <c r="M617" s="110" t="s">
        <v>18657</v>
      </c>
      <c r="N617" s="110" t="s">
        <v>18659</v>
      </c>
      <c r="O617" s="109">
        <v>3</v>
      </c>
      <c r="P617" s="108">
        <v>44768</v>
      </c>
      <c r="Q617" s="108">
        <v>44770</v>
      </c>
      <c r="R617" s="109" t="s">
        <v>14051</v>
      </c>
      <c r="S617" s="110" t="str">
        <f>VLOOKUP($R617,DX!$A$1:$B$13005,2,FALSE)</f>
        <v>FIEBRE, NO ESPECIFICADA</v>
      </c>
      <c r="T617" s="110" t="s">
        <v>42647</v>
      </c>
      <c r="AA617" s="111" t="s">
        <v>43233</v>
      </c>
    </row>
    <row r="618" spans="1:27" s="123" customFormat="1" ht="30" hidden="1" customHeight="1" x14ac:dyDescent="0.3">
      <c r="A618" s="121">
        <v>44769</v>
      </c>
      <c r="B618" s="119">
        <f t="shared" si="21"/>
        <v>7</v>
      </c>
      <c r="C618" s="119">
        <f t="shared" si="22"/>
        <v>2022</v>
      </c>
      <c r="D618" s="110">
        <v>10123519</v>
      </c>
      <c r="E618" s="110" t="s">
        <v>42578</v>
      </c>
      <c r="F618" s="110" t="s">
        <v>18658</v>
      </c>
      <c r="G618" s="110" t="s">
        <v>18683</v>
      </c>
      <c r="H618" s="122" t="s">
        <v>42709</v>
      </c>
      <c r="I618" s="109" t="s">
        <v>18665</v>
      </c>
      <c r="J618" s="109" t="s">
        <v>18679</v>
      </c>
      <c r="K618" s="108">
        <v>44013</v>
      </c>
      <c r="L618" s="109" t="s">
        <v>18731</v>
      </c>
      <c r="M618" s="110" t="s">
        <v>18688</v>
      </c>
      <c r="N618" s="110" t="s">
        <v>18659</v>
      </c>
      <c r="O618" s="109">
        <v>30</v>
      </c>
      <c r="P618" s="108">
        <v>44769</v>
      </c>
      <c r="Q618" s="108">
        <v>44798</v>
      </c>
      <c r="R618" s="109" t="s">
        <v>13817</v>
      </c>
      <c r="S618" s="110" t="str">
        <f>VLOOKUP($R618,DX!$A$1:$B$13005,2,FALSE)</f>
        <v>OTROS DOLORES ABDOMINALES Y LOS NO ESPECIFICADOS</v>
      </c>
      <c r="T618" s="110" t="s">
        <v>18696</v>
      </c>
      <c r="AA618" s="123" t="s">
        <v>42959</v>
      </c>
    </row>
    <row r="619" spans="1:27" s="123" customFormat="1" ht="30" hidden="1" customHeight="1" x14ac:dyDescent="0.3">
      <c r="A619" s="121">
        <v>44772</v>
      </c>
      <c r="B619" s="119">
        <f t="shared" si="21"/>
        <v>7</v>
      </c>
      <c r="C619" s="119">
        <f t="shared" si="22"/>
        <v>2022</v>
      </c>
      <c r="D619" s="110">
        <v>71701185</v>
      </c>
      <c r="E619" s="110" t="s">
        <v>42579</v>
      </c>
      <c r="F619" s="110" t="s">
        <v>18658</v>
      </c>
      <c r="G619" s="124" t="s">
        <v>18720</v>
      </c>
      <c r="H619" s="122" t="s">
        <v>42707</v>
      </c>
      <c r="I619" s="109" t="s">
        <v>18680</v>
      </c>
      <c r="J619" s="109" t="s">
        <v>18679</v>
      </c>
      <c r="K619" s="108">
        <v>44564</v>
      </c>
      <c r="L619" s="109" t="s">
        <v>18680</v>
      </c>
      <c r="M619" s="110" t="s">
        <v>18657</v>
      </c>
      <c r="N619" s="110" t="s">
        <v>18722</v>
      </c>
      <c r="O619" s="109">
        <v>2</v>
      </c>
      <c r="P619" s="108">
        <v>44772</v>
      </c>
      <c r="Q619" s="108">
        <v>44773</v>
      </c>
      <c r="R619" s="109" t="s">
        <v>15361</v>
      </c>
      <c r="S619" s="110" t="str">
        <f>VLOOKUP($R619,DX!$A$1:$B$13005,2,FALSE)</f>
        <v>OTROS TRAUMATISMOS ESPECIFICADOS DE LA CADERA Y DEL MUSLO</v>
      </c>
      <c r="T619" s="110" t="s">
        <v>42647</v>
      </c>
      <c r="AA619" s="111" t="s">
        <v>43233</v>
      </c>
    </row>
    <row r="620" spans="1:27" s="123" customFormat="1" ht="30" hidden="1" customHeight="1" x14ac:dyDescent="0.3">
      <c r="A620" s="121">
        <v>44773</v>
      </c>
      <c r="B620" s="119">
        <f t="shared" si="21"/>
        <v>7</v>
      </c>
      <c r="C620" s="119">
        <f t="shared" si="22"/>
        <v>2022</v>
      </c>
      <c r="D620" s="110">
        <v>1017148606</v>
      </c>
      <c r="E620" s="110" t="s">
        <v>18829</v>
      </c>
      <c r="F620" s="110" t="s">
        <v>18658</v>
      </c>
      <c r="G620" s="110" t="s">
        <v>18664</v>
      </c>
      <c r="H620" s="122" t="s">
        <v>42709</v>
      </c>
      <c r="I620" s="109" t="s">
        <v>18680</v>
      </c>
      <c r="J620" s="109" t="s">
        <v>18679</v>
      </c>
      <c r="K620" s="108">
        <v>44090</v>
      </c>
      <c r="L620" s="109" t="s">
        <v>18680</v>
      </c>
      <c r="M620" s="110" t="s">
        <v>18657</v>
      </c>
      <c r="N620" s="110" t="s">
        <v>18659</v>
      </c>
      <c r="O620" s="109">
        <v>20</v>
      </c>
      <c r="P620" s="108">
        <v>44773</v>
      </c>
      <c r="Q620" s="108">
        <v>44792</v>
      </c>
      <c r="R620" s="109" t="s">
        <v>7149</v>
      </c>
      <c r="S620" s="110" t="str">
        <f>VLOOKUP($R620,DX!$A$1:$B$13005,2,FALSE)</f>
        <v>NEUMONIA BACTERIANA, NO ESPECIFICADA</v>
      </c>
      <c r="T620" s="110" t="s">
        <v>18696</v>
      </c>
      <c r="AA620" s="123" t="s">
        <v>42959</v>
      </c>
    </row>
    <row r="621" spans="1:27" s="123" customFormat="1" ht="30" hidden="1" customHeight="1" x14ac:dyDescent="0.3">
      <c r="A621" s="121">
        <v>44775</v>
      </c>
      <c r="B621" s="119">
        <f t="shared" si="21"/>
        <v>8</v>
      </c>
      <c r="C621" s="119">
        <f t="shared" si="22"/>
        <v>2022</v>
      </c>
      <c r="D621" s="110">
        <v>1128268425</v>
      </c>
      <c r="E621" s="110" t="s">
        <v>42584</v>
      </c>
      <c r="F621" s="110" t="s">
        <v>18658</v>
      </c>
      <c r="G621" s="110" t="s">
        <v>18664</v>
      </c>
      <c r="H621" s="122" t="s">
        <v>42708</v>
      </c>
      <c r="I621" s="109" t="s">
        <v>18849</v>
      </c>
      <c r="J621" s="109" t="s">
        <v>42602</v>
      </c>
      <c r="K621" s="108">
        <v>44440</v>
      </c>
      <c r="L621" s="109" t="s">
        <v>18860</v>
      </c>
      <c r="M621" s="110" t="s">
        <v>18657</v>
      </c>
      <c r="N621" s="110" t="s">
        <v>18659</v>
      </c>
      <c r="O621" s="109">
        <v>1</v>
      </c>
      <c r="P621" s="108">
        <v>44775</v>
      </c>
      <c r="Q621" s="108">
        <v>44775</v>
      </c>
      <c r="R621" s="109" t="s">
        <v>7649</v>
      </c>
      <c r="S621" s="110" t="str">
        <f>VLOOKUP($R621,DX!$A$1:$B$13005,2,FALSE)</f>
        <v>RAIZ DENTAL RETENIDA</v>
      </c>
      <c r="T621" s="110" t="s">
        <v>42647</v>
      </c>
      <c r="AA621" s="111" t="s">
        <v>43233</v>
      </c>
    </row>
    <row r="622" spans="1:27" s="123" customFormat="1" ht="30" hidden="1" customHeight="1" x14ac:dyDescent="0.3">
      <c r="A622" s="121">
        <v>44777</v>
      </c>
      <c r="B622" s="119">
        <f t="shared" si="21"/>
        <v>8</v>
      </c>
      <c r="C622" s="119">
        <f t="shared" si="22"/>
        <v>2022</v>
      </c>
      <c r="D622" s="110">
        <v>1038336886</v>
      </c>
      <c r="E622" s="110" t="s">
        <v>42535</v>
      </c>
      <c r="F622" s="110" t="s">
        <v>18658</v>
      </c>
      <c r="G622" s="110" t="s">
        <v>18664</v>
      </c>
      <c r="H622" s="122" t="s">
        <v>42710</v>
      </c>
      <c r="I622" s="109" t="s">
        <v>18849</v>
      </c>
      <c r="J622" s="109" t="s">
        <v>42546</v>
      </c>
      <c r="K622" s="108">
        <v>44445</v>
      </c>
      <c r="L622" s="109" t="s">
        <v>18860</v>
      </c>
      <c r="M622" s="110" t="s">
        <v>18657</v>
      </c>
      <c r="N622" s="110" t="s">
        <v>18659</v>
      </c>
      <c r="O622" s="109">
        <v>4</v>
      </c>
      <c r="P622" s="108">
        <v>44777</v>
      </c>
      <c r="Q622" s="108" t="s">
        <v>42599</v>
      </c>
      <c r="R622" s="109" t="s">
        <v>15485</v>
      </c>
      <c r="S622" s="110" t="str">
        <f>VLOOKUP($R622,DX!$A$1:$B$13005,2,FALSE)</f>
        <v>CONTUSION DE OTRAS PARTES Y DE LAS NO ESPECIFICADAS DEL PIE</v>
      </c>
      <c r="T622" s="110" t="s">
        <v>42647</v>
      </c>
      <c r="AA622" s="111" t="s">
        <v>43233</v>
      </c>
    </row>
    <row r="623" spans="1:27" s="123" customFormat="1" ht="30" hidden="1" customHeight="1" x14ac:dyDescent="0.3">
      <c r="A623" s="121">
        <v>44779</v>
      </c>
      <c r="B623" s="119">
        <f t="shared" si="21"/>
        <v>8</v>
      </c>
      <c r="C623" s="119">
        <f t="shared" si="22"/>
        <v>2022</v>
      </c>
      <c r="D623" s="110">
        <v>1023702432</v>
      </c>
      <c r="E623" s="110" t="s">
        <v>42534</v>
      </c>
      <c r="F623" s="110" t="s">
        <v>18704</v>
      </c>
      <c r="G623" s="110" t="s">
        <v>18664</v>
      </c>
      <c r="H623" s="122" t="s">
        <v>42710</v>
      </c>
      <c r="I623" s="109" t="s">
        <v>18849</v>
      </c>
      <c r="J623" s="109" t="s">
        <v>42545</v>
      </c>
      <c r="K623" s="108">
        <v>44585</v>
      </c>
      <c r="L623" s="109" t="s">
        <v>18860</v>
      </c>
      <c r="M623" s="110" t="s">
        <v>18657</v>
      </c>
      <c r="N623" s="110" t="s">
        <v>25608</v>
      </c>
      <c r="O623" s="109">
        <v>126</v>
      </c>
      <c r="P623" s="108">
        <v>44779</v>
      </c>
      <c r="Q623" s="108">
        <v>44904</v>
      </c>
      <c r="R623" s="109" t="s">
        <v>11633</v>
      </c>
      <c r="S623" s="110" t="str">
        <f>VLOOKUP($R623,DX!$A$1:$B$13005,2,FALSE)</f>
        <v>PARTO UNICO ESPONTANEO, PRESENTACION CEFALICA DE VERTICE</v>
      </c>
      <c r="T623" s="110" t="s">
        <v>42647</v>
      </c>
    </row>
    <row r="624" spans="1:27" s="123" customFormat="1" ht="30" hidden="1" customHeight="1" x14ac:dyDescent="0.3">
      <c r="A624" s="121">
        <v>44779</v>
      </c>
      <c r="B624" s="119">
        <f t="shared" si="21"/>
        <v>8</v>
      </c>
      <c r="C624" s="119">
        <f t="shared" si="22"/>
        <v>2022</v>
      </c>
      <c r="D624" s="110">
        <v>1106772607</v>
      </c>
      <c r="E624" s="110" t="s">
        <v>18738</v>
      </c>
      <c r="F624" s="110" t="s">
        <v>18658</v>
      </c>
      <c r="G624" s="110" t="s">
        <v>18709</v>
      </c>
      <c r="H624" s="122" t="s">
        <v>42710</v>
      </c>
      <c r="I624" s="109" t="s">
        <v>18680</v>
      </c>
      <c r="J624" s="109" t="s">
        <v>18679</v>
      </c>
      <c r="K624" s="108">
        <v>44245</v>
      </c>
      <c r="L624" s="109" t="s">
        <v>18680</v>
      </c>
      <c r="M624" s="110" t="s">
        <v>18740</v>
      </c>
      <c r="N624" s="110" t="s">
        <v>18659</v>
      </c>
      <c r="O624" s="109">
        <v>30</v>
      </c>
      <c r="P624" s="108">
        <v>44779</v>
      </c>
      <c r="Q624" s="108">
        <v>44808</v>
      </c>
      <c r="R624" s="109" t="s">
        <v>14943</v>
      </c>
      <c r="S624" s="110" t="str">
        <f>VLOOKUP($R624,DX!$A$1:$B$13005,2,FALSE)</f>
        <v>FRACTURA DE LA EPIFISIS SUPERIOR DEL HUMERO</v>
      </c>
      <c r="T624" s="110" t="s">
        <v>42647</v>
      </c>
      <c r="AA624" s="123" t="s">
        <v>42959</v>
      </c>
    </row>
    <row r="625" spans="1:27" s="123" customFormat="1" ht="30" hidden="1" customHeight="1" x14ac:dyDescent="0.3">
      <c r="A625" s="121">
        <v>44782</v>
      </c>
      <c r="B625" s="119">
        <f t="shared" si="21"/>
        <v>8</v>
      </c>
      <c r="C625" s="119">
        <f t="shared" si="22"/>
        <v>2022</v>
      </c>
      <c r="D625" s="110">
        <v>71701185</v>
      </c>
      <c r="E625" s="110" t="s">
        <v>42579</v>
      </c>
      <c r="F625" s="110" t="s">
        <v>18658</v>
      </c>
      <c r="G625" s="124" t="s">
        <v>18720</v>
      </c>
      <c r="H625" s="122" t="s">
        <v>42707</v>
      </c>
      <c r="I625" s="109" t="s">
        <v>18680</v>
      </c>
      <c r="J625" s="109" t="s">
        <v>18679</v>
      </c>
      <c r="K625" s="108">
        <v>44564</v>
      </c>
      <c r="L625" s="109" t="s">
        <v>18680</v>
      </c>
      <c r="M625" s="110" t="s">
        <v>18657</v>
      </c>
      <c r="N625" s="110" t="s">
        <v>18722</v>
      </c>
      <c r="O625" s="109">
        <v>1</v>
      </c>
      <c r="P625" s="108">
        <v>44782</v>
      </c>
      <c r="Q625" s="108" t="s">
        <v>42598</v>
      </c>
      <c r="R625" s="109" t="s">
        <v>15365</v>
      </c>
      <c r="S625" s="110" t="str">
        <f>VLOOKUP($R625,DX!$A$1:$B$13005,2,FALSE)</f>
        <v>CONTUSION DE LA RODILLA</v>
      </c>
      <c r="T625" s="110" t="s">
        <v>18696</v>
      </c>
      <c r="AA625" s="111" t="s">
        <v>43233</v>
      </c>
    </row>
    <row r="626" spans="1:27" s="123" customFormat="1" ht="30" hidden="1" customHeight="1" x14ac:dyDescent="0.3">
      <c r="A626" s="121">
        <v>44782</v>
      </c>
      <c r="B626" s="119">
        <f t="shared" si="21"/>
        <v>8</v>
      </c>
      <c r="C626" s="119">
        <f t="shared" si="22"/>
        <v>2022</v>
      </c>
      <c r="D626" s="110">
        <v>91155806</v>
      </c>
      <c r="E626" s="110" t="s">
        <v>42583</v>
      </c>
      <c r="F626" s="110" t="s">
        <v>18658</v>
      </c>
      <c r="G626" s="110" t="s">
        <v>18687</v>
      </c>
      <c r="H626" s="122" t="s">
        <v>42710</v>
      </c>
      <c r="I626" s="109" t="s">
        <v>18680</v>
      </c>
      <c r="J626" s="109" t="s">
        <v>18679</v>
      </c>
      <c r="K626" s="108">
        <v>44245</v>
      </c>
      <c r="L626" s="109" t="s">
        <v>18739</v>
      </c>
      <c r="M626" s="110" t="s">
        <v>18657</v>
      </c>
      <c r="N626" s="110" t="s">
        <v>18659</v>
      </c>
      <c r="O626" s="109">
        <v>3</v>
      </c>
      <c r="P626" s="108">
        <v>44782</v>
      </c>
      <c r="Q626" s="108">
        <v>44784</v>
      </c>
      <c r="R626" s="109" t="s">
        <v>7061</v>
      </c>
      <c r="S626" s="110" t="str">
        <f>VLOOKUP($R626,DX!$A$1:$B$13005,2,FALSE)</f>
        <v>RINOFARINGITIS AGUDA (RESFRIADO COMUN)</v>
      </c>
      <c r="T626" s="110" t="s">
        <v>42647</v>
      </c>
      <c r="AA626" s="111" t="s">
        <v>43233</v>
      </c>
    </row>
    <row r="627" spans="1:27" s="123" customFormat="1" ht="30" hidden="1" customHeight="1" x14ac:dyDescent="0.3">
      <c r="A627" s="121">
        <v>44783</v>
      </c>
      <c r="B627" s="119">
        <f t="shared" si="21"/>
        <v>8</v>
      </c>
      <c r="C627" s="119">
        <f t="shared" si="22"/>
        <v>2022</v>
      </c>
      <c r="D627" s="110">
        <v>98461341</v>
      </c>
      <c r="E627" s="110" t="s">
        <v>42540</v>
      </c>
      <c r="F627" s="110" t="s">
        <v>18658</v>
      </c>
      <c r="G627" s="110" t="s">
        <v>18687</v>
      </c>
      <c r="H627" s="122" t="s">
        <v>42709</v>
      </c>
      <c r="I627" s="109" t="s">
        <v>18665</v>
      </c>
      <c r="J627" s="109" t="s">
        <v>18679</v>
      </c>
      <c r="K627" s="108">
        <v>44518</v>
      </c>
      <c r="L627" s="109" t="s">
        <v>18910</v>
      </c>
      <c r="M627" s="110" t="s">
        <v>18657</v>
      </c>
      <c r="N627" s="110" t="s">
        <v>18659</v>
      </c>
      <c r="O627" s="109">
        <v>30</v>
      </c>
      <c r="P627" s="108">
        <v>44783</v>
      </c>
      <c r="Q627" s="108">
        <v>44812</v>
      </c>
      <c r="R627" s="109" t="s">
        <v>15385</v>
      </c>
      <c r="S627" s="110" t="str">
        <f>VLOOKUP($R627,DX!$A$1:$B$13005,2,FALSE)</f>
        <v>FRACTURA DE LA EPIFISIS SUPERIOR DE LA TIBIA</v>
      </c>
      <c r="T627" s="110" t="s">
        <v>18696</v>
      </c>
      <c r="AA627" s="123" t="s">
        <v>42959</v>
      </c>
    </row>
    <row r="628" spans="1:27" s="123" customFormat="1" ht="30" hidden="1" customHeight="1" x14ac:dyDescent="0.3">
      <c r="A628" s="121">
        <v>44784</v>
      </c>
      <c r="B628" s="119">
        <f t="shared" si="21"/>
        <v>8</v>
      </c>
      <c r="C628" s="119">
        <f t="shared" si="22"/>
        <v>2022</v>
      </c>
      <c r="D628" s="110">
        <v>79407370</v>
      </c>
      <c r="E628" s="110" t="s">
        <v>42580</v>
      </c>
      <c r="F628" s="110" t="s">
        <v>18658</v>
      </c>
      <c r="G628" s="110" t="s">
        <v>18683</v>
      </c>
      <c r="H628" s="122" t="s">
        <v>42709</v>
      </c>
      <c r="I628" s="109" t="s">
        <v>18665</v>
      </c>
      <c r="J628" s="109" t="s">
        <v>18679</v>
      </c>
      <c r="K628" s="108">
        <v>44475</v>
      </c>
      <c r="L628" s="109" t="s">
        <v>18742</v>
      </c>
      <c r="M628" s="110" t="s">
        <v>18657</v>
      </c>
      <c r="N628" s="110" t="s">
        <v>18659</v>
      </c>
      <c r="O628" s="109">
        <v>8</v>
      </c>
      <c r="P628" s="108">
        <v>44784</v>
      </c>
      <c r="Q628" s="108">
        <v>44791</v>
      </c>
      <c r="R628" s="109" t="s">
        <v>6814</v>
      </c>
      <c r="S628" s="110" t="str">
        <f>VLOOKUP($R628,DX!$A$1:$B$13005,2,FALSE)</f>
        <v>ENFERMEDAD CEREBROVASCULAR, NO ESPECIFICADA</v>
      </c>
      <c r="T628" s="110" t="s">
        <v>18696</v>
      </c>
      <c r="AA628" s="111" t="s">
        <v>43233</v>
      </c>
    </row>
    <row r="629" spans="1:27" s="123" customFormat="1" ht="30" hidden="1" customHeight="1" x14ac:dyDescent="0.3">
      <c r="A629" s="121">
        <v>44785</v>
      </c>
      <c r="B629" s="119">
        <f t="shared" si="21"/>
        <v>8</v>
      </c>
      <c r="C629" s="119">
        <f t="shared" si="22"/>
        <v>2022</v>
      </c>
      <c r="D629" s="110">
        <v>15264966</v>
      </c>
      <c r="E629" s="110" t="s">
        <v>42582</v>
      </c>
      <c r="F629" s="110" t="s">
        <v>18658</v>
      </c>
      <c r="G629" s="110" t="s">
        <v>18664</v>
      </c>
      <c r="H629" s="122" t="s">
        <v>42708</v>
      </c>
      <c r="I629" s="109" t="s">
        <v>18665</v>
      </c>
      <c r="J629" s="109" t="s">
        <v>18679</v>
      </c>
      <c r="K629" s="108">
        <v>44535</v>
      </c>
      <c r="L629" s="109" t="s">
        <v>18913</v>
      </c>
      <c r="M629" s="110" t="s">
        <v>18657</v>
      </c>
      <c r="N629" s="110" t="s">
        <v>18659</v>
      </c>
      <c r="O629" s="109">
        <v>1</v>
      </c>
      <c r="P629" s="108">
        <v>44785</v>
      </c>
      <c r="Q629" s="108">
        <v>44785</v>
      </c>
      <c r="R629" s="109" t="s">
        <v>9231</v>
      </c>
      <c r="S629" s="110" t="str">
        <f>VLOOKUP($R629,DX!$A$1:$B$13005,2,FALSE)</f>
        <v>GONARTROSIS, NO ESPECIFICADA</v>
      </c>
      <c r="T629" s="110" t="s">
        <v>42647</v>
      </c>
      <c r="AA629" s="111" t="s">
        <v>43233</v>
      </c>
    </row>
    <row r="630" spans="1:27" s="123" customFormat="1" ht="30" hidden="1" customHeight="1" x14ac:dyDescent="0.3">
      <c r="A630" s="121">
        <v>44791</v>
      </c>
      <c r="B630" s="119">
        <f t="shared" si="21"/>
        <v>8</v>
      </c>
      <c r="C630" s="119">
        <f t="shared" si="22"/>
        <v>2022</v>
      </c>
      <c r="D630" s="110">
        <v>98638694</v>
      </c>
      <c r="E630" s="110" t="s">
        <v>42585</v>
      </c>
      <c r="F630" s="110" t="s">
        <v>18658</v>
      </c>
      <c r="G630" s="110" t="s">
        <v>18664</v>
      </c>
      <c r="H630" s="122" t="s">
        <v>42708</v>
      </c>
      <c r="I630" s="109" t="s">
        <v>18680</v>
      </c>
      <c r="J630" s="109" t="s">
        <v>18679</v>
      </c>
      <c r="K630" s="108">
        <v>43617</v>
      </c>
      <c r="L630" s="109" t="s">
        <v>18680</v>
      </c>
      <c r="M630" s="110" t="s">
        <v>18657</v>
      </c>
      <c r="N630" s="110" t="s">
        <v>18659</v>
      </c>
      <c r="O630" s="109">
        <v>2</v>
      </c>
      <c r="P630" s="108">
        <v>44791</v>
      </c>
      <c r="Q630" s="108">
        <v>44792</v>
      </c>
      <c r="R630" s="109" t="s">
        <v>7061</v>
      </c>
      <c r="S630" s="110" t="str">
        <f>VLOOKUP($R630,DX!$A$1:$B$13005,2,FALSE)</f>
        <v>RINOFARINGITIS AGUDA (RESFRIADO COMUN)</v>
      </c>
      <c r="T630" s="110" t="s">
        <v>42647</v>
      </c>
      <c r="AA630" s="111" t="s">
        <v>43233</v>
      </c>
    </row>
    <row r="631" spans="1:27" s="123" customFormat="1" ht="30" hidden="1" customHeight="1" x14ac:dyDescent="0.3">
      <c r="A631" s="121">
        <v>44792</v>
      </c>
      <c r="B631" s="119">
        <f t="shared" si="21"/>
        <v>8</v>
      </c>
      <c r="C631" s="119">
        <f t="shared" si="22"/>
        <v>2022</v>
      </c>
      <c r="D631" s="110">
        <v>18516706</v>
      </c>
      <c r="E631" s="110" t="s">
        <v>42587</v>
      </c>
      <c r="F631" s="110" t="s">
        <v>18658</v>
      </c>
      <c r="G631" s="110" t="s">
        <v>42597</v>
      </c>
      <c r="H631" s="122" t="s">
        <v>42710</v>
      </c>
      <c r="I631" s="109" t="s">
        <v>18665</v>
      </c>
      <c r="J631" s="109" t="s">
        <v>18679</v>
      </c>
      <c r="K631" s="108">
        <v>44636</v>
      </c>
      <c r="L631" s="109" t="s">
        <v>18731</v>
      </c>
      <c r="M631" s="110" t="s">
        <v>18688</v>
      </c>
      <c r="N631" s="110" t="s">
        <v>18659</v>
      </c>
      <c r="O631" s="109">
        <v>5</v>
      </c>
      <c r="P631" s="108">
        <v>44792</v>
      </c>
      <c r="Q631" s="108">
        <v>44796</v>
      </c>
      <c r="R631" s="109" t="s">
        <v>18184</v>
      </c>
      <c r="S631" s="110" t="str">
        <f>VLOOKUP($R631,DX!$A$1:$B$13005,2,FALSE)</f>
        <v>OTRAS ATENCIONES ESPECIFICADAS PARA LA ANTICONCEPCION</v>
      </c>
      <c r="T631" s="110" t="s">
        <v>42647</v>
      </c>
      <c r="AA631" s="111" t="s">
        <v>43233</v>
      </c>
    </row>
    <row r="632" spans="1:27" s="123" customFormat="1" ht="30" hidden="1" customHeight="1" x14ac:dyDescent="0.3">
      <c r="A632" s="121">
        <v>44795</v>
      </c>
      <c r="B632" s="119">
        <f t="shared" si="21"/>
        <v>8</v>
      </c>
      <c r="C632" s="119">
        <f t="shared" si="22"/>
        <v>2022</v>
      </c>
      <c r="D632" s="110">
        <v>10183148</v>
      </c>
      <c r="E632" s="110" t="s">
        <v>18813</v>
      </c>
      <c r="F632" s="110" t="s">
        <v>18658</v>
      </c>
      <c r="G632" s="110" t="s">
        <v>18683</v>
      </c>
      <c r="H632" s="122" t="s">
        <v>42710</v>
      </c>
      <c r="I632" s="109" t="s">
        <v>18680</v>
      </c>
      <c r="J632" s="109" t="s">
        <v>18679</v>
      </c>
      <c r="K632" s="108">
        <v>44245</v>
      </c>
      <c r="L632" s="109" t="s">
        <v>18680</v>
      </c>
      <c r="M632" s="110" t="s">
        <v>18657</v>
      </c>
      <c r="N632" s="110" t="s">
        <v>18659</v>
      </c>
      <c r="O632" s="109">
        <v>3</v>
      </c>
      <c r="P632" s="108">
        <v>44795</v>
      </c>
      <c r="Q632" s="108">
        <v>44797</v>
      </c>
      <c r="R632" s="109" t="s">
        <v>1020</v>
      </c>
      <c r="S632" s="110" t="str">
        <f>VLOOKUP($R632,DX!$A$1:$B$13005,2,FALSE)</f>
        <v>INFECCION VIRAL, NO ESPECIFICADA</v>
      </c>
      <c r="T632" s="110" t="s">
        <v>42647</v>
      </c>
      <c r="AA632" s="111" t="s">
        <v>43233</v>
      </c>
    </row>
    <row r="633" spans="1:27" s="123" customFormat="1" ht="30" hidden="1" customHeight="1" x14ac:dyDescent="0.3">
      <c r="A633" s="121">
        <v>44798</v>
      </c>
      <c r="B633" s="119">
        <f t="shared" si="21"/>
        <v>8</v>
      </c>
      <c r="C633" s="119">
        <f t="shared" si="22"/>
        <v>2022</v>
      </c>
      <c r="D633" s="110">
        <v>70568599</v>
      </c>
      <c r="E633" s="110" t="s">
        <v>42502</v>
      </c>
      <c r="F633" s="110" t="s">
        <v>18658</v>
      </c>
      <c r="G633" s="110" t="s">
        <v>18687</v>
      </c>
      <c r="H633" s="122" t="s">
        <v>42710</v>
      </c>
      <c r="I633" s="109" t="s">
        <v>18680</v>
      </c>
      <c r="J633" s="109" t="s">
        <v>18679</v>
      </c>
      <c r="K633" s="108">
        <v>44245</v>
      </c>
      <c r="L633" s="109" t="s">
        <v>18739</v>
      </c>
      <c r="M633" s="110" t="s">
        <v>18657</v>
      </c>
      <c r="N633" s="110" t="s">
        <v>18659</v>
      </c>
      <c r="O633" s="109">
        <v>5</v>
      </c>
      <c r="P633" s="108">
        <v>44798</v>
      </c>
      <c r="Q633" s="108">
        <v>44802</v>
      </c>
      <c r="R633" s="109" t="s">
        <v>9777</v>
      </c>
      <c r="S633" s="110" t="str">
        <f>VLOOKUP($R633,DX!$A$1:$B$13005,2,FALSE)</f>
        <v>SINDROME DE ABDUCCION DOLOROSA DEL HOMBRO</v>
      </c>
      <c r="T633" s="110" t="s">
        <v>42647</v>
      </c>
      <c r="AA633" s="111" t="s">
        <v>43233</v>
      </c>
    </row>
    <row r="634" spans="1:27" s="123" customFormat="1" ht="30" hidden="1" customHeight="1" x14ac:dyDescent="0.3">
      <c r="A634" s="121">
        <v>44798</v>
      </c>
      <c r="B634" s="119">
        <f t="shared" si="21"/>
        <v>8</v>
      </c>
      <c r="C634" s="119">
        <f t="shared" si="22"/>
        <v>2022</v>
      </c>
      <c r="D634" s="110">
        <v>1037071571</v>
      </c>
      <c r="E634" s="110" t="s">
        <v>42586</v>
      </c>
      <c r="F634" s="110" t="s">
        <v>18658</v>
      </c>
      <c r="G634" s="110" t="s">
        <v>18664</v>
      </c>
      <c r="H634" s="122" t="s">
        <v>42710</v>
      </c>
      <c r="I634" s="109" t="s">
        <v>18665</v>
      </c>
      <c r="J634" s="109" t="s">
        <v>18679</v>
      </c>
      <c r="K634" s="108">
        <v>44495</v>
      </c>
      <c r="L634" s="109" t="s">
        <v>18701</v>
      </c>
      <c r="M634" s="110" t="s">
        <v>18657</v>
      </c>
      <c r="N634" s="110" t="s">
        <v>18659</v>
      </c>
      <c r="O634" s="109">
        <v>7</v>
      </c>
      <c r="P634" s="108">
        <v>44798</v>
      </c>
      <c r="Q634" s="108">
        <v>44804</v>
      </c>
      <c r="R634" s="109" t="s">
        <v>15031</v>
      </c>
      <c r="S634" s="110" t="str">
        <f>VLOOKUP($R634,DX!$A$1:$B$13005,2,FALSE)</f>
        <v>CONTUSION DEL CODO</v>
      </c>
      <c r="T634" s="110" t="s">
        <v>42647</v>
      </c>
      <c r="AA634" s="111" t="s">
        <v>43233</v>
      </c>
    </row>
    <row r="635" spans="1:27" s="123" customFormat="1" ht="30" hidden="1" customHeight="1" x14ac:dyDescent="0.3">
      <c r="A635" s="121">
        <v>44799</v>
      </c>
      <c r="B635" s="119">
        <f t="shared" si="21"/>
        <v>8</v>
      </c>
      <c r="C635" s="119">
        <f t="shared" si="22"/>
        <v>2022</v>
      </c>
      <c r="D635" s="110">
        <v>10123519</v>
      </c>
      <c r="E635" s="110" t="s">
        <v>42578</v>
      </c>
      <c r="F635" s="110" t="s">
        <v>18658</v>
      </c>
      <c r="G635" s="110" t="s">
        <v>18683</v>
      </c>
      <c r="H635" s="122" t="s">
        <v>42709</v>
      </c>
      <c r="I635" s="109" t="s">
        <v>18665</v>
      </c>
      <c r="J635" s="109" t="s">
        <v>18679</v>
      </c>
      <c r="K635" s="108">
        <v>44013</v>
      </c>
      <c r="L635" s="109" t="s">
        <v>18731</v>
      </c>
      <c r="M635" s="110" t="s">
        <v>18688</v>
      </c>
      <c r="N635" s="110" t="s">
        <v>18659</v>
      </c>
      <c r="O635" s="109">
        <v>30</v>
      </c>
      <c r="P635" s="108">
        <v>44799</v>
      </c>
      <c r="Q635" s="108">
        <v>44828</v>
      </c>
      <c r="R635" s="109" t="s">
        <v>13817</v>
      </c>
      <c r="S635" s="110" t="str">
        <f>VLOOKUP($R635,DX!$A$1:$B$13005,2,FALSE)</f>
        <v>OTROS DOLORES ABDOMINALES Y LOS NO ESPECIFICADOS</v>
      </c>
      <c r="T635" s="110" t="s">
        <v>18696</v>
      </c>
      <c r="AA635" s="123" t="s">
        <v>42959</v>
      </c>
    </row>
    <row r="636" spans="1:27" s="123" customFormat="1" ht="30" hidden="1" customHeight="1" x14ac:dyDescent="0.3">
      <c r="A636" s="121">
        <v>44802</v>
      </c>
      <c r="B636" s="119">
        <f t="shared" si="21"/>
        <v>8</v>
      </c>
      <c r="C636" s="119">
        <f t="shared" si="22"/>
        <v>2022</v>
      </c>
      <c r="D636" s="110">
        <v>1017159861</v>
      </c>
      <c r="E636" s="110" t="s">
        <v>42441</v>
      </c>
      <c r="F636" s="110" t="s">
        <v>18704</v>
      </c>
      <c r="G636" s="110" t="s">
        <v>18664</v>
      </c>
      <c r="H636" s="122" t="s">
        <v>42708</v>
      </c>
      <c r="I636" s="109" t="s">
        <v>18849</v>
      </c>
      <c r="J636" s="109" t="s">
        <v>18851</v>
      </c>
      <c r="K636" s="108">
        <v>41499</v>
      </c>
      <c r="L636" s="109" t="s">
        <v>18860</v>
      </c>
      <c r="M636" s="110" t="s">
        <v>18657</v>
      </c>
      <c r="N636" s="110" t="s">
        <v>18659</v>
      </c>
      <c r="O636" s="109">
        <v>1</v>
      </c>
      <c r="P636" s="108">
        <v>44802</v>
      </c>
      <c r="Q636" s="108">
        <v>44802</v>
      </c>
      <c r="R636" s="109" t="s">
        <v>5126</v>
      </c>
      <c r="S636" s="110" t="str">
        <f>VLOOKUP($R636,DX!$A$1:$B$13005,2,FALSE)</f>
        <v>MIGRAÑA, NO ESPECIFICADA</v>
      </c>
      <c r="T636" s="110" t="s">
        <v>42647</v>
      </c>
      <c r="AA636" s="111" t="s">
        <v>43233</v>
      </c>
    </row>
    <row r="637" spans="1:27" s="123" customFormat="1" ht="30" hidden="1" customHeight="1" x14ac:dyDescent="0.3">
      <c r="A637" s="121">
        <v>44803</v>
      </c>
      <c r="B637" s="119">
        <f t="shared" si="21"/>
        <v>8</v>
      </c>
      <c r="C637" s="119">
        <f t="shared" si="22"/>
        <v>2022</v>
      </c>
      <c r="D637" s="110">
        <v>3521610</v>
      </c>
      <c r="E637" s="110" t="s">
        <v>42589</v>
      </c>
      <c r="F637" s="110" t="s">
        <v>18658</v>
      </c>
      <c r="G637" s="110" t="s">
        <v>18664</v>
      </c>
      <c r="H637" s="122" t="s">
        <v>42710</v>
      </c>
      <c r="I637" s="109" t="s">
        <v>18665</v>
      </c>
      <c r="J637" s="109" t="s">
        <v>18679</v>
      </c>
      <c r="K637" s="108">
        <v>44488</v>
      </c>
      <c r="L637" s="109" t="s">
        <v>18742</v>
      </c>
      <c r="M637" s="110" t="s">
        <v>18657</v>
      </c>
      <c r="N637" s="110" t="s">
        <v>18659</v>
      </c>
      <c r="O637" s="109">
        <v>5</v>
      </c>
      <c r="P637" s="108">
        <v>44803</v>
      </c>
      <c r="Q637" s="108">
        <v>44807</v>
      </c>
      <c r="R637" s="109" t="s">
        <v>13755</v>
      </c>
      <c r="S637" s="110" t="str">
        <f>VLOOKUP($R637,DX!$A$1:$B$13005,2,FALSE)</f>
        <v>LECT ELEVADA PRES SANGUINEA SIN DIAGN HPT</v>
      </c>
      <c r="T637" s="110" t="s">
        <v>42647</v>
      </c>
      <c r="AA637" s="111" t="s">
        <v>43233</v>
      </c>
    </row>
    <row r="638" spans="1:27" s="123" customFormat="1" ht="30" hidden="1" customHeight="1" x14ac:dyDescent="0.3">
      <c r="A638" s="121">
        <v>44803</v>
      </c>
      <c r="B638" s="119">
        <f t="shared" si="21"/>
        <v>8</v>
      </c>
      <c r="C638" s="119">
        <f t="shared" si="22"/>
        <v>2022</v>
      </c>
      <c r="D638" s="110">
        <v>43629776</v>
      </c>
      <c r="E638" s="110" t="s">
        <v>42636</v>
      </c>
      <c r="F638" s="110" t="s">
        <v>18704</v>
      </c>
      <c r="G638" s="110" t="s">
        <v>18664</v>
      </c>
      <c r="H638" s="122" t="s">
        <v>42708</v>
      </c>
      <c r="I638" s="109" t="s">
        <v>18849</v>
      </c>
      <c r="J638" s="109" t="s">
        <v>42601</v>
      </c>
      <c r="K638" s="108">
        <v>44711</v>
      </c>
      <c r="L638" s="109" t="s">
        <v>18860</v>
      </c>
      <c r="M638" s="110" t="s">
        <v>18657</v>
      </c>
      <c r="N638" s="110" t="s">
        <v>18659</v>
      </c>
      <c r="O638" s="109">
        <v>2</v>
      </c>
      <c r="P638" s="108">
        <v>44803</v>
      </c>
      <c r="Q638" s="108">
        <v>44804</v>
      </c>
      <c r="R638" s="109" t="s">
        <v>7061</v>
      </c>
      <c r="S638" s="110" t="str">
        <f>VLOOKUP($R638,DX!$A$1:$B$13005,2,FALSE)</f>
        <v>RINOFARINGITIS AGUDA (RESFRIADO COMUN)</v>
      </c>
      <c r="T638" s="110" t="s">
        <v>42647</v>
      </c>
      <c r="AA638" s="111" t="s">
        <v>43233</v>
      </c>
    </row>
    <row r="639" spans="1:27" s="123" customFormat="1" ht="30" hidden="1" customHeight="1" x14ac:dyDescent="0.3">
      <c r="A639" s="121">
        <v>44804</v>
      </c>
      <c r="B639" s="119">
        <f t="shared" si="21"/>
        <v>8</v>
      </c>
      <c r="C639" s="119">
        <f t="shared" si="22"/>
        <v>2022</v>
      </c>
      <c r="D639" s="110">
        <v>71228577</v>
      </c>
      <c r="E639" s="110" t="s">
        <v>42590</v>
      </c>
      <c r="F639" s="110" t="s">
        <v>18658</v>
      </c>
      <c r="G639" s="110" t="s">
        <v>18664</v>
      </c>
      <c r="H639" s="122" t="s">
        <v>42710</v>
      </c>
      <c r="I639" s="109" t="s">
        <v>18665</v>
      </c>
      <c r="J639" s="109" t="s">
        <v>18679</v>
      </c>
      <c r="K639" s="108">
        <v>44006</v>
      </c>
      <c r="L639" s="109" t="s">
        <v>18721</v>
      </c>
      <c r="M639" s="110" t="s">
        <v>18657</v>
      </c>
      <c r="N639" s="110" t="s">
        <v>18659</v>
      </c>
      <c r="O639" s="109">
        <v>5</v>
      </c>
      <c r="P639" s="108">
        <v>44804</v>
      </c>
      <c r="Q639" s="108">
        <v>44808</v>
      </c>
      <c r="R639" s="109" t="s">
        <v>14055</v>
      </c>
      <c r="S639" s="110" t="str">
        <f>VLOOKUP($R639,DX!$A$1:$B$13005,2,FALSE)</f>
        <v>DOLOR AGUDO</v>
      </c>
      <c r="T639" s="110" t="s">
        <v>42647</v>
      </c>
      <c r="AA639" s="111" t="s">
        <v>43233</v>
      </c>
    </row>
    <row r="640" spans="1:27" s="123" customFormat="1" ht="30" hidden="1" customHeight="1" x14ac:dyDescent="0.3">
      <c r="A640" s="121">
        <v>44809</v>
      </c>
      <c r="B640" s="119">
        <f t="shared" si="21"/>
        <v>9</v>
      </c>
      <c r="C640" s="119">
        <f t="shared" si="22"/>
        <v>2022</v>
      </c>
      <c r="D640" s="110">
        <v>1035917156</v>
      </c>
      <c r="E640" s="110" t="s">
        <v>42594</v>
      </c>
      <c r="F640" s="110" t="s">
        <v>18704</v>
      </c>
      <c r="G640" s="110" t="s">
        <v>18690</v>
      </c>
      <c r="H640" s="122" t="s">
        <v>42710</v>
      </c>
      <c r="I640" s="109" t="s">
        <v>18849</v>
      </c>
      <c r="J640" s="109" t="s">
        <v>42600</v>
      </c>
      <c r="K640" s="108">
        <v>44774</v>
      </c>
      <c r="L640" s="109" t="s">
        <v>18860</v>
      </c>
      <c r="M640" s="110" t="s">
        <v>18657</v>
      </c>
      <c r="N640" s="110" t="s">
        <v>18659</v>
      </c>
      <c r="O640" s="109">
        <v>3</v>
      </c>
      <c r="P640" s="108">
        <v>44809</v>
      </c>
      <c r="Q640" s="108">
        <v>44811</v>
      </c>
      <c r="R640" s="109" t="s">
        <v>14061</v>
      </c>
      <c r="S640" s="110" t="str">
        <f>VLOOKUP($R640,DX!$A$1:$B$13005,2,FALSE)</f>
        <v>DOLOR, NO ESPECIFICADO</v>
      </c>
      <c r="T640" s="110" t="s">
        <v>42647</v>
      </c>
      <c r="AA640" s="111" t="s">
        <v>43233</v>
      </c>
    </row>
    <row r="641" spans="1:27" s="123" customFormat="1" ht="30" hidden="1" customHeight="1" x14ac:dyDescent="0.3">
      <c r="A641" s="121">
        <v>44809</v>
      </c>
      <c r="B641" s="119">
        <f t="shared" si="21"/>
        <v>9</v>
      </c>
      <c r="C641" s="119">
        <f t="shared" si="22"/>
        <v>2022</v>
      </c>
      <c r="D641" s="110">
        <v>1106772607</v>
      </c>
      <c r="E641" s="110" t="s">
        <v>18738</v>
      </c>
      <c r="F641" s="110" t="s">
        <v>18658</v>
      </c>
      <c r="G641" s="110" t="s">
        <v>18709</v>
      </c>
      <c r="H641" s="122" t="s">
        <v>42709</v>
      </c>
      <c r="I641" s="109" t="s">
        <v>18680</v>
      </c>
      <c r="J641" s="109" t="s">
        <v>18679</v>
      </c>
      <c r="K641" s="108">
        <v>44245</v>
      </c>
      <c r="L641" s="109" t="s">
        <v>18680</v>
      </c>
      <c r="M641" s="110" t="s">
        <v>18740</v>
      </c>
      <c r="N641" s="110" t="s">
        <v>18659</v>
      </c>
      <c r="O641" s="109">
        <v>30</v>
      </c>
      <c r="P641" s="108">
        <v>44809</v>
      </c>
      <c r="Q641" s="108">
        <v>44838</v>
      </c>
      <c r="R641" s="109" t="s">
        <v>14943</v>
      </c>
      <c r="S641" s="110" t="str">
        <f>VLOOKUP($R641,DX!$A$1:$B$13005,2,FALSE)</f>
        <v>FRACTURA DE LA EPIFISIS SUPERIOR DEL HUMERO</v>
      </c>
      <c r="T641" s="110" t="s">
        <v>18696</v>
      </c>
      <c r="AA641" s="123" t="s">
        <v>42959</v>
      </c>
    </row>
    <row r="642" spans="1:27" s="123" customFormat="1" ht="30" hidden="1" customHeight="1" x14ac:dyDescent="0.3">
      <c r="A642" s="121">
        <v>44810</v>
      </c>
      <c r="B642" s="119">
        <f t="shared" si="21"/>
        <v>9</v>
      </c>
      <c r="C642" s="119">
        <f t="shared" si="22"/>
        <v>2022</v>
      </c>
      <c r="D642" s="110">
        <v>70567688</v>
      </c>
      <c r="E642" s="110" t="s">
        <v>42591</v>
      </c>
      <c r="F642" s="110" t="s">
        <v>18658</v>
      </c>
      <c r="G642" s="110" t="s">
        <v>18664</v>
      </c>
      <c r="H642" s="122" t="s">
        <v>42710</v>
      </c>
      <c r="I642" s="109" t="s">
        <v>18665</v>
      </c>
      <c r="J642" s="109" t="s">
        <v>18679</v>
      </c>
      <c r="K642" s="108">
        <v>44673</v>
      </c>
      <c r="L642" s="109" t="s">
        <v>18913</v>
      </c>
      <c r="M642" s="110" t="s">
        <v>18657</v>
      </c>
      <c r="N642" s="110" t="s">
        <v>18659</v>
      </c>
      <c r="O642" s="109">
        <v>5</v>
      </c>
      <c r="P642" s="108">
        <v>44810</v>
      </c>
      <c r="Q642" s="108">
        <v>44814</v>
      </c>
      <c r="R642" s="109" t="s">
        <v>2742</v>
      </c>
      <c r="S642" s="110" t="str">
        <f>VLOOKUP($R642,DX!$A$1:$B$13005,2,FALSE)</f>
        <v>TUMOR BENIGNO DE LA PIEL DEL PARPADO, INCLUIDA LA COMISURA PALPEBRAL</v>
      </c>
      <c r="T642" s="110" t="s">
        <v>42647</v>
      </c>
      <c r="AA642" s="111" t="s">
        <v>43233</v>
      </c>
    </row>
    <row r="643" spans="1:27" s="123" customFormat="1" ht="30" hidden="1" customHeight="1" x14ac:dyDescent="0.3">
      <c r="A643" s="121">
        <v>44813</v>
      </c>
      <c r="B643" s="119">
        <f t="shared" ref="B643:B706" si="23">+MONTH(A643)</f>
        <v>9</v>
      </c>
      <c r="C643" s="119">
        <f t="shared" ref="C643:C706" si="24">+YEAR(A643)</f>
        <v>2022</v>
      </c>
      <c r="D643" s="110">
        <v>70852770</v>
      </c>
      <c r="E643" s="110" t="s">
        <v>42588</v>
      </c>
      <c r="F643" s="110" t="s">
        <v>18658</v>
      </c>
      <c r="G643" s="110" t="s">
        <v>18664</v>
      </c>
      <c r="H643" s="122" t="s">
        <v>42710</v>
      </c>
      <c r="I643" s="109" t="s">
        <v>18680</v>
      </c>
      <c r="J643" s="109" t="s">
        <v>18679</v>
      </c>
      <c r="K643" s="108">
        <v>42248</v>
      </c>
      <c r="L643" s="109" t="s">
        <v>18680</v>
      </c>
      <c r="M643" s="110" t="s">
        <v>18657</v>
      </c>
      <c r="N643" s="110" t="s">
        <v>18659</v>
      </c>
      <c r="O643" s="109">
        <v>3</v>
      </c>
      <c r="P643" s="108">
        <v>44813</v>
      </c>
      <c r="Q643" s="108">
        <v>44815</v>
      </c>
      <c r="R643" s="109" t="s">
        <v>8365</v>
      </c>
      <c r="S643" s="110" t="str">
        <f>VLOOKUP($R643,DX!$A$1:$B$13005,2,FALSE)</f>
        <v>CELULITIS DE OTRAS PARTES DE LOS MIEMBROS</v>
      </c>
      <c r="T643" s="110" t="s">
        <v>42647</v>
      </c>
      <c r="AA643" s="111" t="s">
        <v>43233</v>
      </c>
    </row>
    <row r="644" spans="1:27" s="123" customFormat="1" ht="30" hidden="1" customHeight="1" x14ac:dyDescent="0.3">
      <c r="A644" s="121">
        <v>44813</v>
      </c>
      <c r="B644" s="119">
        <f t="shared" si="23"/>
        <v>9</v>
      </c>
      <c r="C644" s="119">
        <f t="shared" si="24"/>
        <v>2022</v>
      </c>
      <c r="D644" s="110">
        <v>98461341</v>
      </c>
      <c r="E644" s="110" t="s">
        <v>42540</v>
      </c>
      <c r="F644" s="110" t="s">
        <v>18658</v>
      </c>
      <c r="G644" s="110" t="s">
        <v>18687</v>
      </c>
      <c r="H644" s="122" t="s">
        <v>42709</v>
      </c>
      <c r="I644" s="109" t="s">
        <v>18665</v>
      </c>
      <c r="J644" s="109" t="s">
        <v>18679</v>
      </c>
      <c r="K644" s="108">
        <v>44518</v>
      </c>
      <c r="L644" s="109" t="s">
        <v>18910</v>
      </c>
      <c r="M644" s="110" t="s">
        <v>18657</v>
      </c>
      <c r="N644" s="110" t="s">
        <v>18659</v>
      </c>
      <c r="O644" s="109">
        <v>30</v>
      </c>
      <c r="P644" s="108">
        <v>44813</v>
      </c>
      <c r="Q644" s="108">
        <v>44842</v>
      </c>
      <c r="R644" s="109" t="s">
        <v>15385</v>
      </c>
      <c r="S644" s="110" t="str">
        <f>VLOOKUP($R644,DX!$A$1:$B$13005,2,FALSE)</f>
        <v>FRACTURA DE LA EPIFISIS SUPERIOR DE LA TIBIA</v>
      </c>
      <c r="T644" s="110" t="s">
        <v>18696</v>
      </c>
      <c r="AA644" s="123" t="s">
        <v>42959</v>
      </c>
    </row>
    <row r="645" spans="1:27" s="123" customFormat="1" ht="30" hidden="1" customHeight="1" x14ac:dyDescent="0.3">
      <c r="A645" s="121">
        <v>44816</v>
      </c>
      <c r="B645" s="119">
        <f t="shared" si="23"/>
        <v>9</v>
      </c>
      <c r="C645" s="119">
        <f t="shared" si="24"/>
        <v>2022</v>
      </c>
      <c r="D645" s="110">
        <v>70852770</v>
      </c>
      <c r="E645" s="110" t="s">
        <v>42588</v>
      </c>
      <c r="F645" s="110" t="s">
        <v>18658</v>
      </c>
      <c r="G645" s="110" t="s">
        <v>18664</v>
      </c>
      <c r="H645" s="122" t="s">
        <v>42709</v>
      </c>
      <c r="I645" s="109" t="s">
        <v>18680</v>
      </c>
      <c r="J645" s="109" t="s">
        <v>18679</v>
      </c>
      <c r="K645" s="108">
        <v>42248</v>
      </c>
      <c r="L645" s="109" t="s">
        <v>18680</v>
      </c>
      <c r="M645" s="110" t="s">
        <v>18657</v>
      </c>
      <c r="N645" s="110" t="s">
        <v>18659</v>
      </c>
      <c r="O645" s="109">
        <v>3</v>
      </c>
      <c r="P645" s="108">
        <v>44816</v>
      </c>
      <c r="Q645" s="108">
        <v>44818</v>
      </c>
      <c r="R645" s="109" t="s">
        <v>8365</v>
      </c>
      <c r="S645" s="110" t="str">
        <f>VLOOKUP($R645,DX!$A$1:$B$13005,2,FALSE)</f>
        <v>CELULITIS DE OTRAS PARTES DE LOS MIEMBROS</v>
      </c>
      <c r="T645" s="110" t="s">
        <v>18696</v>
      </c>
      <c r="AA645" s="111" t="s">
        <v>43233</v>
      </c>
    </row>
    <row r="646" spans="1:27" s="123" customFormat="1" ht="30" hidden="1" customHeight="1" x14ac:dyDescent="0.3">
      <c r="A646" s="121">
        <v>44817</v>
      </c>
      <c r="B646" s="119">
        <f t="shared" si="23"/>
        <v>9</v>
      </c>
      <c r="C646" s="119">
        <f t="shared" si="24"/>
        <v>2022</v>
      </c>
      <c r="D646" s="110">
        <v>1088309104</v>
      </c>
      <c r="E646" s="110" t="s">
        <v>42596</v>
      </c>
      <c r="F646" s="110" t="s">
        <v>18658</v>
      </c>
      <c r="G646" s="110" t="s">
        <v>18683</v>
      </c>
      <c r="H646" s="122" t="s">
        <v>42710</v>
      </c>
      <c r="I646" s="109" t="s">
        <v>18665</v>
      </c>
      <c r="J646" s="109" t="s">
        <v>18679</v>
      </c>
      <c r="K646" s="108">
        <v>44061</v>
      </c>
      <c r="L646" s="109" t="s">
        <v>18731</v>
      </c>
      <c r="M646" s="110" t="s">
        <v>18688</v>
      </c>
      <c r="N646" s="110" t="s">
        <v>18659</v>
      </c>
      <c r="O646" s="109">
        <v>5</v>
      </c>
      <c r="P646" s="108">
        <v>44817</v>
      </c>
      <c r="Q646" s="108">
        <v>44821</v>
      </c>
      <c r="R646" s="109" t="s">
        <v>10383</v>
      </c>
      <c r="S646" s="110" t="str">
        <f>VLOOKUP($R646,DX!$A$1:$B$13005,2,FALSE)</f>
        <v>COLICO RENAL, NO ESPECIFICADO</v>
      </c>
      <c r="T646" s="110" t="s">
        <v>42647</v>
      </c>
      <c r="AA646" s="111" t="s">
        <v>43233</v>
      </c>
    </row>
    <row r="647" spans="1:27" s="123" customFormat="1" ht="30" hidden="1" customHeight="1" x14ac:dyDescent="0.3">
      <c r="A647" s="121">
        <v>44819</v>
      </c>
      <c r="B647" s="119">
        <f t="shared" si="23"/>
        <v>9</v>
      </c>
      <c r="C647" s="119">
        <f t="shared" si="24"/>
        <v>2022</v>
      </c>
      <c r="D647" s="110">
        <v>70852770</v>
      </c>
      <c r="E647" s="110" t="s">
        <v>42588</v>
      </c>
      <c r="F647" s="110" t="s">
        <v>18658</v>
      </c>
      <c r="G647" s="110" t="s">
        <v>18664</v>
      </c>
      <c r="H647" s="122" t="s">
        <v>42709</v>
      </c>
      <c r="I647" s="109" t="s">
        <v>18680</v>
      </c>
      <c r="J647" s="109" t="s">
        <v>18679</v>
      </c>
      <c r="K647" s="108">
        <v>42248</v>
      </c>
      <c r="L647" s="109" t="s">
        <v>18680</v>
      </c>
      <c r="M647" s="110" t="s">
        <v>18657</v>
      </c>
      <c r="N647" s="110" t="s">
        <v>18659</v>
      </c>
      <c r="O647" s="109">
        <v>3</v>
      </c>
      <c r="P647" s="108">
        <v>44819</v>
      </c>
      <c r="Q647" s="108">
        <v>44821</v>
      </c>
      <c r="R647" s="109" t="s">
        <v>8365</v>
      </c>
      <c r="S647" s="110" t="str">
        <f>VLOOKUP($R647,DX!$A$1:$B$13005,2,FALSE)</f>
        <v>CELULITIS DE OTRAS PARTES DE LOS MIEMBROS</v>
      </c>
      <c r="T647" s="110" t="s">
        <v>18696</v>
      </c>
      <c r="AA647" s="111" t="s">
        <v>43233</v>
      </c>
    </row>
    <row r="648" spans="1:27" s="123" customFormat="1" ht="30" hidden="1" customHeight="1" x14ac:dyDescent="0.3">
      <c r="A648" s="121">
        <v>44820</v>
      </c>
      <c r="B648" s="119">
        <f t="shared" si="23"/>
        <v>9</v>
      </c>
      <c r="C648" s="119">
        <f t="shared" si="24"/>
        <v>2022</v>
      </c>
      <c r="D648" s="110">
        <v>1020488043</v>
      </c>
      <c r="E648" s="110" t="s">
        <v>42592</v>
      </c>
      <c r="F648" s="110" t="s">
        <v>18658</v>
      </c>
      <c r="G648" s="110" t="s">
        <v>18664</v>
      </c>
      <c r="H648" s="122" t="s">
        <v>42708</v>
      </c>
      <c r="I648" s="109" t="s">
        <v>18680</v>
      </c>
      <c r="J648" s="109" t="s">
        <v>18679</v>
      </c>
      <c r="K648" s="108">
        <v>44672</v>
      </c>
      <c r="L648" s="109" t="s">
        <v>18680</v>
      </c>
      <c r="M648" s="110" t="s">
        <v>18657</v>
      </c>
      <c r="N648" s="110" t="s">
        <v>18659</v>
      </c>
      <c r="O648" s="109">
        <v>2</v>
      </c>
      <c r="P648" s="108">
        <v>44820</v>
      </c>
      <c r="Q648" s="108">
        <v>44821</v>
      </c>
      <c r="R648" s="109" t="s">
        <v>7061</v>
      </c>
      <c r="S648" s="110" t="str">
        <f>VLOOKUP($R648,DX!$A$1:$B$13005,2,FALSE)</f>
        <v>RINOFARINGITIS AGUDA (RESFRIADO COMUN)</v>
      </c>
      <c r="T648" s="110" t="s">
        <v>42647</v>
      </c>
      <c r="AA648" s="111" t="s">
        <v>43233</v>
      </c>
    </row>
    <row r="649" spans="1:27" s="123" customFormat="1" ht="30" hidden="1" customHeight="1" x14ac:dyDescent="0.3">
      <c r="A649" s="121">
        <v>44823</v>
      </c>
      <c r="B649" s="119">
        <f t="shared" si="23"/>
        <v>9</v>
      </c>
      <c r="C649" s="119">
        <f t="shared" si="24"/>
        <v>2022</v>
      </c>
      <c r="D649" s="110">
        <v>70852770</v>
      </c>
      <c r="E649" s="110" t="s">
        <v>42588</v>
      </c>
      <c r="F649" s="110" t="s">
        <v>18658</v>
      </c>
      <c r="G649" s="110" t="s">
        <v>18664</v>
      </c>
      <c r="H649" s="122" t="s">
        <v>42709</v>
      </c>
      <c r="I649" s="109" t="s">
        <v>18680</v>
      </c>
      <c r="J649" s="109" t="s">
        <v>18679</v>
      </c>
      <c r="K649" s="108">
        <v>42248</v>
      </c>
      <c r="L649" s="109" t="s">
        <v>18680</v>
      </c>
      <c r="M649" s="110" t="s">
        <v>18657</v>
      </c>
      <c r="N649" s="110" t="s">
        <v>18659</v>
      </c>
      <c r="O649" s="109">
        <v>3</v>
      </c>
      <c r="P649" s="108">
        <v>44823</v>
      </c>
      <c r="Q649" s="108">
        <v>44825</v>
      </c>
      <c r="R649" s="109" t="s">
        <v>8365</v>
      </c>
      <c r="S649" s="110" t="str">
        <f>VLOOKUP($R649,DX!$A$1:$B$13005,2,FALSE)</f>
        <v>CELULITIS DE OTRAS PARTES DE LOS MIEMBROS</v>
      </c>
      <c r="T649" s="110" t="s">
        <v>18696</v>
      </c>
      <c r="AA649" s="111" t="s">
        <v>43233</v>
      </c>
    </row>
    <row r="650" spans="1:27" s="123" customFormat="1" ht="30" hidden="1" customHeight="1" x14ac:dyDescent="0.3">
      <c r="A650" s="121">
        <v>44823</v>
      </c>
      <c r="B650" s="119">
        <f t="shared" si="23"/>
        <v>9</v>
      </c>
      <c r="C650" s="119">
        <f t="shared" si="24"/>
        <v>2022</v>
      </c>
      <c r="D650" s="110">
        <v>98500574</v>
      </c>
      <c r="E650" s="110" t="s">
        <v>42605</v>
      </c>
      <c r="F650" s="110" t="s">
        <v>18658</v>
      </c>
      <c r="G650" s="110" t="s">
        <v>18683</v>
      </c>
      <c r="H650" s="122" t="s">
        <v>42710</v>
      </c>
      <c r="I650" s="109" t="s">
        <v>18665</v>
      </c>
      <c r="J650" s="109" t="s">
        <v>18679</v>
      </c>
      <c r="K650" s="108">
        <v>44473</v>
      </c>
      <c r="L650" s="109" t="s">
        <v>18701</v>
      </c>
      <c r="M650" s="110" t="s">
        <v>18657</v>
      </c>
      <c r="N650" s="110" t="s">
        <v>18659</v>
      </c>
      <c r="O650" s="109">
        <v>21</v>
      </c>
      <c r="P650" s="108">
        <v>44823</v>
      </c>
      <c r="Q650" s="108">
        <v>44843</v>
      </c>
      <c r="R650" s="109" t="s">
        <v>144</v>
      </c>
      <c r="S650" s="110" t="str">
        <f>VLOOKUP($R650,DX!$A$1:$B$13005,2,FALSE)</f>
        <v>TUBERC PULMON, SIN MENCION DE CONFIRMACION BACTERIOLOGICA O HISTOLOG</v>
      </c>
      <c r="T650" s="110" t="s">
        <v>42647</v>
      </c>
      <c r="AA650" s="123" t="s">
        <v>42959</v>
      </c>
    </row>
    <row r="651" spans="1:27" s="123" customFormat="1" ht="30" hidden="1" customHeight="1" x14ac:dyDescent="0.3">
      <c r="A651" s="121">
        <v>44825</v>
      </c>
      <c r="B651" s="119">
        <f t="shared" si="23"/>
        <v>9</v>
      </c>
      <c r="C651" s="119">
        <f t="shared" si="24"/>
        <v>2022</v>
      </c>
      <c r="D651" s="110">
        <v>35602375</v>
      </c>
      <c r="E651" s="110" t="s">
        <v>42595</v>
      </c>
      <c r="F651" s="110" t="s">
        <v>18704</v>
      </c>
      <c r="G651" s="110" t="s">
        <v>18664</v>
      </c>
      <c r="H651" s="122" t="s">
        <v>42708</v>
      </c>
      <c r="I651" s="109" t="s">
        <v>18849</v>
      </c>
      <c r="J651" s="109" t="s">
        <v>18695</v>
      </c>
      <c r="K651" s="108">
        <v>44130</v>
      </c>
      <c r="L651" s="109" t="s">
        <v>18860</v>
      </c>
      <c r="M651" s="110" t="s">
        <v>18657</v>
      </c>
      <c r="N651" s="110" t="s">
        <v>18659</v>
      </c>
      <c r="O651" s="109">
        <v>2</v>
      </c>
      <c r="P651" s="108">
        <v>44825</v>
      </c>
      <c r="Q651" s="108">
        <v>44826</v>
      </c>
      <c r="R651" s="109" t="s">
        <v>9675</v>
      </c>
      <c r="S651" s="110" t="str">
        <f>VLOOKUP($R651,DX!$A$1:$B$13005,2,FALSE)</f>
        <v>TENOSINOVITIS DE ESTILOIDES RADIAL (DE QUERVAIN)</v>
      </c>
      <c r="T651" s="110" t="s">
        <v>42647</v>
      </c>
      <c r="AA651" s="111" t="s">
        <v>43233</v>
      </c>
    </row>
    <row r="652" spans="1:27" s="123" customFormat="1" ht="30" hidden="1" customHeight="1" x14ac:dyDescent="0.3">
      <c r="A652" s="121">
        <v>44825</v>
      </c>
      <c r="B652" s="119">
        <f t="shared" si="23"/>
        <v>9</v>
      </c>
      <c r="C652" s="119">
        <f t="shared" si="24"/>
        <v>2022</v>
      </c>
      <c r="D652" s="110">
        <v>70566483</v>
      </c>
      <c r="E652" s="110" t="s">
        <v>42593</v>
      </c>
      <c r="F652" s="110" t="s">
        <v>18658</v>
      </c>
      <c r="G652" s="110" t="s">
        <v>18687</v>
      </c>
      <c r="H652" s="122" t="s">
        <v>42710</v>
      </c>
      <c r="I652" s="109" t="s">
        <v>18665</v>
      </c>
      <c r="J652" s="109" t="s">
        <v>18679</v>
      </c>
      <c r="K652" s="108">
        <v>44586</v>
      </c>
      <c r="L652" s="109" t="s">
        <v>42529</v>
      </c>
      <c r="M652" s="110" t="s">
        <v>18657</v>
      </c>
      <c r="N652" s="110" t="s">
        <v>18659</v>
      </c>
      <c r="O652" s="109">
        <v>5</v>
      </c>
      <c r="P652" s="108">
        <v>44825</v>
      </c>
      <c r="Q652" s="108">
        <v>44829</v>
      </c>
      <c r="R652" s="109" t="s">
        <v>9779</v>
      </c>
      <c r="S652" s="110" t="str">
        <f>VLOOKUP($R652,DX!$A$1:$B$13005,2,FALSE)</f>
        <v>BURSITIS DEL HOMBRO</v>
      </c>
      <c r="T652" s="110" t="s">
        <v>42647</v>
      </c>
      <c r="AA652" s="111" t="s">
        <v>43233</v>
      </c>
    </row>
    <row r="653" spans="1:27" s="123" customFormat="1" ht="30" hidden="1" customHeight="1" x14ac:dyDescent="0.3">
      <c r="A653" s="121">
        <v>44828</v>
      </c>
      <c r="B653" s="119">
        <f t="shared" si="23"/>
        <v>9</v>
      </c>
      <c r="C653" s="119">
        <f t="shared" si="24"/>
        <v>2022</v>
      </c>
      <c r="D653" s="110">
        <v>10131845</v>
      </c>
      <c r="E653" s="110" t="s">
        <v>18793</v>
      </c>
      <c r="F653" s="110" t="s">
        <v>18658</v>
      </c>
      <c r="G653" s="110" t="s">
        <v>18737</v>
      </c>
      <c r="H653" s="122" t="s">
        <v>42710</v>
      </c>
      <c r="I653" s="109" t="s">
        <v>18665</v>
      </c>
      <c r="J653" s="109" t="s">
        <v>18679</v>
      </c>
      <c r="K653" s="108">
        <v>43654</v>
      </c>
      <c r="L653" s="109" t="s">
        <v>18911</v>
      </c>
      <c r="M653" s="110" t="s">
        <v>18688</v>
      </c>
      <c r="N653" s="110" t="s">
        <v>18659</v>
      </c>
      <c r="O653" s="109">
        <v>3</v>
      </c>
      <c r="P653" s="108">
        <v>44828</v>
      </c>
      <c r="Q653" s="108">
        <v>44830</v>
      </c>
      <c r="R653" s="109" t="s">
        <v>8365</v>
      </c>
      <c r="S653" s="110" t="str">
        <f>VLOOKUP($R653,DX!$A$1:$B$13005,2,FALSE)</f>
        <v>CELULITIS DE OTRAS PARTES DE LOS MIEMBROS</v>
      </c>
      <c r="T653" s="110" t="s">
        <v>42647</v>
      </c>
      <c r="AA653" s="111" t="s">
        <v>43233</v>
      </c>
    </row>
    <row r="654" spans="1:27" s="123" customFormat="1" ht="30" hidden="1" customHeight="1" x14ac:dyDescent="0.3">
      <c r="A654" s="121">
        <v>44829</v>
      </c>
      <c r="B654" s="119">
        <f t="shared" si="23"/>
        <v>9</v>
      </c>
      <c r="C654" s="119">
        <f t="shared" si="24"/>
        <v>2022</v>
      </c>
      <c r="D654" s="110">
        <v>10123519</v>
      </c>
      <c r="E654" s="110" t="s">
        <v>42578</v>
      </c>
      <c r="F654" s="110" t="s">
        <v>18658</v>
      </c>
      <c r="G654" s="110" t="s">
        <v>18683</v>
      </c>
      <c r="H654" s="122" t="s">
        <v>42709</v>
      </c>
      <c r="I654" s="109" t="s">
        <v>18665</v>
      </c>
      <c r="J654" s="109" t="s">
        <v>18679</v>
      </c>
      <c r="K654" s="108">
        <v>44013</v>
      </c>
      <c r="L654" s="109" t="s">
        <v>18731</v>
      </c>
      <c r="M654" s="110" t="s">
        <v>18688</v>
      </c>
      <c r="N654" s="110" t="s">
        <v>18659</v>
      </c>
      <c r="O654" s="109">
        <v>30</v>
      </c>
      <c r="P654" s="108">
        <v>44829</v>
      </c>
      <c r="Q654" s="108">
        <v>44858</v>
      </c>
      <c r="R654" s="109" t="s">
        <v>18434</v>
      </c>
      <c r="S654" s="110" t="str">
        <f>VLOOKUP($R654,DX!$A$1:$B$13005,2,FALSE)</f>
        <v>ATENCION PALIATIVA</v>
      </c>
      <c r="T654" s="110" t="s">
        <v>18696</v>
      </c>
      <c r="AA654" s="123" t="s">
        <v>42959</v>
      </c>
    </row>
    <row r="655" spans="1:27" s="123" customFormat="1" ht="30" hidden="1" customHeight="1" x14ac:dyDescent="0.3">
      <c r="A655" s="121">
        <v>44833</v>
      </c>
      <c r="B655" s="119">
        <f t="shared" si="23"/>
        <v>9</v>
      </c>
      <c r="C655" s="119">
        <f t="shared" si="24"/>
        <v>2022</v>
      </c>
      <c r="D655" s="110">
        <v>25235412</v>
      </c>
      <c r="E655" s="110" t="s">
        <v>42603</v>
      </c>
      <c r="F655" s="110" t="s">
        <v>18704</v>
      </c>
      <c r="G655" s="110" t="s">
        <v>18683</v>
      </c>
      <c r="H655" s="122" t="s">
        <v>42710</v>
      </c>
      <c r="I655" s="109" t="s">
        <v>18849</v>
      </c>
      <c r="J655" s="109" t="s">
        <v>42544</v>
      </c>
      <c r="K655" s="108">
        <v>42430</v>
      </c>
      <c r="L655" s="109" t="s">
        <v>18860</v>
      </c>
      <c r="M655" s="110" t="s">
        <v>18657</v>
      </c>
      <c r="N655" s="110" t="s">
        <v>18659</v>
      </c>
      <c r="O655" s="109">
        <v>10</v>
      </c>
      <c r="P655" s="108">
        <v>44833</v>
      </c>
      <c r="Q655" s="108">
        <v>44842</v>
      </c>
      <c r="R655" s="109" t="s">
        <v>9825</v>
      </c>
      <c r="S655" s="110" t="str">
        <f>VLOOKUP($R655,DX!$A$1:$B$13005,2,FALSE)</f>
        <v>NEURALGIA Y NEURITIS, NO ESPECIFICADAS</v>
      </c>
      <c r="T655" s="110" t="s">
        <v>42647</v>
      </c>
      <c r="AA655" s="111" t="s">
        <v>43233</v>
      </c>
    </row>
    <row r="656" spans="1:27" s="123" customFormat="1" ht="30" hidden="1" customHeight="1" x14ac:dyDescent="0.3">
      <c r="A656" s="121">
        <v>44838</v>
      </c>
      <c r="B656" s="119">
        <f t="shared" si="23"/>
        <v>10</v>
      </c>
      <c r="C656" s="119">
        <f t="shared" si="24"/>
        <v>2022</v>
      </c>
      <c r="D656" s="110">
        <v>8402361</v>
      </c>
      <c r="E656" s="110" t="s">
        <v>42604</v>
      </c>
      <c r="F656" s="110" t="s">
        <v>18658</v>
      </c>
      <c r="G656" s="110" t="s">
        <v>18664</v>
      </c>
      <c r="H656" s="122" t="s">
        <v>42710</v>
      </c>
      <c r="I656" s="109" t="s">
        <v>18665</v>
      </c>
      <c r="J656" s="109" t="s">
        <v>18679</v>
      </c>
      <c r="K656" s="108">
        <v>44473</v>
      </c>
      <c r="L656" s="109" t="s">
        <v>18701</v>
      </c>
      <c r="M656" s="110" t="s">
        <v>18657</v>
      </c>
      <c r="N656" s="110" t="s">
        <v>18659</v>
      </c>
      <c r="O656" s="109">
        <v>19</v>
      </c>
      <c r="P656" s="108">
        <v>44838</v>
      </c>
      <c r="Q656" s="108">
        <v>44856</v>
      </c>
      <c r="R656" s="109" t="s">
        <v>15059</v>
      </c>
      <c r="S656" s="110" t="str">
        <f>VLOOKUP($R656,DX!$A$1:$B$13005,2,FALSE)</f>
        <v>FRACTURA DE LA EPIFISIS INFERIOR DEL RADIO</v>
      </c>
      <c r="T656" s="110" t="s">
        <v>42647</v>
      </c>
      <c r="AA656" s="111" t="s">
        <v>43233</v>
      </c>
    </row>
    <row r="657" spans="1:27" s="123" customFormat="1" ht="30" hidden="1" customHeight="1" x14ac:dyDescent="0.3">
      <c r="A657" s="121">
        <v>44839</v>
      </c>
      <c r="B657" s="119">
        <f t="shared" si="23"/>
        <v>10</v>
      </c>
      <c r="C657" s="119">
        <f t="shared" si="24"/>
        <v>2022</v>
      </c>
      <c r="D657" s="110">
        <v>1035425417</v>
      </c>
      <c r="E657" s="110" t="s">
        <v>42607</v>
      </c>
      <c r="F657" s="110" t="s">
        <v>18704</v>
      </c>
      <c r="G657" s="110" t="s">
        <v>18664</v>
      </c>
      <c r="H657" s="122" t="s">
        <v>42708</v>
      </c>
      <c r="I657" s="109" t="s">
        <v>18849</v>
      </c>
      <c r="J657" s="109" t="s">
        <v>18855</v>
      </c>
      <c r="K657" s="108">
        <v>44760</v>
      </c>
      <c r="L657" s="109" t="s">
        <v>18860</v>
      </c>
      <c r="M657" s="110" t="s">
        <v>18657</v>
      </c>
      <c r="N657" s="110" t="s">
        <v>18659</v>
      </c>
      <c r="O657" s="109">
        <v>2</v>
      </c>
      <c r="P657" s="108">
        <v>44839</v>
      </c>
      <c r="Q657" s="108">
        <v>44840</v>
      </c>
      <c r="R657" s="109" t="s">
        <v>5126</v>
      </c>
      <c r="S657" s="110" t="str">
        <f>VLOOKUP($R657,DX!$A$1:$B$13005,2,FALSE)</f>
        <v>MIGRAÑA, NO ESPECIFICADA</v>
      </c>
      <c r="T657" s="110" t="s">
        <v>42647</v>
      </c>
      <c r="AA657" s="111" t="s">
        <v>43233</v>
      </c>
    </row>
    <row r="658" spans="1:27" s="123" customFormat="1" ht="30" hidden="1" customHeight="1" x14ac:dyDescent="0.3">
      <c r="A658" s="121">
        <v>44839</v>
      </c>
      <c r="B658" s="119">
        <f t="shared" si="23"/>
        <v>10</v>
      </c>
      <c r="C658" s="119">
        <f t="shared" si="24"/>
        <v>2022</v>
      </c>
      <c r="D658" s="110">
        <v>1106772607</v>
      </c>
      <c r="E658" s="110" t="s">
        <v>18738</v>
      </c>
      <c r="F658" s="110" t="s">
        <v>18658</v>
      </c>
      <c r="G658" s="110" t="s">
        <v>18709</v>
      </c>
      <c r="H658" s="122" t="s">
        <v>42709</v>
      </c>
      <c r="I658" s="109" t="s">
        <v>18680</v>
      </c>
      <c r="J658" s="109" t="s">
        <v>18679</v>
      </c>
      <c r="K658" s="108">
        <v>44245</v>
      </c>
      <c r="L658" s="109" t="s">
        <v>18680</v>
      </c>
      <c r="M658" s="110" t="s">
        <v>18740</v>
      </c>
      <c r="N658" s="110" t="s">
        <v>18659</v>
      </c>
      <c r="O658" s="109">
        <v>7</v>
      </c>
      <c r="P658" s="108">
        <v>44839</v>
      </c>
      <c r="Q658" s="108">
        <v>44845</v>
      </c>
      <c r="R658" s="109" t="s">
        <v>14943</v>
      </c>
      <c r="S658" s="110" t="str">
        <f>VLOOKUP($R658,DX!$A$1:$B$13005,2,FALSE)</f>
        <v>FRACTURA DE LA EPIFISIS SUPERIOR DEL HUMERO</v>
      </c>
      <c r="T658" s="110" t="s">
        <v>18696</v>
      </c>
      <c r="AA658" s="111" t="s">
        <v>43233</v>
      </c>
    </row>
    <row r="659" spans="1:27" s="123" customFormat="1" ht="30" hidden="1" customHeight="1" x14ac:dyDescent="0.3">
      <c r="A659" s="121">
        <v>44840</v>
      </c>
      <c r="B659" s="119">
        <f t="shared" si="23"/>
        <v>10</v>
      </c>
      <c r="C659" s="119">
        <f t="shared" si="24"/>
        <v>2022</v>
      </c>
      <c r="D659" s="110">
        <v>94350554</v>
      </c>
      <c r="E659" s="110" t="s">
        <v>18776</v>
      </c>
      <c r="F659" s="110" t="s">
        <v>18658</v>
      </c>
      <c r="G659" s="110" t="s">
        <v>18664</v>
      </c>
      <c r="H659" s="122" t="s">
        <v>42710</v>
      </c>
      <c r="I659" s="109" t="s">
        <v>18665</v>
      </c>
      <c r="J659" s="109" t="s">
        <v>18679</v>
      </c>
      <c r="K659" s="108">
        <v>44082</v>
      </c>
      <c r="L659" s="109" t="s">
        <v>18701</v>
      </c>
      <c r="M659" s="110" t="s">
        <v>18657</v>
      </c>
      <c r="N659" s="110" t="s">
        <v>18659</v>
      </c>
      <c r="O659" s="109">
        <v>14</v>
      </c>
      <c r="P659" s="108">
        <v>44840</v>
      </c>
      <c r="Q659" s="108">
        <v>44853</v>
      </c>
      <c r="R659" s="109" t="s">
        <v>11633</v>
      </c>
      <c r="S659" s="110" t="str">
        <f>VLOOKUP($R659,DX!$A$1:$B$13005,2,FALSE)</f>
        <v>PARTO UNICO ESPONTANEO, PRESENTACION CEFALICA DE VERTICE</v>
      </c>
      <c r="T659" s="110" t="s">
        <v>42647</v>
      </c>
      <c r="AA659" s="111" t="s">
        <v>43233</v>
      </c>
    </row>
    <row r="660" spans="1:27" s="123" customFormat="1" ht="30" hidden="1" customHeight="1" x14ac:dyDescent="0.3">
      <c r="A660" s="121">
        <v>44844</v>
      </c>
      <c r="B660" s="119">
        <f t="shared" si="23"/>
        <v>10</v>
      </c>
      <c r="C660" s="119">
        <f t="shared" si="24"/>
        <v>2022</v>
      </c>
      <c r="D660" s="110">
        <v>98500574</v>
      </c>
      <c r="E660" s="110" t="s">
        <v>42605</v>
      </c>
      <c r="F660" s="110" t="s">
        <v>18658</v>
      </c>
      <c r="G660" s="110" t="s">
        <v>18683</v>
      </c>
      <c r="H660" s="122" t="s">
        <v>42709</v>
      </c>
      <c r="I660" s="109" t="s">
        <v>18665</v>
      </c>
      <c r="J660" s="109" t="s">
        <v>18679</v>
      </c>
      <c r="K660" s="108">
        <v>44473</v>
      </c>
      <c r="L660" s="109" t="s">
        <v>18701</v>
      </c>
      <c r="M660" s="110" t="s">
        <v>18657</v>
      </c>
      <c r="N660" s="110" t="s">
        <v>18659</v>
      </c>
      <c r="O660" s="109">
        <v>30</v>
      </c>
      <c r="P660" s="108">
        <v>44844</v>
      </c>
      <c r="Q660" s="108">
        <v>44873</v>
      </c>
      <c r="R660" s="109" t="s">
        <v>120</v>
      </c>
      <c r="S660" s="110" t="str">
        <f>VLOOKUP($R660,DX!$A$1:$B$13005,2,FALSE)</f>
        <v>TBC PULMON CONFIRMA POR MICROSC BACILO TUBERC ESPUTO CON O SIN CULTIVO</v>
      </c>
      <c r="T660" s="110" t="s">
        <v>18696</v>
      </c>
      <c r="AA660" s="123" t="s">
        <v>42959</v>
      </c>
    </row>
    <row r="661" spans="1:27" s="123" customFormat="1" ht="30" hidden="1" customHeight="1" x14ac:dyDescent="0.3">
      <c r="A661" s="121">
        <v>44844</v>
      </c>
      <c r="B661" s="119">
        <f t="shared" si="23"/>
        <v>10</v>
      </c>
      <c r="C661" s="119">
        <f t="shared" si="24"/>
        <v>2022</v>
      </c>
      <c r="D661" s="110">
        <v>1036599973</v>
      </c>
      <c r="E661" s="110" t="s">
        <v>42606</v>
      </c>
      <c r="F661" s="110" t="s">
        <v>18704</v>
      </c>
      <c r="G661" s="110" t="s">
        <v>18664</v>
      </c>
      <c r="H661" s="122" t="s">
        <v>42708</v>
      </c>
      <c r="I661" s="109" t="s">
        <v>18849</v>
      </c>
      <c r="J661" s="109" t="s">
        <v>42637</v>
      </c>
      <c r="K661" s="108">
        <v>44774</v>
      </c>
      <c r="L661" s="109" t="s">
        <v>18860</v>
      </c>
      <c r="M661" s="110" t="s">
        <v>18657</v>
      </c>
      <c r="N661" s="110" t="s">
        <v>18659</v>
      </c>
      <c r="O661" s="109">
        <v>1</v>
      </c>
      <c r="P661" s="108">
        <v>44844</v>
      </c>
      <c r="Q661" s="108">
        <v>44844</v>
      </c>
      <c r="R661" s="109" t="s">
        <v>7061</v>
      </c>
      <c r="S661" s="110" t="str">
        <f>VLOOKUP($R661,DX!$A$1:$B$13005,2,FALSE)</f>
        <v>RINOFARINGITIS AGUDA (RESFRIADO COMUN)</v>
      </c>
      <c r="T661" s="110" t="s">
        <v>42647</v>
      </c>
      <c r="AA661" s="111" t="s">
        <v>43233</v>
      </c>
    </row>
    <row r="662" spans="1:27" s="123" customFormat="1" ht="30" hidden="1" customHeight="1" x14ac:dyDescent="0.3">
      <c r="A662" s="121">
        <v>44845</v>
      </c>
      <c r="B662" s="119">
        <f t="shared" si="23"/>
        <v>10</v>
      </c>
      <c r="C662" s="119">
        <f t="shared" si="24"/>
        <v>2022</v>
      </c>
      <c r="D662" s="110">
        <v>98517151</v>
      </c>
      <c r="E662" s="110" t="s">
        <v>42878</v>
      </c>
      <c r="F662" s="110" t="s">
        <v>18658</v>
      </c>
      <c r="G662" s="110" t="s">
        <v>18664</v>
      </c>
      <c r="H662" s="122" t="s">
        <v>42708</v>
      </c>
      <c r="I662" s="109" t="s">
        <v>18680</v>
      </c>
      <c r="J662" s="109" t="s">
        <v>18679</v>
      </c>
      <c r="K662" s="108">
        <v>44558</v>
      </c>
      <c r="L662" s="109" t="s">
        <v>18680</v>
      </c>
      <c r="M662" s="110" t="s">
        <v>18657</v>
      </c>
      <c r="N662" s="110" t="s">
        <v>18659</v>
      </c>
      <c r="O662" s="109">
        <v>2</v>
      </c>
      <c r="P662" s="108">
        <v>44845</v>
      </c>
      <c r="Q662" s="108">
        <v>44846</v>
      </c>
      <c r="R662" s="109" t="s">
        <v>7649</v>
      </c>
      <c r="S662" s="110" t="str">
        <f>VLOOKUP($R662,DX!$A$1:$B$13005,2,FALSE)</f>
        <v>RAIZ DENTAL RETENIDA</v>
      </c>
      <c r="T662" s="110" t="s">
        <v>42647</v>
      </c>
      <c r="AA662" s="111" t="s">
        <v>43233</v>
      </c>
    </row>
    <row r="663" spans="1:27" s="123" customFormat="1" ht="30" hidden="1" customHeight="1" x14ac:dyDescent="0.3">
      <c r="A663" s="121">
        <v>44846</v>
      </c>
      <c r="B663" s="119">
        <f t="shared" si="23"/>
        <v>10</v>
      </c>
      <c r="C663" s="119">
        <f t="shared" si="24"/>
        <v>2022</v>
      </c>
      <c r="D663" s="110">
        <v>1106772607</v>
      </c>
      <c r="E663" s="110" t="s">
        <v>18738</v>
      </c>
      <c r="F663" s="110" t="s">
        <v>18658</v>
      </c>
      <c r="G663" s="110" t="s">
        <v>18709</v>
      </c>
      <c r="H663" s="122" t="s">
        <v>42709</v>
      </c>
      <c r="I663" s="109" t="s">
        <v>18680</v>
      </c>
      <c r="J663" s="109" t="s">
        <v>18679</v>
      </c>
      <c r="K663" s="108">
        <v>44245</v>
      </c>
      <c r="L663" s="109" t="s">
        <v>18680</v>
      </c>
      <c r="M663" s="110" t="s">
        <v>18740</v>
      </c>
      <c r="N663" s="110" t="s">
        <v>18659</v>
      </c>
      <c r="O663" s="109">
        <v>30</v>
      </c>
      <c r="P663" s="108">
        <v>44846</v>
      </c>
      <c r="Q663" s="108">
        <v>44875</v>
      </c>
      <c r="R663" s="109" t="s">
        <v>14943</v>
      </c>
      <c r="S663" s="110" t="str">
        <f>VLOOKUP($R663,DX!$A$1:$B$13005,2,FALSE)</f>
        <v>FRACTURA DE LA EPIFISIS SUPERIOR DEL HUMERO</v>
      </c>
      <c r="T663" s="110" t="s">
        <v>18696</v>
      </c>
      <c r="AA663" s="123" t="s">
        <v>42959</v>
      </c>
    </row>
    <row r="664" spans="1:27" s="123" customFormat="1" ht="30" hidden="1" customHeight="1" x14ac:dyDescent="0.3">
      <c r="A664" s="121">
        <v>44847</v>
      </c>
      <c r="B664" s="119">
        <f t="shared" si="23"/>
        <v>10</v>
      </c>
      <c r="C664" s="119">
        <f t="shared" si="24"/>
        <v>2022</v>
      </c>
      <c r="D664" s="110">
        <v>79329287</v>
      </c>
      <c r="E664" s="110" t="s">
        <v>42612</v>
      </c>
      <c r="F664" s="110" t="s">
        <v>18658</v>
      </c>
      <c r="G664" s="110" t="s">
        <v>18737</v>
      </c>
      <c r="H664" s="122" t="s">
        <v>42710</v>
      </c>
      <c r="I664" s="109" t="s">
        <v>18665</v>
      </c>
      <c r="J664" s="109" t="s">
        <v>18679</v>
      </c>
      <c r="K664" s="108">
        <v>43197</v>
      </c>
      <c r="L664" s="109" t="s">
        <v>18908</v>
      </c>
      <c r="M664" s="110" t="s">
        <v>18710</v>
      </c>
      <c r="N664" s="110" t="s">
        <v>18659</v>
      </c>
      <c r="O664" s="109">
        <v>15</v>
      </c>
      <c r="P664" s="108">
        <v>44847</v>
      </c>
      <c r="Q664" s="108">
        <v>44867</v>
      </c>
      <c r="R664" s="109" t="s">
        <v>7905</v>
      </c>
      <c r="S664" s="110" t="str">
        <f>VLOOKUP($R664,DX!$A$1:$B$13005,2,FALSE)</f>
        <v>HERNIA INGUINAL BILATERAL, SIN OBSTRUCCION NI GANGRENA</v>
      </c>
      <c r="T664" s="110" t="s">
        <v>42647</v>
      </c>
      <c r="AA664" s="111" t="s">
        <v>43233</v>
      </c>
    </row>
    <row r="665" spans="1:27" s="123" customFormat="1" ht="30" hidden="1" customHeight="1" x14ac:dyDescent="0.3">
      <c r="A665" s="121">
        <v>44850</v>
      </c>
      <c r="B665" s="119">
        <f t="shared" si="23"/>
        <v>10</v>
      </c>
      <c r="C665" s="119">
        <f t="shared" si="24"/>
        <v>2022</v>
      </c>
      <c r="D665" s="110">
        <v>1053781713</v>
      </c>
      <c r="E665" s="110" t="s">
        <v>42609</v>
      </c>
      <c r="F665" s="110" t="s">
        <v>18658</v>
      </c>
      <c r="G665" s="110" t="s">
        <v>18664</v>
      </c>
      <c r="H665" s="122" t="s">
        <v>42710</v>
      </c>
      <c r="I665" s="109" t="s">
        <v>18665</v>
      </c>
      <c r="J665" s="109" t="s">
        <v>18679</v>
      </c>
      <c r="K665" s="108">
        <v>44235</v>
      </c>
      <c r="L665" s="109" t="s">
        <v>42854</v>
      </c>
      <c r="M665" s="110" t="s">
        <v>18845</v>
      </c>
      <c r="N665" s="110" t="s">
        <v>18659</v>
      </c>
      <c r="O665" s="109">
        <v>7</v>
      </c>
      <c r="P665" s="108">
        <v>44850</v>
      </c>
      <c r="Q665" s="108">
        <v>44856</v>
      </c>
      <c r="R665" s="109" t="s">
        <v>14963</v>
      </c>
      <c r="S665" s="110" t="str">
        <f>VLOOKUP($R665,DX!$A$1:$B$13005,2,FALSE)</f>
        <v>ESGUINCES Y TORCEDURAS DE LA ARTICULACION DEL HOMBRO</v>
      </c>
      <c r="T665" s="110" t="s">
        <v>42647</v>
      </c>
      <c r="AA665" s="111" t="s">
        <v>43233</v>
      </c>
    </row>
    <row r="666" spans="1:27" s="123" customFormat="1" ht="30" hidden="1" customHeight="1" x14ac:dyDescent="0.3">
      <c r="A666" s="121">
        <v>44852</v>
      </c>
      <c r="B666" s="119">
        <f t="shared" si="23"/>
        <v>10</v>
      </c>
      <c r="C666" s="119">
        <f t="shared" si="24"/>
        <v>2022</v>
      </c>
      <c r="D666" s="110">
        <v>70001338</v>
      </c>
      <c r="E666" s="110" t="s">
        <v>18876</v>
      </c>
      <c r="F666" s="110" t="s">
        <v>18658</v>
      </c>
      <c r="G666" s="110" t="s">
        <v>18877</v>
      </c>
      <c r="H666" s="122" t="s">
        <v>42710</v>
      </c>
      <c r="I666" s="109" t="s">
        <v>18680</v>
      </c>
      <c r="J666" s="109" t="s">
        <v>18679</v>
      </c>
      <c r="K666" s="108">
        <v>41366</v>
      </c>
      <c r="L666" s="109" t="s">
        <v>18680</v>
      </c>
      <c r="M666" s="110" t="s">
        <v>18657</v>
      </c>
      <c r="N666" s="110" t="s">
        <v>18659</v>
      </c>
      <c r="O666" s="109">
        <v>4</v>
      </c>
      <c r="P666" s="108">
        <v>44852</v>
      </c>
      <c r="Q666" s="108">
        <v>44855</v>
      </c>
      <c r="R666" s="109" t="s">
        <v>7089</v>
      </c>
      <c r="S666" s="110" t="str">
        <f>VLOOKUP($R666,DX!$A$1:$B$13005,2,FALSE)</f>
        <v>LARINGITIS AGUDA</v>
      </c>
      <c r="T666" s="110" t="s">
        <v>42647</v>
      </c>
      <c r="AA666" s="111" t="s">
        <v>43233</v>
      </c>
    </row>
    <row r="667" spans="1:27" s="123" customFormat="1" ht="30" hidden="1" customHeight="1" x14ac:dyDescent="0.3">
      <c r="A667" s="121">
        <v>44852</v>
      </c>
      <c r="B667" s="119">
        <f t="shared" si="23"/>
        <v>10</v>
      </c>
      <c r="C667" s="119">
        <f t="shared" si="24"/>
        <v>2022</v>
      </c>
      <c r="D667" s="110">
        <v>70566483</v>
      </c>
      <c r="E667" s="110" t="s">
        <v>42608</v>
      </c>
      <c r="F667" s="110" t="s">
        <v>18658</v>
      </c>
      <c r="G667" s="110" t="s">
        <v>18687</v>
      </c>
      <c r="H667" s="122" t="s">
        <v>42709</v>
      </c>
      <c r="I667" s="109" t="s">
        <v>18665</v>
      </c>
      <c r="J667" s="109" t="s">
        <v>18679</v>
      </c>
      <c r="K667" s="108">
        <v>44586</v>
      </c>
      <c r="L667" s="109" t="s">
        <v>42529</v>
      </c>
      <c r="M667" s="110" t="s">
        <v>18657</v>
      </c>
      <c r="N667" s="110" t="s">
        <v>18659</v>
      </c>
      <c r="O667" s="109">
        <v>5</v>
      </c>
      <c r="P667" s="108">
        <v>44852</v>
      </c>
      <c r="Q667" s="108">
        <v>44856</v>
      </c>
      <c r="R667" s="109" t="s">
        <v>9779</v>
      </c>
      <c r="S667" s="110" t="str">
        <f>VLOOKUP($R667,DX!$A$1:$B$13005,2,FALSE)</f>
        <v>BURSITIS DEL HOMBRO</v>
      </c>
      <c r="T667" s="110" t="s">
        <v>18696</v>
      </c>
      <c r="AA667" s="111" t="s">
        <v>43233</v>
      </c>
    </row>
    <row r="668" spans="1:27" s="123" customFormat="1" ht="30" hidden="1" customHeight="1" x14ac:dyDescent="0.3">
      <c r="A668" s="121">
        <v>44856</v>
      </c>
      <c r="B668" s="119">
        <f t="shared" si="23"/>
        <v>10</v>
      </c>
      <c r="C668" s="119">
        <f t="shared" si="24"/>
        <v>2022</v>
      </c>
      <c r="D668" s="110">
        <v>98660793</v>
      </c>
      <c r="E668" s="110" t="s">
        <v>42611</v>
      </c>
      <c r="F668" s="110" t="s">
        <v>18658</v>
      </c>
      <c r="G668" s="110" t="s">
        <v>18664</v>
      </c>
      <c r="H668" s="122" t="s">
        <v>42710</v>
      </c>
      <c r="I668" s="109" t="s">
        <v>18665</v>
      </c>
      <c r="J668" s="109" t="s">
        <v>18679</v>
      </c>
      <c r="K668" s="108">
        <v>44480</v>
      </c>
      <c r="L668" s="109" t="s">
        <v>18701</v>
      </c>
      <c r="M668" s="110" t="s">
        <v>18657</v>
      </c>
      <c r="N668" s="110" t="s">
        <v>18659</v>
      </c>
      <c r="O668" s="109">
        <v>15</v>
      </c>
      <c r="P668" s="108">
        <v>44856</v>
      </c>
      <c r="Q668" s="108">
        <v>44870</v>
      </c>
      <c r="R668" s="109" t="s">
        <v>7929</v>
      </c>
      <c r="S668" s="110" t="str">
        <f>VLOOKUP($R668,DX!$A$1:$B$13005,2,FALSE)</f>
        <v>HERNIA UMBILICAL SIN OBSTRUCCION NI GANGRENA</v>
      </c>
      <c r="T668" s="110" t="s">
        <v>42647</v>
      </c>
      <c r="AA668" s="111" t="s">
        <v>43233</v>
      </c>
    </row>
    <row r="669" spans="1:27" s="123" customFormat="1" ht="30" hidden="1" customHeight="1" x14ac:dyDescent="0.3">
      <c r="A669" s="121">
        <v>44858</v>
      </c>
      <c r="B669" s="119">
        <f t="shared" si="23"/>
        <v>10</v>
      </c>
      <c r="C669" s="119">
        <f t="shared" si="24"/>
        <v>2022</v>
      </c>
      <c r="D669" s="110">
        <v>8740546</v>
      </c>
      <c r="E669" s="110" t="s">
        <v>42610</v>
      </c>
      <c r="F669" s="110" t="s">
        <v>18658</v>
      </c>
      <c r="G669" s="110" t="s">
        <v>18664</v>
      </c>
      <c r="H669" s="122" t="s">
        <v>42708</v>
      </c>
      <c r="I669" s="109" t="s">
        <v>18665</v>
      </c>
      <c r="J669" s="109" t="s">
        <v>18679</v>
      </c>
      <c r="K669" s="108">
        <v>44239</v>
      </c>
      <c r="L669" s="109" t="s">
        <v>42529</v>
      </c>
      <c r="M669" s="110" t="s">
        <v>18657</v>
      </c>
      <c r="N669" s="110" t="s">
        <v>18659</v>
      </c>
      <c r="O669" s="109">
        <v>2</v>
      </c>
      <c r="P669" s="108">
        <v>44858</v>
      </c>
      <c r="Q669" s="108">
        <v>44859</v>
      </c>
      <c r="R669" s="109" t="s">
        <v>14055</v>
      </c>
      <c r="S669" s="110" t="str">
        <f>VLOOKUP($R669,DX!$A$1:$B$13005,2,FALSE)</f>
        <v>DOLOR AGUDO</v>
      </c>
      <c r="T669" s="110" t="s">
        <v>42647</v>
      </c>
      <c r="AA669" s="111" t="s">
        <v>43233</v>
      </c>
    </row>
    <row r="670" spans="1:27" s="123" customFormat="1" ht="30" hidden="1" customHeight="1" x14ac:dyDescent="0.3">
      <c r="A670" s="121">
        <v>44859</v>
      </c>
      <c r="B670" s="119">
        <f t="shared" si="23"/>
        <v>10</v>
      </c>
      <c r="C670" s="119">
        <f t="shared" si="24"/>
        <v>2022</v>
      </c>
      <c r="D670" s="110">
        <v>10123519</v>
      </c>
      <c r="E670" s="110" t="s">
        <v>42578</v>
      </c>
      <c r="F670" s="110" t="s">
        <v>18658</v>
      </c>
      <c r="G670" s="110" t="s">
        <v>18683</v>
      </c>
      <c r="H670" s="122" t="s">
        <v>42709</v>
      </c>
      <c r="I670" s="109" t="s">
        <v>18665</v>
      </c>
      <c r="J670" s="109" t="s">
        <v>18679</v>
      </c>
      <c r="K670" s="108">
        <v>44013</v>
      </c>
      <c r="L670" s="109" t="s">
        <v>18731</v>
      </c>
      <c r="M670" s="110" t="s">
        <v>18688</v>
      </c>
      <c r="N670" s="110" t="s">
        <v>18659</v>
      </c>
      <c r="O670" s="109">
        <v>30</v>
      </c>
      <c r="P670" s="108">
        <v>44859</v>
      </c>
      <c r="Q670" s="108">
        <v>44888</v>
      </c>
      <c r="R670" s="109" t="s">
        <v>18434</v>
      </c>
      <c r="S670" s="110" t="str">
        <f>VLOOKUP($R670,DX!$A$1:$B$13005,2,FALSE)</f>
        <v>ATENCION PALIATIVA</v>
      </c>
      <c r="T670" s="110" t="s">
        <v>18696</v>
      </c>
      <c r="AA670" s="123" t="s">
        <v>42959</v>
      </c>
    </row>
    <row r="671" spans="1:27" s="123" customFormat="1" ht="30" hidden="1" customHeight="1" x14ac:dyDescent="0.3">
      <c r="A671" s="121">
        <v>44860</v>
      </c>
      <c r="B671" s="119">
        <f t="shared" si="23"/>
        <v>10</v>
      </c>
      <c r="C671" s="119">
        <f t="shared" si="24"/>
        <v>2022</v>
      </c>
      <c r="D671" s="110">
        <v>8740546</v>
      </c>
      <c r="E671" s="110" t="s">
        <v>42610</v>
      </c>
      <c r="F671" s="110" t="s">
        <v>18658</v>
      </c>
      <c r="G671" s="110" t="s">
        <v>18664</v>
      </c>
      <c r="H671" s="122" t="s">
        <v>42709</v>
      </c>
      <c r="I671" s="109" t="s">
        <v>18665</v>
      </c>
      <c r="J671" s="109" t="s">
        <v>18679</v>
      </c>
      <c r="K671" s="108">
        <v>44239</v>
      </c>
      <c r="L671" s="109" t="s">
        <v>42529</v>
      </c>
      <c r="M671" s="110" t="s">
        <v>18657</v>
      </c>
      <c r="N671" s="110" t="s">
        <v>18659</v>
      </c>
      <c r="O671" s="109">
        <v>2</v>
      </c>
      <c r="P671" s="108">
        <v>44860</v>
      </c>
      <c r="Q671" s="108">
        <v>44861</v>
      </c>
      <c r="R671" s="109" t="s">
        <v>7911</v>
      </c>
      <c r="S671" s="110" t="str">
        <f>VLOOKUP($R671,DX!$A$1:$B$13005,2,FALSE)</f>
        <v>HERNIA INGUINAL UNILATERAL O NO ESPECIF, SIN OBSTRUCCION NI GANGRENA</v>
      </c>
      <c r="T671" s="110" t="s">
        <v>18696</v>
      </c>
      <c r="AA671" s="111" t="s">
        <v>43233</v>
      </c>
    </row>
    <row r="672" spans="1:27" s="123" customFormat="1" ht="30" hidden="1" customHeight="1" x14ac:dyDescent="0.3">
      <c r="A672" s="121">
        <v>44862</v>
      </c>
      <c r="B672" s="119">
        <f t="shared" si="23"/>
        <v>10</v>
      </c>
      <c r="C672" s="119">
        <f t="shared" si="24"/>
        <v>2022</v>
      </c>
      <c r="D672" s="110">
        <v>91206331</v>
      </c>
      <c r="E672" s="110" t="s">
        <v>42615</v>
      </c>
      <c r="F672" s="110" t="s">
        <v>18658</v>
      </c>
      <c r="G672" s="110" t="s">
        <v>42634</v>
      </c>
      <c r="H672" s="122" t="s">
        <v>42710</v>
      </c>
      <c r="I672" s="109" t="s">
        <v>18680</v>
      </c>
      <c r="J672" s="109" t="s">
        <v>18679</v>
      </c>
      <c r="K672" s="108">
        <v>44245</v>
      </c>
      <c r="L672" s="109" t="s">
        <v>42771</v>
      </c>
      <c r="M672" s="110" t="s">
        <v>18657</v>
      </c>
      <c r="N672" s="110" t="s">
        <v>18659</v>
      </c>
      <c r="O672" s="109">
        <v>30</v>
      </c>
      <c r="P672" s="108">
        <v>44862</v>
      </c>
      <c r="Q672" s="108">
        <v>44865</v>
      </c>
      <c r="R672" s="109" t="s">
        <v>27339</v>
      </c>
      <c r="S672" s="110" t="str">
        <f>VLOOKUP($R672,DX!$A$1:$B$13005,2,FALSE)</f>
        <v>Linfoma Angiono imuno blasticode celulas T</v>
      </c>
      <c r="T672" s="110" t="s">
        <v>42647</v>
      </c>
      <c r="AA672" s="123" t="s">
        <v>42959</v>
      </c>
    </row>
    <row r="673" spans="1:27" s="123" customFormat="1" ht="30" hidden="1" customHeight="1" x14ac:dyDescent="0.3">
      <c r="A673" s="121">
        <v>44863</v>
      </c>
      <c r="B673" s="119">
        <f t="shared" si="23"/>
        <v>10</v>
      </c>
      <c r="C673" s="119">
        <f t="shared" si="24"/>
        <v>2022</v>
      </c>
      <c r="D673" s="110">
        <v>8740546</v>
      </c>
      <c r="E673" s="110" t="s">
        <v>42610</v>
      </c>
      <c r="F673" s="110" t="s">
        <v>18658</v>
      </c>
      <c r="G673" s="110" t="s">
        <v>18664</v>
      </c>
      <c r="H673" s="122" t="s">
        <v>42709</v>
      </c>
      <c r="I673" s="109" t="s">
        <v>18665</v>
      </c>
      <c r="J673" s="109" t="s">
        <v>18679</v>
      </c>
      <c r="K673" s="108">
        <v>44532</v>
      </c>
      <c r="L673" s="109" t="s">
        <v>42529</v>
      </c>
      <c r="M673" s="110" t="s">
        <v>18657</v>
      </c>
      <c r="N673" s="110" t="s">
        <v>18659</v>
      </c>
      <c r="O673" s="109">
        <v>1</v>
      </c>
      <c r="P673" s="108">
        <v>44863</v>
      </c>
      <c r="Q673" s="108">
        <v>44863</v>
      </c>
      <c r="R673" s="109" t="s">
        <v>7911</v>
      </c>
      <c r="S673" s="110" t="str">
        <f>VLOOKUP($R673,DX!$A$1:$B$13005,2,FALSE)</f>
        <v>HERNIA INGUINAL UNILATERAL O NO ESPECIF, SIN OBSTRUCCION NI GANGRENA</v>
      </c>
      <c r="T673" s="110" t="s">
        <v>18696</v>
      </c>
      <c r="AA673" s="111" t="s">
        <v>43233</v>
      </c>
    </row>
    <row r="674" spans="1:27" s="123" customFormat="1" ht="30" hidden="1" customHeight="1" x14ac:dyDescent="0.3">
      <c r="A674" s="121">
        <v>44864</v>
      </c>
      <c r="B674" s="119">
        <f t="shared" si="23"/>
        <v>10</v>
      </c>
      <c r="C674" s="119">
        <f t="shared" si="24"/>
        <v>2022</v>
      </c>
      <c r="D674" s="110">
        <v>71679582</v>
      </c>
      <c r="E674" s="110" t="s">
        <v>42843</v>
      </c>
      <c r="F674" s="110" t="s">
        <v>18658</v>
      </c>
      <c r="G674" s="110" t="s">
        <v>18664</v>
      </c>
      <c r="H674" s="122" t="s">
        <v>42710</v>
      </c>
      <c r="I674" s="109" t="s">
        <v>18665</v>
      </c>
      <c r="J674" s="109" t="s">
        <v>18679</v>
      </c>
      <c r="K674" s="108">
        <v>44369</v>
      </c>
      <c r="L674" s="109" t="s">
        <v>18910</v>
      </c>
      <c r="M674" s="110" t="s">
        <v>18657</v>
      </c>
      <c r="N674" s="110" t="s">
        <v>18659</v>
      </c>
      <c r="O674" s="109">
        <v>15</v>
      </c>
      <c r="P674" s="108">
        <v>44864</v>
      </c>
      <c r="Q674" s="108">
        <v>44878</v>
      </c>
      <c r="R674" s="109" t="s">
        <v>7911</v>
      </c>
      <c r="S674" s="110" t="str">
        <f>VLOOKUP($R674,DX!$A$1:$B$13005,2,FALSE)</f>
        <v>HERNIA INGUINAL UNILATERAL O NO ESPECIF, SIN OBSTRUCCION NI GANGRENA</v>
      </c>
      <c r="T674" s="110" t="s">
        <v>42647</v>
      </c>
      <c r="AA674" s="111" t="s">
        <v>43233</v>
      </c>
    </row>
    <row r="675" spans="1:27" s="123" customFormat="1" ht="30" hidden="1" customHeight="1" x14ac:dyDescent="0.3">
      <c r="A675" s="121">
        <v>44865</v>
      </c>
      <c r="B675" s="119">
        <f t="shared" si="23"/>
        <v>10</v>
      </c>
      <c r="C675" s="119">
        <f t="shared" si="24"/>
        <v>2022</v>
      </c>
      <c r="D675" s="110">
        <v>2756340</v>
      </c>
      <c r="E675" s="110" t="s">
        <v>42616</v>
      </c>
      <c r="F675" s="110" t="s">
        <v>18658</v>
      </c>
      <c r="G675" s="110" t="s">
        <v>18664</v>
      </c>
      <c r="H675" s="122" t="s">
        <v>42708</v>
      </c>
      <c r="I675" s="109" t="s">
        <v>18680</v>
      </c>
      <c r="J675" s="109" t="s">
        <v>42548</v>
      </c>
      <c r="K675" s="108">
        <v>44873</v>
      </c>
      <c r="L675" s="109" t="s">
        <v>18680</v>
      </c>
      <c r="M675" s="110" t="s">
        <v>18657</v>
      </c>
      <c r="N675" s="110" t="s">
        <v>18659</v>
      </c>
      <c r="O675" s="109">
        <v>2</v>
      </c>
      <c r="P675" s="108">
        <v>44865</v>
      </c>
      <c r="Q675" s="108">
        <v>44866</v>
      </c>
      <c r="R675" s="109" t="s">
        <v>112</v>
      </c>
      <c r="S675" s="110" t="str">
        <f>VLOOKUP($R675,DX!$A$1:$B$13005,2,FALSE)</f>
        <v>OTRAS ENTERITIS VIRALES</v>
      </c>
      <c r="T675" s="110" t="s">
        <v>42647</v>
      </c>
      <c r="AA675" s="111" t="s">
        <v>43233</v>
      </c>
    </row>
    <row r="676" spans="1:27" s="123" customFormat="1" ht="30" hidden="1" customHeight="1" x14ac:dyDescent="0.3">
      <c r="A676" s="121">
        <v>44865</v>
      </c>
      <c r="B676" s="119">
        <f t="shared" si="23"/>
        <v>10</v>
      </c>
      <c r="C676" s="119">
        <f t="shared" si="24"/>
        <v>2022</v>
      </c>
      <c r="D676" s="110">
        <v>71710140</v>
      </c>
      <c r="E676" s="110" t="s">
        <v>42889</v>
      </c>
      <c r="F676" s="110" t="s">
        <v>18658</v>
      </c>
      <c r="G676" s="110" t="s">
        <v>18664</v>
      </c>
      <c r="H676" s="122" t="s">
        <v>42708</v>
      </c>
      <c r="I676" s="109" t="s">
        <v>18665</v>
      </c>
      <c r="J676" s="109" t="s">
        <v>18679</v>
      </c>
      <c r="K676" s="108">
        <v>44833</v>
      </c>
      <c r="L676" s="109" t="s">
        <v>18913</v>
      </c>
      <c r="M676" s="110" t="s">
        <v>18657</v>
      </c>
      <c r="N676" s="110" t="s">
        <v>18659</v>
      </c>
      <c r="O676" s="109">
        <v>2</v>
      </c>
      <c r="P676" s="108">
        <v>44865</v>
      </c>
      <c r="Q676" s="108">
        <v>44866</v>
      </c>
      <c r="R676" s="109" t="s">
        <v>13817</v>
      </c>
      <c r="S676" s="110" t="str">
        <f>VLOOKUP($R676,DX!$A$1:$B$13005,2,FALSE)</f>
        <v>OTROS DOLORES ABDOMINALES Y LOS NO ESPECIFICADOS</v>
      </c>
      <c r="T676" s="110" t="s">
        <v>42647</v>
      </c>
      <c r="AA676" s="111" t="s">
        <v>43233</v>
      </c>
    </row>
    <row r="677" spans="1:27" s="123" customFormat="1" ht="30" hidden="1" customHeight="1" x14ac:dyDescent="0.3">
      <c r="A677" s="121">
        <v>44866</v>
      </c>
      <c r="B677" s="119">
        <f t="shared" si="23"/>
        <v>11</v>
      </c>
      <c r="C677" s="119">
        <f t="shared" si="24"/>
        <v>2022</v>
      </c>
      <c r="D677" s="110">
        <v>3400128</v>
      </c>
      <c r="E677" s="110" t="s">
        <v>18711</v>
      </c>
      <c r="F677" s="110" t="s">
        <v>18658</v>
      </c>
      <c r="G677" s="110" t="s">
        <v>18664</v>
      </c>
      <c r="H677" s="122" t="s">
        <v>42710</v>
      </c>
      <c r="I677" s="109" t="s">
        <v>18849</v>
      </c>
      <c r="J677" s="109" t="s">
        <v>42638</v>
      </c>
      <c r="K677" s="108">
        <v>41526</v>
      </c>
      <c r="L677" s="109" t="s">
        <v>18860</v>
      </c>
      <c r="M677" s="110" t="s">
        <v>18657</v>
      </c>
      <c r="N677" s="110" t="s">
        <v>18659</v>
      </c>
      <c r="O677" s="109">
        <v>15</v>
      </c>
      <c r="P677" s="108">
        <v>44866</v>
      </c>
      <c r="Q677" s="108">
        <v>44880</v>
      </c>
      <c r="R677" s="109" t="s">
        <v>7911</v>
      </c>
      <c r="S677" s="110" t="str">
        <f>VLOOKUP($R677,DX!$A$1:$B$13005,2,FALSE)</f>
        <v>HERNIA INGUINAL UNILATERAL O NO ESPECIF, SIN OBSTRUCCION NI GANGRENA</v>
      </c>
      <c r="T677" s="110" t="s">
        <v>42647</v>
      </c>
      <c r="AA677" s="111" t="s">
        <v>43233</v>
      </c>
    </row>
    <row r="678" spans="1:27" s="123" customFormat="1" ht="30" hidden="1" customHeight="1" x14ac:dyDescent="0.3">
      <c r="A678" s="121">
        <v>44866</v>
      </c>
      <c r="B678" s="119">
        <f t="shared" si="23"/>
        <v>11</v>
      </c>
      <c r="C678" s="119">
        <f t="shared" si="24"/>
        <v>2022</v>
      </c>
      <c r="D678" s="110">
        <v>71666522</v>
      </c>
      <c r="E678" s="110" t="s">
        <v>42613</v>
      </c>
      <c r="F678" s="110" t="s">
        <v>18658</v>
      </c>
      <c r="G678" s="110" t="s">
        <v>18687</v>
      </c>
      <c r="H678" s="122" t="s">
        <v>42710</v>
      </c>
      <c r="I678" s="109" t="s">
        <v>18665</v>
      </c>
      <c r="J678" s="109" t="s">
        <v>18679</v>
      </c>
      <c r="K678" s="108">
        <v>44473</v>
      </c>
      <c r="L678" s="109" t="s">
        <v>42635</v>
      </c>
      <c r="M678" s="110" t="s">
        <v>18657</v>
      </c>
      <c r="N678" s="110" t="s">
        <v>18659</v>
      </c>
      <c r="O678" s="109">
        <v>15</v>
      </c>
      <c r="P678" s="108">
        <v>44866</v>
      </c>
      <c r="Q678" s="108">
        <v>44880</v>
      </c>
      <c r="R678" s="109" t="s">
        <v>5640</v>
      </c>
      <c r="S678" s="110" t="str">
        <f>VLOOKUP($R678,DX!$A$1:$B$13005,2,FALSE)</f>
        <v>PTERIGION</v>
      </c>
      <c r="T678" s="110" t="s">
        <v>42647</v>
      </c>
      <c r="AA678" s="111" t="s">
        <v>43233</v>
      </c>
    </row>
    <row r="679" spans="1:27" s="123" customFormat="1" ht="30" hidden="1" customHeight="1" x14ac:dyDescent="0.3">
      <c r="A679" s="121">
        <v>44866</v>
      </c>
      <c r="B679" s="119">
        <f t="shared" si="23"/>
        <v>11</v>
      </c>
      <c r="C679" s="119">
        <f t="shared" si="24"/>
        <v>2022</v>
      </c>
      <c r="D679" s="110">
        <v>91206331</v>
      </c>
      <c r="E679" s="110" t="s">
        <v>42615</v>
      </c>
      <c r="F679" s="110" t="s">
        <v>18658</v>
      </c>
      <c r="G679" s="110" t="s">
        <v>42634</v>
      </c>
      <c r="H679" s="122" t="s">
        <v>42709</v>
      </c>
      <c r="I679" s="109" t="s">
        <v>18680</v>
      </c>
      <c r="J679" s="109" t="s">
        <v>18679</v>
      </c>
      <c r="K679" s="108">
        <v>44245</v>
      </c>
      <c r="L679" s="109" t="s">
        <v>42771</v>
      </c>
      <c r="M679" s="110" t="s">
        <v>18657</v>
      </c>
      <c r="N679" s="110" t="s">
        <v>18659</v>
      </c>
      <c r="O679" s="109">
        <v>30</v>
      </c>
      <c r="P679" s="108">
        <v>44866</v>
      </c>
      <c r="Q679" s="108">
        <v>44895</v>
      </c>
      <c r="R679" s="109" t="s">
        <v>27339</v>
      </c>
      <c r="S679" s="110" t="str">
        <f>VLOOKUP($R679,DX!$A$1:$B$13005,2,FALSE)</f>
        <v>Linfoma Angiono imuno blasticode celulas T</v>
      </c>
      <c r="T679" s="110" t="s">
        <v>18696</v>
      </c>
      <c r="AA679" s="123" t="s">
        <v>42959</v>
      </c>
    </row>
    <row r="680" spans="1:27" s="123" customFormat="1" ht="30" hidden="1" customHeight="1" x14ac:dyDescent="0.3">
      <c r="A680" s="121">
        <v>44866</v>
      </c>
      <c r="B680" s="119">
        <f t="shared" si="23"/>
        <v>11</v>
      </c>
      <c r="C680" s="119">
        <f t="shared" si="24"/>
        <v>2022</v>
      </c>
      <c r="D680" s="110">
        <v>1020488043</v>
      </c>
      <c r="E680" s="110" t="s">
        <v>42559</v>
      </c>
      <c r="F680" s="110" t="s">
        <v>18658</v>
      </c>
      <c r="G680" s="110" t="s">
        <v>18664</v>
      </c>
      <c r="H680" s="122" t="s">
        <v>42708</v>
      </c>
      <c r="I680" s="109" t="s">
        <v>18680</v>
      </c>
      <c r="J680" s="109" t="s">
        <v>18679</v>
      </c>
      <c r="K680" s="108">
        <v>44672</v>
      </c>
      <c r="L680" s="109" t="s">
        <v>18680</v>
      </c>
      <c r="M680" s="110" t="s">
        <v>18657</v>
      </c>
      <c r="N680" s="110" t="s">
        <v>18659</v>
      </c>
      <c r="O680" s="109">
        <v>2</v>
      </c>
      <c r="P680" s="108">
        <v>44866</v>
      </c>
      <c r="Q680" s="108">
        <v>44867</v>
      </c>
      <c r="R680" s="109" t="s">
        <v>7061</v>
      </c>
      <c r="S680" s="110" t="str">
        <f>VLOOKUP($R680,DX!$A$1:$B$13005,2,FALSE)</f>
        <v>RINOFARINGITIS AGUDA (RESFRIADO COMUN)</v>
      </c>
      <c r="T680" s="110" t="s">
        <v>42647</v>
      </c>
      <c r="AA680" s="111" t="s">
        <v>43233</v>
      </c>
    </row>
    <row r="681" spans="1:27" s="123" customFormat="1" ht="30" hidden="1" customHeight="1" x14ac:dyDescent="0.3">
      <c r="A681" s="121">
        <v>44867</v>
      </c>
      <c r="B681" s="119">
        <f t="shared" si="23"/>
        <v>11</v>
      </c>
      <c r="C681" s="119">
        <f t="shared" si="24"/>
        <v>2022</v>
      </c>
      <c r="D681" s="110">
        <v>15907338</v>
      </c>
      <c r="E681" s="110" t="s">
        <v>42614</v>
      </c>
      <c r="F681" s="110" t="s">
        <v>18658</v>
      </c>
      <c r="G681" s="110" t="s">
        <v>18664</v>
      </c>
      <c r="H681" s="122" t="s">
        <v>42708</v>
      </c>
      <c r="I681" s="109" t="s">
        <v>18665</v>
      </c>
      <c r="J681" s="109" t="s">
        <v>18679</v>
      </c>
      <c r="K681" s="108">
        <v>44410</v>
      </c>
      <c r="L681" s="109" t="s">
        <v>18731</v>
      </c>
      <c r="M681" s="110" t="s">
        <v>18688</v>
      </c>
      <c r="N681" s="110" t="s">
        <v>18659</v>
      </c>
      <c r="O681" s="109">
        <v>2</v>
      </c>
      <c r="P681" s="108">
        <v>44867</v>
      </c>
      <c r="Q681" s="108">
        <v>44868</v>
      </c>
      <c r="R681" s="109" t="s">
        <v>6208</v>
      </c>
      <c r="S681" s="110" t="str">
        <f>VLOOKUP($R681,DX!$A$1:$B$13005,2,FALSE)</f>
        <v>VERTIGO PAROXISTICO BENIGNO</v>
      </c>
      <c r="T681" s="110" t="s">
        <v>42647</v>
      </c>
      <c r="AA681" s="111" t="s">
        <v>43233</v>
      </c>
    </row>
    <row r="682" spans="1:27" s="123" customFormat="1" ht="30" hidden="1" customHeight="1" x14ac:dyDescent="0.3">
      <c r="A682" s="121">
        <v>44871</v>
      </c>
      <c r="B682" s="119">
        <f t="shared" si="23"/>
        <v>11</v>
      </c>
      <c r="C682" s="119">
        <f t="shared" si="24"/>
        <v>2022</v>
      </c>
      <c r="D682" s="110">
        <v>70558083</v>
      </c>
      <c r="E682" s="110" t="s">
        <v>42626</v>
      </c>
      <c r="F682" s="110" t="s">
        <v>18658</v>
      </c>
      <c r="G682" s="110" t="s">
        <v>18664</v>
      </c>
      <c r="H682" s="122" t="s">
        <v>42710</v>
      </c>
      <c r="I682" s="109" t="s">
        <v>18665</v>
      </c>
      <c r="J682" s="109" t="s">
        <v>18679</v>
      </c>
      <c r="K682" s="108">
        <v>43690</v>
      </c>
      <c r="L682" s="109" t="s">
        <v>18913</v>
      </c>
      <c r="M682" s="110" t="s">
        <v>18657</v>
      </c>
      <c r="N682" s="110" t="s">
        <v>18659</v>
      </c>
      <c r="O682" s="109">
        <v>15</v>
      </c>
      <c r="P682" s="108">
        <v>44871</v>
      </c>
      <c r="Q682" s="108">
        <v>44885</v>
      </c>
      <c r="R682" s="109" t="s">
        <v>15413</v>
      </c>
      <c r="S682" s="110" t="str">
        <f>VLOOKUP($R682,DX!$A$1:$B$13005,2,FALSE)</f>
        <v>ESGUINCES Y TORCEDURAS EN LIGAMENTO CRUZADO ANTERIOR, POST DE RODILLA</v>
      </c>
      <c r="T682" s="110" t="s">
        <v>42647</v>
      </c>
      <c r="AA682" s="111" t="s">
        <v>43233</v>
      </c>
    </row>
    <row r="683" spans="1:27" s="123" customFormat="1" ht="30" hidden="1" customHeight="1" x14ac:dyDescent="0.3">
      <c r="A683" s="121">
        <v>44874</v>
      </c>
      <c r="B683" s="119">
        <f t="shared" si="23"/>
        <v>11</v>
      </c>
      <c r="C683" s="119">
        <f t="shared" si="24"/>
        <v>2022</v>
      </c>
      <c r="D683" s="110">
        <v>98500574</v>
      </c>
      <c r="E683" s="110" t="s">
        <v>42605</v>
      </c>
      <c r="F683" s="110" t="s">
        <v>18658</v>
      </c>
      <c r="G683" s="110" t="s">
        <v>18683</v>
      </c>
      <c r="H683" s="122" t="s">
        <v>42709</v>
      </c>
      <c r="I683" s="109" t="s">
        <v>18665</v>
      </c>
      <c r="J683" s="109" t="s">
        <v>18679</v>
      </c>
      <c r="K683" s="108">
        <v>44473</v>
      </c>
      <c r="L683" s="109" t="s">
        <v>18701</v>
      </c>
      <c r="M683" s="110" t="s">
        <v>18657</v>
      </c>
      <c r="N683" s="110" t="s">
        <v>18659</v>
      </c>
      <c r="O683" s="109">
        <v>30</v>
      </c>
      <c r="P683" s="108">
        <v>44874</v>
      </c>
      <c r="Q683" s="108">
        <v>44903</v>
      </c>
      <c r="R683" s="109" t="s">
        <v>120</v>
      </c>
      <c r="S683" s="110" t="str">
        <f>VLOOKUP($R683,DX!$A$1:$B$13005,2,FALSE)</f>
        <v>TBC PULMON CONFIRMA POR MICROSC BACILO TUBERC ESPUTO CON O SIN CULTIVO</v>
      </c>
      <c r="T683" s="110" t="s">
        <v>18696</v>
      </c>
      <c r="AA683" s="123" t="s">
        <v>42959</v>
      </c>
    </row>
    <row r="684" spans="1:27" s="123" customFormat="1" ht="30" hidden="1" customHeight="1" x14ac:dyDescent="0.3">
      <c r="A684" s="121">
        <v>44874</v>
      </c>
      <c r="B684" s="119">
        <f t="shared" si="23"/>
        <v>11</v>
      </c>
      <c r="C684" s="119">
        <f t="shared" si="24"/>
        <v>2022</v>
      </c>
      <c r="D684" s="110">
        <v>1036966552</v>
      </c>
      <c r="E684" s="110" t="s">
        <v>42617</v>
      </c>
      <c r="F684" s="110" t="s">
        <v>18704</v>
      </c>
      <c r="G684" s="110" t="s">
        <v>18683</v>
      </c>
      <c r="H684" s="122" t="s">
        <v>42710</v>
      </c>
      <c r="I684" s="109" t="s">
        <v>18849</v>
      </c>
      <c r="J684" s="109" t="s">
        <v>42761</v>
      </c>
      <c r="K684" s="108">
        <v>44685</v>
      </c>
      <c r="L684" s="109" t="s">
        <v>18860</v>
      </c>
      <c r="M684" s="110" t="s">
        <v>18657</v>
      </c>
      <c r="N684" s="110" t="s">
        <v>18659</v>
      </c>
      <c r="O684" s="109">
        <v>20</v>
      </c>
      <c r="P684" s="108">
        <v>44874</v>
      </c>
      <c r="Q684" s="108">
        <v>44893</v>
      </c>
      <c r="R684" s="109" t="s">
        <v>15063</v>
      </c>
      <c r="S684" s="110" t="str">
        <f>VLOOKUP($R684,DX!$A$1:$B$13005,2,FALSE)</f>
        <v>FRACTURAS MULTIPLES DEL ANTEBRAZO</v>
      </c>
      <c r="T684" s="110" t="s">
        <v>42647</v>
      </c>
      <c r="AA684" s="123" t="s">
        <v>42959</v>
      </c>
    </row>
    <row r="685" spans="1:27" s="123" customFormat="1" ht="30" hidden="1" customHeight="1" x14ac:dyDescent="0.3">
      <c r="A685" s="121">
        <v>44876</v>
      </c>
      <c r="B685" s="119">
        <f t="shared" si="23"/>
        <v>11</v>
      </c>
      <c r="C685" s="119">
        <f t="shared" si="24"/>
        <v>2022</v>
      </c>
      <c r="D685" s="110">
        <v>1106772607</v>
      </c>
      <c r="E685" s="110" t="s">
        <v>18738</v>
      </c>
      <c r="F685" s="110" t="s">
        <v>18658</v>
      </c>
      <c r="G685" s="110" t="s">
        <v>18709</v>
      </c>
      <c r="H685" s="122" t="s">
        <v>42709</v>
      </c>
      <c r="I685" s="109" t="s">
        <v>18680</v>
      </c>
      <c r="J685" s="109" t="s">
        <v>18679</v>
      </c>
      <c r="K685" s="108">
        <v>44245</v>
      </c>
      <c r="L685" s="109" t="s">
        <v>18680</v>
      </c>
      <c r="M685" s="110" t="s">
        <v>18740</v>
      </c>
      <c r="N685" s="110" t="s">
        <v>18659</v>
      </c>
      <c r="O685" s="109">
        <v>5</v>
      </c>
      <c r="P685" s="108">
        <v>44876</v>
      </c>
      <c r="Q685" s="108">
        <v>44880</v>
      </c>
      <c r="R685" s="109" t="s">
        <v>14943</v>
      </c>
      <c r="S685" s="110" t="str">
        <f>VLOOKUP($R685,DX!$A$1:$B$13005,2,FALSE)</f>
        <v>FRACTURA DE LA EPIFISIS SUPERIOR DEL HUMERO</v>
      </c>
      <c r="T685" s="110" t="s">
        <v>18696</v>
      </c>
      <c r="AA685" s="111" t="s">
        <v>43233</v>
      </c>
    </row>
    <row r="686" spans="1:27" s="123" customFormat="1" ht="30" hidden="1" customHeight="1" x14ac:dyDescent="0.3">
      <c r="A686" s="121">
        <v>44877</v>
      </c>
      <c r="B686" s="119">
        <f t="shared" si="23"/>
        <v>11</v>
      </c>
      <c r="C686" s="119">
        <f t="shared" si="24"/>
        <v>2022</v>
      </c>
      <c r="D686" s="110">
        <v>9975075</v>
      </c>
      <c r="E686" s="110" t="s">
        <v>42619</v>
      </c>
      <c r="F686" s="110" t="s">
        <v>18658</v>
      </c>
      <c r="G686" s="110" t="s">
        <v>18664</v>
      </c>
      <c r="H686" s="122" t="s">
        <v>42710</v>
      </c>
      <c r="I686" s="109" t="s">
        <v>18665</v>
      </c>
      <c r="J686" s="109" t="s">
        <v>18679</v>
      </c>
      <c r="K686" s="108">
        <v>44777</v>
      </c>
      <c r="L686" s="109" t="s">
        <v>18787</v>
      </c>
      <c r="M686" s="110" t="s">
        <v>18845</v>
      </c>
      <c r="N686" s="110" t="s">
        <v>18659</v>
      </c>
      <c r="O686" s="109">
        <v>15</v>
      </c>
      <c r="P686" s="108">
        <v>44877</v>
      </c>
      <c r="Q686" s="108">
        <v>44891</v>
      </c>
      <c r="R686" s="109" t="s">
        <v>10367</v>
      </c>
      <c r="S686" s="110" t="str">
        <f>VLOOKUP($R686,DX!$A$1:$B$13005,2,FALSE)</f>
        <v>CALCULO DEL RIÑON CON CALCULO DEL URETER</v>
      </c>
      <c r="T686" s="110" t="s">
        <v>42647</v>
      </c>
      <c r="AA686" s="111" t="s">
        <v>43233</v>
      </c>
    </row>
    <row r="687" spans="1:27" s="123" customFormat="1" ht="30" hidden="1" customHeight="1" x14ac:dyDescent="0.3">
      <c r="A687" s="121">
        <v>44877</v>
      </c>
      <c r="B687" s="119">
        <f t="shared" si="23"/>
        <v>11</v>
      </c>
      <c r="C687" s="119">
        <f t="shared" si="24"/>
        <v>2022</v>
      </c>
      <c r="D687" s="110">
        <v>1128398259</v>
      </c>
      <c r="E687" s="110" t="s">
        <v>42620</v>
      </c>
      <c r="F687" s="110" t="s">
        <v>18658</v>
      </c>
      <c r="G687" s="124" t="s">
        <v>18720</v>
      </c>
      <c r="H687" s="122" t="s">
        <v>42707</v>
      </c>
      <c r="I687" s="109" t="s">
        <v>18665</v>
      </c>
      <c r="J687" s="109" t="s">
        <v>18679</v>
      </c>
      <c r="K687" s="108">
        <v>44760</v>
      </c>
      <c r="L687" s="109" t="s">
        <v>18721</v>
      </c>
      <c r="M687" s="110" t="s">
        <v>18657</v>
      </c>
      <c r="N687" s="110" t="s">
        <v>18722</v>
      </c>
      <c r="O687" s="109">
        <v>4</v>
      </c>
      <c r="P687" s="108">
        <v>44877</v>
      </c>
      <c r="Q687" s="108">
        <v>44880</v>
      </c>
      <c r="R687" s="109" t="s">
        <v>15141</v>
      </c>
      <c r="S687" s="110" t="str">
        <f>VLOOKUP($R687,DX!$A$1:$B$13005,2,FALSE)</f>
        <v>CONTUSION DE DEDO(S) DE LA MANO CON DAÑO DE LA(S) UÑA(S)</v>
      </c>
      <c r="T687" s="110" t="s">
        <v>42647</v>
      </c>
      <c r="AA687" s="111" t="s">
        <v>43233</v>
      </c>
    </row>
    <row r="688" spans="1:27" s="123" customFormat="1" ht="30" hidden="1" customHeight="1" x14ac:dyDescent="0.3">
      <c r="A688" s="121">
        <v>44880</v>
      </c>
      <c r="B688" s="119">
        <f t="shared" si="23"/>
        <v>11</v>
      </c>
      <c r="C688" s="119">
        <f t="shared" si="24"/>
        <v>2022</v>
      </c>
      <c r="D688" s="110">
        <v>15379958</v>
      </c>
      <c r="E688" s="110" t="s">
        <v>42623</v>
      </c>
      <c r="F688" s="110" t="s">
        <v>18658</v>
      </c>
      <c r="G688" s="110" t="s">
        <v>18664</v>
      </c>
      <c r="H688" s="122" t="s">
        <v>42710</v>
      </c>
      <c r="I688" s="109" t="s">
        <v>18665</v>
      </c>
      <c r="J688" s="109" t="s">
        <v>18679</v>
      </c>
      <c r="K688" s="108">
        <v>44771</v>
      </c>
      <c r="L688" s="109" t="s">
        <v>18701</v>
      </c>
      <c r="M688" s="110" t="s">
        <v>18657</v>
      </c>
      <c r="N688" s="110" t="s">
        <v>18659</v>
      </c>
      <c r="O688" s="109">
        <v>3</v>
      </c>
      <c r="P688" s="108">
        <v>44880</v>
      </c>
      <c r="Q688" s="108">
        <v>44882</v>
      </c>
      <c r="R688" s="109" t="s">
        <v>826</v>
      </c>
      <c r="S688" s="110" t="str">
        <f>VLOOKUP($R688,DX!$A$1:$B$13005,2,FALSE)</f>
        <v>HERPES ZOSTER SIN COMPLICACIONES</v>
      </c>
      <c r="T688" s="110" t="s">
        <v>42647</v>
      </c>
      <c r="AA688" s="111" t="s">
        <v>43233</v>
      </c>
    </row>
    <row r="689" spans="1:27" s="123" customFormat="1" ht="30" hidden="1" customHeight="1" x14ac:dyDescent="0.3">
      <c r="A689" s="121">
        <v>44881</v>
      </c>
      <c r="B689" s="119">
        <f t="shared" si="23"/>
        <v>11</v>
      </c>
      <c r="C689" s="119">
        <f t="shared" si="24"/>
        <v>2022</v>
      </c>
      <c r="D689" s="110">
        <v>1041325729</v>
      </c>
      <c r="E689" s="110" t="s">
        <v>42624</v>
      </c>
      <c r="F689" s="110" t="s">
        <v>18704</v>
      </c>
      <c r="G689" s="110" t="s">
        <v>18664</v>
      </c>
      <c r="H689" s="122" t="s">
        <v>42708</v>
      </c>
      <c r="I689" s="109" t="s">
        <v>18849</v>
      </c>
      <c r="J689" s="109" t="s">
        <v>42640</v>
      </c>
      <c r="K689" s="108">
        <v>44778</v>
      </c>
      <c r="L689" s="109" t="s">
        <v>18860</v>
      </c>
      <c r="M689" s="110" t="s">
        <v>18657</v>
      </c>
      <c r="N689" s="110" t="s">
        <v>18659</v>
      </c>
      <c r="O689" s="109">
        <v>2</v>
      </c>
      <c r="P689" s="108">
        <v>44881</v>
      </c>
      <c r="Q689" s="108">
        <v>44882</v>
      </c>
      <c r="R689" s="109" t="s">
        <v>6130</v>
      </c>
      <c r="S689" s="110" t="str">
        <f>VLOOKUP($R689,DX!$A$1:$B$13005,2,FALSE)</f>
        <v>OTITIS MEDIA, NO ESPECIFICADA</v>
      </c>
      <c r="T689" s="110" t="s">
        <v>42647</v>
      </c>
      <c r="AA689" s="111" t="s">
        <v>43233</v>
      </c>
    </row>
    <row r="690" spans="1:27" s="123" customFormat="1" ht="30" hidden="1" customHeight="1" x14ac:dyDescent="0.3">
      <c r="A690" s="121">
        <v>44881</v>
      </c>
      <c r="B690" s="119">
        <f t="shared" si="23"/>
        <v>11</v>
      </c>
      <c r="C690" s="119">
        <f t="shared" si="24"/>
        <v>2022</v>
      </c>
      <c r="D690" s="110">
        <v>1106772607</v>
      </c>
      <c r="E690" s="110" t="s">
        <v>18738</v>
      </c>
      <c r="F690" s="110" t="s">
        <v>18658</v>
      </c>
      <c r="G690" s="110" t="s">
        <v>18709</v>
      </c>
      <c r="H690" s="122" t="s">
        <v>42709</v>
      </c>
      <c r="I690" s="109" t="s">
        <v>18680</v>
      </c>
      <c r="J690" s="109" t="s">
        <v>18679</v>
      </c>
      <c r="K690" s="108">
        <v>44245</v>
      </c>
      <c r="L690" s="109" t="s">
        <v>18680</v>
      </c>
      <c r="M690" s="110" t="s">
        <v>18740</v>
      </c>
      <c r="N690" s="110" t="s">
        <v>18659</v>
      </c>
      <c r="O690" s="109">
        <v>30</v>
      </c>
      <c r="P690" s="108">
        <v>44881</v>
      </c>
      <c r="Q690" s="108">
        <v>44910</v>
      </c>
      <c r="R690" s="109" t="s">
        <v>14943</v>
      </c>
      <c r="S690" s="110" t="str">
        <f>VLOOKUP($R690,DX!$A$1:$B$13005,2,FALSE)</f>
        <v>FRACTURA DE LA EPIFISIS SUPERIOR DEL HUMERO</v>
      </c>
      <c r="T690" s="110" t="s">
        <v>18696</v>
      </c>
      <c r="AA690" s="123" t="s">
        <v>42959</v>
      </c>
    </row>
    <row r="691" spans="1:27" s="123" customFormat="1" ht="30" hidden="1" customHeight="1" x14ac:dyDescent="0.3">
      <c r="A691" s="121">
        <v>44882</v>
      </c>
      <c r="B691" s="119">
        <f t="shared" si="23"/>
        <v>11</v>
      </c>
      <c r="C691" s="119">
        <f t="shared" si="24"/>
        <v>2022</v>
      </c>
      <c r="D691" s="110">
        <v>5244377</v>
      </c>
      <c r="E691" s="110" t="s">
        <v>42625</v>
      </c>
      <c r="F691" s="110" t="s">
        <v>18658</v>
      </c>
      <c r="G691" s="110" t="s">
        <v>18664</v>
      </c>
      <c r="H691" s="122" t="s">
        <v>42710</v>
      </c>
      <c r="I691" s="109" t="s">
        <v>18680</v>
      </c>
      <c r="J691" s="109" t="s">
        <v>42548</v>
      </c>
      <c r="K691" s="108">
        <v>44617</v>
      </c>
      <c r="L691" s="109" t="s">
        <v>18680</v>
      </c>
      <c r="M691" s="110" t="s">
        <v>18657</v>
      </c>
      <c r="N691" s="110" t="s">
        <v>18659</v>
      </c>
      <c r="O691" s="109">
        <v>3</v>
      </c>
      <c r="P691" s="108">
        <v>44882</v>
      </c>
      <c r="Q691" s="108">
        <v>44884</v>
      </c>
      <c r="R691" s="109" t="s">
        <v>7543</v>
      </c>
      <c r="S691" s="110" t="str">
        <f>VLOOKUP($R691,DX!$A$1:$B$13005,2,FALSE)</f>
        <v>DIENTES INCLUIDOS</v>
      </c>
      <c r="T691" s="110" t="s">
        <v>42647</v>
      </c>
      <c r="AA691" s="111" t="s">
        <v>43233</v>
      </c>
    </row>
    <row r="692" spans="1:27" s="123" customFormat="1" ht="30" hidden="1" customHeight="1" x14ac:dyDescent="0.3">
      <c r="A692" s="121">
        <v>44883</v>
      </c>
      <c r="B692" s="119">
        <f t="shared" si="23"/>
        <v>11</v>
      </c>
      <c r="C692" s="119">
        <f t="shared" si="24"/>
        <v>2022</v>
      </c>
      <c r="D692" s="110">
        <v>15379958</v>
      </c>
      <c r="E692" s="110" t="s">
        <v>42623</v>
      </c>
      <c r="F692" s="110" t="s">
        <v>18658</v>
      </c>
      <c r="G692" s="110" t="s">
        <v>18664</v>
      </c>
      <c r="H692" s="122" t="s">
        <v>42709</v>
      </c>
      <c r="I692" s="109" t="s">
        <v>18665</v>
      </c>
      <c r="J692" s="109" t="s">
        <v>18679</v>
      </c>
      <c r="K692" s="108">
        <v>44771</v>
      </c>
      <c r="L692" s="109" t="s">
        <v>18701</v>
      </c>
      <c r="M692" s="110" t="s">
        <v>18657</v>
      </c>
      <c r="N692" s="110" t="s">
        <v>18659</v>
      </c>
      <c r="O692" s="109">
        <v>2</v>
      </c>
      <c r="P692" s="108">
        <v>44883</v>
      </c>
      <c r="Q692" s="108">
        <v>44884</v>
      </c>
      <c r="R692" s="109" t="s">
        <v>826</v>
      </c>
      <c r="S692" s="110" t="str">
        <f>VLOOKUP($R692,DX!$A$1:$B$13005,2,FALSE)</f>
        <v>HERPES ZOSTER SIN COMPLICACIONES</v>
      </c>
      <c r="T692" s="110" t="s">
        <v>18696</v>
      </c>
      <c r="AA692" s="111" t="s">
        <v>43233</v>
      </c>
    </row>
    <row r="693" spans="1:27" s="123" customFormat="1" ht="30" hidden="1" customHeight="1" x14ac:dyDescent="0.3">
      <c r="A693" s="121">
        <v>44883</v>
      </c>
      <c r="B693" s="119">
        <f t="shared" si="23"/>
        <v>11</v>
      </c>
      <c r="C693" s="119">
        <f t="shared" si="24"/>
        <v>2022</v>
      </c>
      <c r="D693" s="110">
        <v>1017159861</v>
      </c>
      <c r="E693" s="110" t="s">
        <v>42441</v>
      </c>
      <c r="F693" s="110" t="s">
        <v>18704</v>
      </c>
      <c r="G693" s="110" t="s">
        <v>18664</v>
      </c>
      <c r="H693" s="122" t="s">
        <v>42708</v>
      </c>
      <c r="I693" s="109" t="s">
        <v>18849</v>
      </c>
      <c r="J693" s="109" t="s">
        <v>18851</v>
      </c>
      <c r="K693" s="108">
        <v>41499</v>
      </c>
      <c r="L693" s="109" t="s">
        <v>18860</v>
      </c>
      <c r="M693" s="110" t="s">
        <v>18657</v>
      </c>
      <c r="N693" s="110" t="s">
        <v>18659</v>
      </c>
      <c r="O693" s="109">
        <v>1</v>
      </c>
      <c r="P693" s="108">
        <v>44883</v>
      </c>
      <c r="Q693" s="108">
        <v>44883</v>
      </c>
      <c r="R693" s="109" t="s">
        <v>5126</v>
      </c>
      <c r="S693" s="110" t="str">
        <f>VLOOKUP($R693,DX!$A$1:$B$13005,2,FALSE)</f>
        <v>MIGRAÑA, NO ESPECIFICADA</v>
      </c>
      <c r="T693" s="110" t="s">
        <v>42647</v>
      </c>
      <c r="AA693" s="111" t="s">
        <v>43233</v>
      </c>
    </row>
    <row r="694" spans="1:27" s="123" customFormat="1" ht="30" hidden="1" customHeight="1" x14ac:dyDescent="0.3">
      <c r="A694" s="121">
        <v>44886</v>
      </c>
      <c r="B694" s="119">
        <f t="shared" si="23"/>
        <v>11</v>
      </c>
      <c r="C694" s="119">
        <f t="shared" si="24"/>
        <v>2022</v>
      </c>
      <c r="D694" s="110">
        <v>9971527</v>
      </c>
      <c r="E694" s="110" t="s">
        <v>42622</v>
      </c>
      <c r="F694" s="110" t="s">
        <v>18658</v>
      </c>
      <c r="G694" s="110" t="s">
        <v>18737</v>
      </c>
      <c r="H694" s="122" t="s">
        <v>42708</v>
      </c>
      <c r="I694" s="109" t="s">
        <v>18665</v>
      </c>
      <c r="J694" s="109" t="s">
        <v>18679</v>
      </c>
      <c r="K694" s="108">
        <v>44799</v>
      </c>
      <c r="L694" s="109" t="s">
        <v>18787</v>
      </c>
      <c r="M694" s="110" t="s">
        <v>18845</v>
      </c>
      <c r="N694" s="110" t="s">
        <v>18659</v>
      </c>
      <c r="O694" s="109">
        <v>2</v>
      </c>
      <c r="P694" s="108">
        <v>44886</v>
      </c>
      <c r="Q694" s="108">
        <v>44887</v>
      </c>
      <c r="R694" s="109" t="s">
        <v>7987</v>
      </c>
      <c r="S694" s="110" t="str">
        <f>VLOOKUP($R694,DX!$A$1:$B$13005,2,FALSE)</f>
        <v>COLITIS Y GASTROENTERITIS NO INFECCIOSAS, NO ESPECIFICADAS</v>
      </c>
      <c r="T694" s="110" t="s">
        <v>42647</v>
      </c>
      <c r="AA694" s="111" t="s">
        <v>43233</v>
      </c>
    </row>
    <row r="695" spans="1:27" s="123" customFormat="1" ht="30" hidden="1" customHeight="1" x14ac:dyDescent="0.3">
      <c r="A695" s="121">
        <v>44886</v>
      </c>
      <c r="B695" s="119">
        <f t="shared" si="23"/>
        <v>11</v>
      </c>
      <c r="C695" s="119">
        <f t="shared" si="24"/>
        <v>2022</v>
      </c>
      <c r="D695" s="110">
        <v>70558083</v>
      </c>
      <c r="E695" s="110" t="s">
        <v>42626</v>
      </c>
      <c r="F695" s="110" t="s">
        <v>18658</v>
      </c>
      <c r="G695" s="110" t="s">
        <v>18664</v>
      </c>
      <c r="H695" s="122" t="s">
        <v>42709</v>
      </c>
      <c r="I695" s="109" t="s">
        <v>18665</v>
      </c>
      <c r="J695" s="109" t="s">
        <v>18679</v>
      </c>
      <c r="K695" s="108">
        <v>43690</v>
      </c>
      <c r="L695" s="109" t="s">
        <v>18913</v>
      </c>
      <c r="M695" s="110" t="s">
        <v>18657</v>
      </c>
      <c r="N695" s="110" t="s">
        <v>18659</v>
      </c>
      <c r="O695" s="109">
        <v>30</v>
      </c>
      <c r="P695" s="108">
        <v>44886</v>
      </c>
      <c r="Q695" s="108">
        <v>44915</v>
      </c>
      <c r="R695" s="109" t="s">
        <v>15413</v>
      </c>
      <c r="S695" s="110" t="str">
        <f>VLOOKUP($R695,DX!$A$1:$B$13005,2,FALSE)</f>
        <v>ESGUINCES Y TORCEDURAS EN LIGAMENTO CRUZADO ANTERIOR, POST DE RODILLA</v>
      </c>
      <c r="T695" s="110" t="s">
        <v>18696</v>
      </c>
      <c r="AA695" s="123" t="s">
        <v>42959</v>
      </c>
    </row>
    <row r="696" spans="1:27" s="123" customFormat="1" ht="30" hidden="1" customHeight="1" x14ac:dyDescent="0.3">
      <c r="A696" s="121">
        <v>44887</v>
      </c>
      <c r="B696" s="119">
        <f t="shared" si="23"/>
        <v>11</v>
      </c>
      <c r="C696" s="119">
        <f t="shared" si="24"/>
        <v>2022</v>
      </c>
      <c r="D696" s="110">
        <v>1036599973</v>
      </c>
      <c r="E696" s="110" t="s">
        <v>42621</v>
      </c>
      <c r="F696" s="110" t="s">
        <v>18704</v>
      </c>
      <c r="G696" s="110" t="s">
        <v>18664</v>
      </c>
      <c r="H696" s="122" t="s">
        <v>42708</v>
      </c>
      <c r="I696" s="109" t="s">
        <v>18849</v>
      </c>
      <c r="J696" s="109" t="s">
        <v>42637</v>
      </c>
      <c r="K696" s="108">
        <v>44774</v>
      </c>
      <c r="L696" s="109" t="s">
        <v>18860</v>
      </c>
      <c r="M696" s="110" t="s">
        <v>18657</v>
      </c>
      <c r="N696" s="110" t="s">
        <v>18659</v>
      </c>
      <c r="O696" s="109">
        <v>2</v>
      </c>
      <c r="P696" s="108">
        <v>44887</v>
      </c>
      <c r="Q696" s="108">
        <v>44888</v>
      </c>
      <c r="R696" s="109" t="s">
        <v>6220</v>
      </c>
      <c r="S696" s="110" t="str">
        <f>VLOOKUP($R696,DX!$A$1:$B$13005,2,FALSE)</f>
        <v>SINDROMES VERTIGINOSOS EN ENFERMEDADES CLASIFICADAS EN OTRA PARTE</v>
      </c>
      <c r="T696" s="110" t="s">
        <v>42647</v>
      </c>
      <c r="AA696" s="111" t="s">
        <v>43233</v>
      </c>
    </row>
    <row r="697" spans="1:27" s="123" customFormat="1" ht="30" hidden="1" customHeight="1" x14ac:dyDescent="0.3">
      <c r="A697" s="121">
        <v>44887</v>
      </c>
      <c r="B697" s="119">
        <f t="shared" si="23"/>
        <v>11</v>
      </c>
      <c r="C697" s="119">
        <f t="shared" si="24"/>
        <v>2022</v>
      </c>
      <c r="D697" s="110">
        <v>1038336886</v>
      </c>
      <c r="E697" s="110" t="s">
        <v>42535</v>
      </c>
      <c r="F697" s="110" t="s">
        <v>18658</v>
      </c>
      <c r="G697" s="110" t="s">
        <v>18664</v>
      </c>
      <c r="H697" s="122" t="s">
        <v>42708</v>
      </c>
      <c r="I697" s="109" t="s">
        <v>18849</v>
      </c>
      <c r="J697" s="109" t="s">
        <v>42546</v>
      </c>
      <c r="K697" s="108">
        <v>44445</v>
      </c>
      <c r="L697" s="109" t="s">
        <v>18860</v>
      </c>
      <c r="M697" s="110" t="s">
        <v>18657</v>
      </c>
      <c r="N697" s="110" t="s">
        <v>18659</v>
      </c>
      <c r="O697" s="109">
        <v>2</v>
      </c>
      <c r="P697" s="108">
        <v>44887</v>
      </c>
      <c r="Q697" s="108">
        <v>44888</v>
      </c>
      <c r="R697" s="109" t="s">
        <v>7631</v>
      </c>
      <c r="S697" s="110" t="str">
        <f>VLOOKUP($R697,DX!$A$1:$B$13005,2,FALSE)</f>
        <v>ANOMALIAS DE LA POSICION DEL DIENTE</v>
      </c>
      <c r="T697" s="110" t="s">
        <v>42647</v>
      </c>
      <c r="AA697" s="111" t="s">
        <v>43233</v>
      </c>
    </row>
    <row r="698" spans="1:27" s="123" customFormat="1" ht="30" hidden="1" customHeight="1" x14ac:dyDescent="0.3">
      <c r="A698" s="121">
        <v>44888</v>
      </c>
      <c r="B698" s="119">
        <f t="shared" si="23"/>
        <v>11</v>
      </c>
      <c r="C698" s="119">
        <f t="shared" si="24"/>
        <v>2022</v>
      </c>
      <c r="D698" s="110">
        <v>10123519</v>
      </c>
      <c r="E698" s="110" t="s">
        <v>42578</v>
      </c>
      <c r="F698" s="110" t="s">
        <v>18658</v>
      </c>
      <c r="G698" s="110" t="s">
        <v>18683</v>
      </c>
      <c r="H698" s="122" t="s">
        <v>42709</v>
      </c>
      <c r="I698" s="109" t="s">
        <v>18665</v>
      </c>
      <c r="J698" s="109" t="s">
        <v>18679</v>
      </c>
      <c r="K698" s="108">
        <v>44013</v>
      </c>
      <c r="L698" s="109" t="s">
        <v>18731</v>
      </c>
      <c r="M698" s="110" t="s">
        <v>18688</v>
      </c>
      <c r="N698" s="110" t="s">
        <v>18659</v>
      </c>
      <c r="O698" s="109">
        <v>30</v>
      </c>
      <c r="P698" s="108">
        <v>44888</v>
      </c>
      <c r="Q698" s="108">
        <v>44917</v>
      </c>
      <c r="R698" s="109" t="s">
        <v>18434</v>
      </c>
      <c r="S698" s="110" t="str">
        <f>VLOOKUP($R698,DX!$A$1:$B$13005,2,FALSE)</f>
        <v>ATENCION PALIATIVA</v>
      </c>
      <c r="T698" s="110" t="s">
        <v>18696</v>
      </c>
      <c r="AA698" s="123" t="s">
        <v>42959</v>
      </c>
    </row>
    <row r="699" spans="1:27" s="123" customFormat="1" ht="30" hidden="1" customHeight="1" x14ac:dyDescent="0.3">
      <c r="A699" s="121">
        <v>44888</v>
      </c>
      <c r="B699" s="119">
        <f t="shared" si="23"/>
        <v>11</v>
      </c>
      <c r="C699" s="119">
        <f t="shared" si="24"/>
        <v>2022</v>
      </c>
      <c r="D699" s="110">
        <v>1128268425</v>
      </c>
      <c r="E699" s="110" t="s">
        <v>42439</v>
      </c>
      <c r="F699" s="110" t="s">
        <v>18658</v>
      </c>
      <c r="G699" s="110" t="s">
        <v>18664</v>
      </c>
      <c r="H699" s="122" t="s">
        <v>42710</v>
      </c>
      <c r="I699" s="109" t="s">
        <v>18849</v>
      </c>
      <c r="J699" s="109" t="s">
        <v>42602</v>
      </c>
      <c r="K699" s="108">
        <v>44440</v>
      </c>
      <c r="L699" s="109" t="s">
        <v>18860</v>
      </c>
      <c r="M699" s="110" t="s">
        <v>18657</v>
      </c>
      <c r="N699" s="110" t="s">
        <v>18659</v>
      </c>
      <c r="O699" s="109">
        <v>5</v>
      </c>
      <c r="P699" s="108">
        <v>44888</v>
      </c>
      <c r="Q699" s="108">
        <v>44892</v>
      </c>
      <c r="R699" s="109" t="s">
        <v>4432</v>
      </c>
      <c r="S699" s="110" t="str">
        <f>VLOOKUP($R699,DX!$A$1:$B$13005,2,FALSE)</f>
        <v>EPISODIO DEPRESIVO GRAVE SIN SINTOMAS PSICOTICOS</v>
      </c>
      <c r="T699" s="110" t="s">
        <v>42647</v>
      </c>
      <c r="AA699" s="111" t="s">
        <v>43233</v>
      </c>
    </row>
    <row r="700" spans="1:27" s="123" customFormat="1" ht="30" hidden="1" customHeight="1" x14ac:dyDescent="0.3">
      <c r="A700" s="121">
        <v>44889</v>
      </c>
      <c r="B700" s="119">
        <f t="shared" si="23"/>
        <v>11</v>
      </c>
      <c r="C700" s="119">
        <f t="shared" si="24"/>
        <v>2022</v>
      </c>
      <c r="D700" s="110">
        <v>42785441</v>
      </c>
      <c r="E700" s="110" t="s">
        <v>42618</v>
      </c>
      <c r="F700" s="110" t="s">
        <v>18704</v>
      </c>
      <c r="G700" s="110" t="s">
        <v>18664</v>
      </c>
      <c r="H700" s="122" t="s">
        <v>42708</v>
      </c>
      <c r="I700" s="109" t="s">
        <v>18849</v>
      </c>
      <c r="J700" s="109" t="s">
        <v>42639</v>
      </c>
      <c r="K700" s="108">
        <v>44621</v>
      </c>
      <c r="L700" s="109" t="s">
        <v>18860</v>
      </c>
      <c r="M700" s="110" t="s">
        <v>18657</v>
      </c>
      <c r="N700" s="110" t="s">
        <v>18659</v>
      </c>
      <c r="O700" s="109">
        <v>2</v>
      </c>
      <c r="P700" s="108">
        <v>44889</v>
      </c>
      <c r="Q700" s="108">
        <v>44891</v>
      </c>
      <c r="R700" s="109" t="s">
        <v>4490</v>
      </c>
      <c r="S700" s="110" t="str">
        <f>VLOOKUP($R700,DX!$A$1:$B$13005,2,FALSE)</f>
        <v>TRASTORNO DE ANSIEDAD, NO ESPECIFICADO</v>
      </c>
      <c r="T700" s="110" t="s">
        <v>42647</v>
      </c>
      <c r="AA700" s="111" t="s">
        <v>43233</v>
      </c>
    </row>
    <row r="701" spans="1:27" s="123" customFormat="1" ht="30" hidden="1" customHeight="1" x14ac:dyDescent="0.3">
      <c r="A701" s="121">
        <v>44896</v>
      </c>
      <c r="B701" s="119">
        <f t="shared" si="23"/>
        <v>12</v>
      </c>
      <c r="C701" s="119">
        <f t="shared" si="24"/>
        <v>2022</v>
      </c>
      <c r="D701" s="110">
        <v>71663939</v>
      </c>
      <c r="E701" s="110" t="s">
        <v>42627</v>
      </c>
      <c r="F701" s="110" t="s">
        <v>18658</v>
      </c>
      <c r="G701" s="110" t="s">
        <v>18664</v>
      </c>
      <c r="H701" s="122" t="s">
        <v>42710</v>
      </c>
      <c r="I701" s="109" t="s">
        <v>18665</v>
      </c>
      <c r="J701" s="109" t="s">
        <v>18679</v>
      </c>
      <c r="K701" s="108">
        <v>44831</v>
      </c>
      <c r="L701" s="109" t="s">
        <v>18701</v>
      </c>
      <c r="M701" s="110" t="s">
        <v>18657</v>
      </c>
      <c r="N701" s="110" t="s">
        <v>18659</v>
      </c>
      <c r="O701" s="109">
        <v>5</v>
      </c>
      <c r="P701" s="108">
        <v>44896</v>
      </c>
      <c r="Q701" s="108">
        <v>44900</v>
      </c>
      <c r="R701" s="109" t="s">
        <v>14771</v>
      </c>
      <c r="S701" s="110" t="str">
        <f>VLOOKUP($R701,DX!$A$1:$B$13005,2,FALSE)</f>
        <v>CONTUSION DE LA REGION LUMBOSACRA Y DE LA PELVIS</v>
      </c>
      <c r="T701" s="110" t="s">
        <v>42647</v>
      </c>
      <c r="AA701" s="111" t="s">
        <v>43233</v>
      </c>
    </row>
    <row r="702" spans="1:27" s="123" customFormat="1" ht="30" hidden="1" customHeight="1" x14ac:dyDescent="0.3">
      <c r="A702" s="121">
        <v>44896</v>
      </c>
      <c r="B702" s="119">
        <f t="shared" si="23"/>
        <v>12</v>
      </c>
      <c r="C702" s="119">
        <f t="shared" si="24"/>
        <v>2022</v>
      </c>
      <c r="D702" s="110">
        <v>91206331</v>
      </c>
      <c r="E702" s="110" t="s">
        <v>42615</v>
      </c>
      <c r="F702" s="110" t="s">
        <v>18658</v>
      </c>
      <c r="G702" s="110" t="s">
        <v>42634</v>
      </c>
      <c r="H702" s="122" t="s">
        <v>42709</v>
      </c>
      <c r="I702" s="109" t="s">
        <v>18680</v>
      </c>
      <c r="J702" s="109" t="s">
        <v>18679</v>
      </c>
      <c r="K702" s="108">
        <v>44245</v>
      </c>
      <c r="L702" s="109" t="s">
        <v>42771</v>
      </c>
      <c r="M702" s="110" t="s">
        <v>18657</v>
      </c>
      <c r="N702" s="110" t="s">
        <v>18659</v>
      </c>
      <c r="O702" s="109">
        <v>30</v>
      </c>
      <c r="P702" s="108">
        <v>44896</v>
      </c>
      <c r="Q702" s="108">
        <v>44925</v>
      </c>
      <c r="R702" s="109" t="s">
        <v>27339</v>
      </c>
      <c r="S702" s="110" t="str">
        <f>VLOOKUP($R702,DX!$A$1:$B$13005,2,FALSE)</f>
        <v>Linfoma Angiono imuno blasticode celulas T</v>
      </c>
      <c r="T702" s="110" t="s">
        <v>18696</v>
      </c>
      <c r="AA702" s="123" t="s">
        <v>42959</v>
      </c>
    </row>
    <row r="703" spans="1:27" s="123" customFormat="1" ht="30" hidden="1" customHeight="1" x14ac:dyDescent="0.3">
      <c r="A703" s="121">
        <v>44901</v>
      </c>
      <c r="B703" s="119">
        <f t="shared" si="23"/>
        <v>12</v>
      </c>
      <c r="C703" s="119">
        <f t="shared" si="24"/>
        <v>2022</v>
      </c>
      <c r="D703" s="110">
        <v>1036685896</v>
      </c>
      <c r="E703" s="110" t="s">
        <v>42629</v>
      </c>
      <c r="F703" s="110" t="s">
        <v>18658</v>
      </c>
      <c r="G703" s="110" t="s">
        <v>18687</v>
      </c>
      <c r="H703" s="122" t="s">
        <v>42710</v>
      </c>
      <c r="I703" s="109" t="s">
        <v>18680</v>
      </c>
      <c r="J703" s="109" t="s">
        <v>18679</v>
      </c>
      <c r="K703" s="108">
        <v>44781</v>
      </c>
      <c r="L703" s="109" t="s">
        <v>18680</v>
      </c>
      <c r="M703" s="110" t="s">
        <v>18657</v>
      </c>
      <c r="N703" s="110" t="s">
        <v>18880</v>
      </c>
      <c r="O703" s="109">
        <v>13</v>
      </c>
      <c r="P703" s="108">
        <v>44901</v>
      </c>
      <c r="Q703" s="108">
        <v>44914</v>
      </c>
      <c r="R703" s="109">
        <v>2</v>
      </c>
      <c r="S703" s="110" t="str">
        <f>VLOOKUP($R703,DX!$A$1:$B$13005,2,FALSE)</f>
        <v>Licencia Paternidad</v>
      </c>
      <c r="T703" s="110" t="s">
        <v>42647</v>
      </c>
      <c r="AA703" s="111" t="s">
        <v>43233</v>
      </c>
    </row>
    <row r="704" spans="1:27" s="123" customFormat="1" ht="30" hidden="1" customHeight="1" x14ac:dyDescent="0.3">
      <c r="A704" s="121">
        <v>44904</v>
      </c>
      <c r="B704" s="119">
        <f t="shared" si="23"/>
        <v>12</v>
      </c>
      <c r="C704" s="119">
        <f t="shared" si="24"/>
        <v>2022</v>
      </c>
      <c r="D704" s="110">
        <v>98500574</v>
      </c>
      <c r="E704" s="110" t="s">
        <v>42605</v>
      </c>
      <c r="F704" s="110" t="s">
        <v>18658</v>
      </c>
      <c r="G704" s="110" t="s">
        <v>18683</v>
      </c>
      <c r="H704" s="122" t="s">
        <v>42709</v>
      </c>
      <c r="I704" s="109" t="s">
        <v>18665</v>
      </c>
      <c r="J704" s="109" t="s">
        <v>18679</v>
      </c>
      <c r="K704" s="108">
        <v>44473</v>
      </c>
      <c r="L704" s="109" t="s">
        <v>18701</v>
      </c>
      <c r="M704" s="110" t="s">
        <v>18657</v>
      </c>
      <c r="N704" s="110" t="s">
        <v>18659</v>
      </c>
      <c r="O704" s="109">
        <v>30</v>
      </c>
      <c r="P704" s="108">
        <v>44904</v>
      </c>
      <c r="Q704" s="108">
        <v>44568</v>
      </c>
      <c r="R704" s="109" t="s">
        <v>120</v>
      </c>
      <c r="S704" s="110" t="str">
        <f>VLOOKUP($R704,DX!$A$1:$B$13005,2,FALSE)</f>
        <v>TBC PULMON CONFIRMA POR MICROSC BACILO TUBERC ESPUTO CON O SIN CULTIVO</v>
      </c>
      <c r="T704" s="110" t="s">
        <v>18696</v>
      </c>
      <c r="AA704" s="123" t="s">
        <v>42959</v>
      </c>
    </row>
    <row r="705" spans="1:27" s="123" customFormat="1" ht="30" hidden="1" customHeight="1" x14ac:dyDescent="0.3">
      <c r="A705" s="121">
        <v>44906</v>
      </c>
      <c r="B705" s="119">
        <f t="shared" si="23"/>
        <v>12</v>
      </c>
      <c r="C705" s="119">
        <f t="shared" si="24"/>
        <v>2022</v>
      </c>
      <c r="D705" s="110">
        <v>1036636063</v>
      </c>
      <c r="E705" s="110" t="s">
        <v>42628</v>
      </c>
      <c r="F705" s="110" t="s">
        <v>18704</v>
      </c>
      <c r="G705" s="110" t="s">
        <v>18664</v>
      </c>
      <c r="H705" s="122" t="s">
        <v>42710</v>
      </c>
      <c r="I705" s="109" t="s">
        <v>18849</v>
      </c>
      <c r="J705" s="109" t="s">
        <v>42641</v>
      </c>
      <c r="K705" s="108">
        <v>44697</v>
      </c>
      <c r="L705" s="109" t="s">
        <v>18860</v>
      </c>
      <c r="M705" s="110" t="s">
        <v>18657</v>
      </c>
      <c r="N705" s="110" t="s">
        <v>18659</v>
      </c>
      <c r="O705" s="109">
        <v>5</v>
      </c>
      <c r="P705" s="108">
        <v>44906</v>
      </c>
      <c r="Q705" s="108">
        <v>44910</v>
      </c>
      <c r="R705" s="109" t="s">
        <v>15365</v>
      </c>
      <c r="S705" s="110" t="str">
        <f>VLOOKUP($R705,DX!$A$1:$B$13005,2,FALSE)</f>
        <v>CONTUSION DE LA RODILLA</v>
      </c>
      <c r="T705" s="110" t="s">
        <v>42647</v>
      </c>
      <c r="AA705" s="111" t="s">
        <v>43233</v>
      </c>
    </row>
    <row r="706" spans="1:27" s="123" customFormat="1" ht="30" hidden="1" customHeight="1" x14ac:dyDescent="0.3">
      <c r="A706" s="121">
        <v>44908</v>
      </c>
      <c r="B706" s="119">
        <f t="shared" si="23"/>
        <v>12</v>
      </c>
      <c r="C706" s="119">
        <f t="shared" si="24"/>
        <v>2022</v>
      </c>
      <c r="D706" s="110">
        <v>91155806</v>
      </c>
      <c r="E706" s="110" t="s">
        <v>42583</v>
      </c>
      <c r="F706" s="110" t="s">
        <v>18658</v>
      </c>
      <c r="G706" s="110" t="s">
        <v>18687</v>
      </c>
      <c r="H706" s="122" t="s">
        <v>42710</v>
      </c>
      <c r="I706" s="109" t="s">
        <v>18680</v>
      </c>
      <c r="J706" s="109" t="s">
        <v>18679</v>
      </c>
      <c r="K706" s="108">
        <v>44245</v>
      </c>
      <c r="L706" s="109" t="s">
        <v>18739</v>
      </c>
      <c r="M706" s="110" t="s">
        <v>18657</v>
      </c>
      <c r="N706" s="110" t="s">
        <v>18659</v>
      </c>
      <c r="O706" s="109">
        <v>30</v>
      </c>
      <c r="P706" s="108">
        <v>44908</v>
      </c>
      <c r="Q706" s="108">
        <v>44937</v>
      </c>
      <c r="R706" s="109" t="s">
        <v>9573</v>
      </c>
      <c r="S706" s="110" t="str">
        <f>VLOOKUP($R706,DX!$A$1:$B$13005,2,FALSE)</f>
        <v>TRASTORNOS DE DISCO LUMBAR Y OTROS, CON RADICULOPATIA</v>
      </c>
      <c r="T706" s="110" t="s">
        <v>42647</v>
      </c>
      <c r="AA706" s="123" t="s">
        <v>42959</v>
      </c>
    </row>
    <row r="707" spans="1:27" s="123" customFormat="1" ht="30" hidden="1" customHeight="1" x14ac:dyDescent="0.3">
      <c r="A707" s="121">
        <v>44908</v>
      </c>
      <c r="B707" s="119">
        <f t="shared" ref="B707:B770" si="25">+MONTH(A707)</f>
        <v>12</v>
      </c>
      <c r="C707" s="119">
        <f t="shared" ref="C707:C770" si="26">+YEAR(A707)</f>
        <v>2022</v>
      </c>
      <c r="D707" s="110">
        <v>1036679166</v>
      </c>
      <c r="E707" s="110" t="s">
        <v>42633</v>
      </c>
      <c r="F707" s="110" t="s">
        <v>18658</v>
      </c>
      <c r="G707" s="110" t="s">
        <v>18664</v>
      </c>
      <c r="H707" s="122" t="s">
        <v>42710</v>
      </c>
      <c r="I707" s="109" t="s">
        <v>18665</v>
      </c>
      <c r="J707" s="109" t="s">
        <v>18679</v>
      </c>
      <c r="K707" s="108">
        <v>44283</v>
      </c>
      <c r="L707" s="109" t="s">
        <v>18910</v>
      </c>
      <c r="M707" s="110" t="s">
        <v>18657</v>
      </c>
      <c r="N707" s="110" t="s">
        <v>18659</v>
      </c>
      <c r="O707" s="109">
        <v>15</v>
      </c>
      <c r="P707" s="108">
        <v>44908</v>
      </c>
      <c r="Q707" s="108">
        <v>44922</v>
      </c>
      <c r="R707" s="109" t="s">
        <v>5706</v>
      </c>
      <c r="S707" s="110" t="str">
        <f>VLOOKUP($R707,DX!$A$1:$B$13005,2,FALSE)</f>
        <v>QUERATOCONO</v>
      </c>
      <c r="T707" s="110" t="s">
        <v>42647</v>
      </c>
      <c r="AA707" s="111" t="s">
        <v>43233</v>
      </c>
    </row>
    <row r="708" spans="1:27" s="123" customFormat="1" ht="30" hidden="1" customHeight="1" x14ac:dyDescent="0.3">
      <c r="A708" s="121">
        <v>44911</v>
      </c>
      <c r="B708" s="119">
        <f t="shared" si="25"/>
        <v>12</v>
      </c>
      <c r="C708" s="119">
        <f t="shared" si="26"/>
        <v>2022</v>
      </c>
      <c r="D708" s="110">
        <v>1106772607</v>
      </c>
      <c r="E708" s="110" t="s">
        <v>18738</v>
      </c>
      <c r="F708" s="110" t="s">
        <v>18658</v>
      </c>
      <c r="G708" s="110" t="s">
        <v>18709</v>
      </c>
      <c r="H708" s="122" t="s">
        <v>42709</v>
      </c>
      <c r="I708" s="109" t="s">
        <v>18680</v>
      </c>
      <c r="J708" s="109" t="s">
        <v>18679</v>
      </c>
      <c r="K708" s="108">
        <v>44245</v>
      </c>
      <c r="L708" s="109" t="s">
        <v>18680</v>
      </c>
      <c r="M708" s="110" t="s">
        <v>18740</v>
      </c>
      <c r="N708" s="110" t="s">
        <v>18659</v>
      </c>
      <c r="O708" s="109">
        <v>5</v>
      </c>
      <c r="P708" s="108">
        <v>44911</v>
      </c>
      <c r="Q708" s="108">
        <v>44915</v>
      </c>
      <c r="R708" s="109" t="s">
        <v>14943</v>
      </c>
      <c r="S708" s="110" t="str">
        <f>VLOOKUP($R708,DX!$A$1:$B$13005,2,FALSE)</f>
        <v>FRACTURA DE LA EPIFISIS SUPERIOR DEL HUMERO</v>
      </c>
      <c r="T708" s="110" t="s">
        <v>18696</v>
      </c>
      <c r="AA708" s="111" t="s">
        <v>43233</v>
      </c>
    </row>
    <row r="709" spans="1:27" s="123" customFormat="1" ht="30" hidden="1" customHeight="1" x14ac:dyDescent="0.3">
      <c r="A709" s="121">
        <v>44913</v>
      </c>
      <c r="B709" s="119">
        <f t="shared" si="25"/>
        <v>12</v>
      </c>
      <c r="C709" s="119">
        <f t="shared" si="26"/>
        <v>2022</v>
      </c>
      <c r="D709" s="110">
        <v>79909780</v>
      </c>
      <c r="E709" s="110" t="s">
        <v>42631</v>
      </c>
      <c r="F709" s="110" t="s">
        <v>18658</v>
      </c>
      <c r="G709" s="110" t="s">
        <v>18664</v>
      </c>
      <c r="H709" s="122" t="s">
        <v>42708</v>
      </c>
      <c r="I709" s="109" t="s">
        <v>18665</v>
      </c>
      <c r="J709" s="109" t="s">
        <v>18679</v>
      </c>
      <c r="K709" s="108">
        <v>44477</v>
      </c>
      <c r="L709" s="109" t="s">
        <v>18787</v>
      </c>
      <c r="M709" s="110" t="s">
        <v>18845</v>
      </c>
      <c r="N709" s="110" t="s">
        <v>18659</v>
      </c>
      <c r="O709" s="109">
        <v>2</v>
      </c>
      <c r="P709" s="108">
        <v>44913</v>
      </c>
      <c r="Q709" s="108">
        <v>44915</v>
      </c>
      <c r="R709" s="109" t="s">
        <v>13815</v>
      </c>
      <c r="S709" s="110" t="str">
        <f>VLOOKUP($R709,DX!$A$1:$B$13005,2,FALSE)</f>
        <v>DOLOR LOCALIZADO EN OTRAS PARTES INFERIORES DEL ABDOMEN</v>
      </c>
      <c r="T709" s="110" t="s">
        <v>42647</v>
      </c>
      <c r="AA709" s="111" t="s">
        <v>43233</v>
      </c>
    </row>
    <row r="710" spans="1:27" s="123" customFormat="1" ht="30" hidden="1" customHeight="1" x14ac:dyDescent="0.3">
      <c r="A710" s="121">
        <v>44914</v>
      </c>
      <c r="B710" s="119">
        <f t="shared" si="25"/>
        <v>12</v>
      </c>
      <c r="C710" s="119">
        <f t="shared" si="26"/>
        <v>2022</v>
      </c>
      <c r="D710" s="110">
        <v>29137982</v>
      </c>
      <c r="E710" s="110" t="s">
        <v>18734</v>
      </c>
      <c r="F710" s="110" t="s">
        <v>18704</v>
      </c>
      <c r="G710" s="110" t="s">
        <v>18687</v>
      </c>
      <c r="H710" s="122" t="s">
        <v>42710</v>
      </c>
      <c r="I710" s="109" t="s">
        <v>18849</v>
      </c>
      <c r="J710" s="109" t="s">
        <v>42642</v>
      </c>
      <c r="K710" s="108">
        <v>43678</v>
      </c>
      <c r="L710" s="109" t="s">
        <v>18860</v>
      </c>
      <c r="M710" s="110" t="s">
        <v>18688</v>
      </c>
      <c r="N710" s="110" t="s">
        <v>18659</v>
      </c>
      <c r="O710" s="109">
        <v>10</v>
      </c>
      <c r="P710" s="108">
        <v>44914</v>
      </c>
      <c r="Q710" s="108">
        <v>44923</v>
      </c>
      <c r="R710" s="109" t="s">
        <v>15415</v>
      </c>
      <c r="S710" s="110" t="str">
        <f>VLOOKUP($R710,DX!$A$1:$B$13005,2,FALSE)</f>
        <v>ESGUINCES Y TORCEDURAS DE OTRAS PARTES Y LAS NO ESPECIF DE LA RODILLA</v>
      </c>
      <c r="T710" s="110" t="s">
        <v>42647</v>
      </c>
      <c r="AA710" s="111" t="s">
        <v>43233</v>
      </c>
    </row>
    <row r="711" spans="1:27" s="123" customFormat="1" ht="30" hidden="1" customHeight="1" x14ac:dyDescent="0.3">
      <c r="A711" s="121">
        <v>44916</v>
      </c>
      <c r="B711" s="119">
        <f t="shared" si="25"/>
        <v>12</v>
      </c>
      <c r="C711" s="119">
        <f t="shared" si="26"/>
        <v>2022</v>
      </c>
      <c r="D711" s="110">
        <v>1106772607</v>
      </c>
      <c r="E711" s="110" t="s">
        <v>18738</v>
      </c>
      <c r="F711" s="110" t="s">
        <v>18658</v>
      </c>
      <c r="G711" s="110" t="s">
        <v>18709</v>
      </c>
      <c r="H711" s="122" t="s">
        <v>42709</v>
      </c>
      <c r="I711" s="109" t="s">
        <v>18680</v>
      </c>
      <c r="J711" s="109" t="s">
        <v>18679</v>
      </c>
      <c r="K711" s="108">
        <v>44245</v>
      </c>
      <c r="L711" s="109" t="s">
        <v>18680</v>
      </c>
      <c r="M711" s="110" t="s">
        <v>18740</v>
      </c>
      <c r="N711" s="110" t="s">
        <v>18659</v>
      </c>
      <c r="O711" s="109">
        <v>10</v>
      </c>
      <c r="P711" s="108">
        <v>44916</v>
      </c>
      <c r="Q711" s="108">
        <v>44945</v>
      </c>
      <c r="R711" s="109" t="s">
        <v>14943</v>
      </c>
      <c r="S711" s="110" t="str">
        <f>VLOOKUP($R711,DX!$A$1:$B$13005,2,FALSE)</f>
        <v>FRACTURA DE LA EPIFISIS SUPERIOR DEL HUMERO</v>
      </c>
      <c r="T711" s="110" t="s">
        <v>18696</v>
      </c>
      <c r="AA711" s="111" t="s">
        <v>43233</v>
      </c>
    </row>
    <row r="712" spans="1:27" s="123" customFormat="1" ht="30" hidden="1" customHeight="1" x14ac:dyDescent="0.3">
      <c r="A712" s="121">
        <v>44918</v>
      </c>
      <c r="B712" s="119">
        <f t="shared" si="25"/>
        <v>12</v>
      </c>
      <c r="C712" s="119">
        <f t="shared" si="26"/>
        <v>2022</v>
      </c>
      <c r="D712" s="110">
        <v>10123519</v>
      </c>
      <c r="E712" s="110" t="s">
        <v>42578</v>
      </c>
      <c r="F712" s="110" t="s">
        <v>18658</v>
      </c>
      <c r="G712" s="110" t="s">
        <v>18683</v>
      </c>
      <c r="H712" s="122" t="s">
        <v>42709</v>
      </c>
      <c r="I712" s="109" t="s">
        <v>18665</v>
      </c>
      <c r="J712" s="109" t="s">
        <v>18679</v>
      </c>
      <c r="K712" s="108">
        <v>44013</v>
      </c>
      <c r="L712" s="109" t="s">
        <v>18731</v>
      </c>
      <c r="M712" s="110" t="s">
        <v>18688</v>
      </c>
      <c r="N712" s="110" t="s">
        <v>18659</v>
      </c>
      <c r="O712" s="109">
        <v>30</v>
      </c>
      <c r="P712" s="108">
        <v>45283</v>
      </c>
      <c r="Q712" s="108">
        <v>44947</v>
      </c>
      <c r="R712" s="109" t="s">
        <v>18434</v>
      </c>
      <c r="S712" s="110" t="str">
        <f>VLOOKUP($R712,DX!$A$1:$B$13005,2,FALSE)</f>
        <v>ATENCION PALIATIVA</v>
      </c>
      <c r="T712" s="110" t="s">
        <v>18696</v>
      </c>
      <c r="AA712" s="123" t="s">
        <v>42959</v>
      </c>
    </row>
    <row r="713" spans="1:27" s="123" customFormat="1" ht="30" hidden="1" customHeight="1" x14ac:dyDescent="0.3">
      <c r="A713" s="121">
        <v>44921</v>
      </c>
      <c r="B713" s="119">
        <f t="shared" si="25"/>
        <v>12</v>
      </c>
      <c r="C713" s="119">
        <f t="shared" si="26"/>
        <v>2022</v>
      </c>
      <c r="D713" s="110">
        <v>1214740974</v>
      </c>
      <c r="E713" s="110" t="s">
        <v>42632</v>
      </c>
      <c r="F713" s="110" t="s">
        <v>18658</v>
      </c>
      <c r="G713" s="110" t="s">
        <v>18664</v>
      </c>
      <c r="H713" s="122" t="s">
        <v>42710</v>
      </c>
      <c r="I713" s="109" t="s">
        <v>18849</v>
      </c>
      <c r="J713" s="109" t="s">
        <v>42765</v>
      </c>
      <c r="K713" s="108">
        <v>44747</v>
      </c>
      <c r="L713" s="109" t="s">
        <v>18860</v>
      </c>
      <c r="M713" s="110" t="s">
        <v>18657</v>
      </c>
      <c r="N713" s="110" t="s">
        <v>18659</v>
      </c>
      <c r="O713" s="109">
        <v>3</v>
      </c>
      <c r="P713" s="108">
        <v>44921</v>
      </c>
      <c r="Q713" s="108">
        <v>44923</v>
      </c>
      <c r="R713" s="109" t="s">
        <v>7297</v>
      </c>
      <c r="S713" s="110" t="str">
        <f>VLOOKUP($R713,DX!$A$1:$B$13005,2,FALSE)</f>
        <v>BRONQUITIS, NO ESPECIFICADA COMO AGUDA O CRONICA</v>
      </c>
      <c r="T713" s="110" t="s">
        <v>42647</v>
      </c>
      <c r="AA713" s="111" t="s">
        <v>43233</v>
      </c>
    </row>
    <row r="714" spans="1:27" s="123" customFormat="1" ht="30" hidden="1" customHeight="1" x14ac:dyDescent="0.3">
      <c r="A714" s="121">
        <v>44922</v>
      </c>
      <c r="B714" s="119">
        <f t="shared" si="25"/>
        <v>12</v>
      </c>
      <c r="C714" s="119">
        <f t="shared" si="26"/>
        <v>2022</v>
      </c>
      <c r="D714" s="110">
        <v>8129629</v>
      </c>
      <c r="E714" s="110" t="s">
        <v>42630</v>
      </c>
      <c r="F714" s="110" t="s">
        <v>18658</v>
      </c>
      <c r="G714" s="110" t="s">
        <v>18664</v>
      </c>
      <c r="H714" s="122" t="s">
        <v>42708</v>
      </c>
      <c r="I714" s="109" t="s">
        <v>18665</v>
      </c>
      <c r="J714" s="109" t="s">
        <v>18679</v>
      </c>
      <c r="K714" s="108">
        <v>44852</v>
      </c>
      <c r="L714" s="109" t="s">
        <v>42529</v>
      </c>
      <c r="M714" s="110" t="s">
        <v>18657</v>
      </c>
      <c r="N714" s="110" t="s">
        <v>18659</v>
      </c>
      <c r="O714" s="109">
        <v>2</v>
      </c>
      <c r="P714" s="108">
        <v>44922</v>
      </c>
      <c r="Q714" s="108">
        <v>44923</v>
      </c>
      <c r="R714" s="109" t="s">
        <v>112</v>
      </c>
      <c r="S714" s="110" t="str">
        <f>VLOOKUP($R714,DX!$A$1:$B$13005,2,FALSE)</f>
        <v>OTRAS ENTERITIS VIRALES</v>
      </c>
      <c r="T714" s="110" t="s">
        <v>42647</v>
      </c>
      <c r="AA714" s="111" t="s">
        <v>43233</v>
      </c>
    </row>
    <row r="715" spans="1:27" s="123" customFormat="1" ht="30" hidden="1" customHeight="1" x14ac:dyDescent="0.3">
      <c r="A715" s="121">
        <v>44923</v>
      </c>
      <c r="B715" s="119">
        <f t="shared" si="25"/>
        <v>12</v>
      </c>
      <c r="C715" s="119">
        <f t="shared" si="26"/>
        <v>2022</v>
      </c>
      <c r="D715" s="110">
        <v>71575449</v>
      </c>
      <c r="E715" s="110" t="s">
        <v>18875</v>
      </c>
      <c r="F715" s="110" t="s">
        <v>18658</v>
      </c>
      <c r="G715" s="110" t="s">
        <v>18664</v>
      </c>
      <c r="H715" s="122" t="s">
        <v>42708</v>
      </c>
      <c r="I715" s="109" t="s">
        <v>18680</v>
      </c>
      <c r="J715" s="109" t="s">
        <v>18679</v>
      </c>
      <c r="K715" s="108">
        <v>42375</v>
      </c>
      <c r="L715" s="109" t="s">
        <v>18680</v>
      </c>
      <c r="M715" s="110" t="s">
        <v>18657</v>
      </c>
      <c r="N715" s="110" t="s">
        <v>18659</v>
      </c>
      <c r="O715" s="109">
        <v>2</v>
      </c>
      <c r="P715" s="108">
        <v>44923</v>
      </c>
      <c r="Q715" s="108">
        <v>44924</v>
      </c>
      <c r="R715" s="109" t="s">
        <v>7087</v>
      </c>
      <c r="S715" s="110" t="str">
        <f>VLOOKUP($R715,DX!$A$1:$B$13005,2,FALSE)</f>
        <v>AMIGDALITIS AGUDA, NO ESPECIFICADA</v>
      </c>
      <c r="T715" s="110" t="s">
        <v>42647</v>
      </c>
      <c r="AA715" s="111" t="s">
        <v>43233</v>
      </c>
    </row>
    <row r="716" spans="1:27" s="123" customFormat="1" ht="30" hidden="1" customHeight="1" x14ac:dyDescent="0.3">
      <c r="A716" s="121">
        <v>44924</v>
      </c>
      <c r="B716" s="119">
        <f t="shared" si="25"/>
        <v>12</v>
      </c>
      <c r="C716" s="119">
        <f t="shared" si="26"/>
        <v>2022</v>
      </c>
      <c r="D716" s="110">
        <v>29137982</v>
      </c>
      <c r="E716" s="110" t="s">
        <v>18734</v>
      </c>
      <c r="F716" s="110" t="s">
        <v>18704</v>
      </c>
      <c r="G716" s="110" t="s">
        <v>18687</v>
      </c>
      <c r="H716" s="122" t="s">
        <v>42709</v>
      </c>
      <c r="I716" s="109" t="s">
        <v>18849</v>
      </c>
      <c r="J716" s="109" t="s">
        <v>42642</v>
      </c>
      <c r="K716" s="108">
        <v>43678</v>
      </c>
      <c r="L716" s="109" t="s">
        <v>18860</v>
      </c>
      <c r="M716" s="110" t="s">
        <v>18688</v>
      </c>
      <c r="N716" s="110" t="s">
        <v>18659</v>
      </c>
      <c r="O716" s="109">
        <v>10</v>
      </c>
      <c r="P716" s="108">
        <v>44924</v>
      </c>
      <c r="Q716" s="108">
        <v>44933</v>
      </c>
      <c r="R716" s="109" t="s">
        <v>15415</v>
      </c>
      <c r="S716" s="110" t="str">
        <f>VLOOKUP($R716,DX!$A$1:$B$13005,2,FALSE)</f>
        <v>ESGUINCES Y TORCEDURAS DE OTRAS PARTES Y LAS NO ESPECIF DE LA RODILLA</v>
      </c>
      <c r="T716" s="110" t="s">
        <v>18696</v>
      </c>
      <c r="AA716" s="111" t="s">
        <v>43233</v>
      </c>
    </row>
    <row r="717" spans="1:27" s="123" customFormat="1" ht="30" hidden="1" customHeight="1" x14ac:dyDescent="0.3">
      <c r="A717" s="121">
        <v>44925</v>
      </c>
      <c r="B717" s="119">
        <f t="shared" si="25"/>
        <v>12</v>
      </c>
      <c r="C717" s="119">
        <f t="shared" si="26"/>
        <v>2022</v>
      </c>
      <c r="D717" s="110">
        <v>71575449</v>
      </c>
      <c r="E717" s="110" t="s">
        <v>18875</v>
      </c>
      <c r="F717" s="110" t="s">
        <v>18658</v>
      </c>
      <c r="G717" s="110" t="s">
        <v>18664</v>
      </c>
      <c r="H717" s="122" t="s">
        <v>42708</v>
      </c>
      <c r="I717" s="109" t="s">
        <v>18680</v>
      </c>
      <c r="J717" s="109" t="s">
        <v>18679</v>
      </c>
      <c r="K717" s="108">
        <v>42375</v>
      </c>
      <c r="L717" s="109" t="s">
        <v>18680</v>
      </c>
      <c r="M717" s="110" t="s">
        <v>18657</v>
      </c>
      <c r="N717" s="110" t="s">
        <v>18659</v>
      </c>
      <c r="O717" s="109">
        <v>1</v>
      </c>
      <c r="P717" s="108">
        <v>44925</v>
      </c>
      <c r="Q717" s="108">
        <v>44925</v>
      </c>
      <c r="R717" s="109" t="s">
        <v>7103</v>
      </c>
      <c r="S717" s="110" t="str">
        <f>VLOOKUP($R717,DX!$A$1:$B$13005,2,FALSE)</f>
        <v>INFECCION AGUDA DE LAS VIAS RESPIRATORIAS SUPERIORES, NO ESPECIFICADA</v>
      </c>
      <c r="T717" s="110" t="s">
        <v>42647</v>
      </c>
      <c r="AA717" s="111" t="s">
        <v>43233</v>
      </c>
    </row>
    <row r="718" spans="1:27" s="123" customFormat="1" ht="30" hidden="1" customHeight="1" x14ac:dyDescent="0.3">
      <c r="A718" s="121">
        <v>44926</v>
      </c>
      <c r="B718" s="119">
        <f t="shared" si="25"/>
        <v>12</v>
      </c>
      <c r="C718" s="119">
        <f t="shared" si="26"/>
        <v>2022</v>
      </c>
      <c r="D718" s="110">
        <v>71575449</v>
      </c>
      <c r="E718" s="110" t="s">
        <v>18875</v>
      </c>
      <c r="F718" s="110" t="s">
        <v>18658</v>
      </c>
      <c r="G718" s="110" t="s">
        <v>18664</v>
      </c>
      <c r="H718" s="122" t="s">
        <v>42709</v>
      </c>
      <c r="I718" s="109" t="s">
        <v>18680</v>
      </c>
      <c r="J718" s="109" t="s">
        <v>18679</v>
      </c>
      <c r="K718" s="108">
        <v>42375</v>
      </c>
      <c r="L718" s="109" t="s">
        <v>18680</v>
      </c>
      <c r="M718" s="110" t="s">
        <v>18657</v>
      </c>
      <c r="N718" s="110" t="s">
        <v>18659</v>
      </c>
      <c r="O718" s="109">
        <v>2</v>
      </c>
      <c r="P718" s="108">
        <v>44926</v>
      </c>
      <c r="Q718" s="108">
        <v>44927</v>
      </c>
      <c r="R718" s="109" t="s">
        <v>112</v>
      </c>
      <c r="S718" s="110" t="str">
        <f>VLOOKUP($R718,DX!$A$1:$B$13005,2,FALSE)</f>
        <v>OTRAS ENTERITIS VIRALES</v>
      </c>
      <c r="T718" s="110" t="s">
        <v>18696</v>
      </c>
      <c r="AA718" s="111" t="s">
        <v>43233</v>
      </c>
    </row>
    <row r="719" spans="1:27" s="123" customFormat="1" ht="30" hidden="1" customHeight="1" x14ac:dyDescent="0.3">
      <c r="A719" s="121">
        <v>44927</v>
      </c>
      <c r="B719" s="119">
        <f t="shared" si="25"/>
        <v>1</v>
      </c>
      <c r="C719" s="119">
        <f t="shared" si="26"/>
        <v>2023</v>
      </c>
      <c r="D719" s="110">
        <v>91206331</v>
      </c>
      <c r="E719" s="110" t="s">
        <v>42615</v>
      </c>
      <c r="F719" s="110" t="s">
        <v>18658</v>
      </c>
      <c r="G719" s="110" t="s">
        <v>42634</v>
      </c>
      <c r="H719" s="122" t="s">
        <v>42709</v>
      </c>
      <c r="I719" s="109" t="s">
        <v>18680</v>
      </c>
      <c r="J719" s="109" t="s">
        <v>18679</v>
      </c>
      <c r="K719" s="108">
        <v>44245</v>
      </c>
      <c r="L719" s="109" t="s">
        <v>42771</v>
      </c>
      <c r="M719" s="110" t="s">
        <v>18657</v>
      </c>
      <c r="N719" s="110" t="s">
        <v>18659</v>
      </c>
      <c r="O719" s="109">
        <v>30</v>
      </c>
      <c r="P719" s="108">
        <v>44927</v>
      </c>
      <c r="Q719" s="108">
        <v>44956</v>
      </c>
      <c r="R719" s="109" t="s">
        <v>27339</v>
      </c>
      <c r="S719" s="110" t="str">
        <f>VLOOKUP($R719,DX!$A$1:$B$13005,2,FALSE)</f>
        <v>Linfoma Angiono imuno blasticode celulas T</v>
      </c>
      <c r="T719" s="110" t="s">
        <v>18696</v>
      </c>
      <c r="AA719" s="123" t="s">
        <v>42959</v>
      </c>
    </row>
    <row r="720" spans="1:27" s="123" customFormat="1" ht="30" hidden="1" customHeight="1" x14ac:dyDescent="0.3">
      <c r="A720" s="121">
        <v>44929</v>
      </c>
      <c r="B720" s="119">
        <f t="shared" si="25"/>
        <v>1</v>
      </c>
      <c r="C720" s="119">
        <f t="shared" si="26"/>
        <v>2023</v>
      </c>
      <c r="D720" s="110">
        <v>98594680</v>
      </c>
      <c r="E720" s="110" t="s">
        <v>42755</v>
      </c>
      <c r="F720" s="110" t="s">
        <v>18658</v>
      </c>
      <c r="G720" s="110" t="s">
        <v>18687</v>
      </c>
      <c r="H720" s="122" t="s">
        <v>42710</v>
      </c>
      <c r="I720" s="109" t="s">
        <v>18680</v>
      </c>
      <c r="J720" s="109" t="s">
        <v>18679</v>
      </c>
      <c r="K720" s="108">
        <v>41600</v>
      </c>
      <c r="L720" s="109" t="s">
        <v>18680</v>
      </c>
      <c r="M720" s="110" t="s">
        <v>18657</v>
      </c>
      <c r="N720" s="110" t="s">
        <v>18659</v>
      </c>
      <c r="O720" s="109">
        <v>30</v>
      </c>
      <c r="P720" s="108">
        <v>44929</v>
      </c>
      <c r="Q720" s="108">
        <v>44958</v>
      </c>
      <c r="R720" s="109" t="s">
        <v>15395</v>
      </c>
      <c r="S720" s="110" t="str">
        <f>VLOOKUP($R720,DX!$A$1:$B$13005,2,FALSE)</f>
        <v>FRACTURA DEL MALEOLO EXTERNO</v>
      </c>
      <c r="T720" s="110" t="s">
        <v>42647</v>
      </c>
      <c r="AA720" s="123" t="s">
        <v>42959</v>
      </c>
    </row>
    <row r="721" spans="1:27" s="123" customFormat="1" ht="30" hidden="1" customHeight="1" x14ac:dyDescent="0.3">
      <c r="A721" s="121">
        <v>44930</v>
      </c>
      <c r="B721" s="119">
        <f t="shared" si="25"/>
        <v>1</v>
      </c>
      <c r="C721" s="119">
        <f t="shared" si="26"/>
        <v>2023</v>
      </c>
      <c r="D721" s="110">
        <v>70255639</v>
      </c>
      <c r="E721" s="110" t="s">
        <v>42570</v>
      </c>
      <c r="F721" s="110" t="s">
        <v>18658</v>
      </c>
      <c r="G721" s="110" t="s">
        <v>18664</v>
      </c>
      <c r="H721" s="122" t="s">
        <v>42708</v>
      </c>
      <c r="I721" s="109" t="s">
        <v>18680</v>
      </c>
      <c r="J721" s="109" t="s">
        <v>18679</v>
      </c>
      <c r="K721" s="108">
        <v>44245</v>
      </c>
      <c r="L721" s="109" t="s">
        <v>18739</v>
      </c>
      <c r="M721" s="110" t="s">
        <v>18657</v>
      </c>
      <c r="N721" s="110" t="s">
        <v>18659</v>
      </c>
      <c r="O721" s="109">
        <v>2</v>
      </c>
      <c r="P721" s="108">
        <v>44930</v>
      </c>
      <c r="Q721" s="108">
        <v>44931</v>
      </c>
      <c r="R721" s="109" t="s">
        <v>9647</v>
      </c>
      <c r="S721" s="110" t="str">
        <f>VLOOKUP($R721,DX!$A$1:$B$13005,2,FALSE)</f>
        <v>CONTRACTURA MUSCULAR</v>
      </c>
      <c r="T721" s="110" t="s">
        <v>42647</v>
      </c>
      <c r="AA721" s="111" t="s">
        <v>43233</v>
      </c>
    </row>
    <row r="722" spans="1:27" s="123" customFormat="1" ht="30" hidden="1" customHeight="1" x14ac:dyDescent="0.3">
      <c r="A722" s="121">
        <v>44931</v>
      </c>
      <c r="B722" s="119">
        <f t="shared" si="25"/>
        <v>1</v>
      </c>
      <c r="C722" s="119">
        <f t="shared" si="26"/>
        <v>2023</v>
      </c>
      <c r="D722" s="110">
        <v>1036607717</v>
      </c>
      <c r="E722" s="110" t="s">
        <v>42499</v>
      </c>
      <c r="F722" s="110" t="s">
        <v>18658</v>
      </c>
      <c r="G722" s="110" t="s">
        <v>18664</v>
      </c>
      <c r="H722" s="122" t="s">
        <v>42710</v>
      </c>
      <c r="I722" s="109" t="s">
        <v>18665</v>
      </c>
      <c r="J722" s="109" t="s">
        <v>18679</v>
      </c>
      <c r="K722" s="108">
        <v>43606</v>
      </c>
      <c r="L722" s="109" t="s">
        <v>18913</v>
      </c>
      <c r="M722" s="110" t="s">
        <v>18657</v>
      </c>
      <c r="N722" s="110" t="s">
        <v>18659</v>
      </c>
      <c r="O722" s="109">
        <v>3</v>
      </c>
      <c r="P722" s="108">
        <v>44931</v>
      </c>
      <c r="Q722" s="108">
        <v>44933</v>
      </c>
      <c r="R722" s="109" t="s">
        <v>15157</v>
      </c>
      <c r="S722" s="110" t="str">
        <f>VLOOKUP($R722,DX!$A$1:$B$13005,2,FALSE)</f>
        <v>HERIDA DE OTRAS PARTES DE LA MUÑECA Y DE LA MANO</v>
      </c>
      <c r="T722" s="110" t="s">
        <v>42647</v>
      </c>
      <c r="AA722" s="111" t="s">
        <v>43233</v>
      </c>
    </row>
    <row r="723" spans="1:27" s="123" customFormat="1" ht="30" hidden="1" customHeight="1" x14ac:dyDescent="0.3">
      <c r="A723" s="121">
        <v>44932</v>
      </c>
      <c r="B723" s="119">
        <f t="shared" si="25"/>
        <v>1</v>
      </c>
      <c r="C723" s="119">
        <f t="shared" si="26"/>
        <v>2023</v>
      </c>
      <c r="D723" s="110">
        <v>1214739102</v>
      </c>
      <c r="E723" s="110" t="s">
        <v>42655</v>
      </c>
      <c r="F723" s="110" t="s">
        <v>18658</v>
      </c>
      <c r="G723" s="110" t="s">
        <v>18664</v>
      </c>
      <c r="H723" s="122" t="s">
        <v>42710</v>
      </c>
      <c r="I723" s="109" t="s">
        <v>18680</v>
      </c>
      <c r="J723" s="109" t="s">
        <v>18679</v>
      </c>
      <c r="K723" s="108">
        <v>44655</v>
      </c>
      <c r="L723" s="109" t="s">
        <v>18680</v>
      </c>
      <c r="M723" s="110" t="s">
        <v>18657</v>
      </c>
      <c r="N723" s="110" t="s">
        <v>18659</v>
      </c>
      <c r="O723" s="109">
        <v>10</v>
      </c>
      <c r="P723" s="108">
        <v>44932</v>
      </c>
      <c r="Q723" s="108">
        <v>44941</v>
      </c>
      <c r="R723" s="109" t="s">
        <v>6996</v>
      </c>
      <c r="S723" s="110" t="str">
        <f>VLOOKUP($R723,DX!$A$1:$B$13005,2,FALSE)</f>
        <v>VARICES ESCROTALES</v>
      </c>
      <c r="T723" s="110" t="s">
        <v>42647</v>
      </c>
      <c r="AA723" s="111" t="s">
        <v>43233</v>
      </c>
    </row>
    <row r="724" spans="1:27" s="123" customFormat="1" ht="30" hidden="1" customHeight="1" x14ac:dyDescent="0.3">
      <c r="A724" s="121">
        <v>44934</v>
      </c>
      <c r="B724" s="119">
        <f t="shared" si="25"/>
        <v>1</v>
      </c>
      <c r="C724" s="119">
        <f t="shared" si="26"/>
        <v>2023</v>
      </c>
      <c r="D724" s="110">
        <v>4438447</v>
      </c>
      <c r="E724" s="110" t="s">
        <v>42657</v>
      </c>
      <c r="F724" s="110" t="s">
        <v>18658</v>
      </c>
      <c r="G724" s="124" t="s">
        <v>18720</v>
      </c>
      <c r="H724" s="122" t="s">
        <v>42707</v>
      </c>
      <c r="I724" s="109" t="s">
        <v>18665</v>
      </c>
      <c r="J724" s="109" t="s">
        <v>18679</v>
      </c>
      <c r="K724" s="108">
        <v>44833</v>
      </c>
      <c r="L724" s="109" t="s">
        <v>42529</v>
      </c>
      <c r="M724" s="110" t="s">
        <v>18657</v>
      </c>
      <c r="N724" s="110" t="s">
        <v>18722</v>
      </c>
      <c r="O724" s="109">
        <v>5</v>
      </c>
      <c r="P724" s="108">
        <v>44934</v>
      </c>
      <c r="Q724" s="108">
        <v>44938</v>
      </c>
      <c r="R724" s="109" t="s">
        <v>9607</v>
      </c>
      <c r="S724" s="110" t="str">
        <f>VLOOKUP($R724,DX!$A$1:$B$13005,2,FALSE)</f>
        <v>LUMBAGO NO ESPECIFICADO</v>
      </c>
      <c r="T724" s="110" t="s">
        <v>42647</v>
      </c>
      <c r="AA724" s="111" t="s">
        <v>43233</v>
      </c>
    </row>
    <row r="725" spans="1:27" s="123" customFormat="1" ht="30" hidden="1" customHeight="1" x14ac:dyDescent="0.3">
      <c r="A725" s="121">
        <v>44935</v>
      </c>
      <c r="B725" s="119">
        <f t="shared" si="25"/>
        <v>1</v>
      </c>
      <c r="C725" s="119">
        <f t="shared" si="26"/>
        <v>2023</v>
      </c>
      <c r="D725" s="110">
        <v>1040034953</v>
      </c>
      <c r="E725" s="110" t="s">
        <v>42656</v>
      </c>
      <c r="F725" s="110" t="s">
        <v>18658</v>
      </c>
      <c r="G725" s="110" t="s">
        <v>18664</v>
      </c>
      <c r="H725" s="122" t="s">
        <v>42710</v>
      </c>
      <c r="I725" s="109" t="s">
        <v>18665</v>
      </c>
      <c r="J725" s="109" t="s">
        <v>18679</v>
      </c>
      <c r="K725" s="108">
        <v>43834</v>
      </c>
      <c r="L725" s="109" t="s">
        <v>18912</v>
      </c>
      <c r="M725" s="110" t="s">
        <v>18764</v>
      </c>
      <c r="N725" s="110" t="s">
        <v>18659</v>
      </c>
      <c r="O725" s="109">
        <v>30</v>
      </c>
      <c r="P725" s="108">
        <v>44935</v>
      </c>
      <c r="Q725" s="108">
        <v>44964</v>
      </c>
      <c r="R725" s="109" t="s">
        <v>14447</v>
      </c>
      <c r="S725" s="110" t="str">
        <f>VLOOKUP($R725,DX!$A$1:$B$13005,2,FALSE)</f>
        <v>FRACTURA DEL MAXILAR INFERIOR</v>
      </c>
      <c r="T725" s="110" t="s">
        <v>42647</v>
      </c>
      <c r="AA725" s="123" t="s">
        <v>42959</v>
      </c>
    </row>
    <row r="726" spans="1:27" s="123" customFormat="1" ht="30" hidden="1" customHeight="1" x14ac:dyDescent="0.3">
      <c r="A726" s="121">
        <v>44936</v>
      </c>
      <c r="B726" s="119">
        <f t="shared" si="25"/>
        <v>1</v>
      </c>
      <c r="C726" s="119">
        <f t="shared" si="26"/>
        <v>2023</v>
      </c>
      <c r="D726" s="110">
        <v>71557011</v>
      </c>
      <c r="E726" s="110" t="s">
        <v>42434</v>
      </c>
      <c r="F726" s="110" t="s">
        <v>18658</v>
      </c>
      <c r="G726" s="110" t="s">
        <v>18690</v>
      </c>
      <c r="H726" s="122" t="s">
        <v>42710</v>
      </c>
      <c r="I726" s="109" t="s">
        <v>18665</v>
      </c>
      <c r="J726" s="109" t="s">
        <v>18679</v>
      </c>
      <c r="K726" s="108">
        <v>44627</v>
      </c>
      <c r="L726" s="109" t="s">
        <v>18701</v>
      </c>
      <c r="M726" s="110" t="s">
        <v>18657</v>
      </c>
      <c r="N726" s="110" t="s">
        <v>18659</v>
      </c>
      <c r="O726" s="109">
        <v>8</v>
      </c>
      <c r="P726" s="108">
        <v>44936</v>
      </c>
      <c r="Q726" s="108">
        <v>44943</v>
      </c>
      <c r="R726" s="109" t="s">
        <v>9607</v>
      </c>
      <c r="S726" s="110" t="str">
        <f>VLOOKUP($R726,DX!$A$1:$B$13005,2,FALSE)</f>
        <v>LUMBAGO NO ESPECIFICADO</v>
      </c>
      <c r="T726" s="110" t="s">
        <v>42647</v>
      </c>
      <c r="AA726" s="111" t="s">
        <v>43233</v>
      </c>
    </row>
    <row r="727" spans="1:27" s="123" customFormat="1" ht="30" hidden="1" customHeight="1" x14ac:dyDescent="0.3">
      <c r="A727" s="121">
        <v>44936</v>
      </c>
      <c r="B727" s="119">
        <f t="shared" si="25"/>
        <v>1</v>
      </c>
      <c r="C727" s="119">
        <f t="shared" si="26"/>
        <v>2023</v>
      </c>
      <c r="D727" s="110">
        <v>98500574</v>
      </c>
      <c r="E727" s="110" t="s">
        <v>42605</v>
      </c>
      <c r="F727" s="110" t="s">
        <v>18658</v>
      </c>
      <c r="G727" s="110" t="s">
        <v>18683</v>
      </c>
      <c r="H727" s="122" t="s">
        <v>42709</v>
      </c>
      <c r="I727" s="109" t="s">
        <v>18665</v>
      </c>
      <c r="J727" s="109" t="s">
        <v>18679</v>
      </c>
      <c r="K727" s="108">
        <v>44473</v>
      </c>
      <c r="L727" s="109" t="s">
        <v>18701</v>
      </c>
      <c r="M727" s="110" t="s">
        <v>18657</v>
      </c>
      <c r="N727" s="110" t="s">
        <v>18659</v>
      </c>
      <c r="O727" s="109">
        <v>30</v>
      </c>
      <c r="P727" s="108">
        <v>44936</v>
      </c>
      <c r="Q727" s="108">
        <v>44965</v>
      </c>
      <c r="R727" s="109" t="s">
        <v>120</v>
      </c>
      <c r="S727" s="110" t="str">
        <f>VLOOKUP($R727,DX!$A$1:$B$13005,2,FALSE)</f>
        <v>TBC PULMON CONFIRMA POR MICROSC BACILO TUBERC ESPUTO CON O SIN CULTIVO</v>
      </c>
      <c r="T727" s="110" t="s">
        <v>18696</v>
      </c>
      <c r="AA727" s="123" t="s">
        <v>42959</v>
      </c>
    </row>
    <row r="728" spans="1:27" s="123" customFormat="1" ht="30" hidden="1" customHeight="1" x14ac:dyDescent="0.3">
      <c r="A728" s="121">
        <v>44938</v>
      </c>
      <c r="B728" s="119">
        <f t="shared" si="25"/>
        <v>1</v>
      </c>
      <c r="C728" s="119">
        <f t="shared" si="26"/>
        <v>2023</v>
      </c>
      <c r="D728" s="110">
        <v>70782980</v>
      </c>
      <c r="E728" s="110" t="s">
        <v>42652</v>
      </c>
      <c r="F728" s="110" t="s">
        <v>18658</v>
      </c>
      <c r="G728" s="110" t="s">
        <v>18687</v>
      </c>
      <c r="H728" s="122" t="s">
        <v>42708</v>
      </c>
      <c r="I728" s="109" t="s">
        <v>18680</v>
      </c>
      <c r="J728" s="109" t="s">
        <v>18679</v>
      </c>
      <c r="K728" s="108">
        <v>44917</v>
      </c>
      <c r="L728" s="109" t="s">
        <v>18680</v>
      </c>
      <c r="M728" s="110" t="s">
        <v>18657</v>
      </c>
      <c r="N728" s="110" t="s">
        <v>18659</v>
      </c>
      <c r="O728" s="109">
        <v>2</v>
      </c>
      <c r="P728" s="108">
        <v>44938</v>
      </c>
      <c r="Q728" s="108">
        <v>44939</v>
      </c>
      <c r="R728" s="109" t="s">
        <v>7985</v>
      </c>
      <c r="S728" s="110" t="str">
        <f>VLOOKUP($R728,DX!$A$1:$B$13005,2,FALSE)</f>
        <v>OTRAS COLITIS Y GASTROENTERITIS NO INFECCIOSAS ESPECIFICADAS</v>
      </c>
      <c r="T728" s="110" t="s">
        <v>42647</v>
      </c>
      <c r="AA728" s="111" t="s">
        <v>43233</v>
      </c>
    </row>
    <row r="729" spans="1:27" s="123" customFormat="1" ht="30" hidden="1" customHeight="1" x14ac:dyDescent="0.3">
      <c r="A729" s="121">
        <v>44938</v>
      </c>
      <c r="B729" s="119">
        <f t="shared" si="25"/>
        <v>1</v>
      </c>
      <c r="C729" s="119">
        <f t="shared" si="26"/>
        <v>2023</v>
      </c>
      <c r="D729" s="110">
        <v>91155806</v>
      </c>
      <c r="E729" s="110" t="s">
        <v>42583</v>
      </c>
      <c r="F729" s="110" t="s">
        <v>18658</v>
      </c>
      <c r="G729" s="110" t="s">
        <v>18687</v>
      </c>
      <c r="H729" s="122" t="s">
        <v>42709</v>
      </c>
      <c r="I729" s="109" t="s">
        <v>18680</v>
      </c>
      <c r="J729" s="109" t="s">
        <v>18679</v>
      </c>
      <c r="K729" s="108">
        <v>44245</v>
      </c>
      <c r="L729" s="109" t="s">
        <v>18739</v>
      </c>
      <c r="M729" s="110" t="s">
        <v>18657</v>
      </c>
      <c r="N729" s="110" t="s">
        <v>18659</v>
      </c>
      <c r="O729" s="109">
        <v>30</v>
      </c>
      <c r="P729" s="108">
        <v>44938</v>
      </c>
      <c r="Q729" s="108">
        <v>44967</v>
      </c>
      <c r="R729" s="109" t="s">
        <v>9573</v>
      </c>
      <c r="S729" s="110" t="str">
        <f>VLOOKUP($R729,DX!$A$1:$B$13005,2,FALSE)</f>
        <v>TRASTORNOS DE DISCO LUMBAR Y OTROS, CON RADICULOPATIA</v>
      </c>
      <c r="T729" s="110" t="s">
        <v>18696</v>
      </c>
      <c r="AA729" s="123" t="s">
        <v>42959</v>
      </c>
    </row>
    <row r="730" spans="1:27" s="123" customFormat="1" ht="30" hidden="1" customHeight="1" x14ac:dyDescent="0.3">
      <c r="A730" s="121">
        <v>44938</v>
      </c>
      <c r="B730" s="119">
        <f t="shared" si="25"/>
        <v>1</v>
      </c>
      <c r="C730" s="119">
        <f t="shared" si="26"/>
        <v>2023</v>
      </c>
      <c r="D730" s="110">
        <v>1140414312</v>
      </c>
      <c r="E730" s="110" t="s">
        <v>42659</v>
      </c>
      <c r="F730" s="110" t="s">
        <v>18658</v>
      </c>
      <c r="G730" s="110" t="s">
        <v>18664</v>
      </c>
      <c r="H730" s="122" t="s">
        <v>42710</v>
      </c>
      <c r="I730" s="109" t="s">
        <v>18665</v>
      </c>
      <c r="J730" s="109" t="s">
        <v>18679</v>
      </c>
      <c r="K730" s="108">
        <v>44841</v>
      </c>
      <c r="L730" s="109" t="s">
        <v>42529</v>
      </c>
      <c r="M730" s="110" t="s">
        <v>18657</v>
      </c>
      <c r="N730" s="110" t="s">
        <v>18880</v>
      </c>
      <c r="O730" s="109">
        <v>14</v>
      </c>
      <c r="P730" s="108">
        <v>44938</v>
      </c>
      <c r="Q730" s="108">
        <v>44951</v>
      </c>
      <c r="R730" s="109">
        <v>2</v>
      </c>
      <c r="S730" s="110" t="str">
        <f>VLOOKUP($R730,DX!$A$1:$B$13005,2,FALSE)</f>
        <v>Licencia Paternidad</v>
      </c>
      <c r="T730" s="110" t="s">
        <v>42647</v>
      </c>
      <c r="AA730" s="111" t="s">
        <v>43233</v>
      </c>
    </row>
    <row r="731" spans="1:27" s="123" customFormat="1" ht="30" hidden="1" customHeight="1" x14ac:dyDescent="0.3">
      <c r="A731" s="121">
        <v>44939</v>
      </c>
      <c r="B731" s="119">
        <f t="shared" si="25"/>
        <v>1</v>
      </c>
      <c r="C731" s="119">
        <f t="shared" si="26"/>
        <v>2023</v>
      </c>
      <c r="D731" s="110">
        <v>4438447</v>
      </c>
      <c r="E731" s="110" t="s">
        <v>42657</v>
      </c>
      <c r="F731" s="110" t="s">
        <v>18658</v>
      </c>
      <c r="G731" s="124" t="s">
        <v>18720</v>
      </c>
      <c r="H731" s="122" t="s">
        <v>42707</v>
      </c>
      <c r="I731" s="109" t="s">
        <v>18665</v>
      </c>
      <c r="J731" s="109" t="s">
        <v>18679</v>
      </c>
      <c r="K731" s="108">
        <v>44833</v>
      </c>
      <c r="L731" s="109" t="s">
        <v>42529</v>
      </c>
      <c r="M731" s="110" t="s">
        <v>18657</v>
      </c>
      <c r="N731" s="110" t="s">
        <v>18722</v>
      </c>
      <c r="O731" s="109">
        <v>7</v>
      </c>
      <c r="P731" s="108">
        <v>44939</v>
      </c>
      <c r="Q731" s="108">
        <v>44945</v>
      </c>
      <c r="R731" s="109" t="s">
        <v>9607</v>
      </c>
      <c r="S731" s="110" t="str">
        <f>VLOOKUP($R731,DX!$A$1:$B$13005,2,FALSE)</f>
        <v>LUMBAGO NO ESPECIFICADO</v>
      </c>
      <c r="T731" s="110" t="s">
        <v>42647</v>
      </c>
      <c r="AA731" s="111" t="s">
        <v>43233</v>
      </c>
    </row>
    <row r="732" spans="1:27" s="123" customFormat="1" ht="30" hidden="1" customHeight="1" x14ac:dyDescent="0.3">
      <c r="A732" s="121">
        <v>44939</v>
      </c>
      <c r="B732" s="119">
        <f t="shared" si="25"/>
        <v>1</v>
      </c>
      <c r="C732" s="119">
        <f t="shared" si="26"/>
        <v>2023</v>
      </c>
      <c r="D732" s="110">
        <v>94391910</v>
      </c>
      <c r="E732" s="110" t="s">
        <v>42653</v>
      </c>
      <c r="F732" s="110" t="s">
        <v>18658</v>
      </c>
      <c r="G732" s="110" t="s">
        <v>42654</v>
      </c>
      <c r="H732" s="122" t="s">
        <v>42710</v>
      </c>
      <c r="I732" s="109" t="s">
        <v>18680</v>
      </c>
      <c r="J732" s="109" t="s">
        <v>18679</v>
      </c>
      <c r="K732" s="108">
        <v>44704</v>
      </c>
      <c r="L732" s="109" t="s">
        <v>18680</v>
      </c>
      <c r="M732" s="110" t="s">
        <v>18657</v>
      </c>
      <c r="N732" s="110" t="s">
        <v>18659</v>
      </c>
      <c r="O732" s="109">
        <v>15</v>
      </c>
      <c r="P732" s="108">
        <v>44939</v>
      </c>
      <c r="Q732" s="108">
        <v>44953</v>
      </c>
      <c r="R732" s="109" t="s">
        <v>15387</v>
      </c>
      <c r="S732" s="110" t="str">
        <f>VLOOKUP($R732,DX!$A$1:$B$13005,2,FALSE)</f>
        <v>FRACTURA DE LA DIAFISIS DE LA TIBIA</v>
      </c>
      <c r="T732" s="110" t="s">
        <v>42647</v>
      </c>
      <c r="AA732" s="111" t="s">
        <v>43233</v>
      </c>
    </row>
    <row r="733" spans="1:27" s="123" customFormat="1" ht="30" hidden="1" customHeight="1" x14ac:dyDescent="0.3">
      <c r="A733" s="121">
        <v>44939</v>
      </c>
      <c r="B733" s="119">
        <f t="shared" si="25"/>
        <v>1</v>
      </c>
      <c r="C733" s="119">
        <f t="shared" si="26"/>
        <v>2023</v>
      </c>
      <c r="D733" s="110">
        <v>1007223061</v>
      </c>
      <c r="E733" s="110" t="s">
        <v>42757</v>
      </c>
      <c r="F733" s="110" t="s">
        <v>18704</v>
      </c>
      <c r="G733" s="110" t="s">
        <v>18664</v>
      </c>
      <c r="H733" s="122" t="s">
        <v>42710</v>
      </c>
      <c r="I733" s="109" t="s">
        <v>18849</v>
      </c>
      <c r="J733" s="109" t="s">
        <v>42711</v>
      </c>
      <c r="K733" s="108">
        <v>44992</v>
      </c>
      <c r="L733" s="109" t="s">
        <v>18860</v>
      </c>
      <c r="M733" s="110" t="s">
        <v>18657</v>
      </c>
      <c r="N733" s="110" t="s">
        <v>18659</v>
      </c>
      <c r="O733" s="109">
        <v>10</v>
      </c>
      <c r="P733" s="108">
        <v>44939</v>
      </c>
      <c r="Q733" s="108">
        <v>44948</v>
      </c>
      <c r="R733" s="109" t="s">
        <v>10363</v>
      </c>
      <c r="S733" s="110" t="str">
        <f>VLOOKUP($R733,DX!$A$1:$B$13005,2,FALSE)</f>
        <v>CALCULO DEL RIÑON</v>
      </c>
      <c r="T733" s="110" t="s">
        <v>42647</v>
      </c>
      <c r="AA733" s="111" t="s">
        <v>43233</v>
      </c>
    </row>
    <row r="734" spans="1:27" s="123" customFormat="1" ht="30" hidden="1" customHeight="1" x14ac:dyDescent="0.3">
      <c r="A734" s="121">
        <v>44939</v>
      </c>
      <c r="B734" s="119">
        <f t="shared" si="25"/>
        <v>1</v>
      </c>
      <c r="C734" s="119">
        <f t="shared" si="26"/>
        <v>2023</v>
      </c>
      <c r="D734" s="110">
        <v>1152460998</v>
      </c>
      <c r="E734" s="110" t="s">
        <v>42651</v>
      </c>
      <c r="F734" s="110" t="s">
        <v>18704</v>
      </c>
      <c r="G734" s="110" t="s">
        <v>18737</v>
      </c>
      <c r="H734" s="122" t="s">
        <v>42708</v>
      </c>
      <c r="I734" s="109" t="s">
        <v>18849</v>
      </c>
      <c r="J734" s="109" t="s">
        <v>18749</v>
      </c>
      <c r="K734" s="108">
        <v>44606</v>
      </c>
      <c r="L734" s="109" t="s">
        <v>18860</v>
      </c>
      <c r="M734" s="110" t="s">
        <v>18657</v>
      </c>
      <c r="N734" s="110" t="s">
        <v>18659</v>
      </c>
      <c r="O734" s="109">
        <v>2</v>
      </c>
      <c r="P734" s="108">
        <v>44939</v>
      </c>
      <c r="Q734" s="108">
        <v>44940</v>
      </c>
      <c r="R734" s="109" t="s">
        <v>18116</v>
      </c>
      <c r="S734" s="110" t="str">
        <f>VLOOKUP($R734,DX!$A$1:$B$13005,2,FALSE)</f>
        <v>EXAMEN DE PESQUISA ESPECIAL PARA TUMOR DEL CUELLO UTERINO</v>
      </c>
      <c r="T734" s="110" t="s">
        <v>42647</v>
      </c>
      <c r="AA734" s="111" t="s">
        <v>43233</v>
      </c>
    </row>
    <row r="735" spans="1:27" s="123" customFormat="1" ht="30" hidden="1" customHeight="1" x14ac:dyDescent="0.3">
      <c r="A735" s="121">
        <v>44942</v>
      </c>
      <c r="B735" s="119">
        <f t="shared" si="25"/>
        <v>1</v>
      </c>
      <c r="C735" s="119">
        <f t="shared" si="26"/>
        <v>2023</v>
      </c>
      <c r="D735" s="110">
        <v>4345637</v>
      </c>
      <c r="E735" s="110" t="s">
        <v>42772</v>
      </c>
      <c r="F735" s="110" t="s">
        <v>18658</v>
      </c>
      <c r="G735" s="110" t="s">
        <v>18683</v>
      </c>
      <c r="H735" s="122" t="s">
        <v>42710</v>
      </c>
      <c r="I735" s="109" t="s">
        <v>18665</v>
      </c>
      <c r="J735" s="109" t="s">
        <v>18679</v>
      </c>
      <c r="K735" s="108">
        <v>44694</v>
      </c>
      <c r="L735" s="109" t="s">
        <v>18787</v>
      </c>
      <c r="M735" s="110" t="s">
        <v>18657</v>
      </c>
      <c r="N735" s="110" t="s">
        <v>18659</v>
      </c>
      <c r="O735" s="109">
        <v>12</v>
      </c>
      <c r="P735" s="108">
        <v>44942</v>
      </c>
      <c r="Q735" s="108">
        <v>44953</v>
      </c>
      <c r="R735" s="109" t="s">
        <v>15387</v>
      </c>
      <c r="S735" s="110" t="str">
        <f>VLOOKUP($R735,DX!$A$1:$B$13005,2,FALSE)</f>
        <v>FRACTURA DE LA DIAFISIS DE LA TIBIA</v>
      </c>
      <c r="T735" s="110" t="s">
        <v>42647</v>
      </c>
      <c r="AA735" s="111" t="s">
        <v>43233</v>
      </c>
    </row>
    <row r="736" spans="1:27" s="123" customFormat="1" ht="30" hidden="1" customHeight="1" x14ac:dyDescent="0.3">
      <c r="A736" s="121">
        <v>44943</v>
      </c>
      <c r="B736" s="119">
        <f t="shared" si="25"/>
        <v>1</v>
      </c>
      <c r="C736" s="119">
        <f t="shared" si="26"/>
        <v>2023</v>
      </c>
      <c r="D736" s="110">
        <v>70255639</v>
      </c>
      <c r="E736" s="110" t="s">
        <v>42570</v>
      </c>
      <c r="F736" s="110" t="s">
        <v>18658</v>
      </c>
      <c r="G736" s="110" t="s">
        <v>18664</v>
      </c>
      <c r="H736" s="122" t="s">
        <v>42709</v>
      </c>
      <c r="I736" s="109" t="s">
        <v>18680</v>
      </c>
      <c r="J736" s="109" t="s">
        <v>18679</v>
      </c>
      <c r="K736" s="108">
        <v>44245</v>
      </c>
      <c r="L736" s="109" t="s">
        <v>18739</v>
      </c>
      <c r="M736" s="110" t="s">
        <v>18657</v>
      </c>
      <c r="N736" s="110" t="s">
        <v>18659</v>
      </c>
      <c r="O736" s="109">
        <v>2</v>
      </c>
      <c r="P736" s="108">
        <v>44943</v>
      </c>
      <c r="Q736" s="108">
        <v>44945</v>
      </c>
      <c r="R736" s="109" t="s">
        <v>9641</v>
      </c>
      <c r="S736" s="110" t="str">
        <f>VLOOKUP($R736,DX!$A$1:$B$13005,2,FALSE)</f>
        <v>OTROS DESGARROS (NO TRAUMATICOS) DEL MUSCULO</v>
      </c>
      <c r="T736" s="110" t="s">
        <v>18696</v>
      </c>
      <c r="AA736" s="111" t="s">
        <v>43233</v>
      </c>
    </row>
    <row r="737" spans="1:27" s="123" customFormat="1" ht="30" hidden="1" customHeight="1" x14ac:dyDescent="0.3">
      <c r="A737" s="121">
        <v>44943</v>
      </c>
      <c r="B737" s="119">
        <f t="shared" si="25"/>
        <v>1</v>
      </c>
      <c r="C737" s="119">
        <f t="shared" si="26"/>
        <v>2023</v>
      </c>
      <c r="D737" s="110">
        <v>1128277846</v>
      </c>
      <c r="E737" s="110" t="s">
        <v>18841</v>
      </c>
      <c r="F737" s="110" t="s">
        <v>18704</v>
      </c>
      <c r="G737" s="110" t="s">
        <v>18664</v>
      </c>
      <c r="H737" s="122" t="s">
        <v>42710</v>
      </c>
      <c r="I737" s="109" t="s">
        <v>18849</v>
      </c>
      <c r="J737" s="109" t="s">
        <v>42543</v>
      </c>
      <c r="K737" s="108">
        <v>44026</v>
      </c>
      <c r="L737" s="109" t="s">
        <v>18860</v>
      </c>
      <c r="M737" s="110" t="s">
        <v>18657</v>
      </c>
      <c r="N737" s="110" t="s">
        <v>18659</v>
      </c>
      <c r="O737" s="109">
        <v>20</v>
      </c>
      <c r="P737" s="108">
        <v>44943</v>
      </c>
      <c r="Q737" s="108">
        <v>44962</v>
      </c>
      <c r="R737" s="109" t="s">
        <v>3832</v>
      </c>
      <c r="S737" s="110" t="str">
        <f>VLOOKUP($R737,DX!$A$1:$B$13005,2,FALSE)</f>
        <v>OBESIDAD, NO ESPECIFICADA</v>
      </c>
      <c r="T737" s="110" t="s">
        <v>42647</v>
      </c>
      <c r="AA737" s="123" t="s">
        <v>42959</v>
      </c>
    </row>
    <row r="738" spans="1:27" s="123" customFormat="1" ht="30" hidden="1" customHeight="1" x14ac:dyDescent="0.3">
      <c r="A738" s="121">
        <v>44946</v>
      </c>
      <c r="B738" s="119">
        <f t="shared" si="25"/>
        <v>1</v>
      </c>
      <c r="C738" s="119">
        <f t="shared" si="26"/>
        <v>2023</v>
      </c>
      <c r="D738" s="110">
        <v>4438447</v>
      </c>
      <c r="E738" s="110" t="s">
        <v>42657</v>
      </c>
      <c r="F738" s="110" t="s">
        <v>18658</v>
      </c>
      <c r="G738" s="124" t="s">
        <v>18720</v>
      </c>
      <c r="H738" s="122" t="s">
        <v>42707</v>
      </c>
      <c r="I738" s="109" t="s">
        <v>18665</v>
      </c>
      <c r="J738" s="109" t="s">
        <v>18679</v>
      </c>
      <c r="K738" s="108">
        <v>44833</v>
      </c>
      <c r="L738" s="109" t="s">
        <v>42529</v>
      </c>
      <c r="M738" s="110" t="s">
        <v>18657</v>
      </c>
      <c r="N738" s="110" t="s">
        <v>18722</v>
      </c>
      <c r="O738" s="109">
        <v>7</v>
      </c>
      <c r="P738" s="108">
        <v>44946</v>
      </c>
      <c r="Q738" s="108">
        <v>44952</v>
      </c>
      <c r="R738" s="109" t="s">
        <v>9605</v>
      </c>
      <c r="S738" s="110" t="str">
        <f>VLOOKUP($R738,DX!$A$1:$B$13005,2,FALSE)</f>
        <v>LUMBAGO CON CIATICA</v>
      </c>
      <c r="T738" s="110" t="s">
        <v>42647</v>
      </c>
      <c r="AA738" s="111" t="s">
        <v>43233</v>
      </c>
    </row>
    <row r="739" spans="1:27" s="123" customFormat="1" ht="30" hidden="1" customHeight="1" x14ac:dyDescent="0.3">
      <c r="A739" s="121">
        <v>44946</v>
      </c>
      <c r="B739" s="119">
        <f t="shared" si="25"/>
        <v>1</v>
      </c>
      <c r="C739" s="119">
        <f t="shared" si="26"/>
        <v>2023</v>
      </c>
      <c r="D739" s="110">
        <v>70558083</v>
      </c>
      <c r="E739" s="110" t="s">
        <v>42626</v>
      </c>
      <c r="F739" s="110" t="s">
        <v>18658</v>
      </c>
      <c r="G739" s="110" t="s">
        <v>18664</v>
      </c>
      <c r="H739" s="122" t="s">
        <v>42709</v>
      </c>
      <c r="I739" s="109" t="s">
        <v>18665</v>
      </c>
      <c r="J739" s="109" t="s">
        <v>18679</v>
      </c>
      <c r="K739" s="108">
        <v>43690</v>
      </c>
      <c r="L739" s="109" t="s">
        <v>18913</v>
      </c>
      <c r="M739" s="110" t="s">
        <v>18657</v>
      </c>
      <c r="N739" s="110" t="s">
        <v>18659</v>
      </c>
      <c r="O739" s="109">
        <v>30</v>
      </c>
      <c r="P739" s="108">
        <v>44946</v>
      </c>
      <c r="Q739" s="108">
        <v>44975</v>
      </c>
      <c r="R739" s="109" t="s">
        <v>15405</v>
      </c>
      <c r="S739" s="110" t="str">
        <f>VLOOKUP($R739,DX!$A$1:$B$13005,2,FALSE)</f>
        <v>LUXACION DE LA RODILLA</v>
      </c>
      <c r="T739" s="110" t="s">
        <v>18696</v>
      </c>
      <c r="AA739" s="123" t="s">
        <v>42959</v>
      </c>
    </row>
    <row r="740" spans="1:27" s="123" customFormat="1" ht="30" hidden="1" customHeight="1" x14ac:dyDescent="0.3">
      <c r="A740" s="121">
        <v>44946</v>
      </c>
      <c r="B740" s="119">
        <f t="shared" si="25"/>
        <v>1</v>
      </c>
      <c r="C740" s="119">
        <f t="shared" si="26"/>
        <v>2023</v>
      </c>
      <c r="D740" s="110">
        <v>1106772607</v>
      </c>
      <c r="E740" s="110" t="s">
        <v>18738</v>
      </c>
      <c r="F740" s="110" t="s">
        <v>18658</v>
      </c>
      <c r="G740" s="110" t="s">
        <v>18683</v>
      </c>
      <c r="H740" s="122" t="s">
        <v>42709</v>
      </c>
      <c r="I740" s="109" t="s">
        <v>18680</v>
      </c>
      <c r="J740" s="109" t="s">
        <v>18679</v>
      </c>
      <c r="K740" s="108">
        <v>44245</v>
      </c>
      <c r="L740" s="109" t="s">
        <v>18739</v>
      </c>
      <c r="M740" s="110" t="s">
        <v>18740</v>
      </c>
      <c r="N740" s="110" t="s">
        <v>18659</v>
      </c>
      <c r="O740" s="109">
        <v>30</v>
      </c>
      <c r="P740" s="108">
        <v>44946</v>
      </c>
      <c r="Q740" s="108">
        <v>44965</v>
      </c>
      <c r="R740" s="109" t="s">
        <v>14943</v>
      </c>
      <c r="S740" s="110" t="str">
        <f>VLOOKUP($R740,DX!$A$1:$B$13005,2,FALSE)</f>
        <v>FRACTURA DE LA EPIFISIS SUPERIOR DEL HUMERO</v>
      </c>
      <c r="T740" s="110" t="s">
        <v>18696</v>
      </c>
      <c r="AA740" s="123" t="s">
        <v>42959</v>
      </c>
    </row>
    <row r="741" spans="1:27" s="123" customFormat="1" ht="30" hidden="1" customHeight="1" x14ac:dyDescent="0.3">
      <c r="A741" s="121">
        <v>44951</v>
      </c>
      <c r="B741" s="119">
        <f t="shared" si="25"/>
        <v>1</v>
      </c>
      <c r="C741" s="119">
        <f t="shared" si="26"/>
        <v>2023</v>
      </c>
      <c r="D741" s="110">
        <v>71669266</v>
      </c>
      <c r="E741" s="110" t="s">
        <v>18702</v>
      </c>
      <c r="F741" s="110" t="s">
        <v>18658</v>
      </c>
      <c r="G741" s="110" t="s">
        <v>18664</v>
      </c>
      <c r="H741" s="122" t="s">
        <v>42708</v>
      </c>
      <c r="I741" s="109" t="s">
        <v>18680</v>
      </c>
      <c r="J741" s="109" t="s">
        <v>18679</v>
      </c>
      <c r="K741" s="108">
        <v>42780</v>
      </c>
      <c r="L741" s="109" t="s">
        <v>18680</v>
      </c>
      <c r="M741" s="110" t="s">
        <v>18657</v>
      </c>
      <c r="N741" s="110" t="s">
        <v>18659</v>
      </c>
      <c r="O741" s="109">
        <v>2</v>
      </c>
      <c r="P741" s="108">
        <v>44951</v>
      </c>
      <c r="Q741" s="108">
        <v>44952</v>
      </c>
      <c r="R741" s="109" t="s">
        <v>7693</v>
      </c>
      <c r="S741" s="110" t="str">
        <f>VLOOKUP($R741,DX!$A$1:$B$13005,2,FALSE)</f>
        <v>OTRAS ENFERMEDADES DE LAS GLANDULAS SALIVALES</v>
      </c>
      <c r="T741" s="110" t="s">
        <v>42647</v>
      </c>
      <c r="AA741" s="111" t="s">
        <v>43233</v>
      </c>
    </row>
    <row r="742" spans="1:27" s="123" customFormat="1" ht="30" hidden="1" customHeight="1" x14ac:dyDescent="0.3">
      <c r="A742" s="121">
        <v>44953</v>
      </c>
      <c r="B742" s="119">
        <f t="shared" si="25"/>
        <v>1</v>
      </c>
      <c r="C742" s="119">
        <f t="shared" si="26"/>
        <v>2023</v>
      </c>
      <c r="D742" s="110">
        <v>4345637</v>
      </c>
      <c r="E742" s="110" t="s">
        <v>42772</v>
      </c>
      <c r="F742" s="110" t="s">
        <v>18658</v>
      </c>
      <c r="G742" s="110" t="s">
        <v>18683</v>
      </c>
      <c r="H742" s="122" t="s">
        <v>42709</v>
      </c>
      <c r="I742" s="109" t="s">
        <v>18665</v>
      </c>
      <c r="J742" s="109" t="s">
        <v>18679</v>
      </c>
      <c r="K742" s="108">
        <v>44694</v>
      </c>
      <c r="L742" s="109" t="s">
        <v>18787</v>
      </c>
      <c r="M742" s="110" t="s">
        <v>18657</v>
      </c>
      <c r="N742" s="110" t="s">
        <v>18659</v>
      </c>
      <c r="O742" s="109">
        <v>25</v>
      </c>
      <c r="P742" s="108">
        <v>44953</v>
      </c>
      <c r="Q742" s="108">
        <v>44977</v>
      </c>
      <c r="R742" s="109" t="s">
        <v>15387</v>
      </c>
      <c r="S742" s="110" t="str">
        <f>VLOOKUP($R742,DX!$A$1:$B$13005,2,FALSE)</f>
        <v>FRACTURA DE LA DIAFISIS DE LA TIBIA</v>
      </c>
      <c r="T742" s="110" t="s">
        <v>18696</v>
      </c>
    </row>
    <row r="743" spans="1:27" s="123" customFormat="1" ht="30" hidden="1" customHeight="1" x14ac:dyDescent="0.3">
      <c r="A743" s="121">
        <v>44953</v>
      </c>
      <c r="B743" s="119">
        <f t="shared" si="25"/>
        <v>1</v>
      </c>
      <c r="C743" s="119">
        <f t="shared" si="26"/>
        <v>2023</v>
      </c>
      <c r="D743" s="110">
        <v>71669266</v>
      </c>
      <c r="E743" s="110" t="s">
        <v>18702</v>
      </c>
      <c r="F743" s="110" t="s">
        <v>18658</v>
      </c>
      <c r="G743" s="110" t="s">
        <v>18664</v>
      </c>
      <c r="H743" s="122" t="s">
        <v>42709</v>
      </c>
      <c r="I743" s="109" t="s">
        <v>18680</v>
      </c>
      <c r="J743" s="109" t="s">
        <v>18679</v>
      </c>
      <c r="K743" s="108">
        <v>42780</v>
      </c>
      <c r="L743" s="109" t="s">
        <v>18680</v>
      </c>
      <c r="M743" s="110" t="s">
        <v>18657</v>
      </c>
      <c r="N743" s="110" t="s">
        <v>18659</v>
      </c>
      <c r="O743" s="109">
        <v>2</v>
      </c>
      <c r="P743" s="108">
        <v>44953</v>
      </c>
      <c r="Q743" s="108">
        <v>44954</v>
      </c>
      <c r="R743" s="109" t="s">
        <v>8397</v>
      </c>
      <c r="S743" s="110" t="str">
        <f>VLOOKUP($R743,DX!$A$1:$B$13005,2,FALSE)</f>
        <v>INFECCION LOCAL DE LA PIEL Y DEL TEJIDO SUBCUTANEO, NO ESPECIFICADA</v>
      </c>
      <c r="T743" s="110" t="s">
        <v>18696</v>
      </c>
      <c r="AA743" s="111" t="s">
        <v>43233</v>
      </c>
    </row>
    <row r="744" spans="1:27" s="123" customFormat="1" ht="30" hidden="1" customHeight="1" x14ac:dyDescent="0.3">
      <c r="A744" s="121">
        <v>44956</v>
      </c>
      <c r="B744" s="119">
        <f t="shared" si="25"/>
        <v>1</v>
      </c>
      <c r="C744" s="119">
        <f t="shared" si="26"/>
        <v>2023</v>
      </c>
      <c r="D744" s="110">
        <v>1020413121</v>
      </c>
      <c r="E744" s="110" t="s">
        <v>42773</v>
      </c>
      <c r="F744" s="110" t="s">
        <v>18658</v>
      </c>
      <c r="G744" s="110" t="s">
        <v>18683</v>
      </c>
      <c r="H744" s="122" t="s">
        <v>42710</v>
      </c>
      <c r="I744" s="109" t="s">
        <v>18680</v>
      </c>
      <c r="J744" s="109" t="s">
        <v>18679</v>
      </c>
      <c r="K744" s="108">
        <v>44733</v>
      </c>
      <c r="L744" s="109" t="s">
        <v>18680</v>
      </c>
      <c r="M744" s="110" t="s">
        <v>18657</v>
      </c>
      <c r="N744" s="110" t="s">
        <v>18659</v>
      </c>
      <c r="O744" s="109">
        <v>3</v>
      </c>
      <c r="P744" s="108">
        <v>44956</v>
      </c>
      <c r="Q744" s="108">
        <v>44958</v>
      </c>
      <c r="R744" s="109" t="s">
        <v>9647</v>
      </c>
      <c r="S744" s="110" t="str">
        <f>VLOOKUP($R744,DX!$A$1:$B$13005,2,FALSE)</f>
        <v>CONTRACTURA MUSCULAR</v>
      </c>
      <c r="T744" s="110" t="s">
        <v>42647</v>
      </c>
      <c r="AA744" s="111" t="s">
        <v>43233</v>
      </c>
    </row>
    <row r="745" spans="1:27" s="123" customFormat="1" ht="30" hidden="1" customHeight="1" x14ac:dyDescent="0.3">
      <c r="A745" s="121">
        <v>44957</v>
      </c>
      <c r="B745" s="119">
        <f t="shared" si="25"/>
        <v>1</v>
      </c>
      <c r="C745" s="119">
        <f t="shared" si="26"/>
        <v>2023</v>
      </c>
      <c r="D745" s="110">
        <v>71641950</v>
      </c>
      <c r="E745" s="110" t="s">
        <v>42662</v>
      </c>
      <c r="F745" s="110" t="s">
        <v>18658</v>
      </c>
      <c r="G745" s="110" t="s">
        <v>18664</v>
      </c>
      <c r="H745" s="122" t="s">
        <v>42708</v>
      </c>
      <c r="I745" s="109" t="s">
        <v>18665</v>
      </c>
      <c r="J745" s="109" t="s">
        <v>18679</v>
      </c>
      <c r="K745" s="108">
        <v>44959</v>
      </c>
      <c r="L745" s="109" t="s">
        <v>18721</v>
      </c>
      <c r="M745" s="110" t="s">
        <v>18657</v>
      </c>
      <c r="N745" s="110" t="s">
        <v>18659</v>
      </c>
      <c r="O745" s="109">
        <v>2</v>
      </c>
      <c r="P745" s="108">
        <v>44957</v>
      </c>
      <c r="Q745" s="108">
        <v>44958</v>
      </c>
      <c r="R745" s="109" t="s">
        <v>14055</v>
      </c>
      <c r="S745" s="110" t="str">
        <f>VLOOKUP($R745,DX!$A$1:$B$13005,2,FALSE)</f>
        <v>DOLOR AGUDO</v>
      </c>
      <c r="T745" s="110" t="s">
        <v>42647</v>
      </c>
      <c r="AA745" s="111" t="s">
        <v>43233</v>
      </c>
    </row>
    <row r="746" spans="1:27" s="123" customFormat="1" ht="30" hidden="1" customHeight="1" x14ac:dyDescent="0.3">
      <c r="A746" s="121">
        <v>44958</v>
      </c>
      <c r="B746" s="119">
        <f t="shared" si="25"/>
        <v>2</v>
      </c>
      <c r="C746" s="119">
        <f t="shared" si="26"/>
        <v>2023</v>
      </c>
      <c r="D746" s="110">
        <v>91206331</v>
      </c>
      <c r="E746" s="110" t="s">
        <v>42615</v>
      </c>
      <c r="F746" s="110" t="s">
        <v>18658</v>
      </c>
      <c r="G746" s="110" t="s">
        <v>42634</v>
      </c>
      <c r="H746" s="122" t="s">
        <v>42709</v>
      </c>
      <c r="I746" s="109" t="s">
        <v>18680</v>
      </c>
      <c r="J746" s="109" t="s">
        <v>18679</v>
      </c>
      <c r="K746" s="108">
        <v>44245</v>
      </c>
      <c r="L746" s="109" t="s">
        <v>42771</v>
      </c>
      <c r="M746" s="110" t="s">
        <v>18657</v>
      </c>
      <c r="N746" s="110" t="s">
        <v>18659</v>
      </c>
      <c r="O746" s="109">
        <v>30</v>
      </c>
      <c r="P746" s="108">
        <v>44958</v>
      </c>
      <c r="Q746" s="108">
        <v>44985</v>
      </c>
      <c r="R746" s="109" t="s">
        <v>27339</v>
      </c>
      <c r="S746" s="110" t="str">
        <f>VLOOKUP($R746,DX!$A$1:$B$13005,2,FALSE)</f>
        <v>Linfoma Angiono imuno blasticode celulas T</v>
      </c>
      <c r="T746" s="110" t="s">
        <v>18696</v>
      </c>
      <c r="AA746" s="123" t="s">
        <v>42959</v>
      </c>
    </row>
    <row r="747" spans="1:27" s="123" customFormat="1" ht="30" hidden="1" customHeight="1" x14ac:dyDescent="0.3">
      <c r="A747" s="121">
        <v>44958</v>
      </c>
      <c r="B747" s="119">
        <f t="shared" si="25"/>
        <v>2</v>
      </c>
      <c r="C747" s="119">
        <f t="shared" si="26"/>
        <v>2023</v>
      </c>
      <c r="D747" s="110">
        <v>1039464972</v>
      </c>
      <c r="E747" s="110" t="s">
        <v>42763</v>
      </c>
      <c r="F747" s="110" t="s">
        <v>18704</v>
      </c>
      <c r="G747" s="110" t="s">
        <v>18664</v>
      </c>
      <c r="H747" s="122" t="s">
        <v>42708</v>
      </c>
      <c r="I747" s="109" t="s">
        <v>18849</v>
      </c>
      <c r="J747" s="109" t="s">
        <v>42712</v>
      </c>
      <c r="K747" s="108">
        <v>44228</v>
      </c>
      <c r="L747" s="109" t="s">
        <v>18860</v>
      </c>
      <c r="M747" s="110" t="s">
        <v>18657</v>
      </c>
      <c r="N747" s="110" t="s">
        <v>18659</v>
      </c>
      <c r="O747" s="109">
        <v>1</v>
      </c>
      <c r="P747" s="108">
        <v>44958</v>
      </c>
      <c r="Q747" s="108">
        <v>44958</v>
      </c>
      <c r="R747" s="109" t="s">
        <v>14063</v>
      </c>
      <c r="S747" s="110" t="str">
        <f>VLOOKUP($R747,DX!$A$1:$B$13005,2,FALSE)</f>
        <v>MALESTAR Y FATIGA</v>
      </c>
      <c r="T747" s="110" t="s">
        <v>42647</v>
      </c>
      <c r="AA747" s="111" t="s">
        <v>43233</v>
      </c>
    </row>
    <row r="748" spans="1:27" s="123" customFormat="1" ht="30" hidden="1" customHeight="1" x14ac:dyDescent="0.3">
      <c r="A748" s="121">
        <v>44959</v>
      </c>
      <c r="B748" s="119">
        <f t="shared" si="25"/>
        <v>2</v>
      </c>
      <c r="C748" s="119">
        <f t="shared" si="26"/>
        <v>2023</v>
      </c>
      <c r="D748" s="110">
        <v>98594680</v>
      </c>
      <c r="E748" s="110" t="s">
        <v>42755</v>
      </c>
      <c r="F748" s="110" t="s">
        <v>18658</v>
      </c>
      <c r="G748" s="110" t="s">
        <v>18687</v>
      </c>
      <c r="H748" s="122" t="s">
        <v>42709</v>
      </c>
      <c r="I748" s="109" t="s">
        <v>18680</v>
      </c>
      <c r="J748" s="109" t="s">
        <v>18679</v>
      </c>
      <c r="K748" s="108">
        <v>41600</v>
      </c>
      <c r="L748" s="109" t="s">
        <v>18680</v>
      </c>
      <c r="M748" s="110" t="s">
        <v>18657</v>
      </c>
      <c r="N748" s="110" t="s">
        <v>18659</v>
      </c>
      <c r="O748" s="109">
        <v>30</v>
      </c>
      <c r="P748" s="108">
        <v>44959</v>
      </c>
      <c r="Q748" s="108">
        <v>44988</v>
      </c>
      <c r="R748" s="109" t="s">
        <v>15395</v>
      </c>
      <c r="S748" s="110" t="str">
        <f>VLOOKUP($R748,DX!$A$1:$B$13005,2,FALSE)</f>
        <v>FRACTURA DEL MALEOLO EXTERNO</v>
      </c>
      <c r="T748" s="110" t="s">
        <v>18696</v>
      </c>
      <c r="AA748" s="123" t="s">
        <v>42959</v>
      </c>
    </row>
    <row r="749" spans="1:27" s="123" customFormat="1" ht="30" hidden="1" customHeight="1" x14ac:dyDescent="0.3">
      <c r="A749" s="121">
        <v>44963</v>
      </c>
      <c r="B749" s="119">
        <f t="shared" si="25"/>
        <v>2</v>
      </c>
      <c r="C749" s="119">
        <f t="shared" si="26"/>
        <v>2023</v>
      </c>
      <c r="D749" s="110">
        <v>1017159861</v>
      </c>
      <c r="E749" s="110" t="s">
        <v>42441</v>
      </c>
      <c r="F749" s="110" t="s">
        <v>18704</v>
      </c>
      <c r="G749" s="110" t="s">
        <v>18664</v>
      </c>
      <c r="H749" s="122" t="s">
        <v>42708</v>
      </c>
      <c r="I749" s="109" t="s">
        <v>18849</v>
      </c>
      <c r="J749" s="109" t="s">
        <v>18851</v>
      </c>
      <c r="K749" s="108">
        <v>41499</v>
      </c>
      <c r="L749" s="109" t="s">
        <v>18860</v>
      </c>
      <c r="M749" s="110" t="s">
        <v>18657</v>
      </c>
      <c r="N749" s="110" t="s">
        <v>18659</v>
      </c>
      <c r="O749" s="109">
        <v>2</v>
      </c>
      <c r="P749" s="108">
        <v>44963</v>
      </c>
      <c r="Q749" s="108">
        <v>44964</v>
      </c>
      <c r="R749" s="109" t="s">
        <v>9647</v>
      </c>
      <c r="S749" s="110" t="str">
        <f>VLOOKUP($R749,DX!$A$1:$B$13005,2,FALSE)</f>
        <v>CONTRACTURA MUSCULAR</v>
      </c>
      <c r="T749" s="110" t="s">
        <v>42647</v>
      </c>
      <c r="AA749" s="111" t="s">
        <v>43233</v>
      </c>
    </row>
    <row r="750" spans="1:27" s="123" customFormat="1" ht="30" hidden="1" customHeight="1" x14ac:dyDescent="0.3">
      <c r="A750" s="121">
        <v>44963</v>
      </c>
      <c r="B750" s="119">
        <f t="shared" si="25"/>
        <v>2</v>
      </c>
      <c r="C750" s="119">
        <f t="shared" si="26"/>
        <v>2023</v>
      </c>
      <c r="D750" s="110">
        <v>1039464972</v>
      </c>
      <c r="E750" s="110" t="s">
        <v>42763</v>
      </c>
      <c r="F750" s="110" t="s">
        <v>18704</v>
      </c>
      <c r="G750" s="110" t="s">
        <v>18664</v>
      </c>
      <c r="H750" s="122" t="s">
        <v>42708</v>
      </c>
      <c r="I750" s="109" t="s">
        <v>18849</v>
      </c>
      <c r="J750" s="109" t="s">
        <v>42712</v>
      </c>
      <c r="K750" s="108">
        <v>44228</v>
      </c>
      <c r="L750" s="109" t="s">
        <v>18860</v>
      </c>
      <c r="M750" s="110" t="s">
        <v>18657</v>
      </c>
      <c r="N750" s="110" t="s">
        <v>18659</v>
      </c>
      <c r="O750" s="109">
        <v>2</v>
      </c>
      <c r="P750" s="108">
        <v>44963</v>
      </c>
      <c r="Q750" s="108">
        <v>44964</v>
      </c>
      <c r="R750" s="109" t="s">
        <v>9677</v>
      </c>
      <c r="S750" s="110" t="str">
        <f>VLOOKUP($R750,DX!$A$1:$B$13005,2,FALSE)</f>
        <v>OTRAS SINOVITIS Y TENOSINOVITIS</v>
      </c>
      <c r="T750" s="110" t="s">
        <v>42647</v>
      </c>
      <c r="AA750" s="111" t="s">
        <v>43233</v>
      </c>
    </row>
    <row r="751" spans="1:27" s="123" customFormat="1" ht="30" hidden="1" customHeight="1" x14ac:dyDescent="0.3">
      <c r="A751" s="121">
        <v>44964</v>
      </c>
      <c r="B751" s="119">
        <f t="shared" si="25"/>
        <v>2</v>
      </c>
      <c r="C751" s="119">
        <f t="shared" si="26"/>
        <v>2023</v>
      </c>
      <c r="D751" s="110">
        <v>8399771</v>
      </c>
      <c r="E751" s="110" t="s">
        <v>42660</v>
      </c>
      <c r="F751" s="110" t="s">
        <v>18658</v>
      </c>
      <c r="G751" s="110" t="s">
        <v>18664</v>
      </c>
      <c r="H751" s="122" t="s">
        <v>42710</v>
      </c>
      <c r="I751" s="109" t="s">
        <v>18665</v>
      </c>
      <c r="J751" s="109" t="s">
        <v>18679</v>
      </c>
      <c r="K751" s="108">
        <v>43795</v>
      </c>
      <c r="L751" s="109" t="s">
        <v>18721</v>
      </c>
      <c r="M751" s="110" t="s">
        <v>18657</v>
      </c>
      <c r="N751" s="110" t="s">
        <v>18659</v>
      </c>
      <c r="O751" s="109">
        <v>3</v>
      </c>
      <c r="P751" s="108">
        <v>44964</v>
      </c>
      <c r="Q751" s="108">
        <v>44966</v>
      </c>
      <c r="R751" s="109" t="s">
        <v>9805</v>
      </c>
      <c r="S751" s="110" t="str">
        <f>VLOOKUP($R751,DX!$A$1:$B$13005,2,FALSE)</f>
        <v>EPICONDILITIS MEDIA</v>
      </c>
      <c r="T751" s="110" t="s">
        <v>42647</v>
      </c>
      <c r="AA751" s="111" t="s">
        <v>43233</v>
      </c>
    </row>
    <row r="752" spans="1:27" s="123" customFormat="1" ht="30" hidden="1" customHeight="1" x14ac:dyDescent="0.3">
      <c r="A752" s="121">
        <v>44964</v>
      </c>
      <c r="B752" s="119">
        <f t="shared" si="25"/>
        <v>2</v>
      </c>
      <c r="C752" s="119">
        <f t="shared" si="26"/>
        <v>2023</v>
      </c>
      <c r="D752" s="110">
        <v>10134677</v>
      </c>
      <c r="E752" s="110" t="s">
        <v>42664</v>
      </c>
      <c r="F752" s="110" t="s">
        <v>18658</v>
      </c>
      <c r="G752" s="110" t="s">
        <v>18683</v>
      </c>
      <c r="H752" s="122" t="s">
        <v>42708</v>
      </c>
      <c r="I752" s="109" t="s">
        <v>18665</v>
      </c>
      <c r="J752" s="109" t="s">
        <v>18679</v>
      </c>
      <c r="K752" s="108">
        <v>44774</v>
      </c>
      <c r="L752" s="109" t="s">
        <v>18911</v>
      </c>
      <c r="M752" s="110" t="s">
        <v>18688</v>
      </c>
      <c r="N752" s="110" t="s">
        <v>18659</v>
      </c>
      <c r="O752" s="109">
        <v>2</v>
      </c>
      <c r="P752" s="108">
        <v>44964</v>
      </c>
      <c r="Q752" s="108">
        <v>44965</v>
      </c>
      <c r="R752" s="109" t="s">
        <v>118</v>
      </c>
      <c r="S752" s="110" t="str">
        <f>VLOOKUP($R752,DX!$A$1:$B$13005,2,FALSE)</f>
        <v>DIARREA Y GASTROENTERITIS DE PRESUNTO ORIGEN INFECCIOSO</v>
      </c>
      <c r="T752" s="110" t="s">
        <v>42647</v>
      </c>
      <c r="AA752" s="111" t="s">
        <v>43233</v>
      </c>
    </row>
    <row r="753" spans="1:27" s="123" customFormat="1" ht="30" hidden="1" customHeight="1" x14ac:dyDescent="0.3">
      <c r="A753" s="121">
        <v>44964</v>
      </c>
      <c r="B753" s="119">
        <f t="shared" si="25"/>
        <v>2</v>
      </c>
      <c r="C753" s="119">
        <f t="shared" si="26"/>
        <v>2023</v>
      </c>
      <c r="D753" s="110">
        <v>1128398259</v>
      </c>
      <c r="E753" s="110" t="s">
        <v>42620</v>
      </c>
      <c r="F753" s="110" t="s">
        <v>18658</v>
      </c>
      <c r="G753" s="110" t="s">
        <v>18664</v>
      </c>
      <c r="H753" s="122" t="s">
        <v>42708</v>
      </c>
      <c r="I753" s="109" t="s">
        <v>18665</v>
      </c>
      <c r="J753" s="109" t="s">
        <v>18679</v>
      </c>
      <c r="K753" s="108">
        <v>44760</v>
      </c>
      <c r="L753" s="109" t="s">
        <v>18721</v>
      </c>
      <c r="M753" s="110" t="s">
        <v>18657</v>
      </c>
      <c r="N753" s="110" t="s">
        <v>18659</v>
      </c>
      <c r="O753" s="109">
        <v>2</v>
      </c>
      <c r="P753" s="108">
        <v>44964</v>
      </c>
      <c r="Q753" s="108">
        <v>44965</v>
      </c>
      <c r="R753" s="109" t="s">
        <v>13817</v>
      </c>
      <c r="S753" s="110" t="str">
        <f>VLOOKUP($R753,DX!$A$1:$B$13005,2,FALSE)</f>
        <v>OTROS DOLORES ABDOMINALES Y LOS NO ESPECIFICADOS</v>
      </c>
      <c r="T753" s="110" t="s">
        <v>42647</v>
      </c>
      <c r="AA753" s="111" t="s">
        <v>43233</v>
      </c>
    </row>
    <row r="754" spans="1:27" s="123" customFormat="1" ht="30" hidden="1" customHeight="1" x14ac:dyDescent="0.3">
      <c r="A754" s="121">
        <v>44965</v>
      </c>
      <c r="B754" s="119">
        <f t="shared" si="25"/>
        <v>2</v>
      </c>
      <c r="C754" s="119">
        <f t="shared" si="26"/>
        <v>2023</v>
      </c>
      <c r="D754" s="110">
        <v>1039464972</v>
      </c>
      <c r="E754" s="110" t="s">
        <v>42763</v>
      </c>
      <c r="F754" s="110" t="s">
        <v>18704</v>
      </c>
      <c r="G754" s="110" t="s">
        <v>18664</v>
      </c>
      <c r="H754" s="122" t="s">
        <v>42708</v>
      </c>
      <c r="I754" s="109" t="s">
        <v>18849</v>
      </c>
      <c r="J754" s="109" t="s">
        <v>42712</v>
      </c>
      <c r="K754" s="108">
        <v>44228</v>
      </c>
      <c r="L754" s="109" t="s">
        <v>18860</v>
      </c>
      <c r="M754" s="110" t="s">
        <v>18657</v>
      </c>
      <c r="N754" s="110" t="s">
        <v>18659</v>
      </c>
      <c r="O754" s="109">
        <v>2</v>
      </c>
      <c r="P754" s="108">
        <v>44965</v>
      </c>
      <c r="Q754" s="108">
        <v>44966</v>
      </c>
      <c r="R754" s="109" t="s">
        <v>1020</v>
      </c>
      <c r="S754" s="110" t="str">
        <f>VLOOKUP($R754,DX!$A$1:$B$13005,2,FALSE)</f>
        <v>INFECCION VIRAL, NO ESPECIFICADA</v>
      </c>
      <c r="T754" s="110" t="s">
        <v>42647</v>
      </c>
      <c r="AA754" s="111" t="s">
        <v>43233</v>
      </c>
    </row>
    <row r="755" spans="1:27" s="123" customFormat="1" ht="30" hidden="1" customHeight="1" x14ac:dyDescent="0.3">
      <c r="A755" s="121">
        <v>44966</v>
      </c>
      <c r="B755" s="119">
        <f t="shared" si="25"/>
        <v>2</v>
      </c>
      <c r="C755" s="119">
        <f t="shared" si="26"/>
        <v>2023</v>
      </c>
      <c r="D755" s="110">
        <v>88308166</v>
      </c>
      <c r="E755" s="110" t="s">
        <v>42669</v>
      </c>
      <c r="F755" s="110" t="s">
        <v>18658</v>
      </c>
      <c r="G755" s="110" t="s">
        <v>18664</v>
      </c>
      <c r="H755" s="122" t="s">
        <v>42710</v>
      </c>
      <c r="I755" s="109" t="s">
        <v>18665</v>
      </c>
      <c r="J755" s="109" t="s">
        <v>18679</v>
      </c>
      <c r="K755" s="108">
        <v>44791</v>
      </c>
      <c r="L755" s="109" t="s">
        <v>18908</v>
      </c>
      <c r="M755" s="110" t="s">
        <v>18710</v>
      </c>
      <c r="N755" s="110" t="s">
        <v>18659</v>
      </c>
      <c r="O755" s="109">
        <v>17</v>
      </c>
      <c r="P755" s="108">
        <v>44966</v>
      </c>
      <c r="Q755" s="108">
        <v>44980</v>
      </c>
      <c r="R755" s="109" t="s">
        <v>8229</v>
      </c>
      <c r="S755" s="110" t="str">
        <f>VLOOKUP($R755,DX!$A$1:$B$13005,2,FALSE)</f>
        <v>CALCULO DE LA VESICULA BILIAR CON OTRA COLECISTITIS</v>
      </c>
      <c r="T755" s="110" t="s">
        <v>42647</v>
      </c>
      <c r="AA755" s="111" t="s">
        <v>43233</v>
      </c>
    </row>
    <row r="756" spans="1:27" s="123" customFormat="1" ht="30" hidden="1" customHeight="1" x14ac:dyDescent="0.3">
      <c r="A756" s="121">
        <v>44966</v>
      </c>
      <c r="B756" s="119">
        <f t="shared" si="25"/>
        <v>2</v>
      </c>
      <c r="C756" s="119">
        <f t="shared" si="26"/>
        <v>2023</v>
      </c>
      <c r="D756" s="110">
        <v>98500574</v>
      </c>
      <c r="E756" s="110" t="s">
        <v>42605</v>
      </c>
      <c r="F756" s="110" t="s">
        <v>18658</v>
      </c>
      <c r="G756" s="110" t="s">
        <v>18683</v>
      </c>
      <c r="H756" s="122" t="s">
        <v>42709</v>
      </c>
      <c r="I756" s="109" t="s">
        <v>18665</v>
      </c>
      <c r="J756" s="109" t="s">
        <v>18679</v>
      </c>
      <c r="K756" s="108">
        <v>44473</v>
      </c>
      <c r="L756" s="109" t="s">
        <v>18701</v>
      </c>
      <c r="M756" s="110" t="s">
        <v>18657</v>
      </c>
      <c r="N756" s="110" t="s">
        <v>18659</v>
      </c>
      <c r="O756" s="109">
        <v>30</v>
      </c>
      <c r="P756" s="108">
        <v>44966</v>
      </c>
      <c r="Q756" s="108">
        <v>44995</v>
      </c>
      <c r="R756" s="109" t="s">
        <v>126</v>
      </c>
      <c r="S756" s="110" t="str">
        <f>VLOOKUP($R756,DX!$A$1:$B$13005,2,FALSE)</f>
        <v>TUBERCULOSIS DEL PULMON, CONFIRMADA POR MEDIOS NO ESPECIFICADOS</v>
      </c>
      <c r="T756" s="110" t="s">
        <v>18696</v>
      </c>
      <c r="AA756" s="123" t="s">
        <v>42959</v>
      </c>
    </row>
    <row r="757" spans="1:27" s="123" customFormat="1" ht="30" hidden="1" customHeight="1" x14ac:dyDescent="0.3">
      <c r="A757" s="121">
        <v>44967</v>
      </c>
      <c r="B757" s="119">
        <f t="shared" si="25"/>
        <v>2</v>
      </c>
      <c r="C757" s="119">
        <f t="shared" si="26"/>
        <v>2023</v>
      </c>
      <c r="D757" s="110">
        <v>8399771</v>
      </c>
      <c r="E757" s="110" t="s">
        <v>42660</v>
      </c>
      <c r="F757" s="110" t="s">
        <v>18658</v>
      </c>
      <c r="G757" s="110" t="s">
        <v>18664</v>
      </c>
      <c r="H757" s="122" t="s">
        <v>42708</v>
      </c>
      <c r="I757" s="109" t="s">
        <v>18665</v>
      </c>
      <c r="J757" s="109" t="s">
        <v>18679</v>
      </c>
      <c r="K757" s="108">
        <v>43795</v>
      </c>
      <c r="L757" s="109" t="s">
        <v>18721</v>
      </c>
      <c r="M757" s="110" t="s">
        <v>18657</v>
      </c>
      <c r="N757" s="110" t="s">
        <v>18659</v>
      </c>
      <c r="O757" s="109">
        <v>2</v>
      </c>
      <c r="P757" s="108">
        <v>44967</v>
      </c>
      <c r="Q757" s="108">
        <v>44968</v>
      </c>
      <c r="R757" s="109" t="s">
        <v>9833</v>
      </c>
      <c r="S757" s="110" t="str">
        <f>VLOOKUP($R757,DX!$A$1:$B$13005,2,FALSE)</f>
        <v>DOLOR EN MIEMBRO</v>
      </c>
      <c r="T757" s="110" t="s">
        <v>42647</v>
      </c>
      <c r="AA757" s="111" t="s">
        <v>43233</v>
      </c>
    </row>
    <row r="758" spans="1:27" s="123" customFormat="1" ht="30" hidden="1" customHeight="1" x14ac:dyDescent="0.3">
      <c r="A758" s="121">
        <v>44968</v>
      </c>
      <c r="B758" s="119">
        <f t="shared" si="25"/>
        <v>2</v>
      </c>
      <c r="C758" s="119">
        <f t="shared" si="26"/>
        <v>2023</v>
      </c>
      <c r="D758" s="110">
        <v>91155806</v>
      </c>
      <c r="E758" s="110" t="s">
        <v>42583</v>
      </c>
      <c r="F758" s="110" t="s">
        <v>18658</v>
      </c>
      <c r="G758" s="110" t="s">
        <v>18687</v>
      </c>
      <c r="H758" s="122" t="s">
        <v>42709</v>
      </c>
      <c r="I758" s="109" t="s">
        <v>18680</v>
      </c>
      <c r="J758" s="109" t="s">
        <v>18679</v>
      </c>
      <c r="K758" s="108">
        <v>44245</v>
      </c>
      <c r="L758" s="109" t="s">
        <v>18739</v>
      </c>
      <c r="M758" s="110" t="s">
        <v>18657</v>
      </c>
      <c r="N758" s="110" t="s">
        <v>18659</v>
      </c>
      <c r="O758" s="109">
        <v>30</v>
      </c>
      <c r="P758" s="108">
        <v>44968</v>
      </c>
      <c r="Q758" s="108">
        <v>44997</v>
      </c>
      <c r="R758" s="109" t="s">
        <v>9573</v>
      </c>
      <c r="S758" s="110" t="str">
        <f>VLOOKUP($R758,DX!$A$1:$B$13005,2,FALSE)</f>
        <v>TRASTORNOS DE DISCO LUMBAR Y OTROS, CON RADICULOPATIA</v>
      </c>
      <c r="T758" s="110" t="s">
        <v>18696</v>
      </c>
      <c r="AA758" s="123" t="s">
        <v>42959</v>
      </c>
    </row>
    <row r="759" spans="1:27" s="123" customFormat="1" ht="30" hidden="1" customHeight="1" x14ac:dyDescent="0.3">
      <c r="A759" s="121">
        <v>44970</v>
      </c>
      <c r="B759" s="119">
        <f t="shared" si="25"/>
        <v>2</v>
      </c>
      <c r="C759" s="119">
        <f t="shared" si="26"/>
        <v>2023</v>
      </c>
      <c r="D759" s="110">
        <v>71673928</v>
      </c>
      <c r="E759" s="110" t="s">
        <v>42663</v>
      </c>
      <c r="F759" s="110" t="s">
        <v>18658</v>
      </c>
      <c r="G759" s="110" t="s">
        <v>18664</v>
      </c>
      <c r="H759" s="122" t="s">
        <v>42708</v>
      </c>
      <c r="I759" s="109" t="s">
        <v>18680</v>
      </c>
      <c r="J759" s="109" t="s">
        <v>18679</v>
      </c>
      <c r="K759" s="108">
        <v>42334</v>
      </c>
      <c r="L759" s="109" t="s">
        <v>18680</v>
      </c>
      <c r="M759" s="110" t="s">
        <v>18657</v>
      </c>
      <c r="N759" s="110" t="s">
        <v>18659</v>
      </c>
      <c r="O759" s="109">
        <v>2</v>
      </c>
      <c r="P759" s="108">
        <v>44970</v>
      </c>
      <c r="Q759" s="108">
        <v>44970</v>
      </c>
      <c r="R759" s="109" t="s">
        <v>6208</v>
      </c>
      <c r="S759" s="110" t="str">
        <f>VLOOKUP($R759,DX!$A$1:$B$13005,2,FALSE)</f>
        <v>VERTIGO PAROXISTICO BENIGNO</v>
      </c>
      <c r="T759" s="110" t="s">
        <v>42647</v>
      </c>
      <c r="AA759" s="111" t="s">
        <v>43233</v>
      </c>
    </row>
    <row r="760" spans="1:27" s="123" customFormat="1" ht="30" hidden="1" customHeight="1" x14ac:dyDescent="0.3">
      <c r="A760" s="121">
        <v>44970</v>
      </c>
      <c r="B760" s="119">
        <f t="shared" si="25"/>
        <v>2</v>
      </c>
      <c r="C760" s="119">
        <f t="shared" si="26"/>
        <v>2023</v>
      </c>
      <c r="D760" s="110">
        <v>1036607717</v>
      </c>
      <c r="E760" s="110" t="s">
        <v>42499</v>
      </c>
      <c r="F760" s="110" t="s">
        <v>18658</v>
      </c>
      <c r="G760" s="110" t="s">
        <v>18664</v>
      </c>
      <c r="H760" s="122" t="s">
        <v>42710</v>
      </c>
      <c r="I760" s="109" t="s">
        <v>18665</v>
      </c>
      <c r="J760" s="109" t="s">
        <v>18679</v>
      </c>
      <c r="K760" s="108">
        <v>43606</v>
      </c>
      <c r="L760" s="109" t="s">
        <v>18913</v>
      </c>
      <c r="M760" s="110" t="s">
        <v>18657</v>
      </c>
      <c r="N760" s="110" t="s">
        <v>18659</v>
      </c>
      <c r="O760" s="109">
        <v>16</v>
      </c>
      <c r="P760" s="108">
        <v>44970</v>
      </c>
      <c r="Q760" s="108">
        <v>44985</v>
      </c>
      <c r="R760" s="109" t="s">
        <v>10545</v>
      </c>
      <c r="S760" s="110" t="str">
        <f>VLOOKUP($R760,DX!$A$1:$B$13005,2,FALSE)</f>
        <v>PREPUCIO REDUNDANTE, FIMOSIS Y PARAFIMOSIS</v>
      </c>
      <c r="T760" s="110" t="s">
        <v>42647</v>
      </c>
      <c r="AA760" s="111" t="s">
        <v>43233</v>
      </c>
    </row>
    <row r="761" spans="1:27" s="123" customFormat="1" ht="30" hidden="1" customHeight="1" x14ac:dyDescent="0.3">
      <c r="A761" s="121">
        <v>44971</v>
      </c>
      <c r="B761" s="119">
        <f t="shared" si="25"/>
        <v>2</v>
      </c>
      <c r="C761" s="119">
        <f t="shared" si="26"/>
        <v>2023</v>
      </c>
      <c r="D761" s="110">
        <v>1000654469</v>
      </c>
      <c r="E761" s="110" t="s">
        <v>42574</v>
      </c>
      <c r="F761" s="110" t="s">
        <v>18704</v>
      </c>
      <c r="G761" s="110" t="s">
        <v>18664</v>
      </c>
      <c r="H761" s="122" t="s">
        <v>42710</v>
      </c>
      <c r="I761" s="109" t="s">
        <v>18849</v>
      </c>
      <c r="J761" s="109" t="s">
        <v>42713</v>
      </c>
      <c r="K761" s="108">
        <v>44705</v>
      </c>
      <c r="L761" s="109" t="s">
        <v>18860</v>
      </c>
      <c r="M761" s="110" t="s">
        <v>18657</v>
      </c>
      <c r="N761" s="110" t="s">
        <v>18659</v>
      </c>
      <c r="O761" s="109">
        <v>30</v>
      </c>
      <c r="P761" s="108">
        <v>44971</v>
      </c>
      <c r="Q761" s="108">
        <v>45000</v>
      </c>
      <c r="R761" s="109" t="s">
        <v>15499</v>
      </c>
      <c r="S761" s="110" t="str">
        <f>VLOOKUP($R761,DX!$A$1:$B$13005,2,FALSE)</f>
        <v>HERIDA DE OTRAS PARTES DEL PIE</v>
      </c>
      <c r="T761" s="110" t="s">
        <v>42647</v>
      </c>
      <c r="AA761" s="123" t="s">
        <v>42959</v>
      </c>
    </row>
    <row r="762" spans="1:27" s="123" customFormat="1" ht="30" hidden="1" customHeight="1" x14ac:dyDescent="0.3">
      <c r="A762" s="121">
        <v>44973</v>
      </c>
      <c r="B762" s="119">
        <f t="shared" si="25"/>
        <v>2</v>
      </c>
      <c r="C762" s="119">
        <f t="shared" si="26"/>
        <v>2023</v>
      </c>
      <c r="D762" s="110">
        <v>1000394939</v>
      </c>
      <c r="E762" s="110" t="s">
        <v>42665</v>
      </c>
      <c r="F762" s="110" t="s">
        <v>18704</v>
      </c>
      <c r="G762" s="110" t="s">
        <v>18664</v>
      </c>
      <c r="H762" s="122" t="s">
        <v>42708</v>
      </c>
      <c r="I762" s="109" t="s">
        <v>18849</v>
      </c>
      <c r="J762" s="109" t="s">
        <v>42600</v>
      </c>
      <c r="K762" s="108">
        <v>44774</v>
      </c>
      <c r="L762" s="109" t="s">
        <v>18860</v>
      </c>
      <c r="M762" s="110" t="s">
        <v>18657</v>
      </c>
      <c r="N762" s="110" t="s">
        <v>18659</v>
      </c>
      <c r="O762" s="109">
        <v>2</v>
      </c>
      <c r="P762" s="108">
        <v>44973</v>
      </c>
      <c r="Q762" s="108">
        <v>44975</v>
      </c>
      <c r="R762" s="109" t="s">
        <v>7061</v>
      </c>
      <c r="S762" s="110" t="str">
        <f>VLOOKUP($R762,DX!$A$1:$B$13005,2,FALSE)</f>
        <v>RINOFARINGITIS AGUDA (RESFRIADO COMUN)</v>
      </c>
      <c r="T762" s="110" t="s">
        <v>42647</v>
      </c>
      <c r="AA762" s="111" t="s">
        <v>43233</v>
      </c>
    </row>
    <row r="763" spans="1:27" s="123" customFormat="1" ht="30" hidden="1" customHeight="1" x14ac:dyDescent="0.3">
      <c r="A763" s="121">
        <v>44973</v>
      </c>
      <c r="B763" s="119">
        <f t="shared" si="25"/>
        <v>2</v>
      </c>
      <c r="C763" s="119">
        <f t="shared" si="26"/>
        <v>2023</v>
      </c>
      <c r="D763" s="110">
        <v>1036952662</v>
      </c>
      <c r="E763" s="110" t="s">
        <v>18822</v>
      </c>
      <c r="F763" s="110" t="s">
        <v>18704</v>
      </c>
      <c r="G763" s="110" t="s">
        <v>18664</v>
      </c>
      <c r="H763" s="122" t="s">
        <v>42708</v>
      </c>
      <c r="I763" s="109" t="s">
        <v>18849</v>
      </c>
      <c r="J763" s="109" t="s">
        <v>42455</v>
      </c>
      <c r="K763" s="108">
        <v>43435</v>
      </c>
      <c r="L763" s="109" t="s">
        <v>18860</v>
      </c>
      <c r="M763" s="110" t="s">
        <v>18657</v>
      </c>
      <c r="N763" s="110" t="s">
        <v>18659</v>
      </c>
      <c r="O763" s="109">
        <v>2</v>
      </c>
      <c r="P763" s="108">
        <v>44973</v>
      </c>
      <c r="Q763" s="108">
        <v>44974</v>
      </c>
      <c r="R763" s="109" t="s">
        <v>7061</v>
      </c>
      <c r="S763" s="110" t="str">
        <f>VLOOKUP($R763,DX!$A$1:$B$13005,2,FALSE)</f>
        <v>RINOFARINGITIS AGUDA (RESFRIADO COMUN)</v>
      </c>
      <c r="T763" s="110" t="s">
        <v>42647</v>
      </c>
      <c r="AA763" s="111" t="s">
        <v>43233</v>
      </c>
    </row>
    <row r="764" spans="1:27" s="123" customFormat="1" ht="30" hidden="1" customHeight="1" x14ac:dyDescent="0.3">
      <c r="A764" s="121">
        <v>44974</v>
      </c>
      <c r="B764" s="119">
        <f t="shared" si="25"/>
        <v>2</v>
      </c>
      <c r="C764" s="119">
        <f t="shared" si="26"/>
        <v>2023</v>
      </c>
      <c r="D764" s="110">
        <v>8178017</v>
      </c>
      <c r="E764" s="110" t="s">
        <v>42667</v>
      </c>
      <c r="F764" s="110" t="s">
        <v>18658</v>
      </c>
      <c r="G764" s="110" t="s">
        <v>18690</v>
      </c>
      <c r="H764" s="122" t="s">
        <v>42708</v>
      </c>
      <c r="I764" s="109" t="s">
        <v>18665</v>
      </c>
      <c r="J764" s="109" t="s">
        <v>18679</v>
      </c>
      <c r="K764" s="108">
        <v>44939</v>
      </c>
      <c r="L764" s="109" t="s">
        <v>18699</v>
      </c>
      <c r="M764" s="110" t="s">
        <v>18657</v>
      </c>
      <c r="N764" s="110" t="s">
        <v>18659</v>
      </c>
      <c r="O764" s="109">
        <v>2</v>
      </c>
      <c r="P764" s="108">
        <v>44974</v>
      </c>
      <c r="Q764" s="108">
        <v>44975</v>
      </c>
      <c r="R764" s="109" t="s">
        <v>118</v>
      </c>
      <c r="S764" s="110" t="str">
        <f>VLOOKUP($R764,DX!$A$1:$B$13005,2,FALSE)</f>
        <v>DIARREA Y GASTROENTERITIS DE PRESUNTO ORIGEN INFECCIOSO</v>
      </c>
      <c r="T764" s="110" t="s">
        <v>42647</v>
      </c>
      <c r="AA764" s="111" t="s">
        <v>43233</v>
      </c>
    </row>
    <row r="765" spans="1:27" s="123" customFormat="1" ht="30" hidden="1" customHeight="1" x14ac:dyDescent="0.3">
      <c r="A765" s="121">
        <v>44976</v>
      </c>
      <c r="B765" s="119">
        <f t="shared" si="25"/>
        <v>2</v>
      </c>
      <c r="C765" s="119">
        <f t="shared" si="26"/>
        <v>2023</v>
      </c>
      <c r="D765" s="110">
        <v>70558083</v>
      </c>
      <c r="E765" s="110" t="s">
        <v>42626</v>
      </c>
      <c r="F765" s="110" t="s">
        <v>18658</v>
      </c>
      <c r="G765" s="110" t="s">
        <v>18664</v>
      </c>
      <c r="H765" s="122" t="s">
        <v>42709</v>
      </c>
      <c r="I765" s="109" t="s">
        <v>18665</v>
      </c>
      <c r="J765" s="109" t="s">
        <v>18679</v>
      </c>
      <c r="K765" s="108">
        <v>43690</v>
      </c>
      <c r="L765" s="109" t="s">
        <v>18913</v>
      </c>
      <c r="M765" s="110" t="s">
        <v>18657</v>
      </c>
      <c r="N765" s="110" t="s">
        <v>18659</v>
      </c>
      <c r="O765" s="109">
        <v>30</v>
      </c>
      <c r="P765" s="108">
        <v>44976</v>
      </c>
      <c r="Q765" s="108">
        <v>45005</v>
      </c>
      <c r="R765" s="109" t="s">
        <v>15405</v>
      </c>
      <c r="S765" s="110" t="str">
        <f>VLOOKUP($R765,DX!$A$1:$B$13005,2,FALSE)</f>
        <v>LUXACION DE LA RODILLA</v>
      </c>
      <c r="T765" s="110" t="s">
        <v>18696</v>
      </c>
      <c r="AA765" s="123" t="s">
        <v>42959</v>
      </c>
    </row>
    <row r="766" spans="1:27" s="123" customFormat="1" ht="30" hidden="1" customHeight="1" x14ac:dyDescent="0.3">
      <c r="A766" s="121">
        <v>44977</v>
      </c>
      <c r="B766" s="119">
        <f t="shared" si="25"/>
        <v>2</v>
      </c>
      <c r="C766" s="119">
        <f t="shared" si="26"/>
        <v>2023</v>
      </c>
      <c r="D766" s="110">
        <v>8399771</v>
      </c>
      <c r="E766" s="110" t="s">
        <v>42660</v>
      </c>
      <c r="F766" s="110" t="s">
        <v>18658</v>
      </c>
      <c r="G766" s="110" t="s">
        <v>18664</v>
      </c>
      <c r="H766" s="122" t="s">
        <v>42709</v>
      </c>
      <c r="I766" s="109" t="s">
        <v>18665</v>
      </c>
      <c r="J766" s="109" t="s">
        <v>18679</v>
      </c>
      <c r="K766" s="108">
        <v>43795</v>
      </c>
      <c r="L766" s="109" t="s">
        <v>18721</v>
      </c>
      <c r="M766" s="110" t="s">
        <v>18657</v>
      </c>
      <c r="N766" s="110" t="s">
        <v>18659</v>
      </c>
      <c r="O766" s="109">
        <v>3</v>
      </c>
      <c r="P766" s="108">
        <v>44977</v>
      </c>
      <c r="Q766" s="108">
        <v>44979</v>
      </c>
      <c r="R766" s="109" t="s">
        <v>9805</v>
      </c>
      <c r="S766" s="110" t="str">
        <f>VLOOKUP($R766,DX!$A$1:$B$13005,2,FALSE)</f>
        <v>EPICONDILITIS MEDIA</v>
      </c>
      <c r="T766" s="110" t="s">
        <v>18696</v>
      </c>
      <c r="AA766" s="111" t="s">
        <v>43233</v>
      </c>
    </row>
    <row r="767" spans="1:27" s="123" customFormat="1" ht="30" hidden="1" customHeight="1" x14ac:dyDescent="0.3">
      <c r="A767" s="121">
        <v>44977</v>
      </c>
      <c r="B767" s="119">
        <f t="shared" si="25"/>
        <v>2</v>
      </c>
      <c r="C767" s="119">
        <f t="shared" si="26"/>
        <v>2023</v>
      </c>
      <c r="D767" s="110">
        <v>15519042</v>
      </c>
      <c r="E767" s="110" t="s">
        <v>42666</v>
      </c>
      <c r="F767" s="110" t="s">
        <v>18658</v>
      </c>
      <c r="G767" s="110" t="s">
        <v>18664</v>
      </c>
      <c r="H767" s="122" t="s">
        <v>42710</v>
      </c>
      <c r="I767" s="109" t="s">
        <v>18680</v>
      </c>
      <c r="J767" s="109" t="s">
        <v>18679</v>
      </c>
      <c r="K767" s="108">
        <v>44704</v>
      </c>
      <c r="L767" s="109" t="s">
        <v>18680</v>
      </c>
      <c r="M767" s="110" t="s">
        <v>18657</v>
      </c>
      <c r="N767" s="110" t="s">
        <v>18659</v>
      </c>
      <c r="O767" s="109">
        <v>15</v>
      </c>
      <c r="P767" s="108">
        <v>44977</v>
      </c>
      <c r="Q767" s="108">
        <v>44991</v>
      </c>
      <c r="R767" s="109" t="s">
        <v>15381</v>
      </c>
      <c r="S767" s="110" t="str">
        <f>VLOOKUP($R767,DX!$A$1:$B$13005,2,FALSE)</f>
        <v>HERIDA DE LA PIERNA, PARTE NO ESPECIFICADA</v>
      </c>
      <c r="T767" s="110" t="s">
        <v>42647</v>
      </c>
      <c r="AA767" s="111" t="s">
        <v>43233</v>
      </c>
    </row>
    <row r="768" spans="1:27" s="123" customFormat="1" ht="30" hidden="1" customHeight="1" x14ac:dyDescent="0.3">
      <c r="A768" s="121">
        <v>44977</v>
      </c>
      <c r="B768" s="119">
        <f t="shared" si="25"/>
        <v>2</v>
      </c>
      <c r="C768" s="119">
        <f t="shared" si="26"/>
        <v>2023</v>
      </c>
      <c r="D768" s="110">
        <v>71798469</v>
      </c>
      <c r="E768" s="110" t="s">
        <v>42668</v>
      </c>
      <c r="F768" s="110" t="s">
        <v>18658</v>
      </c>
      <c r="G768" s="110" t="s">
        <v>18664</v>
      </c>
      <c r="H768" s="122" t="s">
        <v>42708</v>
      </c>
      <c r="I768" s="109" t="s">
        <v>18665</v>
      </c>
      <c r="J768" s="109" t="s">
        <v>18679</v>
      </c>
      <c r="K768" s="108">
        <v>44930</v>
      </c>
      <c r="L768" s="109" t="s">
        <v>18721</v>
      </c>
      <c r="M768" s="110" t="s">
        <v>18657</v>
      </c>
      <c r="N768" s="110" t="s">
        <v>18659</v>
      </c>
      <c r="O768" s="109">
        <v>2</v>
      </c>
      <c r="P768" s="108">
        <v>44977</v>
      </c>
      <c r="Q768" s="108">
        <v>44978</v>
      </c>
      <c r="R768" s="109" t="s">
        <v>9679</v>
      </c>
      <c r="S768" s="110" t="str">
        <f>VLOOKUP($R768,DX!$A$1:$B$13005,2,FALSE)</f>
        <v>SINOVITIS Y TENOSINOVITIS, NO ESPECIFICADA</v>
      </c>
      <c r="T768" s="110" t="s">
        <v>42647</v>
      </c>
      <c r="AA768" s="111" t="s">
        <v>43233</v>
      </c>
    </row>
    <row r="769" spans="1:27" s="123" customFormat="1" ht="30" hidden="1" customHeight="1" x14ac:dyDescent="0.3">
      <c r="A769" s="121">
        <v>44978</v>
      </c>
      <c r="B769" s="119">
        <f t="shared" si="25"/>
        <v>2</v>
      </c>
      <c r="C769" s="119">
        <f t="shared" si="26"/>
        <v>2023</v>
      </c>
      <c r="D769" s="110">
        <v>4345637</v>
      </c>
      <c r="E769" s="110" t="s">
        <v>42772</v>
      </c>
      <c r="F769" s="110" t="s">
        <v>18658</v>
      </c>
      <c r="G769" s="110" t="s">
        <v>18683</v>
      </c>
      <c r="H769" s="122" t="s">
        <v>42709</v>
      </c>
      <c r="I769" s="109" t="s">
        <v>18665</v>
      </c>
      <c r="J769" s="109" t="s">
        <v>18679</v>
      </c>
      <c r="K769" s="108">
        <v>44694</v>
      </c>
      <c r="L769" s="109" t="s">
        <v>18787</v>
      </c>
      <c r="M769" s="110" t="s">
        <v>18845</v>
      </c>
      <c r="N769" s="110" t="s">
        <v>18659</v>
      </c>
      <c r="O769" s="109">
        <v>30</v>
      </c>
      <c r="P769" s="108">
        <v>44978</v>
      </c>
      <c r="Q769" s="108">
        <v>45007</v>
      </c>
      <c r="R769" s="109" t="s">
        <v>15387</v>
      </c>
      <c r="S769" s="110" t="str">
        <f>VLOOKUP($R769,DX!$A$1:$B$13005,2,FALSE)</f>
        <v>FRACTURA DE LA DIAFISIS DE LA TIBIA</v>
      </c>
      <c r="T769" s="110" t="s">
        <v>18696</v>
      </c>
      <c r="AA769" s="123" t="s">
        <v>42959</v>
      </c>
    </row>
    <row r="770" spans="1:27" s="123" customFormat="1" ht="30" hidden="1" customHeight="1" x14ac:dyDescent="0.3">
      <c r="A770" s="121">
        <v>44978</v>
      </c>
      <c r="B770" s="119">
        <f t="shared" si="25"/>
        <v>2</v>
      </c>
      <c r="C770" s="119">
        <f t="shared" si="26"/>
        <v>2023</v>
      </c>
      <c r="D770" s="110">
        <v>43629776</v>
      </c>
      <c r="E770" s="110" t="s">
        <v>42636</v>
      </c>
      <c r="F770" s="110" t="s">
        <v>18704</v>
      </c>
      <c r="G770" s="110" t="s">
        <v>18664</v>
      </c>
      <c r="H770" s="122" t="s">
        <v>42708</v>
      </c>
      <c r="I770" s="109" t="s">
        <v>18849</v>
      </c>
      <c r="J770" s="109" t="s">
        <v>42714</v>
      </c>
      <c r="K770" s="108">
        <v>44711</v>
      </c>
      <c r="L770" s="109" t="s">
        <v>18860</v>
      </c>
      <c r="M770" s="110" t="s">
        <v>18657</v>
      </c>
      <c r="N770" s="110" t="s">
        <v>18659</v>
      </c>
      <c r="O770" s="109">
        <v>2</v>
      </c>
      <c r="P770" s="108">
        <v>44978</v>
      </c>
      <c r="Q770" s="108">
        <v>44979</v>
      </c>
      <c r="R770" s="109" t="s">
        <v>9607</v>
      </c>
      <c r="S770" s="110" t="str">
        <f>VLOOKUP($R770,DX!$A$1:$B$13005,2,FALSE)</f>
        <v>LUMBAGO NO ESPECIFICADO</v>
      </c>
      <c r="T770" s="110" t="s">
        <v>42647</v>
      </c>
      <c r="AA770" s="111" t="s">
        <v>43233</v>
      </c>
    </row>
    <row r="771" spans="1:27" s="123" customFormat="1" ht="30" hidden="1" customHeight="1" x14ac:dyDescent="0.3">
      <c r="A771" s="121">
        <v>44979</v>
      </c>
      <c r="B771" s="119">
        <f t="shared" ref="B771:B834" si="27">+MONTH(A771)</f>
        <v>2</v>
      </c>
      <c r="C771" s="119">
        <f t="shared" ref="C771:C834" si="28">+YEAR(A771)</f>
        <v>2023</v>
      </c>
      <c r="D771" s="110">
        <v>98570703</v>
      </c>
      <c r="E771" s="110" t="s">
        <v>42958</v>
      </c>
      <c r="F771" s="110" t="s">
        <v>18658</v>
      </c>
      <c r="G771" s="110" t="s">
        <v>18664</v>
      </c>
      <c r="H771" s="122" t="s">
        <v>42710</v>
      </c>
      <c r="I771" s="109" t="s">
        <v>18665</v>
      </c>
      <c r="J771" s="109" t="s">
        <v>18679</v>
      </c>
      <c r="K771" s="108">
        <v>44964</v>
      </c>
      <c r="L771" s="109" t="s">
        <v>18742</v>
      </c>
      <c r="M771" s="110" t="s">
        <v>18657</v>
      </c>
      <c r="N771" s="110" t="s">
        <v>18659</v>
      </c>
      <c r="O771" s="109">
        <v>3</v>
      </c>
      <c r="P771" s="108">
        <v>44979</v>
      </c>
      <c r="Q771" s="108">
        <v>44981</v>
      </c>
      <c r="R771" s="109" t="s">
        <v>8361</v>
      </c>
      <c r="S771" s="110" t="str">
        <f>VLOOKUP($R771,DX!$A$1:$B$13005,2,FALSE)</f>
        <v>ABSCESO CUTANEO, FURUNCULO Y CARBUNCO DE SITIO NO ESPECIFICADO</v>
      </c>
      <c r="T771" s="110" t="s">
        <v>42647</v>
      </c>
      <c r="AA771" s="111" t="s">
        <v>43233</v>
      </c>
    </row>
    <row r="772" spans="1:27" s="123" customFormat="1" ht="30" hidden="1" customHeight="1" x14ac:dyDescent="0.3">
      <c r="A772" s="121">
        <v>44982</v>
      </c>
      <c r="B772" s="119">
        <f t="shared" si="27"/>
        <v>2</v>
      </c>
      <c r="C772" s="119">
        <f t="shared" si="28"/>
        <v>2023</v>
      </c>
      <c r="D772" s="110">
        <v>98570703</v>
      </c>
      <c r="E772" s="110" t="s">
        <v>42958</v>
      </c>
      <c r="F772" s="110" t="s">
        <v>18658</v>
      </c>
      <c r="G772" s="110" t="s">
        <v>18664</v>
      </c>
      <c r="H772" s="122" t="s">
        <v>42709</v>
      </c>
      <c r="I772" s="109" t="s">
        <v>18665</v>
      </c>
      <c r="J772" s="109" t="s">
        <v>18679</v>
      </c>
      <c r="K772" s="108">
        <v>44964</v>
      </c>
      <c r="L772" s="109" t="s">
        <v>18742</v>
      </c>
      <c r="M772" s="110" t="s">
        <v>18657</v>
      </c>
      <c r="N772" s="110" t="s">
        <v>18659</v>
      </c>
      <c r="O772" s="109">
        <v>6</v>
      </c>
      <c r="P772" s="108">
        <v>44982</v>
      </c>
      <c r="Q772" s="108">
        <v>44987</v>
      </c>
      <c r="R772" s="109" t="s">
        <v>8353</v>
      </c>
      <c r="S772" s="110" t="str">
        <f>VLOOKUP($R772,DX!$A$1:$B$13005,2,FALSE)</f>
        <v>ABSCESO CUTANEO, FURUNCULO Y CARBUNCO DEL TRONCO</v>
      </c>
      <c r="T772" s="110" t="s">
        <v>18696</v>
      </c>
      <c r="AA772" s="111" t="s">
        <v>43233</v>
      </c>
    </row>
    <row r="773" spans="1:27" s="123" customFormat="1" ht="30" hidden="1" customHeight="1" x14ac:dyDescent="0.3">
      <c r="A773" s="121">
        <v>44984</v>
      </c>
      <c r="B773" s="119">
        <f t="shared" si="27"/>
        <v>2</v>
      </c>
      <c r="C773" s="119">
        <f t="shared" si="28"/>
        <v>2023</v>
      </c>
      <c r="D773" s="110">
        <v>1017165959</v>
      </c>
      <c r="E773" s="110" t="s">
        <v>42549</v>
      </c>
      <c r="F773" s="110" t="s">
        <v>18704</v>
      </c>
      <c r="G773" s="110" t="s">
        <v>18664</v>
      </c>
      <c r="H773" s="122" t="s">
        <v>42710</v>
      </c>
      <c r="I773" s="109" t="s">
        <v>18849</v>
      </c>
      <c r="J773" s="109" t="s">
        <v>18749</v>
      </c>
      <c r="K773" s="108">
        <v>43938</v>
      </c>
      <c r="L773" s="109" t="s">
        <v>18860</v>
      </c>
      <c r="M773" s="110" t="s">
        <v>18657</v>
      </c>
      <c r="N773" s="110" t="s">
        <v>18659</v>
      </c>
      <c r="O773" s="109">
        <v>3</v>
      </c>
      <c r="P773" s="108">
        <v>44984</v>
      </c>
      <c r="Q773" s="108">
        <v>44986</v>
      </c>
      <c r="R773" s="109" t="s">
        <v>14803</v>
      </c>
      <c r="S773" s="110" t="str">
        <f>VLOOKUP($R773,DX!$A$1:$B$13005,2,FALSE)</f>
        <v>FRACTURA DEL COCCIX</v>
      </c>
      <c r="T773" s="110" t="s">
        <v>42647</v>
      </c>
      <c r="AA773" s="111" t="s">
        <v>43233</v>
      </c>
    </row>
    <row r="774" spans="1:27" s="123" customFormat="1" ht="30" hidden="1" customHeight="1" x14ac:dyDescent="0.3">
      <c r="A774" s="121">
        <v>44986</v>
      </c>
      <c r="B774" s="119">
        <f t="shared" si="27"/>
        <v>3</v>
      </c>
      <c r="C774" s="119">
        <f t="shared" si="28"/>
        <v>2023</v>
      </c>
      <c r="D774" s="110">
        <v>71727546</v>
      </c>
      <c r="E774" s="110" t="s">
        <v>42673</v>
      </c>
      <c r="F774" s="110" t="s">
        <v>18658</v>
      </c>
      <c r="G774" s="110" t="s">
        <v>18664</v>
      </c>
      <c r="H774" s="122" t="s">
        <v>42710</v>
      </c>
      <c r="I774" s="109" t="s">
        <v>18665</v>
      </c>
      <c r="J774" s="109" t="s">
        <v>18679</v>
      </c>
      <c r="K774" s="108">
        <v>44708</v>
      </c>
      <c r="L774" s="109" t="s">
        <v>42529</v>
      </c>
      <c r="M774" s="110" t="s">
        <v>18657</v>
      </c>
      <c r="N774" s="110" t="s">
        <v>18659</v>
      </c>
      <c r="O774" s="109">
        <v>3</v>
      </c>
      <c r="P774" s="108">
        <v>44986</v>
      </c>
      <c r="Q774" s="108">
        <v>44988</v>
      </c>
      <c r="R774" s="109" t="s">
        <v>1744</v>
      </c>
      <c r="S774" s="110" t="str">
        <f>VLOOKUP($R774,DX!$A$1:$B$13005,2,FALSE)</f>
        <v>TUMOR MALIGNO DEL COLON SIGMOIDE</v>
      </c>
      <c r="T774" s="110" t="s">
        <v>42647</v>
      </c>
      <c r="AA774" s="111" t="s">
        <v>43233</v>
      </c>
    </row>
    <row r="775" spans="1:27" s="123" customFormat="1" ht="30" hidden="1" customHeight="1" x14ac:dyDescent="0.3">
      <c r="A775" s="121">
        <v>44986</v>
      </c>
      <c r="B775" s="119">
        <f t="shared" si="27"/>
        <v>3</v>
      </c>
      <c r="C775" s="119">
        <f t="shared" si="28"/>
        <v>2023</v>
      </c>
      <c r="D775" s="110">
        <v>91206331</v>
      </c>
      <c r="E775" s="110" t="s">
        <v>42615</v>
      </c>
      <c r="F775" s="110" t="s">
        <v>18658</v>
      </c>
      <c r="G775" s="110" t="s">
        <v>42634</v>
      </c>
      <c r="H775" s="122" t="s">
        <v>42709</v>
      </c>
      <c r="I775" s="109" t="s">
        <v>18680</v>
      </c>
      <c r="J775" s="109" t="s">
        <v>18679</v>
      </c>
      <c r="K775" s="108">
        <v>44245</v>
      </c>
      <c r="L775" s="109" t="s">
        <v>42771</v>
      </c>
      <c r="M775" s="110" t="s">
        <v>18657</v>
      </c>
      <c r="N775" s="110" t="s">
        <v>18659</v>
      </c>
      <c r="O775" s="109">
        <v>30</v>
      </c>
      <c r="P775" s="108">
        <v>44986</v>
      </c>
      <c r="Q775" s="108">
        <v>45015</v>
      </c>
      <c r="R775" s="109" t="s">
        <v>27339</v>
      </c>
      <c r="S775" s="110" t="str">
        <f>VLOOKUP($R775,DX!$A$1:$B$13005,2,FALSE)</f>
        <v>Linfoma Angiono imuno blasticode celulas T</v>
      </c>
      <c r="T775" s="110" t="s">
        <v>18696</v>
      </c>
      <c r="AA775" s="123" t="s">
        <v>42959</v>
      </c>
    </row>
    <row r="776" spans="1:27" s="123" customFormat="1" ht="30" hidden="1" customHeight="1" x14ac:dyDescent="0.3">
      <c r="A776" s="121">
        <v>44987</v>
      </c>
      <c r="B776" s="119">
        <f t="shared" si="27"/>
        <v>3</v>
      </c>
      <c r="C776" s="119">
        <f t="shared" si="28"/>
        <v>2023</v>
      </c>
      <c r="D776" s="110">
        <v>1017165959</v>
      </c>
      <c r="E776" s="110" t="s">
        <v>42549</v>
      </c>
      <c r="F776" s="110" t="s">
        <v>18704</v>
      </c>
      <c r="G776" s="110" t="s">
        <v>18664</v>
      </c>
      <c r="H776" s="122" t="s">
        <v>42708</v>
      </c>
      <c r="I776" s="109" t="s">
        <v>18849</v>
      </c>
      <c r="J776" s="109" t="s">
        <v>18749</v>
      </c>
      <c r="K776" s="108">
        <v>43938</v>
      </c>
      <c r="L776" s="109" t="s">
        <v>18860</v>
      </c>
      <c r="M776" s="110" t="s">
        <v>18657</v>
      </c>
      <c r="N776" s="110" t="s">
        <v>18659</v>
      </c>
      <c r="O776" s="109">
        <v>2</v>
      </c>
      <c r="P776" s="108">
        <v>44987</v>
      </c>
      <c r="Q776" s="108">
        <v>44988</v>
      </c>
      <c r="R776" s="109" t="s">
        <v>7631</v>
      </c>
      <c r="S776" s="110" t="str">
        <f>VLOOKUP($R776,DX!$A$1:$B$13005,2,FALSE)</f>
        <v>ANOMALIAS DE LA POSICION DEL DIENTE</v>
      </c>
      <c r="T776" s="110" t="s">
        <v>42647</v>
      </c>
      <c r="AA776" s="111" t="s">
        <v>43233</v>
      </c>
    </row>
    <row r="777" spans="1:27" s="123" customFormat="1" ht="30" hidden="1" customHeight="1" x14ac:dyDescent="0.3">
      <c r="A777" s="121">
        <v>44988</v>
      </c>
      <c r="B777" s="119">
        <f t="shared" si="27"/>
        <v>3</v>
      </c>
      <c r="C777" s="119">
        <f t="shared" si="28"/>
        <v>2023</v>
      </c>
      <c r="D777" s="110">
        <v>98766607</v>
      </c>
      <c r="E777" s="110" t="s">
        <v>42672</v>
      </c>
      <c r="F777" s="110" t="s">
        <v>18658</v>
      </c>
      <c r="G777" s="110" t="s">
        <v>18664</v>
      </c>
      <c r="H777" s="122" t="s">
        <v>42708</v>
      </c>
      <c r="I777" s="109" t="s">
        <v>18680</v>
      </c>
      <c r="J777" s="109" t="s">
        <v>18679</v>
      </c>
      <c r="K777" s="108">
        <v>44914</v>
      </c>
      <c r="L777" s="109" t="s">
        <v>18680</v>
      </c>
      <c r="M777" s="110" t="s">
        <v>18657</v>
      </c>
      <c r="N777" s="110" t="s">
        <v>18659</v>
      </c>
      <c r="O777" s="109">
        <v>2</v>
      </c>
      <c r="P777" s="108">
        <v>44988</v>
      </c>
      <c r="Q777" s="108">
        <v>44989</v>
      </c>
      <c r="R777" s="109" t="s">
        <v>114</v>
      </c>
      <c r="S777" s="110" t="str">
        <f>VLOOKUP($R777,DX!$A$1:$B$13005,2,FALSE)</f>
        <v>INFECCION INTESTINAL VIRAL, SIN OTRA ESPECIFICACION</v>
      </c>
      <c r="T777" s="110" t="s">
        <v>42647</v>
      </c>
      <c r="AA777" s="111" t="s">
        <v>43233</v>
      </c>
    </row>
    <row r="778" spans="1:27" s="123" customFormat="1" ht="30" hidden="1" customHeight="1" x14ac:dyDescent="0.3">
      <c r="A778" s="121">
        <v>44989</v>
      </c>
      <c r="B778" s="119">
        <f t="shared" si="27"/>
        <v>3</v>
      </c>
      <c r="C778" s="119">
        <f t="shared" si="28"/>
        <v>2023</v>
      </c>
      <c r="D778" s="110">
        <v>25235412</v>
      </c>
      <c r="E778" s="110" t="s">
        <v>42671</v>
      </c>
      <c r="F778" s="110" t="s">
        <v>18704</v>
      </c>
      <c r="G778" s="110" t="s">
        <v>18683</v>
      </c>
      <c r="H778" s="122" t="s">
        <v>42710</v>
      </c>
      <c r="I778" s="109" t="s">
        <v>18849</v>
      </c>
      <c r="J778" s="109" t="s">
        <v>42544</v>
      </c>
      <c r="K778" s="108">
        <v>42430</v>
      </c>
      <c r="L778" s="109" t="s">
        <v>18860</v>
      </c>
      <c r="M778" s="110" t="s">
        <v>18657</v>
      </c>
      <c r="N778" s="110" t="s">
        <v>18659</v>
      </c>
      <c r="O778" s="109">
        <v>3</v>
      </c>
      <c r="P778" s="108">
        <v>44989</v>
      </c>
      <c r="Q778" s="108">
        <v>44991</v>
      </c>
      <c r="R778" s="109" t="s">
        <v>5186</v>
      </c>
      <c r="S778" s="110" t="str">
        <f>VLOOKUP($R778,DX!$A$1:$B$13005,2,FALSE)</f>
        <v>NEURALGIA DEL TRIGEMINO</v>
      </c>
      <c r="T778" s="110" t="s">
        <v>42647</v>
      </c>
      <c r="AA778" s="111" t="s">
        <v>43233</v>
      </c>
    </row>
    <row r="779" spans="1:27" s="123" customFormat="1" ht="30" hidden="1" customHeight="1" x14ac:dyDescent="0.3">
      <c r="A779" s="121">
        <v>44989</v>
      </c>
      <c r="B779" s="119">
        <f t="shared" si="27"/>
        <v>3</v>
      </c>
      <c r="C779" s="119">
        <f t="shared" si="28"/>
        <v>2023</v>
      </c>
      <c r="D779" s="110">
        <v>70515113</v>
      </c>
      <c r="E779" s="110" t="s">
        <v>18771</v>
      </c>
      <c r="F779" s="110" t="s">
        <v>18658</v>
      </c>
      <c r="G779" s="110" t="s">
        <v>18687</v>
      </c>
      <c r="H779" s="122" t="s">
        <v>42710</v>
      </c>
      <c r="I779" s="109" t="s">
        <v>18665</v>
      </c>
      <c r="J779" s="109" t="s">
        <v>18679</v>
      </c>
      <c r="K779" s="108">
        <v>43629</v>
      </c>
      <c r="L779" s="109" t="s">
        <v>18701</v>
      </c>
      <c r="M779" s="110" t="s">
        <v>18657</v>
      </c>
      <c r="N779" s="110" t="s">
        <v>18659</v>
      </c>
      <c r="O779" s="109">
        <v>15</v>
      </c>
      <c r="P779" s="108">
        <v>44989</v>
      </c>
      <c r="Q779" s="108">
        <v>45003</v>
      </c>
      <c r="R779" s="109" t="s">
        <v>42674</v>
      </c>
      <c r="S779" s="110" t="e">
        <f>VLOOKUP($R779,DX!$A$1:$B$13005,2,FALSE)</f>
        <v>#N/A</v>
      </c>
      <c r="T779" s="110" t="s">
        <v>42647</v>
      </c>
      <c r="AA779" s="111" t="s">
        <v>43233</v>
      </c>
    </row>
    <row r="780" spans="1:27" s="123" customFormat="1" ht="30" hidden="1" customHeight="1" x14ac:dyDescent="0.3">
      <c r="A780" s="121">
        <v>44989</v>
      </c>
      <c r="B780" s="119">
        <f t="shared" si="27"/>
        <v>3</v>
      </c>
      <c r="C780" s="119">
        <f t="shared" si="28"/>
        <v>2023</v>
      </c>
      <c r="D780" s="110">
        <v>98594680</v>
      </c>
      <c r="E780" s="110" t="s">
        <v>42755</v>
      </c>
      <c r="F780" s="110" t="s">
        <v>18658</v>
      </c>
      <c r="G780" s="110" t="s">
        <v>18687</v>
      </c>
      <c r="H780" s="122" t="s">
        <v>42709</v>
      </c>
      <c r="I780" s="109" t="s">
        <v>18680</v>
      </c>
      <c r="J780" s="109" t="s">
        <v>18679</v>
      </c>
      <c r="K780" s="108">
        <v>41600</v>
      </c>
      <c r="L780" s="109" t="s">
        <v>18680</v>
      </c>
      <c r="M780" s="110" t="s">
        <v>18657</v>
      </c>
      <c r="N780" s="110" t="s">
        <v>18659</v>
      </c>
      <c r="O780" s="109">
        <v>10</v>
      </c>
      <c r="P780" s="108">
        <v>44989</v>
      </c>
      <c r="Q780" s="108">
        <v>44998</v>
      </c>
      <c r="R780" s="109" t="s">
        <v>15395</v>
      </c>
      <c r="S780" s="110" t="str">
        <f>VLOOKUP($R780,DX!$A$1:$B$13005,2,FALSE)</f>
        <v>FRACTURA DEL MALEOLO EXTERNO</v>
      </c>
      <c r="T780" s="110" t="s">
        <v>18696</v>
      </c>
      <c r="AA780" s="111" t="s">
        <v>43233</v>
      </c>
    </row>
    <row r="781" spans="1:27" s="123" customFormat="1" ht="30" hidden="1" customHeight="1" x14ac:dyDescent="0.3">
      <c r="A781" s="121">
        <v>44996</v>
      </c>
      <c r="B781" s="119">
        <f t="shared" si="27"/>
        <v>3</v>
      </c>
      <c r="C781" s="119">
        <f t="shared" si="28"/>
        <v>2023</v>
      </c>
      <c r="D781" s="110">
        <v>98500574</v>
      </c>
      <c r="E781" s="110" t="s">
        <v>42605</v>
      </c>
      <c r="F781" s="110" t="s">
        <v>18658</v>
      </c>
      <c r="G781" s="110" t="s">
        <v>18683</v>
      </c>
      <c r="H781" s="122" t="s">
        <v>42709</v>
      </c>
      <c r="I781" s="109" t="s">
        <v>18665</v>
      </c>
      <c r="J781" s="109" t="s">
        <v>18679</v>
      </c>
      <c r="K781" s="108">
        <v>44473</v>
      </c>
      <c r="L781" s="109" t="s">
        <v>18701</v>
      </c>
      <c r="M781" s="110" t="s">
        <v>18657</v>
      </c>
      <c r="N781" s="110" t="s">
        <v>18659</v>
      </c>
      <c r="O781" s="109">
        <v>9</v>
      </c>
      <c r="P781" s="108">
        <v>44996</v>
      </c>
      <c r="Q781" s="108">
        <v>45004</v>
      </c>
      <c r="R781" s="109" t="s">
        <v>126</v>
      </c>
      <c r="S781" s="110" t="str">
        <f>VLOOKUP($R781,DX!$A$1:$B$13005,2,FALSE)</f>
        <v>TUBERCULOSIS DEL PULMON, CONFIRMADA POR MEDIOS NO ESPECIFICADOS</v>
      </c>
      <c r="T781" s="110" t="s">
        <v>18696</v>
      </c>
      <c r="AA781" s="111" t="s">
        <v>43233</v>
      </c>
    </row>
    <row r="782" spans="1:27" s="123" customFormat="1" ht="30" hidden="1" customHeight="1" x14ac:dyDescent="0.3">
      <c r="A782" s="121">
        <v>44996</v>
      </c>
      <c r="B782" s="119">
        <f t="shared" si="27"/>
        <v>3</v>
      </c>
      <c r="C782" s="119">
        <f t="shared" si="28"/>
        <v>2023</v>
      </c>
      <c r="D782" s="110">
        <v>1033336119</v>
      </c>
      <c r="E782" s="110" t="s">
        <v>42680</v>
      </c>
      <c r="F782" s="110" t="s">
        <v>18658</v>
      </c>
      <c r="G782" s="110" t="s">
        <v>18664</v>
      </c>
      <c r="H782" s="122" t="s">
        <v>42710</v>
      </c>
      <c r="I782" s="109" t="s">
        <v>18849</v>
      </c>
      <c r="J782" s="109" t="s">
        <v>42715</v>
      </c>
      <c r="K782" s="108">
        <v>44642</v>
      </c>
      <c r="L782" s="109" t="s">
        <v>18860</v>
      </c>
      <c r="M782" s="110" t="s">
        <v>18657</v>
      </c>
      <c r="N782" s="110" t="s">
        <v>18880</v>
      </c>
      <c r="O782" s="109">
        <v>14</v>
      </c>
      <c r="P782" s="108">
        <v>44996</v>
      </c>
      <c r="Q782" s="108">
        <v>45009</v>
      </c>
      <c r="R782" s="109">
        <v>2</v>
      </c>
      <c r="S782" s="110" t="str">
        <f>VLOOKUP($R782,DX!$A$1:$B$13005,2,FALSE)</f>
        <v>Licencia Paternidad</v>
      </c>
      <c r="T782" s="110" t="s">
        <v>42647</v>
      </c>
      <c r="AA782" s="111" t="s">
        <v>43233</v>
      </c>
    </row>
    <row r="783" spans="1:27" s="123" customFormat="1" ht="30" hidden="1" customHeight="1" x14ac:dyDescent="0.3">
      <c r="A783" s="121">
        <v>44998</v>
      </c>
      <c r="B783" s="119">
        <f t="shared" si="27"/>
        <v>3</v>
      </c>
      <c r="C783" s="119">
        <f t="shared" si="28"/>
        <v>2023</v>
      </c>
      <c r="D783" s="110">
        <v>8465278</v>
      </c>
      <c r="E783" s="110" t="s">
        <v>42670</v>
      </c>
      <c r="F783" s="110" t="s">
        <v>18658</v>
      </c>
      <c r="G783" s="110" t="s">
        <v>18664</v>
      </c>
      <c r="H783" s="122" t="s">
        <v>42710</v>
      </c>
      <c r="I783" s="109" t="s">
        <v>18665</v>
      </c>
      <c r="J783" s="109" t="s">
        <v>18679</v>
      </c>
      <c r="K783" s="108">
        <v>44473</v>
      </c>
      <c r="L783" s="109" t="s">
        <v>18701</v>
      </c>
      <c r="M783" s="110" t="s">
        <v>18657</v>
      </c>
      <c r="N783" s="110" t="s">
        <v>18659</v>
      </c>
      <c r="O783" s="109">
        <v>3</v>
      </c>
      <c r="P783" s="108">
        <v>44998</v>
      </c>
      <c r="Q783" s="108">
        <v>45000</v>
      </c>
      <c r="R783" s="109" t="s">
        <v>826</v>
      </c>
      <c r="S783" s="110" t="str">
        <f>VLOOKUP($R783,DX!$A$1:$B$13005,2,FALSE)</f>
        <v>HERPES ZOSTER SIN COMPLICACIONES</v>
      </c>
      <c r="T783" s="110" t="s">
        <v>42647</v>
      </c>
      <c r="AA783" s="111" t="s">
        <v>43233</v>
      </c>
    </row>
    <row r="784" spans="1:27" s="123" customFormat="1" ht="30" hidden="1" customHeight="1" x14ac:dyDescent="0.3">
      <c r="A784" s="121">
        <v>44998</v>
      </c>
      <c r="B784" s="119">
        <f t="shared" si="27"/>
        <v>3</v>
      </c>
      <c r="C784" s="119">
        <f t="shared" si="28"/>
        <v>2023</v>
      </c>
      <c r="D784" s="110">
        <v>98594680</v>
      </c>
      <c r="E784" s="110" t="s">
        <v>42755</v>
      </c>
      <c r="F784" s="110" t="s">
        <v>18658</v>
      </c>
      <c r="G784" s="110" t="s">
        <v>18687</v>
      </c>
      <c r="H784" s="122" t="s">
        <v>42709</v>
      </c>
      <c r="I784" s="109" t="s">
        <v>18680</v>
      </c>
      <c r="J784" s="109" t="s">
        <v>18679</v>
      </c>
      <c r="K784" s="108">
        <v>41600</v>
      </c>
      <c r="L784" s="109" t="s">
        <v>18680</v>
      </c>
      <c r="M784" s="110" t="s">
        <v>18657</v>
      </c>
      <c r="N784" s="110" t="s">
        <v>18659</v>
      </c>
      <c r="O784" s="109">
        <v>5</v>
      </c>
      <c r="P784" s="108">
        <v>44998</v>
      </c>
      <c r="Q784" s="108">
        <v>45000</v>
      </c>
      <c r="R784" s="109" t="s">
        <v>15395</v>
      </c>
      <c r="S784" s="110" t="str">
        <f>VLOOKUP($R784,DX!$A$1:$B$13005,2,FALSE)</f>
        <v>FRACTURA DEL MALEOLO EXTERNO</v>
      </c>
      <c r="T784" s="110" t="s">
        <v>18696</v>
      </c>
      <c r="AA784" s="111" t="s">
        <v>43233</v>
      </c>
    </row>
    <row r="785" spans="1:27" s="123" customFormat="1" ht="30" hidden="1" customHeight="1" x14ac:dyDescent="0.3">
      <c r="A785" s="121">
        <v>44998</v>
      </c>
      <c r="B785" s="119">
        <f t="shared" si="27"/>
        <v>3</v>
      </c>
      <c r="C785" s="119">
        <f t="shared" si="28"/>
        <v>2023</v>
      </c>
      <c r="D785" s="110">
        <v>1001243795</v>
      </c>
      <c r="E785" s="110" t="s">
        <v>42676</v>
      </c>
      <c r="F785" s="110" t="s">
        <v>18658</v>
      </c>
      <c r="G785" s="110" t="s">
        <v>18664</v>
      </c>
      <c r="H785" s="122" t="s">
        <v>42708</v>
      </c>
      <c r="I785" s="109" t="s">
        <v>18849</v>
      </c>
      <c r="J785" s="109" t="s">
        <v>42711</v>
      </c>
      <c r="K785" s="108">
        <v>44636</v>
      </c>
      <c r="L785" s="109" t="s">
        <v>18860</v>
      </c>
      <c r="M785" s="110" t="s">
        <v>18657</v>
      </c>
      <c r="N785" s="110" t="s">
        <v>18659</v>
      </c>
      <c r="O785" s="109">
        <v>2</v>
      </c>
      <c r="P785" s="108">
        <v>44998</v>
      </c>
      <c r="Q785" s="108">
        <v>44999</v>
      </c>
      <c r="R785" s="109" t="s">
        <v>118</v>
      </c>
      <c r="S785" s="110" t="str">
        <f>VLOOKUP($R785,DX!$A$1:$B$13005,2,FALSE)</f>
        <v>DIARREA Y GASTROENTERITIS DE PRESUNTO ORIGEN INFECCIOSO</v>
      </c>
      <c r="T785" s="110" t="s">
        <v>42647</v>
      </c>
      <c r="AA785" s="111" t="s">
        <v>43233</v>
      </c>
    </row>
    <row r="786" spans="1:27" s="123" customFormat="1" ht="30" hidden="1" customHeight="1" x14ac:dyDescent="0.3">
      <c r="A786" s="121">
        <v>44999</v>
      </c>
      <c r="B786" s="119">
        <f t="shared" si="27"/>
        <v>3</v>
      </c>
      <c r="C786" s="119">
        <f t="shared" si="28"/>
        <v>2023</v>
      </c>
      <c r="D786" s="110">
        <v>1026133453</v>
      </c>
      <c r="E786" s="110" t="s">
        <v>42760</v>
      </c>
      <c r="F786" s="110" t="s">
        <v>18658</v>
      </c>
      <c r="G786" s="124" t="s">
        <v>18720</v>
      </c>
      <c r="H786" s="122" t="s">
        <v>42707</v>
      </c>
      <c r="I786" s="109" t="s">
        <v>18680</v>
      </c>
      <c r="J786" s="109" t="s">
        <v>18679</v>
      </c>
      <c r="K786" s="108">
        <v>44928</v>
      </c>
      <c r="L786" s="109" t="s">
        <v>18680</v>
      </c>
      <c r="M786" s="110" t="s">
        <v>18657</v>
      </c>
      <c r="N786" s="110" t="s">
        <v>18722</v>
      </c>
      <c r="O786" s="109">
        <v>8</v>
      </c>
      <c r="P786" s="108">
        <v>44999</v>
      </c>
      <c r="Q786" s="108">
        <v>45006</v>
      </c>
      <c r="R786" s="109" t="s">
        <v>15403</v>
      </c>
      <c r="S786" s="110" t="str">
        <f>VLOOKUP($R786,DX!$A$1:$B$13005,2,FALSE)</f>
        <v>LUXACION DE LA ROTULA</v>
      </c>
      <c r="T786" s="110" t="s">
        <v>42647</v>
      </c>
      <c r="AA786" s="111" t="s">
        <v>43233</v>
      </c>
    </row>
    <row r="787" spans="1:27" s="123" customFormat="1" ht="30" hidden="1" customHeight="1" x14ac:dyDescent="0.3">
      <c r="A787" s="121">
        <v>45001</v>
      </c>
      <c r="B787" s="119">
        <f t="shared" si="27"/>
        <v>3</v>
      </c>
      <c r="C787" s="119">
        <f t="shared" si="28"/>
        <v>2023</v>
      </c>
      <c r="D787" s="110">
        <v>8465278</v>
      </c>
      <c r="E787" s="110" t="s">
        <v>42670</v>
      </c>
      <c r="F787" s="110" t="s">
        <v>18658</v>
      </c>
      <c r="G787" s="110" t="s">
        <v>18664</v>
      </c>
      <c r="H787" s="122" t="s">
        <v>42709</v>
      </c>
      <c r="I787" s="109" t="s">
        <v>18665</v>
      </c>
      <c r="J787" s="109" t="s">
        <v>18679</v>
      </c>
      <c r="K787" s="108">
        <v>44473</v>
      </c>
      <c r="L787" s="109" t="s">
        <v>18701</v>
      </c>
      <c r="M787" s="110" t="s">
        <v>18657</v>
      </c>
      <c r="N787" s="110" t="s">
        <v>18659</v>
      </c>
      <c r="O787" s="109">
        <v>3</v>
      </c>
      <c r="P787" s="108">
        <v>45001</v>
      </c>
      <c r="Q787" s="108">
        <v>45003</v>
      </c>
      <c r="R787" s="109" t="s">
        <v>826</v>
      </c>
      <c r="S787" s="110" t="str">
        <f>VLOOKUP($R787,DX!$A$1:$B$13005,2,FALSE)</f>
        <v>HERPES ZOSTER SIN COMPLICACIONES</v>
      </c>
      <c r="T787" s="110" t="s">
        <v>18696</v>
      </c>
      <c r="AA787" s="111" t="s">
        <v>43233</v>
      </c>
    </row>
    <row r="788" spans="1:27" s="123" customFormat="1" ht="30" hidden="1" customHeight="1" x14ac:dyDescent="0.3">
      <c r="A788" s="121">
        <v>45001</v>
      </c>
      <c r="B788" s="119">
        <f t="shared" si="27"/>
        <v>3</v>
      </c>
      <c r="C788" s="119">
        <f t="shared" si="28"/>
        <v>2023</v>
      </c>
      <c r="D788" s="110">
        <v>98594680</v>
      </c>
      <c r="E788" s="110" t="s">
        <v>42755</v>
      </c>
      <c r="F788" s="110" t="s">
        <v>18658</v>
      </c>
      <c r="G788" s="110" t="s">
        <v>18687</v>
      </c>
      <c r="H788" s="122" t="s">
        <v>42709</v>
      </c>
      <c r="I788" s="109" t="s">
        <v>18680</v>
      </c>
      <c r="J788" s="109" t="s">
        <v>18679</v>
      </c>
      <c r="K788" s="108">
        <v>41600</v>
      </c>
      <c r="L788" s="109" t="s">
        <v>18680</v>
      </c>
      <c r="M788" s="110" t="s">
        <v>18657</v>
      </c>
      <c r="N788" s="110" t="s">
        <v>18659</v>
      </c>
      <c r="O788" s="109">
        <v>20</v>
      </c>
      <c r="P788" s="108">
        <v>45001</v>
      </c>
      <c r="Q788" s="108">
        <v>45020</v>
      </c>
      <c r="R788" s="109" t="s">
        <v>15395</v>
      </c>
      <c r="S788" s="110" t="str">
        <f>VLOOKUP($R788,DX!$A$1:$B$13005,2,FALSE)</f>
        <v>FRACTURA DEL MALEOLO EXTERNO</v>
      </c>
      <c r="T788" s="110" t="s">
        <v>18696</v>
      </c>
      <c r="AA788" s="123" t="s">
        <v>42959</v>
      </c>
    </row>
    <row r="789" spans="1:27" s="123" customFormat="1" ht="30" hidden="1" customHeight="1" x14ac:dyDescent="0.3">
      <c r="A789" s="121">
        <v>45001</v>
      </c>
      <c r="B789" s="119">
        <f t="shared" si="27"/>
        <v>3</v>
      </c>
      <c r="C789" s="119">
        <f t="shared" si="28"/>
        <v>2023</v>
      </c>
      <c r="D789" s="110">
        <v>1000654469</v>
      </c>
      <c r="E789" s="110" t="s">
        <v>42574</v>
      </c>
      <c r="F789" s="110" t="s">
        <v>18704</v>
      </c>
      <c r="G789" s="110" t="s">
        <v>18664</v>
      </c>
      <c r="H789" s="122" t="s">
        <v>42709</v>
      </c>
      <c r="I789" s="109" t="s">
        <v>18849</v>
      </c>
      <c r="J789" s="109" t="s">
        <v>42713</v>
      </c>
      <c r="K789" s="108">
        <v>44705</v>
      </c>
      <c r="L789" s="109" t="s">
        <v>18860</v>
      </c>
      <c r="M789" s="110" t="s">
        <v>18657</v>
      </c>
      <c r="N789" s="110" t="s">
        <v>18659</v>
      </c>
      <c r="O789" s="109">
        <v>30</v>
      </c>
      <c r="P789" s="108">
        <v>45001</v>
      </c>
      <c r="Q789" s="108">
        <v>45030</v>
      </c>
      <c r="R789" s="109" t="s">
        <v>15499</v>
      </c>
      <c r="S789" s="110" t="str">
        <f>VLOOKUP($R789,DX!$A$1:$B$13005,2,FALSE)</f>
        <v>HERIDA DE OTRAS PARTES DEL PIE</v>
      </c>
      <c r="T789" s="110" t="s">
        <v>18696</v>
      </c>
      <c r="AA789" s="123" t="s">
        <v>42959</v>
      </c>
    </row>
    <row r="790" spans="1:27" s="123" customFormat="1" ht="30" hidden="1" customHeight="1" x14ac:dyDescent="0.3">
      <c r="A790" s="121">
        <v>45004</v>
      </c>
      <c r="B790" s="119">
        <f t="shared" si="27"/>
        <v>3</v>
      </c>
      <c r="C790" s="119">
        <f t="shared" si="28"/>
        <v>2023</v>
      </c>
      <c r="D790" s="110">
        <v>71702901</v>
      </c>
      <c r="E790" s="110" t="s">
        <v>18732</v>
      </c>
      <c r="F790" s="110" t="s">
        <v>18658</v>
      </c>
      <c r="G790" s="124" t="s">
        <v>18720</v>
      </c>
      <c r="H790" s="122" t="s">
        <v>42707</v>
      </c>
      <c r="I790" s="109" t="s">
        <v>18665</v>
      </c>
      <c r="J790" s="109" t="s">
        <v>18679</v>
      </c>
      <c r="K790" s="108">
        <v>44202</v>
      </c>
      <c r="L790" s="109" t="s">
        <v>18701</v>
      </c>
      <c r="M790" s="110" t="s">
        <v>18657</v>
      </c>
      <c r="N790" s="110" t="s">
        <v>18722</v>
      </c>
      <c r="O790" s="109">
        <v>6</v>
      </c>
      <c r="P790" s="108">
        <v>45004</v>
      </c>
      <c r="Q790" s="108">
        <v>45009</v>
      </c>
      <c r="R790" s="109" t="s">
        <v>14651</v>
      </c>
      <c r="S790" s="110" t="str">
        <f>VLOOKUP($R790,DX!$A$1:$B$13005,2,FALSE)</f>
        <v>CONTUSION DEL TORAX</v>
      </c>
      <c r="T790" s="110" t="s">
        <v>42647</v>
      </c>
      <c r="AA790" s="111" t="s">
        <v>43233</v>
      </c>
    </row>
    <row r="791" spans="1:27" s="123" customFormat="1" ht="30" hidden="1" customHeight="1" x14ac:dyDescent="0.3">
      <c r="A791" s="121">
        <v>45006</v>
      </c>
      <c r="B791" s="119">
        <f t="shared" si="27"/>
        <v>3</v>
      </c>
      <c r="C791" s="119">
        <f t="shared" si="28"/>
        <v>2023</v>
      </c>
      <c r="D791" s="110">
        <v>70558083</v>
      </c>
      <c r="E791" s="110" t="s">
        <v>42626</v>
      </c>
      <c r="F791" s="110" t="s">
        <v>18658</v>
      </c>
      <c r="G791" s="110" t="s">
        <v>18664</v>
      </c>
      <c r="H791" s="122" t="s">
        <v>42709</v>
      </c>
      <c r="I791" s="109" t="s">
        <v>18665</v>
      </c>
      <c r="J791" s="109" t="s">
        <v>18679</v>
      </c>
      <c r="K791" s="108">
        <v>43690</v>
      </c>
      <c r="L791" s="109" t="s">
        <v>18913</v>
      </c>
      <c r="M791" s="110" t="s">
        <v>18657</v>
      </c>
      <c r="N791" s="110" t="s">
        <v>18659</v>
      </c>
      <c r="O791" s="109">
        <v>15</v>
      </c>
      <c r="P791" s="108">
        <v>45006</v>
      </c>
      <c r="Q791" s="108">
        <v>45020</v>
      </c>
      <c r="R791" s="109" t="s">
        <v>9783</v>
      </c>
      <c r="S791" s="110" t="str">
        <f>VLOOKUP($R791,DX!$A$1:$B$13005,2,FALSE)</f>
        <v>LESION DEL HOMBRO, NO ESPECIFICADA</v>
      </c>
      <c r="T791" s="110" t="s">
        <v>18696</v>
      </c>
      <c r="AA791" s="111" t="s">
        <v>43233</v>
      </c>
    </row>
    <row r="792" spans="1:27" s="123" customFormat="1" ht="30" hidden="1" customHeight="1" x14ac:dyDescent="0.3">
      <c r="A792" s="121">
        <v>45008</v>
      </c>
      <c r="B792" s="119">
        <f t="shared" si="27"/>
        <v>3</v>
      </c>
      <c r="C792" s="119">
        <f t="shared" si="28"/>
        <v>2023</v>
      </c>
      <c r="D792" s="110">
        <v>4345637</v>
      </c>
      <c r="E792" s="110" t="s">
        <v>42772</v>
      </c>
      <c r="F792" s="110" t="s">
        <v>18658</v>
      </c>
      <c r="G792" s="110" t="s">
        <v>18683</v>
      </c>
      <c r="H792" s="122" t="s">
        <v>42709</v>
      </c>
      <c r="I792" s="109" t="s">
        <v>18665</v>
      </c>
      <c r="J792" s="109" t="s">
        <v>18679</v>
      </c>
      <c r="K792" s="108">
        <v>44694</v>
      </c>
      <c r="L792" s="109" t="s">
        <v>18787</v>
      </c>
      <c r="M792" s="110" t="s">
        <v>18845</v>
      </c>
      <c r="N792" s="110" t="s">
        <v>18659</v>
      </c>
      <c r="O792" s="109">
        <v>30</v>
      </c>
      <c r="P792" s="108">
        <v>45008</v>
      </c>
      <c r="Q792" s="108">
        <v>45037</v>
      </c>
      <c r="R792" s="109" t="s">
        <v>15387</v>
      </c>
      <c r="S792" s="110" t="str">
        <f>VLOOKUP($R792,DX!$A$1:$B$13005,2,FALSE)</f>
        <v>FRACTURA DE LA DIAFISIS DE LA TIBIA</v>
      </c>
      <c r="T792" s="110" t="s">
        <v>18696</v>
      </c>
      <c r="AA792" s="123" t="s">
        <v>42959</v>
      </c>
    </row>
    <row r="793" spans="1:27" s="123" customFormat="1" ht="30" hidden="1" customHeight="1" x14ac:dyDescent="0.3">
      <c r="A793" s="121">
        <v>45008</v>
      </c>
      <c r="B793" s="119">
        <f t="shared" si="27"/>
        <v>3</v>
      </c>
      <c r="C793" s="119">
        <f t="shared" si="28"/>
        <v>2023</v>
      </c>
      <c r="D793" s="110">
        <v>1152710103</v>
      </c>
      <c r="E793" s="110" t="s">
        <v>42678</v>
      </c>
      <c r="F793" s="110" t="s">
        <v>18658</v>
      </c>
      <c r="G793" s="110" t="s">
        <v>18664</v>
      </c>
      <c r="H793" s="122" t="s">
        <v>42708</v>
      </c>
      <c r="I793" s="109" t="s">
        <v>18665</v>
      </c>
      <c r="J793" s="109" t="s">
        <v>18679</v>
      </c>
      <c r="K793" s="108">
        <v>44952</v>
      </c>
      <c r="L793" s="109" t="s">
        <v>18721</v>
      </c>
      <c r="M793" s="110" t="s">
        <v>18657</v>
      </c>
      <c r="N793" s="110" t="s">
        <v>18659</v>
      </c>
      <c r="O793" s="109">
        <v>2</v>
      </c>
      <c r="P793" s="108">
        <v>45008</v>
      </c>
      <c r="Q793" s="108">
        <v>45009</v>
      </c>
      <c r="R793" s="109" t="s">
        <v>7987</v>
      </c>
      <c r="S793" s="110" t="str">
        <f>VLOOKUP($R793,DX!$A$1:$B$13005,2,FALSE)</f>
        <v>COLITIS Y GASTROENTERITIS NO INFECCIOSAS, NO ESPECIFICADAS</v>
      </c>
      <c r="T793" s="110" t="s">
        <v>42647</v>
      </c>
      <c r="AA793" s="111" t="s">
        <v>43233</v>
      </c>
    </row>
    <row r="794" spans="1:27" s="123" customFormat="1" ht="30" hidden="1" customHeight="1" x14ac:dyDescent="0.3">
      <c r="A794" s="121">
        <v>45009</v>
      </c>
      <c r="B794" s="119">
        <f t="shared" si="27"/>
        <v>3</v>
      </c>
      <c r="C794" s="119">
        <f t="shared" si="28"/>
        <v>2023</v>
      </c>
      <c r="D794" s="110">
        <v>70047347</v>
      </c>
      <c r="E794" s="110" t="s">
        <v>42745</v>
      </c>
      <c r="F794" s="110" t="s">
        <v>18658</v>
      </c>
      <c r="G794" s="110" t="s">
        <v>18683</v>
      </c>
      <c r="H794" s="122" t="s">
        <v>42710</v>
      </c>
      <c r="I794" s="109" t="s">
        <v>18680</v>
      </c>
      <c r="J794" s="109" t="s">
        <v>18679</v>
      </c>
      <c r="K794" s="108">
        <v>41936</v>
      </c>
      <c r="L794" s="109" t="s">
        <v>18680</v>
      </c>
      <c r="M794" s="110" t="s">
        <v>18657</v>
      </c>
      <c r="N794" s="110" t="s">
        <v>18659</v>
      </c>
      <c r="O794" s="109">
        <v>20</v>
      </c>
      <c r="P794" s="108">
        <v>45009</v>
      </c>
      <c r="Q794" s="108">
        <v>45028</v>
      </c>
      <c r="R794" s="109" t="s">
        <v>5262</v>
      </c>
      <c r="S794" s="110" t="str">
        <f>VLOOKUP($R794,DX!$A$1:$B$13005,2,FALSE)</f>
        <v>SINDROME DEL TUNEL CARPIANO</v>
      </c>
      <c r="T794" s="110" t="s">
        <v>42647</v>
      </c>
      <c r="AA794" s="123" t="s">
        <v>42959</v>
      </c>
    </row>
    <row r="795" spans="1:27" s="123" customFormat="1" ht="30" hidden="1" customHeight="1" x14ac:dyDescent="0.3">
      <c r="A795" s="121">
        <v>45009</v>
      </c>
      <c r="B795" s="119">
        <f t="shared" si="27"/>
        <v>3</v>
      </c>
      <c r="C795" s="119">
        <f t="shared" si="28"/>
        <v>2023</v>
      </c>
      <c r="D795" s="110">
        <v>98622153</v>
      </c>
      <c r="E795" s="110" t="s">
        <v>42677</v>
      </c>
      <c r="F795" s="110" t="s">
        <v>18658</v>
      </c>
      <c r="G795" s="110" t="s">
        <v>18683</v>
      </c>
      <c r="H795" s="122" t="s">
        <v>42710</v>
      </c>
      <c r="I795" s="109" t="s">
        <v>18665</v>
      </c>
      <c r="J795" s="109" t="s">
        <v>18679</v>
      </c>
      <c r="K795" s="108">
        <v>44753</v>
      </c>
      <c r="L795" s="109" t="s">
        <v>42529</v>
      </c>
      <c r="M795" s="110" t="s">
        <v>18657</v>
      </c>
      <c r="N795" s="110" t="s">
        <v>18659</v>
      </c>
      <c r="O795" s="109">
        <v>15</v>
      </c>
      <c r="P795" s="108">
        <v>45009</v>
      </c>
      <c r="Q795" s="108">
        <v>45023</v>
      </c>
      <c r="R795" s="109" t="s">
        <v>2202</v>
      </c>
      <c r="S795" s="110" t="str">
        <f>VLOOKUP($R795,DX!$A$1:$B$13005,2,FALSE)</f>
        <v>TUMOR MALIGNO DE LA GLANDULA TIROIDES</v>
      </c>
      <c r="T795" s="110" t="s">
        <v>42647</v>
      </c>
      <c r="AA795" s="111" t="s">
        <v>43233</v>
      </c>
    </row>
    <row r="796" spans="1:27" s="123" customFormat="1" ht="30" hidden="1" customHeight="1" x14ac:dyDescent="0.3">
      <c r="A796" s="121">
        <v>45009</v>
      </c>
      <c r="B796" s="119">
        <f t="shared" si="27"/>
        <v>3</v>
      </c>
      <c r="C796" s="119">
        <f t="shared" si="28"/>
        <v>2023</v>
      </c>
      <c r="D796" s="110">
        <v>1023702432</v>
      </c>
      <c r="E796" s="110" t="s">
        <v>42534</v>
      </c>
      <c r="F796" s="110" t="s">
        <v>18658</v>
      </c>
      <c r="G796" s="110" t="s">
        <v>18664</v>
      </c>
      <c r="H796" s="122" t="s">
        <v>42708</v>
      </c>
      <c r="I796" s="109" t="s">
        <v>18849</v>
      </c>
      <c r="J796" s="109" t="s">
        <v>42545</v>
      </c>
      <c r="K796" s="108">
        <v>44585</v>
      </c>
      <c r="L796" s="109" t="s">
        <v>18860</v>
      </c>
      <c r="M796" s="110" t="s">
        <v>18657</v>
      </c>
      <c r="N796" s="110" t="s">
        <v>18659</v>
      </c>
      <c r="O796" s="109">
        <v>1</v>
      </c>
      <c r="P796" s="108">
        <v>45009</v>
      </c>
      <c r="Q796" s="108">
        <v>45009</v>
      </c>
      <c r="R796" s="109" t="s">
        <v>8081</v>
      </c>
      <c r="S796" s="110" t="str">
        <f>VLOOKUP($R796,DX!$A$1:$B$13005,2,FALSE)</f>
        <v>HEMORRAGIA DEL ANO Y DEL RECTO</v>
      </c>
      <c r="T796" s="110" t="s">
        <v>42647</v>
      </c>
      <c r="AA796" s="111" t="s">
        <v>43233</v>
      </c>
    </row>
    <row r="797" spans="1:27" s="123" customFormat="1" ht="30" hidden="1" customHeight="1" x14ac:dyDescent="0.3">
      <c r="A797" s="121">
        <v>45012</v>
      </c>
      <c r="B797" s="119">
        <f t="shared" si="27"/>
        <v>3</v>
      </c>
      <c r="C797" s="119">
        <f t="shared" si="28"/>
        <v>2023</v>
      </c>
      <c r="D797" s="110">
        <v>1017154923</v>
      </c>
      <c r="E797" s="110" t="s">
        <v>42679</v>
      </c>
      <c r="F797" s="110" t="s">
        <v>18658</v>
      </c>
      <c r="G797" s="110" t="s">
        <v>18664</v>
      </c>
      <c r="H797" s="122" t="s">
        <v>42708</v>
      </c>
      <c r="I797" s="109" t="s">
        <v>18849</v>
      </c>
      <c r="J797" s="109" t="s">
        <v>42716</v>
      </c>
      <c r="K797" s="108">
        <v>41045</v>
      </c>
      <c r="L797" s="109" t="s">
        <v>18860</v>
      </c>
      <c r="M797" s="110" t="s">
        <v>18657</v>
      </c>
      <c r="N797" s="110" t="s">
        <v>18659</v>
      </c>
      <c r="O797" s="109">
        <v>2</v>
      </c>
      <c r="P797" s="108">
        <v>45012</v>
      </c>
      <c r="Q797" s="108">
        <v>45013</v>
      </c>
      <c r="R797" s="109" t="s">
        <v>7543</v>
      </c>
      <c r="S797" s="110" t="str">
        <f>VLOOKUP($R797,DX!$A$1:$B$13005,2,FALSE)</f>
        <v>DIENTES INCLUIDOS</v>
      </c>
      <c r="T797" s="110" t="s">
        <v>42647</v>
      </c>
      <c r="AA797" s="111" t="s">
        <v>43233</v>
      </c>
    </row>
    <row r="798" spans="1:27" s="123" customFormat="1" ht="30" hidden="1" customHeight="1" x14ac:dyDescent="0.3">
      <c r="A798" s="121">
        <v>45017</v>
      </c>
      <c r="B798" s="119">
        <f t="shared" si="27"/>
        <v>4</v>
      </c>
      <c r="C798" s="119">
        <f t="shared" si="28"/>
        <v>2023</v>
      </c>
      <c r="D798" s="110">
        <v>71679886</v>
      </c>
      <c r="E798" s="110" t="s">
        <v>42752</v>
      </c>
      <c r="F798" s="110" t="s">
        <v>18658</v>
      </c>
      <c r="G798" s="110" t="s">
        <v>18664</v>
      </c>
      <c r="H798" s="122" t="s">
        <v>42710</v>
      </c>
      <c r="I798" s="109" t="s">
        <v>18665</v>
      </c>
      <c r="J798" s="109" t="s">
        <v>18679</v>
      </c>
      <c r="K798" s="108">
        <v>44473</v>
      </c>
      <c r="L798" s="109" t="s">
        <v>18701</v>
      </c>
      <c r="M798" s="110" t="s">
        <v>18657</v>
      </c>
      <c r="N798" s="110" t="s">
        <v>18659</v>
      </c>
      <c r="O798" s="109">
        <v>5</v>
      </c>
      <c r="P798" s="108">
        <v>45017</v>
      </c>
      <c r="Q798" s="108">
        <v>45021</v>
      </c>
      <c r="R798" s="109" t="s">
        <v>2932</v>
      </c>
      <c r="S798" s="110" t="str">
        <f>VLOOKUP($R798,DX!$A$1:$B$13005,2,FALSE)</f>
        <v>TUMOR DE COMPORTAMIENTO INCIERTO O DESCONOCIDO DEL RIÑON</v>
      </c>
      <c r="T798" s="110" t="s">
        <v>42647</v>
      </c>
      <c r="AA798" s="111" t="s">
        <v>43233</v>
      </c>
    </row>
    <row r="799" spans="1:27" s="123" customFormat="1" ht="30" hidden="1" customHeight="1" x14ac:dyDescent="0.3">
      <c r="A799" s="121">
        <v>45017</v>
      </c>
      <c r="B799" s="119">
        <f t="shared" si="27"/>
        <v>4</v>
      </c>
      <c r="C799" s="119">
        <f t="shared" si="28"/>
        <v>2023</v>
      </c>
      <c r="D799" s="110">
        <v>91206331</v>
      </c>
      <c r="E799" s="110" t="s">
        <v>42615</v>
      </c>
      <c r="F799" s="110" t="s">
        <v>18658</v>
      </c>
      <c r="G799" s="110" t="s">
        <v>42634</v>
      </c>
      <c r="H799" s="122" t="s">
        <v>42709</v>
      </c>
      <c r="I799" s="109" t="s">
        <v>18680</v>
      </c>
      <c r="J799" s="109" t="s">
        <v>18679</v>
      </c>
      <c r="K799" s="108">
        <v>44245</v>
      </c>
      <c r="L799" s="109" t="s">
        <v>42771</v>
      </c>
      <c r="M799" s="110" t="s">
        <v>18657</v>
      </c>
      <c r="N799" s="110" t="s">
        <v>18659</v>
      </c>
      <c r="O799" s="109">
        <v>30</v>
      </c>
      <c r="P799" s="108">
        <v>45017</v>
      </c>
      <c r="Q799" s="108">
        <v>45046</v>
      </c>
      <c r="R799" s="109" t="s">
        <v>27339</v>
      </c>
      <c r="S799" s="110" t="str">
        <f>VLOOKUP($R799,DX!$A$1:$B$13005,2,FALSE)</f>
        <v>Linfoma Angiono imuno blasticode celulas T</v>
      </c>
      <c r="T799" s="110" t="s">
        <v>18696</v>
      </c>
      <c r="AA799" s="123" t="s">
        <v>42959</v>
      </c>
    </row>
    <row r="800" spans="1:27" s="123" customFormat="1" ht="30" hidden="1" customHeight="1" x14ac:dyDescent="0.3">
      <c r="A800" s="121">
        <v>45019</v>
      </c>
      <c r="B800" s="119">
        <f t="shared" si="27"/>
        <v>4</v>
      </c>
      <c r="C800" s="119">
        <f t="shared" si="28"/>
        <v>2023</v>
      </c>
      <c r="D800" s="110">
        <v>1026133453</v>
      </c>
      <c r="E800" s="110" t="s">
        <v>42760</v>
      </c>
      <c r="F800" s="110" t="s">
        <v>18658</v>
      </c>
      <c r="G800" s="110" t="s">
        <v>18664</v>
      </c>
      <c r="H800" s="122" t="s">
        <v>42710</v>
      </c>
      <c r="I800" s="109" t="s">
        <v>18680</v>
      </c>
      <c r="J800" s="109" t="s">
        <v>18679</v>
      </c>
      <c r="K800" s="108">
        <v>44928</v>
      </c>
      <c r="L800" s="109" t="s">
        <v>18680</v>
      </c>
      <c r="M800" s="110" t="s">
        <v>18657</v>
      </c>
      <c r="N800" s="110" t="s">
        <v>18659</v>
      </c>
      <c r="O800" s="109">
        <v>3</v>
      </c>
      <c r="P800" s="108">
        <v>45019</v>
      </c>
      <c r="Q800" s="108">
        <v>45021</v>
      </c>
      <c r="R800" s="109" t="s">
        <v>9795</v>
      </c>
      <c r="S800" s="110" t="str">
        <f>VLOOKUP($R800,DX!$A$1:$B$13005,2,FALSE)</f>
        <v>TENDINITIS ROTULIANA</v>
      </c>
      <c r="T800" s="110" t="s">
        <v>42647</v>
      </c>
      <c r="AA800" s="111" t="s">
        <v>43233</v>
      </c>
    </row>
    <row r="801" spans="1:27" s="123" customFormat="1" ht="30" hidden="1" customHeight="1" x14ac:dyDescent="0.3">
      <c r="A801" s="121">
        <v>45020</v>
      </c>
      <c r="B801" s="119">
        <f t="shared" si="27"/>
        <v>4</v>
      </c>
      <c r="C801" s="119">
        <f t="shared" si="28"/>
        <v>2023</v>
      </c>
      <c r="D801" s="110">
        <v>43112841</v>
      </c>
      <c r="E801" s="110" t="s">
        <v>42744</v>
      </c>
      <c r="F801" s="110" t="s">
        <v>18704</v>
      </c>
      <c r="G801" s="110" t="s">
        <v>18683</v>
      </c>
      <c r="H801" s="122" t="s">
        <v>42708</v>
      </c>
      <c r="I801" s="109" t="s">
        <v>18849</v>
      </c>
      <c r="J801" s="109" t="s">
        <v>18695</v>
      </c>
      <c r="K801" s="108">
        <v>44896</v>
      </c>
      <c r="L801" s="109" t="s">
        <v>18860</v>
      </c>
      <c r="M801" s="110" t="s">
        <v>18657</v>
      </c>
      <c r="N801" s="110" t="s">
        <v>18659</v>
      </c>
      <c r="O801" s="109">
        <v>1</v>
      </c>
      <c r="P801" s="108">
        <v>45020</v>
      </c>
      <c r="Q801" s="108">
        <v>45020</v>
      </c>
      <c r="R801" s="109" t="s">
        <v>42683</v>
      </c>
      <c r="S801" s="110" t="e">
        <f>VLOOKUP($R801,DX!$A$1:$B$13005,2,FALSE)</f>
        <v>#N/A</v>
      </c>
      <c r="T801" s="110" t="s">
        <v>42647</v>
      </c>
      <c r="AA801" s="111" t="s">
        <v>43233</v>
      </c>
    </row>
    <row r="802" spans="1:27" s="123" customFormat="1" ht="30" hidden="1" customHeight="1" x14ac:dyDescent="0.3">
      <c r="A802" s="121">
        <v>45021</v>
      </c>
      <c r="B802" s="119">
        <f t="shared" si="27"/>
        <v>4</v>
      </c>
      <c r="C802" s="119">
        <f t="shared" si="28"/>
        <v>2023</v>
      </c>
      <c r="D802" s="110">
        <v>70558083</v>
      </c>
      <c r="E802" s="110" t="s">
        <v>42626</v>
      </c>
      <c r="F802" s="110" t="s">
        <v>18658</v>
      </c>
      <c r="G802" s="110" t="s">
        <v>18664</v>
      </c>
      <c r="H802" s="122" t="s">
        <v>42709</v>
      </c>
      <c r="I802" s="109" t="s">
        <v>18665</v>
      </c>
      <c r="J802" s="109" t="s">
        <v>18679</v>
      </c>
      <c r="K802" s="108">
        <v>43690</v>
      </c>
      <c r="L802" s="109" t="s">
        <v>18913</v>
      </c>
      <c r="M802" s="110" t="s">
        <v>18657</v>
      </c>
      <c r="N802" s="110" t="s">
        <v>18659</v>
      </c>
      <c r="O802" s="109">
        <v>30</v>
      </c>
      <c r="P802" s="108">
        <v>45021</v>
      </c>
      <c r="Q802" s="108">
        <v>45050</v>
      </c>
      <c r="R802" s="109" t="s">
        <v>9783</v>
      </c>
      <c r="S802" s="110" t="str">
        <f>VLOOKUP($R802,DX!$A$1:$B$13005,2,FALSE)</f>
        <v>LESION DEL HOMBRO, NO ESPECIFICADA</v>
      </c>
      <c r="T802" s="110" t="s">
        <v>18696</v>
      </c>
      <c r="AA802" s="123" t="s">
        <v>42959</v>
      </c>
    </row>
    <row r="803" spans="1:27" s="123" customFormat="1" ht="30" hidden="1" customHeight="1" x14ac:dyDescent="0.3">
      <c r="A803" s="121">
        <v>45021</v>
      </c>
      <c r="B803" s="119">
        <f t="shared" si="27"/>
        <v>4</v>
      </c>
      <c r="C803" s="119">
        <f t="shared" si="28"/>
        <v>2023</v>
      </c>
      <c r="D803" s="110">
        <v>98594680</v>
      </c>
      <c r="E803" s="110" t="s">
        <v>42755</v>
      </c>
      <c r="F803" s="110" t="s">
        <v>18658</v>
      </c>
      <c r="G803" s="110" t="s">
        <v>18687</v>
      </c>
      <c r="H803" s="122" t="s">
        <v>42709</v>
      </c>
      <c r="I803" s="109" t="s">
        <v>18680</v>
      </c>
      <c r="J803" s="109" t="s">
        <v>18679</v>
      </c>
      <c r="K803" s="108">
        <v>41600</v>
      </c>
      <c r="L803" s="109" t="s">
        <v>18680</v>
      </c>
      <c r="M803" s="110" t="s">
        <v>18657</v>
      </c>
      <c r="N803" s="110" t="s">
        <v>18659</v>
      </c>
      <c r="O803" s="109">
        <v>8</v>
      </c>
      <c r="P803" s="108">
        <v>45021</v>
      </c>
      <c r="Q803" s="108">
        <v>45028</v>
      </c>
      <c r="R803" s="109" t="s">
        <v>15395</v>
      </c>
      <c r="S803" s="110" t="str">
        <f>VLOOKUP($R803,DX!$A$1:$B$13005,2,FALSE)</f>
        <v>FRACTURA DEL MALEOLO EXTERNO</v>
      </c>
      <c r="T803" s="110" t="s">
        <v>18696</v>
      </c>
      <c r="AA803" s="111" t="s">
        <v>43233</v>
      </c>
    </row>
    <row r="804" spans="1:27" s="123" customFormat="1" ht="30" hidden="1" customHeight="1" x14ac:dyDescent="0.3">
      <c r="A804" s="121">
        <v>45021</v>
      </c>
      <c r="B804" s="119">
        <f t="shared" si="27"/>
        <v>4</v>
      </c>
      <c r="C804" s="119">
        <f t="shared" si="28"/>
        <v>2023</v>
      </c>
      <c r="D804" s="110">
        <v>1039464972</v>
      </c>
      <c r="E804" s="110" t="s">
        <v>42763</v>
      </c>
      <c r="F804" s="110" t="s">
        <v>18704</v>
      </c>
      <c r="G804" s="110" t="s">
        <v>18664</v>
      </c>
      <c r="H804" s="122" t="s">
        <v>42710</v>
      </c>
      <c r="I804" s="109" t="s">
        <v>18849</v>
      </c>
      <c r="J804" s="109" t="s">
        <v>42712</v>
      </c>
      <c r="K804" s="108">
        <v>44228</v>
      </c>
      <c r="L804" s="109" t="s">
        <v>18860</v>
      </c>
      <c r="M804" s="110" t="s">
        <v>18657</v>
      </c>
      <c r="N804" s="110" t="s">
        <v>18659</v>
      </c>
      <c r="O804" s="109">
        <v>7</v>
      </c>
      <c r="P804" s="108">
        <v>45021</v>
      </c>
      <c r="Q804" s="108">
        <v>45027</v>
      </c>
      <c r="R804" s="109" t="s">
        <v>13815</v>
      </c>
      <c r="S804" s="110" t="str">
        <f>VLOOKUP($R804,DX!$A$1:$B$13005,2,FALSE)</f>
        <v>DOLOR LOCALIZADO EN OTRAS PARTES INFERIORES DEL ABDOMEN</v>
      </c>
      <c r="T804" s="110" t="s">
        <v>42647</v>
      </c>
      <c r="AA804" s="111" t="s">
        <v>43233</v>
      </c>
    </row>
    <row r="805" spans="1:27" s="123" customFormat="1" ht="30" hidden="1" customHeight="1" x14ac:dyDescent="0.3">
      <c r="A805" s="121">
        <v>45022</v>
      </c>
      <c r="B805" s="119">
        <f t="shared" si="27"/>
        <v>4</v>
      </c>
      <c r="C805" s="119">
        <f t="shared" si="28"/>
        <v>2023</v>
      </c>
      <c r="D805" s="110">
        <v>71679886</v>
      </c>
      <c r="E805" s="110" t="s">
        <v>42752</v>
      </c>
      <c r="F805" s="110" t="s">
        <v>18658</v>
      </c>
      <c r="G805" s="110" t="s">
        <v>18664</v>
      </c>
      <c r="H805" s="122" t="s">
        <v>42709</v>
      </c>
      <c r="I805" s="109" t="s">
        <v>18665</v>
      </c>
      <c r="J805" s="109" t="s">
        <v>18679</v>
      </c>
      <c r="K805" s="108">
        <v>44473</v>
      </c>
      <c r="L805" s="109" t="s">
        <v>18701</v>
      </c>
      <c r="M805" s="110" t="s">
        <v>18657</v>
      </c>
      <c r="N805" s="110" t="s">
        <v>18659</v>
      </c>
      <c r="O805" s="109">
        <v>30</v>
      </c>
      <c r="P805" s="108">
        <v>45022</v>
      </c>
      <c r="Q805" s="108">
        <v>45051</v>
      </c>
      <c r="R805" s="109" t="s">
        <v>2108</v>
      </c>
      <c r="S805" s="110" t="str">
        <f>VLOOKUP($R805,DX!$A$1:$B$13005,2,FALSE)</f>
        <v>TUMOR MALIGNO DEL RIÑON, EXCEPTO DE LA PELVIS RENAL</v>
      </c>
      <c r="T805" s="110" t="s">
        <v>18696</v>
      </c>
      <c r="AA805" s="123" t="s">
        <v>42959</v>
      </c>
    </row>
    <row r="806" spans="1:27" s="123" customFormat="1" ht="30" hidden="1" customHeight="1" x14ac:dyDescent="0.3">
      <c r="A806" s="121">
        <v>45027</v>
      </c>
      <c r="B806" s="119">
        <f t="shared" si="27"/>
        <v>4</v>
      </c>
      <c r="C806" s="119">
        <f t="shared" si="28"/>
        <v>2023</v>
      </c>
      <c r="D806" s="110">
        <v>15448350</v>
      </c>
      <c r="E806" s="110" t="s">
        <v>42681</v>
      </c>
      <c r="F806" s="110" t="s">
        <v>18658</v>
      </c>
      <c r="G806" s="110" t="s">
        <v>18664</v>
      </c>
      <c r="H806" s="122" t="s">
        <v>42710</v>
      </c>
      <c r="I806" s="109" t="s">
        <v>18849</v>
      </c>
      <c r="J806" s="109" t="s">
        <v>42718</v>
      </c>
      <c r="K806" s="108">
        <v>42314</v>
      </c>
      <c r="L806" s="109" t="s">
        <v>18860</v>
      </c>
      <c r="M806" s="110" t="s">
        <v>18657</v>
      </c>
      <c r="N806" s="110" t="s">
        <v>18659</v>
      </c>
      <c r="O806" s="109">
        <v>4</v>
      </c>
      <c r="P806" s="108">
        <v>45027</v>
      </c>
      <c r="Q806" s="108">
        <v>45031</v>
      </c>
      <c r="R806" s="109" t="s">
        <v>118</v>
      </c>
      <c r="S806" s="110" t="str">
        <f>VLOOKUP($R806,DX!$A$1:$B$13005,2,FALSE)</f>
        <v>DIARREA Y GASTROENTERITIS DE PRESUNTO ORIGEN INFECCIOSO</v>
      </c>
      <c r="T806" s="110" t="s">
        <v>42647</v>
      </c>
      <c r="AA806" s="111" t="s">
        <v>43233</v>
      </c>
    </row>
    <row r="807" spans="1:27" s="123" customFormat="1" ht="30" hidden="1" customHeight="1" x14ac:dyDescent="0.3">
      <c r="A807" s="121">
        <v>45027</v>
      </c>
      <c r="B807" s="119">
        <f t="shared" si="27"/>
        <v>4</v>
      </c>
      <c r="C807" s="119">
        <f t="shared" si="28"/>
        <v>2023</v>
      </c>
      <c r="D807" s="110">
        <v>29137982</v>
      </c>
      <c r="E807" s="110" t="s">
        <v>18734</v>
      </c>
      <c r="F807" s="110" t="s">
        <v>18704</v>
      </c>
      <c r="G807" s="110" t="s">
        <v>18687</v>
      </c>
      <c r="H807" s="122" t="s">
        <v>42710</v>
      </c>
      <c r="I807" s="109" t="s">
        <v>18849</v>
      </c>
      <c r="J807" s="109" t="s">
        <v>42717</v>
      </c>
      <c r="K807" s="108">
        <v>43678</v>
      </c>
      <c r="L807" s="109" t="s">
        <v>18860</v>
      </c>
      <c r="M807" s="110" t="s">
        <v>18710</v>
      </c>
      <c r="N807" s="110" t="s">
        <v>18659</v>
      </c>
      <c r="O807" s="109">
        <v>30</v>
      </c>
      <c r="P807" s="108">
        <v>45027</v>
      </c>
      <c r="Q807" s="108">
        <v>45056</v>
      </c>
      <c r="R807" s="109" t="s">
        <v>15413</v>
      </c>
      <c r="S807" s="110" t="str">
        <f>VLOOKUP($R807,DX!$A$1:$B$13005,2,FALSE)</f>
        <v>ESGUINCES Y TORCEDURAS EN LIGAMENTO CRUZADO ANTERIOR, POST DE RODILLA</v>
      </c>
      <c r="T807" s="110" t="s">
        <v>42647</v>
      </c>
      <c r="AA807" s="123" t="s">
        <v>42959</v>
      </c>
    </row>
    <row r="808" spans="1:27" s="123" customFormat="1" ht="30" hidden="1" customHeight="1" x14ac:dyDescent="0.3">
      <c r="A808" s="121">
        <v>45027</v>
      </c>
      <c r="B808" s="119">
        <f t="shared" si="27"/>
        <v>4</v>
      </c>
      <c r="C808" s="119">
        <f t="shared" si="28"/>
        <v>2023</v>
      </c>
      <c r="D808" s="110">
        <v>1098660502</v>
      </c>
      <c r="E808" s="110" t="s">
        <v>18893</v>
      </c>
      <c r="F808" s="110" t="s">
        <v>18658</v>
      </c>
      <c r="G808" s="110" t="s">
        <v>18683</v>
      </c>
      <c r="H808" s="122" t="s">
        <v>42710</v>
      </c>
      <c r="I808" s="109" t="s">
        <v>18680</v>
      </c>
      <c r="J808" s="109" t="s">
        <v>18679</v>
      </c>
      <c r="K808" s="108">
        <v>44245</v>
      </c>
      <c r="L808" s="109" t="s">
        <v>18739</v>
      </c>
      <c r="M808" s="110" t="s">
        <v>18657</v>
      </c>
      <c r="N808" s="110" t="s">
        <v>18880</v>
      </c>
      <c r="O808" s="109">
        <v>14</v>
      </c>
      <c r="P808" s="108">
        <v>45027</v>
      </c>
      <c r="Q808" s="108">
        <v>45040</v>
      </c>
      <c r="R808" s="109">
        <v>2</v>
      </c>
      <c r="S808" s="110" t="str">
        <f>VLOOKUP($R808,DX!$A$1:$B$13005,2,FALSE)</f>
        <v>Licencia Paternidad</v>
      </c>
      <c r="T808" s="110" t="s">
        <v>42647</v>
      </c>
      <c r="AA808" s="111" t="s">
        <v>43233</v>
      </c>
    </row>
    <row r="809" spans="1:27" s="123" customFormat="1" ht="30" hidden="1" customHeight="1" x14ac:dyDescent="0.3">
      <c r="A809" s="121">
        <v>45028</v>
      </c>
      <c r="B809" s="119">
        <f t="shared" si="27"/>
        <v>4</v>
      </c>
      <c r="C809" s="119">
        <f t="shared" si="28"/>
        <v>2023</v>
      </c>
      <c r="D809" s="110">
        <v>1026133453</v>
      </c>
      <c r="E809" s="110" t="s">
        <v>42760</v>
      </c>
      <c r="F809" s="110" t="s">
        <v>18658</v>
      </c>
      <c r="G809" s="124" t="s">
        <v>18720</v>
      </c>
      <c r="H809" s="122" t="s">
        <v>42707</v>
      </c>
      <c r="I809" s="109" t="s">
        <v>18680</v>
      </c>
      <c r="J809" s="109" t="s">
        <v>18679</v>
      </c>
      <c r="K809" s="108">
        <v>44928</v>
      </c>
      <c r="L809" s="109" t="s">
        <v>18680</v>
      </c>
      <c r="M809" s="110" t="s">
        <v>18657</v>
      </c>
      <c r="N809" s="110" t="s">
        <v>18722</v>
      </c>
      <c r="O809" s="109">
        <v>10</v>
      </c>
      <c r="P809" s="108">
        <v>45028</v>
      </c>
      <c r="Q809" s="108">
        <v>45037</v>
      </c>
      <c r="R809" s="109" t="s">
        <v>15403</v>
      </c>
      <c r="S809" s="110" t="str">
        <f>VLOOKUP($R809,DX!$A$1:$B$13005,2,FALSE)</f>
        <v>LUXACION DE LA ROTULA</v>
      </c>
      <c r="T809" s="110" t="s">
        <v>42647</v>
      </c>
      <c r="AA809" s="111" t="s">
        <v>43233</v>
      </c>
    </row>
    <row r="810" spans="1:27" s="123" customFormat="1" ht="30" hidden="1" customHeight="1" x14ac:dyDescent="0.3">
      <c r="A810" s="121">
        <v>45029</v>
      </c>
      <c r="B810" s="119">
        <f t="shared" si="27"/>
        <v>4</v>
      </c>
      <c r="C810" s="119">
        <f t="shared" si="28"/>
        <v>2023</v>
      </c>
      <c r="D810" s="110">
        <v>70047347</v>
      </c>
      <c r="E810" s="110" t="s">
        <v>42745</v>
      </c>
      <c r="F810" s="110" t="s">
        <v>18658</v>
      </c>
      <c r="G810" s="110" t="s">
        <v>18683</v>
      </c>
      <c r="H810" s="122" t="s">
        <v>42709</v>
      </c>
      <c r="I810" s="109" t="s">
        <v>18680</v>
      </c>
      <c r="J810" s="109" t="s">
        <v>18679</v>
      </c>
      <c r="K810" s="108">
        <v>41936</v>
      </c>
      <c r="L810" s="109" t="s">
        <v>18680</v>
      </c>
      <c r="M810" s="110" t="s">
        <v>18657</v>
      </c>
      <c r="N810" s="110" t="s">
        <v>18659</v>
      </c>
      <c r="O810" s="109">
        <v>15</v>
      </c>
      <c r="P810" s="108">
        <v>45029</v>
      </c>
      <c r="Q810" s="108">
        <v>45043</v>
      </c>
      <c r="R810" s="109" t="s">
        <v>5262</v>
      </c>
      <c r="S810" s="110" t="str">
        <f>VLOOKUP($R810,DX!$A$1:$B$13005,2,FALSE)</f>
        <v>SINDROME DEL TUNEL CARPIANO</v>
      </c>
      <c r="T810" s="110" t="s">
        <v>18696</v>
      </c>
      <c r="AA810" s="111" t="s">
        <v>43233</v>
      </c>
    </row>
    <row r="811" spans="1:27" s="123" customFormat="1" ht="30" hidden="1" customHeight="1" x14ac:dyDescent="0.3">
      <c r="A811" s="121">
        <v>45029</v>
      </c>
      <c r="B811" s="119">
        <f t="shared" si="27"/>
        <v>4</v>
      </c>
      <c r="C811" s="119">
        <f t="shared" si="28"/>
        <v>2023</v>
      </c>
      <c r="D811" s="110">
        <v>98594680</v>
      </c>
      <c r="E811" s="110" t="s">
        <v>42755</v>
      </c>
      <c r="F811" s="110" t="s">
        <v>18658</v>
      </c>
      <c r="G811" s="110" t="s">
        <v>18687</v>
      </c>
      <c r="H811" s="122" t="s">
        <v>42709</v>
      </c>
      <c r="I811" s="109" t="s">
        <v>18680</v>
      </c>
      <c r="J811" s="109" t="s">
        <v>18679</v>
      </c>
      <c r="K811" s="108">
        <v>41600</v>
      </c>
      <c r="L811" s="109" t="s">
        <v>18680</v>
      </c>
      <c r="M811" s="110" t="s">
        <v>18657</v>
      </c>
      <c r="N811" s="110" t="s">
        <v>18659</v>
      </c>
      <c r="O811" s="109">
        <v>20</v>
      </c>
      <c r="P811" s="108">
        <v>45029</v>
      </c>
      <c r="Q811" s="108">
        <v>45048</v>
      </c>
      <c r="R811" s="109" t="s">
        <v>15395</v>
      </c>
      <c r="S811" s="110" t="str">
        <f>VLOOKUP($R811,DX!$A$1:$B$13005,2,FALSE)</f>
        <v>FRACTURA DEL MALEOLO EXTERNO</v>
      </c>
      <c r="T811" s="110" t="s">
        <v>18696</v>
      </c>
      <c r="AA811" s="123" t="s">
        <v>42959</v>
      </c>
    </row>
    <row r="812" spans="1:27" s="123" customFormat="1" ht="30" hidden="1" customHeight="1" x14ac:dyDescent="0.3">
      <c r="A812" s="121">
        <v>45033</v>
      </c>
      <c r="B812" s="119">
        <f t="shared" si="27"/>
        <v>4</v>
      </c>
      <c r="C812" s="119">
        <f t="shared" si="28"/>
        <v>2023</v>
      </c>
      <c r="D812" s="110">
        <v>71792680</v>
      </c>
      <c r="E812" s="110" t="s">
        <v>42532</v>
      </c>
      <c r="F812" s="110" t="s">
        <v>18658</v>
      </c>
      <c r="G812" s="110" t="s">
        <v>18687</v>
      </c>
      <c r="H812" s="122" t="s">
        <v>42708</v>
      </c>
      <c r="I812" s="109" t="s">
        <v>18665</v>
      </c>
      <c r="J812" s="109" t="s">
        <v>18679</v>
      </c>
      <c r="K812" s="108">
        <v>44539</v>
      </c>
      <c r="L812" s="109" t="s">
        <v>18701</v>
      </c>
      <c r="M812" s="110" t="s">
        <v>18657</v>
      </c>
      <c r="N812" s="110" t="s">
        <v>18659</v>
      </c>
      <c r="O812" s="109">
        <v>2</v>
      </c>
      <c r="P812" s="108">
        <v>45033</v>
      </c>
      <c r="Q812" s="108">
        <v>45034</v>
      </c>
      <c r="R812" s="109">
        <v>2</v>
      </c>
      <c r="S812" s="110" t="str">
        <f>VLOOKUP($R812,DX!$A$1:$B$13005,2,FALSE)</f>
        <v>Licencia Paternidad</v>
      </c>
      <c r="T812" s="110" t="s">
        <v>42647</v>
      </c>
      <c r="AA812" s="111" t="s">
        <v>43233</v>
      </c>
    </row>
    <row r="813" spans="1:27" s="123" customFormat="1" ht="30" hidden="1" customHeight="1" x14ac:dyDescent="0.3">
      <c r="A813" s="121">
        <v>45033</v>
      </c>
      <c r="B813" s="119">
        <f t="shared" si="27"/>
        <v>4</v>
      </c>
      <c r="C813" s="119">
        <f t="shared" si="28"/>
        <v>2023</v>
      </c>
      <c r="D813" s="110">
        <v>1017159861</v>
      </c>
      <c r="E813" s="110" t="s">
        <v>42441</v>
      </c>
      <c r="F813" s="110" t="s">
        <v>18704</v>
      </c>
      <c r="G813" s="110" t="s">
        <v>18664</v>
      </c>
      <c r="H813" s="122" t="s">
        <v>42708</v>
      </c>
      <c r="I813" s="109" t="s">
        <v>18849</v>
      </c>
      <c r="J813" s="109" t="s">
        <v>18851</v>
      </c>
      <c r="K813" s="108">
        <v>41499</v>
      </c>
      <c r="L813" s="109" t="s">
        <v>18860</v>
      </c>
      <c r="M813" s="110" t="s">
        <v>18657</v>
      </c>
      <c r="N813" s="110" t="s">
        <v>18659</v>
      </c>
      <c r="O813" s="109">
        <v>2</v>
      </c>
      <c r="P813" s="108">
        <v>45033</v>
      </c>
      <c r="Q813" s="108">
        <v>45034</v>
      </c>
      <c r="R813" s="109" t="s">
        <v>114</v>
      </c>
      <c r="S813" s="110" t="str">
        <f>VLOOKUP($R813,DX!$A$1:$B$13005,2,FALSE)</f>
        <v>INFECCION INTESTINAL VIRAL, SIN OTRA ESPECIFICACION</v>
      </c>
      <c r="T813" s="110" t="s">
        <v>42647</v>
      </c>
      <c r="AA813" s="111" t="s">
        <v>43233</v>
      </c>
    </row>
    <row r="814" spans="1:27" s="123" customFormat="1" ht="30" hidden="1" customHeight="1" x14ac:dyDescent="0.3">
      <c r="A814" s="121">
        <v>45034</v>
      </c>
      <c r="B814" s="119">
        <f t="shared" si="27"/>
        <v>4</v>
      </c>
      <c r="C814" s="119">
        <f t="shared" si="28"/>
        <v>2023</v>
      </c>
      <c r="D814" s="110">
        <v>1007223061</v>
      </c>
      <c r="E814" s="110" t="s">
        <v>42757</v>
      </c>
      <c r="F814" s="110" t="s">
        <v>18704</v>
      </c>
      <c r="G814" s="110" t="s">
        <v>18664</v>
      </c>
      <c r="H814" s="122" t="s">
        <v>42708</v>
      </c>
      <c r="I814" s="109" t="s">
        <v>18849</v>
      </c>
      <c r="J814" s="109" t="s">
        <v>42711</v>
      </c>
      <c r="K814" s="108">
        <v>44992</v>
      </c>
      <c r="L814" s="109" t="s">
        <v>18860</v>
      </c>
      <c r="M814" s="110" t="s">
        <v>18657</v>
      </c>
      <c r="N814" s="110" t="s">
        <v>18659</v>
      </c>
      <c r="O814" s="109">
        <v>1</v>
      </c>
      <c r="P814" s="108">
        <v>45034</v>
      </c>
      <c r="Q814" s="108">
        <v>45034</v>
      </c>
      <c r="R814" s="109" t="s">
        <v>7101</v>
      </c>
      <c r="S814" s="110" t="str">
        <f>VLOOKUP($R814,DX!$A$1:$B$13005,2,FALSE)</f>
        <v>OTRAS INFECCIONES AGUDAS DE SITIOS MULTIPLES DE VIAS RESPIRATORIAS SUP</v>
      </c>
      <c r="T814" s="110" t="s">
        <v>42647</v>
      </c>
      <c r="AA814" s="111" t="s">
        <v>43233</v>
      </c>
    </row>
    <row r="815" spans="1:27" s="123" customFormat="1" ht="30" hidden="1" customHeight="1" x14ac:dyDescent="0.3">
      <c r="A815" s="121">
        <v>45034</v>
      </c>
      <c r="B815" s="119">
        <f t="shared" si="27"/>
        <v>4</v>
      </c>
      <c r="C815" s="119">
        <f t="shared" si="28"/>
        <v>2023</v>
      </c>
      <c r="D815" s="110">
        <v>1099364245</v>
      </c>
      <c r="E815" s="110" t="s">
        <v>42684</v>
      </c>
      <c r="F815" s="110" t="s">
        <v>18658</v>
      </c>
      <c r="G815" s="110" t="s">
        <v>18664</v>
      </c>
      <c r="H815" s="122" t="s">
        <v>42710</v>
      </c>
      <c r="I815" s="109" t="s">
        <v>18680</v>
      </c>
      <c r="J815" s="109" t="s">
        <v>18679</v>
      </c>
      <c r="K815" s="108">
        <v>44245</v>
      </c>
      <c r="L815" s="109" t="s">
        <v>18680</v>
      </c>
      <c r="M815" s="110" t="s">
        <v>18657</v>
      </c>
      <c r="N815" s="110" t="s">
        <v>18659</v>
      </c>
      <c r="O815" s="109">
        <v>5</v>
      </c>
      <c r="P815" s="108">
        <v>45034</v>
      </c>
      <c r="Q815" s="108">
        <v>45038</v>
      </c>
      <c r="R815" s="109" t="s">
        <v>17756</v>
      </c>
      <c r="S815" s="110" t="str">
        <f>VLOOKUP($R815,DX!$A$1:$B$13005,2,FALSE)</f>
        <v>ESTERILIZACION</v>
      </c>
      <c r="T815" s="110" t="s">
        <v>42647</v>
      </c>
      <c r="AA815" s="111" t="s">
        <v>43233</v>
      </c>
    </row>
    <row r="816" spans="1:27" s="123" customFormat="1" ht="30" hidden="1" customHeight="1" x14ac:dyDescent="0.3">
      <c r="A816" s="121">
        <v>45035</v>
      </c>
      <c r="B816" s="119">
        <f t="shared" si="27"/>
        <v>4</v>
      </c>
      <c r="C816" s="119">
        <f t="shared" si="28"/>
        <v>2023</v>
      </c>
      <c r="D816" s="110">
        <v>1007223061</v>
      </c>
      <c r="E816" s="110" t="s">
        <v>42757</v>
      </c>
      <c r="F816" s="110" t="s">
        <v>18704</v>
      </c>
      <c r="G816" s="110" t="s">
        <v>18664</v>
      </c>
      <c r="H816" s="122" t="s">
        <v>42708</v>
      </c>
      <c r="I816" s="109" t="s">
        <v>18849</v>
      </c>
      <c r="J816" s="109" t="s">
        <v>42711</v>
      </c>
      <c r="K816" s="108">
        <v>44992</v>
      </c>
      <c r="L816" s="109" t="s">
        <v>18860</v>
      </c>
      <c r="M816" s="110" t="s">
        <v>18657</v>
      </c>
      <c r="N816" s="110" t="s">
        <v>18659</v>
      </c>
      <c r="O816" s="109">
        <v>2</v>
      </c>
      <c r="P816" s="108">
        <v>45035</v>
      </c>
      <c r="Q816" s="108">
        <v>45036</v>
      </c>
      <c r="R816" s="109" t="s">
        <v>112</v>
      </c>
      <c r="S816" s="110" t="str">
        <f>VLOOKUP($R816,DX!$A$1:$B$13005,2,FALSE)</f>
        <v>OTRAS ENTERITIS VIRALES</v>
      </c>
      <c r="T816" s="110" t="s">
        <v>42647</v>
      </c>
      <c r="AA816" s="111" t="s">
        <v>43233</v>
      </c>
    </row>
    <row r="817" spans="1:27" s="123" customFormat="1" ht="30" hidden="1" customHeight="1" x14ac:dyDescent="0.3">
      <c r="A817" s="121">
        <v>45035</v>
      </c>
      <c r="B817" s="119">
        <f t="shared" si="27"/>
        <v>4</v>
      </c>
      <c r="C817" s="119">
        <f t="shared" si="28"/>
        <v>2023</v>
      </c>
      <c r="D817" s="110">
        <v>1039464972</v>
      </c>
      <c r="E817" s="110" t="s">
        <v>42763</v>
      </c>
      <c r="F817" s="110" t="s">
        <v>18704</v>
      </c>
      <c r="G817" s="110" t="s">
        <v>18664</v>
      </c>
      <c r="H817" s="122" t="s">
        <v>42708</v>
      </c>
      <c r="I817" s="109" t="s">
        <v>18849</v>
      </c>
      <c r="J817" s="109" t="s">
        <v>42712</v>
      </c>
      <c r="K817" s="108">
        <v>44228</v>
      </c>
      <c r="L817" s="109" t="s">
        <v>18860</v>
      </c>
      <c r="M817" s="110" t="s">
        <v>18657</v>
      </c>
      <c r="N817" s="110" t="s">
        <v>18659</v>
      </c>
      <c r="O817" s="109">
        <v>2</v>
      </c>
      <c r="P817" s="108">
        <v>45035</v>
      </c>
      <c r="Q817" s="108">
        <v>45036</v>
      </c>
      <c r="R817" s="109" t="s">
        <v>13969</v>
      </c>
      <c r="S817" s="110" t="str">
        <f>VLOOKUP($R817,DX!$A$1:$B$13005,2,FALSE)</f>
        <v>MAREO Y DESVANECIMIENTO</v>
      </c>
      <c r="T817" s="110" t="s">
        <v>42647</v>
      </c>
      <c r="AA817" s="111" t="s">
        <v>43233</v>
      </c>
    </row>
    <row r="818" spans="1:27" s="123" customFormat="1" ht="30" hidden="1" customHeight="1" x14ac:dyDescent="0.3">
      <c r="A818" s="121">
        <v>45035</v>
      </c>
      <c r="B818" s="119">
        <f t="shared" si="27"/>
        <v>4</v>
      </c>
      <c r="C818" s="119">
        <f t="shared" si="28"/>
        <v>2023</v>
      </c>
      <c r="D818" s="110">
        <v>1128387317</v>
      </c>
      <c r="E818" s="110" t="s">
        <v>42764</v>
      </c>
      <c r="F818" s="110" t="s">
        <v>18658</v>
      </c>
      <c r="G818" s="110" t="s">
        <v>18664</v>
      </c>
      <c r="H818" s="122" t="s">
        <v>42710</v>
      </c>
      <c r="I818" s="109" t="s">
        <v>18665</v>
      </c>
      <c r="J818" s="109" t="s">
        <v>18679</v>
      </c>
      <c r="K818" s="108">
        <v>44964</v>
      </c>
      <c r="L818" s="109" t="s">
        <v>18913</v>
      </c>
      <c r="M818" s="110" t="s">
        <v>18657</v>
      </c>
      <c r="N818" s="110" t="s">
        <v>18659</v>
      </c>
      <c r="O818" s="109">
        <v>5</v>
      </c>
      <c r="P818" s="108">
        <v>45035</v>
      </c>
      <c r="Q818" s="108">
        <v>45039</v>
      </c>
      <c r="R818" s="109" t="s">
        <v>9217</v>
      </c>
      <c r="S818" s="110" t="str">
        <f>VLOOKUP($R818,DX!$A$1:$B$13005,2,FALSE)</f>
        <v>COXARTROSIS, NO ESPECIFICADA</v>
      </c>
      <c r="T818" s="110" t="s">
        <v>42647</v>
      </c>
      <c r="AA818" s="111" t="s">
        <v>43233</v>
      </c>
    </row>
    <row r="819" spans="1:27" s="123" customFormat="1" ht="30" hidden="1" customHeight="1" x14ac:dyDescent="0.3">
      <c r="A819" s="121">
        <v>45036</v>
      </c>
      <c r="B819" s="119">
        <f t="shared" si="27"/>
        <v>4</v>
      </c>
      <c r="C819" s="119">
        <f t="shared" si="28"/>
        <v>2023</v>
      </c>
      <c r="D819" s="110">
        <v>91041631</v>
      </c>
      <c r="E819" s="110" t="s">
        <v>42687</v>
      </c>
      <c r="F819" s="110" t="s">
        <v>18658</v>
      </c>
      <c r="G819" s="110" t="s">
        <v>18664</v>
      </c>
      <c r="H819" s="122" t="s">
        <v>42708</v>
      </c>
      <c r="I819" s="109" t="s">
        <v>18680</v>
      </c>
      <c r="J819" s="109" t="s">
        <v>18679</v>
      </c>
      <c r="K819" s="108">
        <v>44245</v>
      </c>
      <c r="L819" s="109" t="s">
        <v>18739</v>
      </c>
      <c r="M819" s="110" t="s">
        <v>18657</v>
      </c>
      <c r="N819" s="110" t="s">
        <v>18659</v>
      </c>
      <c r="O819" s="109">
        <v>2</v>
      </c>
      <c r="P819" s="108">
        <v>45036</v>
      </c>
      <c r="Q819" s="108">
        <v>45037</v>
      </c>
      <c r="R819" s="109" t="s">
        <v>4204</v>
      </c>
      <c r="S819" s="110" t="str">
        <f>VLOOKUP($R819,DX!$A$1:$B$13005,2,FALSE)</f>
        <v>TRAST MENTALES Y COMPORT POR USO SEDANTES O HIPNOTICOS, INTOXICAC AG</v>
      </c>
      <c r="T819" s="110" t="s">
        <v>42647</v>
      </c>
      <c r="AA819" s="111" t="s">
        <v>43233</v>
      </c>
    </row>
    <row r="820" spans="1:27" s="123" customFormat="1" ht="30" hidden="1" customHeight="1" x14ac:dyDescent="0.3">
      <c r="A820" s="121">
        <v>45036</v>
      </c>
      <c r="B820" s="119">
        <f t="shared" si="27"/>
        <v>4</v>
      </c>
      <c r="C820" s="119">
        <f t="shared" si="28"/>
        <v>2023</v>
      </c>
      <c r="D820" s="110">
        <v>98639266</v>
      </c>
      <c r="E820" s="110" t="s">
        <v>42686</v>
      </c>
      <c r="F820" s="110" t="s">
        <v>18658</v>
      </c>
      <c r="G820" s="110" t="s">
        <v>18664</v>
      </c>
      <c r="H820" s="122" t="s">
        <v>42710</v>
      </c>
      <c r="I820" s="109" t="s">
        <v>18680</v>
      </c>
      <c r="J820" s="109" t="s">
        <v>18679</v>
      </c>
      <c r="K820" s="108">
        <v>43733</v>
      </c>
      <c r="L820" s="109" t="s">
        <v>18680</v>
      </c>
      <c r="M820" s="110" t="s">
        <v>18657</v>
      </c>
      <c r="N820" s="110" t="s">
        <v>18659</v>
      </c>
      <c r="O820" s="109">
        <v>12</v>
      </c>
      <c r="P820" s="108">
        <v>45036</v>
      </c>
      <c r="Q820" s="108">
        <v>45047</v>
      </c>
      <c r="R820" s="109" t="s">
        <v>7929</v>
      </c>
      <c r="S820" s="110" t="str">
        <f>VLOOKUP($R820,DX!$A$1:$B$13005,2,FALSE)</f>
        <v>HERNIA UMBILICAL SIN OBSTRUCCION NI GANGRENA</v>
      </c>
      <c r="T820" s="110" t="s">
        <v>42647</v>
      </c>
      <c r="AA820" s="111" t="s">
        <v>43233</v>
      </c>
    </row>
    <row r="821" spans="1:27" s="123" customFormat="1" ht="30" hidden="1" customHeight="1" x14ac:dyDescent="0.3">
      <c r="A821" s="121">
        <v>45036</v>
      </c>
      <c r="B821" s="119">
        <f t="shared" si="27"/>
        <v>4</v>
      </c>
      <c r="C821" s="119">
        <f t="shared" si="28"/>
        <v>2023</v>
      </c>
      <c r="D821" s="110">
        <v>1017165959</v>
      </c>
      <c r="E821" s="110" t="s">
        <v>42549</v>
      </c>
      <c r="F821" s="110" t="s">
        <v>18658</v>
      </c>
      <c r="G821" s="110" t="s">
        <v>18664</v>
      </c>
      <c r="H821" s="122" t="s">
        <v>42708</v>
      </c>
      <c r="I821" s="109" t="s">
        <v>18849</v>
      </c>
      <c r="J821" s="109" t="s">
        <v>18749</v>
      </c>
      <c r="K821" s="108">
        <v>43938</v>
      </c>
      <c r="L821" s="109" t="s">
        <v>18860</v>
      </c>
      <c r="M821" s="110" t="s">
        <v>18657</v>
      </c>
      <c r="N821" s="110" t="s">
        <v>18659</v>
      </c>
      <c r="O821" s="109">
        <v>2</v>
      </c>
      <c r="P821" s="108">
        <v>45036</v>
      </c>
      <c r="Q821" s="108">
        <v>45037</v>
      </c>
      <c r="R821" s="109" t="s">
        <v>6208</v>
      </c>
      <c r="S821" s="110" t="str">
        <f>VLOOKUP($R821,DX!$A$1:$B$13005,2,FALSE)</f>
        <v>VERTIGO PAROXISTICO BENIGNO</v>
      </c>
      <c r="T821" s="110" t="s">
        <v>42647</v>
      </c>
      <c r="AA821" s="111" t="s">
        <v>43233</v>
      </c>
    </row>
    <row r="822" spans="1:27" s="123" customFormat="1" ht="30" hidden="1" customHeight="1" x14ac:dyDescent="0.3">
      <c r="A822" s="121">
        <v>45036</v>
      </c>
      <c r="B822" s="119">
        <f t="shared" si="27"/>
        <v>4</v>
      </c>
      <c r="C822" s="119">
        <f t="shared" si="28"/>
        <v>2023</v>
      </c>
      <c r="D822" s="110">
        <v>1128405439</v>
      </c>
      <c r="E822" s="110" t="s">
        <v>18865</v>
      </c>
      <c r="F822" s="110" t="s">
        <v>18658</v>
      </c>
      <c r="G822" s="110" t="s">
        <v>42697</v>
      </c>
      <c r="H822" s="122" t="s">
        <v>42710</v>
      </c>
      <c r="I822" s="109" t="s">
        <v>18665</v>
      </c>
      <c r="J822" s="109" t="s">
        <v>18679</v>
      </c>
      <c r="K822" s="108">
        <v>43858</v>
      </c>
      <c r="L822" s="109" t="s">
        <v>18701</v>
      </c>
      <c r="M822" s="110" t="s">
        <v>18657</v>
      </c>
      <c r="N822" s="110" t="s">
        <v>18659</v>
      </c>
      <c r="O822" s="109">
        <v>15</v>
      </c>
      <c r="P822" s="108">
        <v>45036</v>
      </c>
      <c r="Q822" s="108">
        <v>45050</v>
      </c>
      <c r="R822" s="109" t="s">
        <v>7249</v>
      </c>
      <c r="S822" s="110" t="str">
        <f>VLOOKUP($R822,DX!$A$1:$B$13005,2,FALSE)</f>
        <v>OTROS TRASTORNOS ESPECIFICADOS DE LA NARIZ Y DE LOS SENOS PARANASALES</v>
      </c>
      <c r="T822" s="110" t="s">
        <v>42647</v>
      </c>
      <c r="AA822" s="111" t="s">
        <v>43233</v>
      </c>
    </row>
    <row r="823" spans="1:27" s="123" customFormat="1" ht="30" hidden="1" customHeight="1" x14ac:dyDescent="0.3">
      <c r="A823" s="121">
        <v>45037</v>
      </c>
      <c r="B823" s="119">
        <f t="shared" si="27"/>
        <v>4</v>
      </c>
      <c r="C823" s="119">
        <f t="shared" si="28"/>
        <v>2023</v>
      </c>
      <c r="D823" s="110">
        <v>43112841</v>
      </c>
      <c r="E823" s="110" t="s">
        <v>42744</v>
      </c>
      <c r="F823" s="110" t="s">
        <v>18704</v>
      </c>
      <c r="G823" s="110" t="s">
        <v>18683</v>
      </c>
      <c r="H823" s="122" t="s">
        <v>42708</v>
      </c>
      <c r="I823" s="109" t="s">
        <v>18849</v>
      </c>
      <c r="J823" s="109" t="s">
        <v>18695</v>
      </c>
      <c r="K823" s="108">
        <v>44896</v>
      </c>
      <c r="L823" s="109" t="s">
        <v>18860</v>
      </c>
      <c r="M823" s="110" t="s">
        <v>18657</v>
      </c>
      <c r="N823" s="110" t="s">
        <v>18659</v>
      </c>
      <c r="O823" s="109">
        <v>1</v>
      </c>
      <c r="P823" s="108">
        <v>45037</v>
      </c>
      <c r="Q823" s="108">
        <v>45037</v>
      </c>
      <c r="R823" s="109" t="s">
        <v>118</v>
      </c>
      <c r="S823" s="110" t="str">
        <f>VLOOKUP($R823,DX!$A$1:$B$13005,2,FALSE)</f>
        <v>DIARREA Y GASTROENTERITIS DE PRESUNTO ORIGEN INFECCIOSO</v>
      </c>
      <c r="T823" s="110" t="s">
        <v>42647</v>
      </c>
      <c r="AA823" s="111" t="s">
        <v>43233</v>
      </c>
    </row>
    <row r="824" spans="1:27" s="123" customFormat="1" ht="30" hidden="1" customHeight="1" x14ac:dyDescent="0.3">
      <c r="A824" s="121">
        <v>45040</v>
      </c>
      <c r="B824" s="119">
        <f t="shared" si="27"/>
        <v>4</v>
      </c>
      <c r="C824" s="119">
        <f t="shared" si="28"/>
        <v>2023</v>
      </c>
      <c r="D824" s="110">
        <v>98572372</v>
      </c>
      <c r="E824" s="110" t="s">
        <v>42754</v>
      </c>
      <c r="F824" s="110" t="s">
        <v>18658</v>
      </c>
      <c r="G824" s="110" t="s">
        <v>18664</v>
      </c>
      <c r="H824" s="122" t="s">
        <v>42710</v>
      </c>
      <c r="I824" s="109" t="s">
        <v>18680</v>
      </c>
      <c r="J824" s="109" t="s">
        <v>18679</v>
      </c>
      <c r="K824" s="108">
        <v>43617</v>
      </c>
      <c r="L824" s="109" t="s">
        <v>18680</v>
      </c>
      <c r="M824" s="110" t="s">
        <v>18657</v>
      </c>
      <c r="N824" s="110" t="s">
        <v>18659</v>
      </c>
      <c r="O824" s="109">
        <v>4</v>
      </c>
      <c r="P824" s="108">
        <v>45040</v>
      </c>
      <c r="Q824" s="108">
        <v>45043</v>
      </c>
      <c r="R824" s="109" t="s">
        <v>9815</v>
      </c>
      <c r="S824" s="110" t="str">
        <f>VLOOKUP($R824,DX!$A$1:$B$13005,2,FALSE)</f>
        <v>OTRAS ENTESOPATIAS DEL PIE</v>
      </c>
      <c r="T824" s="110" t="s">
        <v>42647</v>
      </c>
      <c r="AA824" s="111" t="s">
        <v>43233</v>
      </c>
    </row>
    <row r="825" spans="1:27" s="123" customFormat="1" ht="30" hidden="1" customHeight="1" x14ac:dyDescent="0.3">
      <c r="A825" s="121">
        <v>45048</v>
      </c>
      <c r="B825" s="119">
        <f t="shared" si="27"/>
        <v>5</v>
      </c>
      <c r="C825" s="119">
        <f t="shared" si="28"/>
        <v>2023</v>
      </c>
      <c r="D825" s="110">
        <v>43629776</v>
      </c>
      <c r="E825" s="110" t="s">
        <v>42636</v>
      </c>
      <c r="F825" s="110" t="s">
        <v>18704</v>
      </c>
      <c r="G825" s="110" t="s">
        <v>18664</v>
      </c>
      <c r="H825" s="122" t="s">
        <v>42708</v>
      </c>
      <c r="I825" s="109" t="s">
        <v>18849</v>
      </c>
      <c r="J825" s="109" t="s">
        <v>42714</v>
      </c>
      <c r="K825" s="108">
        <v>44711</v>
      </c>
      <c r="L825" s="109" t="s">
        <v>18860</v>
      </c>
      <c r="M825" s="110" t="s">
        <v>18657</v>
      </c>
      <c r="N825" s="110" t="s">
        <v>18659</v>
      </c>
      <c r="O825" s="109">
        <v>2</v>
      </c>
      <c r="P825" s="108">
        <v>45048</v>
      </c>
      <c r="Q825" s="108">
        <v>45049</v>
      </c>
      <c r="R825" s="109" t="s">
        <v>6220</v>
      </c>
      <c r="S825" s="110" t="str">
        <f>VLOOKUP($R825,DX!$A$1:$B$13005,2,FALSE)</f>
        <v>SINDROMES VERTIGINOSOS EN ENFERMEDADES CLASIFICADAS EN OTRA PARTE</v>
      </c>
      <c r="T825" s="110" t="s">
        <v>42647</v>
      </c>
      <c r="AA825" s="111" t="s">
        <v>43233</v>
      </c>
    </row>
    <row r="826" spans="1:27" s="123" customFormat="1" ht="30" hidden="1" customHeight="1" x14ac:dyDescent="0.3">
      <c r="A826" s="121">
        <v>45049</v>
      </c>
      <c r="B826" s="119">
        <f t="shared" si="27"/>
        <v>5</v>
      </c>
      <c r="C826" s="119">
        <f t="shared" si="28"/>
        <v>2023</v>
      </c>
      <c r="D826" s="110">
        <v>98594680</v>
      </c>
      <c r="E826" s="110" t="s">
        <v>42755</v>
      </c>
      <c r="F826" s="110" t="s">
        <v>18658</v>
      </c>
      <c r="G826" s="110" t="s">
        <v>18687</v>
      </c>
      <c r="H826" s="122" t="s">
        <v>42709</v>
      </c>
      <c r="I826" s="109" t="s">
        <v>18680</v>
      </c>
      <c r="J826" s="109" t="s">
        <v>18679</v>
      </c>
      <c r="K826" s="108">
        <v>41600</v>
      </c>
      <c r="L826" s="109" t="s">
        <v>18680</v>
      </c>
      <c r="M826" s="110" t="s">
        <v>18657</v>
      </c>
      <c r="N826" s="110" t="s">
        <v>18659</v>
      </c>
      <c r="O826" s="109">
        <v>10</v>
      </c>
      <c r="P826" s="108">
        <v>45049</v>
      </c>
      <c r="Q826" s="108">
        <v>45058</v>
      </c>
      <c r="R826" s="109" t="s">
        <v>15395</v>
      </c>
      <c r="S826" s="110" t="str">
        <f>VLOOKUP($R826,DX!$A$1:$B$13005,2,FALSE)</f>
        <v>FRACTURA DEL MALEOLO EXTERNO</v>
      </c>
      <c r="T826" s="110" t="s">
        <v>18696</v>
      </c>
      <c r="AA826" s="111" t="s">
        <v>43233</v>
      </c>
    </row>
    <row r="827" spans="1:27" s="123" customFormat="1" ht="30" hidden="1" customHeight="1" x14ac:dyDescent="0.3">
      <c r="A827" s="121">
        <v>45049</v>
      </c>
      <c r="B827" s="119">
        <f t="shared" si="27"/>
        <v>5</v>
      </c>
      <c r="C827" s="119">
        <f t="shared" si="28"/>
        <v>2023</v>
      </c>
      <c r="D827" s="110">
        <v>1128387317</v>
      </c>
      <c r="E827" s="110" t="s">
        <v>42764</v>
      </c>
      <c r="F827" s="110" t="s">
        <v>18658</v>
      </c>
      <c r="G827" s="110" t="s">
        <v>18664</v>
      </c>
      <c r="H827" s="122" t="s">
        <v>42710</v>
      </c>
      <c r="I827" s="109" t="s">
        <v>18665</v>
      </c>
      <c r="J827" s="109" t="s">
        <v>18679</v>
      </c>
      <c r="K827" s="108">
        <v>44964</v>
      </c>
      <c r="L827" s="109" t="s">
        <v>18913</v>
      </c>
      <c r="M827" s="110" t="s">
        <v>18657</v>
      </c>
      <c r="N827" s="110" t="s">
        <v>18659</v>
      </c>
      <c r="O827" s="109">
        <v>3</v>
      </c>
      <c r="P827" s="108">
        <v>45049</v>
      </c>
      <c r="Q827" s="108">
        <v>45051</v>
      </c>
      <c r="R827" s="109" t="s">
        <v>9217</v>
      </c>
      <c r="S827" s="110" t="str">
        <f>VLOOKUP($R827,DX!$A$1:$B$13005,2,FALSE)</f>
        <v>COXARTROSIS, NO ESPECIFICADA</v>
      </c>
      <c r="T827" s="110" t="s">
        <v>42647</v>
      </c>
      <c r="AA827" s="111" t="s">
        <v>43233</v>
      </c>
    </row>
    <row r="828" spans="1:27" s="123" customFormat="1" ht="30" hidden="1" customHeight="1" x14ac:dyDescent="0.3">
      <c r="A828" s="121">
        <v>45051</v>
      </c>
      <c r="B828" s="119">
        <f t="shared" si="27"/>
        <v>5</v>
      </c>
      <c r="C828" s="119">
        <f t="shared" si="28"/>
        <v>2023</v>
      </c>
      <c r="D828" s="110">
        <v>70558083</v>
      </c>
      <c r="E828" s="110" t="s">
        <v>42626</v>
      </c>
      <c r="F828" s="110" t="s">
        <v>18658</v>
      </c>
      <c r="G828" s="110" t="s">
        <v>18664</v>
      </c>
      <c r="H828" s="122" t="s">
        <v>42710</v>
      </c>
      <c r="I828" s="109" t="s">
        <v>18665</v>
      </c>
      <c r="J828" s="109" t="s">
        <v>18679</v>
      </c>
      <c r="K828" s="108">
        <v>43690</v>
      </c>
      <c r="L828" s="109" t="s">
        <v>18913</v>
      </c>
      <c r="M828" s="110" t="s">
        <v>18657</v>
      </c>
      <c r="N828" s="110" t="s">
        <v>18659</v>
      </c>
      <c r="O828" s="109">
        <v>15</v>
      </c>
      <c r="P828" s="108">
        <v>45051</v>
      </c>
      <c r="Q828" s="108">
        <v>45065</v>
      </c>
      <c r="R828" s="109" t="s">
        <v>15003</v>
      </c>
      <c r="S828" s="110" t="str">
        <f>VLOOKUP($R828,DX!$A$1:$B$13005,2,FALSE)</f>
        <v>TRAUMATISMO DEL TENDON DEL MANGUITO ROTATORIO DEL HOMBRO</v>
      </c>
      <c r="T828" s="110" t="s">
        <v>42647</v>
      </c>
      <c r="AA828" s="111" t="s">
        <v>43233</v>
      </c>
    </row>
    <row r="829" spans="1:27" s="123" customFormat="1" ht="30" hidden="1" customHeight="1" x14ac:dyDescent="0.3">
      <c r="A829" s="121">
        <v>45054</v>
      </c>
      <c r="B829" s="119">
        <f t="shared" si="27"/>
        <v>5</v>
      </c>
      <c r="C829" s="119">
        <f t="shared" si="28"/>
        <v>2023</v>
      </c>
      <c r="D829" s="110">
        <v>4345637</v>
      </c>
      <c r="E829" s="110" t="s">
        <v>42772</v>
      </c>
      <c r="F829" s="110" t="s">
        <v>18658</v>
      </c>
      <c r="G829" s="110" t="s">
        <v>18683</v>
      </c>
      <c r="H829" s="122" t="s">
        <v>42709</v>
      </c>
      <c r="I829" s="109" t="s">
        <v>18665</v>
      </c>
      <c r="J829" s="109" t="s">
        <v>18679</v>
      </c>
      <c r="K829" s="108">
        <v>44694</v>
      </c>
      <c r="L829" s="109" t="s">
        <v>18787</v>
      </c>
      <c r="M829" s="110" t="s">
        <v>18845</v>
      </c>
      <c r="N829" s="110" t="s">
        <v>18659</v>
      </c>
      <c r="O829" s="109">
        <v>30</v>
      </c>
      <c r="P829" s="108">
        <v>45054</v>
      </c>
      <c r="Q829" s="108">
        <v>45083</v>
      </c>
      <c r="R829" s="109" t="s">
        <v>15389</v>
      </c>
      <c r="S829" s="110" t="str">
        <f>VLOOKUP($R829,DX!$A$1:$B$13005,2,FALSE)</f>
        <v>FRACTURA DE LA EPIFISIS INFERIOR DE LA TIBIA</v>
      </c>
      <c r="T829" s="110" t="s">
        <v>18696</v>
      </c>
      <c r="AA829" s="123" t="s">
        <v>42959</v>
      </c>
    </row>
    <row r="830" spans="1:27" s="123" customFormat="1" ht="30" hidden="1" customHeight="1" x14ac:dyDescent="0.3">
      <c r="A830" s="121">
        <v>45054</v>
      </c>
      <c r="B830" s="119">
        <f t="shared" si="27"/>
        <v>5</v>
      </c>
      <c r="C830" s="119">
        <f t="shared" si="28"/>
        <v>2023</v>
      </c>
      <c r="D830" s="110">
        <v>10134225</v>
      </c>
      <c r="E830" s="110" t="s">
        <v>42691</v>
      </c>
      <c r="F830" s="110" t="s">
        <v>18658</v>
      </c>
      <c r="G830" s="110" t="s">
        <v>18730</v>
      </c>
      <c r="H830" s="122" t="s">
        <v>42710</v>
      </c>
      <c r="I830" s="109" t="s">
        <v>18665</v>
      </c>
      <c r="J830" s="109" t="s">
        <v>18679</v>
      </c>
      <c r="K830" s="108">
        <v>44988</v>
      </c>
      <c r="L830" s="109" t="s">
        <v>18731</v>
      </c>
      <c r="M830" s="110" t="s">
        <v>18688</v>
      </c>
      <c r="N830" s="110" t="s">
        <v>18659</v>
      </c>
      <c r="O830" s="109">
        <v>3</v>
      </c>
      <c r="P830" s="108">
        <v>45054</v>
      </c>
      <c r="Q830" s="108">
        <v>45056</v>
      </c>
      <c r="R830" s="109" t="s">
        <v>7499</v>
      </c>
      <c r="S830" s="110" t="str">
        <f>VLOOKUP($R830,DX!$A$1:$B$13005,2,FALSE)</f>
        <v>ENFERMEDADES DE LA TRAQUEA Y DE LOS BRONQUIOS, NO CEOP</v>
      </c>
      <c r="T830" s="110" t="s">
        <v>42647</v>
      </c>
      <c r="AA830" s="111" t="s">
        <v>43233</v>
      </c>
    </row>
    <row r="831" spans="1:27" s="123" customFormat="1" ht="30" hidden="1" customHeight="1" x14ac:dyDescent="0.3">
      <c r="A831" s="121">
        <v>45054</v>
      </c>
      <c r="B831" s="119">
        <f t="shared" si="27"/>
        <v>5</v>
      </c>
      <c r="C831" s="119">
        <f t="shared" si="28"/>
        <v>2023</v>
      </c>
      <c r="D831" s="110">
        <v>71632799</v>
      </c>
      <c r="E831" s="110" t="s">
        <v>42689</v>
      </c>
      <c r="F831" s="110" t="s">
        <v>18658</v>
      </c>
      <c r="G831" s="110" t="s">
        <v>18664</v>
      </c>
      <c r="H831" s="122" t="s">
        <v>42708</v>
      </c>
      <c r="I831" s="109" t="s">
        <v>18680</v>
      </c>
      <c r="J831" s="109" t="s">
        <v>18679</v>
      </c>
      <c r="K831" s="108">
        <v>44758</v>
      </c>
      <c r="L831" s="109" t="s">
        <v>18680</v>
      </c>
      <c r="M831" s="110" t="s">
        <v>18657</v>
      </c>
      <c r="N831" s="110" t="s">
        <v>18659</v>
      </c>
      <c r="O831" s="109">
        <v>1</v>
      </c>
      <c r="P831" s="108">
        <v>45054</v>
      </c>
      <c r="Q831" s="108">
        <v>45055</v>
      </c>
      <c r="R831" s="109" t="s">
        <v>5932</v>
      </c>
      <c r="S831" s="110" t="str">
        <f>VLOOKUP($R831,DX!$A$1:$B$13005,2,FALSE)</f>
        <v>TRASTORNOS DEL NERVIO OPTICO, NO CLASIFICADOS EN OTRA PARTE</v>
      </c>
      <c r="T831" s="110" t="s">
        <v>42647</v>
      </c>
      <c r="AA831" s="111" t="s">
        <v>43233</v>
      </c>
    </row>
    <row r="832" spans="1:27" s="123" customFormat="1" ht="30" hidden="1" customHeight="1" x14ac:dyDescent="0.3">
      <c r="A832" s="121">
        <v>45054</v>
      </c>
      <c r="B832" s="119">
        <f t="shared" si="27"/>
        <v>5</v>
      </c>
      <c r="C832" s="119">
        <f t="shared" si="28"/>
        <v>2023</v>
      </c>
      <c r="D832" s="110">
        <v>1022034949</v>
      </c>
      <c r="E832" s="110" t="s">
        <v>42688</v>
      </c>
      <c r="F832" s="110" t="s">
        <v>18658</v>
      </c>
      <c r="G832" s="110" t="s">
        <v>18683</v>
      </c>
      <c r="H832" s="122" t="s">
        <v>42710</v>
      </c>
      <c r="I832" s="109" t="s">
        <v>18665</v>
      </c>
      <c r="J832" s="109" t="s">
        <v>18679</v>
      </c>
      <c r="K832" s="108">
        <v>45026</v>
      </c>
      <c r="L832" s="109" t="s">
        <v>18699</v>
      </c>
      <c r="M832" s="110" t="s">
        <v>18657</v>
      </c>
      <c r="N832" s="110" t="s">
        <v>18659</v>
      </c>
      <c r="O832" s="109">
        <v>5</v>
      </c>
      <c r="P832" s="108">
        <v>45054</v>
      </c>
      <c r="Q832" s="108">
        <v>45058</v>
      </c>
      <c r="R832" s="109" t="s">
        <v>5002</v>
      </c>
      <c r="S832" s="110" t="str">
        <f>VLOOKUP($R832,DX!$A$1:$B$13005,2,FALSE)</f>
        <v>DISTONIA INDUCIDA POR DROGAS</v>
      </c>
      <c r="T832" s="110" t="s">
        <v>42647</v>
      </c>
      <c r="AA832" s="111" t="s">
        <v>43233</v>
      </c>
    </row>
    <row r="833" spans="1:27" s="123" customFormat="1" ht="30" hidden="1" customHeight="1" x14ac:dyDescent="0.3">
      <c r="A833" s="121">
        <v>45055</v>
      </c>
      <c r="B833" s="119">
        <f t="shared" si="27"/>
        <v>5</v>
      </c>
      <c r="C833" s="119">
        <f t="shared" si="28"/>
        <v>2023</v>
      </c>
      <c r="D833" s="110">
        <v>98623281</v>
      </c>
      <c r="E833" s="110" t="s">
        <v>18830</v>
      </c>
      <c r="F833" s="110" t="s">
        <v>18658</v>
      </c>
      <c r="G833" s="124" t="s">
        <v>18720</v>
      </c>
      <c r="H833" s="122" t="s">
        <v>42707</v>
      </c>
      <c r="I833" s="109" t="s">
        <v>18680</v>
      </c>
      <c r="J833" s="109" t="s">
        <v>18679</v>
      </c>
      <c r="K833" s="108">
        <v>43617</v>
      </c>
      <c r="L833" s="109" t="s">
        <v>18680</v>
      </c>
      <c r="M833" s="110" t="s">
        <v>18657</v>
      </c>
      <c r="N833" s="110" t="s">
        <v>18722</v>
      </c>
      <c r="O833" s="109">
        <v>4</v>
      </c>
      <c r="P833" s="108">
        <v>45055</v>
      </c>
      <c r="Q833" s="108">
        <v>45057</v>
      </c>
      <c r="R833" s="109" t="s">
        <v>15365</v>
      </c>
      <c r="S833" s="110" t="str">
        <f>VLOOKUP($R833,DX!$A$1:$B$13005,2,FALSE)</f>
        <v>CONTUSION DE LA RODILLA</v>
      </c>
      <c r="T833" s="110" t="s">
        <v>42647</v>
      </c>
      <c r="AA833" s="111" t="s">
        <v>43233</v>
      </c>
    </row>
    <row r="834" spans="1:27" s="123" customFormat="1" ht="30" hidden="1" customHeight="1" x14ac:dyDescent="0.3">
      <c r="A834" s="121">
        <v>45056</v>
      </c>
      <c r="B834" s="119">
        <f t="shared" si="27"/>
        <v>5</v>
      </c>
      <c r="C834" s="119">
        <f t="shared" si="28"/>
        <v>2023</v>
      </c>
      <c r="D834" s="110">
        <v>98451079</v>
      </c>
      <c r="E834" s="110" t="s">
        <v>42696</v>
      </c>
      <c r="F834" s="110" t="s">
        <v>18658</v>
      </c>
      <c r="G834" s="110" t="s">
        <v>18683</v>
      </c>
      <c r="H834" s="122" t="s">
        <v>42710</v>
      </c>
      <c r="I834" s="109" t="s">
        <v>18665</v>
      </c>
      <c r="J834" s="109" t="s">
        <v>18679</v>
      </c>
      <c r="K834" s="108">
        <v>44743</v>
      </c>
      <c r="L834" s="109" t="s">
        <v>42529</v>
      </c>
      <c r="M834" s="110" t="s">
        <v>18657</v>
      </c>
      <c r="N834" s="110" t="s">
        <v>18659</v>
      </c>
      <c r="O834" s="109">
        <v>5</v>
      </c>
      <c r="P834" s="108">
        <v>45056</v>
      </c>
      <c r="Q834" s="108">
        <v>45060</v>
      </c>
      <c r="R834" s="109" t="s">
        <v>5592</v>
      </c>
      <c r="S834" s="110" t="str">
        <f>VLOOKUP($R834,DX!$A$1:$B$13005,2,FALSE)</f>
        <v>ESTENOSIS E INSUFICIENCIA DE LAS VIAS LAGRIMALES</v>
      </c>
      <c r="T834" s="110" t="s">
        <v>42647</v>
      </c>
      <c r="AA834" s="111" t="s">
        <v>43233</v>
      </c>
    </row>
    <row r="835" spans="1:27" s="123" customFormat="1" ht="30" hidden="1" customHeight="1" x14ac:dyDescent="0.3">
      <c r="A835" s="121">
        <v>45057</v>
      </c>
      <c r="B835" s="119">
        <f t="shared" ref="B835:B898" si="29">+MONTH(A835)</f>
        <v>5</v>
      </c>
      <c r="C835" s="119">
        <f t="shared" ref="C835:C898" si="30">+YEAR(A835)</f>
        <v>2023</v>
      </c>
      <c r="D835" s="110">
        <v>29137982</v>
      </c>
      <c r="E835" s="110" t="s">
        <v>18734</v>
      </c>
      <c r="F835" s="110" t="s">
        <v>18704</v>
      </c>
      <c r="G835" s="110" t="s">
        <v>18687</v>
      </c>
      <c r="H835" s="122" t="s">
        <v>42709</v>
      </c>
      <c r="I835" s="109" t="s">
        <v>18849</v>
      </c>
      <c r="J835" s="109" t="s">
        <v>42717</v>
      </c>
      <c r="K835" s="108">
        <v>43678</v>
      </c>
      <c r="L835" s="109" t="s">
        <v>18860</v>
      </c>
      <c r="M835" s="110" t="s">
        <v>18710</v>
      </c>
      <c r="N835" s="110" t="s">
        <v>18659</v>
      </c>
      <c r="O835" s="109">
        <v>30</v>
      </c>
      <c r="P835" s="108">
        <v>45057</v>
      </c>
      <c r="Q835" s="108">
        <v>45086</v>
      </c>
      <c r="R835" s="109" t="s">
        <v>15413</v>
      </c>
      <c r="S835" s="110" t="str">
        <f>VLOOKUP($R835,DX!$A$1:$B$13005,2,FALSE)</f>
        <v>ESGUINCES Y TORCEDURAS EN LIGAMENTO CRUZADO ANTERIOR, POST DE RODILLA</v>
      </c>
      <c r="T835" s="110" t="s">
        <v>18696</v>
      </c>
      <c r="AA835" s="123" t="s">
        <v>42959</v>
      </c>
    </row>
    <row r="836" spans="1:27" s="123" customFormat="1" ht="30" hidden="1" customHeight="1" x14ac:dyDescent="0.3">
      <c r="A836" s="121">
        <v>45057</v>
      </c>
      <c r="B836" s="119">
        <f t="shared" si="29"/>
        <v>5</v>
      </c>
      <c r="C836" s="119">
        <f t="shared" si="30"/>
        <v>2023</v>
      </c>
      <c r="D836" s="110">
        <v>71662836</v>
      </c>
      <c r="E836" s="110" t="s">
        <v>42751</v>
      </c>
      <c r="F836" s="110" t="s">
        <v>18658</v>
      </c>
      <c r="G836" s="110" t="s">
        <v>18664</v>
      </c>
      <c r="H836" s="122" t="s">
        <v>42710</v>
      </c>
      <c r="I836" s="109" t="s">
        <v>18665</v>
      </c>
      <c r="J836" s="109" t="s">
        <v>18679</v>
      </c>
      <c r="K836" s="108">
        <v>45009</v>
      </c>
      <c r="L836" s="109" t="s">
        <v>18721</v>
      </c>
      <c r="M836" s="110" t="s">
        <v>18657</v>
      </c>
      <c r="N836" s="110" t="s">
        <v>18659</v>
      </c>
      <c r="O836" s="109">
        <v>30</v>
      </c>
      <c r="P836" s="108">
        <v>45057</v>
      </c>
      <c r="Q836" s="108">
        <v>45086</v>
      </c>
      <c r="R836" s="109" t="s">
        <v>15367</v>
      </c>
      <c r="S836" s="110" t="str">
        <f>VLOOKUP($R836,DX!$A$1:$B$13005,2,FALSE)</f>
        <v>CONTUSION DE OTRAS PARTES Y LAS NO ESPECIFICADAS DE LA PIERNA</v>
      </c>
      <c r="T836" s="110" t="s">
        <v>42647</v>
      </c>
      <c r="AA836" s="123" t="s">
        <v>42959</v>
      </c>
    </row>
    <row r="837" spans="1:27" s="123" customFormat="1" ht="30" hidden="1" customHeight="1" x14ac:dyDescent="0.3">
      <c r="A837" s="121">
        <v>45058</v>
      </c>
      <c r="B837" s="119">
        <f t="shared" si="29"/>
        <v>5</v>
      </c>
      <c r="C837" s="119">
        <f t="shared" si="30"/>
        <v>2023</v>
      </c>
      <c r="D837" s="110">
        <v>4709864</v>
      </c>
      <c r="E837" s="110" t="s">
        <v>42692</v>
      </c>
      <c r="F837" s="110" t="s">
        <v>18658</v>
      </c>
      <c r="G837" s="110" t="s">
        <v>18683</v>
      </c>
      <c r="H837" s="122" t="s">
        <v>42708</v>
      </c>
      <c r="I837" s="109" t="s">
        <v>18680</v>
      </c>
      <c r="J837" s="109" t="s">
        <v>18679</v>
      </c>
      <c r="K837" s="108">
        <v>44958</v>
      </c>
      <c r="L837" s="109" t="s">
        <v>18680</v>
      </c>
      <c r="M837" s="110" t="s">
        <v>18657</v>
      </c>
      <c r="N837" s="110" t="s">
        <v>18659</v>
      </c>
      <c r="O837" s="109">
        <v>2</v>
      </c>
      <c r="P837" s="108">
        <v>45058</v>
      </c>
      <c r="Q837" s="108">
        <v>45059</v>
      </c>
      <c r="R837" s="109" t="s">
        <v>7061</v>
      </c>
      <c r="S837" s="110" t="str">
        <f>VLOOKUP($R837,DX!$A$1:$B$13005,2,FALSE)</f>
        <v>RINOFARINGITIS AGUDA (RESFRIADO COMUN)</v>
      </c>
      <c r="T837" s="110" t="s">
        <v>42647</v>
      </c>
      <c r="AA837" s="111" t="s">
        <v>43233</v>
      </c>
    </row>
    <row r="838" spans="1:27" s="123" customFormat="1" ht="30" hidden="1" customHeight="1" x14ac:dyDescent="0.3">
      <c r="A838" s="121">
        <v>45059</v>
      </c>
      <c r="B838" s="119">
        <f t="shared" si="29"/>
        <v>5</v>
      </c>
      <c r="C838" s="119">
        <f t="shared" si="30"/>
        <v>2023</v>
      </c>
      <c r="D838" s="110">
        <v>98594680</v>
      </c>
      <c r="E838" s="110" t="s">
        <v>42755</v>
      </c>
      <c r="F838" s="110" t="s">
        <v>18658</v>
      </c>
      <c r="G838" s="110" t="s">
        <v>18687</v>
      </c>
      <c r="H838" s="122" t="s">
        <v>42709</v>
      </c>
      <c r="I838" s="109" t="s">
        <v>18680</v>
      </c>
      <c r="J838" s="109" t="s">
        <v>18679</v>
      </c>
      <c r="K838" s="108">
        <v>41600</v>
      </c>
      <c r="L838" s="109" t="s">
        <v>18680</v>
      </c>
      <c r="M838" s="110" t="s">
        <v>18657</v>
      </c>
      <c r="N838" s="110" t="s">
        <v>18659</v>
      </c>
      <c r="O838" s="109">
        <v>10</v>
      </c>
      <c r="P838" s="108">
        <v>45059</v>
      </c>
      <c r="Q838" s="108">
        <v>45068</v>
      </c>
      <c r="R838" s="109" t="s">
        <v>15395</v>
      </c>
      <c r="S838" s="110" t="str">
        <f>VLOOKUP($R838,DX!$A$1:$B$13005,2,FALSE)</f>
        <v>FRACTURA DEL MALEOLO EXTERNO</v>
      </c>
      <c r="T838" s="110" t="s">
        <v>18696</v>
      </c>
      <c r="AA838" s="111" t="s">
        <v>43233</v>
      </c>
    </row>
    <row r="839" spans="1:27" s="123" customFormat="1" ht="30" hidden="1" customHeight="1" x14ac:dyDescent="0.3">
      <c r="A839" s="121">
        <v>45059</v>
      </c>
      <c r="B839" s="119">
        <f t="shared" si="29"/>
        <v>5</v>
      </c>
      <c r="C839" s="119">
        <f t="shared" si="30"/>
        <v>2023</v>
      </c>
      <c r="D839" s="110">
        <v>1128387317</v>
      </c>
      <c r="E839" s="110" t="s">
        <v>42764</v>
      </c>
      <c r="F839" s="110" t="s">
        <v>18658</v>
      </c>
      <c r="G839" s="110" t="s">
        <v>18664</v>
      </c>
      <c r="H839" s="122" t="s">
        <v>42710</v>
      </c>
      <c r="I839" s="109" t="s">
        <v>18665</v>
      </c>
      <c r="J839" s="109" t="s">
        <v>18679</v>
      </c>
      <c r="K839" s="108">
        <v>44964</v>
      </c>
      <c r="L839" s="109" t="s">
        <v>18913</v>
      </c>
      <c r="M839" s="110" t="s">
        <v>18657</v>
      </c>
      <c r="N839" s="110" t="s">
        <v>18659</v>
      </c>
      <c r="O839" s="109">
        <v>7</v>
      </c>
      <c r="P839" s="108">
        <v>45059</v>
      </c>
      <c r="Q839" s="108">
        <v>45065</v>
      </c>
      <c r="R839" s="109" t="s">
        <v>9217</v>
      </c>
      <c r="S839" s="110" t="str">
        <f>VLOOKUP($R839,DX!$A$1:$B$13005,2,FALSE)</f>
        <v>COXARTROSIS, NO ESPECIFICADA</v>
      </c>
      <c r="T839" s="110" t="s">
        <v>42647</v>
      </c>
      <c r="AA839" s="111" t="s">
        <v>43233</v>
      </c>
    </row>
    <row r="840" spans="1:27" s="123" customFormat="1" ht="30" hidden="1" customHeight="1" x14ac:dyDescent="0.3">
      <c r="A840" s="121">
        <v>45061</v>
      </c>
      <c r="B840" s="119">
        <f t="shared" si="29"/>
        <v>5</v>
      </c>
      <c r="C840" s="119">
        <f t="shared" si="30"/>
        <v>2023</v>
      </c>
      <c r="D840" s="110">
        <v>71292170</v>
      </c>
      <c r="E840" s="110" t="s">
        <v>42750</v>
      </c>
      <c r="F840" s="110" t="s">
        <v>18658</v>
      </c>
      <c r="G840" s="110" t="s">
        <v>18664</v>
      </c>
      <c r="H840" s="122" t="s">
        <v>42708</v>
      </c>
      <c r="I840" s="109" t="s">
        <v>18665</v>
      </c>
      <c r="J840" s="109" t="s">
        <v>18679</v>
      </c>
      <c r="K840" s="108">
        <v>45029</v>
      </c>
      <c r="L840" s="109" t="s">
        <v>18913</v>
      </c>
      <c r="M840" s="110" t="s">
        <v>18657</v>
      </c>
      <c r="N840" s="110" t="s">
        <v>18659</v>
      </c>
      <c r="O840" s="109">
        <v>1</v>
      </c>
      <c r="P840" s="108">
        <v>45061</v>
      </c>
      <c r="Q840" s="108">
        <v>45061</v>
      </c>
      <c r="R840" s="109" t="s">
        <v>7061</v>
      </c>
      <c r="S840" s="110" t="str">
        <f>VLOOKUP($R840,DX!$A$1:$B$13005,2,FALSE)</f>
        <v>RINOFARINGITIS AGUDA (RESFRIADO COMUN)</v>
      </c>
      <c r="T840" s="110" t="s">
        <v>42647</v>
      </c>
      <c r="AA840" s="111" t="s">
        <v>43233</v>
      </c>
    </row>
    <row r="841" spans="1:27" s="123" customFormat="1" ht="30" hidden="1" customHeight="1" x14ac:dyDescent="0.3">
      <c r="A841" s="121">
        <v>45062</v>
      </c>
      <c r="B841" s="119">
        <f t="shared" si="29"/>
        <v>5</v>
      </c>
      <c r="C841" s="119">
        <f t="shared" si="30"/>
        <v>2023</v>
      </c>
      <c r="D841" s="110">
        <v>71184295</v>
      </c>
      <c r="E841" s="110" t="s">
        <v>42749</v>
      </c>
      <c r="F841" s="110" t="s">
        <v>18658</v>
      </c>
      <c r="G841" s="110" t="s">
        <v>18664</v>
      </c>
      <c r="H841" s="122" t="s">
        <v>42708</v>
      </c>
      <c r="I841" s="109" t="s">
        <v>18680</v>
      </c>
      <c r="J841" s="109" t="s">
        <v>18679</v>
      </c>
      <c r="K841" s="108">
        <v>45029</v>
      </c>
      <c r="L841" s="109" t="s">
        <v>18680</v>
      </c>
      <c r="M841" s="110" t="s">
        <v>18657</v>
      </c>
      <c r="N841" s="110" t="s">
        <v>18659</v>
      </c>
      <c r="O841" s="109">
        <v>1</v>
      </c>
      <c r="P841" s="108">
        <v>45062</v>
      </c>
      <c r="Q841" s="108">
        <v>45062</v>
      </c>
      <c r="R841" s="109" t="s">
        <v>8033</v>
      </c>
      <c r="S841" s="110" t="str">
        <f>VLOOKUP($R841,DX!$A$1:$B$13005,2,FALSE)</f>
        <v>SINDROME DEL COLON IRRITABLE SIN DIARREA</v>
      </c>
      <c r="T841" s="110" t="s">
        <v>42647</v>
      </c>
      <c r="AA841" s="111" t="s">
        <v>43233</v>
      </c>
    </row>
    <row r="842" spans="1:27" s="123" customFormat="1" ht="30" hidden="1" customHeight="1" x14ac:dyDescent="0.3">
      <c r="A842" s="121">
        <v>45064</v>
      </c>
      <c r="B842" s="119">
        <f t="shared" si="29"/>
        <v>5</v>
      </c>
      <c r="C842" s="119">
        <f t="shared" si="30"/>
        <v>2023</v>
      </c>
      <c r="D842" s="110">
        <v>71184295</v>
      </c>
      <c r="E842" s="110" t="s">
        <v>42749</v>
      </c>
      <c r="F842" s="110" t="s">
        <v>18658</v>
      </c>
      <c r="G842" s="110" t="s">
        <v>18664</v>
      </c>
      <c r="H842" s="122" t="s">
        <v>42708</v>
      </c>
      <c r="I842" s="109" t="s">
        <v>18680</v>
      </c>
      <c r="J842" s="109" t="s">
        <v>18679</v>
      </c>
      <c r="K842" s="108">
        <v>45029</v>
      </c>
      <c r="L842" s="109" t="s">
        <v>18680</v>
      </c>
      <c r="M842" s="110" t="s">
        <v>18657</v>
      </c>
      <c r="N842" s="110" t="s">
        <v>18659</v>
      </c>
      <c r="O842" s="109">
        <v>2</v>
      </c>
      <c r="P842" s="108">
        <v>45064</v>
      </c>
      <c r="Q842" s="108">
        <v>45065</v>
      </c>
      <c r="R842" s="109" t="s">
        <v>7987</v>
      </c>
      <c r="S842" s="110" t="str">
        <f>VLOOKUP($R842,DX!$A$1:$B$13005,2,FALSE)</f>
        <v>COLITIS Y GASTROENTERITIS NO INFECCIOSAS, NO ESPECIFICADAS</v>
      </c>
      <c r="T842" s="110" t="s">
        <v>42647</v>
      </c>
      <c r="AA842" s="111" t="s">
        <v>43233</v>
      </c>
    </row>
    <row r="843" spans="1:27" s="123" customFormat="1" ht="30" hidden="1" customHeight="1" x14ac:dyDescent="0.3">
      <c r="A843" s="121">
        <v>45064</v>
      </c>
      <c r="B843" s="119">
        <f t="shared" si="29"/>
        <v>5</v>
      </c>
      <c r="C843" s="119">
        <f t="shared" si="30"/>
        <v>2023</v>
      </c>
      <c r="D843" s="110">
        <v>71292170</v>
      </c>
      <c r="E843" s="110" t="s">
        <v>42750</v>
      </c>
      <c r="F843" s="110" t="s">
        <v>18658</v>
      </c>
      <c r="G843" s="110" t="s">
        <v>18664</v>
      </c>
      <c r="H843" s="122" t="s">
        <v>42708</v>
      </c>
      <c r="I843" s="109" t="s">
        <v>18665</v>
      </c>
      <c r="J843" s="109" t="s">
        <v>18679</v>
      </c>
      <c r="K843" s="108">
        <v>45029</v>
      </c>
      <c r="L843" s="109" t="s">
        <v>18913</v>
      </c>
      <c r="M843" s="110" t="s">
        <v>18657</v>
      </c>
      <c r="N843" s="110" t="s">
        <v>18659</v>
      </c>
      <c r="O843" s="109">
        <v>2</v>
      </c>
      <c r="P843" s="108">
        <v>45064</v>
      </c>
      <c r="Q843" s="108">
        <v>45065</v>
      </c>
      <c r="R843" s="109" t="s">
        <v>7851</v>
      </c>
      <c r="S843" s="110" t="str">
        <f>VLOOKUP($R843,DX!$A$1:$B$13005,2,FALSE)</f>
        <v>OTRAS GASTRITIS</v>
      </c>
      <c r="T843" s="110" t="s">
        <v>42647</v>
      </c>
      <c r="AA843" s="111" t="s">
        <v>43233</v>
      </c>
    </row>
    <row r="844" spans="1:27" s="123" customFormat="1" ht="30" hidden="1" customHeight="1" x14ac:dyDescent="0.3">
      <c r="A844" s="121">
        <v>45064</v>
      </c>
      <c r="B844" s="119">
        <f t="shared" si="29"/>
        <v>5</v>
      </c>
      <c r="C844" s="119">
        <f t="shared" si="30"/>
        <v>2023</v>
      </c>
      <c r="D844" s="110">
        <v>1000083615</v>
      </c>
      <c r="E844" s="110" t="s">
        <v>42694</v>
      </c>
      <c r="F844" s="110" t="s">
        <v>18658</v>
      </c>
      <c r="G844" s="110" t="s">
        <v>18683</v>
      </c>
      <c r="H844" s="122" t="s">
        <v>42708</v>
      </c>
      <c r="I844" s="109" t="s">
        <v>18665</v>
      </c>
      <c r="J844" s="109" t="s">
        <v>18679</v>
      </c>
      <c r="K844" s="108">
        <v>45017</v>
      </c>
      <c r="L844" s="109" t="s">
        <v>18913</v>
      </c>
      <c r="M844" s="110" t="s">
        <v>18657</v>
      </c>
      <c r="N844" s="110" t="s">
        <v>18659</v>
      </c>
      <c r="O844" s="109">
        <v>2</v>
      </c>
      <c r="P844" s="108">
        <v>45064</v>
      </c>
      <c r="Q844" s="108">
        <v>45065</v>
      </c>
      <c r="R844" s="109" t="s">
        <v>13819</v>
      </c>
      <c r="S844" s="110" t="str">
        <f>VLOOKUP($R844,DX!$A$1:$B$13005,2,FALSE)</f>
        <v>NAUSEA Y VOMITO</v>
      </c>
      <c r="T844" s="110" t="s">
        <v>42647</v>
      </c>
      <c r="AA844" s="111" t="s">
        <v>43233</v>
      </c>
    </row>
    <row r="845" spans="1:27" s="123" customFormat="1" ht="30" hidden="1" customHeight="1" x14ac:dyDescent="0.3">
      <c r="A845" s="121">
        <v>45067</v>
      </c>
      <c r="B845" s="119">
        <f t="shared" si="29"/>
        <v>5</v>
      </c>
      <c r="C845" s="119">
        <f t="shared" si="30"/>
        <v>2023</v>
      </c>
      <c r="D845" s="110">
        <v>1128387317</v>
      </c>
      <c r="E845" s="110" t="s">
        <v>42764</v>
      </c>
      <c r="F845" s="110" t="s">
        <v>18658</v>
      </c>
      <c r="G845" s="110" t="s">
        <v>18664</v>
      </c>
      <c r="H845" s="122" t="s">
        <v>42709</v>
      </c>
      <c r="I845" s="109" t="s">
        <v>18665</v>
      </c>
      <c r="J845" s="109" t="s">
        <v>18679</v>
      </c>
      <c r="K845" s="108">
        <v>44964</v>
      </c>
      <c r="L845" s="109" t="s">
        <v>18913</v>
      </c>
      <c r="M845" s="110" t="s">
        <v>18657</v>
      </c>
      <c r="N845" s="110" t="s">
        <v>18659</v>
      </c>
      <c r="O845" s="109">
        <v>10</v>
      </c>
      <c r="P845" s="108">
        <v>45067</v>
      </c>
      <c r="Q845" s="108">
        <v>45076</v>
      </c>
      <c r="R845" s="109" t="s">
        <v>9217</v>
      </c>
      <c r="S845" s="110" t="str">
        <f>VLOOKUP($R845,DX!$A$1:$B$13005,2,FALSE)</f>
        <v>COXARTROSIS, NO ESPECIFICADA</v>
      </c>
      <c r="T845" s="110" t="s">
        <v>18696</v>
      </c>
      <c r="AA845" s="111" t="s">
        <v>43233</v>
      </c>
    </row>
    <row r="846" spans="1:27" s="123" customFormat="1" ht="30" hidden="1" customHeight="1" x14ac:dyDescent="0.3">
      <c r="A846" s="121">
        <v>45069</v>
      </c>
      <c r="B846" s="119">
        <f t="shared" si="29"/>
        <v>5</v>
      </c>
      <c r="C846" s="119">
        <f t="shared" si="30"/>
        <v>2023</v>
      </c>
      <c r="D846" s="110">
        <v>98594680</v>
      </c>
      <c r="E846" s="110" t="s">
        <v>42755</v>
      </c>
      <c r="F846" s="110" t="s">
        <v>18658</v>
      </c>
      <c r="G846" s="110" t="s">
        <v>18687</v>
      </c>
      <c r="H846" s="122" t="s">
        <v>42709</v>
      </c>
      <c r="I846" s="109" t="s">
        <v>18680</v>
      </c>
      <c r="J846" s="109" t="s">
        <v>18679</v>
      </c>
      <c r="K846" s="108">
        <v>41600</v>
      </c>
      <c r="L846" s="109" t="s">
        <v>18680</v>
      </c>
      <c r="M846" s="110" t="s">
        <v>18657</v>
      </c>
      <c r="N846" s="110" t="s">
        <v>18659</v>
      </c>
      <c r="O846" s="109">
        <v>7</v>
      </c>
      <c r="P846" s="108">
        <v>45069</v>
      </c>
      <c r="Q846" s="108">
        <v>45075</v>
      </c>
      <c r="R846" s="109" t="s">
        <v>15395</v>
      </c>
      <c r="S846" s="110" t="str">
        <f>VLOOKUP($R846,DX!$A$1:$B$13005,2,FALSE)</f>
        <v>FRACTURA DEL MALEOLO EXTERNO</v>
      </c>
      <c r="T846" s="110" t="s">
        <v>18696</v>
      </c>
      <c r="AA846" s="111" t="s">
        <v>43233</v>
      </c>
    </row>
    <row r="847" spans="1:27" s="123" customFormat="1" ht="30" hidden="1" customHeight="1" x14ac:dyDescent="0.3">
      <c r="A847" s="121">
        <v>45070</v>
      </c>
      <c r="B847" s="119">
        <f t="shared" si="29"/>
        <v>5</v>
      </c>
      <c r="C847" s="119">
        <f t="shared" si="30"/>
        <v>2023</v>
      </c>
      <c r="D847" s="110">
        <v>16072891</v>
      </c>
      <c r="E847" s="110" t="s">
        <v>42693</v>
      </c>
      <c r="F847" s="110" t="s">
        <v>18658</v>
      </c>
      <c r="G847" s="110" t="s">
        <v>18664</v>
      </c>
      <c r="H847" s="122" t="s">
        <v>42708</v>
      </c>
      <c r="I847" s="109" t="s">
        <v>18680</v>
      </c>
      <c r="J847" s="109" t="s">
        <v>18679</v>
      </c>
      <c r="K847" s="108">
        <v>45027</v>
      </c>
      <c r="L847" s="109" t="s">
        <v>18680</v>
      </c>
      <c r="M847" s="110" t="s">
        <v>18657</v>
      </c>
      <c r="N847" s="110" t="s">
        <v>18659</v>
      </c>
      <c r="O847" s="109">
        <v>2</v>
      </c>
      <c r="P847" s="108">
        <v>45070</v>
      </c>
      <c r="Q847" s="108">
        <v>45071</v>
      </c>
      <c r="R847" s="109" t="s">
        <v>7061</v>
      </c>
      <c r="S847" s="110" t="str">
        <f>VLOOKUP($R847,DX!$A$1:$B$13005,2,FALSE)</f>
        <v>RINOFARINGITIS AGUDA (RESFRIADO COMUN)</v>
      </c>
      <c r="T847" s="110" t="s">
        <v>42647</v>
      </c>
      <c r="AA847" s="111" t="s">
        <v>43233</v>
      </c>
    </row>
    <row r="848" spans="1:27" s="123" customFormat="1" ht="30" hidden="1" customHeight="1" x14ac:dyDescent="0.3">
      <c r="A848" s="121">
        <v>45072</v>
      </c>
      <c r="B848" s="119">
        <f t="shared" si="29"/>
        <v>5</v>
      </c>
      <c r="C848" s="119">
        <f t="shared" si="30"/>
        <v>2023</v>
      </c>
      <c r="D848" s="110">
        <v>71295855</v>
      </c>
      <c r="E848" s="110" t="s">
        <v>42690</v>
      </c>
      <c r="F848" s="110" t="s">
        <v>18658</v>
      </c>
      <c r="G848" s="110" t="s">
        <v>18664</v>
      </c>
      <c r="H848" s="122" t="s">
        <v>42708</v>
      </c>
      <c r="I848" s="109" t="s">
        <v>18665</v>
      </c>
      <c r="J848" s="109" t="s">
        <v>18679</v>
      </c>
      <c r="K848" s="108">
        <v>44972</v>
      </c>
      <c r="L848" s="109" t="s">
        <v>18701</v>
      </c>
      <c r="M848" s="110" t="s">
        <v>18657</v>
      </c>
      <c r="N848" s="110" t="s">
        <v>18659</v>
      </c>
      <c r="O848" s="109">
        <v>2</v>
      </c>
      <c r="P848" s="108">
        <v>45072</v>
      </c>
      <c r="Q848" s="108">
        <v>45073</v>
      </c>
      <c r="R848" s="109" t="s">
        <v>112</v>
      </c>
      <c r="S848" s="110" t="str">
        <f>VLOOKUP($R848,DX!$A$1:$B$13005,2,FALSE)</f>
        <v>OTRAS ENTERITIS VIRALES</v>
      </c>
      <c r="T848" s="110" t="s">
        <v>42647</v>
      </c>
      <c r="AA848" s="111" t="s">
        <v>43233</v>
      </c>
    </row>
    <row r="849" spans="1:27" s="123" customFormat="1" ht="30" hidden="1" customHeight="1" x14ac:dyDescent="0.3">
      <c r="A849" s="121">
        <v>45076</v>
      </c>
      <c r="B849" s="119">
        <f t="shared" si="29"/>
        <v>5</v>
      </c>
      <c r="C849" s="119">
        <f t="shared" si="30"/>
        <v>2023</v>
      </c>
      <c r="D849" s="110">
        <v>98594680</v>
      </c>
      <c r="E849" s="110" t="s">
        <v>42755</v>
      </c>
      <c r="F849" s="110" t="s">
        <v>18658</v>
      </c>
      <c r="G849" s="110" t="s">
        <v>18687</v>
      </c>
      <c r="H849" s="122" t="s">
        <v>42709</v>
      </c>
      <c r="I849" s="109" t="s">
        <v>18680</v>
      </c>
      <c r="J849" s="109" t="s">
        <v>18679</v>
      </c>
      <c r="K849" s="108">
        <v>41600</v>
      </c>
      <c r="L849" s="109" t="s">
        <v>18680</v>
      </c>
      <c r="M849" s="110" t="s">
        <v>18657</v>
      </c>
      <c r="N849" s="110" t="s">
        <v>18659</v>
      </c>
      <c r="O849" s="109">
        <v>7</v>
      </c>
      <c r="P849" s="108">
        <v>45076</v>
      </c>
      <c r="Q849" s="108">
        <v>45082</v>
      </c>
      <c r="R849" s="109" t="s">
        <v>15391</v>
      </c>
      <c r="S849" s="110" t="str">
        <f>VLOOKUP($R849,DX!$A$1:$B$13005,2,FALSE)</f>
        <v>FRACTURA DEL PERONE SOLAMENTE</v>
      </c>
      <c r="T849" s="110" t="s">
        <v>18696</v>
      </c>
      <c r="AA849" s="111" t="s">
        <v>43233</v>
      </c>
    </row>
    <row r="850" spans="1:27" s="123" customFormat="1" ht="30" hidden="1" customHeight="1" x14ac:dyDescent="0.3">
      <c r="A850" s="121">
        <v>45077</v>
      </c>
      <c r="B850" s="119">
        <f t="shared" si="29"/>
        <v>5</v>
      </c>
      <c r="C850" s="119">
        <f t="shared" si="30"/>
        <v>2023</v>
      </c>
      <c r="D850" s="110">
        <v>1007243522</v>
      </c>
      <c r="E850" s="110" t="s">
        <v>42699</v>
      </c>
      <c r="F850" s="110" t="s">
        <v>18658</v>
      </c>
      <c r="G850" s="110" t="s">
        <v>42697</v>
      </c>
      <c r="H850" s="122" t="s">
        <v>42708</v>
      </c>
      <c r="I850" s="109" t="s">
        <v>42698</v>
      </c>
      <c r="J850" s="109" t="s">
        <v>18679</v>
      </c>
      <c r="K850" s="108">
        <v>44634</v>
      </c>
      <c r="L850" s="109" t="s">
        <v>18680</v>
      </c>
      <c r="M850" s="110" t="s">
        <v>18657</v>
      </c>
      <c r="N850" s="110" t="s">
        <v>18659</v>
      </c>
      <c r="O850" s="109">
        <v>1</v>
      </c>
      <c r="P850" s="108">
        <v>45077</v>
      </c>
      <c r="Q850" s="108">
        <v>45077</v>
      </c>
      <c r="R850" s="109" t="s">
        <v>7631</v>
      </c>
      <c r="S850" s="110" t="str">
        <f>VLOOKUP($R850,DX!$A$1:$B$13005,2,FALSE)</f>
        <v>ANOMALIAS DE LA POSICION DEL DIENTE</v>
      </c>
      <c r="T850" s="110" t="s">
        <v>42647</v>
      </c>
      <c r="AA850" s="111" t="s">
        <v>43233</v>
      </c>
    </row>
    <row r="851" spans="1:27" s="123" customFormat="1" ht="30" hidden="1" customHeight="1" x14ac:dyDescent="0.3">
      <c r="A851" s="121">
        <v>45077</v>
      </c>
      <c r="B851" s="119">
        <f t="shared" si="29"/>
        <v>5</v>
      </c>
      <c r="C851" s="119">
        <f t="shared" si="30"/>
        <v>2023</v>
      </c>
      <c r="D851" s="110">
        <v>1017159861</v>
      </c>
      <c r="E851" s="110" t="s">
        <v>42441</v>
      </c>
      <c r="F851" s="110" t="s">
        <v>18704</v>
      </c>
      <c r="G851" s="110" t="s">
        <v>42697</v>
      </c>
      <c r="H851" s="122" t="s">
        <v>42708</v>
      </c>
      <c r="I851" s="109" t="s">
        <v>18849</v>
      </c>
      <c r="J851" s="109" t="s">
        <v>18851</v>
      </c>
      <c r="K851" s="108">
        <v>41499</v>
      </c>
      <c r="L851" s="109" t="s">
        <v>18860</v>
      </c>
      <c r="M851" s="110" t="s">
        <v>18657</v>
      </c>
      <c r="N851" s="110" t="s">
        <v>18659</v>
      </c>
      <c r="O851" s="109">
        <v>2</v>
      </c>
      <c r="P851" s="108">
        <v>45077</v>
      </c>
      <c r="Q851" s="108">
        <v>45078</v>
      </c>
      <c r="R851" s="109" t="s">
        <v>9819</v>
      </c>
      <c r="S851" s="110" t="str">
        <f>VLOOKUP($R851,DX!$A$1:$B$13005,2,FALSE)</f>
        <v>ENTESOPATIA, NO ESPECIFICADA</v>
      </c>
      <c r="T851" s="110" t="s">
        <v>42647</v>
      </c>
      <c r="AA851" s="111" t="s">
        <v>43233</v>
      </c>
    </row>
    <row r="852" spans="1:27" s="123" customFormat="1" ht="30" hidden="1" customHeight="1" x14ac:dyDescent="0.3">
      <c r="A852" s="121">
        <v>45077</v>
      </c>
      <c r="B852" s="119">
        <f t="shared" si="29"/>
        <v>5</v>
      </c>
      <c r="C852" s="119">
        <f t="shared" si="30"/>
        <v>2023</v>
      </c>
      <c r="D852" s="110">
        <v>1128387317</v>
      </c>
      <c r="E852" s="110" t="s">
        <v>42764</v>
      </c>
      <c r="F852" s="110" t="s">
        <v>18658</v>
      </c>
      <c r="G852" s="110" t="s">
        <v>42697</v>
      </c>
      <c r="H852" s="122" t="s">
        <v>42709</v>
      </c>
      <c r="I852" s="109" t="s">
        <v>18665</v>
      </c>
      <c r="J852" s="109" t="s">
        <v>18679</v>
      </c>
      <c r="K852" s="108">
        <v>44964</v>
      </c>
      <c r="L852" s="109" t="s">
        <v>18913</v>
      </c>
      <c r="M852" s="110" t="s">
        <v>18657</v>
      </c>
      <c r="N852" s="110" t="s">
        <v>18659</v>
      </c>
      <c r="O852" s="109">
        <v>10</v>
      </c>
      <c r="P852" s="108">
        <v>45077</v>
      </c>
      <c r="Q852" s="108">
        <v>45086</v>
      </c>
      <c r="R852" s="109" t="s">
        <v>9215</v>
      </c>
      <c r="S852" s="110" t="str">
        <f>VLOOKUP($R852,DX!$A$1:$B$13005,2,FALSE)</f>
        <v>OTRAS COXARTROSIS SECUNDARIAS</v>
      </c>
      <c r="T852" s="110" t="s">
        <v>18696</v>
      </c>
      <c r="AA852" s="111" t="s">
        <v>43233</v>
      </c>
    </row>
    <row r="853" spans="1:27" s="123" customFormat="1" ht="30" hidden="1" customHeight="1" x14ac:dyDescent="0.3">
      <c r="A853" s="121">
        <v>45078</v>
      </c>
      <c r="B853" s="119">
        <f t="shared" si="29"/>
        <v>6</v>
      </c>
      <c r="C853" s="119">
        <f t="shared" si="30"/>
        <v>2023</v>
      </c>
      <c r="D853" s="110">
        <v>1214740974</v>
      </c>
      <c r="E853" s="110" t="s">
        <v>42719</v>
      </c>
      <c r="F853" s="110" t="s">
        <v>18658</v>
      </c>
      <c r="G853" s="110" t="s">
        <v>42697</v>
      </c>
      <c r="H853" s="122" t="s">
        <v>42708</v>
      </c>
      <c r="I853" s="109" t="s">
        <v>18849</v>
      </c>
      <c r="J853" s="109" t="s">
        <v>42720</v>
      </c>
      <c r="K853" s="108">
        <v>45128</v>
      </c>
      <c r="L853" s="109" t="s">
        <v>18860</v>
      </c>
      <c r="M853" s="110" t="s">
        <v>18657</v>
      </c>
      <c r="N853" s="110" t="s">
        <v>18659</v>
      </c>
      <c r="O853" s="109">
        <v>1</v>
      </c>
      <c r="P853" s="108">
        <v>45078</v>
      </c>
      <c r="Q853" s="108">
        <v>45078</v>
      </c>
      <c r="R853" s="109" t="s">
        <v>7061</v>
      </c>
      <c r="S853" s="110" t="str">
        <f>VLOOKUP($R853,DX!$A$1:$B$13005,2,FALSE)</f>
        <v>RINOFARINGITIS AGUDA (RESFRIADO COMUN)</v>
      </c>
      <c r="T853" s="110" t="s">
        <v>42647</v>
      </c>
      <c r="AA853" s="111" t="s">
        <v>43233</v>
      </c>
    </row>
    <row r="854" spans="1:27" s="123" customFormat="1" ht="30" hidden="1" customHeight="1" x14ac:dyDescent="0.3">
      <c r="A854" s="121">
        <v>45079</v>
      </c>
      <c r="B854" s="119">
        <f t="shared" si="29"/>
        <v>6</v>
      </c>
      <c r="C854" s="119">
        <f t="shared" si="30"/>
        <v>2023</v>
      </c>
      <c r="D854" s="110">
        <v>1017159861</v>
      </c>
      <c r="E854" s="110" t="s">
        <v>42441</v>
      </c>
      <c r="F854" s="110" t="s">
        <v>18704</v>
      </c>
      <c r="G854" s="110" t="s">
        <v>42697</v>
      </c>
      <c r="H854" s="122" t="s">
        <v>42709</v>
      </c>
      <c r="I854" s="109" t="s">
        <v>18849</v>
      </c>
      <c r="J854" s="109" t="s">
        <v>18851</v>
      </c>
      <c r="K854" s="108">
        <v>41499</v>
      </c>
      <c r="L854" s="109" t="s">
        <v>18860</v>
      </c>
      <c r="M854" s="110" t="s">
        <v>18657</v>
      </c>
      <c r="N854" s="110" t="s">
        <v>18659</v>
      </c>
      <c r="O854" s="109">
        <v>2</v>
      </c>
      <c r="P854" s="108">
        <v>45079</v>
      </c>
      <c r="Q854" s="108">
        <v>45080</v>
      </c>
      <c r="R854" s="109" t="s">
        <v>9805</v>
      </c>
      <c r="S854" s="110" t="str">
        <f>VLOOKUP($R854,DX!$A$1:$B$13005,2,FALSE)</f>
        <v>EPICONDILITIS MEDIA</v>
      </c>
      <c r="T854" s="110" t="s">
        <v>18696</v>
      </c>
      <c r="AA854" s="111" t="s">
        <v>43233</v>
      </c>
    </row>
    <row r="855" spans="1:27" s="123" customFormat="1" ht="30" hidden="1" customHeight="1" x14ac:dyDescent="0.3">
      <c r="A855" s="121">
        <v>45082</v>
      </c>
      <c r="B855" s="119">
        <f t="shared" si="29"/>
        <v>6</v>
      </c>
      <c r="C855" s="119">
        <f t="shared" si="30"/>
        <v>2023</v>
      </c>
      <c r="D855" s="110">
        <v>98549163</v>
      </c>
      <c r="E855" s="110" t="s">
        <v>42701</v>
      </c>
      <c r="F855" s="110" t="s">
        <v>18658</v>
      </c>
      <c r="G855" s="110" t="s">
        <v>42697</v>
      </c>
      <c r="H855" s="122" t="s">
        <v>42710</v>
      </c>
      <c r="I855" s="109" t="s">
        <v>18665</v>
      </c>
      <c r="J855" s="109" t="s">
        <v>18679</v>
      </c>
      <c r="K855" s="108">
        <v>44300</v>
      </c>
      <c r="L855" s="109" t="s">
        <v>18721</v>
      </c>
      <c r="M855" s="110" t="s">
        <v>18657</v>
      </c>
      <c r="N855" s="110" t="s">
        <v>18659</v>
      </c>
      <c r="O855" s="109">
        <v>8</v>
      </c>
      <c r="P855" s="108">
        <v>45082</v>
      </c>
      <c r="Q855" s="108">
        <v>45089</v>
      </c>
      <c r="R855" s="109" t="s">
        <v>10545</v>
      </c>
      <c r="S855" s="110" t="str">
        <f>VLOOKUP($R855,DX!$A$1:$B$13005,2,FALSE)</f>
        <v>PREPUCIO REDUNDANTE, FIMOSIS Y PARAFIMOSIS</v>
      </c>
      <c r="T855" s="110" t="s">
        <v>42647</v>
      </c>
      <c r="AA855" s="111" t="s">
        <v>43233</v>
      </c>
    </row>
    <row r="856" spans="1:27" s="123" customFormat="1" ht="30" hidden="1" customHeight="1" x14ac:dyDescent="0.3">
      <c r="A856" s="121">
        <v>45082</v>
      </c>
      <c r="B856" s="119">
        <f t="shared" si="29"/>
        <v>6</v>
      </c>
      <c r="C856" s="119">
        <f t="shared" si="30"/>
        <v>2023</v>
      </c>
      <c r="D856" s="110">
        <v>1020443527</v>
      </c>
      <c r="E856" s="110" t="s">
        <v>42759</v>
      </c>
      <c r="F856" s="110" t="s">
        <v>18704</v>
      </c>
      <c r="G856" s="110" t="s">
        <v>42697</v>
      </c>
      <c r="H856" s="122" t="s">
        <v>42710</v>
      </c>
      <c r="I856" s="109" t="s">
        <v>18849</v>
      </c>
      <c r="J856" s="109" t="s">
        <v>18851</v>
      </c>
      <c r="K856" s="108">
        <v>44939</v>
      </c>
      <c r="L856" s="109" t="s">
        <v>42700</v>
      </c>
      <c r="M856" s="110" t="s">
        <v>18657</v>
      </c>
      <c r="N856" s="110" t="s">
        <v>18659</v>
      </c>
      <c r="O856" s="109">
        <v>5</v>
      </c>
      <c r="P856" s="108">
        <v>45082</v>
      </c>
      <c r="Q856" s="108">
        <v>45086</v>
      </c>
      <c r="R856" s="109" t="s">
        <v>17756</v>
      </c>
      <c r="S856" s="110" t="str">
        <f>VLOOKUP($R856,DX!$A$1:$B$13005,2,FALSE)</f>
        <v>ESTERILIZACION</v>
      </c>
      <c r="T856" s="110" t="s">
        <v>42647</v>
      </c>
      <c r="AA856" s="111" t="s">
        <v>43233</v>
      </c>
    </row>
    <row r="857" spans="1:27" s="123" customFormat="1" ht="30" hidden="1" customHeight="1" x14ac:dyDescent="0.3">
      <c r="A857" s="121">
        <v>45082</v>
      </c>
      <c r="B857" s="119">
        <f t="shared" si="29"/>
        <v>6</v>
      </c>
      <c r="C857" s="119">
        <f t="shared" si="30"/>
        <v>2023</v>
      </c>
      <c r="D857" s="110">
        <v>1023702432</v>
      </c>
      <c r="E857" s="110" t="s">
        <v>42534</v>
      </c>
      <c r="F857" s="110" t="s">
        <v>18704</v>
      </c>
      <c r="G857" s="110" t="s">
        <v>42697</v>
      </c>
      <c r="H857" s="122" t="s">
        <v>42708</v>
      </c>
      <c r="I857" s="109" t="s">
        <v>18849</v>
      </c>
      <c r="J857" s="109" t="s">
        <v>42545</v>
      </c>
      <c r="K857" s="108">
        <v>44585</v>
      </c>
      <c r="L857" s="109" t="s">
        <v>18860</v>
      </c>
      <c r="M857" s="110" t="s">
        <v>18657</v>
      </c>
      <c r="N857" s="110" t="s">
        <v>18659</v>
      </c>
      <c r="O857" s="109">
        <v>1</v>
      </c>
      <c r="P857" s="108">
        <v>45082</v>
      </c>
      <c r="Q857" s="108">
        <v>45082</v>
      </c>
      <c r="R857" s="109" t="s">
        <v>112</v>
      </c>
      <c r="S857" s="110" t="str">
        <f>VLOOKUP($R857,DX!$A$1:$B$13005,2,FALSE)</f>
        <v>OTRAS ENTERITIS VIRALES</v>
      </c>
      <c r="T857" s="110" t="s">
        <v>42647</v>
      </c>
      <c r="AA857" s="111" t="s">
        <v>43233</v>
      </c>
    </row>
    <row r="858" spans="1:27" s="123" customFormat="1" ht="30" hidden="1" customHeight="1" x14ac:dyDescent="0.3">
      <c r="A858" s="121">
        <v>45083</v>
      </c>
      <c r="B858" s="119">
        <f t="shared" si="29"/>
        <v>6</v>
      </c>
      <c r="C858" s="119">
        <f t="shared" si="30"/>
        <v>2023</v>
      </c>
      <c r="D858" s="110">
        <v>98594680</v>
      </c>
      <c r="E858" s="110" t="s">
        <v>42755</v>
      </c>
      <c r="F858" s="110" t="s">
        <v>18658</v>
      </c>
      <c r="G858" s="110" t="s">
        <v>18687</v>
      </c>
      <c r="H858" s="122" t="s">
        <v>42709</v>
      </c>
      <c r="I858" s="109" t="s">
        <v>18680</v>
      </c>
      <c r="J858" s="109" t="s">
        <v>18679</v>
      </c>
      <c r="K858" s="108">
        <v>41600</v>
      </c>
      <c r="L858" s="109" t="s">
        <v>18680</v>
      </c>
      <c r="M858" s="110" t="s">
        <v>18657</v>
      </c>
      <c r="N858" s="110" t="s">
        <v>18659</v>
      </c>
      <c r="O858" s="109">
        <v>10</v>
      </c>
      <c r="P858" s="108">
        <v>45083</v>
      </c>
      <c r="Q858" s="108">
        <v>45092</v>
      </c>
      <c r="R858" s="109" t="s">
        <v>15391</v>
      </c>
      <c r="S858" s="110" t="str">
        <f>VLOOKUP($R858,DX!$A$1:$B$13005,2,FALSE)</f>
        <v>FRACTURA DEL PERONE SOLAMENTE</v>
      </c>
      <c r="T858" s="110" t="s">
        <v>18696</v>
      </c>
      <c r="AA858" s="111" t="s">
        <v>43233</v>
      </c>
    </row>
    <row r="859" spans="1:27" s="123" customFormat="1" ht="30" hidden="1" customHeight="1" x14ac:dyDescent="0.3">
      <c r="A859" s="121">
        <v>45083</v>
      </c>
      <c r="B859" s="119">
        <f t="shared" si="29"/>
        <v>6</v>
      </c>
      <c r="C859" s="119">
        <f t="shared" si="30"/>
        <v>2023</v>
      </c>
      <c r="D859" s="110">
        <v>1234988192</v>
      </c>
      <c r="E859" s="110" t="s">
        <v>42766</v>
      </c>
      <c r="F859" s="110" t="s">
        <v>18704</v>
      </c>
      <c r="G859" s="110" t="s">
        <v>18779</v>
      </c>
      <c r="H859" s="122" t="s">
        <v>42710</v>
      </c>
      <c r="I859" s="109" t="s">
        <v>18849</v>
      </c>
      <c r="J859" s="109" t="s">
        <v>42600</v>
      </c>
      <c r="K859" s="108">
        <v>44642</v>
      </c>
      <c r="L859" s="109" t="s">
        <v>18860</v>
      </c>
      <c r="M859" s="110" t="s">
        <v>18780</v>
      </c>
      <c r="N859" s="110" t="s">
        <v>18659</v>
      </c>
      <c r="O859" s="109">
        <v>3</v>
      </c>
      <c r="P859" s="108">
        <v>45083</v>
      </c>
      <c r="Q859" s="108">
        <v>45085</v>
      </c>
      <c r="R859" s="109" t="s">
        <v>7887</v>
      </c>
      <c r="S859" s="110" t="str">
        <f>VLOOKUP($R859,DX!$A$1:$B$13005,2,FALSE)</f>
        <v>APENDICITIS, NO ESPECIFICADA</v>
      </c>
      <c r="T859" s="110" t="s">
        <v>42647</v>
      </c>
      <c r="AA859" s="111" t="s">
        <v>43233</v>
      </c>
    </row>
    <row r="860" spans="1:27" s="123" customFormat="1" ht="30" hidden="1" customHeight="1" x14ac:dyDescent="0.3">
      <c r="A860" s="121">
        <v>45084</v>
      </c>
      <c r="B860" s="119">
        <f t="shared" si="29"/>
        <v>6</v>
      </c>
      <c r="C860" s="119">
        <f t="shared" si="30"/>
        <v>2023</v>
      </c>
      <c r="D860" s="110">
        <v>98659995</v>
      </c>
      <c r="E860" s="110" t="s">
        <v>42756</v>
      </c>
      <c r="F860" s="110" t="s">
        <v>18658</v>
      </c>
      <c r="G860" s="110" t="s">
        <v>42697</v>
      </c>
      <c r="H860" s="122" t="s">
        <v>42708</v>
      </c>
      <c r="I860" s="109" t="s">
        <v>18665</v>
      </c>
      <c r="J860" s="109" t="s">
        <v>18679</v>
      </c>
      <c r="K860" s="108">
        <v>44970</v>
      </c>
      <c r="L860" s="109" t="s">
        <v>18701</v>
      </c>
      <c r="M860" s="110" t="s">
        <v>18657</v>
      </c>
      <c r="N860" s="110" t="s">
        <v>18659</v>
      </c>
      <c r="O860" s="109">
        <v>2</v>
      </c>
      <c r="P860" s="108">
        <v>45084</v>
      </c>
      <c r="Q860" s="108">
        <v>45085</v>
      </c>
      <c r="R860" s="109" t="s">
        <v>13817</v>
      </c>
      <c r="S860" s="110" t="str">
        <f>VLOOKUP($R860,DX!$A$1:$B$13005,2,FALSE)</f>
        <v>OTROS DOLORES ABDOMINALES Y LOS NO ESPECIFICADOS</v>
      </c>
      <c r="T860" s="110" t="s">
        <v>42647</v>
      </c>
      <c r="AA860" s="111" t="s">
        <v>43233</v>
      </c>
    </row>
    <row r="861" spans="1:27" s="123" customFormat="1" ht="30" hidden="1" customHeight="1" x14ac:dyDescent="0.3">
      <c r="A861" s="121">
        <v>45086</v>
      </c>
      <c r="B861" s="119">
        <f t="shared" si="29"/>
        <v>6</v>
      </c>
      <c r="C861" s="119">
        <f t="shared" si="30"/>
        <v>2023</v>
      </c>
      <c r="D861" s="110">
        <v>43382074</v>
      </c>
      <c r="E861" s="110" t="s">
        <v>18703</v>
      </c>
      <c r="F861" s="110" t="s">
        <v>18704</v>
      </c>
      <c r="G861" s="110" t="s">
        <v>42697</v>
      </c>
      <c r="H861" s="122" t="s">
        <v>42710</v>
      </c>
      <c r="I861" s="109" t="s">
        <v>18849</v>
      </c>
      <c r="J861" s="109" t="s">
        <v>18695</v>
      </c>
      <c r="K861" s="108">
        <v>43564</v>
      </c>
      <c r="L861" s="109" t="s">
        <v>18860</v>
      </c>
      <c r="M861" s="110" t="s">
        <v>18657</v>
      </c>
      <c r="N861" s="110" t="s">
        <v>18659</v>
      </c>
      <c r="O861" s="109">
        <v>5</v>
      </c>
      <c r="P861" s="108">
        <v>45086</v>
      </c>
      <c r="Q861" s="108">
        <v>45090</v>
      </c>
      <c r="R861" s="109" t="s">
        <v>14605</v>
      </c>
      <c r="S861" s="110" t="str">
        <f>VLOOKUP($R861,DX!$A$1:$B$13005,2,FALSE)</f>
        <v>OTROS TRAUMATISMOS DE LA MEDULA ESPINAL CERVICAL Y LOS NO ESPECIF</v>
      </c>
      <c r="T861" s="110" t="s">
        <v>42647</v>
      </c>
      <c r="AA861" s="111" t="s">
        <v>43233</v>
      </c>
    </row>
    <row r="862" spans="1:27" s="123" customFormat="1" ht="30" hidden="1" customHeight="1" x14ac:dyDescent="0.3">
      <c r="A862" s="121">
        <v>45086</v>
      </c>
      <c r="B862" s="119">
        <f t="shared" si="29"/>
        <v>6</v>
      </c>
      <c r="C862" s="119">
        <f t="shared" si="30"/>
        <v>2023</v>
      </c>
      <c r="D862" s="110">
        <v>98659995</v>
      </c>
      <c r="E862" s="110" t="s">
        <v>42756</v>
      </c>
      <c r="F862" s="110" t="s">
        <v>18658</v>
      </c>
      <c r="G862" s="110" t="s">
        <v>42697</v>
      </c>
      <c r="H862" s="122" t="s">
        <v>42708</v>
      </c>
      <c r="I862" s="109" t="s">
        <v>18665</v>
      </c>
      <c r="J862" s="109" t="s">
        <v>18679</v>
      </c>
      <c r="K862" s="108">
        <v>44970</v>
      </c>
      <c r="L862" s="109" t="s">
        <v>18701</v>
      </c>
      <c r="M862" s="110" t="s">
        <v>18657</v>
      </c>
      <c r="N862" s="110" t="s">
        <v>18659</v>
      </c>
      <c r="O862" s="109">
        <v>2</v>
      </c>
      <c r="P862" s="108">
        <v>45086</v>
      </c>
      <c r="Q862" s="108">
        <v>45087</v>
      </c>
      <c r="R862" s="109" t="s">
        <v>13817</v>
      </c>
      <c r="S862" s="110" t="str">
        <f>VLOOKUP($R862,DX!$A$1:$B$13005,2,FALSE)</f>
        <v>OTROS DOLORES ABDOMINALES Y LOS NO ESPECIFICADOS</v>
      </c>
      <c r="T862" s="110" t="s">
        <v>42647</v>
      </c>
      <c r="AA862" s="111" t="s">
        <v>43233</v>
      </c>
    </row>
    <row r="863" spans="1:27" s="123" customFormat="1" ht="30" hidden="1" customHeight="1" x14ac:dyDescent="0.3">
      <c r="A863" s="121">
        <v>45087</v>
      </c>
      <c r="B863" s="119">
        <f t="shared" si="29"/>
        <v>6</v>
      </c>
      <c r="C863" s="119">
        <f t="shared" si="30"/>
        <v>2023</v>
      </c>
      <c r="D863" s="110">
        <v>71662836</v>
      </c>
      <c r="E863" s="110" t="s">
        <v>42751</v>
      </c>
      <c r="F863" s="110" t="s">
        <v>18658</v>
      </c>
      <c r="G863" s="110" t="s">
        <v>42697</v>
      </c>
      <c r="H863" s="122" t="s">
        <v>42709</v>
      </c>
      <c r="I863" s="109" t="s">
        <v>18665</v>
      </c>
      <c r="J863" s="109" t="s">
        <v>18679</v>
      </c>
      <c r="K863" s="108">
        <v>45009</v>
      </c>
      <c r="L863" s="109" t="s">
        <v>18721</v>
      </c>
      <c r="M863" s="110" t="s">
        <v>18657</v>
      </c>
      <c r="N863" s="110" t="s">
        <v>18659</v>
      </c>
      <c r="O863" s="109">
        <v>14</v>
      </c>
      <c r="P863" s="108">
        <v>45087</v>
      </c>
      <c r="Q863" s="108">
        <v>45100</v>
      </c>
      <c r="R863" s="109" t="s">
        <v>15367</v>
      </c>
      <c r="S863" s="110" t="str">
        <f>VLOOKUP($R863,DX!$A$1:$B$13005,2,FALSE)</f>
        <v>CONTUSION DE OTRAS PARTES Y LAS NO ESPECIFICADAS DE LA PIERNA</v>
      </c>
      <c r="T863" s="110" t="s">
        <v>18696</v>
      </c>
      <c r="AA863" s="111" t="s">
        <v>43233</v>
      </c>
    </row>
    <row r="864" spans="1:27" s="123" customFormat="1" ht="30" hidden="1" customHeight="1" x14ac:dyDescent="0.3">
      <c r="A864" s="121">
        <v>45088</v>
      </c>
      <c r="B864" s="119">
        <f t="shared" si="29"/>
        <v>6</v>
      </c>
      <c r="C864" s="119">
        <f t="shared" si="30"/>
        <v>2023</v>
      </c>
      <c r="D864" s="110">
        <v>1128387317</v>
      </c>
      <c r="E864" s="110" t="s">
        <v>42764</v>
      </c>
      <c r="F864" s="110" t="s">
        <v>18658</v>
      </c>
      <c r="G864" s="110" t="s">
        <v>18664</v>
      </c>
      <c r="H864" s="122" t="s">
        <v>42709</v>
      </c>
      <c r="I864" s="109" t="s">
        <v>18665</v>
      </c>
      <c r="J864" s="109" t="s">
        <v>18679</v>
      </c>
      <c r="K864" s="108">
        <v>44964</v>
      </c>
      <c r="L864" s="109" t="s">
        <v>18913</v>
      </c>
      <c r="M864" s="110" t="s">
        <v>18657</v>
      </c>
      <c r="N864" s="110" t="s">
        <v>18659</v>
      </c>
      <c r="O864" s="109">
        <v>10</v>
      </c>
      <c r="P864" s="108">
        <v>45088</v>
      </c>
      <c r="Q864" s="108">
        <v>45097</v>
      </c>
      <c r="R864" s="109" t="s">
        <v>9217</v>
      </c>
      <c r="S864" s="110" t="str">
        <f>VLOOKUP($R864,DX!$A$1:$B$13005,2,FALSE)</f>
        <v>COXARTROSIS, NO ESPECIFICADA</v>
      </c>
      <c r="T864" s="110" t="s">
        <v>18696</v>
      </c>
      <c r="AA864" s="111" t="s">
        <v>43233</v>
      </c>
    </row>
    <row r="865" spans="1:27" s="123" customFormat="1" ht="30" hidden="1" customHeight="1" x14ac:dyDescent="0.3">
      <c r="A865" s="121">
        <v>45088</v>
      </c>
      <c r="B865" s="119">
        <f t="shared" si="29"/>
        <v>6</v>
      </c>
      <c r="C865" s="119">
        <f t="shared" si="30"/>
        <v>2023</v>
      </c>
      <c r="D865" s="110">
        <v>1234988192</v>
      </c>
      <c r="E865" s="110" t="s">
        <v>42766</v>
      </c>
      <c r="F865" s="110" t="s">
        <v>18704</v>
      </c>
      <c r="G865" s="110" t="s">
        <v>18779</v>
      </c>
      <c r="H865" s="122" t="s">
        <v>42709</v>
      </c>
      <c r="I865" s="109" t="s">
        <v>18849</v>
      </c>
      <c r="J865" s="109" t="s">
        <v>42600</v>
      </c>
      <c r="K865" s="108">
        <v>44642</v>
      </c>
      <c r="L865" s="109" t="s">
        <v>18860</v>
      </c>
      <c r="M865" s="110" t="s">
        <v>18780</v>
      </c>
      <c r="N865" s="110" t="s">
        <v>18659</v>
      </c>
      <c r="O865" s="109">
        <v>12</v>
      </c>
      <c r="P865" s="108">
        <v>45088</v>
      </c>
      <c r="Q865" s="108">
        <v>45099</v>
      </c>
      <c r="R865" s="109" t="s">
        <v>8141</v>
      </c>
      <c r="S865" s="110" t="str">
        <f>VLOOKUP($R865,DX!$A$1:$B$13005,2,FALSE)</f>
        <v>ENFERMEDAD TOXICA DEL HIGADO, CON COLESTASIS</v>
      </c>
      <c r="T865" s="110" t="s">
        <v>18696</v>
      </c>
      <c r="AA865" s="111" t="s">
        <v>43233</v>
      </c>
    </row>
    <row r="866" spans="1:27" s="123" customFormat="1" ht="30" hidden="1" customHeight="1" x14ac:dyDescent="0.3">
      <c r="A866" s="121">
        <v>45089</v>
      </c>
      <c r="B866" s="119">
        <f t="shared" si="29"/>
        <v>6</v>
      </c>
      <c r="C866" s="119">
        <f t="shared" si="30"/>
        <v>2023</v>
      </c>
      <c r="D866" s="110">
        <v>72205427</v>
      </c>
      <c r="E866" s="110" t="s">
        <v>42753</v>
      </c>
      <c r="F866" s="110" t="s">
        <v>18658</v>
      </c>
      <c r="G866" s="110" t="s">
        <v>18664</v>
      </c>
      <c r="H866" s="122" t="s">
        <v>42710</v>
      </c>
      <c r="I866" s="109" t="s">
        <v>18665</v>
      </c>
      <c r="J866" s="109" t="s">
        <v>18679</v>
      </c>
      <c r="K866" s="108">
        <v>44473</v>
      </c>
      <c r="L866" s="109" t="s">
        <v>18701</v>
      </c>
      <c r="M866" s="110" t="s">
        <v>18657</v>
      </c>
      <c r="N866" s="110" t="s">
        <v>18659</v>
      </c>
      <c r="O866" s="109">
        <v>30</v>
      </c>
      <c r="P866" s="108">
        <v>45089</v>
      </c>
      <c r="Q866" s="108">
        <v>45118</v>
      </c>
      <c r="R866" s="109" t="s">
        <v>14681</v>
      </c>
      <c r="S866" s="110" t="str">
        <f>VLOOKUP($R866,DX!$A$1:$B$13005,2,FALSE)</f>
        <v>FRACTURAS MULTIPLES DE COSTILLAS</v>
      </c>
      <c r="T866" s="110" t="s">
        <v>42647</v>
      </c>
      <c r="AA866" s="123" t="s">
        <v>42959</v>
      </c>
    </row>
    <row r="867" spans="1:27" s="123" customFormat="1" ht="30" hidden="1" customHeight="1" x14ac:dyDescent="0.3">
      <c r="A867" s="121">
        <v>45090</v>
      </c>
      <c r="B867" s="119">
        <f t="shared" si="29"/>
        <v>6</v>
      </c>
      <c r="C867" s="119">
        <f t="shared" si="30"/>
        <v>2023</v>
      </c>
      <c r="D867" s="110">
        <v>10084223</v>
      </c>
      <c r="E867" s="110" t="s">
        <v>42703</v>
      </c>
      <c r="F867" s="110" t="s">
        <v>18658</v>
      </c>
      <c r="G867" s="110" t="s">
        <v>18687</v>
      </c>
      <c r="H867" s="122" t="s">
        <v>42710</v>
      </c>
      <c r="I867" s="109" t="s">
        <v>18665</v>
      </c>
      <c r="J867" s="109" t="s">
        <v>18679</v>
      </c>
      <c r="K867" s="108">
        <v>43647</v>
      </c>
      <c r="L867" s="109" t="s">
        <v>18731</v>
      </c>
      <c r="M867" s="110" t="s">
        <v>18688</v>
      </c>
      <c r="N867" s="110" t="s">
        <v>18659</v>
      </c>
      <c r="O867" s="109">
        <v>15</v>
      </c>
      <c r="P867" s="108">
        <v>45090</v>
      </c>
      <c r="Q867" s="108">
        <v>45106</v>
      </c>
      <c r="R867" s="109" t="s">
        <v>7911</v>
      </c>
      <c r="S867" s="110" t="str">
        <f>VLOOKUP($R867,DX!$A$1:$B$13005,2,FALSE)</f>
        <v>HERNIA INGUINAL UNILATERAL O NO ESPECIF, SIN OBSTRUCCION NI GANGRENA</v>
      </c>
      <c r="T867" s="110" t="s">
        <v>42647</v>
      </c>
      <c r="AA867" s="111" t="s">
        <v>43233</v>
      </c>
    </row>
    <row r="868" spans="1:27" s="123" customFormat="1" ht="30" hidden="1" customHeight="1" x14ac:dyDescent="0.3">
      <c r="A868" s="121">
        <v>45091</v>
      </c>
      <c r="B868" s="119">
        <f t="shared" si="29"/>
        <v>6</v>
      </c>
      <c r="C868" s="119">
        <f t="shared" si="30"/>
        <v>2023</v>
      </c>
      <c r="D868" s="110">
        <v>4345637</v>
      </c>
      <c r="E868" s="110" t="s">
        <v>42772</v>
      </c>
      <c r="F868" s="110" t="s">
        <v>18658</v>
      </c>
      <c r="G868" s="110" t="s">
        <v>18683</v>
      </c>
      <c r="H868" s="122" t="s">
        <v>42709</v>
      </c>
      <c r="I868" s="109" t="s">
        <v>18665</v>
      </c>
      <c r="J868" s="109" t="s">
        <v>18679</v>
      </c>
      <c r="K868" s="108">
        <v>44694</v>
      </c>
      <c r="L868" s="109" t="s">
        <v>18787</v>
      </c>
      <c r="M868" s="110" t="s">
        <v>18845</v>
      </c>
      <c r="N868" s="110" t="s">
        <v>18659</v>
      </c>
      <c r="O868" s="109">
        <v>30</v>
      </c>
      <c r="P868" s="108">
        <v>45091</v>
      </c>
      <c r="Q868" s="108">
        <v>45120</v>
      </c>
      <c r="R868" s="109" t="s">
        <v>15389</v>
      </c>
      <c r="S868" s="110" t="str">
        <f>VLOOKUP($R868,DX!$A$1:$B$13005,2,FALSE)</f>
        <v>FRACTURA DE LA EPIFISIS INFERIOR DE LA TIBIA</v>
      </c>
      <c r="T868" s="110" t="s">
        <v>18696</v>
      </c>
      <c r="AA868" s="123" t="s">
        <v>42959</v>
      </c>
    </row>
    <row r="869" spans="1:27" s="123" customFormat="1" ht="30" hidden="1" customHeight="1" x14ac:dyDescent="0.3">
      <c r="A869" s="121">
        <v>45091</v>
      </c>
      <c r="B869" s="119">
        <f t="shared" si="29"/>
        <v>6</v>
      </c>
      <c r="C869" s="119">
        <f t="shared" si="30"/>
        <v>2023</v>
      </c>
      <c r="D869" s="110">
        <v>71679886</v>
      </c>
      <c r="E869" s="110" t="s">
        <v>42752</v>
      </c>
      <c r="F869" s="110" t="s">
        <v>18658</v>
      </c>
      <c r="G869" s="110" t="s">
        <v>18664</v>
      </c>
      <c r="H869" s="122" t="s">
        <v>42710</v>
      </c>
      <c r="I869" s="109" t="s">
        <v>18665</v>
      </c>
      <c r="J869" s="109" t="s">
        <v>18679</v>
      </c>
      <c r="K869" s="108">
        <v>44473</v>
      </c>
      <c r="L869" s="109" t="s">
        <v>18701</v>
      </c>
      <c r="M869" s="110" t="s">
        <v>18657</v>
      </c>
      <c r="N869" s="110" t="s">
        <v>18659</v>
      </c>
      <c r="O869" s="109">
        <v>30</v>
      </c>
      <c r="P869" s="108">
        <v>45091</v>
      </c>
      <c r="Q869" s="108">
        <v>45120</v>
      </c>
      <c r="R869" s="109" t="s">
        <v>2108</v>
      </c>
      <c r="S869" s="110" t="str">
        <f>VLOOKUP($R869,DX!$A$1:$B$13005,2,FALSE)</f>
        <v>TUMOR MALIGNO DEL RIÑON, EXCEPTO DE LA PELVIS RENAL</v>
      </c>
      <c r="T869" s="110" t="s">
        <v>42647</v>
      </c>
      <c r="AA869" s="123" t="s">
        <v>42959</v>
      </c>
    </row>
    <row r="870" spans="1:27" s="123" customFormat="1" ht="30" hidden="1" customHeight="1" x14ac:dyDescent="0.3">
      <c r="A870" s="121">
        <v>45093</v>
      </c>
      <c r="B870" s="119">
        <f t="shared" si="29"/>
        <v>6</v>
      </c>
      <c r="C870" s="119">
        <f t="shared" si="30"/>
        <v>2023</v>
      </c>
      <c r="D870" s="110">
        <v>91206331</v>
      </c>
      <c r="E870" s="110" t="s">
        <v>42615</v>
      </c>
      <c r="F870" s="110" t="s">
        <v>18658</v>
      </c>
      <c r="G870" s="110" t="s">
        <v>42634</v>
      </c>
      <c r="H870" s="122" t="s">
        <v>42733</v>
      </c>
      <c r="I870" s="109" t="s">
        <v>18680</v>
      </c>
      <c r="J870" s="109" t="s">
        <v>18679</v>
      </c>
      <c r="K870" s="108">
        <v>44245</v>
      </c>
      <c r="L870" s="109" t="s">
        <v>42771</v>
      </c>
      <c r="M870" s="110" t="s">
        <v>18657</v>
      </c>
      <c r="N870" s="110" t="s">
        <v>18659</v>
      </c>
      <c r="O870" s="109">
        <v>15</v>
      </c>
      <c r="P870" s="108">
        <v>45093</v>
      </c>
      <c r="Q870" s="108">
        <v>45107</v>
      </c>
      <c r="R870" s="109" t="s">
        <v>27339</v>
      </c>
      <c r="S870" s="110" t="str">
        <f>VLOOKUP($R870,DX!$A$1:$B$13005,2,FALSE)</f>
        <v>Linfoma Angiono imuno blasticode celulas T</v>
      </c>
      <c r="T870" s="110" t="s">
        <v>18696</v>
      </c>
      <c r="AA870" s="111" t="s">
        <v>43233</v>
      </c>
    </row>
    <row r="871" spans="1:27" s="123" customFormat="1" ht="30" hidden="1" customHeight="1" x14ac:dyDescent="0.3">
      <c r="A871" s="121">
        <v>45093</v>
      </c>
      <c r="B871" s="119">
        <f t="shared" si="29"/>
        <v>6</v>
      </c>
      <c r="C871" s="119">
        <f t="shared" si="30"/>
        <v>2023</v>
      </c>
      <c r="D871" s="110">
        <v>98594680</v>
      </c>
      <c r="E871" s="110" t="s">
        <v>42755</v>
      </c>
      <c r="F871" s="110" t="s">
        <v>18658</v>
      </c>
      <c r="G871" s="110" t="s">
        <v>18687</v>
      </c>
      <c r="H871" s="122" t="s">
        <v>42709</v>
      </c>
      <c r="I871" s="109" t="s">
        <v>18680</v>
      </c>
      <c r="J871" s="109" t="s">
        <v>18679</v>
      </c>
      <c r="K871" s="108">
        <v>41600</v>
      </c>
      <c r="L871" s="109" t="s">
        <v>18680</v>
      </c>
      <c r="M871" s="110" t="s">
        <v>18657</v>
      </c>
      <c r="N871" s="110" t="s">
        <v>18659</v>
      </c>
      <c r="O871" s="109">
        <v>5</v>
      </c>
      <c r="P871" s="108">
        <v>45093</v>
      </c>
      <c r="Q871" s="108">
        <v>45097</v>
      </c>
      <c r="R871" s="109" t="s">
        <v>15391</v>
      </c>
      <c r="S871" s="110" t="str">
        <f>VLOOKUP($R871,DX!$A$1:$B$13005,2,FALSE)</f>
        <v>FRACTURA DEL PERONE SOLAMENTE</v>
      </c>
      <c r="T871" s="110" t="s">
        <v>18696</v>
      </c>
      <c r="AA871" s="111" t="s">
        <v>43233</v>
      </c>
    </row>
    <row r="872" spans="1:27" s="123" customFormat="1" ht="30" hidden="1" customHeight="1" x14ac:dyDescent="0.3">
      <c r="A872" s="121">
        <v>45097</v>
      </c>
      <c r="B872" s="119">
        <f t="shared" si="29"/>
        <v>6</v>
      </c>
      <c r="C872" s="119">
        <f t="shared" si="30"/>
        <v>2023</v>
      </c>
      <c r="D872" s="110">
        <v>71575449</v>
      </c>
      <c r="E872" s="110" t="s">
        <v>18875</v>
      </c>
      <c r="F872" s="110" t="s">
        <v>18658</v>
      </c>
      <c r="G872" s="110" t="s">
        <v>18664</v>
      </c>
      <c r="H872" s="122" t="s">
        <v>42708</v>
      </c>
      <c r="I872" s="109" t="s">
        <v>18680</v>
      </c>
      <c r="J872" s="109" t="s">
        <v>18679</v>
      </c>
      <c r="K872" s="108">
        <v>42375</v>
      </c>
      <c r="L872" s="109" t="s">
        <v>18680</v>
      </c>
      <c r="M872" s="110" t="s">
        <v>18657</v>
      </c>
      <c r="N872" s="110" t="s">
        <v>18659</v>
      </c>
      <c r="O872" s="109">
        <v>2</v>
      </c>
      <c r="P872" s="108">
        <v>45097</v>
      </c>
      <c r="Q872" s="108">
        <v>45098</v>
      </c>
      <c r="R872" s="109" t="s">
        <v>15527</v>
      </c>
      <c r="S872" s="110" t="str">
        <f>VLOOKUP($R872,DX!$A$1:$B$13005,2,FALSE)</f>
        <v>ESGUINCES Y TORCEDURAS DEL TOBILLO</v>
      </c>
      <c r="T872" s="110" t="s">
        <v>42647</v>
      </c>
      <c r="AA872" s="111" t="s">
        <v>43233</v>
      </c>
    </row>
    <row r="873" spans="1:27" s="123" customFormat="1" ht="30" hidden="1" customHeight="1" x14ac:dyDescent="0.3">
      <c r="A873" s="121">
        <v>45097</v>
      </c>
      <c r="B873" s="119">
        <f t="shared" si="29"/>
        <v>6</v>
      </c>
      <c r="C873" s="119">
        <f t="shared" si="30"/>
        <v>2023</v>
      </c>
      <c r="D873" s="110">
        <v>1146434995</v>
      </c>
      <c r="E873" s="110" t="s">
        <v>18817</v>
      </c>
      <c r="F873" s="110" t="s">
        <v>18658</v>
      </c>
      <c r="G873" s="110" t="s">
        <v>42697</v>
      </c>
      <c r="H873" s="122" t="s">
        <v>42708</v>
      </c>
      <c r="I873" s="109" t="s">
        <v>18680</v>
      </c>
      <c r="J873" s="109" t="s">
        <v>18679</v>
      </c>
      <c r="K873" s="108">
        <v>44088</v>
      </c>
      <c r="L873" s="109" t="s">
        <v>18680</v>
      </c>
      <c r="M873" s="110" t="s">
        <v>18657</v>
      </c>
      <c r="N873" s="110" t="s">
        <v>18659</v>
      </c>
      <c r="O873" s="109">
        <v>2</v>
      </c>
      <c r="P873" s="108">
        <v>45097</v>
      </c>
      <c r="Q873" s="108">
        <v>45098</v>
      </c>
      <c r="R873" s="109" t="s">
        <v>8369</v>
      </c>
      <c r="S873" s="110" t="str">
        <f>VLOOKUP($R873,DX!$A$1:$B$13005,2,FALSE)</f>
        <v>CELULITIS DEL TRONCO</v>
      </c>
      <c r="T873" s="110" t="s">
        <v>42647</v>
      </c>
      <c r="AA873" s="111" t="s">
        <v>43233</v>
      </c>
    </row>
    <row r="874" spans="1:27" s="123" customFormat="1" ht="30" hidden="1" customHeight="1" x14ac:dyDescent="0.3">
      <c r="A874" s="121">
        <v>45098</v>
      </c>
      <c r="B874" s="119">
        <f t="shared" si="29"/>
        <v>6</v>
      </c>
      <c r="C874" s="119">
        <f t="shared" si="30"/>
        <v>2023</v>
      </c>
      <c r="D874" s="110">
        <v>71661278</v>
      </c>
      <c r="E874" s="110" t="s">
        <v>18713</v>
      </c>
      <c r="F874" s="110" t="s">
        <v>18658</v>
      </c>
      <c r="G874" s="110" t="s">
        <v>18664</v>
      </c>
      <c r="H874" s="122" t="s">
        <v>42710</v>
      </c>
      <c r="I874" s="109" t="s">
        <v>18665</v>
      </c>
      <c r="J874" s="109" t="s">
        <v>18679</v>
      </c>
      <c r="K874" s="108">
        <v>44473</v>
      </c>
      <c r="L874" s="109" t="s">
        <v>18701</v>
      </c>
      <c r="M874" s="110" t="s">
        <v>18657</v>
      </c>
      <c r="N874" s="110" t="s">
        <v>18659</v>
      </c>
      <c r="O874" s="109">
        <v>3</v>
      </c>
      <c r="P874" s="108">
        <v>45098</v>
      </c>
      <c r="Q874" s="108">
        <v>45100</v>
      </c>
      <c r="R874" s="109" t="s">
        <v>10041</v>
      </c>
      <c r="S874" s="110" t="str">
        <f>VLOOKUP($R874,DX!$A$1:$B$13005,2,FALSE)</f>
        <v>SINDROME DE LA ARTICULACION CONDROCOSTAL (TIETZE)</v>
      </c>
      <c r="T874" s="110" t="s">
        <v>42647</v>
      </c>
      <c r="AA874" s="111" t="s">
        <v>43233</v>
      </c>
    </row>
    <row r="875" spans="1:27" s="123" customFormat="1" ht="30" hidden="1" customHeight="1" x14ac:dyDescent="0.3">
      <c r="A875" s="121">
        <v>45098</v>
      </c>
      <c r="B875" s="119">
        <f t="shared" si="29"/>
        <v>6</v>
      </c>
      <c r="C875" s="119">
        <f t="shared" si="30"/>
        <v>2023</v>
      </c>
      <c r="D875" s="110">
        <v>98499504</v>
      </c>
      <c r="E875" s="110" t="s">
        <v>42705</v>
      </c>
      <c r="F875" s="110" t="s">
        <v>18658</v>
      </c>
      <c r="G875" s="110" t="s">
        <v>18664</v>
      </c>
      <c r="H875" s="122" t="s">
        <v>42710</v>
      </c>
      <c r="I875" s="109" t="s">
        <v>18665</v>
      </c>
      <c r="J875" s="109" t="s">
        <v>18679</v>
      </c>
      <c r="K875" s="108">
        <v>44931</v>
      </c>
      <c r="L875" s="109" t="s">
        <v>42529</v>
      </c>
      <c r="M875" s="110" t="s">
        <v>18657</v>
      </c>
      <c r="N875" s="110" t="s">
        <v>18659</v>
      </c>
      <c r="O875" s="109">
        <v>15</v>
      </c>
      <c r="P875" s="108">
        <v>45098</v>
      </c>
      <c r="Q875" s="108">
        <v>45112</v>
      </c>
      <c r="R875" s="109" t="s">
        <v>7887</v>
      </c>
      <c r="S875" s="110" t="str">
        <f>VLOOKUP($R875,DX!$A$1:$B$13005,2,FALSE)</f>
        <v>APENDICITIS, NO ESPECIFICADA</v>
      </c>
      <c r="T875" s="110" t="s">
        <v>42647</v>
      </c>
      <c r="AA875" s="111" t="s">
        <v>43233</v>
      </c>
    </row>
    <row r="876" spans="1:27" s="123" customFormat="1" ht="30" hidden="1" customHeight="1" x14ac:dyDescent="0.3">
      <c r="A876" s="121">
        <v>45099</v>
      </c>
      <c r="B876" s="119">
        <f t="shared" si="29"/>
        <v>6</v>
      </c>
      <c r="C876" s="119">
        <f t="shared" si="30"/>
        <v>2023</v>
      </c>
      <c r="D876" s="110">
        <v>1128387317</v>
      </c>
      <c r="E876" s="110" t="s">
        <v>42764</v>
      </c>
      <c r="F876" s="110" t="s">
        <v>18658</v>
      </c>
      <c r="G876" s="110" t="s">
        <v>18664</v>
      </c>
      <c r="H876" s="122" t="s">
        <v>42709</v>
      </c>
      <c r="I876" s="109" t="s">
        <v>18665</v>
      </c>
      <c r="J876" s="109" t="s">
        <v>18679</v>
      </c>
      <c r="K876" s="108">
        <v>44964</v>
      </c>
      <c r="L876" s="109" t="s">
        <v>18913</v>
      </c>
      <c r="M876" s="110" t="s">
        <v>18657</v>
      </c>
      <c r="N876" s="110" t="s">
        <v>18659</v>
      </c>
      <c r="O876" s="109">
        <v>16</v>
      </c>
      <c r="P876" s="108">
        <v>45099</v>
      </c>
      <c r="Q876" s="108">
        <v>45114</v>
      </c>
      <c r="R876" s="109" t="s">
        <v>9217</v>
      </c>
      <c r="S876" s="110" t="str">
        <f>VLOOKUP($R876,DX!$A$1:$B$13005,2,FALSE)</f>
        <v>COXARTROSIS, NO ESPECIFICADA</v>
      </c>
      <c r="T876" s="110" t="s">
        <v>18696</v>
      </c>
      <c r="AA876" s="111" t="s">
        <v>43233</v>
      </c>
    </row>
    <row r="877" spans="1:27" s="123" customFormat="1" ht="30" hidden="1" customHeight="1" x14ac:dyDescent="0.3">
      <c r="A877" s="121">
        <v>45100</v>
      </c>
      <c r="B877" s="119">
        <f t="shared" si="29"/>
        <v>6</v>
      </c>
      <c r="C877" s="119">
        <f t="shared" si="30"/>
        <v>2023</v>
      </c>
      <c r="D877" s="110">
        <v>1146434995</v>
      </c>
      <c r="E877" s="110" t="s">
        <v>18817</v>
      </c>
      <c r="F877" s="110" t="s">
        <v>18658</v>
      </c>
      <c r="G877" s="110" t="s">
        <v>42697</v>
      </c>
      <c r="H877" s="122" t="s">
        <v>42709</v>
      </c>
      <c r="I877" s="109" t="s">
        <v>18680</v>
      </c>
      <c r="J877" s="109" t="s">
        <v>18679</v>
      </c>
      <c r="K877" s="108">
        <v>44088</v>
      </c>
      <c r="L877" s="109" t="s">
        <v>18680</v>
      </c>
      <c r="M877" s="110" t="s">
        <v>18657</v>
      </c>
      <c r="N877" s="110" t="s">
        <v>18659</v>
      </c>
      <c r="O877" s="109">
        <v>3</v>
      </c>
      <c r="P877" s="108">
        <v>45100</v>
      </c>
      <c r="Q877" s="108">
        <v>45102</v>
      </c>
      <c r="R877" s="109" t="s">
        <v>8827</v>
      </c>
      <c r="S877" s="110" t="str">
        <f>VLOOKUP($R877,DX!$A$1:$B$13005,2,FALSE)</f>
        <v>QUISTE EPIDERMICO</v>
      </c>
      <c r="T877" s="110" t="s">
        <v>18696</v>
      </c>
      <c r="AA877" s="111" t="s">
        <v>43233</v>
      </c>
    </row>
    <row r="878" spans="1:27" s="123" customFormat="1" ht="30" hidden="1" customHeight="1" x14ac:dyDescent="0.3">
      <c r="A878" s="121">
        <v>45101</v>
      </c>
      <c r="B878" s="119">
        <f t="shared" si="29"/>
        <v>6</v>
      </c>
      <c r="C878" s="119">
        <f t="shared" si="30"/>
        <v>2023</v>
      </c>
      <c r="D878" s="110">
        <v>71662836</v>
      </c>
      <c r="E878" s="110" t="s">
        <v>42751</v>
      </c>
      <c r="F878" s="110" t="s">
        <v>18658</v>
      </c>
      <c r="G878" s="110" t="s">
        <v>42697</v>
      </c>
      <c r="H878" s="122" t="s">
        <v>42709</v>
      </c>
      <c r="I878" s="109" t="s">
        <v>18665</v>
      </c>
      <c r="J878" s="109" t="s">
        <v>18679</v>
      </c>
      <c r="K878" s="108">
        <v>45009</v>
      </c>
      <c r="L878" s="109" t="s">
        <v>18721</v>
      </c>
      <c r="M878" s="110" t="s">
        <v>18657</v>
      </c>
      <c r="N878" s="110" t="s">
        <v>18659</v>
      </c>
      <c r="O878" s="109">
        <v>30</v>
      </c>
      <c r="P878" s="108">
        <v>45101</v>
      </c>
      <c r="Q878" s="108">
        <v>45130</v>
      </c>
      <c r="R878" s="109" t="s">
        <v>15389</v>
      </c>
      <c r="S878" s="110" t="str">
        <f>VLOOKUP($R878,DX!$A$1:$B$13005,2,FALSE)</f>
        <v>FRACTURA DE LA EPIFISIS INFERIOR DE LA TIBIA</v>
      </c>
      <c r="T878" s="110" t="s">
        <v>18696</v>
      </c>
      <c r="AA878" s="123" t="s">
        <v>42959</v>
      </c>
    </row>
    <row r="879" spans="1:27" s="123" customFormat="1" ht="30" hidden="1" customHeight="1" x14ac:dyDescent="0.3">
      <c r="A879" s="121">
        <v>45103</v>
      </c>
      <c r="B879" s="119">
        <f t="shared" si="29"/>
        <v>6</v>
      </c>
      <c r="C879" s="119">
        <f t="shared" si="30"/>
        <v>2023</v>
      </c>
      <c r="D879" s="110">
        <v>71747398</v>
      </c>
      <c r="E879" s="110" t="s">
        <v>42704</v>
      </c>
      <c r="F879" s="110" t="s">
        <v>18658</v>
      </c>
      <c r="G879" s="110" t="s">
        <v>18664</v>
      </c>
      <c r="H879" s="122" t="s">
        <v>42708</v>
      </c>
      <c r="I879" s="109" t="s">
        <v>18665</v>
      </c>
      <c r="J879" s="109" t="s">
        <v>18679</v>
      </c>
      <c r="K879" s="108">
        <v>45020</v>
      </c>
      <c r="L879" s="109" t="s">
        <v>42529</v>
      </c>
      <c r="M879" s="110" t="s">
        <v>18657</v>
      </c>
      <c r="N879" s="110" t="s">
        <v>18659</v>
      </c>
      <c r="O879" s="109">
        <v>2</v>
      </c>
      <c r="P879" s="108">
        <v>45103</v>
      </c>
      <c r="Q879" s="108">
        <v>45104</v>
      </c>
      <c r="R879" s="109" t="s">
        <v>118</v>
      </c>
      <c r="S879" s="110" t="str">
        <f>VLOOKUP($R879,DX!$A$1:$B$13005,2,FALSE)</f>
        <v>DIARREA Y GASTROENTERITIS DE PRESUNTO ORIGEN INFECCIOSO</v>
      </c>
      <c r="T879" s="110" t="s">
        <v>42647</v>
      </c>
      <c r="AA879" s="111" t="s">
        <v>43233</v>
      </c>
    </row>
    <row r="880" spans="1:27" s="123" customFormat="1" ht="30" hidden="1" customHeight="1" x14ac:dyDescent="0.3">
      <c r="A880" s="121">
        <v>45103</v>
      </c>
      <c r="B880" s="119">
        <f t="shared" si="29"/>
        <v>6</v>
      </c>
      <c r="C880" s="119">
        <f t="shared" si="30"/>
        <v>2023</v>
      </c>
      <c r="D880" s="110">
        <v>1146434995</v>
      </c>
      <c r="E880" s="110" t="s">
        <v>18817</v>
      </c>
      <c r="F880" s="110" t="s">
        <v>18658</v>
      </c>
      <c r="G880" s="110" t="s">
        <v>42697</v>
      </c>
      <c r="H880" s="122" t="s">
        <v>42709</v>
      </c>
      <c r="I880" s="109" t="s">
        <v>18680</v>
      </c>
      <c r="J880" s="109" t="s">
        <v>18679</v>
      </c>
      <c r="K880" s="108">
        <v>44088</v>
      </c>
      <c r="L880" s="109" t="s">
        <v>18680</v>
      </c>
      <c r="M880" s="110" t="s">
        <v>18657</v>
      </c>
      <c r="N880" s="110" t="s">
        <v>18659</v>
      </c>
      <c r="O880" s="109">
        <v>2</v>
      </c>
      <c r="P880" s="108">
        <v>45103</v>
      </c>
      <c r="Q880" s="108">
        <v>45104</v>
      </c>
      <c r="R880" s="109" t="s">
        <v>112</v>
      </c>
      <c r="S880" s="110" t="str">
        <f>VLOOKUP($R880,DX!$A$1:$B$13005,2,FALSE)</f>
        <v>OTRAS ENTERITIS VIRALES</v>
      </c>
      <c r="T880" s="110" t="s">
        <v>18696</v>
      </c>
      <c r="AA880" s="111" t="s">
        <v>43233</v>
      </c>
    </row>
    <row r="881" spans="1:27" s="123" customFormat="1" ht="30" hidden="1" customHeight="1" x14ac:dyDescent="0.3">
      <c r="A881" s="121">
        <v>45105</v>
      </c>
      <c r="B881" s="119">
        <f t="shared" si="29"/>
        <v>6</v>
      </c>
      <c r="C881" s="119">
        <f t="shared" si="30"/>
        <v>2023</v>
      </c>
      <c r="D881" s="110">
        <v>1146434995</v>
      </c>
      <c r="E881" s="110" t="s">
        <v>18817</v>
      </c>
      <c r="F881" s="110" t="s">
        <v>18658</v>
      </c>
      <c r="G881" s="110" t="s">
        <v>42697</v>
      </c>
      <c r="H881" s="122" t="s">
        <v>42708</v>
      </c>
      <c r="I881" s="109" t="s">
        <v>18680</v>
      </c>
      <c r="J881" s="109" t="s">
        <v>18679</v>
      </c>
      <c r="K881" s="108">
        <v>44088</v>
      </c>
      <c r="L881" s="109" t="s">
        <v>18680</v>
      </c>
      <c r="M881" s="110" t="s">
        <v>18657</v>
      </c>
      <c r="N881" s="110" t="s">
        <v>18659</v>
      </c>
      <c r="O881" s="109">
        <v>2</v>
      </c>
      <c r="P881" s="108">
        <v>45105</v>
      </c>
      <c r="Q881" s="108">
        <v>45106</v>
      </c>
      <c r="R881" s="109" t="s">
        <v>2688</v>
      </c>
      <c r="S881" s="110" t="str">
        <f>VLOOKUP($R881,DX!$A$1:$B$13005,2,FALSE)</f>
        <v>TUMOR BENIGNO LIPOMATOSO, DE SITIO NO ESPECIFICADO</v>
      </c>
      <c r="T881" s="110" t="s">
        <v>42647</v>
      </c>
      <c r="AA881" s="111" t="s">
        <v>43233</v>
      </c>
    </row>
    <row r="882" spans="1:27" s="123" customFormat="1" ht="30" hidden="1" customHeight="1" x14ac:dyDescent="0.3">
      <c r="A882" s="121">
        <v>45107</v>
      </c>
      <c r="B882" s="119">
        <f t="shared" si="29"/>
        <v>6</v>
      </c>
      <c r="C882" s="119">
        <f t="shared" si="30"/>
        <v>2023</v>
      </c>
      <c r="D882" s="110">
        <v>1037950009</v>
      </c>
      <c r="E882" s="110" t="s">
        <v>42762</v>
      </c>
      <c r="F882" s="110" t="s">
        <v>18658</v>
      </c>
      <c r="G882" s="110" t="s">
        <v>18683</v>
      </c>
      <c r="H882" s="122" t="s">
        <v>42710</v>
      </c>
      <c r="I882" s="109" t="s">
        <v>18680</v>
      </c>
      <c r="J882" s="109" t="s">
        <v>18679</v>
      </c>
      <c r="K882" s="108">
        <v>44713</v>
      </c>
      <c r="L882" s="109" t="s">
        <v>42725</v>
      </c>
      <c r="M882" s="110" t="s">
        <v>18657</v>
      </c>
      <c r="N882" s="110" t="s">
        <v>18659</v>
      </c>
      <c r="O882" s="109">
        <v>30</v>
      </c>
      <c r="P882" s="108">
        <v>45107</v>
      </c>
      <c r="Q882" s="108">
        <v>45136</v>
      </c>
      <c r="R882" s="109" t="s">
        <v>15413</v>
      </c>
      <c r="S882" s="110" t="str">
        <f>VLOOKUP($R882,DX!$A$1:$B$13005,2,FALSE)</f>
        <v>ESGUINCES Y TORCEDURAS EN LIGAMENTO CRUZADO ANTERIOR, POST DE RODILLA</v>
      </c>
      <c r="T882" s="110" t="s">
        <v>42647</v>
      </c>
      <c r="AA882" s="123" t="s">
        <v>42959</v>
      </c>
    </row>
    <row r="883" spans="1:27" s="123" customFormat="1" ht="30" hidden="1" customHeight="1" x14ac:dyDescent="0.3">
      <c r="A883" s="121">
        <v>45107</v>
      </c>
      <c r="B883" s="119">
        <f t="shared" si="29"/>
        <v>6</v>
      </c>
      <c r="C883" s="119">
        <f t="shared" si="30"/>
        <v>2023</v>
      </c>
      <c r="D883" s="110">
        <v>1146434995</v>
      </c>
      <c r="E883" s="110" t="s">
        <v>18817</v>
      </c>
      <c r="F883" s="110" t="s">
        <v>18658</v>
      </c>
      <c r="G883" s="110" t="s">
        <v>42697</v>
      </c>
      <c r="H883" s="122" t="s">
        <v>42708</v>
      </c>
      <c r="I883" s="109" t="s">
        <v>18680</v>
      </c>
      <c r="J883" s="109" t="s">
        <v>18679</v>
      </c>
      <c r="K883" s="108">
        <v>44088</v>
      </c>
      <c r="L883" s="109" t="s">
        <v>18680</v>
      </c>
      <c r="M883" s="110" t="s">
        <v>18657</v>
      </c>
      <c r="N883" s="110" t="s">
        <v>18659</v>
      </c>
      <c r="O883" s="109">
        <v>1</v>
      </c>
      <c r="P883" s="108">
        <v>45107</v>
      </c>
      <c r="Q883" s="108">
        <v>45107</v>
      </c>
      <c r="R883" s="109" t="s">
        <v>8827</v>
      </c>
      <c r="S883" s="110" t="str">
        <f>VLOOKUP($R883,DX!$A$1:$B$13005,2,FALSE)</f>
        <v>QUISTE EPIDERMICO</v>
      </c>
      <c r="T883" s="110" t="s">
        <v>42647</v>
      </c>
      <c r="AA883" s="111" t="s">
        <v>43233</v>
      </c>
    </row>
    <row r="884" spans="1:27" s="123" customFormat="1" ht="30" hidden="1" customHeight="1" x14ac:dyDescent="0.3">
      <c r="A884" s="121">
        <v>45107</v>
      </c>
      <c r="B884" s="119">
        <f t="shared" si="29"/>
        <v>6</v>
      </c>
      <c r="C884" s="119">
        <f t="shared" si="30"/>
        <v>2023</v>
      </c>
      <c r="D884" s="110">
        <v>1234988192</v>
      </c>
      <c r="E884" s="110" t="s">
        <v>42766</v>
      </c>
      <c r="F884" s="110" t="s">
        <v>18704</v>
      </c>
      <c r="G884" s="110" t="s">
        <v>18779</v>
      </c>
      <c r="H884" s="122" t="s">
        <v>42710</v>
      </c>
      <c r="I884" s="109" t="s">
        <v>18849</v>
      </c>
      <c r="J884" s="109" t="s">
        <v>42600</v>
      </c>
      <c r="K884" s="108">
        <v>44642</v>
      </c>
      <c r="L884" s="109" t="s">
        <v>18860</v>
      </c>
      <c r="M884" s="110" t="s">
        <v>18780</v>
      </c>
      <c r="N884" s="110" t="s">
        <v>25608</v>
      </c>
      <c r="O884" s="109">
        <v>150</v>
      </c>
      <c r="P884" s="108">
        <v>45107</v>
      </c>
      <c r="Q884" s="108">
        <v>45232</v>
      </c>
      <c r="R884" s="109" t="s">
        <v>11639</v>
      </c>
      <c r="S884" s="110" t="str">
        <f>VLOOKUP($R884,DX!$A$1:$B$13005,2,FALSE)</f>
        <v>PARTO UNICO ESPONTANEO, SIN OTRA ESPECIFICACION</v>
      </c>
      <c r="T884" s="110" t="s">
        <v>42647</v>
      </c>
    </row>
    <row r="885" spans="1:27" s="123" customFormat="1" ht="30" hidden="1" customHeight="1" x14ac:dyDescent="0.3">
      <c r="A885" s="121">
        <v>45108</v>
      </c>
      <c r="B885" s="119">
        <f t="shared" si="29"/>
        <v>7</v>
      </c>
      <c r="C885" s="119">
        <f t="shared" si="30"/>
        <v>2023</v>
      </c>
      <c r="D885" s="110">
        <v>1146434995</v>
      </c>
      <c r="E885" s="110" t="s">
        <v>18817</v>
      </c>
      <c r="F885" s="110" t="s">
        <v>18658</v>
      </c>
      <c r="G885" s="110" t="s">
        <v>42697</v>
      </c>
      <c r="H885" s="122" t="s">
        <v>42709</v>
      </c>
      <c r="I885" s="109" t="s">
        <v>18680</v>
      </c>
      <c r="J885" s="109" t="s">
        <v>18679</v>
      </c>
      <c r="K885" s="108">
        <v>44088</v>
      </c>
      <c r="L885" s="109" t="s">
        <v>18680</v>
      </c>
      <c r="M885" s="110" t="s">
        <v>18657</v>
      </c>
      <c r="N885" s="110" t="s">
        <v>18659</v>
      </c>
      <c r="O885" s="109">
        <v>10</v>
      </c>
      <c r="P885" s="108">
        <v>45108</v>
      </c>
      <c r="Q885" s="108">
        <v>45117</v>
      </c>
      <c r="R885" s="109" t="s">
        <v>4042</v>
      </c>
      <c r="S885" s="110" t="str">
        <f>VLOOKUP($R885,DX!$A$1:$B$13005,2,FALSE)</f>
        <v>LIPOMATOSIS, NO CLASIFICADA EN OTRA PARTE</v>
      </c>
      <c r="T885" s="110" t="s">
        <v>18696</v>
      </c>
      <c r="AA885" s="111" t="s">
        <v>43233</v>
      </c>
    </row>
    <row r="886" spans="1:27" s="123" customFormat="1" ht="30" hidden="1" customHeight="1" x14ac:dyDescent="0.3">
      <c r="A886" s="121">
        <v>45113</v>
      </c>
      <c r="B886" s="119">
        <f t="shared" si="29"/>
        <v>7</v>
      </c>
      <c r="C886" s="119">
        <f t="shared" si="30"/>
        <v>2023</v>
      </c>
      <c r="D886" s="110">
        <v>1128483493</v>
      </c>
      <c r="E886" s="110" t="s">
        <v>42722</v>
      </c>
      <c r="F886" s="110" t="s">
        <v>18658</v>
      </c>
      <c r="G886" s="110" t="s">
        <v>18687</v>
      </c>
      <c r="H886" s="122" t="s">
        <v>42710</v>
      </c>
      <c r="I886" s="109" t="s">
        <v>18680</v>
      </c>
      <c r="J886" s="109" t="s">
        <v>18679</v>
      </c>
      <c r="K886" s="108">
        <v>44950</v>
      </c>
      <c r="L886" s="109" t="s">
        <v>18680</v>
      </c>
      <c r="M886" s="110" t="s">
        <v>18657</v>
      </c>
      <c r="N886" s="110" t="s">
        <v>18659</v>
      </c>
      <c r="O886" s="109">
        <v>7</v>
      </c>
      <c r="P886" s="108">
        <v>45113</v>
      </c>
      <c r="Q886" s="108">
        <v>45119</v>
      </c>
      <c r="R886" s="109" t="s">
        <v>4438</v>
      </c>
      <c r="S886" s="110" t="str">
        <f>VLOOKUP($R886,DX!$A$1:$B$13005,2,FALSE)</f>
        <v>EPISODIO DEPRESIVO, NO ESPECIFICADO</v>
      </c>
      <c r="T886" s="110" t="s">
        <v>42647</v>
      </c>
      <c r="AA886" s="111" t="s">
        <v>43233</v>
      </c>
    </row>
    <row r="887" spans="1:27" s="123" customFormat="1" ht="30" hidden="1" customHeight="1" x14ac:dyDescent="0.3">
      <c r="A887" s="121">
        <v>45114</v>
      </c>
      <c r="B887" s="119">
        <f t="shared" si="29"/>
        <v>7</v>
      </c>
      <c r="C887" s="119">
        <f t="shared" si="30"/>
        <v>2023</v>
      </c>
      <c r="D887" s="110">
        <v>1106784752</v>
      </c>
      <c r="E887" s="110" t="s">
        <v>42723</v>
      </c>
      <c r="F887" s="110" t="s">
        <v>18658</v>
      </c>
      <c r="G887" s="110" t="s">
        <v>18683</v>
      </c>
      <c r="H887" s="122" t="s">
        <v>42710</v>
      </c>
      <c r="I887" s="109" t="s">
        <v>18680</v>
      </c>
      <c r="J887" s="109" t="s">
        <v>18679</v>
      </c>
      <c r="K887" s="108">
        <v>44810</v>
      </c>
      <c r="L887" s="109" t="s">
        <v>42724</v>
      </c>
      <c r="M887" s="110" t="s">
        <v>18657</v>
      </c>
      <c r="N887" s="110" t="s">
        <v>18659</v>
      </c>
      <c r="O887" s="109">
        <v>5</v>
      </c>
      <c r="P887" s="108">
        <v>45114</v>
      </c>
      <c r="Q887" s="108">
        <v>45118</v>
      </c>
      <c r="R887" s="109" t="s">
        <v>15143</v>
      </c>
      <c r="S887" s="110" t="str">
        <f>VLOOKUP($R887,DX!$A$1:$B$13005,2,FALSE)</f>
        <v>CONTUSION DE OTRAS PARTES DE LA MUÑECA Y DE LA MANO</v>
      </c>
      <c r="T887" s="110" t="s">
        <v>42647</v>
      </c>
      <c r="AA887" s="111" t="s">
        <v>43233</v>
      </c>
    </row>
    <row r="888" spans="1:27" s="123" customFormat="1" ht="30" hidden="1" customHeight="1" x14ac:dyDescent="0.3">
      <c r="A888" s="121">
        <v>45115</v>
      </c>
      <c r="B888" s="119">
        <f t="shared" si="29"/>
        <v>7</v>
      </c>
      <c r="C888" s="119">
        <f t="shared" si="30"/>
        <v>2023</v>
      </c>
      <c r="D888" s="110">
        <v>1128387317</v>
      </c>
      <c r="E888" s="110" t="s">
        <v>42764</v>
      </c>
      <c r="F888" s="110" t="s">
        <v>18658</v>
      </c>
      <c r="G888" s="110" t="s">
        <v>18664</v>
      </c>
      <c r="H888" s="122" t="s">
        <v>42709</v>
      </c>
      <c r="I888" s="109" t="s">
        <v>18665</v>
      </c>
      <c r="J888" s="109" t="s">
        <v>18679</v>
      </c>
      <c r="K888" s="108">
        <v>44964</v>
      </c>
      <c r="L888" s="109" t="s">
        <v>18913</v>
      </c>
      <c r="M888" s="110" t="s">
        <v>18657</v>
      </c>
      <c r="N888" s="110" t="s">
        <v>18659</v>
      </c>
      <c r="O888" s="109">
        <v>30</v>
      </c>
      <c r="P888" s="108">
        <v>45115</v>
      </c>
      <c r="Q888" s="108">
        <v>45144</v>
      </c>
      <c r="R888" s="109" t="s">
        <v>9217</v>
      </c>
      <c r="S888" s="110" t="str">
        <f>VLOOKUP($R888,DX!$A$1:$B$13005,2,FALSE)</f>
        <v>COXARTROSIS, NO ESPECIFICADA</v>
      </c>
      <c r="T888" s="110" t="s">
        <v>18696</v>
      </c>
      <c r="AA888" s="123" t="s">
        <v>42959</v>
      </c>
    </row>
    <row r="889" spans="1:27" s="123" customFormat="1" ht="30" hidden="1" customHeight="1" x14ac:dyDescent="0.3">
      <c r="A889" s="121">
        <v>45118</v>
      </c>
      <c r="B889" s="119">
        <f t="shared" si="29"/>
        <v>7</v>
      </c>
      <c r="C889" s="119">
        <f t="shared" si="30"/>
        <v>2023</v>
      </c>
      <c r="D889" s="110">
        <v>70033808</v>
      </c>
      <c r="E889" s="110" t="s">
        <v>18783</v>
      </c>
      <c r="F889" s="110" t="s">
        <v>18658</v>
      </c>
      <c r="G889" s="110" t="s">
        <v>18683</v>
      </c>
      <c r="H889" s="122" t="s">
        <v>42710</v>
      </c>
      <c r="I889" s="109" t="s">
        <v>18665</v>
      </c>
      <c r="J889" s="109" t="s">
        <v>18679</v>
      </c>
      <c r="K889" s="108">
        <v>44134</v>
      </c>
      <c r="L889" s="109" t="s">
        <v>18701</v>
      </c>
      <c r="M889" s="110" t="s">
        <v>18657</v>
      </c>
      <c r="N889" s="110" t="s">
        <v>18659</v>
      </c>
      <c r="O889" s="109">
        <v>10</v>
      </c>
      <c r="P889" s="108">
        <v>45118</v>
      </c>
      <c r="Q889" s="108">
        <v>45127</v>
      </c>
      <c r="R889" s="109" t="s">
        <v>17928</v>
      </c>
      <c r="S889" s="110" t="str">
        <f>VLOOKUP($R889,DX!$A$1:$B$13005,2,FALSE)</f>
        <v>OTROS PROCEDIMIENTOS QUIRURGICOS</v>
      </c>
      <c r="T889" s="110" t="s">
        <v>42647</v>
      </c>
      <c r="AA889" s="111" t="s">
        <v>43233</v>
      </c>
    </row>
    <row r="890" spans="1:27" s="123" customFormat="1" ht="30" hidden="1" customHeight="1" x14ac:dyDescent="0.3">
      <c r="A890" s="121">
        <v>45118</v>
      </c>
      <c r="B890" s="119">
        <f t="shared" si="29"/>
        <v>7</v>
      </c>
      <c r="C890" s="119">
        <f t="shared" si="30"/>
        <v>2023</v>
      </c>
      <c r="D890" s="110">
        <v>1146434995</v>
      </c>
      <c r="E890" s="110" t="s">
        <v>18817</v>
      </c>
      <c r="F890" s="110" t="s">
        <v>18658</v>
      </c>
      <c r="G890" s="110" t="s">
        <v>42697</v>
      </c>
      <c r="H890" s="122" t="s">
        <v>42709</v>
      </c>
      <c r="I890" s="109" t="s">
        <v>18680</v>
      </c>
      <c r="J890" s="109" t="s">
        <v>18679</v>
      </c>
      <c r="K890" s="108">
        <v>44088</v>
      </c>
      <c r="L890" s="109" t="s">
        <v>18680</v>
      </c>
      <c r="M890" s="110" t="s">
        <v>18657</v>
      </c>
      <c r="N890" s="110" t="s">
        <v>18659</v>
      </c>
      <c r="O890" s="109">
        <v>3</v>
      </c>
      <c r="P890" s="108">
        <v>45118</v>
      </c>
      <c r="Q890" s="108">
        <v>45120</v>
      </c>
      <c r="R890" s="109" t="s">
        <v>14669</v>
      </c>
      <c r="S890" s="110" t="str">
        <f>VLOOKUP($R890,DX!$A$1:$B$13005,2,FALSE)</f>
        <v>HERIDA DE OTRAS PARTES DEL TORAX</v>
      </c>
      <c r="T890" s="110" t="s">
        <v>18696</v>
      </c>
      <c r="AA890" s="111" t="s">
        <v>43233</v>
      </c>
    </row>
    <row r="891" spans="1:27" s="123" customFormat="1" ht="30" hidden="1" customHeight="1" x14ac:dyDescent="0.3">
      <c r="A891" s="121">
        <v>45119</v>
      </c>
      <c r="B891" s="119">
        <f t="shared" si="29"/>
        <v>7</v>
      </c>
      <c r="C891" s="119">
        <f t="shared" si="30"/>
        <v>2023</v>
      </c>
      <c r="D891" s="110">
        <v>3189617</v>
      </c>
      <c r="E891" s="110" t="s">
        <v>18831</v>
      </c>
      <c r="F891" s="110" t="s">
        <v>18658</v>
      </c>
      <c r="G891" s="110" t="s">
        <v>42697</v>
      </c>
      <c r="H891" s="122" t="s">
        <v>42709</v>
      </c>
      <c r="I891" s="109" t="s">
        <v>18665</v>
      </c>
      <c r="J891" s="109" t="s">
        <v>18679</v>
      </c>
      <c r="K891" s="108">
        <v>44075</v>
      </c>
      <c r="L891" s="109" t="s">
        <v>18742</v>
      </c>
      <c r="M891" s="110" t="s">
        <v>18657</v>
      </c>
      <c r="N891" s="110" t="s">
        <v>18659</v>
      </c>
      <c r="O891" s="109">
        <v>15</v>
      </c>
      <c r="P891" s="108">
        <v>45119</v>
      </c>
      <c r="Q891" s="108">
        <v>45133</v>
      </c>
      <c r="R891" s="109" t="s">
        <v>8279</v>
      </c>
      <c r="S891" s="110" t="str">
        <f>VLOOKUP($R891,DX!$A$1:$B$13005,2,FALSE)</f>
        <v>PANCREATITIS AGUDA</v>
      </c>
      <c r="T891" s="110" t="s">
        <v>18696</v>
      </c>
      <c r="AA891" s="111" t="s">
        <v>43233</v>
      </c>
    </row>
    <row r="892" spans="1:27" s="123" customFormat="1" ht="30" hidden="1" customHeight="1" x14ac:dyDescent="0.3">
      <c r="A892" s="121">
        <v>45119</v>
      </c>
      <c r="B892" s="119">
        <f t="shared" si="29"/>
        <v>7</v>
      </c>
      <c r="C892" s="119">
        <f t="shared" si="30"/>
        <v>2023</v>
      </c>
      <c r="D892" s="110">
        <v>72205427</v>
      </c>
      <c r="E892" s="110" t="s">
        <v>42753</v>
      </c>
      <c r="F892" s="110" t="s">
        <v>18658</v>
      </c>
      <c r="G892" s="110" t="s">
        <v>18664</v>
      </c>
      <c r="H892" s="122" t="s">
        <v>42709</v>
      </c>
      <c r="I892" s="109" t="s">
        <v>18665</v>
      </c>
      <c r="J892" s="109" t="s">
        <v>18679</v>
      </c>
      <c r="K892" s="108">
        <v>44473</v>
      </c>
      <c r="L892" s="109" t="s">
        <v>18701</v>
      </c>
      <c r="M892" s="110" t="s">
        <v>18657</v>
      </c>
      <c r="N892" s="110" t="s">
        <v>18659</v>
      </c>
      <c r="O892" s="109">
        <v>7</v>
      </c>
      <c r="P892" s="108">
        <v>45119</v>
      </c>
      <c r="Q892" s="108">
        <v>45125</v>
      </c>
      <c r="R892" s="109" t="s">
        <v>14809</v>
      </c>
      <c r="S892" s="110" t="str">
        <f>VLOOKUP($R892,DX!$A$1:$B$13005,2,FALSE)</f>
        <v>FRACTURA DEL PUBIS</v>
      </c>
      <c r="T892" s="110" t="s">
        <v>18696</v>
      </c>
      <c r="AA892" s="111" t="s">
        <v>43233</v>
      </c>
    </row>
    <row r="893" spans="1:27" s="123" customFormat="1" ht="30" hidden="1" customHeight="1" x14ac:dyDescent="0.3">
      <c r="A893" s="121">
        <v>45120</v>
      </c>
      <c r="B893" s="119">
        <f t="shared" si="29"/>
        <v>7</v>
      </c>
      <c r="C893" s="119">
        <f t="shared" si="30"/>
        <v>2023</v>
      </c>
      <c r="D893" s="110">
        <v>25235412</v>
      </c>
      <c r="E893" s="110" t="s">
        <v>42671</v>
      </c>
      <c r="F893" s="110" t="s">
        <v>18704</v>
      </c>
      <c r="G893" s="110" t="s">
        <v>18683</v>
      </c>
      <c r="H893" s="122" t="s">
        <v>42710</v>
      </c>
      <c r="I893" s="109" t="s">
        <v>18849</v>
      </c>
      <c r="J893" s="109" t="s">
        <v>42544</v>
      </c>
      <c r="K893" s="108">
        <v>42430</v>
      </c>
      <c r="L893" s="109" t="s">
        <v>18860</v>
      </c>
      <c r="M893" s="110" t="s">
        <v>18657</v>
      </c>
      <c r="N893" s="110" t="s">
        <v>18659</v>
      </c>
      <c r="O893" s="109">
        <v>3</v>
      </c>
      <c r="P893" s="108">
        <v>45120</v>
      </c>
      <c r="Q893" s="108">
        <v>45134</v>
      </c>
      <c r="R893" s="109" t="s">
        <v>3824</v>
      </c>
      <c r="S893" s="110" t="str">
        <f>VLOOKUP($R893,DX!$A$1:$B$13005,2,FALSE)</f>
        <v>OBESIDAD DEBIDA A EXCESO DE CALORIAS</v>
      </c>
      <c r="T893" s="110" t="s">
        <v>42647</v>
      </c>
      <c r="AA893" s="111" t="s">
        <v>43233</v>
      </c>
    </row>
    <row r="894" spans="1:27" s="123" customFormat="1" ht="30" hidden="1" customHeight="1" x14ac:dyDescent="0.3">
      <c r="A894" s="121">
        <v>45120</v>
      </c>
      <c r="B894" s="119">
        <f t="shared" si="29"/>
        <v>7</v>
      </c>
      <c r="C894" s="119">
        <f t="shared" si="30"/>
        <v>2023</v>
      </c>
      <c r="D894" s="110">
        <v>71020833</v>
      </c>
      <c r="E894" s="110" t="s">
        <v>42576</v>
      </c>
      <c r="F894" s="110" t="s">
        <v>18658</v>
      </c>
      <c r="G894" s="110" t="s">
        <v>42697</v>
      </c>
      <c r="H894" s="122" t="s">
        <v>42708</v>
      </c>
      <c r="I894" s="109" t="s">
        <v>18665</v>
      </c>
      <c r="J894" s="109" t="s">
        <v>18679</v>
      </c>
      <c r="K894" s="108">
        <v>44436</v>
      </c>
      <c r="L894" s="109" t="s">
        <v>18721</v>
      </c>
      <c r="M894" s="110" t="s">
        <v>18657</v>
      </c>
      <c r="N894" s="110" t="s">
        <v>18659</v>
      </c>
      <c r="O894" s="109">
        <v>2</v>
      </c>
      <c r="P894" s="108">
        <v>45120</v>
      </c>
      <c r="Q894" s="108">
        <v>45121</v>
      </c>
      <c r="R894" s="109" t="s">
        <v>9607</v>
      </c>
      <c r="S894" s="110" t="str">
        <f>VLOOKUP($R894,DX!$A$1:$B$13005,2,FALSE)</f>
        <v>LUMBAGO NO ESPECIFICADO</v>
      </c>
      <c r="T894" s="110" t="s">
        <v>42647</v>
      </c>
      <c r="AA894" s="111" t="s">
        <v>43233</v>
      </c>
    </row>
    <row r="895" spans="1:27" s="123" customFormat="1" ht="30" hidden="1" customHeight="1" x14ac:dyDescent="0.3">
      <c r="A895" s="121">
        <v>45121</v>
      </c>
      <c r="B895" s="119">
        <f t="shared" si="29"/>
        <v>7</v>
      </c>
      <c r="C895" s="119">
        <f t="shared" si="30"/>
        <v>2023</v>
      </c>
      <c r="D895" s="110">
        <v>4345637</v>
      </c>
      <c r="E895" s="110" t="s">
        <v>42772</v>
      </c>
      <c r="F895" s="110" t="s">
        <v>18658</v>
      </c>
      <c r="G895" s="110" t="s">
        <v>18683</v>
      </c>
      <c r="H895" s="122" t="s">
        <v>42709</v>
      </c>
      <c r="I895" s="109" t="s">
        <v>18665</v>
      </c>
      <c r="J895" s="109" t="s">
        <v>18679</v>
      </c>
      <c r="K895" s="108">
        <v>44694</v>
      </c>
      <c r="L895" s="109" t="s">
        <v>18787</v>
      </c>
      <c r="M895" s="110" t="s">
        <v>18845</v>
      </c>
      <c r="N895" s="110" t="s">
        <v>18659</v>
      </c>
      <c r="O895" s="109">
        <v>3</v>
      </c>
      <c r="P895" s="108">
        <v>45121</v>
      </c>
      <c r="Q895" s="108">
        <v>45123</v>
      </c>
      <c r="R895" s="109" t="s">
        <v>15389</v>
      </c>
      <c r="S895" s="110" t="str">
        <f>VLOOKUP($R895,DX!$A$1:$B$13005,2,FALSE)</f>
        <v>FRACTURA DE LA EPIFISIS INFERIOR DE LA TIBIA</v>
      </c>
      <c r="T895" s="110" t="s">
        <v>18696</v>
      </c>
      <c r="AA895" s="111" t="s">
        <v>43233</v>
      </c>
    </row>
    <row r="896" spans="1:27" s="123" customFormat="1" ht="30" hidden="1" customHeight="1" x14ac:dyDescent="0.3">
      <c r="A896" s="121">
        <v>45121</v>
      </c>
      <c r="B896" s="119">
        <f t="shared" si="29"/>
        <v>7</v>
      </c>
      <c r="C896" s="119">
        <f t="shared" si="30"/>
        <v>2023</v>
      </c>
      <c r="D896" s="110">
        <v>71679886</v>
      </c>
      <c r="E896" s="110" t="s">
        <v>42752</v>
      </c>
      <c r="F896" s="110" t="s">
        <v>18658</v>
      </c>
      <c r="G896" s="110" t="s">
        <v>18664</v>
      </c>
      <c r="H896" s="122" t="s">
        <v>42709</v>
      </c>
      <c r="I896" s="109" t="s">
        <v>18665</v>
      </c>
      <c r="J896" s="109" t="s">
        <v>18679</v>
      </c>
      <c r="K896" s="108">
        <v>44473</v>
      </c>
      <c r="L896" s="109" t="s">
        <v>18701</v>
      </c>
      <c r="M896" s="110" t="s">
        <v>18657</v>
      </c>
      <c r="N896" s="110" t="s">
        <v>18659</v>
      </c>
      <c r="O896" s="109">
        <v>10</v>
      </c>
      <c r="P896" s="108">
        <v>45121</v>
      </c>
      <c r="Q896" s="108">
        <v>45130</v>
      </c>
      <c r="R896" s="109" t="s">
        <v>2108</v>
      </c>
      <c r="S896" s="110" t="str">
        <f>VLOOKUP($R896,DX!$A$1:$B$13005,2,FALSE)</f>
        <v>TUMOR MALIGNO DEL RIÑON, EXCEPTO DE LA PELVIS RENAL</v>
      </c>
      <c r="T896" s="110" t="s">
        <v>18696</v>
      </c>
      <c r="AA896" s="111" t="s">
        <v>43233</v>
      </c>
    </row>
    <row r="897" spans="1:27" s="123" customFormat="1" ht="30" hidden="1" customHeight="1" x14ac:dyDescent="0.3">
      <c r="A897" s="121">
        <v>45121</v>
      </c>
      <c r="B897" s="119">
        <f t="shared" si="29"/>
        <v>7</v>
      </c>
      <c r="C897" s="119">
        <f t="shared" si="30"/>
        <v>2023</v>
      </c>
      <c r="D897" s="110">
        <v>1146434995</v>
      </c>
      <c r="E897" s="110" t="s">
        <v>18817</v>
      </c>
      <c r="F897" s="110" t="s">
        <v>18658</v>
      </c>
      <c r="G897" s="110" t="s">
        <v>42697</v>
      </c>
      <c r="H897" s="122" t="s">
        <v>42709</v>
      </c>
      <c r="I897" s="109" t="s">
        <v>18680</v>
      </c>
      <c r="J897" s="109" t="s">
        <v>18679</v>
      </c>
      <c r="K897" s="108">
        <v>44088</v>
      </c>
      <c r="L897" s="109" t="s">
        <v>18680</v>
      </c>
      <c r="M897" s="110" t="s">
        <v>18657</v>
      </c>
      <c r="N897" s="110" t="s">
        <v>18659</v>
      </c>
      <c r="O897" s="109">
        <v>5</v>
      </c>
      <c r="P897" s="108">
        <v>45121</v>
      </c>
      <c r="Q897" s="108">
        <v>45125</v>
      </c>
      <c r="R897" s="109" t="s">
        <v>14665</v>
      </c>
      <c r="S897" s="110" t="str">
        <f>VLOOKUP($R897,DX!$A$1:$B$13005,2,FALSE)</f>
        <v>HERIDA DE LA PARED POSTERIOR DEL TORAX</v>
      </c>
      <c r="T897" s="110" t="s">
        <v>18696</v>
      </c>
      <c r="AA897" s="111" t="s">
        <v>43233</v>
      </c>
    </row>
    <row r="898" spans="1:27" s="123" customFormat="1" ht="30" hidden="1" customHeight="1" x14ac:dyDescent="0.3">
      <c r="A898" s="121">
        <v>45123</v>
      </c>
      <c r="B898" s="119">
        <f t="shared" si="29"/>
        <v>7</v>
      </c>
      <c r="C898" s="119">
        <f t="shared" si="30"/>
        <v>2023</v>
      </c>
      <c r="D898" s="110">
        <v>91206331</v>
      </c>
      <c r="E898" s="110" t="s">
        <v>42615</v>
      </c>
      <c r="F898" s="110" t="s">
        <v>18658</v>
      </c>
      <c r="G898" s="110" t="s">
        <v>42634</v>
      </c>
      <c r="H898" s="122" t="s">
        <v>42733</v>
      </c>
      <c r="I898" s="109" t="s">
        <v>18680</v>
      </c>
      <c r="J898" s="109" t="s">
        <v>18679</v>
      </c>
      <c r="K898" s="108">
        <v>44245</v>
      </c>
      <c r="L898" s="109" t="s">
        <v>42771</v>
      </c>
      <c r="M898" s="110" t="s">
        <v>18657</v>
      </c>
      <c r="N898" s="110" t="s">
        <v>18659</v>
      </c>
      <c r="O898" s="109">
        <v>15</v>
      </c>
      <c r="P898" s="108">
        <v>45123</v>
      </c>
      <c r="Q898" s="108">
        <v>45137</v>
      </c>
      <c r="R898" s="109" t="s">
        <v>27339</v>
      </c>
      <c r="S898" s="110" t="str">
        <f>VLOOKUP($R898,DX!$A$1:$B$13005,2,FALSE)</f>
        <v>Linfoma Angiono imuno blasticode celulas T</v>
      </c>
      <c r="T898" s="110" t="s">
        <v>18696</v>
      </c>
      <c r="AA898" s="111" t="s">
        <v>43233</v>
      </c>
    </row>
    <row r="899" spans="1:27" s="123" customFormat="1" ht="30" hidden="1" customHeight="1" x14ac:dyDescent="0.3">
      <c r="A899" s="121">
        <v>45123</v>
      </c>
      <c r="B899" s="119">
        <f t="shared" ref="B899:B962" si="31">+MONTH(A899)</f>
        <v>7</v>
      </c>
      <c r="C899" s="119">
        <f t="shared" ref="C899:C962" si="32">+YEAR(A899)</f>
        <v>2023</v>
      </c>
      <c r="D899" s="110">
        <v>1017148606</v>
      </c>
      <c r="E899" s="110" t="s">
        <v>18829</v>
      </c>
      <c r="F899" s="110" t="s">
        <v>18658</v>
      </c>
      <c r="G899" s="110" t="s">
        <v>18664</v>
      </c>
      <c r="H899" s="122" t="s">
        <v>42710</v>
      </c>
      <c r="I899" s="109" t="s">
        <v>18680</v>
      </c>
      <c r="J899" s="109" t="s">
        <v>18679</v>
      </c>
      <c r="K899" s="108">
        <v>44090</v>
      </c>
      <c r="L899" s="109" t="s">
        <v>18680</v>
      </c>
      <c r="M899" s="110" t="s">
        <v>18657</v>
      </c>
      <c r="N899" s="110" t="s">
        <v>18659</v>
      </c>
      <c r="O899" s="109">
        <v>5</v>
      </c>
      <c r="P899" s="108">
        <v>45123</v>
      </c>
      <c r="Q899" s="108">
        <v>45127</v>
      </c>
      <c r="R899" s="109" t="s">
        <v>15527</v>
      </c>
      <c r="S899" s="110" t="str">
        <f>VLOOKUP($R899,DX!$A$1:$B$13005,2,FALSE)</f>
        <v>ESGUINCES Y TORCEDURAS DEL TOBILLO</v>
      </c>
      <c r="T899" s="110" t="s">
        <v>42647</v>
      </c>
      <c r="AA899" s="111" t="s">
        <v>43233</v>
      </c>
    </row>
    <row r="900" spans="1:27" s="123" customFormat="1" ht="30" hidden="1" customHeight="1" x14ac:dyDescent="0.3">
      <c r="A900" s="121">
        <v>45124</v>
      </c>
      <c r="B900" s="119">
        <f t="shared" si="31"/>
        <v>7</v>
      </c>
      <c r="C900" s="119">
        <f t="shared" si="32"/>
        <v>2023</v>
      </c>
      <c r="D900" s="110">
        <v>4345637</v>
      </c>
      <c r="E900" s="110" t="s">
        <v>42772</v>
      </c>
      <c r="F900" s="110" t="s">
        <v>18658</v>
      </c>
      <c r="G900" s="110" t="s">
        <v>18683</v>
      </c>
      <c r="H900" s="122" t="s">
        <v>42709</v>
      </c>
      <c r="I900" s="109" t="s">
        <v>18665</v>
      </c>
      <c r="J900" s="109" t="s">
        <v>18679</v>
      </c>
      <c r="K900" s="108">
        <v>44694</v>
      </c>
      <c r="L900" s="109" t="s">
        <v>18787</v>
      </c>
      <c r="M900" s="110" t="s">
        <v>18845</v>
      </c>
      <c r="N900" s="110" t="s">
        <v>18659</v>
      </c>
      <c r="O900" s="109">
        <v>12</v>
      </c>
      <c r="P900" s="108">
        <v>45124</v>
      </c>
      <c r="Q900" s="108">
        <v>45153</v>
      </c>
      <c r="R900" s="109" t="s">
        <v>15389</v>
      </c>
      <c r="S900" s="110" t="str">
        <f>VLOOKUP($R900,DX!$A$1:$B$13005,2,FALSE)</f>
        <v>FRACTURA DE LA EPIFISIS INFERIOR DE LA TIBIA</v>
      </c>
      <c r="T900" s="110" t="s">
        <v>18696</v>
      </c>
      <c r="AA900" s="111" t="s">
        <v>43233</v>
      </c>
    </row>
    <row r="901" spans="1:27" s="123" customFormat="1" ht="30" hidden="1" customHeight="1" x14ac:dyDescent="0.3">
      <c r="A901" s="121">
        <v>45124</v>
      </c>
      <c r="B901" s="119">
        <f t="shared" si="31"/>
        <v>7</v>
      </c>
      <c r="C901" s="119">
        <f t="shared" si="32"/>
        <v>2023</v>
      </c>
      <c r="D901" s="110">
        <v>43190392</v>
      </c>
      <c r="E901" s="110" t="s">
        <v>18900</v>
      </c>
      <c r="F901" s="110" t="s">
        <v>18704</v>
      </c>
      <c r="G901" s="110" t="s">
        <v>42697</v>
      </c>
      <c r="H901" s="122" t="s">
        <v>42708</v>
      </c>
      <c r="I901" s="109" t="s">
        <v>18849</v>
      </c>
      <c r="J901" s="109" t="s">
        <v>42600</v>
      </c>
      <c r="K901" s="108">
        <v>44362</v>
      </c>
      <c r="L901" s="109" t="s">
        <v>18860</v>
      </c>
      <c r="M901" s="110" t="s">
        <v>18657</v>
      </c>
      <c r="N901" s="110" t="s">
        <v>18659</v>
      </c>
      <c r="O901" s="109">
        <v>2</v>
      </c>
      <c r="P901" s="108">
        <v>45124</v>
      </c>
      <c r="Q901" s="108">
        <v>45125</v>
      </c>
      <c r="R901" s="109" t="s">
        <v>9601</v>
      </c>
      <c r="S901" s="110" t="str">
        <f>VLOOKUP($R901,DX!$A$1:$B$13005,2,FALSE)</f>
        <v>CERVICALGIA</v>
      </c>
      <c r="T901" s="110" t="s">
        <v>42647</v>
      </c>
      <c r="AA901" s="111" t="s">
        <v>43233</v>
      </c>
    </row>
    <row r="902" spans="1:27" s="123" customFormat="1" ht="30" hidden="1" customHeight="1" x14ac:dyDescent="0.3">
      <c r="A902" s="121">
        <v>45124</v>
      </c>
      <c r="B902" s="119">
        <f t="shared" si="31"/>
        <v>7</v>
      </c>
      <c r="C902" s="119">
        <f t="shared" si="32"/>
        <v>2023</v>
      </c>
      <c r="D902" s="110">
        <v>71685823</v>
      </c>
      <c r="E902" s="110" t="s">
        <v>42726</v>
      </c>
      <c r="F902" s="110" t="s">
        <v>18658</v>
      </c>
      <c r="G902" s="110" t="s">
        <v>42697</v>
      </c>
      <c r="H902" s="122" t="s">
        <v>42710</v>
      </c>
      <c r="I902" s="109" t="s">
        <v>18665</v>
      </c>
      <c r="J902" s="109" t="s">
        <v>18679</v>
      </c>
      <c r="K902" s="108">
        <v>44776</v>
      </c>
      <c r="L902" s="109" t="s">
        <v>42529</v>
      </c>
      <c r="M902" s="110" t="s">
        <v>18657</v>
      </c>
      <c r="N902" s="110" t="s">
        <v>18659</v>
      </c>
      <c r="O902" s="109">
        <v>3</v>
      </c>
      <c r="P902" s="108">
        <v>45124</v>
      </c>
      <c r="Q902" s="108">
        <v>45126</v>
      </c>
      <c r="R902" s="109" t="s">
        <v>2742</v>
      </c>
      <c r="S902" s="110" t="str">
        <f>VLOOKUP($R902,DX!$A$1:$B$13005,2,FALSE)</f>
        <v>TUMOR BENIGNO DE LA PIEL DEL PARPADO, INCLUIDA LA COMISURA PALPEBRAL</v>
      </c>
      <c r="T902" s="110" t="s">
        <v>42647</v>
      </c>
      <c r="AA902" s="111" t="s">
        <v>43233</v>
      </c>
    </row>
    <row r="903" spans="1:27" s="123" customFormat="1" ht="30" hidden="1" customHeight="1" x14ac:dyDescent="0.3">
      <c r="A903" s="121">
        <v>45125</v>
      </c>
      <c r="B903" s="119">
        <f t="shared" si="31"/>
        <v>7</v>
      </c>
      <c r="C903" s="119">
        <f t="shared" si="32"/>
        <v>2023</v>
      </c>
      <c r="D903" s="110">
        <v>18517921</v>
      </c>
      <c r="E903" s="110" t="s">
        <v>42743</v>
      </c>
      <c r="F903" s="110" t="s">
        <v>18658</v>
      </c>
      <c r="G903" s="110" t="s">
        <v>42732</v>
      </c>
      <c r="H903" s="122" t="s">
        <v>42710</v>
      </c>
      <c r="I903" s="109" t="s">
        <v>18665</v>
      </c>
      <c r="J903" s="109" t="s">
        <v>18679</v>
      </c>
      <c r="K903" s="108">
        <v>44960</v>
      </c>
      <c r="L903" s="109" t="s">
        <v>18731</v>
      </c>
      <c r="M903" s="110" t="s">
        <v>18688</v>
      </c>
      <c r="N903" s="110" t="s">
        <v>18659</v>
      </c>
      <c r="O903" s="109">
        <v>15</v>
      </c>
      <c r="P903" s="108">
        <v>45125</v>
      </c>
      <c r="Q903" s="108">
        <v>45139</v>
      </c>
      <c r="R903" s="109" t="s">
        <v>126</v>
      </c>
      <c r="S903" s="110" t="str">
        <f>VLOOKUP($R903,DX!$A$1:$B$13005,2,FALSE)</f>
        <v>TUBERCULOSIS DEL PULMON, CONFIRMADA POR MEDIOS NO ESPECIFICADOS</v>
      </c>
      <c r="T903" s="110" t="s">
        <v>42647</v>
      </c>
      <c r="AA903" s="111" t="s">
        <v>43233</v>
      </c>
    </row>
    <row r="904" spans="1:27" s="123" customFormat="1" ht="30" hidden="1" customHeight="1" x14ac:dyDescent="0.3">
      <c r="A904" s="121">
        <v>45126</v>
      </c>
      <c r="B904" s="119">
        <f t="shared" si="31"/>
        <v>7</v>
      </c>
      <c r="C904" s="119">
        <f t="shared" si="32"/>
        <v>2023</v>
      </c>
      <c r="D904" s="110">
        <v>1146434995</v>
      </c>
      <c r="E904" s="110" t="s">
        <v>18817</v>
      </c>
      <c r="F904" s="110" t="s">
        <v>18658</v>
      </c>
      <c r="G904" s="110" t="s">
        <v>42697</v>
      </c>
      <c r="H904" s="122" t="s">
        <v>42709</v>
      </c>
      <c r="I904" s="109" t="s">
        <v>18680</v>
      </c>
      <c r="J904" s="109" t="s">
        <v>18679</v>
      </c>
      <c r="K904" s="108">
        <v>44088</v>
      </c>
      <c r="L904" s="109" t="s">
        <v>18680</v>
      </c>
      <c r="M904" s="110" t="s">
        <v>18657</v>
      </c>
      <c r="N904" s="110" t="s">
        <v>18659</v>
      </c>
      <c r="O904" s="109">
        <v>5</v>
      </c>
      <c r="P904" s="108">
        <v>45126</v>
      </c>
      <c r="Q904" s="108">
        <v>45130</v>
      </c>
      <c r="R904" s="109" t="s">
        <v>8371</v>
      </c>
      <c r="S904" s="110" t="str">
        <f>VLOOKUP($R904,DX!$A$1:$B$13005,2,FALSE)</f>
        <v>CELULITIS DE OTROS SITIOS</v>
      </c>
      <c r="T904" s="110" t="s">
        <v>18696</v>
      </c>
      <c r="AA904" s="111" t="s">
        <v>43233</v>
      </c>
    </row>
    <row r="905" spans="1:27" s="123" customFormat="1" ht="30" hidden="1" customHeight="1" x14ac:dyDescent="0.3">
      <c r="A905" s="121">
        <v>45131</v>
      </c>
      <c r="B905" s="119">
        <f t="shared" si="31"/>
        <v>7</v>
      </c>
      <c r="C905" s="119">
        <f t="shared" si="32"/>
        <v>2023</v>
      </c>
      <c r="D905" s="110">
        <v>71662836</v>
      </c>
      <c r="E905" s="110" t="s">
        <v>42751</v>
      </c>
      <c r="F905" s="110" t="s">
        <v>18658</v>
      </c>
      <c r="G905" s="110" t="s">
        <v>42697</v>
      </c>
      <c r="H905" s="122" t="s">
        <v>42709</v>
      </c>
      <c r="I905" s="109" t="s">
        <v>18665</v>
      </c>
      <c r="J905" s="109" t="s">
        <v>18679</v>
      </c>
      <c r="K905" s="108">
        <v>45009</v>
      </c>
      <c r="L905" s="109" t="s">
        <v>18721</v>
      </c>
      <c r="M905" s="110" t="s">
        <v>18657</v>
      </c>
      <c r="N905" s="110" t="s">
        <v>18659</v>
      </c>
      <c r="O905" s="109">
        <v>30</v>
      </c>
      <c r="P905" s="108">
        <v>45131</v>
      </c>
      <c r="Q905" s="108">
        <v>45160</v>
      </c>
      <c r="R905" s="109" t="s">
        <v>15389</v>
      </c>
      <c r="S905" s="110" t="str">
        <f>VLOOKUP($R905,DX!$A$1:$B$13005,2,FALSE)</f>
        <v>FRACTURA DE LA EPIFISIS INFERIOR DE LA TIBIA</v>
      </c>
      <c r="T905" s="110" t="s">
        <v>18696</v>
      </c>
      <c r="AA905" s="123" t="s">
        <v>42959</v>
      </c>
    </row>
    <row r="906" spans="1:27" s="123" customFormat="1" ht="30" hidden="1" customHeight="1" x14ac:dyDescent="0.3">
      <c r="A906" s="121">
        <v>45132</v>
      </c>
      <c r="B906" s="119">
        <f t="shared" si="31"/>
        <v>7</v>
      </c>
      <c r="C906" s="119">
        <f t="shared" si="32"/>
        <v>2023</v>
      </c>
      <c r="D906" s="110">
        <v>35010428</v>
      </c>
      <c r="E906" s="110" t="s">
        <v>18715</v>
      </c>
      <c r="F906" s="110" t="s">
        <v>18704</v>
      </c>
      <c r="G906" s="110" t="s">
        <v>18664</v>
      </c>
      <c r="H906" s="122" t="s">
        <v>42708</v>
      </c>
      <c r="I906" s="109" t="s">
        <v>18849</v>
      </c>
      <c r="J906" s="109" t="s">
        <v>18695</v>
      </c>
      <c r="K906" s="108">
        <v>42152</v>
      </c>
      <c r="L906" s="109" t="s">
        <v>18860</v>
      </c>
      <c r="M906" s="110" t="s">
        <v>18657</v>
      </c>
      <c r="N906" s="110" t="s">
        <v>18659</v>
      </c>
      <c r="O906" s="109">
        <v>2</v>
      </c>
      <c r="P906" s="108">
        <v>45132</v>
      </c>
      <c r="Q906" s="108">
        <v>45133</v>
      </c>
      <c r="R906" s="109" t="s">
        <v>6212</v>
      </c>
      <c r="S906" s="110" t="str">
        <f>VLOOKUP($R906,DX!$A$1:$B$13005,2,FALSE)</f>
        <v>OTROS VERTIGOS PERIFERICOS</v>
      </c>
      <c r="T906" s="110" t="s">
        <v>42647</v>
      </c>
      <c r="AA906" s="111" t="s">
        <v>43233</v>
      </c>
    </row>
    <row r="907" spans="1:27" s="123" customFormat="1" ht="30" hidden="1" customHeight="1" x14ac:dyDescent="0.3">
      <c r="A907" s="121">
        <v>45134</v>
      </c>
      <c r="B907" s="119">
        <f t="shared" si="31"/>
        <v>7</v>
      </c>
      <c r="C907" s="119">
        <f t="shared" si="32"/>
        <v>2023</v>
      </c>
      <c r="D907" s="110">
        <v>35010428</v>
      </c>
      <c r="E907" s="110" t="s">
        <v>18715</v>
      </c>
      <c r="F907" s="110" t="s">
        <v>18704</v>
      </c>
      <c r="G907" s="110" t="s">
        <v>18664</v>
      </c>
      <c r="H907" s="122" t="s">
        <v>42708</v>
      </c>
      <c r="I907" s="109" t="s">
        <v>18849</v>
      </c>
      <c r="J907" s="109" t="s">
        <v>18695</v>
      </c>
      <c r="K907" s="108">
        <v>42152</v>
      </c>
      <c r="L907" s="109" t="s">
        <v>18860</v>
      </c>
      <c r="M907" s="110" t="s">
        <v>18657</v>
      </c>
      <c r="N907" s="110" t="s">
        <v>18659</v>
      </c>
      <c r="O907" s="109">
        <v>2</v>
      </c>
      <c r="P907" s="108">
        <v>45134</v>
      </c>
      <c r="Q907" s="108">
        <v>45135</v>
      </c>
      <c r="R907" s="109" t="s">
        <v>6220</v>
      </c>
      <c r="S907" s="110" t="str">
        <f>VLOOKUP($R907,DX!$A$1:$B$13005,2,FALSE)</f>
        <v>SINDROMES VERTIGINOSOS EN ENFERMEDADES CLASIFICADAS EN OTRA PARTE</v>
      </c>
      <c r="T907" s="110" t="s">
        <v>42647</v>
      </c>
      <c r="AA907" s="111" t="s">
        <v>43233</v>
      </c>
    </row>
    <row r="908" spans="1:27" s="123" customFormat="1" ht="30" hidden="1" customHeight="1" x14ac:dyDescent="0.3">
      <c r="A908" s="121">
        <v>45137</v>
      </c>
      <c r="B908" s="119">
        <f t="shared" si="31"/>
        <v>7</v>
      </c>
      <c r="C908" s="119">
        <f t="shared" si="32"/>
        <v>2023</v>
      </c>
      <c r="D908" s="110">
        <v>1037950009</v>
      </c>
      <c r="E908" s="110" t="s">
        <v>42762</v>
      </c>
      <c r="F908" s="110" t="s">
        <v>18658</v>
      </c>
      <c r="G908" s="110" t="s">
        <v>18683</v>
      </c>
      <c r="H908" s="122" t="s">
        <v>42709</v>
      </c>
      <c r="I908" s="109" t="s">
        <v>18680</v>
      </c>
      <c r="J908" s="109" t="s">
        <v>18679</v>
      </c>
      <c r="K908" s="108">
        <v>44713</v>
      </c>
      <c r="L908" s="109" t="s">
        <v>42725</v>
      </c>
      <c r="M908" s="110" t="s">
        <v>18657</v>
      </c>
      <c r="N908" s="110" t="s">
        <v>18659</v>
      </c>
      <c r="O908" s="109">
        <v>30</v>
      </c>
      <c r="P908" s="108">
        <v>45137</v>
      </c>
      <c r="Q908" s="108">
        <v>45166</v>
      </c>
      <c r="R908" s="109" t="s">
        <v>15413</v>
      </c>
      <c r="S908" s="110" t="str">
        <f>VLOOKUP($R908,DX!$A$1:$B$13005,2,FALSE)</f>
        <v>ESGUINCES Y TORCEDURAS EN LIGAMENTO CRUZADO ANTERIOR, POST DE RODILLA</v>
      </c>
      <c r="T908" s="110" t="s">
        <v>18696</v>
      </c>
      <c r="AA908" s="123" t="s">
        <v>42959</v>
      </c>
    </row>
    <row r="909" spans="1:27" s="123" customFormat="1" ht="30" hidden="1" customHeight="1" x14ac:dyDescent="0.3">
      <c r="A909" s="121">
        <v>45138</v>
      </c>
      <c r="B909" s="119">
        <f t="shared" si="31"/>
        <v>7</v>
      </c>
      <c r="C909" s="119">
        <f t="shared" si="32"/>
        <v>2023</v>
      </c>
      <c r="D909" s="110">
        <v>72143243</v>
      </c>
      <c r="E909" s="110" t="s">
        <v>42729</v>
      </c>
      <c r="F909" s="110" t="s">
        <v>18658</v>
      </c>
      <c r="G909" s="110" t="s">
        <v>18683</v>
      </c>
      <c r="H909" s="122" t="s">
        <v>42708</v>
      </c>
      <c r="I909" s="109" t="s">
        <v>18680</v>
      </c>
      <c r="J909" s="109" t="s">
        <v>18679</v>
      </c>
      <c r="K909" s="108">
        <v>44805</v>
      </c>
      <c r="L909" s="109" t="s">
        <v>18680</v>
      </c>
      <c r="M909" s="110" t="s">
        <v>18657</v>
      </c>
      <c r="N909" s="110" t="s">
        <v>18659</v>
      </c>
      <c r="O909" s="109">
        <v>2</v>
      </c>
      <c r="P909" s="108">
        <v>45138</v>
      </c>
      <c r="Q909" s="108">
        <v>45139</v>
      </c>
      <c r="R909" s="109" t="s">
        <v>7987</v>
      </c>
      <c r="S909" s="110" t="str">
        <f>VLOOKUP($R909,DX!$A$1:$B$13005,2,FALSE)</f>
        <v>COLITIS Y GASTROENTERITIS NO INFECCIOSAS, NO ESPECIFICADAS</v>
      </c>
      <c r="T909" s="110" t="s">
        <v>42647</v>
      </c>
      <c r="AA909" s="111" t="s">
        <v>43233</v>
      </c>
    </row>
    <row r="910" spans="1:27" s="123" customFormat="1" ht="30" hidden="1" customHeight="1" x14ac:dyDescent="0.3">
      <c r="A910" s="121">
        <v>45138</v>
      </c>
      <c r="B910" s="119">
        <f t="shared" si="31"/>
        <v>7</v>
      </c>
      <c r="C910" s="119">
        <f t="shared" si="32"/>
        <v>2023</v>
      </c>
      <c r="D910" s="110">
        <v>1214740974</v>
      </c>
      <c r="E910" s="110" t="s">
        <v>42719</v>
      </c>
      <c r="F910" s="110" t="s">
        <v>18658</v>
      </c>
      <c r="G910" s="110" t="s">
        <v>18664</v>
      </c>
      <c r="H910" s="122" t="s">
        <v>42708</v>
      </c>
      <c r="I910" s="109" t="s">
        <v>18849</v>
      </c>
      <c r="J910" s="109" t="s">
        <v>42720</v>
      </c>
      <c r="K910" s="108">
        <v>45128</v>
      </c>
      <c r="L910" s="109" t="s">
        <v>18860</v>
      </c>
      <c r="M910" s="110" t="s">
        <v>18657</v>
      </c>
      <c r="N910" s="110" t="s">
        <v>18659</v>
      </c>
      <c r="O910" s="109">
        <v>1</v>
      </c>
      <c r="P910" s="108">
        <v>45138</v>
      </c>
      <c r="Q910" s="108">
        <v>45138</v>
      </c>
      <c r="R910" s="109" t="s">
        <v>7543</v>
      </c>
      <c r="S910" s="110" t="str">
        <f>VLOOKUP($R910,DX!$A$1:$B$13005,2,FALSE)</f>
        <v>DIENTES INCLUIDOS</v>
      </c>
      <c r="T910" s="110" t="s">
        <v>42647</v>
      </c>
      <c r="AA910" s="111" t="s">
        <v>43233</v>
      </c>
    </row>
    <row r="911" spans="1:27" s="123" customFormat="1" ht="30" hidden="1" customHeight="1" x14ac:dyDescent="0.3">
      <c r="A911" s="121">
        <v>45139</v>
      </c>
      <c r="B911" s="119">
        <f t="shared" si="31"/>
        <v>8</v>
      </c>
      <c r="C911" s="119">
        <f t="shared" si="32"/>
        <v>2023</v>
      </c>
      <c r="D911" s="110">
        <v>3189617</v>
      </c>
      <c r="E911" s="110" t="s">
        <v>18831</v>
      </c>
      <c r="F911" s="110" t="s">
        <v>18658</v>
      </c>
      <c r="G911" s="110" t="s">
        <v>42697</v>
      </c>
      <c r="H911" s="122" t="s">
        <v>42733</v>
      </c>
      <c r="I911" s="109" t="s">
        <v>18665</v>
      </c>
      <c r="J911" s="109" t="s">
        <v>18679</v>
      </c>
      <c r="K911" s="108">
        <v>44075</v>
      </c>
      <c r="L911" s="109" t="s">
        <v>18742</v>
      </c>
      <c r="M911" s="110" t="s">
        <v>18657</v>
      </c>
      <c r="N911" s="110" t="s">
        <v>18659</v>
      </c>
      <c r="O911" s="109">
        <v>15</v>
      </c>
      <c r="P911" s="108">
        <v>45139</v>
      </c>
      <c r="Q911" s="108">
        <v>45153</v>
      </c>
      <c r="R911" s="109" t="s">
        <v>8279</v>
      </c>
      <c r="S911" s="110" t="str">
        <f>VLOOKUP($R911,DX!$A$1:$B$13005,2,FALSE)</f>
        <v>PANCREATITIS AGUDA</v>
      </c>
      <c r="T911" s="110" t="s">
        <v>18696</v>
      </c>
      <c r="AA911" s="111" t="s">
        <v>43233</v>
      </c>
    </row>
    <row r="912" spans="1:27" s="123" customFormat="1" ht="30" hidden="1" customHeight="1" x14ac:dyDescent="0.3">
      <c r="A912" s="121">
        <v>45139</v>
      </c>
      <c r="B912" s="119">
        <f t="shared" si="31"/>
        <v>8</v>
      </c>
      <c r="C912" s="119">
        <f t="shared" si="32"/>
        <v>2023</v>
      </c>
      <c r="D912" s="110">
        <v>91206331</v>
      </c>
      <c r="E912" s="110" t="s">
        <v>42615</v>
      </c>
      <c r="F912" s="110" t="s">
        <v>18658</v>
      </c>
      <c r="G912" s="110" t="s">
        <v>42634</v>
      </c>
      <c r="H912" s="122" t="s">
        <v>42733</v>
      </c>
      <c r="I912" s="109" t="s">
        <v>18680</v>
      </c>
      <c r="J912" s="109" t="s">
        <v>18679</v>
      </c>
      <c r="K912" s="108">
        <v>44245</v>
      </c>
      <c r="L912" s="109" t="s">
        <v>42771</v>
      </c>
      <c r="M912" s="110" t="s">
        <v>18657</v>
      </c>
      <c r="N912" s="110" t="s">
        <v>18659</v>
      </c>
      <c r="O912" s="109">
        <v>15</v>
      </c>
      <c r="P912" s="108">
        <v>45139</v>
      </c>
      <c r="Q912" s="108">
        <v>45153</v>
      </c>
      <c r="R912" s="109" t="s">
        <v>27339</v>
      </c>
      <c r="S912" s="110" t="str">
        <f>VLOOKUP($R912,DX!$A$1:$B$13005,2,FALSE)</f>
        <v>Linfoma Angiono imuno blasticode celulas T</v>
      </c>
      <c r="T912" s="110" t="s">
        <v>18696</v>
      </c>
      <c r="AA912" s="111" t="s">
        <v>43233</v>
      </c>
    </row>
    <row r="913" spans="1:27" s="123" customFormat="1" ht="30" hidden="1" customHeight="1" x14ac:dyDescent="0.3">
      <c r="A913" s="121">
        <v>45139</v>
      </c>
      <c r="B913" s="119">
        <f t="shared" si="31"/>
        <v>8</v>
      </c>
      <c r="C913" s="119">
        <f t="shared" si="32"/>
        <v>2023</v>
      </c>
      <c r="D913" s="110">
        <v>98677271</v>
      </c>
      <c r="E913" s="110" t="s">
        <v>42727</v>
      </c>
      <c r="F913" s="110" t="s">
        <v>18658</v>
      </c>
      <c r="G913" s="110" t="s">
        <v>42697</v>
      </c>
      <c r="H913" s="122" t="s">
        <v>42708</v>
      </c>
      <c r="I913" s="109" t="s">
        <v>18665</v>
      </c>
      <c r="J913" s="109" t="s">
        <v>18679</v>
      </c>
      <c r="K913" s="108">
        <v>44817</v>
      </c>
      <c r="L913" s="109" t="s">
        <v>18701</v>
      </c>
      <c r="M913" s="110" t="s">
        <v>18657</v>
      </c>
      <c r="N913" s="110" t="s">
        <v>18659</v>
      </c>
      <c r="O913" s="109">
        <v>2</v>
      </c>
      <c r="P913" s="108">
        <v>45139</v>
      </c>
      <c r="Q913" s="108">
        <v>45140</v>
      </c>
      <c r="R913" s="109" t="s">
        <v>7929</v>
      </c>
      <c r="S913" s="110" t="str">
        <f>VLOOKUP($R913,DX!$A$1:$B$13005,2,FALSE)</f>
        <v>HERNIA UMBILICAL SIN OBSTRUCCION NI GANGRENA</v>
      </c>
      <c r="T913" s="110" t="s">
        <v>42647</v>
      </c>
      <c r="AA913" s="111" t="s">
        <v>43233</v>
      </c>
    </row>
    <row r="914" spans="1:27" s="123" customFormat="1" ht="30" hidden="1" customHeight="1" x14ac:dyDescent="0.3">
      <c r="A914" s="121">
        <v>45141</v>
      </c>
      <c r="B914" s="119">
        <f t="shared" si="31"/>
        <v>8</v>
      </c>
      <c r="C914" s="119">
        <f t="shared" si="32"/>
        <v>2023</v>
      </c>
      <c r="D914" s="110">
        <v>7728170</v>
      </c>
      <c r="E914" s="110" t="s">
        <v>42728</v>
      </c>
      <c r="F914" s="110" t="s">
        <v>18658</v>
      </c>
      <c r="G914" s="110" t="s">
        <v>42697</v>
      </c>
      <c r="H914" s="122" t="s">
        <v>42708</v>
      </c>
      <c r="I914" s="109" t="s">
        <v>18680</v>
      </c>
      <c r="J914" s="109" t="s">
        <v>18679</v>
      </c>
      <c r="K914" s="108">
        <v>44711</v>
      </c>
      <c r="L914" s="109" t="s">
        <v>18680</v>
      </c>
      <c r="M914" s="110" t="s">
        <v>18657</v>
      </c>
      <c r="N914" s="110" t="s">
        <v>18659</v>
      </c>
      <c r="O914" s="109">
        <v>2</v>
      </c>
      <c r="P914" s="108">
        <v>45141</v>
      </c>
      <c r="Q914" s="108">
        <v>45142</v>
      </c>
      <c r="R914" s="109" t="s">
        <v>7061</v>
      </c>
      <c r="S914" s="110" t="str">
        <f>VLOOKUP($R914,DX!$A$1:$B$13005,2,FALSE)</f>
        <v>RINOFARINGITIS AGUDA (RESFRIADO COMUN)</v>
      </c>
      <c r="T914" s="110" t="s">
        <v>42647</v>
      </c>
      <c r="AA914" s="111" t="s">
        <v>43233</v>
      </c>
    </row>
    <row r="915" spans="1:27" s="123" customFormat="1" ht="30" hidden="1" customHeight="1" x14ac:dyDescent="0.3">
      <c r="A915" s="121">
        <v>45141</v>
      </c>
      <c r="B915" s="119">
        <f t="shared" si="31"/>
        <v>8</v>
      </c>
      <c r="C915" s="119">
        <f t="shared" si="32"/>
        <v>2023</v>
      </c>
      <c r="D915" s="110">
        <v>71184295</v>
      </c>
      <c r="E915" s="110" t="s">
        <v>42695</v>
      </c>
      <c r="F915" s="110" t="s">
        <v>18658</v>
      </c>
      <c r="G915" s="110" t="s">
        <v>18664</v>
      </c>
      <c r="H915" s="122" t="s">
        <v>42708</v>
      </c>
      <c r="I915" s="109" t="s">
        <v>18680</v>
      </c>
      <c r="J915" s="109" t="s">
        <v>18679</v>
      </c>
      <c r="K915" s="108">
        <v>45029</v>
      </c>
      <c r="L915" s="109" t="s">
        <v>18680</v>
      </c>
      <c r="M915" s="110" t="s">
        <v>18657</v>
      </c>
      <c r="N915" s="110" t="s">
        <v>18659</v>
      </c>
      <c r="O915" s="109">
        <v>2</v>
      </c>
      <c r="P915" s="108">
        <v>45141</v>
      </c>
      <c r="Q915" s="108">
        <v>45142</v>
      </c>
      <c r="R915" s="109" t="s">
        <v>9607</v>
      </c>
      <c r="S915" s="110" t="str">
        <f>VLOOKUP($R915,DX!$A$1:$B$13005,2,FALSE)</f>
        <v>LUMBAGO NO ESPECIFICADO</v>
      </c>
      <c r="T915" s="110" t="s">
        <v>42647</v>
      </c>
      <c r="AA915" s="111" t="s">
        <v>43233</v>
      </c>
    </row>
    <row r="916" spans="1:27" s="123" customFormat="1" ht="30" hidden="1" customHeight="1" x14ac:dyDescent="0.3">
      <c r="A916" s="121">
        <v>45143</v>
      </c>
      <c r="B916" s="119">
        <f t="shared" si="31"/>
        <v>8</v>
      </c>
      <c r="C916" s="119">
        <f t="shared" si="32"/>
        <v>2023</v>
      </c>
      <c r="D916" s="110">
        <v>7728170</v>
      </c>
      <c r="E916" s="110" t="s">
        <v>42728</v>
      </c>
      <c r="F916" s="110" t="s">
        <v>18658</v>
      </c>
      <c r="G916" s="110" t="s">
        <v>42697</v>
      </c>
      <c r="H916" s="122" t="s">
        <v>42708</v>
      </c>
      <c r="I916" s="109" t="s">
        <v>18680</v>
      </c>
      <c r="J916" s="109" t="s">
        <v>18679</v>
      </c>
      <c r="K916" s="108">
        <v>44711</v>
      </c>
      <c r="L916" s="109" t="s">
        <v>18680</v>
      </c>
      <c r="M916" s="110" t="s">
        <v>18657</v>
      </c>
      <c r="N916" s="110" t="s">
        <v>18659</v>
      </c>
      <c r="O916" s="109">
        <v>2</v>
      </c>
      <c r="P916" s="108">
        <v>45143</v>
      </c>
      <c r="Q916" s="108">
        <v>45144</v>
      </c>
      <c r="R916" s="109" t="s">
        <v>7099</v>
      </c>
      <c r="S916" s="110" t="str">
        <f>VLOOKUP($R916,DX!$A$1:$B$13005,2,FALSE)</f>
        <v>LARINGOFARINGITIS AGUDA</v>
      </c>
      <c r="T916" s="110" t="s">
        <v>42647</v>
      </c>
      <c r="AA916" s="111" t="s">
        <v>43233</v>
      </c>
    </row>
    <row r="917" spans="1:27" s="123" customFormat="1" ht="30" hidden="1" customHeight="1" x14ac:dyDescent="0.3">
      <c r="A917" s="121">
        <v>45145</v>
      </c>
      <c r="B917" s="119">
        <f t="shared" si="31"/>
        <v>8</v>
      </c>
      <c r="C917" s="119">
        <f t="shared" si="32"/>
        <v>2023</v>
      </c>
      <c r="D917" s="110">
        <v>1128387317</v>
      </c>
      <c r="E917" s="110" t="s">
        <v>42767</v>
      </c>
      <c r="F917" s="110" t="s">
        <v>18658</v>
      </c>
      <c r="G917" s="110" t="s">
        <v>18664</v>
      </c>
      <c r="H917" s="122" t="s">
        <v>42709</v>
      </c>
      <c r="I917" s="109" t="s">
        <v>18665</v>
      </c>
      <c r="J917" s="109" t="s">
        <v>18679</v>
      </c>
      <c r="K917" s="108">
        <v>44964</v>
      </c>
      <c r="L917" s="109" t="s">
        <v>18913</v>
      </c>
      <c r="M917" s="110" t="s">
        <v>18657</v>
      </c>
      <c r="N917" s="110" t="s">
        <v>18659</v>
      </c>
      <c r="O917" s="109">
        <v>13</v>
      </c>
      <c r="P917" s="108">
        <v>45145</v>
      </c>
      <c r="Q917" s="108">
        <v>45158</v>
      </c>
      <c r="R917" s="109" t="s">
        <v>9217</v>
      </c>
      <c r="S917" s="110" t="str">
        <f>VLOOKUP($R917,DX!$A$1:$B$13005,2,FALSE)</f>
        <v>COXARTROSIS, NO ESPECIFICADA</v>
      </c>
      <c r="T917" s="110" t="s">
        <v>18696</v>
      </c>
      <c r="AA917" s="111" t="s">
        <v>43233</v>
      </c>
    </row>
    <row r="918" spans="1:27" s="123" customFormat="1" ht="30" hidden="1" customHeight="1" x14ac:dyDescent="0.3">
      <c r="A918" s="121">
        <v>45147</v>
      </c>
      <c r="B918" s="119">
        <f t="shared" si="31"/>
        <v>8</v>
      </c>
      <c r="C918" s="119">
        <f t="shared" si="32"/>
        <v>2023</v>
      </c>
      <c r="D918" s="110">
        <v>98554251</v>
      </c>
      <c r="E918" s="110" t="s">
        <v>42730</v>
      </c>
      <c r="F918" s="110" t="s">
        <v>18658</v>
      </c>
      <c r="G918" s="110" t="s">
        <v>18664</v>
      </c>
      <c r="H918" s="122" t="s">
        <v>42710</v>
      </c>
      <c r="I918" s="109" t="s">
        <v>18665</v>
      </c>
      <c r="J918" s="109" t="s">
        <v>18679</v>
      </c>
      <c r="K918" s="108">
        <v>44866</v>
      </c>
      <c r="L918" s="109" t="s">
        <v>42529</v>
      </c>
      <c r="M918" s="110" t="s">
        <v>18657</v>
      </c>
      <c r="N918" s="110" t="s">
        <v>18659</v>
      </c>
      <c r="O918" s="109">
        <v>30</v>
      </c>
      <c r="P918" s="108">
        <v>45147</v>
      </c>
      <c r="Q918" s="108">
        <v>45176</v>
      </c>
      <c r="R918" s="109" t="s">
        <v>10503</v>
      </c>
      <c r="S918" s="110" t="str">
        <f>VLOOKUP($R918,DX!$A$1:$B$13005,2,FALSE)</f>
        <v>HIPERPLASIA DE LA PROSTATA</v>
      </c>
      <c r="T918" s="110" t="s">
        <v>42647</v>
      </c>
      <c r="AA918" s="123" t="s">
        <v>42959</v>
      </c>
    </row>
    <row r="919" spans="1:27" s="123" customFormat="1" ht="30" hidden="1" customHeight="1" x14ac:dyDescent="0.3">
      <c r="A919" s="121">
        <v>45150</v>
      </c>
      <c r="B919" s="119">
        <f t="shared" si="31"/>
        <v>8</v>
      </c>
      <c r="C919" s="119">
        <f t="shared" si="32"/>
        <v>2023</v>
      </c>
      <c r="D919" s="110">
        <v>71575449</v>
      </c>
      <c r="E919" s="110" t="s">
        <v>18875</v>
      </c>
      <c r="F919" s="110" t="s">
        <v>18658</v>
      </c>
      <c r="G919" s="110" t="s">
        <v>42697</v>
      </c>
      <c r="H919" s="122" t="s">
        <v>42708</v>
      </c>
      <c r="I919" s="109" t="s">
        <v>18680</v>
      </c>
      <c r="J919" s="109" t="s">
        <v>18679</v>
      </c>
      <c r="K919" s="108">
        <v>42375</v>
      </c>
      <c r="L919" s="109" t="s">
        <v>18680</v>
      </c>
      <c r="M919" s="110" t="s">
        <v>18657</v>
      </c>
      <c r="N919" s="110" t="s">
        <v>18659</v>
      </c>
      <c r="O919" s="109">
        <v>2</v>
      </c>
      <c r="P919" s="108">
        <v>45150</v>
      </c>
      <c r="Q919" s="108">
        <v>45151</v>
      </c>
      <c r="R919" s="109" t="s">
        <v>13827</v>
      </c>
      <c r="S919" s="110" t="str">
        <f>VLOOKUP($R919,DX!$A$1:$B$13005,2,FALSE)</f>
        <v>INCONTINENCIA FECAL</v>
      </c>
      <c r="T919" s="110" t="s">
        <v>42647</v>
      </c>
      <c r="AA919" s="111" t="s">
        <v>43233</v>
      </c>
    </row>
    <row r="920" spans="1:27" s="123" customFormat="1" ht="30" hidden="1" customHeight="1" x14ac:dyDescent="0.3">
      <c r="A920" s="121">
        <v>45152</v>
      </c>
      <c r="B920" s="119">
        <f t="shared" si="31"/>
        <v>8</v>
      </c>
      <c r="C920" s="119">
        <f t="shared" si="32"/>
        <v>2023</v>
      </c>
      <c r="D920" s="110">
        <v>43187331</v>
      </c>
      <c r="E920" s="110" t="s">
        <v>42882</v>
      </c>
      <c r="F920" s="110" t="s">
        <v>18704</v>
      </c>
      <c r="G920" s="110" t="s">
        <v>42697</v>
      </c>
      <c r="H920" s="122" t="s">
        <v>42710</v>
      </c>
      <c r="I920" s="109" t="s">
        <v>18849</v>
      </c>
      <c r="J920" s="109" t="s">
        <v>42737</v>
      </c>
      <c r="K920" s="108">
        <v>45061</v>
      </c>
      <c r="L920" s="109" t="s">
        <v>18860</v>
      </c>
      <c r="M920" s="110" t="s">
        <v>18657</v>
      </c>
      <c r="N920" s="110" t="s">
        <v>18659</v>
      </c>
      <c r="O920" s="109">
        <v>14</v>
      </c>
      <c r="P920" s="108">
        <v>45152</v>
      </c>
      <c r="Q920" s="108">
        <v>45165</v>
      </c>
      <c r="R920" s="109" t="s">
        <v>8227</v>
      </c>
      <c r="S920" s="110" t="str">
        <f>VLOOKUP($R920,DX!$A$1:$B$13005,2,FALSE)</f>
        <v>CALCULO DE LA VESICULA BILIAR CON COLECISTITIS AGUDA</v>
      </c>
      <c r="T920" s="110" t="s">
        <v>42647</v>
      </c>
      <c r="AA920" s="111" t="s">
        <v>43233</v>
      </c>
    </row>
    <row r="921" spans="1:27" s="123" customFormat="1" ht="30" hidden="1" customHeight="1" x14ac:dyDescent="0.3">
      <c r="A921" s="121">
        <v>45153</v>
      </c>
      <c r="B921" s="119">
        <f t="shared" si="31"/>
        <v>8</v>
      </c>
      <c r="C921" s="119">
        <f t="shared" si="32"/>
        <v>2023</v>
      </c>
      <c r="D921" s="110">
        <v>1037656843</v>
      </c>
      <c r="E921" s="110" t="s">
        <v>42768</v>
      </c>
      <c r="F921" s="110" t="s">
        <v>18704</v>
      </c>
      <c r="G921" s="110" t="s">
        <v>42697</v>
      </c>
      <c r="H921" s="122" t="s">
        <v>42708</v>
      </c>
      <c r="I921" s="109" t="s">
        <v>18849</v>
      </c>
      <c r="J921" s="109" t="s">
        <v>18851</v>
      </c>
      <c r="K921" s="108">
        <v>45139</v>
      </c>
      <c r="L921" s="109" t="s">
        <v>18860</v>
      </c>
      <c r="M921" s="110" t="s">
        <v>18657</v>
      </c>
      <c r="N921" s="110" t="s">
        <v>18659</v>
      </c>
      <c r="O921" s="109">
        <v>2</v>
      </c>
      <c r="P921" s="108">
        <v>45153</v>
      </c>
      <c r="Q921" s="108">
        <v>45154</v>
      </c>
      <c r="R921" s="109" t="s">
        <v>15365</v>
      </c>
      <c r="S921" s="110" t="str">
        <f>VLOOKUP($R921,DX!$A$1:$B$13005,2,FALSE)</f>
        <v>CONTUSION DE LA RODILLA</v>
      </c>
      <c r="T921" s="110" t="s">
        <v>42647</v>
      </c>
      <c r="AA921" s="111" t="s">
        <v>43233</v>
      </c>
    </row>
    <row r="922" spans="1:27" s="123" customFormat="1" ht="30" hidden="1" customHeight="1" x14ac:dyDescent="0.3">
      <c r="A922" s="121">
        <v>45153</v>
      </c>
      <c r="B922" s="119">
        <f t="shared" si="31"/>
        <v>8</v>
      </c>
      <c r="C922" s="119">
        <f t="shared" si="32"/>
        <v>2023</v>
      </c>
      <c r="D922" s="110">
        <v>1056783418</v>
      </c>
      <c r="E922" s="110" t="s">
        <v>42775</v>
      </c>
      <c r="F922" s="110" t="s">
        <v>18704</v>
      </c>
      <c r="G922" s="110" t="s">
        <v>42697</v>
      </c>
      <c r="H922" s="122" t="s">
        <v>42708</v>
      </c>
      <c r="I922" s="109" t="s">
        <v>18849</v>
      </c>
      <c r="J922" s="109" t="s">
        <v>42736</v>
      </c>
      <c r="K922" s="108">
        <v>44960</v>
      </c>
      <c r="L922" s="109" t="s">
        <v>18860</v>
      </c>
      <c r="M922" s="110" t="s">
        <v>18657</v>
      </c>
      <c r="N922" s="110" t="s">
        <v>18659</v>
      </c>
      <c r="O922" s="109">
        <v>2</v>
      </c>
      <c r="P922" s="108">
        <v>45153</v>
      </c>
      <c r="Q922" s="108">
        <v>45154</v>
      </c>
      <c r="R922" s="109" t="s">
        <v>7645</v>
      </c>
      <c r="S922" s="110" t="str">
        <f>VLOOKUP($R922,DX!$A$1:$B$13005,2,FALSE)</f>
        <v>PERDIDA DE DIENTES POR ACCIDENTE, EXTRACCION O ENF PERIODONTAL LOCAL</v>
      </c>
      <c r="T922" s="110" t="s">
        <v>42647</v>
      </c>
      <c r="AA922" s="111" t="s">
        <v>43233</v>
      </c>
    </row>
    <row r="923" spans="1:27" s="123" customFormat="1" ht="30" hidden="1" customHeight="1" x14ac:dyDescent="0.3">
      <c r="A923" s="121">
        <v>45153</v>
      </c>
      <c r="B923" s="119">
        <f t="shared" si="31"/>
        <v>8</v>
      </c>
      <c r="C923" s="119">
        <f t="shared" si="32"/>
        <v>2023</v>
      </c>
      <c r="D923" s="110">
        <v>1065205052</v>
      </c>
      <c r="E923" s="110" t="s">
        <v>42769</v>
      </c>
      <c r="F923" s="110" t="s">
        <v>18658</v>
      </c>
      <c r="G923" s="110" t="s">
        <v>18683</v>
      </c>
      <c r="H923" s="122" t="s">
        <v>42708</v>
      </c>
      <c r="I923" s="109" t="s">
        <v>18680</v>
      </c>
      <c r="J923" s="109" t="s">
        <v>18679</v>
      </c>
      <c r="K923" s="108">
        <v>44830</v>
      </c>
      <c r="L923" s="109" t="s">
        <v>18680</v>
      </c>
      <c r="M923" s="110" t="s">
        <v>18657</v>
      </c>
      <c r="N923" s="110" t="s">
        <v>18659</v>
      </c>
      <c r="O923" s="109">
        <v>2</v>
      </c>
      <c r="P923" s="108">
        <v>45153</v>
      </c>
      <c r="Q923" s="108">
        <v>45154</v>
      </c>
      <c r="R923" s="109" t="s">
        <v>9607</v>
      </c>
      <c r="S923" s="110" t="str">
        <f>VLOOKUP($R923,DX!$A$1:$B$13005,2,FALSE)</f>
        <v>LUMBAGO NO ESPECIFICADO</v>
      </c>
      <c r="T923" s="110" t="s">
        <v>42647</v>
      </c>
      <c r="AA923" s="111" t="s">
        <v>43233</v>
      </c>
    </row>
    <row r="924" spans="1:27" s="123" customFormat="1" ht="30" hidden="1" customHeight="1" x14ac:dyDescent="0.3">
      <c r="A924" s="121">
        <v>45154</v>
      </c>
      <c r="B924" s="119">
        <f t="shared" si="31"/>
        <v>8</v>
      </c>
      <c r="C924" s="119">
        <f t="shared" si="32"/>
        <v>2023</v>
      </c>
      <c r="D924" s="110">
        <v>3189617</v>
      </c>
      <c r="E924" s="110" t="s">
        <v>18831</v>
      </c>
      <c r="F924" s="110" t="s">
        <v>18658</v>
      </c>
      <c r="G924" s="110" t="s">
        <v>42697</v>
      </c>
      <c r="H924" s="122" t="s">
        <v>42733</v>
      </c>
      <c r="I924" s="109" t="s">
        <v>18665</v>
      </c>
      <c r="J924" s="109" t="s">
        <v>18679</v>
      </c>
      <c r="K924" s="108">
        <v>44075</v>
      </c>
      <c r="L924" s="109" t="s">
        <v>18742</v>
      </c>
      <c r="M924" s="110" t="s">
        <v>18657</v>
      </c>
      <c r="N924" s="110" t="s">
        <v>18659</v>
      </c>
      <c r="O924" s="109">
        <v>15</v>
      </c>
      <c r="P924" s="108">
        <v>45154</v>
      </c>
      <c r="Q924" s="108">
        <v>45168</v>
      </c>
      <c r="R924" s="109" t="s">
        <v>8279</v>
      </c>
      <c r="S924" s="110" t="str">
        <f>VLOOKUP($R924,DX!$A$1:$B$13005,2,FALSE)</f>
        <v>PANCREATITIS AGUDA</v>
      </c>
      <c r="T924" s="110" t="s">
        <v>18696</v>
      </c>
      <c r="AA924" s="111" t="s">
        <v>43233</v>
      </c>
    </row>
    <row r="925" spans="1:27" s="123" customFormat="1" ht="30" hidden="1" customHeight="1" x14ac:dyDescent="0.3">
      <c r="A925" s="121">
        <v>45154</v>
      </c>
      <c r="B925" s="119">
        <f t="shared" si="31"/>
        <v>8</v>
      </c>
      <c r="C925" s="119">
        <f t="shared" si="32"/>
        <v>2023</v>
      </c>
      <c r="D925" s="110">
        <v>4345637</v>
      </c>
      <c r="E925" s="110" t="s">
        <v>42772</v>
      </c>
      <c r="F925" s="110" t="s">
        <v>18658</v>
      </c>
      <c r="G925" s="110" t="s">
        <v>18683</v>
      </c>
      <c r="H925" s="122" t="s">
        <v>42733</v>
      </c>
      <c r="I925" s="109" t="s">
        <v>18665</v>
      </c>
      <c r="J925" s="109" t="s">
        <v>18679</v>
      </c>
      <c r="K925" s="108">
        <v>44694</v>
      </c>
      <c r="L925" s="109" t="s">
        <v>18787</v>
      </c>
      <c r="M925" s="110" t="s">
        <v>18845</v>
      </c>
      <c r="N925" s="110" t="s">
        <v>18659</v>
      </c>
      <c r="O925" s="109">
        <v>30</v>
      </c>
      <c r="P925" s="108">
        <v>45154</v>
      </c>
      <c r="Q925" s="108">
        <v>45184</v>
      </c>
      <c r="R925" s="109" t="s">
        <v>15389</v>
      </c>
      <c r="S925" s="110" t="str">
        <f>VLOOKUP($R925,DX!$A$1:$B$13005,2,FALSE)</f>
        <v>FRACTURA DE LA EPIFISIS INFERIOR DE LA TIBIA</v>
      </c>
      <c r="T925" s="110" t="s">
        <v>18696</v>
      </c>
      <c r="AA925" s="123" t="s">
        <v>42959</v>
      </c>
    </row>
    <row r="926" spans="1:27" s="123" customFormat="1" ht="30" hidden="1" customHeight="1" x14ac:dyDescent="0.3">
      <c r="A926" s="121">
        <v>45154</v>
      </c>
      <c r="B926" s="119">
        <f t="shared" si="31"/>
        <v>8</v>
      </c>
      <c r="C926" s="119">
        <f t="shared" si="32"/>
        <v>2023</v>
      </c>
      <c r="D926" s="110">
        <v>91206331</v>
      </c>
      <c r="E926" s="110" t="s">
        <v>42770</v>
      </c>
      <c r="F926" s="110" t="s">
        <v>18658</v>
      </c>
      <c r="G926" s="110" t="s">
        <v>42634</v>
      </c>
      <c r="H926" s="122" t="s">
        <v>42733</v>
      </c>
      <c r="I926" s="109" t="s">
        <v>18680</v>
      </c>
      <c r="J926" s="109" t="s">
        <v>18679</v>
      </c>
      <c r="K926" s="108">
        <v>44245</v>
      </c>
      <c r="L926" s="109" t="s">
        <v>42771</v>
      </c>
      <c r="M926" s="110" t="s">
        <v>18657</v>
      </c>
      <c r="N926" s="110" t="s">
        <v>18659</v>
      </c>
      <c r="O926" s="109">
        <v>15</v>
      </c>
      <c r="P926" s="108">
        <v>45154</v>
      </c>
      <c r="Q926" s="108">
        <v>45168</v>
      </c>
      <c r="R926" s="109" t="s">
        <v>27339</v>
      </c>
      <c r="S926" s="110" t="str">
        <f>VLOOKUP($R926,DX!$A$1:$B$13005,2,FALSE)</f>
        <v>Linfoma Angiono imuno blasticode celulas T</v>
      </c>
      <c r="T926" s="110" t="s">
        <v>18696</v>
      </c>
      <c r="AA926" s="111" t="s">
        <v>43233</v>
      </c>
    </row>
    <row r="927" spans="1:27" s="123" customFormat="1" ht="30" hidden="1" customHeight="1" x14ac:dyDescent="0.3">
      <c r="A927" s="121">
        <v>45154</v>
      </c>
      <c r="B927" s="119">
        <f t="shared" si="31"/>
        <v>8</v>
      </c>
      <c r="C927" s="119">
        <f t="shared" si="32"/>
        <v>2023</v>
      </c>
      <c r="D927" s="110">
        <v>1017159861</v>
      </c>
      <c r="E927" s="110" t="s">
        <v>42441</v>
      </c>
      <c r="F927" s="110" t="s">
        <v>18704</v>
      </c>
      <c r="G927" s="110" t="s">
        <v>42697</v>
      </c>
      <c r="H927" s="122" t="s">
        <v>42708</v>
      </c>
      <c r="I927" s="109" t="s">
        <v>18849</v>
      </c>
      <c r="J927" s="109" t="s">
        <v>42738</v>
      </c>
      <c r="K927" s="108">
        <v>41499</v>
      </c>
      <c r="L927" s="109" t="s">
        <v>18860</v>
      </c>
      <c r="M927" s="110" t="s">
        <v>18657</v>
      </c>
      <c r="N927" s="110" t="s">
        <v>18659</v>
      </c>
      <c r="O927" s="109">
        <v>1</v>
      </c>
      <c r="P927" s="108">
        <v>45154</v>
      </c>
      <c r="Q927" s="108">
        <v>45154</v>
      </c>
      <c r="R927" s="109" t="s">
        <v>5126</v>
      </c>
      <c r="S927" s="110" t="str">
        <f>VLOOKUP($R927,DX!$A$1:$B$13005,2,FALSE)</f>
        <v>MIGRAÑA, NO ESPECIFICADA</v>
      </c>
      <c r="T927" s="110" t="s">
        <v>42647</v>
      </c>
      <c r="AA927" s="111" t="s">
        <v>43233</v>
      </c>
    </row>
    <row r="928" spans="1:27" s="123" customFormat="1" ht="30" hidden="1" customHeight="1" x14ac:dyDescent="0.3">
      <c r="A928" s="121">
        <v>45155</v>
      </c>
      <c r="B928" s="119">
        <f t="shared" si="31"/>
        <v>8</v>
      </c>
      <c r="C928" s="119">
        <f t="shared" si="32"/>
        <v>2023</v>
      </c>
      <c r="D928" s="110">
        <v>1017159861</v>
      </c>
      <c r="E928" s="110" t="s">
        <v>42441</v>
      </c>
      <c r="F928" s="110" t="s">
        <v>18704</v>
      </c>
      <c r="G928" s="110" t="s">
        <v>42697</v>
      </c>
      <c r="H928" s="122" t="s">
        <v>42708</v>
      </c>
      <c r="I928" s="109" t="s">
        <v>18849</v>
      </c>
      <c r="J928" s="109" t="s">
        <v>42738</v>
      </c>
      <c r="K928" s="108">
        <v>41499</v>
      </c>
      <c r="L928" s="109" t="s">
        <v>18860</v>
      </c>
      <c r="M928" s="110" t="s">
        <v>18657</v>
      </c>
      <c r="N928" s="110" t="s">
        <v>18659</v>
      </c>
      <c r="O928" s="109">
        <v>1</v>
      </c>
      <c r="P928" s="108">
        <v>45155</v>
      </c>
      <c r="Q928" s="108">
        <v>45155</v>
      </c>
      <c r="R928" s="109" t="s">
        <v>5126</v>
      </c>
      <c r="S928" s="110" t="str">
        <f>VLOOKUP($R928,DX!$A$1:$B$13005,2,FALSE)</f>
        <v>MIGRAÑA, NO ESPECIFICADA</v>
      </c>
      <c r="T928" s="110" t="s">
        <v>18696</v>
      </c>
      <c r="AA928" s="111" t="s">
        <v>43233</v>
      </c>
    </row>
    <row r="929" spans="1:27" s="123" customFormat="1" ht="30" hidden="1" customHeight="1" x14ac:dyDescent="0.3">
      <c r="A929" s="121">
        <v>45156</v>
      </c>
      <c r="B929" s="119">
        <f t="shared" si="31"/>
        <v>8</v>
      </c>
      <c r="C929" s="119">
        <f t="shared" si="32"/>
        <v>2023</v>
      </c>
      <c r="D929" s="110">
        <v>71669266</v>
      </c>
      <c r="E929" s="110" t="s">
        <v>18702</v>
      </c>
      <c r="F929" s="110" t="s">
        <v>18658</v>
      </c>
      <c r="G929" s="110" t="s">
        <v>42697</v>
      </c>
      <c r="H929" s="122" t="s">
        <v>42708</v>
      </c>
      <c r="I929" s="109" t="s">
        <v>18680</v>
      </c>
      <c r="J929" s="109" t="s">
        <v>18679</v>
      </c>
      <c r="K929" s="108">
        <v>42780</v>
      </c>
      <c r="L929" s="109" t="s">
        <v>18680</v>
      </c>
      <c r="M929" s="110" t="s">
        <v>18657</v>
      </c>
      <c r="N929" s="110" t="s">
        <v>18659</v>
      </c>
      <c r="O929" s="109">
        <v>2</v>
      </c>
      <c r="P929" s="108">
        <v>45156</v>
      </c>
      <c r="Q929" s="108">
        <v>45157</v>
      </c>
      <c r="R929" s="109" t="s">
        <v>9607</v>
      </c>
      <c r="S929" s="110" t="str">
        <f>VLOOKUP($R929,DX!$A$1:$B$13005,2,FALSE)</f>
        <v>LUMBAGO NO ESPECIFICADO</v>
      </c>
      <c r="T929" s="110" t="s">
        <v>42647</v>
      </c>
      <c r="AA929" s="111" t="s">
        <v>43233</v>
      </c>
    </row>
    <row r="930" spans="1:27" s="123" customFormat="1" ht="30" hidden="1" customHeight="1" x14ac:dyDescent="0.3">
      <c r="A930" s="121">
        <v>45157</v>
      </c>
      <c r="B930" s="119">
        <f t="shared" si="31"/>
        <v>8</v>
      </c>
      <c r="C930" s="119">
        <f t="shared" si="32"/>
        <v>2023</v>
      </c>
      <c r="D930" s="110">
        <v>568523</v>
      </c>
      <c r="E930" s="110" t="s">
        <v>42776</v>
      </c>
      <c r="F930" s="110" t="s">
        <v>18658</v>
      </c>
      <c r="G930" s="110" t="s">
        <v>42697</v>
      </c>
      <c r="H930" s="122" t="s">
        <v>42710</v>
      </c>
      <c r="I930" s="109" t="s">
        <v>18680</v>
      </c>
      <c r="J930" s="109" t="s">
        <v>18679</v>
      </c>
      <c r="K930" s="108">
        <v>44673</v>
      </c>
      <c r="L930" s="109" t="s">
        <v>18680</v>
      </c>
      <c r="M930" s="110" t="s">
        <v>18657</v>
      </c>
      <c r="N930" s="110" t="s">
        <v>18659</v>
      </c>
      <c r="O930" s="109">
        <v>15</v>
      </c>
      <c r="P930" s="108">
        <v>45157</v>
      </c>
      <c r="Q930" s="108">
        <v>45171</v>
      </c>
      <c r="R930" s="109" t="s">
        <v>5640</v>
      </c>
      <c r="S930" s="110" t="str">
        <f>VLOOKUP($R930,DX!$A$1:$B$13005,2,FALSE)</f>
        <v>PTERIGION</v>
      </c>
      <c r="T930" s="110" t="s">
        <v>42647</v>
      </c>
      <c r="AA930" s="111" t="s">
        <v>43233</v>
      </c>
    </row>
    <row r="931" spans="1:27" s="123" customFormat="1" ht="30" hidden="1" customHeight="1" x14ac:dyDescent="0.3">
      <c r="A931" s="121">
        <v>45157</v>
      </c>
      <c r="B931" s="119">
        <f t="shared" si="31"/>
        <v>8</v>
      </c>
      <c r="C931" s="119">
        <f t="shared" si="32"/>
        <v>2023</v>
      </c>
      <c r="D931" s="110">
        <v>70878310</v>
      </c>
      <c r="E931" s="110" t="s">
        <v>42748</v>
      </c>
      <c r="F931" s="110" t="s">
        <v>18658</v>
      </c>
      <c r="G931" s="110" t="s">
        <v>42697</v>
      </c>
      <c r="H931" s="122" t="s">
        <v>42710</v>
      </c>
      <c r="I931" s="109" t="s">
        <v>18680</v>
      </c>
      <c r="J931" s="109" t="s">
        <v>18679</v>
      </c>
      <c r="K931" s="108">
        <v>44823</v>
      </c>
      <c r="L931" s="109" t="s">
        <v>18680</v>
      </c>
      <c r="M931" s="110" t="s">
        <v>18657</v>
      </c>
      <c r="N931" s="110" t="s">
        <v>18659</v>
      </c>
      <c r="O931" s="109">
        <v>3</v>
      </c>
      <c r="P931" s="108">
        <v>45157</v>
      </c>
      <c r="Q931" s="108">
        <v>45159</v>
      </c>
      <c r="R931" s="109" t="s">
        <v>18728</v>
      </c>
      <c r="S931" s="110" t="str">
        <f>VLOOKUP($R931,DX!$A$1:$B$13005,2,FALSE)</f>
        <v>Otras hemorroides especificadas</v>
      </c>
      <c r="T931" s="110" t="s">
        <v>42647</v>
      </c>
      <c r="AA931" s="111" t="s">
        <v>43233</v>
      </c>
    </row>
    <row r="932" spans="1:27" s="123" customFormat="1" ht="30" hidden="1" customHeight="1" x14ac:dyDescent="0.3">
      <c r="A932" s="121">
        <v>45157</v>
      </c>
      <c r="B932" s="119">
        <f t="shared" si="31"/>
        <v>8</v>
      </c>
      <c r="C932" s="119">
        <f t="shared" si="32"/>
        <v>2023</v>
      </c>
      <c r="D932" s="110">
        <v>71223086</v>
      </c>
      <c r="E932" s="110" t="s">
        <v>42777</v>
      </c>
      <c r="F932" s="110" t="s">
        <v>18658</v>
      </c>
      <c r="G932" s="110" t="s">
        <v>42697</v>
      </c>
      <c r="H932" s="122" t="s">
        <v>42710</v>
      </c>
      <c r="I932" s="109" t="s">
        <v>18665</v>
      </c>
      <c r="J932" s="109" t="s">
        <v>18679</v>
      </c>
      <c r="K932" s="108">
        <v>44891</v>
      </c>
      <c r="L932" s="109" t="s">
        <v>42735</v>
      </c>
      <c r="M932" s="110" t="s">
        <v>18657</v>
      </c>
      <c r="N932" s="110" t="s">
        <v>18659</v>
      </c>
      <c r="O932" s="109">
        <v>3</v>
      </c>
      <c r="P932" s="108">
        <v>45157</v>
      </c>
      <c r="Q932" s="108">
        <v>45159</v>
      </c>
      <c r="R932" s="109" t="s">
        <v>7061</v>
      </c>
      <c r="S932" s="110" t="str">
        <f>VLOOKUP($R932,DX!$A$1:$B$13005,2,FALSE)</f>
        <v>RINOFARINGITIS AGUDA (RESFRIADO COMUN)</v>
      </c>
      <c r="T932" s="110" t="s">
        <v>42647</v>
      </c>
      <c r="AA932" s="111" t="s">
        <v>43233</v>
      </c>
    </row>
    <row r="933" spans="1:27" s="123" customFormat="1" ht="30" hidden="1" customHeight="1" x14ac:dyDescent="0.3">
      <c r="A933" s="121">
        <v>45158</v>
      </c>
      <c r="B933" s="119">
        <f t="shared" si="31"/>
        <v>8</v>
      </c>
      <c r="C933" s="119">
        <f t="shared" si="32"/>
        <v>2023</v>
      </c>
      <c r="D933" s="110">
        <v>18517921</v>
      </c>
      <c r="E933" s="110" t="s">
        <v>42743</v>
      </c>
      <c r="F933" s="110" t="s">
        <v>18658</v>
      </c>
      <c r="G933" s="110" t="s">
        <v>42732</v>
      </c>
      <c r="H933" s="122" t="s">
        <v>42709</v>
      </c>
      <c r="I933" s="109" t="s">
        <v>18665</v>
      </c>
      <c r="J933" s="109" t="s">
        <v>18679</v>
      </c>
      <c r="K933" s="108">
        <v>44960</v>
      </c>
      <c r="L933" s="109" t="s">
        <v>18731</v>
      </c>
      <c r="M933" s="110" t="s">
        <v>18688</v>
      </c>
      <c r="N933" s="110" t="s">
        <v>18659</v>
      </c>
      <c r="O933" s="109">
        <v>30</v>
      </c>
      <c r="P933" s="108">
        <v>45158</v>
      </c>
      <c r="Q933" s="108">
        <v>45186</v>
      </c>
      <c r="R933" s="109" t="s">
        <v>126</v>
      </c>
      <c r="S933" s="110" t="str">
        <f>VLOOKUP($R933,DX!$A$1:$B$13005,2,FALSE)</f>
        <v>TUBERCULOSIS DEL PULMON, CONFIRMADA POR MEDIOS NO ESPECIFICADOS</v>
      </c>
      <c r="T933" s="110" t="s">
        <v>18696</v>
      </c>
      <c r="AA933" s="123" t="s">
        <v>42959</v>
      </c>
    </row>
    <row r="934" spans="1:27" s="123" customFormat="1" ht="30" hidden="1" customHeight="1" x14ac:dyDescent="0.3">
      <c r="A934" s="121">
        <v>45160</v>
      </c>
      <c r="B934" s="119">
        <f t="shared" si="31"/>
        <v>8</v>
      </c>
      <c r="C934" s="119">
        <f t="shared" si="32"/>
        <v>2023</v>
      </c>
      <c r="D934" s="110">
        <v>70878310</v>
      </c>
      <c r="E934" s="110" t="s">
        <v>42748</v>
      </c>
      <c r="F934" s="110" t="s">
        <v>18658</v>
      </c>
      <c r="G934" s="110" t="s">
        <v>42697</v>
      </c>
      <c r="H934" s="122" t="s">
        <v>42708</v>
      </c>
      <c r="I934" s="109" t="s">
        <v>18680</v>
      </c>
      <c r="J934" s="109" t="s">
        <v>18679</v>
      </c>
      <c r="K934" s="108">
        <v>44823</v>
      </c>
      <c r="L934" s="109" t="s">
        <v>18680</v>
      </c>
      <c r="M934" s="110" t="s">
        <v>18657</v>
      </c>
      <c r="N934" s="110" t="s">
        <v>18659</v>
      </c>
      <c r="O934" s="109">
        <v>2</v>
      </c>
      <c r="P934" s="108">
        <v>45160</v>
      </c>
      <c r="Q934" s="108">
        <v>45161</v>
      </c>
      <c r="R934" s="109" t="s">
        <v>14055</v>
      </c>
      <c r="S934" s="110" t="str">
        <f>VLOOKUP($R934,DX!$A$1:$B$13005,2,FALSE)</f>
        <v>DOLOR AGUDO</v>
      </c>
      <c r="T934" s="110" t="s">
        <v>42647</v>
      </c>
      <c r="AA934" s="111" t="s">
        <v>43233</v>
      </c>
    </row>
    <row r="935" spans="1:27" s="123" customFormat="1" ht="30" hidden="1" customHeight="1" x14ac:dyDescent="0.3">
      <c r="A935" s="121">
        <v>45161</v>
      </c>
      <c r="B935" s="119">
        <f t="shared" si="31"/>
        <v>8</v>
      </c>
      <c r="C935" s="119">
        <f t="shared" si="32"/>
        <v>2023</v>
      </c>
      <c r="D935" s="110">
        <v>1057304692</v>
      </c>
      <c r="E935" s="110" t="s">
        <v>42778</v>
      </c>
      <c r="F935" s="110" t="s">
        <v>18658</v>
      </c>
      <c r="G935" s="110" t="s">
        <v>18683</v>
      </c>
      <c r="H935" s="122" t="s">
        <v>42710</v>
      </c>
      <c r="I935" s="109" t="s">
        <v>18665</v>
      </c>
      <c r="J935" s="109" t="s">
        <v>18679</v>
      </c>
      <c r="K935" s="108">
        <v>45100</v>
      </c>
      <c r="L935" s="109" t="s">
        <v>42853</v>
      </c>
      <c r="M935" s="110" t="s">
        <v>18688</v>
      </c>
      <c r="N935" s="110" t="s">
        <v>18659</v>
      </c>
      <c r="O935" s="109">
        <v>3</v>
      </c>
      <c r="P935" s="108">
        <v>45161</v>
      </c>
      <c r="Q935" s="108">
        <v>45163</v>
      </c>
      <c r="R935" s="109" t="s">
        <v>7087</v>
      </c>
      <c r="S935" s="110" t="str">
        <f>VLOOKUP($R935,DX!$A$1:$B$13005,2,FALSE)</f>
        <v>AMIGDALITIS AGUDA, NO ESPECIFICADA</v>
      </c>
      <c r="T935" s="110" t="s">
        <v>42647</v>
      </c>
      <c r="AA935" s="111" t="s">
        <v>43233</v>
      </c>
    </row>
    <row r="936" spans="1:27" s="123" customFormat="1" ht="30" hidden="1" customHeight="1" x14ac:dyDescent="0.3">
      <c r="A936" s="121">
        <v>45162</v>
      </c>
      <c r="B936" s="119">
        <f t="shared" si="31"/>
        <v>8</v>
      </c>
      <c r="C936" s="119">
        <f t="shared" si="32"/>
        <v>2023</v>
      </c>
      <c r="D936" s="110">
        <v>1054540053</v>
      </c>
      <c r="E936" s="110" t="s">
        <v>42779</v>
      </c>
      <c r="F936" s="110" t="s">
        <v>18658</v>
      </c>
      <c r="G936" s="110" t="s">
        <v>18683</v>
      </c>
      <c r="H936" s="122" t="s">
        <v>42710</v>
      </c>
      <c r="I936" s="109" t="s">
        <v>18680</v>
      </c>
      <c r="J936" s="109" t="s">
        <v>18679</v>
      </c>
      <c r="K936" s="108">
        <v>44881</v>
      </c>
      <c r="L936" s="109" t="s">
        <v>42780</v>
      </c>
      <c r="M936" s="110" t="s">
        <v>18657</v>
      </c>
      <c r="N936" s="110" t="s">
        <v>18659</v>
      </c>
      <c r="O936" s="109">
        <v>30</v>
      </c>
      <c r="P936" s="108">
        <v>45162</v>
      </c>
      <c r="Q936" s="108">
        <v>45191</v>
      </c>
      <c r="R936" s="109" t="s">
        <v>14939</v>
      </c>
      <c r="S936" s="110" t="str">
        <f>VLOOKUP($R936,DX!$A$1:$B$13005,2,FALSE)</f>
        <v>FRACTURA DE LA CLAVICULA</v>
      </c>
      <c r="T936" s="110" t="s">
        <v>42647</v>
      </c>
      <c r="AA936" s="123" t="s">
        <v>42959</v>
      </c>
    </row>
    <row r="937" spans="1:27" s="123" customFormat="1" ht="30" hidden="1" customHeight="1" x14ac:dyDescent="0.3">
      <c r="A937" s="121">
        <v>45163</v>
      </c>
      <c r="B937" s="119">
        <f t="shared" si="31"/>
        <v>8</v>
      </c>
      <c r="C937" s="119">
        <f t="shared" si="32"/>
        <v>2023</v>
      </c>
      <c r="D937" s="110">
        <v>10183148</v>
      </c>
      <c r="E937" s="110" t="s">
        <v>18813</v>
      </c>
      <c r="F937" s="110" t="s">
        <v>18658</v>
      </c>
      <c r="G937" s="110" t="s">
        <v>18683</v>
      </c>
      <c r="H937" s="122" t="s">
        <v>42708</v>
      </c>
      <c r="I937" s="109" t="s">
        <v>18680</v>
      </c>
      <c r="J937" s="109" t="s">
        <v>18679</v>
      </c>
      <c r="K937" s="108">
        <v>44245</v>
      </c>
      <c r="L937" s="109" t="s">
        <v>18680</v>
      </c>
      <c r="M937" s="110" t="s">
        <v>18657</v>
      </c>
      <c r="N937" s="110" t="s">
        <v>18659</v>
      </c>
      <c r="O937" s="109">
        <v>2</v>
      </c>
      <c r="P937" s="108">
        <v>45163</v>
      </c>
      <c r="Q937" s="108">
        <v>45164</v>
      </c>
      <c r="R937" s="109" t="s">
        <v>8399</v>
      </c>
      <c r="S937" s="110" t="str">
        <f>VLOOKUP($R937,DX!$A$1:$B$13005,2,FALSE)</f>
        <v>PENFIGO VULGAR</v>
      </c>
      <c r="T937" s="110" t="s">
        <v>42647</v>
      </c>
      <c r="AA937" s="111" t="s">
        <v>43233</v>
      </c>
    </row>
    <row r="938" spans="1:27" s="123" customFormat="1" ht="30" hidden="1" customHeight="1" x14ac:dyDescent="0.3">
      <c r="A938" s="121">
        <v>45163</v>
      </c>
      <c r="B938" s="119">
        <f t="shared" si="31"/>
        <v>8</v>
      </c>
      <c r="C938" s="119">
        <f t="shared" si="32"/>
        <v>2023</v>
      </c>
      <c r="D938" s="110">
        <v>1065205052</v>
      </c>
      <c r="E938" s="110" t="s">
        <v>42769</v>
      </c>
      <c r="F938" s="110" t="s">
        <v>18658</v>
      </c>
      <c r="G938" s="110" t="s">
        <v>18683</v>
      </c>
      <c r="H938" s="122" t="s">
        <v>42710</v>
      </c>
      <c r="I938" s="109" t="s">
        <v>18680</v>
      </c>
      <c r="J938" s="109" t="s">
        <v>18679</v>
      </c>
      <c r="K938" s="108">
        <v>44830</v>
      </c>
      <c r="L938" s="109" t="s">
        <v>18680</v>
      </c>
      <c r="M938" s="110" t="s">
        <v>18657</v>
      </c>
      <c r="N938" s="110" t="s">
        <v>18659</v>
      </c>
      <c r="O938" s="109">
        <v>5</v>
      </c>
      <c r="P938" s="108">
        <v>45163</v>
      </c>
      <c r="Q938" s="108">
        <v>45167</v>
      </c>
      <c r="R938" s="109" t="s">
        <v>9573</v>
      </c>
      <c r="S938" s="110" t="str">
        <f>VLOOKUP($R938,DX!$A$1:$B$13005,2,FALSE)</f>
        <v>TRASTORNOS DE DISCO LUMBAR Y OTROS, CON RADICULOPATIA</v>
      </c>
      <c r="T938" s="110" t="s">
        <v>42647</v>
      </c>
      <c r="AA938" s="111" t="s">
        <v>43233</v>
      </c>
    </row>
    <row r="939" spans="1:27" s="123" customFormat="1" ht="30" hidden="1" customHeight="1" x14ac:dyDescent="0.3">
      <c r="A939" s="121">
        <v>45165</v>
      </c>
      <c r="B939" s="119">
        <f t="shared" si="31"/>
        <v>8</v>
      </c>
      <c r="C939" s="119">
        <f t="shared" si="32"/>
        <v>2023</v>
      </c>
      <c r="D939" s="110">
        <v>98659232</v>
      </c>
      <c r="E939" s="110" t="s">
        <v>42781</v>
      </c>
      <c r="F939" s="110" t="s">
        <v>18658</v>
      </c>
      <c r="G939" s="110" t="s">
        <v>42697</v>
      </c>
      <c r="H939" s="122" t="s">
        <v>42710</v>
      </c>
      <c r="I939" s="109" t="s">
        <v>18665</v>
      </c>
      <c r="J939" s="109" t="s">
        <v>18679</v>
      </c>
      <c r="K939" s="108">
        <v>45033</v>
      </c>
      <c r="L939" s="109" t="s">
        <v>18701</v>
      </c>
      <c r="M939" s="110" t="s">
        <v>18657</v>
      </c>
      <c r="N939" s="110" t="s">
        <v>18659</v>
      </c>
      <c r="O939" s="109">
        <v>5</v>
      </c>
      <c r="P939" s="108">
        <v>45165</v>
      </c>
      <c r="Q939" s="108">
        <v>45169</v>
      </c>
      <c r="R939" s="109" t="s">
        <v>10365</v>
      </c>
      <c r="S939" s="110" t="str">
        <f>VLOOKUP($R939,DX!$A$1:$B$13005,2,FALSE)</f>
        <v>CALCULO DEL URETER</v>
      </c>
      <c r="T939" s="110" t="s">
        <v>42647</v>
      </c>
      <c r="AA939" s="111" t="s">
        <v>43233</v>
      </c>
    </row>
    <row r="940" spans="1:27" s="123" customFormat="1" ht="30" hidden="1" customHeight="1" x14ac:dyDescent="0.3">
      <c r="A940" s="121">
        <v>45168</v>
      </c>
      <c r="B940" s="119">
        <f t="shared" si="31"/>
        <v>8</v>
      </c>
      <c r="C940" s="119">
        <f t="shared" si="32"/>
        <v>2023</v>
      </c>
      <c r="D940" s="110">
        <v>14012408</v>
      </c>
      <c r="E940" s="110" t="s">
        <v>18901</v>
      </c>
      <c r="F940" s="110" t="s">
        <v>18658</v>
      </c>
      <c r="G940" s="110" t="s">
        <v>18683</v>
      </c>
      <c r="H940" s="122" t="s">
        <v>42710</v>
      </c>
      <c r="I940" s="109" t="s">
        <v>18680</v>
      </c>
      <c r="J940" s="109" t="s">
        <v>18679</v>
      </c>
      <c r="K940" s="108">
        <v>44245</v>
      </c>
      <c r="L940" s="109" t="s">
        <v>18680</v>
      </c>
      <c r="M940" s="110" t="s">
        <v>18657</v>
      </c>
      <c r="N940" s="110" t="s">
        <v>18659</v>
      </c>
      <c r="O940" s="109">
        <v>15</v>
      </c>
      <c r="P940" s="108">
        <v>45168</v>
      </c>
      <c r="Q940" s="108">
        <v>45182</v>
      </c>
      <c r="R940" s="109" t="s">
        <v>5640</v>
      </c>
      <c r="S940" s="110" t="str">
        <f>VLOOKUP($R940,DX!$A$1:$B$13005,2,FALSE)</f>
        <v>PTERIGION</v>
      </c>
      <c r="T940" s="110" t="s">
        <v>42647</v>
      </c>
      <c r="AA940" s="111" t="s">
        <v>43233</v>
      </c>
    </row>
    <row r="941" spans="1:27" s="123" customFormat="1" ht="30" hidden="1" customHeight="1" x14ac:dyDescent="0.3">
      <c r="A941" s="121">
        <v>45170</v>
      </c>
      <c r="B941" s="119">
        <f t="shared" si="31"/>
        <v>9</v>
      </c>
      <c r="C941" s="119">
        <f t="shared" si="32"/>
        <v>2023</v>
      </c>
      <c r="D941" s="110">
        <v>3189617</v>
      </c>
      <c r="E941" s="110" t="s">
        <v>18831</v>
      </c>
      <c r="F941" s="110" t="s">
        <v>18658</v>
      </c>
      <c r="G941" s="110" t="s">
        <v>42697</v>
      </c>
      <c r="H941" s="122" t="s">
        <v>42733</v>
      </c>
      <c r="I941" s="109" t="s">
        <v>18665</v>
      </c>
      <c r="J941" s="109" t="s">
        <v>18679</v>
      </c>
      <c r="K941" s="108">
        <v>44075</v>
      </c>
      <c r="L941" s="109" t="s">
        <v>18742</v>
      </c>
      <c r="M941" s="110" t="s">
        <v>18657</v>
      </c>
      <c r="N941" s="110" t="s">
        <v>18659</v>
      </c>
      <c r="O941" s="109">
        <v>15</v>
      </c>
      <c r="P941" s="108">
        <v>45170</v>
      </c>
      <c r="Q941" s="108">
        <v>45184</v>
      </c>
      <c r="R941" s="109" t="s">
        <v>8279</v>
      </c>
      <c r="S941" s="110" t="str">
        <f>VLOOKUP($R941,DX!$A$1:$B$13005,2,FALSE)</f>
        <v>PANCREATITIS AGUDA</v>
      </c>
      <c r="T941" s="110" t="s">
        <v>18696</v>
      </c>
      <c r="AA941" s="111" t="s">
        <v>43233</v>
      </c>
    </row>
    <row r="942" spans="1:27" s="123" customFormat="1" ht="30" hidden="1" customHeight="1" x14ac:dyDescent="0.3">
      <c r="A942" s="121">
        <v>45170</v>
      </c>
      <c r="B942" s="119">
        <f t="shared" si="31"/>
        <v>9</v>
      </c>
      <c r="C942" s="119">
        <f t="shared" si="32"/>
        <v>2023</v>
      </c>
      <c r="D942" s="110">
        <v>4345637</v>
      </c>
      <c r="E942" s="110" t="s">
        <v>42772</v>
      </c>
      <c r="F942" s="110" t="s">
        <v>18658</v>
      </c>
      <c r="G942" s="110" t="s">
        <v>18683</v>
      </c>
      <c r="H942" s="122" t="s">
        <v>42733</v>
      </c>
      <c r="I942" s="109" t="s">
        <v>18665</v>
      </c>
      <c r="J942" s="109" t="s">
        <v>18679</v>
      </c>
      <c r="K942" s="108">
        <v>44694</v>
      </c>
      <c r="L942" s="109" t="s">
        <v>18787</v>
      </c>
      <c r="M942" s="110" t="s">
        <v>18845</v>
      </c>
      <c r="N942" s="110" t="s">
        <v>18659</v>
      </c>
      <c r="O942" s="109">
        <v>15</v>
      </c>
      <c r="P942" s="108">
        <v>45170</v>
      </c>
      <c r="Q942" s="108">
        <v>45184</v>
      </c>
      <c r="R942" s="109" t="s">
        <v>15389</v>
      </c>
      <c r="S942" s="110" t="str">
        <f>VLOOKUP($R942,DX!$A$1:$B$13005,2,FALSE)</f>
        <v>FRACTURA DE LA EPIFISIS INFERIOR DE LA TIBIA</v>
      </c>
      <c r="T942" s="110" t="s">
        <v>18696</v>
      </c>
      <c r="AA942" s="111" t="s">
        <v>43233</v>
      </c>
    </row>
    <row r="943" spans="1:27" s="123" customFormat="1" ht="30" hidden="1" customHeight="1" x14ac:dyDescent="0.3">
      <c r="A943" s="121">
        <v>45170</v>
      </c>
      <c r="B943" s="119">
        <f t="shared" si="31"/>
        <v>9</v>
      </c>
      <c r="C943" s="119">
        <f t="shared" si="32"/>
        <v>2023</v>
      </c>
      <c r="D943" s="110">
        <v>91206331</v>
      </c>
      <c r="E943" s="110" t="s">
        <v>42615</v>
      </c>
      <c r="F943" s="110" t="s">
        <v>18658</v>
      </c>
      <c r="G943" s="110" t="s">
        <v>42634</v>
      </c>
      <c r="H943" s="122" t="s">
        <v>42733</v>
      </c>
      <c r="I943" s="109" t="s">
        <v>18680</v>
      </c>
      <c r="J943" s="109" t="s">
        <v>18679</v>
      </c>
      <c r="K943" s="108">
        <v>44245</v>
      </c>
      <c r="L943" s="109" t="s">
        <v>42771</v>
      </c>
      <c r="M943" s="110" t="s">
        <v>18657</v>
      </c>
      <c r="N943" s="110" t="s">
        <v>18659</v>
      </c>
      <c r="O943" s="109">
        <v>15</v>
      </c>
      <c r="P943" s="108">
        <v>45170</v>
      </c>
      <c r="Q943" s="108">
        <v>45184</v>
      </c>
      <c r="R943" s="109" t="s">
        <v>27339</v>
      </c>
      <c r="S943" s="110" t="str">
        <f>VLOOKUP($R943,DX!$A$1:$B$13005,2,FALSE)</f>
        <v>Linfoma Angiono imuno blasticode celulas T</v>
      </c>
      <c r="T943" s="110" t="s">
        <v>18696</v>
      </c>
      <c r="AA943" s="111" t="s">
        <v>43233</v>
      </c>
    </row>
    <row r="944" spans="1:27" s="123" customFormat="1" ht="30" hidden="1" customHeight="1" x14ac:dyDescent="0.3">
      <c r="A944" s="121">
        <v>45170</v>
      </c>
      <c r="B944" s="119">
        <f t="shared" si="31"/>
        <v>9</v>
      </c>
      <c r="C944" s="119">
        <f t="shared" si="32"/>
        <v>2023</v>
      </c>
      <c r="D944" s="110">
        <v>1020413121</v>
      </c>
      <c r="E944" s="110" t="s">
        <v>42773</v>
      </c>
      <c r="F944" s="110" t="s">
        <v>18658</v>
      </c>
      <c r="G944" s="110" t="s">
        <v>18683</v>
      </c>
      <c r="H944" s="122" t="s">
        <v>42708</v>
      </c>
      <c r="I944" s="109" t="s">
        <v>18680</v>
      </c>
      <c r="J944" s="109" t="s">
        <v>18679</v>
      </c>
      <c r="K944" s="108">
        <v>44733</v>
      </c>
      <c r="L944" s="109" t="s">
        <v>18680</v>
      </c>
      <c r="M944" s="110" t="s">
        <v>18657</v>
      </c>
      <c r="N944" s="110" t="s">
        <v>18659</v>
      </c>
      <c r="O944" s="109">
        <v>1</v>
      </c>
      <c r="P944" s="108">
        <v>45170</v>
      </c>
      <c r="Q944" s="108">
        <v>45170</v>
      </c>
      <c r="R944" s="109" t="s">
        <v>10041</v>
      </c>
      <c r="S944" s="110" t="str">
        <f>VLOOKUP($R944,DX!$A$1:$B$13005,2,FALSE)</f>
        <v>SINDROME DE LA ARTICULACION CONDROCOSTAL (TIETZE)</v>
      </c>
      <c r="T944" s="110" t="s">
        <v>42647</v>
      </c>
      <c r="AA944" s="111" t="s">
        <v>43233</v>
      </c>
    </row>
    <row r="945" spans="1:27" s="123" customFormat="1" ht="30" hidden="1" customHeight="1" x14ac:dyDescent="0.3">
      <c r="A945" s="121">
        <v>45173</v>
      </c>
      <c r="B945" s="119">
        <f t="shared" si="31"/>
        <v>9</v>
      </c>
      <c r="C945" s="119">
        <f t="shared" si="32"/>
        <v>2023</v>
      </c>
      <c r="D945" s="110">
        <v>8037974</v>
      </c>
      <c r="E945" s="110" t="s">
        <v>42782</v>
      </c>
      <c r="F945" s="110" t="s">
        <v>18658</v>
      </c>
      <c r="G945" s="110" t="s">
        <v>42697</v>
      </c>
      <c r="H945" s="122" t="s">
        <v>42708</v>
      </c>
      <c r="I945" s="109" t="s">
        <v>18665</v>
      </c>
      <c r="J945" s="109" t="s">
        <v>18679</v>
      </c>
      <c r="K945" s="108">
        <v>44889</v>
      </c>
      <c r="L945" s="109" t="s">
        <v>18701</v>
      </c>
      <c r="M945" s="110" t="s">
        <v>18657</v>
      </c>
      <c r="N945" s="110" t="s">
        <v>18659</v>
      </c>
      <c r="O945" s="109">
        <v>1</v>
      </c>
      <c r="P945" s="108">
        <v>45173</v>
      </c>
      <c r="Q945" s="108">
        <v>45173</v>
      </c>
      <c r="R945" s="109" t="s">
        <v>112</v>
      </c>
      <c r="S945" s="110" t="str">
        <f>VLOOKUP($R945,DX!$A$1:$B$13005,2,FALSE)</f>
        <v>OTRAS ENTERITIS VIRALES</v>
      </c>
      <c r="T945" s="110" t="s">
        <v>42647</v>
      </c>
      <c r="AA945" s="111" t="s">
        <v>43233</v>
      </c>
    </row>
    <row r="946" spans="1:27" s="123" customFormat="1" ht="30" hidden="1" customHeight="1" x14ac:dyDescent="0.3">
      <c r="A946" s="121">
        <v>45173</v>
      </c>
      <c r="B946" s="119">
        <f t="shared" si="31"/>
        <v>9</v>
      </c>
      <c r="C946" s="119">
        <f t="shared" si="32"/>
        <v>2023</v>
      </c>
      <c r="D946" s="110">
        <v>1007389087</v>
      </c>
      <c r="E946" s="110" t="s">
        <v>42774</v>
      </c>
      <c r="F946" s="110" t="s">
        <v>18658</v>
      </c>
      <c r="G946" s="110" t="s">
        <v>42697</v>
      </c>
      <c r="H946" s="122" t="s">
        <v>42710</v>
      </c>
      <c r="I946" s="109" t="s">
        <v>18665</v>
      </c>
      <c r="J946" s="109" t="s">
        <v>18679</v>
      </c>
      <c r="K946" s="108">
        <v>44988</v>
      </c>
      <c r="L946" s="109" t="s">
        <v>18701</v>
      </c>
      <c r="M946" s="110" t="s">
        <v>18657</v>
      </c>
      <c r="N946" s="110" t="s">
        <v>18659</v>
      </c>
      <c r="O946" s="109">
        <v>3</v>
      </c>
      <c r="P946" s="108">
        <v>45173</v>
      </c>
      <c r="Q946" s="108">
        <v>45175</v>
      </c>
      <c r="R946" s="109" t="s">
        <v>8723</v>
      </c>
      <c r="S946" s="110" t="str">
        <f>VLOOKUP($R946,DX!$A$1:$B$13005,2,FALSE)</f>
        <v>UÑA ENCARNADA</v>
      </c>
      <c r="T946" s="110" t="s">
        <v>42647</v>
      </c>
      <c r="AA946" s="111" t="s">
        <v>43233</v>
      </c>
    </row>
    <row r="947" spans="1:27" s="123" customFormat="1" ht="30" hidden="1" customHeight="1" x14ac:dyDescent="0.3">
      <c r="A947" s="121">
        <v>45173</v>
      </c>
      <c r="B947" s="119">
        <f t="shared" si="31"/>
        <v>9</v>
      </c>
      <c r="C947" s="119">
        <f t="shared" si="32"/>
        <v>2023</v>
      </c>
      <c r="D947" s="110">
        <v>1037656843</v>
      </c>
      <c r="E947" s="110" t="s">
        <v>42768</v>
      </c>
      <c r="F947" s="110" t="s">
        <v>18704</v>
      </c>
      <c r="G947" s="110" t="s">
        <v>42697</v>
      </c>
      <c r="H947" s="122" t="s">
        <v>42708</v>
      </c>
      <c r="I947" s="109" t="s">
        <v>18849</v>
      </c>
      <c r="J947" s="109" t="s">
        <v>42738</v>
      </c>
      <c r="K947" s="108">
        <v>45139</v>
      </c>
      <c r="L947" s="109" t="s">
        <v>18860</v>
      </c>
      <c r="M947" s="110" t="s">
        <v>18657</v>
      </c>
      <c r="N947" s="110" t="s">
        <v>18659</v>
      </c>
      <c r="O947" s="109">
        <v>2</v>
      </c>
      <c r="P947" s="108">
        <v>45173</v>
      </c>
      <c r="Q947" s="108">
        <v>45174</v>
      </c>
      <c r="R947" s="109" t="s">
        <v>18666</v>
      </c>
      <c r="S947" s="110" t="str">
        <f>VLOOKUP($R947,DX!$A$1:$B$13005,2,FALSE)</f>
        <v>COVID-19 (virus no identificado)</v>
      </c>
      <c r="T947" s="110" t="s">
        <v>42647</v>
      </c>
      <c r="AA947" s="111" t="s">
        <v>43233</v>
      </c>
    </row>
    <row r="948" spans="1:27" s="123" customFormat="1" ht="30" hidden="1" customHeight="1" x14ac:dyDescent="0.3">
      <c r="A948" s="121">
        <v>45174</v>
      </c>
      <c r="B948" s="119">
        <f t="shared" si="31"/>
        <v>9</v>
      </c>
      <c r="C948" s="119">
        <f t="shared" si="32"/>
        <v>2023</v>
      </c>
      <c r="D948" s="110">
        <v>1039464972</v>
      </c>
      <c r="E948" s="110" t="s">
        <v>42763</v>
      </c>
      <c r="F948" s="110" t="s">
        <v>18704</v>
      </c>
      <c r="G948" s="110" t="s">
        <v>18664</v>
      </c>
      <c r="H948" s="122" t="s">
        <v>42710</v>
      </c>
      <c r="I948" s="109" t="s">
        <v>18849</v>
      </c>
      <c r="J948" s="109" t="s">
        <v>42739</v>
      </c>
      <c r="K948" s="108">
        <v>44228</v>
      </c>
      <c r="L948" s="109" t="s">
        <v>18860</v>
      </c>
      <c r="M948" s="110" t="s">
        <v>18657</v>
      </c>
      <c r="N948" s="110" t="s">
        <v>25608</v>
      </c>
      <c r="O948" s="109">
        <v>126</v>
      </c>
      <c r="P948" s="108">
        <v>45174</v>
      </c>
      <c r="Q948" s="108">
        <v>45299</v>
      </c>
      <c r="R948" s="109" t="s">
        <v>11633</v>
      </c>
      <c r="S948" s="110" t="str">
        <f>VLOOKUP($R948,DX!$A$1:$B$13005,2,FALSE)</f>
        <v>PARTO UNICO ESPONTANEO, PRESENTACION CEFALICA DE VERTICE</v>
      </c>
      <c r="T948" s="110" t="s">
        <v>42647</v>
      </c>
    </row>
    <row r="949" spans="1:27" s="123" customFormat="1" ht="30" hidden="1" customHeight="1" x14ac:dyDescent="0.3">
      <c r="A949" s="121">
        <v>45177</v>
      </c>
      <c r="B949" s="119">
        <f t="shared" si="31"/>
        <v>9</v>
      </c>
      <c r="C949" s="119">
        <f t="shared" si="32"/>
        <v>2023</v>
      </c>
      <c r="D949" s="110">
        <v>1007389087</v>
      </c>
      <c r="E949" s="110" t="s">
        <v>42774</v>
      </c>
      <c r="F949" s="110" t="s">
        <v>18658</v>
      </c>
      <c r="G949" s="110" t="s">
        <v>42697</v>
      </c>
      <c r="H949" s="122" t="s">
        <v>42709</v>
      </c>
      <c r="I949" s="109" t="s">
        <v>18665</v>
      </c>
      <c r="J949" s="109" t="s">
        <v>18679</v>
      </c>
      <c r="K949" s="108">
        <v>44988</v>
      </c>
      <c r="L949" s="109" t="s">
        <v>18701</v>
      </c>
      <c r="M949" s="110" t="s">
        <v>18657</v>
      </c>
      <c r="N949" s="110" t="s">
        <v>18659</v>
      </c>
      <c r="O949" s="109">
        <v>2</v>
      </c>
      <c r="P949" s="108">
        <v>45177</v>
      </c>
      <c r="Q949" s="108">
        <v>45178</v>
      </c>
      <c r="R949" s="109" t="s">
        <v>8723</v>
      </c>
      <c r="S949" s="110" t="str">
        <f>VLOOKUP($R949,DX!$A$1:$B$13005,2,FALSE)</f>
        <v>UÑA ENCARNADA</v>
      </c>
      <c r="T949" s="110" t="s">
        <v>18696</v>
      </c>
      <c r="AA949" s="111" t="s">
        <v>43233</v>
      </c>
    </row>
    <row r="950" spans="1:27" s="123" customFormat="1" ht="30" hidden="1" customHeight="1" x14ac:dyDescent="0.3">
      <c r="A950" s="121">
        <v>45178</v>
      </c>
      <c r="B950" s="119">
        <f t="shared" si="31"/>
        <v>9</v>
      </c>
      <c r="C950" s="119">
        <f t="shared" si="32"/>
        <v>2023</v>
      </c>
      <c r="D950" s="110">
        <v>1128398259</v>
      </c>
      <c r="E950" s="110" t="s">
        <v>42620</v>
      </c>
      <c r="F950" s="110" t="s">
        <v>18658</v>
      </c>
      <c r="G950" s="124" t="s">
        <v>18720</v>
      </c>
      <c r="H950" s="122" t="s">
        <v>42707</v>
      </c>
      <c r="I950" s="109" t="s">
        <v>18665</v>
      </c>
      <c r="J950" s="109" t="s">
        <v>18679</v>
      </c>
      <c r="K950" s="108">
        <v>44760</v>
      </c>
      <c r="L950" s="109" t="s">
        <v>18721</v>
      </c>
      <c r="M950" s="110" t="s">
        <v>18657</v>
      </c>
      <c r="N950" s="110" t="s">
        <v>18722</v>
      </c>
      <c r="O950" s="109">
        <v>8</v>
      </c>
      <c r="P950" s="108">
        <v>45178</v>
      </c>
      <c r="Q950" s="108">
        <v>45185</v>
      </c>
      <c r="R950" s="109" t="s">
        <v>15703</v>
      </c>
      <c r="S950" s="110" t="str">
        <f>VLOOKUP($R950,DX!$A$1:$B$13005,2,FALSE)</f>
        <v>TRAUMATISMOS MULTIPLES, NO ESPECIFICADOS</v>
      </c>
      <c r="T950" s="110" t="s">
        <v>42647</v>
      </c>
      <c r="AA950" s="111" t="s">
        <v>43233</v>
      </c>
    </row>
    <row r="951" spans="1:27" s="123" customFormat="1" ht="30" hidden="1" customHeight="1" x14ac:dyDescent="0.3">
      <c r="A951" s="121">
        <v>45179</v>
      </c>
      <c r="B951" s="119">
        <f t="shared" si="31"/>
        <v>9</v>
      </c>
      <c r="C951" s="119">
        <f t="shared" si="32"/>
        <v>2023</v>
      </c>
      <c r="D951" s="110">
        <v>70328569</v>
      </c>
      <c r="E951" s="110" t="s">
        <v>42747</v>
      </c>
      <c r="F951" s="110" t="s">
        <v>18658</v>
      </c>
      <c r="G951" s="110" t="s">
        <v>42697</v>
      </c>
      <c r="H951" s="122" t="s">
        <v>42708</v>
      </c>
      <c r="I951" s="109" t="s">
        <v>18665</v>
      </c>
      <c r="J951" s="109" t="s">
        <v>18679</v>
      </c>
      <c r="K951" s="108">
        <v>45155</v>
      </c>
      <c r="L951" s="109" t="s">
        <v>42529</v>
      </c>
      <c r="M951" s="110" t="s">
        <v>18657</v>
      </c>
      <c r="N951" s="110" t="s">
        <v>18659</v>
      </c>
      <c r="O951" s="109">
        <v>2</v>
      </c>
      <c r="P951" s="108">
        <v>45179</v>
      </c>
      <c r="Q951" s="108">
        <v>45180</v>
      </c>
      <c r="R951" s="109" t="s">
        <v>13817</v>
      </c>
      <c r="S951" s="110" t="str">
        <f>VLOOKUP($R951,DX!$A$1:$B$13005,2,FALSE)</f>
        <v>OTROS DOLORES ABDOMINALES Y LOS NO ESPECIFICADOS</v>
      </c>
      <c r="T951" s="110" t="s">
        <v>42647</v>
      </c>
      <c r="AA951" s="111" t="s">
        <v>43233</v>
      </c>
    </row>
    <row r="952" spans="1:27" s="123" customFormat="1" ht="30" hidden="1" customHeight="1" x14ac:dyDescent="0.3">
      <c r="A952" s="121">
        <v>45183</v>
      </c>
      <c r="B952" s="119">
        <f t="shared" si="31"/>
        <v>9</v>
      </c>
      <c r="C952" s="119">
        <f t="shared" si="32"/>
        <v>2023</v>
      </c>
      <c r="D952" s="110">
        <v>70328569</v>
      </c>
      <c r="E952" s="110" t="s">
        <v>42747</v>
      </c>
      <c r="F952" s="110" t="s">
        <v>18658</v>
      </c>
      <c r="G952" s="110" t="s">
        <v>42697</v>
      </c>
      <c r="H952" s="122" t="s">
        <v>42710</v>
      </c>
      <c r="I952" s="109" t="s">
        <v>18665</v>
      </c>
      <c r="J952" s="109" t="s">
        <v>18679</v>
      </c>
      <c r="K952" s="108">
        <v>45155</v>
      </c>
      <c r="L952" s="109" t="s">
        <v>42529</v>
      </c>
      <c r="M952" s="110" t="s">
        <v>18657</v>
      </c>
      <c r="N952" s="110" t="s">
        <v>18659</v>
      </c>
      <c r="O952" s="109">
        <v>3</v>
      </c>
      <c r="P952" s="108">
        <v>45183</v>
      </c>
      <c r="Q952" s="108">
        <v>45185</v>
      </c>
      <c r="R952" s="109" t="s">
        <v>10365</v>
      </c>
      <c r="S952" s="110" t="str">
        <f>VLOOKUP($R952,DX!$A$1:$B$13005,2,FALSE)</f>
        <v>CALCULO DEL URETER</v>
      </c>
      <c r="T952" s="110" t="s">
        <v>42647</v>
      </c>
      <c r="AA952" s="111" t="s">
        <v>43233</v>
      </c>
    </row>
    <row r="953" spans="1:27" s="123" customFormat="1" ht="30" hidden="1" customHeight="1" x14ac:dyDescent="0.3">
      <c r="A953" s="121">
        <v>45185</v>
      </c>
      <c r="B953" s="119">
        <f t="shared" si="31"/>
        <v>9</v>
      </c>
      <c r="C953" s="119">
        <f t="shared" si="32"/>
        <v>2023</v>
      </c>
      <c r="D953" s="110">
        <v>3189617</v>
      </c>
      <c r="E953" s="110" t="s">
        <v>18831</v>
      </c>
      <c r="F953" s="110" t="s">
        <v>18658</v>
      </c>
      <c r="G953" s="110" t="s">
        <v>42697</v>
      </c>
      <c r="H953" s="122" t="s">
        <v>42733</v>
      </c>
      <c r="I953" s="109" t="s">
        <v>18665</v>
      </c>
      <c r="J953" s="109" t="s">
        <v>18679</v>
      </c>
      <c r="K953" s="108">
        <v>44075</v>
      </c>
      <c r="L953" s="109" t="s">
        <v>18742</v>
      </c>
      <c r="M953" s="110" t="s">
        <v>18657</v>
      </c>
      <c r="N953" s="110" t="s">
        <v>18659</v>
      </c>
      <c r="O953" s="109">
        <v>15</v>
      </c>
      <c r="P953" s="108">
        <v>45185</v>
      </c>
      <c r="Q953" s="108">
        <v>45199</v>
      </c>
      <c r="R953" s="109" t="s">
        <v>8279</v>
      </c>
      <c r="S953" s="110" t="str">
        <f>VLOOKUP($R953,DX!$A$1:$B$13005,2,FALSE)</f>
        <v>PANCREATITIS AGUDA</v>
      </c>
      <c r="T953" s="110" t="s">
        <v>18696</v>
      </c>
      <c r="AA953" s="111" t="s">
        <v>43233</v>
      </c>
    </row>
    <row r="954" spans="1:27" s="123" customFormat="1" ht="30" hidden="1" customHeight="1" x14ac:dyDescent="0.3">
      <c r="A954" s="121">
        <v>45185</v>
      </c>
      <c r="B954" s="119">
        <f t="shared" si="31"/>
        <v>9</v>
      </c>
      <c r="C954" s="119">
        <f t="shared" si="32"/>
        <v>2023</v>
      </c>
      <c r="D954" s="110">
        <v>91206331</v>
      </c>
      <c r="E954" s="110" t="s">
        <v>42615</v>
      </c>
      <c r="F954" s="110" t="s">
        <v>18658</v>
      </c>
      <c r="G954" s="110" t="s">
        <v>42634</v>
      </c>
      <c r="H954" s="122" t="s">
        <v>42733</v>
      </c>
      <c r="I954" s="109" t="s">
        <v>18680</v>
      </c>
      <c r="J954" s="109" t="s">
        <v>18679</v>
      </c>
      <c r="K954" s="108">
        <v>44245</v>
      </c>
      <c r="L954" s="109" t="s">
        <v>42771</v>
      </c>
      <c r="M954" s="110" t="s">
        <v>18657</v>
      </c>
      <c r="N954" s="110" t="s">
        <v>18659</v>
      </c>
      <c r="O954" s="109">
        <v>15</v>
      </c>
      <c r="P954" s="108">
        <v>45185</v>
      </c>
      <c r="Q954" s="108">
        <v>45199</v>
      </c>
      <c r="R954" s="109" t="s">
        <v>27339</v>
      </c>
      <c r="S954" s="110" t="str">
        <f>VLOOKUP($R954,DX!$A$1:$B$13005,2,FALSE)</f>
        <v>Linfoma Angiono imuno blasticode celulas T</v>
      </c>
      <c r="T954" s="110" t="s">
        <v>18696</v>
      </c>
      <c r="AA954" s="111" t="s">
        <v>43233</v>
      </c>
    </row>
    <row r="955" spans="1:27" s="123" customFormat="1" ht="30" hidden="1" customHeight="1" x14ac:dyDescent="0.3">
      <c r="A955" s="121">
        <v>45187</v>
      </c>
      <c r="B955" s="119">
        <f t="shared" si="31"/>
        <v>9</v>
      </c>
      <c r="C955" s="119">
        <f t="shared" si="32"/>
        <v>2023</v>
      </c>
      <c r="D955" s="110">
        <v>18517921</v>
      </c>
      <c r="E955" s="110" t="s">
        <v>42743</v>
      </c>
      <c r="F955" s="110" t="s">
        <v>18658</v>
      </c>
      <c r="G955" s="110" t="s">
        <v>42732</v>
      </c>
      <c r="H955" s="122" t="s">
        <v>42709</v>
      </c>
      <c r="I955" s="109" t="s">
        <v>18665</v>
      </c>
      <c r="J955" s="109" t="s">
        <v>18679</v>
      </c>
      <c r="K955" s="108">
        <v>44960</v>
      </c>
      <c r="L955" s="109" t="s">
        <v>18731</v>
      </c>
      <c r="M955" s="110" t="s">
        <v>18688</v>
      </c>
      <c r="N955" s="110" t="s">
        <v>18659</v>
      </c>
      <c r="O955" s="109">
        <v>23</v>
      </c>
      <c r="P955" s="108">
        <v>45187</v>
      </c>
      <c r="Q955" s="108">
        <v>45209</v>
      </c>
      <c r="R955" s="109" t="s">
        <v>126</v>
      </c>
      <c r="S955" s="110" t="str">
        <f>VLOOKUP($R955,DX!$A$1:$B$13005,2,FALSE)</f>
        <v>TUBERCULOSIS DEL PULMON, CONFIRMADA POR MEDIOS NO ESPECIFICADOS</v>
      </c>
      <c r="T955" s="110" t="s">
        <v>18696</v>
      </c>
    </row>
    <row r="956" spans="1:27" s="123" customFormat="1" ht="30" hidden="1" customHeight="1" x14ac:dyDescent="0.3">
      <c r="A956" s="121">
        <v>45187</v>
      </c>
      <c r="B956" s="119">
        <f t="shared" si="31"/>
        <v>9</v>
      </c>
      <c r="C956" s="119">
        <f t="shared" si="32"/>
        <v>2023</v>
      </c>
      <c r="D956" s="110">
        <v>1128398259</v>
      </c>
      <c r="E956" s="110" t="s">
        <v>42620</v>
      </c>
      <c r="F956" s="110" t="s">
        <v>18658</v>
      </c>
      <c r="G956" s="124" t="s">
        <v>18720</v>
      </c>
      <c r="H956" s="122" t="s">
        <v>42707</v>
      </c>
      <c r="I956" s="109" t="s">
        <v>18665</v>
      </c>
      <c r="J956" s="109" t="s">
        <v>18679</v>
      </c>
      <c r="K956" s="108">
        <v>44760</v>
      </c>
      <c r="L956" s="109" t="s">
        <v>18721</v>
      </c>
      <c r="M956" s="110" t="s">
        <v>18657</v>
      </c>
      <c r="N956" s="110" t="s">
        <v>18722</v>
      </c>
      <c r="O956" s="109">
        <v>3</v>
      </c>
      <c r="P956" s="108">
        <v>45187</v>
      </c>
      <c r="Q956" s="108">
        <v>45189</v>
      </c>
      <c r="R956" s="109" t="s">
        <v>15703</v>
      </c>
      <c r="S956" s="110" t="str">
        <f>VLOOKUP($R956,DX!$A$1:$B$13005,2,FALSE)</f>
        <v>TRAUMATISMOS MULTIPLES, NO ESPECIFICADOS</v>
      </c>
      <c r="T956" s="110" t="s">
        <v>18696</v>
      </c>
      <c r="AA956" s="111" t="s">
        <v>43233</v>
      </c>
    </row>
    <row r="957" spans="1:27" s="123" customFormat="1" ht="30" hidden="1" customHeight="1" x14ac:dyDescent="0.3">
      <c r="A957" s="121">
        <v>45188</v>
      </c>
      <c r="B957" s="119">
        <f t="shared" si="31"/>
        <v>9</v>
      </c>
      <c r="C957" s="119">
        <f t="shared" si="32"/>
        <v>2023</v>
      </c>
      <c r="D957" s="110">
        <v>1036966552</v>
      </c>
      <c r="E957" s="110" t="s">
        <v>42617</v>
      </c>
      <c r="F957" s="110" t="s">
        <v>18704</v>
      </c>
      <c r="G957" s="110" t="s">
        <v>18683</v>
      </c>
      <c r="H957" s="122" t="s">
        <v>42710</v>
      </c>
      <c r="I957" s="109" t="s">
        <v>18849</v>
      </c>
      <c r="J957" s="109" t="s">
        <v>42761</v>
      </c>
      <c r="K957" s="108">
        <v>44685</v>
      </c>
      <c r="L957" s="109" t="s">
        <v>18860</v>
      </c>
      <c r="M957" s="110" t="s">
        <v>18657</v>
      </c>
      <c r="N957" s="110" t="s">
        <v>18659</v>
      </c>
      <c r="O957" s="109">
        <v>5</v>
      </c>
      <c r="P957" s="108">
        <v>45188</v>
      </c>
      <c r="Q957" s="108">
        <v>45192</v>
      </c>
      <c r="R957" s="109" t="s">
        <v>15527</v>
      </c>
      <c r="S957" s="110" t="str">
        <f>VLOOKUP($R957,DX!$A$1:$B$13005,2,FALSE)</f>
        <v>ESGUINCES Y TORCEDURAS DEL TOBILLO</v>
      </c>
      <c r="T957" s="110" t="s">
        <v>42647</v>
      </c>
      <c r="AA957" s="111" t="s">
        <v>43233</v>
      </c>
    </row>
    <row r="958" spans="1:27" s="123" customFormat="1" ht="30" hidden="1" customHeight="1" x14ac:dyDescent="0.3">
      <c r="A958" s="121">
        <v>45189</v>
      </c>
      <c r="B958" s="119">
        <f t="shared" si="31"/>
        <v>9</v>
      </c>
      <c r="C958" s="119">
        <f t="shared" si="32"/>
        <v>2023</v>
      </c>
      <c r="D958" s="110">
        <v>71730095</v>
      </c>
      <c r="E958" s="110" t="s">
        <v>42783</v>
      </c>
      <c r="F958" s="110" t="s">
        <v>18658</v>
      </c>
      <c r="G958" s="124" t="s">
        <v>18720</v>
      </c>
      <c r="H958" s="122" t="s">
        <v>42707</v>
      </c>
      <c r="I958" s="109" t="s">
        <v>18665</v>
      </c>
      <c r="J958" s="109" t="s">
        <v>18679</v>
      </c>
      <c r="K958" s="108">
        <v>44497</v>
      </c>
      <c r="L958" s="109" t="s">
        <v>18701</v>
      </c>
      <c r="M958" s="110" t="s">
        <v>18657</v>
      </c>
      <c r="N958" s="110" t="s">
        <v>18722</v>
      </c>
      <c r="O958" s="109">
        <v>30</v>
      </c>
      <c r="P958" s="108">
        <v>45189</v>
      </c>
      <c r="Q958" s="108">
        <v>45218</v>
      </c>
      <c r="R958" s="109" t="s">
        <v>15509</v>
      </c>
      <c r="S958" s="110" t="str">
        <f>VLOOKUP($R958,DX!$A$1:$B$13005,2,FALSE)</f>
        <v>FRACTURA DE HUESO DEL METATARSO</v>
      </c>
      <c r="T958" s="110" t="s">
        <v>42647</v>
      </c>
      <c r="AA958" s="123" t="s">
        <v>42959</v>
      </c>
    </row>
    <row r="959" spans="1:27" s="123" customFormat="1" ht="30" hidden="1" customHeight="1" x14ac:dyDescent="0.3">
      <c r="A959" s="121">
        <v>45191</v>
      </c>
      <c r="B959" s="119">
        <f t="shared" si="31"/>
        <v>9</v>
      </c>
      <c r="C959" s="119">
        <f t="shared" si="32"/>
        <v>2023</v>
      </c>
      <c r="D959" s="110">
        <v>1128387317</v>
      </c>
      <c r="E959" s="110" t="s">
        <v>42764</v>
      </c>
      <c r="F959" s="110" t="s">
        <v>18658</v>
      </c>
      <c r="G959" s="110" t="s">
        <v>18664</v>
      </c>
      <c r="H959" s="122" t="s">
        <v>42708</v>
      </c>
      <c r="I959" s="109" t="s">
        <v>18665</v>
      </c>
      <c r="J959" s="109" t="s">
        <v>18679</v>
      </c>
      <c r="K959" s="108">
        <v>44964</v>
      </c>
      <c r="L959" s="109" t="s">
        <v>18913</v>
      </c>
      <c r="M959" s="110" t="s">
        <v>18657</v>
      </c>
      <c r="N959" s="110" t="s">
        <v>18659</v>
      </c>
      <c r="O959" s="109">
        <v>2</v>
      </c>
      <c r="P959" s="108">
        <v>45191</v>
      </c>
      <c r="Q959" s="108">
        <v>45192</v>
      </c>
      <c r="R959" s="109" t="s">
        <v>7061</v>
      </c>
      <c r="S959" s="110" t="str">
        <f>VLOOKUP($R959,DX!$A$1:$B$13005,2,FALSE)</f>
        <v>RINOFARINGITIS AGUDA (RESFRIADO COMUN)</v>
      </c>
      <c r="T959" s="110" t="s">
        <v>42647</v>
      </c>
      <c r="AA959" s="111" t="s">
        <v>43233</v>
      </c>
    </row>
    <row r="960" spans="1:27" s="123" customFormat="1" ht="30" hidden="1" customHeight="1" x14ac:dyDescent="0.3">
      <c r="A960" s="121">
        <v>45193</v>
      </c>
      <c r="B960" s="119">
        <f t="shared" si="31"/>
        <v>9</v>
      </c>
      <c r="C960" s="119">
        <f t="shared" si="32"/>
        <v>2023</v>
      </c>
      <c r="D960" s="110">
        <v>3353082</v>
      </c>
      <c r="E960" s="110" t="s">
        <v>42734</v>
      </c>
      <c r="F960" s="110" t="s">
        <v>18658</v>
      </c>
      <c r="G960" s="110" t="s">
        <v>18664</v>
      </c>
      <c r="H960" s="122" t="s">
        <v>42710</v>
      </c>
      <c r="I960" s="109" t="s">
        <v>18665</v>
      </c>
      <c r="J960" s="109" t="s">
        <v>18679</v>
      </c>
      <c r="K960" s="108">
        <v>44473</v>
      </c>
      <c r="L960" s="109" t="s">
        <v>18701</v>
      </c>
      <c r="M960" s="110" t="s">
        <v>18657</v>
      </c>
      <c r="N960" s="110" t="s">
        <v>18659</v>
      </c>
      <c r="O960" s="109">
        <v>30</v>
      </c>
      <c r="P960" s="108">
        <v>45193</v>
      </c>
      <c r="Q960" s="108">
        <v>45222</v>
      </c>
      <c r="R960" s="109" t="s">
        <v>8397</v>
      </c>
      <c r="S960" s="110" t="str">
        <f>VLOOKUP($R960,DX!$A$1:$B$13005,2,FALSE)</f>
        <v>INFECCION LOCAL DE LA PIEL Y DEL TEJIDO SUBCUTANEO, NO ESPECIFICADA</v>
      </c>
      <c r="T960" s="110" t="s">
        <v>42647</v>
      </c>
      <c r="AA960" s="123" t="s">
        <v>42959</v>
      </c>
    </row>
    <row r="961" spans="1:27" s="123" customFormat="1" ht="30" hidden="1" customHeight="1" x14ac:dyDescent="0.3">
      <c r="A961" s="121">
        <v>45195</v>
      </c>
      <c r="B961" s="119">
        <f t="shared" si="31"/>
        <v>9</v>
      </c>
      <c r="C961" s="119">
        <f t="shared" si="32"/>
        <v>2023</v>
      </c>
      <c r="D961" s="110">
        <v>1026133292</v>
      </c>
      <c r="E961" s="110" t="s">
        <v>42784</v>
      </c>
      <c r="F961" s="110" t="s">
        <v>18658</v>
      </c>
      <c r="G961" s="110" t="s">
        <v>18664</v>
      </c>
      <c r="H961" s="122" t="s">
        <v>42710</v>
      </c>
      <c r="I961" s="109" t="s">
        <v>18665</v>
      </c>
      <c r="J961" s="109" t="s">
        <v>18679</v>
      </c>
      <c r="K961" s="108">
        <v>44964</v>
      </c>
      <c r="L961" s="109" t="s">
        <v>42735</v>
      </c>
      <c r="M961" s="110" t="s">
        <v>18657</v>
      </c>
      <c r="N961" s="110" t="s">
        <v>18880</v>
      </c>
      <c r="O961" s="109">
        <v>11</v>
      </c>
      <c r="P961" s="108">
        <v>45195</v>
      </c>
      <c r="Q961" s="108">
        <v>45208</v>
      </c>
      <c r="R961" s="109">
        <v>2</v>
      </c>
      <c r="S961" s="110" t="str">
        <f>VLOOKUP($R961,DX!$A$1:$B$13005,2,FALSE)</f>
        <v>Licencia Paternidad</v>
      </c>
      <c r="T961" s="110" t="s">
        <v>42647</v>
      </c>
      <c r="AA961" s="111" t="s">
        <v>43233</v>
      </c>
    </row>
    <row r="962" spans="1:27" s="123" customFormat="1" ht="30" hidden="1" customHeight="1" x14ac:dyDescent="0.3">
      <c r="A962" s="121">
        <v>45198</v>
      </c>
      <c r="B962" s="119">
        <f t="shared" si="31"/>
        <v>9</v>
      </c>
      <c r="C962" s="119">
        <f t="shared" si="32"/>
        <v>2023</v>
      </c>
      <c r="D962" s="110">
        <v>71294482</v>
      </c>
      <c r="E962" s="110" t="s">
        <v>18810</v>
      </c>
      <c r="F962" s="110" t="s">
        <v>18658</v>
      </c>
      <c r="G962" s="110" t="s">
        <v>18664</v>
      </c>
      <c r="H962" s="122" t="s">
        <v>42710</v>
      </c>
      <c r="I962" s="109" t="s">
        <v>18849</v>
      </c>
      <c r="J962" s="109" t="s">
        <v>42738</v>
      </c>
      <c r="K962" s="108">
        <v>43650</v>
      </c>
      <c r="L962" s="109" t="s">
        <v>18860</v>
      </c>
      <c r="M962" s="110" t="s">
        <v>18657</v>
      </c>
      <c r="N962" s="110" t="s">
        <v>18659</v>
      </c>
      <c r="O962" s="109">
        <v>3</v>
      </c>
      <c r="P962" s="108">
        <v>45198</v>
      </c>
      <c r="Q962" s="108">
        <v>45200</v>
      </c>
      <c r="R962" s="109" t="s">
        <v>10369</v>
      </c>
      <c r="S962" s="110" t="str">
        <f>VLOOKUP($R962,DX!$A$1:$B$13005,2,FALSE)</f>
        <v>CALCULO URINARIO, NO ESPECIFICADO</v>
      </c>
      <c r="T962" s="110" t="s">
        <v>42647</v>
      </c>
      <c r="AA962" s="111" t="s">
        <v>43233</v>
      </c>
    </row>
    <row r="963" spans="1:27" s="123" customFormat="1" ht="30" hidden="1" customHeight="1" x14ac:dyDescent="0.3">
      <c r="A963" s="121">
        <v>45200</v>
      </c>
      <c r="B963" s="119">
        <f t="shared" ref="B963:B1026" si="33">+MONTH(A963)</f>
        <v>10</v>
      </c>
      <c r="C963" s="119">
        <f t="shared" ref="C963:C1026" si="34">+YEAR(A963)</f>
        <v>2023</v>
      </c>
      <c r="D963" s="110">
        <v>3189617</v>
      </c>
      <c r="E963" s="110" t="s">
        <v>18831</v>
      </c>
      <c r="F963" s="110" t="s">
        <v>18658</v>
      </c>
      <c r="G963" s="110" t="s">
        <v>42697</v>
      </c>
      <c r="H963" s="122" t="s">
        <v>42733</v>
      </c>
      <c r="I963" s="109" t="s">
        <v>18665</v>
      </c>
      <c r="J963" s="109" t="s">
        <v>18679</v>
      </c>
      <c r="K963" s="108">
        <v>44075</v>
      </c>
      <c r="L963" s="109" t="s">
        <v>18742</v>
      </c>
      <c r="M963" s="110" t="s">
        <v>18657</v>
      </c>
      <c r="N963" s="110" t="s">
        <v>18659</v>
      </c>
      <c r="O963" s="109">
        <v>15</v>
      </c>
      <c r="P963" s="108">
        <v>45200</v>
      </c>
      <c r="Q963" s="108">
        <v>45214</v>
      </c>
      <c r="R963" s="109" t="s">
        <v>8279</v>
      </c>
      <c r="S963" s="110" t="str">
        <f>VLOOKUP($R963,DX!$A$1:$B$13005,2,FALSE)</f>
        <v>PANCREATITIS AGUDA</v>
      </c>
      <c r="T963" s="110" t="s">
        <v>18696</v>
      </c>
      <c r="AA963" s="111" t="s">
        <v>43233</v>
      </c>
    </row>
    <row r="964" spans="1:27" s="123" customFormat="1" ht="30" hidden="1" customHeight="1" x14ac:dyDescent="0.3">
      <c r="A964" s="121">
        <v>45200</v>
      </c>
      <c r="B964" s="119">
        <f t="shared" si="33"/>
        <v>10</v>
      </c>
      <c r="C964" s="119">
        <f t="shared" si="34"/>
        <v>2023</v>
      </c>
      <c r="D964" s="110">
        <v>91206331</v>
      </c>
      <c r="E964" s="110" t="s">
        <v>42615</v>
      </c>
      <c r="F964" s="110" t="s">
        <v>18658</v>
      </c>
      <c r="G964" s="110" t="s">
        <v>42634</v>
      </c>
      <c r="H964" s="122" t="s">
        <v>42733</v>
      </c>
      <c r="I964" s="109" t="s">
        <v>18680</v>
      </c>
      <c r="J964" s="109" t="s">
        <v>18679</v>
      </c>
      <c r="K964" s="108">
        <v>44245</v>
      </c>
      <c r="L964" s="109" t="s">
        <v>42771</v>
      </c>
      <c r="M964" s="110" t="s">
        <v>18657</v>
      </c>
      <c r="N964" s="110" t="s">
        <v>18659</v>
      </c>
      <c r="O964" s="109">
        <v>15</v>
      </c>
      <c r="P964" s="108">
        <v>45200</v>
      </c>
      <c r="Q964" s="108">
        <v>45214</v>
      </c>
      <c r="R964" s="109" t="s">
        <v>27339</v>
      </c>
      <c r="S964" s="110" t="str">
        <f>VLOOKUP($R964,DX!$A$1:$B$13005,2,FALSE)</f>
        <v>Linfoma Angiono imuno blasticode celulas T</v>
      </c>
      <c r="T964" s="110" t="s">
        <v>18696</v>
      </c>
      <c r="AA964" s="111" t="s">
        <v>43233</v>
      </c>
    </row>
    <row r="965" spans="1:27" s="123" customFormat="1" ht="30" hidden="1" customHeight="1" x14ac:dyDescent="0.3">
      <c r="A965" s="121">
        <v>45202</v>
      </c>
      <c r="B965" s="119">
        <f t="shared" si="33"/>
        <v>10</v>
      </c>
      <c r="C965" s="119">
        <f t="shared" si="34"/>
        <v>2023</v>
      </c>
      <c r="D965" s="110">
        <v>1020468954</v>
      </c>
      <c r="E965" s="110" t="s">
        <v>42785</v>
      </c>
      <c r="F965" s="110" t="s">
        <v>18658</v>
      </c>
      <c r="G965" s="110" t="s">
        <v>18664</v>
      </c>
      <c r="H965" s="122" t="s">
        <v>42710</v>
      </c>
      <c r="I965" s="109" t="s">
        <v>18665</v>
      </c>
      <c r="J965" s="109" t="s">
        <v>18679</v>
      </c>
      <c r="K965" s="108">
        <v>45015</v>
      </c>
      <c r="L965" s="109" t="s">
        <v>18699</v>
      </c>
      <c r="M965" s="110" t="s">
        <v>18657</v>
      </c>
      <c r="N965" s="110" t="s">
        <v>18659</v>
      </c>
      <c r="O965" s="109">
        <v>5</v>
      </c>
      <c r="P965" s="108">
        <v>45202</v>
      </c>
      <c r="Q965" s="108">
        <v>45206</v>
      </c>
      <c r="R965" s="109" t="s">
        <v>14651</v>
      </c>
      <c r="S965" s="110" t="str">
        <f>VLOOKUP($R965,DX!$A$1:$B$13005,2,FALSE)</f>
        <v>CONTUSION DEL TORAX</v>
      </c>
      <c r="T965" s="110" t="s">
        <v>42647</v>
      </c>
      <c r="AA965" s="111" t="s">
        <v>43233</v>
      </c>
    </row>
    <row r="966" spans="1:27" s="123" customFormat="1" ht="30" hidden="1" customHeight="1" x14ac:dyDescent="0.3">
      <c r="A966" s="121">
        <v>45204</v>
      </c>
      <c r="B966" s="119">
        <f t="shared" si="33"/>
        <v>10</v>
      </c>
      <c r="C966" s="119">
        <f t="shared" si="34"/>
        <v>2023</v>
      </c>
      <c r="D966" s="110">
        <v>1026134345</v>
      </c>
      <c r="E966" s="110" t="s">
        <v>42786</v>
      </c>
      <c r="F966" s="110" t="s">
        <v>18658</v>
      </c>
      <c r="G966" s="110" t="s">
        <v>18664</v>
      </c>
      <c r="H966" s="122" t="s">
        <v>42708</v>
      </c>
      <c r="I966" s="109" t="s">
        <v>18665</v>
      </c>
      <c r="J966" s="109" t="s">
        <v>18679</v>
      </c>
      <c r="K966" s="108">
        <v>45176</v>
      </c>
      <c r="L966" s="109" t="s">
        <v>42529</v>
      </c>
      <c r="M966" s="110" t="s">
        <v>18657</v>
      </c>
      <c r="N966" s="110" t="s">
        <v>18659</v>
      </c>
      <c r="O966" s="109">
        <v>2</v>
      </c>
      <c r="P966" s="108">
        <v>45204</v>
      </c>
      <c r="Q966" s="108">
        <v>45205</v>
      </c>
      <c r="R966" s="109" t="s">
        <v>9647</v>
      </c>
      <c r="S966" s="110" t="str">
        <f>VLOOKUP($R966,DX!$A$1:$B$13005,2,FALSE)</f>
        <v>CONTRACTURA MUSCULAR</v>
      </c>
      <c r="T966" s="110" t="s">
        <v>42647</v>
      </c>
      <c r="AA966" s="111" t="s">
        <v>43233</v>
      </c>
    </row>
    <row r="967" spans="1:27" s="123" customFormat="1" ht="30" hidden="1" customHeight="1" x14ac:dyDescent="0.3">
      <c r="A967" s="121">
        <v>45205</v>
      </c>
      <c r="B967" s="119">
        <f t="shared" si="33"/>
        <v>10</v>
      </c>
      <c r="C967" s="119">
        <f t="shared" si="34"/>
        <v>2023</v>
      </c>
      <c r="D967" s="110">
        <v>1002542281</v>
      </c>
      <c r="E967" s="110" t="s">
        <v>42787</v>
      </c>
      <c r="F967" s="110" t="s">
        <v>18658</v>
      </c>
      <c r="G967" s="110" t="s">
        <v>18664</v>
      </c>
      <c r="H967" s="122" t="s">
        <v>42708</v>
      </c>
      <c r="I967" s="109" t="s">
        <v>18680</v>
      </c>
      <c r="J967" s="109" t="s">
        <v>18679</v>
      </c>
      <c r="K967" s="108">
        <v>45163</v>
      </c>
      <c r="L967" s="109" t="s">
        <v>18680</v>
      </c>
      <c r="M967" s="110" t="s">
        <v>18657</v>
      </c>
      <c r="N967" s="110" t="s">
        <v>18659</v>
      </c>
      <c r="O967" s="109">
        <v>2</v>
      </c>
      <c r="P967" s="108">
        <v>45205</v>
      </c>
      <c r="Q967" s="108">
        <v>45206</v>
      </c>
      <c r="R967" s="109" t="s">
        <v>6212</v>
      </c>
      <c r="S967" s="110" t="str">
        <f>VLOOKUP($R967,DX!$A$1:$B$13005,2,FALSE)</f>
        <v>OTROS VERTIGOS PERIFERICOS</v>
      </c>
      <c r="T967" s="110" t="s">
        <v>42647</v>
      </c>
      <c r="AA967" s="111" t="s">
        <v>43233</v>
      </c>
    </row>
    <row r="968" spans="1:27" s="123" customFormat="1" ht="30" hidden="1" customHeight="1" x14ac:dyDescent="0.3">
      <c r="A968" s="121">
        <v>45208</v>
      </c>
      <c r="B968" s="119">
        <f t="shared" si="33"/>
        <v>10</v>
      </c>
      <c r="C968" s="119">
        <f t="shared" si="34"/>
        <v>2023</v>
      </c>
      <c r="D968" s="110">
        <v>98592184</v>
      </c>
      <c r="E968" s="110" t="s">
        <v>42788</v>
      </c>
      <c r="F968" s="110" t="s">
        <v>18658</v>
      </c>
      <c r="G968" s="110" t="s">
        <v>18687</v>
      </c>
      <c r="H968" s="122" t="s">
        <v>42708</v>
      </c>
      <c r="I968" s="109" t="s">
        <v>18665</v>
      </c>
      <c r="J968" s="109" t="s">
        <v>18679</v>
      </c>
      <c r="K968" s="108">
        <v>44751</v>
      </c>
      <c r="L968" s="109" t="s">
        <v>18701</v>
      </c>
      <c r="M968" s="110" t="s">
        <v>18657</v>
      </c>
      <c r="N968" s="110" t="s">
        <v>18659</v>
      </c>
      <c r="O968" s="109">
        <v>2</v>
      </c>
      <c r="P968" s="108">
        <v>45208</v>
      </c>
      <c r="Q968" s="108">
        <v>45209</v>
      </c>
      <c r="R968" s="109" t="s">
        <v>13769</v>
      </c>
      <c r="S968" s="110" t="str">
        <f>VLOOKUP($R968,DX!$A$1:$B$13005,2,FALSE)</f>
        <v>TOS</v>
      </c>
      <c r="T968" s="110" t="s">
        <v>42647</v>
      </c>
      <c r="AA968" s="111" t="s">
        <v>43233</v>
      </c>
    </row>
    <row r="969" spans="1:27" s="123" customFormat="1" ht="30" hidden="1" customHeight="1" x14ac:dyDescent="0.3">
      <c r="A969" s="121">
        <v>45209</v>
      </c>
      <c r="B969" s="119">
        <f t="shared" si="33"/>
        <v>10</v>
      </c>
      <c r="C969" s="119">
        <f t="shared" si="34"/>
        <v>2023</v>
      </c>
      <c r="D969" s="110">
        <v>43908452</v>
      </c>
      <c r="E969" s="110" t="s">
        <v>42789</v>
      </c>
      <c r="F969" s="110" t="s">
        <v>18704</v>
      </c>
      <c r="G969" s="110" t="s">
        <v>18664</v>
      </c>
      <c r="H969" s="122" t="s">
        <v>42708</v>
      </c>
      <c r="I969" s="109" t="s">
        <v>18849</v>
      </c>
      <c r="J969" s="109" t="s">
        <v>18855</v>
      </c>
      <c r="K969" s="108">
        <v>44894</v>
      </c>
      <c r="L969" s="109" t="s">
        <v>18860</v>
      </c>
      <c r="M969" s="110" t="s">
        <v>18657</v>
      </c>
      <c r="N969" s="110" t="s">
        <v>18659</v>
      </c>
      <c r="O969" s="109">
        <v>1</v>
      </c>
      <c r="P969" s="108">
        <v>45209</v>
      </c>
      <c r="Q969" s="108">
        <v>45209</v>
      </c>
      <c r="R969" s="109" t="s">
        <v>112</v>
      </c>
      <c r="S969" s="110" t="str">
        <f>VLOOKUP($R969,DX!$A$1:$B$13005,2,FALSE)</f>
        <v>OTRAS ENTERITIS VIRALES</v>
      </c>
      <c r="T969" s="110" t="s">
        <v>42647</v>
      </c>
      <c r="AA969" s="111" t="s">
        <v>43233</v>
      </c>
    </row>
    <row r="970" spans="1:27" s="123" customFormat="1" ht="30" hidden="1" customHeight="1" x14ac:dyDescent="0.3">
      <c r="A970" s="121">
        <v>45210</v>
      </c>
      <c r="B970" s="119">
        <f t="shared" si="33"/>
        <v>10</v>
      </c>
      <c r="C970" s="119">
        <f t="shared" si="34"/>
        <v>2023</v>
      </c>
      <c r="D970" s="110">
        <v>18517921</v>
      </c>
      <c r="E970" s="110" t="s">
        <v>42743</v>
      </c>
      <c r="F970" s="110" t="s">
        <v>18658</v>
      </c>
      <c r="G970" s="110" t="s">
        <v>42732</v>
      </c>
      <c r="H970" s="122" t="s">
        <v>42709</v>
      </c>
      <c r="I970" s="109" t="s">
        <v>18665</v>
      </c>
      <c r="J970" s="109" t="s">
        <v>18679</v>
      </c>
      <c r="K970" s="108">
        <v>44960</v>
      </c>
      <c r="L970" s="109" t="s">
        <v>18731</v>
      </c>
      <c r="M970" s="110" t="s">
        <v>18688</v>
      </c>
      <c r="N970" s="110" t="s">
        <v>18659</v>
      </c>
      <c r="O970" s="109">
        <v>30</v>
      </c>
      <c r="P970" s="108">
        <v>45210</v>
      </c>
      <c r="Q970" s="108">
        <v>45239</v>
      </c>
      <c r="R970" s="109" t="s">
        <v>124</v>
      </c>
      <c r="S970" s="110" t="str">
        <f>VLOOKUP($R970,DX!$A$1:$B$13005,2,FALSE)</f>
        <v>TUBERCULOSIS DEL PULMON, CONFIRMADA HISTOLOGICAMENTE</v>
      </c>
      <c r="T970" s="110" t="s">
        <v>18696</v>
      </c>
      <c r="AA970" s="123" t="s">
        <v>42959</v>
      </c>
    </row>
    <row r="971" spans="1:27" s="123" customFormat="1" ht="30" hidden="1" customHeight="1" x14ac:dyDescent="0.3">
      <c r="A971" s="121">
        <v>45210</v>
      </c>
      <c r="B971" s="119">
        <f t="shared" si="33"/>
        <v>10</v>
      </c>
      <c r="C971" s="119">
        <f t="shared" si="34"/>
        <v>2023</v>
      </c>
      <c r="D971" s="110">
        <v>43873967</v>
      </c>
      <c r="E971" s="110" t="s">
        <v>42448</v>
      </c>
      <c r="F971" s="110" t="s">
        <v>18704</v>
      </c>
      <c r="G971" s="110" t="s">
        <v>18664</v>
      </c>
      <c r="H971" s="122" t="s">
        <v>42710</v>
      </c>
      <c r="I971" s="109" t="s">
        <v>18849</v>
      </c>
      <c r="J971" s="109" t="s">
        <v>18774</v>
      </c>
      <c r="K971" s="108">
        <v>44193</v>
      </c>
      <c r="L971" s="109" t="s">
        <v>18860</v>
      </c>
      <c r="M971" s="110" t="s">
        <v>18657</v>
      </c>
      <c r="N971" s="110" t="s">
        <v>18659</v>
      </c>
      <c r="O971" s="109">
        <v>3</v>
      </c>
      <c r="P971" s="108">
        <v>45210</v>
      </c>
      <c r="Q971" s="108">
        <v>45212</v>
      </c>
      <c r="R971" s="109" t="s">
        <v>2688</v>
      </c>
      <c r="S971" s="110" t="str">
        <f>VLOOKUP($R971,DX!$A$1:$B$13005,2,FALSE)</f>
        <v>TUMOR BENIGNO LIPOMATOSO, DE SITIO NO ESPECIFICADO</v>
      </c>
      <c r="T971" s="110" t="s">
        <v>42647</v>
      </c>
      <c r="AA971" s="111" t="s">
        <v>43233</v>
      </c>
    </row>
    <row r="972" spans="1:27" s="123" customFormat="1" ht="30" hidden="1" customHeight="1" x14ac:dyDescent="0.3">
      <c r="A972" s="121">
        <v>45210</v>
      </c>
      <c r="B972" s="119">
        <f t="shared" si="33"/>
        <v>10</v>
      </c>
      <c r="C972" s="119">
        <f t="shared" si="34"/>
        <v>2023</v>
      </c>
      <c r="D972" s="110">
        <v>1035433075</v>
      </c>
      <c r="E972" s="110" t="s">
        <v>42790</v>
      </c>
      <c r="F972" s="110" t="s">
        <v>18658</v>
      </c>
      <c r="G972" s="124" t="s">
        <v>18664</v>
      </c>
      <c r="H972" s="122" t="s">
        <v>42707</v>
      </c>
      <c r="I972" s="109" t="s">
        <v>18665</v>
      </c>
      <c r="J972" s="109" t="s">
        <v>18679</v>
      </c>
      <c r="K972" s="108">
        <v>45156</v>
      </c>
      <c r="L972" s="109" t="s">
        <v>18701</v>
      </c>
      <c r="M972" s="110" t="s">
        <v>18657</v>
      </c>
      <c r="N972" s="110" t="s">
        <v>18722</v>
      </c>
      <c r="O972" s="109">
        <v>5</v>
      </c>
      <c r="P972" s="108">
        <v>45210</v>
      </c>
      <c r="Q972" s="108">
        <v>45214</v>
      </c>
      <c r="R972" s="109" t="s">
        <v>14645</v>
      </c>
      <c r="S972" s="110" t="str">
        <f>VLOOKUP($R972,DX!$A$1:$B$13005,2,FALSE)</f>
        <v>TRAUMATISMO DEL CUELLO, NO ESPECIFICADO</v>
      </c>
      <c r="T972" s="110" t="s">
        <v>42647</v>
      </c>
      <c r="AA972" s="111" t="s">
        <v>43233</v>
      </c>
    </row>
    <row r="973" spans="1:27" s="123" customFormat="1" ht="30" hidden="1" customHeight="1" x14ac:dyDescent="0.3">
      <c r="A973" s="121">
        <v>45211</v>
      </c>
      <c r="B973" s="119">
        <f t="shared" si="33"/>
        <v>10</v>
      </c>
      <c r="C973" s="119">
        <f t="shared" si="34"/>
        <v>2023</v>
      </c>
      <c r="D973" s="110">
        <v>70567688</v>
      </c>
      <c r="E973" s="110" t="s">
        <v>42591</v>
      </c>
      <c r="F973" s="110" t="s">
        <v>18658</v>
      </c>
      <c r="G973" s="110" t="s">
        <v>18664</v>
      </c>
      <c r="H973" s="122" t="s">
        <v>42708</v>
      </c>
      <c r="I973" s="109" t="s">
        <v>18665</v>
      </c>
      <c r="J973" s="109" t="s">
        <v>18679</v>
      </c>
      <c r="K973" s="108">
        <v>44673</v>
      </c>
      <c r="L973" s="109" t="s">
        <v>18913</v>
      </c>
      <c r="M973" s="110" t="s">
        <v>18657</v>
      </c>
      <c r="N973" s="110" t="s">
        <v>18659</v>
      </c>
      <c r="O973" s="109">
        <v>2</v>
      </c>
      <c r="P973" s="108">
        <v>45211</v>
      </c>
      <c r="Q973" s="108">
        <v>45212</v>
      </c>
      <c r="R973" s="109" t="s">
        <v>13817</v>
      </c>
      <c r="S973" s="110" t="str">
        <f>VLOOKUP($R973,DX!$A$1:$B$13005,2,FALSE)</f>
        <v>OTROS DOLORES ABDOMINALES Y LOS NO ESPECIFICADOS</v>
      </c>
      <c r="T973" s="110" t="s">
        <v>42647</v>
      </c>
      <c r="AA973" s="111" t="s">
        <v>43233</v>
      </c>
    </row>
    <row r="974" spans="1:27" s="123" customFormat="1" ht="30" hidden="1" customHeight="1" x14ac:dyDescent="0.3">
      <c r="A974" s="121">
        <v>45211</v>
      </c>
      <c r="B974" s="119">
        <f t="shared" si="33"/>
        <v>10</v>
      </c>
      <c r="C974" s="119">
        <f t="shared" si="34"/>
        <v>2023</v>
      </c>
      <c r="D974" s="110">
        <v>1020436463</v>
      </c>
      <c r="E974" s="110" t="s">
        <v>42758</v>
      </c>
      <c r="F974" s="110" t="s">
        <v>18658</v>
      </c>
      <c r="G974" s="110" t="s">
        <v>18664</v>
      </c>
      <c r="H974" s="122" t="s">
        <v>42708</v>
      </c>
      <c r="I974" s="109" t="s">
        <v>18665</v>
      </c>
      <c r="J974" s="109" t="s">
        <v>18679</v>
      </c>
      <c r="K974" s="108">
        <v>45162</v>
      </c>
      <c r="L974" s="109" t="s">
        <v>18913</v>
      </c>
      <c r="M974" s="110" t="s">
        <v>18657</v>
      </c>
      <c r="N974" s="110" t="s">
        <v>18659</v>
      </c>
      <c r="O974" s="109">
        <v>2</v>
      </c>
      <c r="P974" s="108">
        <v>45211</v>
      </c>
      <c r="Q974" s="108">
        <v>45212</v>
      </c>
      <c r="R974" s="109" t="s">
        <v>112</v>
      </c>
      <c r="S974" s="110" t="str">
        <f>VLOOKUP($R974,DX!$A$1:$B$13005,2,FALSE)</f>
        <v>OTRAS ENTERITIS VIRALES</v>
      </c>
      <c r="T974" s="110" t="s">
        <v>42647</v>
      </c>
      <c r="AA974" s="111" t="s">
        <v>43233</v>
      </c>
    </row>
    <row r="975" spans="1:27" s="123" customFormat="1" ht="30" hidden="1" customHeight="1" x14ac:dyDescent="0.3">
      <c r="A975" s="121">
        <v>45213</v>
      </c>
      <c r="B975" s="119">
        <f t="shared" si="33"/>
        <v>10</v>
      </c>
      <c r="C975" s="119">
        <f t="shared" si="34"/>
        <v>2023</v>
      </c>
      <c r="D975" s="110">
        <v>1020436463</v>
      </c>
      <c r="E975" s="110" t="s">
        <v>42758</v>
      </c>
      <c r="F975" s="110" t="s">
        <v>18658</v>
      </c>
      <c r="G975" s="110" t="s">
        <v>18664</v>
      </c>
      <c r="H975" s="122" t="s">
        <v>42708</v>
      </c>
      <c r="I975" s="109" t="s">
        <v>18665</v>
      </c>
      <c r="J975" s="109" t="s">
        <v>18679</v>
      </c>
      <c r="K975" s="108">
        <v>45162</v>
      </c>
      <c r="L975" s="109" t="s">
        <v>18913</v>
      </c>
      <c r="M975" s="110" t="s">
        <v>18657</v>
      </c>
      <c r="N975" s="110" t="s">
        <v>18659</v>
      </c>
      <c r="O975" s="109">
        <v>2</v>
      </c>
      <c r="P975" s="108">
        <v>45213</v>
      </c>
      <c r="Q975" s="108">
        <v>45214</v>
      </c>
      <c r="R975" s="109" t="s">
        <v>7987</v>
      </c>
      <c r="S975" s="110" t="str">
        <f>VLOOKUP($R975,DX!$A$1:$B$13005,2,FALSE)</f>
        <v>COLITIS Y GASTROENTERITIS NO INFECCIOSAS, NO ESPECIFICADAS</v>
      </c>
      <c r="T975" s="110" t="s">
        <v>42647</v>
      </c>
      <c r="AA975" s="111" t="s">
        <v>43233</v>
      </c>
    </row>
    <row r="976" spans="1:27" s="123" customFormat="1" ht="30" hidden="1" customHeight="1" x14ac:dyDescent="0.3">
      <c r="A976" s="121">
        <v>45215</v>
      </c>
      <c r="B976" s="119">
        <f t="shared" si="33"/>
        <v>10</v>
      </c>
      <c r="C976" s="119">
        <f t="shared" si="34"/>
        <v>2023</v>
      </c>
      <c r="D976" s="110">
        <v>3189617</v>
      </c>
      <c r="E976" s="110" t="s">
        <v>18831</v>
      </c>
      <c r="F976" s="110" t="s">
        <v>18658</v>
      </c>
      <c r="G976" s="110" t="s">
        <v>42697</v>
      </c>
      <c r="H976" s="122" t="s">
        <v>42733</v>
      </c>
      <c r="I976" s="109" t="s">
        <v>18665</v>
      </c>
      <c r="J976" s="109" t="s">
        <v>18679</v>
      </c>
      <c r="K976" s="108">
        <v>44075</v>
      </c>
      <c r="L976" s="109" t="s">
        <v>18742</v>
      </c>
      <c r="M976" s="110" t="s">
        <v>18657</v>
      </c>
      <c r="N976" s="110" t="s">
        <v>18659</v>
      </c>
      <c r="O976" s="109">
        <v>15</v>
      </c>
      <c r="P976" s="108">
        <v>45215</v>
      </c>
      <c r="Q976" s="108">
        <v>45229</v>
      </c>
      <c r="R976" s="109" t="s">
        <v>8279</v>
      </c>
      <c r="S976" s="110" t="str">
        <f>VLOOKUP($R976,DX!$A$1:$B$13005,2,FALSE)</f>
        <v>PANCREATITIS AGUDA</v>
      </c>
      <c r="T976" s="110" t="s">
        <v>18696</v>
      </c>
      <c r="AA976" s="111" t="s">
        <v>43233</v>
      </c>
    </row>
    <row r="977" spans="1:27" s="123" customFormat="1" ht="30" hidden="1" customHeight="1" x14ac:dyDescent="0.3">
      <c r="A977" s="121">
        <v>45215</v>
      </c>
      <c r="B977" s="119">
        <f t="shared" si="33"/>
        <v>10</v>
      </c>
      <c r="C977" s="119">
        <f t="shared" si="34"/>
        <v>2023</v>
      </c>
      <c r="D977" s="110">
        <v>91206331</v>
      </c>
      <c r="E977" s="110" t="s">
        <v>42615</v>
      </c>
      <c r="F977" s="110" t="s">
        <v>18658</v>
      </c>
      <c r="G977" s="110" t="s">
        <v>42634</v>
      </c>
      <c r="H977" s="122" t="s">
        <v>42733</v>
      </c>
      <c r="I977" s="109" t="s">
        <v>18680</v>
      </c>
      <c r="J977" s="109" t="s">
        <v>18679</v>
      </c>
      <c r="K977" s="108">
        <v>44245</v>
      </c>
      <c r="L977" s="109" t="s">
        <v>42771</v>
      </c>
      <c r="M977" s="110" t="s">
        <v>18657</v>
      </c>
      <c r="N977" s="110" t="s">
        <v>18659</v>
      </c>
      <c r="O977" s="109">
        <v>15</v>
      </c>
      <c r="P977" s="108">
        <v>45215</v>
      </c>
      <c r="Q977" s="108">
        <v>45229</v>
      </c>
      <c r="R977" s="109" t="s">
        <v>27339</v>
      </c>
      <c r="S977" s="110" t="str">
        <f>VLOOKUP($R977,DX!$A$1:$B$13005,2,FALSE)</f>
        <v>Linfoma Angiono imuno blasticode celulas T</v>
      </c>
      <c r="T977" s="110" t="s">
        <v>18696</v>
      </c>
      <c r="AA977" s="111" t="s">
        <v>43233</v>
      </c>
    </row>
    <row r="978" spans="1:27" s="123" customFormat="1" ht="30" hidden="1" customHeight="1" x14ac:dyDescent="0.3">
      <c r="A978" s="121">
        <v>45216</v>
      </c>
      <c r="B978" s="119">
        <f t="shared" si="33"/>
        <v>10</v>
      </c>
      <c r="C978" s="119">
        <f t="shared" si="34"/>
        <v>2023</v>
      </c>
      <c r="D978" s="110">
        <v>98528077</v>
      </c>
      <c r="E978" s="110" t="s">
        <v>42791</v>
      </c>
      <c r="F978" s="110" t="s">
        <v>18658</v>
      </c>
      <c r="G978" s="110" t="s">
        <v>18664</v>
      </c>
      <c r="H978" s="122" t="s">
        <v>42708</v>
      </c>
      <c r="I978" s="109" t="s">
        <v>18665</v>
      </c>
      <c r="J978" s="109" t="s">
        <v>18679</v>
      </c>
      <c r="K978" s="108">
        <v>45012</v>
      </c>
      <c r="L978" s="109" t="s">
        <v>18701</v>
      </c>
      <c r="M978" s="110" t="s">
        <v>18657</v>
      </c>
      <c r="N978" s="110" t="s">
        <v>18659</v>
      </c>
      <c r="O978" s="109">
        <v>2</v>
      </c>
      <c r="P978" s="108">
        <v>45216</v>
      </c>
      <c r="Q978" s="108">
        <v>45217</v>
      </c>
      <c r="R978" s="109" t="s">
        <v>6108</v>
      </c>
      <c r="S978" s="110" t="str">
        <f>VLOOKUP($R978,DX!$A$1:$B$13005,2,FALSE)</f>
        <v>OTITIS MEDIA AGUDA SEROSA</v>
      </c>
      <c r="T978" s="110" t="s">
        <v>42647</v>
      </c>
      <c r="AA978" s="111" t="s">
        <v>43233</v>
      </c>
    </row>
    <row r="979" spans="1:27" s="123" customFormat="1" ht="30" hidden="1" customHeight="1" x14ac:dyDescent="0.3">
      <c r="A979" s="121">
        <v>45216</v>
      </c>
      <c r="B979" s="119">
        <f t="shared" si="33"/>
        <v>10</v>
      </c>
      <c r="C979" s="119">
        <f t="shared" si="34"/>
        <v>2023</v>
      </c>
      <c r="D979" s="110">
        <v>1128433187</v>
      </c>
      <c r="E979" s="110" t="s">
        <v>42792</v>
      </c>
      <c r="F979" s="110" t="s">
        <v>18704</v>
      </c>
      <c r="G979" s="110" t="s">
        <v>18664</v>
      </c>
      <c r="H979" s="122" t="s">
        <v>42708</v>
      </c>
      <c r="I979" s="109" t="s">
        <v>18849</v>
      </c>
      <c r="J979" s="109" t="s">
        <v>42740</v>
      </c>
      <c r="K979" s="108">
        <v>40850</v>
      </c>
      <c r="L979" s="109" t="s">
        <v>18860</v>
      </c>
      <c r="M979" s="110" t="s">
        <v>18657</v>
      </c>
      <c r="N979" s="110" t="s">
        <v>18659</v>
      </c>
      <c r="O979" s="109">
        <v>2</v>
      </c>
      <c r="P979" s="108">
        <v>45216</v>
      </c>
      <c r="Q979" s="108">
        <v>45217</v>
      </c>
      <c r="R979" s="109" t="s">
        <v>112</v>
      </c>
      <c r="S979" s="110" t="str">
        <f>VLOOKUP($R979,DX!$A$1:$B$13005,2,FALSE)</f>
        <v>OTRAS ENTERITIS VIRALES</v>
      </c>
      <c r="T979" s="110" t="s">
        <v>42647</v>
      </c>
      <c r="AA979" s="111" t="s">
        <v>43233</v>
      </c>
    </row>
    <row r="980" spans="1:27" s="123" customFormat="1" ht="30" hidden="1" customHeight="1" x14ac:dyDescent="0.3">
      <c r="A980" s="121">
        <v>45217</v>
      </c>
      <c r="B980" s="119">
        <f t="shared" si="33"/>
        <v>10</v>
      </c>
      <c r="C980" s="119">
        <f t="shared" si="34"/>
        <v>2023</v>
      </c>
      <c r="D980" s="110">
        <v>1040743391</v>
      </c>
      <c r="E980" s="110" t="s">
        <v>42571</v>
      </c>
      <c r="F980" s="110" t="s">
        <v>18658</v>
      </c>
      <c r="G980" s="110" t="s">
        <v>18664</v>
      </c>
      <c r="H980" s="122" t="s">
        <v>42708</v>
      </c>
      <c r="I980" s="109" t="s">
        <v>18849</v>
      </c>
      <c r="J980" s="109" t="s">
        <v>42600</v>
      </c>
      <c r="K980" s="108">
        <v>44652</v>
      </c>
      <c r="L980" s="109" t="s">
        <v>18860</v>
      </c>
      <c r="M980" s="110" t="s">
        <v>18657</v>
      </c>
      <c r="N980" s="110" t="s">
        <v>18659</v>
      </c>
      <c r="O980" s="109">
        <v>2</v>
      </c>
      <c r="P980" s="108">
        <v>45217</v>
      </c>
      <c r="Q980" s="108">
        <v>45218</v>
      </c>
      <c r="R980" s="109" t="s">
        <v>1018</v>
      </c>
      <c r="S980" s="110" t="str">
        <f>VLOOKUP($R980,DX!$A$1:$B$13005,2,FALSE)</f>
        <v>OTRAS INFECCIONES VIRALES DE SITIO NO ESPECIFICADO</v>
      </c>
      <c r="T980" s="110" t="s">
        <v>42647</v>
      </c>
      <c r="AA980" s="111" t="s">
        <v>43233</v>
      </c>
    </row>
    <row r="981" spans="1:27" s="123" customFormat="1" ht="30" hidden="1" customHeight="1" x14ac:dyDescent="0.3">
      <c r="A981" s="121">
        <v>45223</v>
      </c>
      <c r="B981" s="119">
        <f t="shared" si="33"/>
        <v>10</v>
      </c>
      <c r="C981" s="119">
        <f t="shared" si="34"/>
        <v>2023</v>
      </c>
      <c r="D981" s="110">
        <v>3353082</v>
      </c>
      <c r="E981" s="110" t="s">
        <v>42734</v>
      </c>
      <c r="F981" s="110" t="s">
        <v>18658</v>
      </c>
      <c r="G981" s="110" t="s">
        <v>18664</v>
      </c>
      <c r="H981" s="122" t="s">
        <v>42710</v>
      </c>
      <c r="I981" s="109" t="s">
        <v>18665</v>
      </c>
      <c r="J981" s="109" t="s">
        <v>18679</v>
      </c>
      <c r="K981" s="108">
        <v>44473</v>
      </c>
      <c r="L981" s="109" t="s">
        <v>18701</v>
      </c>
      <c r="M981" s="110" t="s">
        <v>18657</v>
      </c>
      <c r="N981" s="110" t="s">
        <v>18659</v>
      </c>
      <c r="O981" s="109">
        <v>15</v>
      </c>
      <c r="P981" s="108">
        <v>45223</v>
      </c>
      <c r="Q981" s="108">
        <v>45237</v>
      </c>
      <c r="R981" s="109" t="s">
        <v>8397</v>
      </c>
      <c r="S981" s="110" t="str">
        <f>VLOOKUP($R981,DX!$A$1:$B$13005,2,FALSE)</f>
        <v>INFECCION LOCAL DE LA PIEL Y DEL TEJIDO SUBCUTANEO, NO ESPECIFICADA</v>
      </c>
      <c r="T981" s="110" t="s">
        <v>42647</v>
      </c>
      <c r="AA981" s="111" t="s">
        <v>43233</v>
      </c>
    </row>
    <row r="982" spans="1:27" s="123" customFormat="1" ht="30" hidden="1" customHeight="1" x14ac:dyDescent="0.3">
      <c r="A982" s="121">
        <v>45225</v>
      </c>
      <c r="B982" s="119">
        <f t="shared" si="33"/>
        <v>10</v>
      </c>
      <c r="C982" s="119">
        <f t="shared" si="34"/>
        <v>2023</v>
      </c>
      <c r="D982" s="110">
        <v>10105568</v>
      </c>
      <c r="E982" s="110" t="s">
        <v>42793</v>
      </c>
      <c r="F982" s="110" t="s">
        <v>18658</v>
      </c>
      <c r="G982" s="110" t="s">
        <v>18683</v>
      </c>
      <c r="H982" s="122" t="s">
        <v>42710</v>
      </c>
      <c r="I982" s="109" t="s">
        <v>18665</v>
      </c>
      <c r="J982" s="109" t="s">
        <v>18679</v>
      </c>
      <c r="K982" s="108">
        <v>44958</v>
      </c>
      <c r="L982" s="109" t="s">
        <v>42853</v>
      </c>
      <c r="M982" s="110" t="s">
        <v>18688</v>
      </c>
      <c r="N982" s="110" t="s">
        <v>18659</v>
      </c>
      <c r="O982" s="109">
        <v>5</v>
      </c>
      <c r="P982" s="108">
        <v>45225</v>
      </c>
      <c r="Q982" s="108">
        <v>45229</v>
      </c>
      <c r="R982" s="109" t="s">
        <v>13815</v>
      </c>
      <c r="S982" s="110" t="str">
        <f>VLOOKUP($R982,DX!$A$1:$B$13005,2,FALSE)</f>
        <v>DOLOR LOCALIZADO EN OTRAS PARTES INFERIORES DEL ABDOMEN</v>
      </c>
      <c r="T982" s="110" t="s">
        <v>42647</v>
      </c>
      <c r="AA982" s="111" t="s">
        <v>43233</v>
      </c>
    </row>
    <row r="983" spans="1:27" s="123" customFormat="1" ht="30" hidden="1" customHeight="1" x14ac:dyDescent="0.3">
      <c r="A983" s="121">
        <v>45228</v>
      </c>
      <c r="B983" s="119">
        <f t="shared" si="33"/>
        <v>10</v>
      </c>
      <c r="C983" s="119">
        <f t="shared" si="34"/>
        <v>2023</v>
      </c>
      <c r="D983" s="110">
        <v>15321956</v>
      </c>
      <c r="E983" s="110" t="s">
        <v>42794</v>
      </c>
      <c r="F983" s="110" t="s">
        <v>18658</v>
      </c>
      <c r="G983" s="110" t="s">
        <v>18664</v>
      </c>
      <c r="H983" s="122" t="s">
        <v>42710</v>
      </c>
      <c r="I983" s="109" t="s">
        <v>18665</v>
      </c>
      <c r="J983" s="109" t="s">
        <v>18679</v>
      </c>
      <c r="K983" s="108">
        <v>45198</v>
      </c>
      <c r="L983" s="109" t="s">
        <v>18701</v>
      </c>
      <c r="M983" s="110" t="s">
        <v>18657</v>
      </c>
      <c r="N983" s="110" t="s">
        <v>18659</v>
      </c>
      <c r="O983" s="109">
        <v>10</v>
      </c>
      <c r="P983" s="108">
        <v>45228</v>
      </c>
      <c r="Q983" s="108">
        <v>45237</v>
      </c>
      <c r="R983" s="109" t="s">
        <v>6976</v>
      </c>
      <c r="S983" s="110" t="str">
        <f>VLOOKUP($R983,DX!$A$1:$B$13005,2,FALSE)</f>
        <v>HEMORROIDES EXTERNAS TROMBOSADAS</v>
      </c>
      <c r="T983" s="110" t="s">
        <v>42647</v>
      </c>
      <c r="AA983" s="111" t="s">
        <v>43233</v>
      </c>
    </row>
    <row r="984" spans="1:27" s="123" customFormat="1" ht="30" hidden="1" customHeight="1" x14ac:dyDescent="0.3">
      <c r="A984" s="121">
        <v>45231</v>
      </c>
      <c r="B984" s="119">
        <f t="shared" si="33"/>
        <v>11</v>
      </c>
      <c r="C984" s="119">
        <f t="shared" si="34"/>
        <v>2023</v>
      </c>
      <c r="D984" s="110">
        <v>3189617</v>
      </c>
      <c r="E984" s="110" t="s">
        <v>18831</v>
      </c>
      <c r="F984" s="110" t="s">
        <v>18658</v>
      </c>
      <c r="G984" s="110" t="s">
        <v>42697</v>
      </c>
      <c r="H984" s="122" t="s">
        <v>42733</v>
      </c>
      <c r="I984" s="109" t="s">
        <v>18665</v>
      </c>
      <c r="J984" s="109" t="s">
        <v>18679</v>
      </c>
      <c r="K984" s="108">
        <v>44075</v>
      </c>
      <c r="L984" s="109" t="s">
        <v>18742</v>
      </c>
      <c r="M984" s="110" t="s">
        <v>18657</v>
      </c>
      <c r="N984" s="110" t="s">
        <v>18659</v>
      </c>
      <c r="O984" s="109">
        <v>15</v>
      </c>
      <c r="P984" s="108">
        <v>45231</v>
      </c>
      <c r="Q984" s="108">
        <v>45245</v>
      </c>
      <c r="R984" s="109" t="s">
        <v>8279</v>
      </c>
      <c r="S984" s="110" t="str">
        <f>VLOOKUP($R984,DX!$A$1:$B$13005,2,FALSE)</f>
        <v>PANCREATITIS AGUDA</v>
      </c>
      <c r="T984" s="110" t="s">
        <v>18696</v>
      </c>
      <c r="AA984" s="111" t="s">
        <v>43233</v>
      </c>
    </row>
    <row r="985" spans="1:27" s="123" customFormat="1" ht="30" hidden="1" customHeight="1" x14ac:dyDescent="0.3">
      <c r="A985" s="121">
        <v>45231</v>
      </c>
      <c r="B985" s="119">
        <f t="shared" si="33"/>
        <v>11</v>
      </c>
      <c r="C985" s="119">
        <f t="shared" si="34"/>
        <v>2023</v>
      </c>
      <c r="D985" s="110">
        <v>91206331</v>
      </c>
      <c r="E985" s="110" t="s">
        <v>42615</v>
      </c>
      <c r="F985" s="110" t="s">
        <v>18658</v>
      </c>
      <c r="G985" s="110" t="s">
        <v>42634</v>
      </c>
      <c r="H985" s="122" t="s">
        <v>42733</v>
      </c>
      <c r="I985" s="109" t="s">
        <v>18680</v>
      </c>
      <c r="J985" s="109" t="s">
        <v>18679</v>
      </c>
      <c r="K985" s="108">
        <v>44245</v>
      </c>
      <c r="L985" s="109" t="s">
        <v>42771</v>
      </c>
      <c r="M985" s="110" t="s">
        <v>18657</v>
      </c>
      <c r="N985" s="110" t="s">
        <v>18659</v>
      </c>
      <c r="O985" s="109">
        <v>15</v>
      </c>
      <c r="P985" s="108">
        <v>45231</v>
      </c>
      <c r="Q985" s="108">
        <v>45245</v>
      </c>
      <c r="R985" s="109" t="s">
        <v>27339</v>
      </c>
      <c r="S985" s="110" t="str">
        <f>VLOOKUP($R985,DX!$A$1:$B$13005,2,FALSE)</f>
        <v>Linfoma Angiono imuno blasticode celulas T</v>
      </c>
      <c r="T985" s="110" t="s">
        <v>18696</v>
      </c>
      <c r="AA985" s="111" t="s">
        <v>43233</v>
      </c>
    </row>
    <row r="986" spans="1:27" s="123" customFormat="1" ht="30" hidden="1" customHeight="1" x14ac:dyDescent="0.3">
      <c r="A986" s="121">
        <v>45232</v>
      </c>
      <c r="B986" s="119">
        <f t="shared" si="33"/>
        <v>11</v>
      </c>
      <c r="C986" s="119">
        <f t="shared" si="34"/>
        <v>2023</v>
      </c>
      <c r="D986" s="110">
        <v>71743094</v>
      </c>
      <c r="E986" s="110" t="s">
        <v>42795</v>
      </c>
      <c r="F986" s="110" t="s">
        <v>18658</v>
      </c>
      <c r="G986" s="110" t="s">
        <v>18664</v>
      </c>
      <c r="H986" s="122" t="s">
        <v>42708</v>
      </c>
      <c r="I986" s="109" t="s">
        <v>18665</v>
      </c>
      <c r="J986" s="109" t="s">
        <v>18679</v>
      </c>
      <c r="K986" s="108">
        <v>45251</v>
      </c>
      <c r="L986" s="109" t="s">
        <v>18701</v>
      </c>
      <c r="M986" s="110" t="s">
        <v>18657</v>
      </c>
      <c r="N986" s="110" t="s">
        <v>18659</v>
      </c>
      <c r="O986" s="109">
        <v>2</v>
      </c>
      <c r="P986" s="108">
        <v>45232</v>
      </c>
      <c r="Q986" s="108">
        <v>45233</v>
      </c>
      <c r="R986" s="109" t="s">
        <v>14651</v>
      </c>
      <c r="S986" s="110" t="str">
        <f>VLOOKUP($R986,DX!$A$1:$B$13005,2,FALSE)</f>
        <v>CONTUSION DEL TORAX</v>
      </c>
      <c r="T986" s="110" t="s">
        <v>42647</v>
      </c>
      <c r="AA986" s="111" t="s">
        <v>43233</v>
      </c>
    </row>
    <row r="987" spans="1:27" s="123" customFormat="1" ht="30" hidden="1" customHeight="1" x14ac:dyDescent="0.3">
      <c r="A987" s="121">
        <v>45233</v>
      </c>
      <c r="B987" s="119">
        <f t="shared" si="33"/>
        <v>11</v>
      </c>
      <c r="C987" s="119">
        <f t="shared" si="34"/>
        <v>2023</v>
      </c>
      <c r="D987" s="110">
        <v>75089695</v>
      </c>
      <c r="E987" s="110" t="s">
        <v>42796</v>
      </c>
      <c r="F987" s="110" t="s">
        <v>18658</v>
      </c>
      <c r="G987" s="110" t="s">
        <v>18687</v>
      </c>
      <c r="H987" s="122" t="s">
        <v>42708</v>
      </c>
      <c r="I987" s="109" t="s">
        <v>18665</v>
      </c>
      <c r="J987" s="109" t="s">
        <v>18679</v>
      </c>
      <c r="K987" s="108">
        <v>44989</v>
      </c>
      <c r="L987" s="109" t="s">
        <v>42741</v>
      </c>
      <c r="M987" s="110" t="s">
        <v>18845</v>
      </c>
      <c r="N987" s="110" t="s">
        <v>18659</v>
      </c>
      <c r="O987" s="109">
        <v>2</v>
      </c>
      <c r="P987" s="108">
        <v>45233</v>
      </c>
      <c r="Q987" s="108">
        <v>45234</v>
      </c>
      <c r="R987" s="109" t="s">
        <v>7987</v>
      </c>
      <c r="S987" s="110" t="str">
        <f>VLOOKUP($R987,DX!$A$1:$B$13005,2,FALSE)</f>
        <v>COLITIS Y GASTROENTERITIS NO INFECCIOSAS, NO ESPECIFICADAS</v>
      </c>
      <c r="T987" s="110" t="s">
        <v>42647</v>
      </c>
      <c r="AA987" s="111" t="s">
        <v>43233</v>
      </c>
    </row>
    <row r="988" spans="1:27" s="123" customFormat="1" ht="30" hidden="1" customHeight="1" x14ac:dyDescent="0.3">
      <c r="A988" s="121">
        <v>45237</v>
      </c>
      <c r="B988" s="119">
        <f t="shared" si="33"/>
        <v>11</v>
      </c>
      <c r="C988" s="119">
        <f t="shared" si="34"/>
        <v>2023</v>
      </c>
      <c r="D988" s="110">
        <v>70878529</v>
      </c>
      <c r="E988" s="110" t="s">
        <v>18792</v>
      </c>
      <c r="F988" s="110" t="s">
        <v>18658</v>
      </c>
      <c r="G988" s="110" t="s">
        <v>18664</v>
      </c>
      <c r="H988" s="122" t="s">
        <v>42708</v>
      </c>
      <c r="I988" s="109" t="s">
        <v>18665</v>
      </c>
      <c r="J988" s="109" t="s">
        <v>18679</v>
      </c>
      <c r="K988" s="108">
        <v>44193</v>
      </c>
      <c r="L988" s="109" t="s">
        <v>18701</v>
      </c>
      <c r="M988" s="110" t="s">
        <v>18657</v>
      </c>
      <c r="N988" s="110" t="s">
        <v>18659</v>
      </c>
      <c r="O988" s="109">
        <v>2</v>
      </c>
      <c r="P988" s="108">
        <v>45237</v>
      </c>
      <c r="Q988" s="108">
        <v>45238</v>
      </c>
      <c r="R988" s="109" t="s">
        <v>9137</v>
      </c>
      <c r="S988" s="110" t="str">
        <f>VLOOKUP($R988,DX!$A$1:$B$13005,2,FALSE)</f>
        <v>GOTA, NO ESPECIFICADA</v>
      </c>
      <c r="T988" s="110" t="s">
        <v>42647</v>
      </c>
      <c r="AA988" s="111" t="s">
        <v>43233</v>
      </c>
    </row>
    <row r="989" spans="1:27" s="123" customFormat="1" ht="30" hidden="1" customHeight="1" x14ac:dyDescent="0.3">
      <c r="A989" s="121">
        <v>45238</v>
      </c>
      <c r="B989" s="119">
        <f t="shared" si="33"/>
        <v>11</v>
      </c>
      <c r="C989" s="119">
        <f t="shared" si="34"/>
        <v>2023</v>
      </c>
      <c r="D989" s="110">
        <v>3353082</v>
      </c>
      <c r="E989" s="110" t="s">
        <v>42734</v>
      </c>
      <c r="F989" s="110" t="s">
        <v>18658</v>
      </c>
      <c r="G989" s="110" t="s">
        <v>18664</v>
      </c>
      <c r="H989" s="122" t="s">
        <v>42709</v>
      </c>
      <c r="I989" s="109" t="s">
        <v>18665</v>
      </c>
      <c r="J989" s="109" t="s">
        <v>18679</v>
      </c>
      <c r="K989" s="108">
        <v>44473</v>
      </c>
      <c r="L989" s="109" t="s">
        <v>18701</v>
      </c>
      <c r="M989" s="110" t="s">
        <v>18657</v>
      </c>
      <c r="N989" s="110" t="s">
        <v>18659</v>
      </c>
      <c r="O989" s="109">
        <v>20</v>
      </c>
      <c r="P989" s="108">
        <v>45238</v>
      </c>
      <c r="Q989" s="108">
        <v>45257</v>
      </c>
      <c r="R989" s="109" t="s">
        <v>3460</v>
      </c>
      <c r="S989" s="110" t="str">
        <f>VLOOKUP($R989,DX!$A$1:$B$13005,2,FALSE)</f>
        <v>DIABETES MELLITUS INSULINODEPENDIENTE, SIN MENCION DE COMPLICACION</v>
      </c>
      <c r="T989" s="110" t="s">
        <v>18696</v>
      </c>
      <c r="AA989" s="123" t="s">
        <v>42959</v>
      </c>
    </row>
    <row r="990" spans="1:27" s="123" customFormat="1" ht="30" hidden="1" customHeight="1" x14ac:dyDescent="0.3">
      <c r="A990" s="121">
        <v>45238</v>
      </c>
      <c r="B990" s="119">
        <f t="shared" si="33"/>
        <v>11</v>
      </c>
      <c r="C990" s="119">
        <f t="shared" si="34"/>
        <v>2023</v>
      </c>
      <c r="D990" s="110">
        <v>98577216</v>
      </c>
      <c r="E990" s="110" t="s">
        <v>42797</v>
      </c>
      <c r="F990" s="110" t="s">
        <v>18658</v>
      </c>
      <c r="G990" s="110" t="s">
        <v>18687</v>
      </c>
      <c r="H990" s="122" t="s">
        <v>42708</v>
      </c>
      <c r="I990" s="109" t="s">
        <v>18665</v>
      </c>
      <c r="J990" s="109" t="s">
        <v>18679</v>
      </c>
      <c r="K990" s="108">
        <v>45168</v>
      </c>
      <c r="L990" s="109" t="s">
        <v>42529</v>
      </c>
      <c r="M990" s="110" t="s">
        <v>18657</v>
      </c>
      <c r="N990" s="110" t="s">
        <v>18659</v>
      </c>
      <c r="O990" s="109">
        <v>2</v>
      </c>
      <c r="P990" s="108">
        <v>45238</v>
      </c>
      <c r="Q990" s="108">
        <v>45239</v>
      </c>
      <c r="R990" s="109" t="s">
        <v>9607</v>
      </c>
      <c r="S990" s="110" t="str">
        <f>VLOOKUP($R990,DX!$A$1:$B$13005,2,FALSE)</f>
        <v>LUMBAGO NO ESPECIFICADO</v>
      </c>
      <c r="T990" s="110" t="s">
        <v>42647</v>
      </c>
      <c r="AA990" s="111" t="s">
        <v>43233</v>
      </c>
    </row>
    <row r="991" spans="1:27" s="123" customFormat="1" ht="30" hidden="1" customHeight="1" x14ac:dyDescent="0.3">
      <c r="A991" s="121">
        <v>45241</v>
      </c>
      <c r="B991" s="119">
        <f t="shared" si="33"/>
        <v>11</v>
      </c>
      <c r="C991" s="119">
        <f t="shared" si="34"/>
        <v>2023</v>
      </c>
      <c r="D991" s="110">
        <v>18517921</v>
      </c>
      <c r="E991" s="110" t="s">
        <v>42743</v>
      </c>
      <c r="F991" s="110" t="s">
        <v>18658</v>
      </c>
      <c r="G991" s="110" t="s">
        <v>42732</v>
      </c>
      <c r="H991" s="122" t="s">
        <v>42709</v>
      </c>
      <c r="I991" s="109" t="s">
        <v>18665</v>
      </c>
      <c r="J991" s="109" t="s">
        <v>18679</v>
      </c>
      <c r="K991" s="108">
        <v>44960</v>
      </c>
      <c r="L991" s="109" t="s">
        <v>18731</v>
      </c>
      <c r="M991" s="110" t="s">
        <v>18688</v>
      </c>
      <c r="N991" s="110" t="s">
        <v>18659</v>
      </c>
      <c r="O991" s="109">
        <v>30</v>
      </c>
      <c r="P991" s="108">
        <v>45241</v>
      </c>
      <c r="Q991" s="108">
        <v>45270</v>
      </c>
      <c r="R991" s="109" t="s">
        <v>18458</v>
      </c>
      <c r="S991" s="110" t="str">
        <f>VLOOKUP($R991,DX!$A$1:$B$13005,2,FALSE)</f>
        <v>CONVALECENCIA CONSECUTIVA A CIRUGIA</v>
      </c>
      <c r="T991" s="110" t="s">
        <v>18696</v>
      </c>
      <c r="AA991" s="123" t="s">
        <v>42959</v>
      </c>
    </row>
    <row r="992" spans="1:27" s="123" customFormat="1" ht="30" hidden="1" customHeight="1" x14ac:dyDescent="0.3">
      <c r="A992" s="121">
        <v>45246</v>
      </c>
      <c r="B992" s="119">
        <f t="shared" si="33"/>
        <v>11</v>
      </c>
      <c r="C992" s="119">
        <f t="shared" si="34"/>
        <v>2023</v>
      </c>
      <c r="D992" s="110">
        <v>3189617</v>
      </c>
      <c r="E992" s="110" t="s">
        <v>18831</v>
      </c>
      <c r="F992" s="110" t="s">
        <v>18658</v>
      </c>
      <c r="G992" s="110" t="s">
        <v>42697</v>
      </c>
      <c r="H992" s="122" t="s">
        <v>42733</v>
      </c>
      <c r="I992" s="109" t="s">
        <v>18665</v>
      </c>
      <c r="J992" s="109" t="s">
        <v>18679</v>
      </c>
      <c r="K992" s="108">
        <v>44075</v>
      </c>
      <c r="L992" s="109" t="s">
        <v>18742</v>
      </c>
      <c r="M992" s="110" t="s">
        <v>18657</v>
      </c>
      <c r="N992" s="110" t="s">
        <v>18659</v>
      </c>
      <c r="O992" s="109">
        <v>15</v>
      </c>
      <c r="P992" s="108">
        <v>45246</v>
      </c>
      <c r="Q992" s="108">
        <v>45260</v>
      </c>
      <c r="R992" s="109" t="s">
        <v>8279</v>
      </c>
      <c r="S992" s="110" t="str">
        <f>VLOOKUP($R992,DX!$A$1:$B$13005,2,FALSE)</f>
        <v>PANCREATITIS AGUDA</v>
      </c>
      <c r="T992" s="110" t="s">
        <v>18696</v>
      </c>
      <c r="AA992" s="111" t="s">
        <v>43233</v>
      </c>
    </row>
    <row r="993" spans="1:27" s="123" customFormat="1" ht="30" hidden="1" customHeight="1" x14ac:dyDescent="0.3">
      <c r="A993" s="121">
        <v>45246</v>
      </c>
      <c r="B993" s="119">
        <f t="shared" si="33"/>
        <v>11</v>
      </c>
      <c r="C993" s="119">
        <f t="shared" si="34"/>
        <v>2023</v>
      </c>
      <c r="D993" s="110">
        <v>71310303</v>
      </c>
      <c r="E993" s="110" t="s">
        <v>42798</v>
      </c>
      <c r="F993" s="110" t="s">
        <v>18658</v>
      </c>
      <c r="G993" s="110" t="s">
        <v>18687</v>
      </c>
      <c r="H993" s="122" t="s">
        <v>42708</v>
      </c>
      <c r="I993" s="109" t="s">
        <v>18665</v>
      </c>
      <c r="J993" s="109" t="s">
        <v>18679</v>
      </c>
      <c r="K993" s="108">
        <v>45051</v>
      </c>
      <c r="L993" s="109" t="s">
        <v>18721</v>
      </c>
      <c r="M993" s="110" t="s">
        <v>18657</v>
      </c>
      <c r="N993" s="110" t="s">
        <v>18659</v>
      </c>
      <c r="O993" s="109">
        <v>2</v>
      </c>
      <c r="P993" s="108">
        <v>45246</v>
      </c>
      <c r="Q993" s="108">
        <v>45247</v>
      </c>
      <c r="R993" s="109" t="s">
        <v>7081</v>
      </c>
      <c r="S993" s="110" t="str">
        <f>VLOOKUP($R993,DX!$A$1:$B$13005,2,FALSE)</f>
        <v>FARINGITIS AGUDA, NO ESPECIFICADA</v>
      </c>
      <c r="T993" s="110" t="s">
        <v>42647</v>
      </c>
      <c r="AA993" s="111" t="s">
        <v>43233</v>
      </c>
    </row>
    <row r="994" spans="1:27" s="123" customFormat="1" ht="30" hidden="1" customHeight="1" x14ac:dyDescent="0.3">
      <c r="A994" s="121">
        <v>45246</v>
      </c>
      <c r="B994" s="119">
        <f t="shared" si="33"/>
        <v>11</v>
      </c>
      <c r="C994" s="119">
        <f t="shared" si="34"/>
        <v>2023</v>
      </c>
      <c r="D994" s="110">
        <v>91206331</v>
      </c>
      <c r="E994" s="110" t="s">
        <v>42615</v>
      </c>
      <c r="F994" s="110" t="s">
        <v>18658</v>
      </c>
      <c r="G994" s="110" t="s">
        <v>42634</v>
      </c>
      <c r="H994" s="122" t="s">
        <v>42733</v>
      </c>
      <c r="I994" s="109" t="s">
        <v>18680</v>
      </c>
      <c r="J994" s="109" t="s">
        <v>18679</v>
      </c>
      <c r="K994" s="108">
        <v>44245</v>
      </c>
      <c r="L994" s="109" t="s">
        <v>42771</v>
      </c>
      <c r="M994" s="110" t="s">
        <v>18657</v>
      </c>
      <c r="N994" s="110" t="s">
        <v>18659</v>
      </c>
      <c r="O994" s="109">
        <v>15</v>
      </c>
      <c r="P994" s="108">
        <v>45246</v>
      </c>
      <c r="Q994" s="108">
        <v>45260</v>
      </c>
      <c r="R994" s="109" t="s">
        <v>27339</v>
      </c>
      <c r="S994" s="110" t="str">
        <f>VLOOKUP($R994,DX!$A$1:$B$13005,2,FALSE)</f>
        <v>Linfoma Angiono imuno blasticode celulas T</v>
      </c>
      <c r="T994" s="110" t="s">
        <v>18696</v>
      </c>
      <c r="AA994" s="111" t="s">
        <v>43233</v>
      </c>
    </row>
    <row r="995" spans="1:27" s="123" customFormat="1" ht="30" hidden="1" customHeight="1" x14ac:dyDescent="0.3">
      <c r="A995" s="121">
        <v>45247</v>
      </c>
      <c r="B995" s="119">
        <f t="shared" si="33"/>
        <v>11</v>
      </c>
      <c r="C995" s="119">
        <f t="shared" si="34"/>
        <v>2023</v>
      </c>
      <c r="D995" s="110">
        <v>1020436463</v>
      </c>
      <c r="E995" s="110" t="s">
        <v>42758</v>
      </c>
      <c r="F995" s="110" t="s">
        <v>18658</v>
      </c>
      <c r="G995" s="110" t="s">
        <v>18664</v>
      </c>
      <c r="H995" s="122" t="s">
        <v>42708</v>
      </c>
      <c r="I995" s="109" t="s">
        <v>18665</v>
      </c>
      <c r="J995" s="109" t="s">
        <v>18679</v>
      </c>
      <c r="K995" s="108">
        <v>45162</v>
      </c>
      <c r="L995" s="109" t="s">
        <v>18913</v>
      </c>
      <c r="M995" s="110" t="s">
        <v>18657</v>
      </c>
      <c r="N995" s="110" t="s">
        <v>18659</v>
      </c>
      <c r="O995" s="109">
        <v>2</v>
      </c>
      <c r="P995" s="108">
        <v>45247</v>
      </c>
      <c r="Q995" s="108">
        <v>45248</v>
      </c>
      <c r="R995" s="109" t="s">
        <v>112</v>
      </c>
      <c r="S995" s="110" t="str">
        <f>VLOOKUP($R995,DX!$A$1:$B$13005,2,FALSE)</f>
        <v>OTRAS ENTERITIS VIRALES</v>
      </c>
      <c r="T995" s="110" t="s">
        <v>42647</v>
      </c>
      <c r="AA995" s="111" t="s">
        <v>43233</v>
      </c>
    </row>
    <row r="996" spans="1:27" s="123" customFormat="1" ht="30" hidden="1" customHeight="1" x14ac:dyDescent="0.3">
      <c r="A996" s="121">
        <v>45248</v>
      </c>
      <c r="B996" s="119">
        <f t="shared" si="33"/>
        <v>11</v>
      </c>
      <c r="C996" s="119">
        <f t="shared" si="34"/>
        <v>2023</v>
      </c>
      <c r="D996" s="110">
        <v>7728170</v>
      </c>
      <c r="E996" s="110" t="s">
        <v>42728</v>
      </c>
      <c r="F996" s="110" t="s">
        <v>18658</v>
      </c>
      <c r="G996" s="110" t="s">
        <v>18664</v>
      </c>
      <c r="H996" s="122" t="s">
        <v>42710</v>
      </c>
      <c r="I996" s="109" t="s">
        <v>18680</v>
      </c>
      <c r="J996" s="109" t="s">
        <v>18679</v>
      </c>
      <c r="K996" s="108">
        <v>44711</v>
      </c>
      <c r="L996" s="109" t="s">
        <v>18680</v>
      </c>
      <c r="M996" s="110" t="s">
        <v>18657</v>
      </c>
      <c r="N996" s="110" t="s">
        <v>18659</v>
      </c>
      <c r="O996" s="109">
        <v>5</v>
      </c>
      <c r="P996" s="108">
        <v>45248</v>
      </c>
      <c r="Q996" s="108">
        <v>45252</v>
      </c>
      <c r="R996" s="109" t="s">
        <v>2676</v>
      </c>
      <c r="S996" s="110" t="str">
        <f>VLOOKUP($R996,DX!$A$1:$B$13005,2,FALSE)</f>
        <v>TUMOR BENIGNO LIPOMATOSO DE PIEL Y DE TEJIDO SUBCUTANEO DE MIEMBROS</v>
      </c>
      <c r="T996" s="110" t="s">
        <v>42647</v>
      </c>
      <c r="AA996" s="111" t="s">
        <v>43233</v>
      </c>
    </row>
    <row r="997" spans="1:27" s="123" customFormat="1" ht="30" hidden="1" customHeight="1" x14ac:dyDescent="0.3">
      <c r="A997" s="121">
        <v>45249</v>
      </c>
      <c r="B997" s="119">
        <f t="shared" si="33"/>
        <v>11</v>
      </c>
      <c r="C997" s="119">
        <f t="shared" si="34"/>
        <v>2023</v>
      </c>
      <c r="D997" s="110">
        <v>71582706</v>
      </c>
      <c r="E997" s="110" t="s">
        <v>42799</v>
      </c>
      <c r="F997" s="110" t="s">
        <v>18658</v>
      </c>
      <c r="G997" s="110" t="s">
        <v>18664</v>
      </c>
      <c r="H997" s="122" t="s">
        <v>42708</v>
      </c>
      <c r="I997" s="109" t="s">
        <v>18665</v>
      </c>
      <c r="J997" s="109" t="s">
        <v>18679</v>
      </c>
      <c r="K997" s="108">
        <v>44481</v>
      </c>
      <c r="L997" s="109" t="s">
        <v>18721</v>
      </c>
      <c r="M997" s="110" t="s">
        <v>18657</v>
      </c>
      <c r="N997" s="110" t="s">
        <v>18659</v>
      </c>
      <c r="O997" s="109">
        <v>2</v>
      </c>
      <c r="P997" s="108">
        <v>45249</v>
      </c>
      <c r="Q997" s="108">
        <v>45250</v>
      </c>
      <c r="R997" s="109" t="s">
        <v>9353</v>
      </c>
      <c r="S997" s="110" t="str">
        <f>VLOOKUP($R997,DX!$A$1:$B$13005,2,FALSE)</f>
        <v>DOLOR EN ARTICULACION</v>
      </c>
      <c r="T997" s="110" t="s">
        <v>42647</v>
      </c>
      <c r="AA997" s="111" t="s">
        <v>43233</v>
      </c>
    </row>
    <row r="998" spans="1:27" s="123" customFormat="1" ht="30" hidden="1" customHeight="1" x14ac:dyDescent="0.3">
      <c r="A998" s="121">
        <v>45249</v>
      </c>
      <c r="B998" s="119">
        <f t="shared" si="33"/>
        <v>11</v>
      </c>
      <c r="C998" s="119">
        <f t="shared" si="34"/>
        <v>2023</v>
      </c>
      <c r="D998" s="110">
        <v>1020425333</v>
      </c>
      <c r="E998" s="110" t="s">
        <v>42800</v>
      </c>
      <c r="F998" s="110" t="s">
        <v>18658</v>
      </c>
      <c r="G998" s="110" t="s">
        <v>18664</v>
      </c>
      <c r="H998" s="122" t="s">
        <v>42710</v>
      </c>
      <c r="I998" s="109" t="s">
        <v>18665</v>
      </c>
      <c r="J998" s="109" t="s">
        <v>18679</v>
      </c>
      <c r="K998" s="108">
        <v>45171</v>
      </c>
      <c r="L998" s="109" t="s">
        <v>42529</v>
      </c>
      <c r="M998" s="110" t="s">
        <v>18657</v>
      </c>
      <c r="N998" s="110" t="s">
        <v>18659</v>
      </c>
      <c r="O998" s="109">
        <v>7</v>
      </c>
      <c r="P998" s="108">
        <v>45249</v>
      </c>
      <c r="Q998" s="108">
        <v>45255</v>
      </c>
      <c r="R998" s="109" t="s">
        <v>10365</v>
      </c>
      <c r="S998" s="110" t="str">
        <f>VLOOKUP($R998,DX!$A$1:$B$13005,2,FALSE)</f>
        <v>CALCULO DEL URETER</v>
      </c>
      <c r="T998" s="110" t="s">
        <v>42647</v>
      </c>
      <c r="AA998" s="111" t="s">
        <v>43233</v>
      </c>
    </row>
    <row r="999" spans="1:27" s="123" customFormat="1" ht="30" hidden="1" customHeight="1" x14ac:dyDescent="0.3">
      <c r="A999" s="121">
        <v>45250</v>
      </c>
      <c r="B999" s="119">
        <f t="shared" si="33"/>
        <v>11</v>
      </c>
      <c r="C999" s="119">
        <f t="shared" si="34"/>
        <v>2023</v>
      </c>
      <c r="D999" s="110">
        <v>98572372</v>
      </c>
      <c r="E999" s="110" t="s">
        <v>42754</v>
      </c>
      <c r="F999" s="110" t="s">
        <v>18658</v>
      </c>
      <c r="G999" s="110" t="s">
        <v>18664</v>
      </c>
      <c r="H999" s="122" t="s">
        <v>42710</v>
      </c>
      <c r="I999" s="109" t="s">
        <v>18680</v>
      </c>
      <c r="J999" s="109" t="s">
        <v>18679</v>
      </c>
      <c r="K999" s="108">
        <v>43617</v>
      </c>
      <c r="L999" s="109" t="s">
        <v>18680</v>
      </c>
      <c r="M999" s="110" t="s">
        <v>18657</v>
      </c>
      <c r="N999" s="110" t="s">
        <v>18659</v>
      </c>
      <c r="O999" s="109">
        <v>5</v>
      </c>
      <c r="P999" s="108">
        <v>45250</v>
      </c>
      <c r="Q999" s="108">
        <v>45254</v>
      </c>
      <c r="R999" s="109" t="s">
        <v>17756</v>
      </c>
      <c r="S999" s="110" t="str">
        <f>VLOOKUP($R999,DX!$A$1:$B$13005,2,FALSE)</f>
        <v>ESTERILIZACION</v>
      </c>
      <c r="T999" s="110" t="s">
        <v>42647</v>
      </c>
      <c r="AA999" s="111" t="s">
        <v>43233</v>
      </c>
    </row>
    <row r="1000" spans="1:27" s="123" customFormat="1" ht="30" hidden="1" customHeight="1" x14ac:dyDescent="0.3">
      <c r="A1000" s="121">
        <v>45251</v>
      </c>
      <c r="B1000" s="119">
        <f t="shared" si="33"/>
        <v>11</v>
      </c>
      <c r="C1000" s="119">
        <f t="shared" si="34"/>
        <v>2023</v>
      </c>
      <c r="D1000" s="110">
        <v>70162780</v>
      </c>
      <c r="E1000" s="110" t="s">
        <v>42746</v>
      </c>
      <c r="F1000" s="110" t="s">
        <v>18658</v>
      </c>
      <c r="G1000" s="110" t="s">
        <v>18720</v>
      </c>
      <c r="H1000" s="122" t="s">
        <v>42707</v>
      </c>
      <c r="I1000" s="109" t="s">
        <v>18665</v>
      </c>
      <c r="J1000" s="109" t="s">
        <v>18679</v>
      </c>
      <c r="K1000" s="108">
        <v>44245</v>
      </c>
      <c r="L1000" s="109" t="s">
        <v>42742</v>
      </c>
      <c r="M1000" s="110" t="s">
        <v>18657</v>
      </c>
      <c r="N1000" s="110" t="s">
        <v>18659</v>
      </c>
      <c r="O1000" s="109">
        <v>5</v>
      </c>
      <c r="P1000" s="108">
        <v>45251</v>
      </c>
      <c r="Q1000" s="108">
        <v>45255</v>
      </c>
      <c r="R1000" s="109" t="s">
        <v>15153</v>
      </c>
      <c r="S1000" s="110" t="str">
        <f>VLOOKUP($R1000,DX!$A$1:$B$13005,2,FALSE)</f>
        <v>HERIDA DE DEDO(S) DE LA MANO, CON DAÑO DE LA(S) UÑA(S)</v>
      </c>
      <c r="T1000" s="110" t="s">
        <v>42647</v>
      </c>
      <c r="AA1000" s="111" t="s">
        <v>43233</v>
      </c>
    </row>
    <row r="1001" spans="1:27" s="123" customFormat="1" ht="30" hidden="1" customHeight="1" x14ac:dyDescent="0.3">
      <c r="A1001" s="121">
        <v>45252</v>
      </c>
      <c r="B1001" s="119">
        <f t="shared" si="33"/>
        <v>11</v>
      </c>
      <c r="C1001" s="119">
        <f t="shared" si="34"/>
        <v>2023</v>
      </c>
      <c r="D1001" s="110">
        <v>1000899780</v>
      </c>
      <c r="E1001" s="110" t="s">
        <v>42801</v>
      </c>
      <c r="F1001" s="110" t="s">
        <v>18658</v>
      </c>
      <c r="G1001" s="110" t="s">
        <v>18664</v>
      </c>
      <c r="H1001" s="122" t="s">
        <v>42708</v>
      </c>
      <c r="I1001" s="109" t="s">
        <v>18849</v>
      </c>
      <c r="J1001" s="109" t="s">
        <v>42765</v>
      </c>
      <c r="K1001" s="108">
        <v>44963</v>
      </c>
      <c r="L1001" s="109" t="s">
        <v>18860</v>
      </c>
      <c r="M1001" s="110" t="s">
        <v>18657</v>
      </c>
      <c r="N1001" s="110" t="s">
        <v>18659</v>
      </c>
      <c r="O1001" s="109">
        <v>2</v>
      </c>
      <c r="P1001" s="108">
        <v>45252</v>
      </c>
      <c r="Q1001" s="108">
        <v>45253</v>
      </c>
      <c r="R1001" s="109" t="s">
        <v>7087</v>
      </c>
      <c r="S1001" s="110" t="str">
        <f>VLOOKUP($R1001,DX!$A$1:$B$13005,2,FALSE)</f>
        <v>AMIGDALITIS AGUDA, NO ESPECIFICADA</v>
      </c>
      <c r="T1001" s="110" t="s">
        <v>42647</v>
      </c>
      <c r="AA1001" s="111" t="s">
        <v>43233</v>
      </c>
    </row>
    <row r="1002" spans="1:27" s="123" customFormat="1" ht="30" hidden="1" customHeight="1" x14ac:dyDescent="0.3">
      <c r="A1002" s="121">
        <v>45253</v>
      </c>
      <c r="B1002" s="119">
        <f t="shared" si="33"/>
        <v>11</v>
      </c>
      <c r="C1002" s="119">
        <f t="shared" si="34"/>
        <v>2023</v>
      </c>
      <c r="D1002" s="110">
        <v>7728170</v>
      </c>
      <c r="E1002" s="110" t="s">
        <v>42728</v>
      </c>
      <c r="F1002" s="110" t="s">
        <v>18658</v>
      </c>
      <c r="G1002" s="110" t="s">
        <v>18664</v>
      </c>
      <c r="H1002" s="122" t="s">
        <v>42708</v>
      </c>
      <c r="I1002" s="109" t="s">
        <v>18680</v>
      </c>
      <c r="J1002" s="109" t="s">
        <v>18679</v>
      </c>
      <c r="K1002" s="108">
        <v>44711</v>
      </c>
      <c r="L1002" s="109" t="s">
        <v>18680</v>
      </c>
      <c r="M1002" s="110" t="s">
        <v>18657</v>
      </c>
      <c r="N1002" s="110" t="s">
        <v>18659</v>
      </c>
      <c r="O1002" s="109">
        <v>2</v>
      </c>
      <c r="P1002" s="108">
        <v>45253</v>
      </c>
      <c r="Q1002" s="108">
        <v>45254</v>
      </c>
      <c r="R1002" s="109" t="s">
        <v>2688</v>
      </c>
      <c r="S1002" s="110" t="str">
        <f>VLOOKUP($R1002,DX!$A$1:$B$13005,2,FALSE)</f>
        <v>TUMOR BENIGNO LIPOMATOSO, DE SITIO NO ESPECIFICADO</v>
      </c>
      <c r="T1002" s="110" t="s">
        <v>42647</v>
      </c>
      <c r="AA1002" s="111" t="s">
        <v>43233</v>
      </c>
    </row>
    <row r="1003" spans="1:27" s="123" customFormat="1" ht="30" hidden="1" customHeight="1" x14ac:dyDescent="0.3">
      <c r="A1003" s="121">
        <v>45253</v>
      </c>
      <c r="B1003" s="119">
        <f t="shared" si="33"/>
        <v>11</v>
      </c>
      <c r="C1003" s="119">
        <f t="shared" si="34"/>
        <v>2023</v>
      </c>
      <c r="D1003" s="110">
        <v>1017159861</v>
      </c>
      <c r="E1003" s="110" t="s">
        <v>42441</v>
      </c>
      <c r="F1003" s="110" t="s">
        <v>18704</v>
      </c>
      <c r="G1003" s="110" t="s">
        <v>18664</v>
      </c>
      <c r="H1003" s="122" t="s">
        <v>42710</v>
      </c>
      <c r="I1003" s="109" t="s">
        <v>18849</v>
      </c>
      <c r="J1003" s="109" t="s">
        <v>42738</v>
      </c>
      <c r="K1003" s="108">
        <v>41499</v>
      </c>
      <c r="L1003" s="109" t="s">
        <v>18860</v>
      </c>
      <c r="M1003" s="110" t="s">
        <v>18657</v>
      </c>
      <c r="N1003" s="110" t="s">
        <v>18659</v>
      </c>
      <c r="O1003" s="109">
        <v>3</v>
      </c>
      <c r="P1003" s="108">
        <v>45253</v>
      </c>
      <c r="Q1003" s="108">
        <v>45255</v>
      </c>
      <c r="R1003" s="109" t="s">
        <v>5126</v>
      </c>
      <c r="S1003" s="110" t="str">
        <f>VLOOKUP($R1003,DX!$A$1:$B$13005,2,FALSE)</f>
        <v>MIGRAÑA, NO ESPECIFICADA</v>
      </c>
      <c r="T1003" s="110" t="s">
        <v>42647</v>
      </c>
      <c r="AA1003" s="111" t="s">
        <v>43233</v>
      </c>
    </row>
    <row r="1004" spans="1:27" s="123" customFormat="1" ht="30" hidden="1" customHeight="1" x14ac:dyDescent="0.3">
      <c r="A1004" s="121">
        <v>45256</v>
      </c>
      <c r="B1004" s="119">
        <f t="shared" si="33"/>
        <v>11</v>
      </c>
      <c r="C1004" s="119">
        <f t="shared" si="34"/>
        <v>2023</v>
      </c>
      <c r="D1004" s="110">
        <v>70162780</v>
      </c>
      <c r="E1004" s="110" t="s">
        <v>42746</v>
      </c>
      <c r="F1004" s="110" t="s">
        <v>18658</v>
      </c>
      <c r="G1004" s="124" t="s">
        <v>18720</v>
      </c>
      <c r="H1004" s="122" t="s">
        <v>42707</v>
      </c>
      <c r="I1004" s="109" t="s">
        <v>18665</v>
      </c>
      <c r="J1004" s="109" t="s">
        <v>18679</v>
      </c>
      <c r="K1004" s="108">
        <v>44245</v>
      </c>
      <c r="L1004" s="109" t="s">
        <v>42742</v>
      </c>
      <c r="M1004" s="110" t="s">
        <v>18657</v>
      </c>
      <c r="N1004" s="110" t="s">
        <v>18722</v>
      </c>
      <c r="O1004" s="109">
        <v>15</v>
      </c>
      <c r="P1004" s="108">
        <v>45256</v>
      </c>
      <c r="Q1004" s="108">
        <v>45270</v>
      </c>
      <c r="R1004" s="109" t="s">
        <v>15173</v>
      </c>
      <c r="S1004" s="110" t="str">
        <f>VLOOKUP($R1004,DX!$A$1:$B$13005,2,FALSE)</f>
        <v>FRACTURA DE OTRO DEDO DE LA MANO</v>
      </c>
      <c r="T1004" s="110" t="s">
        <v>18696</v>
      </c>
      <c r="AA1004" s="111" t="s">
        <v>43233</v>
      </c>
    </row>
    <row r="1005" spans="1:27" s="123" customFormat="1" ht="30" hidden="1" customHeight="1" x14ac:dyDescent="0.3">
      <c r="A1005" s="121">
        <v>45258</v>
      </c>
      <c r="B1005" s="119">
        <f t="shared" si="33"/>
        <v>11</v>
      </c>
      <c r="C1005" s="119">
        <f t="shared" si="34"/>
        <v>2023</v>
      </c>
      <c r="D1005" s="110">
        <v>3353082</v>
      </c>
      <c r="E1005" s="110" t="s">
        <v>42734</v>
      </c>
      <c r="F1005" s="110" t="s">
        <v>18658</v>
      </c>
      <c r="G1005" s="110" t="s">
        <v>18664</v>
      </c>
      <c r="H1005" s="122" t="s">
        <v>42709</v>
      </c>
      <c r="I1005" s="109" t="s">
        <v>18665</v>
      </c>
      <c r="J1005" s="109" t="s">
        <v>18679</v>
      </c>
      <c r="K1005" s="108">
        <v>44473</v>
      </c>
      <c r="L1005" s="109" t="s">
        <v>18701</v>
      </c>
      <c r="M1005" s="110" t="s">
        <v>18657</v>
      </c>
      <c r="N1005" s="110" t="s">
        <v>18659</v>
      </c>
      <c r="O1005" s="109">
        <v>20</v>
      </c>
      <c r="P1005" s="108">
        <v>45258</v>
      </c>
      <c r="Q1005" s="108">
        <v>45277</v>
      </c>
      <c r="R1005" s="109" t="s">
        <v>3460</v>
      </c>
      <c r="S1005" s="110" t="str">
        <f>VLOOKUP($R1005,DX!$A$1:$B$13005,2,FALSE)</f>
        <v>DIABETES MELLITUS INSULINODEPENDIENTE, SIN MENCION DE COMPLICACION</v>
      </c>
      <c r="T1005" s="110" t="s">
        <v>18696</v>
      </c>
      <c r="AA1005" s="123" t="s">
        <v>42959</v>
      </c>
    </row>
    <row r="1006" spans="1:27" s="123" customFormat="1" ht="30" hidden="1" customHeight="1" x14ac:dyDescent="0.3">
      <c r="A1006" s="121">
        <v>45258</v>
      </c>
      <c r="B1006" s="119">
        <f t="shared" si="33"/>
        <v>11</v>
      </c>
      <c r="C1006" s="119">
        <f t="shared" si="34"/>
        <v>2023</v>
      </c>
      <c r="D1006" s="110">
        <v>1035424879</v>
      </c>
      <c r="E1006" s="110" t="s">
        <v>42802</v>
      </c>
      <c r="F1006" s="110" t="s">
        <v>18658</v>
      </c>
      <c r="G1006" s="110" t="s">
        <v>18664</v>
      </c>
      <c r="H1006" s="122" t="s">
        <v>42708</v>
      </c>
      <c r="I1006" s="109" t="s">
        <v>18849</v>
      </c>
      <c r="J1006" s="109" t="s">
        <v>42857</v>
      </c>
      <c r="K1006" s="108">
        <v>42779</v>
      </c>
      <c r="L1006" s="109" t="s">
        <v>18860</v>
      </c>
      <c r="M1006" s="110" t="s">
        <v>18657</v>
      </c>
      <c r="N1006" s="110" t="s">
        <v>18659</v>
      </c>
      <c r="O1006" s="109">
        <v>1</v>
      </c>
      <c r="P1006" s="108">
        <v>45258</v>
      </c>
      <c r="Q1006" s="108">
        <v>45258</v>
      </c>
      <c r="R1006" s="109" t="s">
        <v>13797</v>
      </c>
      <c r="S1006" s="110" t="str">
        <f>VLOOKUP($R1006,DX!$A$1:$B$13005,2,FALSE)</f>
        <v>DOLOR EN EL PECHO, NO ESPECIFICADO</v>
      </c>
      <c r="T1006" s="110" t="s">
        <v>42647</v>
      </c>
      <c r="AA1006" s="111" t="s">
        <v>43233</v>
      </c>
    </row>
    <row r="1007" spans="1:27" s="123" customFormat="1" ht="30" hidden="1" customHeight="1" x14ac:dyDescent="0.3">
      <c r="A1007" s="121">
        <v>45258</v>
      </c>
      <c r="B1007" s="119">
        <f t="shared" si="33"/>
        <v>11</v>
      </c>
      <c r="C1007" s="119">
        <f t="shared" si="34"/>
        <v>2023</v>
      </c>
      <c r="D1007" s="110">
        <v>1088244425</v>
      </c>
      <c r="E1007" s="110" t="s">
        <v>42486</v>
      </c>
      <c r="F1007" s="110" t="s">
        <v>18658</v>
      </c>
      <c r="G1007" s="110" t="s">
        <v>18664</v>
      </c>
      <c r="H1007" s="122" t="s">
        <v>42708</v>
      </c>
      <c r="I1007" s="109" t="s">
        <v>18849</v>
      </c>
      <c r="J1007" s="109" t="s">
        <v>42456</v>
      </c>
      <c r="K1007" s="108">
        <v>43507</v>
      </c>
      <c r="L1007" s="109" t="s">
        <v>18860</v>
      </c>
      <c r="M1007" s="110" t="s">
        <v>18657</v>
      </c>
      <c r="N1007" s="110" t="s">
        <v>18659</v>
      </c>
      <c r="O1007" s="109">
        <v>1</v>
      </c>
      <c r="P1007" s="108">
        <v>45258</v>
      </c>
      <c r="Q1007" s="108">
        <v>45258</v>
      </c>
      <c r="R1007" s="109" t="s">
        <v>96</v>
      </c>
      <c r="S1007" s="110" t="str">
        <f>VLOOKUP($R1007,DX!$A$1:$B$13005,2,FALSE)</f>
        <v>GIARDIASIS (LAMBLIASIS)</v>
      </c>
      <c r="T1007" s="110" t="s">
        <v>42647</v>
      </c>
      <c r="AA1007" s="111" t="s">
        <v>43233</v>
      </c>
    </row>
    <row r="1008" spans="1:27" s="123" customFormat="1" ht="30" hidden="1" customHeight="1" x14ac:dyDescent="0.3">
      <c r="A1008" s="121">
        <v>45259</v>
      </c>
      <c r="B1008" s="119">
        <f t="shared" si="33"/>
        <v>11</v>
      </c>
      <c r="C1008" s="119">
        <f t="shared" si="34"/>
        <v>2023</v>
      </c>
      <c r="D1008" s="110">
        <v>71670203</v>
      </c>
      <c r="E1008" s="110" t="s">
        <v>18796</v>
      </c>
      <c r="F1008" s="110" t="s">
        <v>18658</v>
      </c>
      <c r="G1008" s="110" t="s">
        <v>18664</v>
      </c>
      <c r="H1008" s="122" t="s">
        <v>42710</v>
      </c>
      <c r="I1008" s="109" t="s">
        <v>18680</v>
      </c>
      <c r="J1008" s="109" t="s">
        <v>18679</v>
      </c>
      <c r="K1008" s="108">
        <v>43617</v>
      </c>
      <c r="L1008" s="109" t="s">
        <v>18680</v>
      </c>
      <c r="M1008" s="110" t="s">
        <v>18657</v>
      </c>
      <c r="N1008" s="110" t="s">
        <v>18659</v>
      </c>
      <c r="O1008" s="109">
        <v>5</v>
      </c>
      <c r="P1008" s="108">
        <v>45259</v>
      </c>
      <c r="Q1008" s="108">
        <v>45263</v>
      </c>
      <c r="R1008" s="109" t="s">
        <v>10383</v>
      </c>
      <c r="S1008" s="110" t="str">
        <f>VLOOKUP($R1008,DX!$A$1:$B$13005,2,FALSE)</f>
        <v>COLICO RENAL, NO ESPECIFICADO</v>
      </c>
      <c r="T1008" s="110" t="s">
        <v>42647</v>
      </c>
      <c r="AA1008" s="111" t="s">
        <v>43233</v>
      </c>
    </row>
    <row r="1009" spans="1:27" s="123" customFormat="1" ht="30" hidden="1" customHeight="1" x14ac:dyDescent="0.3">
      <c r="A1009" s="121">
        <v>45261</v>
      </c>
      <c r="B1009" s="119">
        <f t="shared" si="33"/>
        <v>12</v>
      </c>
      <c r="C1009" s="119">
        <f t="shared" si="34"/>
        <v>2023</v>
      </c>
      <c r="D1009" s="110">
        <v>3189617</v>
      </c>
      <c r="E1009" s="110" t="s">
        <v>18831</v>
      </c>
      <c r="F1009" s="110" t="s">
        <v>18658</v>
      </c>
      <c r="G1009" s="110" t="s">
        <v>42697</v>
      </c>
      <c r="H1009" s="122" t="s">
        <v>42733</v>
      </c>
      <c r="I1009" s="109" t="s">
        <v>18665</v>
      </c>
      <c r="J1009" s="109" t="s">
        <v>18679</v>
      </c>
      <c r="K1009" s="108">
        <v>44075</v>
      </c>
      <c r="L1009" s="109" t="s">
        <v>18742</v>
      </c>
      <c r="M1009" s="110" t="s">
        <v>18657</v>
      </c>
      <c r="N1009" s="110" t="s">
        <v>18659</v>
      </c>
      <c r="O1009" s="109">
        <v>15</v>
      </c>
      <c r="P1009" s="108">
        <v>45261</v>
      </c>
      <c r="Q1009" s="108">
        <v>45275</v>
      </c>
      <c r="R1009" s="109" t="s">
        <v>8279</v>
      </c>
      <c r="S1009" s="110" t="str">
        <f>VLOOKUP($R1009,DX!$A$1:$B$13005,2,FALSE)</f>
        <v>PANCREATITIS AGUDA</v>
      </c>
      <c r="T1009" s="110" t="s">
        <v>18696</v>
      </c>
      <c r="AA1009" s="111" t="s">
        <v>43233</v>
      </c>
    </row>
    <row r="1010" spans="1:27" s="123" customFormat="1" ht="30" hidden="1" customHeight="1" x14ac:dyDescent="0.3">
      <c r="A1010" s="121">
        <v>45261</v>
      </c>
      <c r="B1010" s="119">
        <f t="shared" si="33"/>
        <v>12</v>
      </c>
      <c r="C1010" s="119">
        <f t="shared" si="34"/>
        <v>2023</v>
      </c>
      <c r="D1010" s="110">
        <v>5244377</v>
      </c>
      <c r="E1010" s="110" t="s">
        <v>42625</v>
      </c>
      <c r="F1010" s="110" t="s">
        <v>18658</v>
      </c>
      <c r="G1010" s="110" t="s">
        <v>18664</v>
      </c>
      <c r="H1010" s="122" t="s">
        <v>42708</v>
      </c>
      <c r="I1010" s="109" t="s">
        <v>18680</v>
      </c>
      <c r="J1010" s="109" t="s">
        <v>42548</v>
      </c>
      <c r="K1010" s="108">
        <v>44617</v>
      </c>
      <c r="L1010" s="109" t="s">
        <v>18680</v>
      </c>
      <c r="M1010" s="110" t="s">
        <v>18657</v>
      </c>
      <c r="N1010" s="110" t="s">
        <v>18659</v>
      </c>
      <c r="O1010" s="109">
        <v>1</v>
      </c>
      <c r="P1010" s="108">
        <v>45261</v>
      </c>
      <c r="Q1010" s="108">
        <v>45261</v>
      </c>
      <c r="R1010" s="109" t="s">
        <v>7087</v>
      </c>
      <c r="S1010" s="110" t="str">
        <f>VLOOKUP($R1010,DX!$A$1:$B$13005,2,FALSE)</f>
        <v>AMIGDALITIS AGUDA, NO ESPECIFICADA</v>
      </c>
      <c r="T1010" s="110" t="s">
        <v>42647</v>
      </c>
      <c r="AA1010" s="111" t="s">
        <v>43233</v>
      </c>
    </row>
    <row r="1011" spans="1:27" s="123" customFormat="1" ht="30" hidden="1" customHeight="1" x14ac:dyDescent="0.3">
      <c r="A1011" s="121">
        <v>45261</v>
      </c>
      <c r="B1011" s="119">
        <f t="shared" si="33"/>
        <v>12</v>
      </c>
      <c r="C1011" s="119">
        <f t="shared" si="34"/>
        <v>2023</v>
      </c>
      <c r="D1011" s="110">
        <v>91206331</v>
      </c>
      <c r="E1011" s="110" t="s">
        <v>42615</v>
      </c>
      <c r="F1011" s="110" t="s">
        <v>18658</v>
      </c>
      <c r="G1011" s="110" t="s">
        <v>42634</v>
      </c>
      <c r="H1011" s="122" t="s">
        <v>42733</v>
      </c>
      <c r="I1011" s="109" t="s">
        <v>18680</v>
      </c>
      <c r="J1011" s="109" t="s">
        <v>18679</v>
      </c>
      <c r="K1011" s="108">
        <v>44245</v>
      </c>
      <c r="L1011" s="109" t="s">
        <v>42771</v>
      </c>
      <c r="M1011" s="110" t="s">
        <v>18657</v>
      </c>
      <c r="N1011" s="110" t="s">
        <v>18659</v>
      </c>
      <c r="O1011" s="109">
        <v>15</v>
      </c>
      <c r="P1011" s="108">
        <v>45261</v>
      </c>
      <c r="Q1011" s="108">
        <v>45275</v>
      </c>
      <c r="R1011" s="109" t="s">
        <v>27339</v>
      </c>
      <c r="S1011" s="110" t="str">
        <f>VLOOKUP($R1011,DX!$A$1:$B$13005,2,FALSE)</f>
        <v>Linfoma Angiono imuno blasticode celulas T</v>
      </c>
      <c r="T1011" s="110" t="s">
        <v>18696</v>
      </c>
      <c r="AA1011" s="111" t="s">
        <v>43233</v>
      </c>
    </row>
    <row r="1012" spans="1:27" s="123" customFormat="1" ht="30" hidden="1" customHeight="1" x14ac:dyDescent="0.3">
      <c r="A1012" s="121">
        <v>45264</v>
      </c>
      <c r="B1012" s="119">
        <f t="shared" si="33"/>
        <v>12</v>
      </c>
      <c r="C1012" s="119">
        <f t="shared" si="34"/>
        <v>2023</v>
      </c>
      <c r="D1012" s="110">
        <v>71670203</v>
      </c>
      <c r="E1012" s="110" t="s">
        <v>18796</v>
      </c>
      <c r="F1012" s="110" t="s">
        <v>18658</v>
      </c>
      <c r="G1012" s="110" t="s">
        <v>18664</v>
      </c>
      <c r="H1012" s="122" t="s">
        <v>42709</v>
      </c>
      <c r="I1012" s="109" t="s">
        <v>18680</v>
      </c>
      <c r="J1012" s="109" t="s">
        <v>18679</v>
      </c>
      <c r="K1012" s="108">
        <v>43617</v>
      </c>
      <c r="L1012" s="109" t="s">
        <v>18680</v>
      </c>
      <c r="M1012" s="110" t="s">
        <v>18657</v>
      </c>
      <c r="N1012" s="110" t="s">
        <v>18659</v>
      </c>
      <c r="O1012" s="109">
        <v>5</v>
      </c>
      <c r="P1012" s="108">
        <v>45264</v>
      </c>
      <c r="Q1012" s="108">
        <v>45268</v>
      </c>
      <c r="R1012" s="109" t="s">
        <v>10383</v>
      </c>
      <c r="S1012" s="110" t="str">
        <f>VLOOKUP($R1012,DX!$A$1:$B$13005,2,FALSE)</f>
        <v>COLICO RENAL, NO ESPECIFICADO</v>
      </c>
      <c r="T1012" s="110" t="s">
        <v>18696</v>
      </c>
      <c r="AA1012" s="111" t="s">
        <v>43233</v>
      </c>
    </row>
    <row r="1013" spans="1:27" s="123" customFormat="1" ht="30" hidden="1" customHeight="1" x14ac:dyDescent="0.3">
      <c r="A1013" s="121">
        <v>45264</v>
      </c>
      <c r="B1013" s="119">
        <f t="shared" si="33"/>
        <v>12</v>
      </c>
      <c r="C1013" s="119">
        <f t="shared" si="34"/>
        <v>2023</v>
      </c>
      <c r="D1013" s="110">
        <v>1214740974</v>
      </c>
      <c r="E1013" s="110" t="s">
        <v>42632</v>
      </c>
      <c r="F1013" s="110" t="s">
        <v>18658</v>
      </c>
      <c r="G1013" s="110" t="s">
        <v>18664</v>
      </c>
      <c r="H1013" s="122" t="s">
        <v>42708</v>
      </c>
      <c r="I1013" s="109" t="s">
        <v>18849</v>
      </c>
      <c r="J1013" s="109" t="s">
        <v>42720</v>
      </c>
      <c r="K1013" s="108">
        <v>45128</v>
      </c>
      <c r="L1013" s="109" t="s">
        <v>18860</v>
      </c>
      <c r="M1013" s="110" t="s">
        <v>18657</v>
      </c>
      <c r="N1013" s="110" t="s">
        <v>18659</v>
      </c>
      <c r="O1013" s="109">
        <v>1</v>
      </c>
      <c r="P1013" s="108">
        <v>45264</v>
      </c>
      <c r="Q1013" s="108">
        <v>45264</v>
      </c>
      <c r="R1013" s="109" t="s">
        <v>7061</v>
      </c>
      <c r="S1013" s="110" t="str">
        <f>VLOOKUP($R1013,DX!$A$1:$B$13005,2,FALSE)</f>
        <v>RINOFARINGITIS AGUDA (RESFRIADO COMUN)</v>
      </c>
      <c r="T1013" s="110" t="s">
        <v>42647</v>
      </c>
      <c r="AA1013" s="111" t="s">
        <v>43233</v>
      </c>
    </row>
    <row r="1014" spans="1:27" s="123" customFormat="1" ht="30" hidden="1" customHeight="1" x14ac:dyDescent="0.3">
      <c r="A1014" s="121">
        <v>45266</v>
      </c>
      <c r="B1014" s="119">
        <f t="shared" si="33"/>
        <v>12</v>
      </c>
      <c r="C1014" s="119">
        <f t="shared" si="34"/>
        <v>2023</v>
      </c>
      <c r="D1014" s="110">
        <v>1017200324</v>
      </c>
      <c r="E1014" s="110" t="s">
        <v>42803</v>
      </c>
      <c r="F1014" s="110" t="s">
        <v>18658</v>
      </c>
      <c r="G1014" s="110" t="s">
        <v>18664</v>
      </c>
      <c r="H1014" s="122" t="s">
        <v>42708</v>
      </c>
      <c r="I1014" s="109" t="s">
        <v>18665</v>
      </c>
      <c r="J1014" s="109" t="s">
        <v>18679</v>
      </c>
      <c r="K1014" s="108">
        <v>44949</v>
      </c>
      <c r="L1014" s="109" t="s">
        <v>42529</v>
      </c>
      <c r="M1014" s="110" t="s">
        <v>18657</v>
      </c>
      <c r="N1014" s="110" t="s">
        <v>18659</v>
      </c>
      <c r="O1014" s="109">
        <v>2</v>
      </c>
      <c r="P1014" s="108">
        <v>45266</v>
      </c>
      <c r="Q1014" s="108">
        <v>45267</v>
      </c>
      <c r="R1014" s="109" t="s">
        <v>7631</v>
      </c>
      <c r="S1014" s="110" t="str">
        <f>VLOOKUP($R1014,DX!$A$1:$B$13005,2,FALSE)</f>
        <v>ANOMALIAS DE LA POSICION DEL DIENTE</v>
      </c>
      <c r="T1014" s="110" t="s">
        <v>42647</v>
      </c>
      <c r="AA1014" s="111" t="s">
        <v>43233</v>
      </c>
    </row>
    <row r="1015" spans="1:27" s="123" customFormat="1" ht="30" hidden="1" customHeight="1" x14ac:dyDescent="0.3">
      <c r="A1015" s="121">
        <v>45283</v>
      </c>
      <c r="B1015" s="119">
        <f t="shared" si="33"/>
        <v>12</v>
      </c>
      <c r="C1015" s="119">
        <f t="shared" si="34"/>
        <v>2023</v>
      </c>
      <c r="D1015" s="110">
        <v>10123519</v>
      </c>
      <c r="E1015" s="110" t="s">
        <v>42578</v>
      </c>
      <c r="F1015" s="110" t="s">
        <v>18658</v>
      </c>
      <c r="G1015" s="110" t="s">
        <v>18683</v>
      </c>
      <c r="H1015" s="122" t="s">
        <v>42709</v>
      </c>
      <c r="I1015" s="109" t="s">
        <v>18665</v>
      </c>
      <c r="J1015" s="109" t="s">
        <v>18679</v>
      </c>
      <c r="K1015" s="108">
        <v>44013</v>
      </c>
      <c r="L1015" s="109" t="s">
        <v>18731</v>
      </c>
      <c r="M1015" s="110" t="s">
        <v>18688</v>
      </c>
      <c r="N1015" s="110" t="s">
        <v>18659</v>
      </c>
      <c r="O1015" s="109">
        <v>30</v>
      </c>
      <c r="P1015" s="108">
        <v>45283</v>
      </c>
      <c r="Q1015" s="108">
        <v>44947</v>
      </c>
      <c r="R1015" s="109" t="s">
        <v>18434</v>
      </c>
      <c r="S1015" s="110" t="str">
        <f>VLOOKUP($R1015,DX!$A$1:$B$13005,2,FALSE)</f>
        <v>ATENCION PALIATIVA</v>
      </c>
      <c r="T1015" s="110" t="s">
        <v>18696</v>
      </c>
      <c r="AA1015" s="123" t="s">
        <v>42959</v>
      </c>
    </row>
    <row r="1016" spans="1:27" s="123" customFormat="1" ht="30" hidden="1" customHeight="1" x14ac:dyDescent="0.3">
      <c r="A1016" s="121">
        <v>45287</v>
      </c>
      <c r="B1016" s="119">
        <f t="shared" si="33"/>
        <v>12</v>
      </c>
      <c r="C1016" s="119">
        <f t="shared" si="34"/>
        <v>2023</v>
      </c>
      <c r="D1016" s="110">
        <v>1020443527</v>
      </c>
      <c r="E1016" s="110" t="s">
        <v>42759</v>
      </c>
      <c r="F1016" s="110" t="s">
        <v>18704</v>
      </c>
      <c r="G1016" s="110" t="s">
        <v>18664</v>
      </c>
      <c r="H1016" s="122" t="s">
        <v>42708</v>
      </c>
      <c r="I1016" s="109" t="s">
        <v>18849</v>
      </c>
      <c r="J1016" s="109" t="s">
        <v>18851</v>
      </c>
      <c r="K1016" s="108">
        <v>44939</v>
      </c>
      <c r="L1016" s="109" t="s">
        <v>18860</v>
      </c>
      <c r="M1016" s="110" t="s">
        <v>18657</v>
      </c>
      <c r="N1016" s="110" t="s">
        <v>18659</v>
      </c>
      <c r="O1016" s="109">
        <v>2</v>
      </c>
      <c r="P1016" s="108">
        <v>45287</v>
      </c>
      <c r="Q1016" s="108">
        <v>45258</v>
      </c>
      <c r="R1016" s="109" t="s">
        <v>7075</v>
      </c>
      <c r="S1016" s="110" t="str">
        <f>VLOOKUP($R1016,DX!$A$1:$B$13005,2,FALSE)</f>
        <v>SINUSITIS AGUDA, NO ESPECIFICADA</v>
      </c>
      <c r="T1016" s="110" t="s">
        <v>42647</v>
      </c>
      <c r="AA1016" s="111" t="s">
        <v>43233</v>
      </c>
    </row>
    <row r="1017" spans="1:27" s="123" customFormat="1" ht="30" hidden="1" customHeight="1" x14ac:dyDescent="0.3">
      <c r="A1017" s="121">
        <v>45289</v>
      </c>
      <c r="B1017" s="119">
        <f t="shared" si="33"/>
        <v>12</v>
      </c>
      <c r="C1017" s="119">
        <f t="shared" si="34"/>
        <v>2023</v>
      </c>
      <c r="D1017" s="110">
        <v>1026134434</v>
      </c>
      <c r="E1017" s="110" t="s">
        <v>42805</v>
      </c>
      <c r="F1017" s="110" t="s">
        <v>18658</v>
      </c>
      <c r="G1017" s="110" t="s">
        <v>18664</v>
      </c>
      <c r="H1017" s="122" t="s">
        <v>42708</v>
      </c>
      <c r="I1017" s="109" t="s">
        <v>18665</v>
      </c>
      <c r="J1017" s="109" t="s">
        <v>18679</v>
      </c>
      <c r="K1017" s="108">
        <v>44754</v>
      </c>
      <c r="L1017" s="109" t="s">
        <v>18701</v>
      </c>
      <c r="M1017" s="110" t="s">
        <v>18657</v>
      </c>
      <c r="N1017" s="110" t="s">
        <v>18659</v>
      </c>
      <c r="O1017" s="109">
        <v>10</v>
      </c>
      <c r="P1017" s="108">
        <v>45289</v>
      </c>
      <c r="Q1017" s="108">
        <v>45298</v>
      </c>
      <c r="R1017" s="109" t="s">
        <v>10365</v>
      </c>
      <c r="S1017" s="110" t="str">
        <f>VLOOKUP($R1017,DX!$A$1:$B$13005,2,FALSE)</f>
        <v>CALCULO DEL URETER</v>
      </c>
      <c r="T1017" s="110" t="s">
        <v>42647</v>
      </c>
      <c r="AA1017" s="111" t="s">
        <v>43233</v>
      </c>
    </row>
    <row r="1018" spans="1:27" s="123" customFormat="1" ht="30" hidden="1" customHeight="1" x14ac:dyDescent="0.3">
      <c r="A1018" s="121">
        <v>45292</v>
      </c>
      <c r="B1018" s="119">
        <f t="shared" si="33"/>
        <v>1</v>
      </c>
      <c r="C1018" s="119">
        <f t="shared" si="34"/>
        <v>2024</v>
      </c>
      <c r="D1018" s="110">
        <v>3189617</v>
      </c>
      <c r="E1018" s="110" t="s">
        <v>18831</v>
      </c>
      <c r="F1018" s="110" t="s">
        <v>18658</v>
      </c>
      <c r="G1018" s="110" t="s">
        <v>42697</v>
      </c>
      <c r="H1018" s="122" t="s">
        <v>42733</v>
      </c>
      <c r="I1018" s="109" t="s">
        <v>18665</v>
      </c>
      <c r="J1018" s="109" t="s">
        <v>18679</v>
      </c>
      <c r="K1018" s="108">
        <v>44075</v>
      </c>
      <c r="L1018" s="109" t="s">
        <v>18742</v>
      </c>
      <c r="M1018" s="110" t="s">
        <v>18657</v>
      </c>
      <c r="N1018" s="110" t="s">
        <v>18659</v>
      </c>
      <c r="O1018" s="109">
        <v>15</v>
      </c>
      <c r="P1018" s="108">
        <v>45292</v>
      </c>
      <c r="Q1018" s="108">
        <v>45306</v>
      </c>
      <c r="R1018" s="109" t="s">
        <v>8279</v>
      </c>
      <c r="S1018" s="110" t="str">
        <f>VLOOKUP($R1018,DX!$A$1:$B$13005,2,FALSE)</f>
        <v>PANCREATITIS AGUDA</v>
      </c>
      <c r="T1018" s="110" t="s">
        <v>18696</v>
      </c>
      <c r="AA1018" s="111" t="s">
        <v>43233</v>
      </c>
    </row>
    <row r="1019" spans="1:27" s="123" customFormat="1" ht="30" hidden="1" customHeight="1" x14ac:dyDescent="0.3">
      <c r="A1019" s="121">
        <v>45295</v>
      </c>
      <c r="B1019" s="119">
        <f t="shared" si="33"/>
        <v>1</v>
      </c>
      <c r="C1019" s="119">
        <f t="shared" si="34"/>
        <v>2024</v>
      </c>
      <c r="D1019" s="110">
        <v>71575449</v>
      </c>
      <c r="E1019" s="110" t="s">
        <v>42649</v>
      </c>
      <c r="F1019" s="110" t="s">
        <v>18658</v>
      </c>
      <c r="G1019" s="110" t="s">
        <v>18664</v>
      </c>
      <c r="H1019" s="122" t="s">
        <v>42709</v>
      </c>
      <c r="I1019" s="109" t="s">
        <v>18680</v>
      </c>
      <c r="J1019" s="109" t="s">
        <v>18679</v>
      </c>
      <c r="K1019" s="108">
        <v>42375</v>
      </c>
      <c r="L1019" s="109" t="s">
        <v>18680</v>
      </c>
      <c r="M1019" s="110" t="s">
        <v>18657</v>
      </c>
      <c r="N1019" s="110" t="s">
        <v>18659</v>
      </c>
      <c r="O1019" s="109">
        <v>2</v>
      </c>
      <c r="P1019" s="108">
        <v>45295</v>
      </c>
      <c r="Q1019" s="108">
        <v>45296</v>
      </c>
      <c r="R1019" s="109" t="s">
        <v>9231</v>
      </c>
      <c r="S1019" s="110" t="str">
        <f>VLOOKUP($R1019,DX!$A$1:$B$13005,2,FALSE)</f>
        <v>GONARTROSIS, NO ESPECIFICADA</v>
      </c>
      <c r="T1019" s="110" t="s">
        <v>18696</v>
      </c>
      <c r="AA1019" s="111" t="s">
        <v>43233</v>
      </c>
    </row>
    <row r="1020" spans="1:27" s="123" customFormat="1" ht="30" hidden="1" customHeight="1" x14ac:dyDescent="0.3">
      <c r="A1020" s="121">
        <v>45292</v>
      </c>
      <c r="B1020" s="119">
        <f t="shared" si="33"/>
        <v>1</v>
      </c>
      <c r="C1020" s="119">
        <f t="shared" si="34"/>
        <v>2024</v>
      </c>
      <c r="D1020" s="110">
        <v>91206331</v>
      </c>
      <c r="E1020" s="110" t="s">
        <v>42650</v>
      </c>
      <c r="F1020" s="110" t="s">
        <v>18658</v>
      </c>
      <c r="G1020" s="110" t="s">
        <v>42634</v>
      </c>
      <c r="H1020" s="122" t="s">
        <v>42733</v>
      </c>
      <c r="I1020" s="109" t="s">
        <v>18680</v>
      </c>
      <c r="J1020" s="109" t="s">
        <v>18679</v>
      </c>
      <c r="K1020" s="108">
        <v>44245</v>
      </c>
      <c r="L1020" s="109" t="s">
        <v>18680</v>
      </c>
      <c r="M1020" s="110" t="s">
        <v>18657</v>
      </c>
      <c r="N1020" s="110" t="s">
        <v>18659</v>
      </c>
      <c r="O1020" s="109">
        <v>15</v>
      </c>
      <c r="P1020" s="108">
        <v>45292</v>
      </c>
      <c r="Q1020" s="108">
        <v>45306</v>
      </c>
      <c r="R1020" s="109" t="s">
        <v>27339</v>
      </c>
      <c r="S1020" s="110" t="str">
        <f>VLOOKUP($R1020,DX!$A$1:$B$13005,2,FALSE)</f>
        <v>Linfoma Angiono imuno blasticode celulas T</v>
      </c>
      <c r="T1020" s="110" t="s">
        <v>18696</v>
      </c>
      <c r="AA1020" s="111" t="s">
        <v>43233</v>
      </c>
    </row>
    <row r="1021" spans="1:27" s="123" customFormat="1" ht="30" hidden="1" customHeight="1" x14ac:dyDescent="0.3">
      <c r="A1021" s="121">
        <v>45300</v>
      </c>
      <c r="B1021" s="119">
        <f t="shared" si="33"/>
        <v>1</v>
      </c>
      <c r="C1021" s="119">
        <f t="shared" si="34"/>
        <v>2024</v>
      </c>
      <c r="D1021" s="110">
        <v>98557930</v>
      </c>
      <c r="E1021" s="110" t="s">
        <v>42804</v>
      </c>
      <c r="F1021" s="110" t="s">
        <v>18658</v>
      </c>
      <c r="G1021" s="110" t="s">
        <v>18664</v>
      </c>
      <c r="H1021" s="122" t="s">
        <v>42708</v>
      </c>
      <c r="I1021" s="109" t="s">
        <v>18665</v>
      </c>
      <c r="J1021" s="109" t="s">
        <v>18679</v>
      </c>
      <c r="K1021" s="108">
        <v>45093</v>
      </c>
      <c r="L1021" s="109" t="s">
        <v>42529</v>
      </c>
      <c r="M1021" s="110" t="s">
        <v>18657</v>
      </c>
      <c r="N1021" s="110" t="s">
        <v>18659</v>
      </c>
      <c r="O1021" s="109">
        <v>1</v>
      </c>
      <c r="P1021" s="108">
        <v>45300</v>
      </c>
      <c r="Q1021" s="108">
        <v>45300</v>
      </c>
      <c r="R1021" s="109" t="s">
        <v>112</v>
      </c>
      <c r="S1021" s="110" t="str">
        <f>VLOOKUP($R1021,DX!$A$1:$B$13005,2,FALSE)</f>
        <v>OTRAS ENTERITIS VIRALES</v>
      </c>
      <c r="T1021" s="110" t="s">
        <v>42647</v>
      </c>
      <c r="AA1021" s="111" t="s">
        <v>43233</v>
      </c>
    </row>
    <row r="1022" spans="1:27" s="123" customFormat="1" ht="30" hidden="1" customHeight="1" x14ac:dyDescent="0.3">
      <c r="A1022" s="121">
        <v>45299</v>
      </c>
      <c r="B1022" s="119">
        <f t="shared" si="33"/>
        <v>1</v>
      </c>
      <c r="C1022" s="119">
        <f t="shared" si="34"/>
        <v>2024</v>
      </c>
      <c r="D1022" s="110">
        <v>1026134434</v>
      </c>
      <c r="E1022" s="110" t="s">
        <v>42805</v>
      </c>
      <c r="F1022" s="110" t="s">
        <v>18658</v>
      </c>
      <c r="G1022" s="110" t="s">
        <v>18664</v>
      </c>
      <c r="H1022" s="122" t="s">
        <v>42709</v>
      </c>
      <c r="I1022" s="109" t="s">
        <v>18665</v>
      </c>
      <c r="J1022" s="109" t="s">
        <v>18679</v>
      </c>
      <c r="K1022" s="108">
        <v>44754</v>
      </c>
      <c r="L1022" s="109" t="s">
        <v>18701</v>
      </c>
      <c r="M1022" s="110" t="s">
        <v>18657</v>
      </c>
      <c r="N1022" s="110" t="s">
        <v>18659</v>
      </c>
      <c r="O1022" s="109">
        <v>5</v>
      </c>
      <c r="P1022" s="108">
        <v>45299</v>
      </c>
      <c r="Q1022" s="108">
        <v>45303</v>
      </c>
      <c r="R1022" s="109" t="s">
        <v>10365</v>
      </c>
      <c r="S1022" s="110" t="str">
        <f>VLOOKUP($R1022,DX!$A$1:$B$13005,2,FALSE)</f>
        <v>CALCULO DEL URETER</v>
      </c>
      <c r="T1022" s="110" t="s">
        <v>18696</v>
      </c>
      <c r="AA1022" s="111" t="s">
        <v>43233</v>
      </c>
    </row>
    <row r="1023" spans="1:27" s="123" customFormat="1" ht="30" hidden="1" customHeight="1" x14ac:dyDescent="0.3">
      <c r="A1023" s="121">
        <v>45307</v>
      </c>
      <c r="B1023" s="119">
        <f t="shared" si="33"/>
        <v>1</v>
      </c>
      <c r="C1023" s="119">
        <f t="shared" si="34"/>
        <v>2024</v>
      </c>
      <c r="D1023" s="110">
        <v>3189617</v>
      </c>
      <c r="E1023" s="110" t="s">
        <v>18831</v>
      </c>
      <c r="F1023" s="110" t="s">
        <v>18658</v>
      </c>
      <c r="G1023" s="110" t="s">
        <v>42697</v>
      </c>
      <c r="H1023" s="122" t="s">
        <v>42733</v>
      </c>
      <c r="I1023" s="109" t="s">
        <v>18665</v>
      </c>
      <c r="J1023" s="109" t="s">
        <v>18679</v>
      </c>
      <c r="K1023" s="108">
        <v>44075</v>
      </c>
      <c r="L1023" s="109" t="s">
        <v>18742</v>
      </c>
      <c r="M1023" s="110" t="s">
        <v>18657</v>
      </c>
      <c r="N1023" s="110" t="s">
        <v>18659</v>
      </c>
      <c r="O1023" s="109">
        <v>15</v>
      </c>
      <c r="P1023" s="108">
        <v>45307</v>
      </c>
      <c r="Q1023" s="108">
        <v>45321</v>
      </c>
      <c r="R1023" s="109" t="s">
        <v>8279</v>
      </c>
      <c r="S1023" s="110" t="str">
        <f>VLOOKUP($R1023,DX!$A$1:$B$13005,2,FALSE)</f>
        <v>PANCREATITIS AGUDA</v>
      </c>
      <c r="T1023" s="110" t="s">
        <v>18696</v>
      </c>
      <c r="AA1023" s="111" t="s">
        <v>43233</v>
      </c>
    </row>
    <row r="1024" spans="1:27" s="123" customFormat="1" ht="30" hidden="1" customHeight="1" x14ac:dyDescent="0.3">
      <c r="A1024" s="121">
        <v>45303</v>
      </c>
      <c r="B1024" s="119">
        <f t="shared" si="33"/>
        <v>1</v>
      </c>
      <c r="C1024" s="119">
        <f t="shared" si="34"/>
        <v>2024</v>
      </c>
      <c r="D1024" s="110">
        <v>7728170</v>
      </c>
      <c r="E1024" s="110" t="s">
        <v>42728</v>
      </c>
      <c r="F1024" s="110" t="s">
        <v>18658</v>
      </c>
      <c r="G1024" s="110" t="s">
        <v>18664</v>
      </c>
      <c r="H1024" s="122" t="s">
        <v>42710</v>
      </c>
      <c r="I1024" s="109" t="s">
        <v>18680</v>
      </c>
      <c r="J1024" s="109" t="s">
        <v>18679</v>
      </c>
      <c r="K1024" s="108">
        <v>44711</v>
      </c>
      <c r="L1024" s="109" t="s">
        <v>18680</v>
      </c>
      <c r="M1024" s="110" t="s">
        <v>18657</v>
      </c>
      <c r="N1024" s="110" t="s">
        <v>18659</v>
      </c>
      <c r="O1024" s="109">
        <v>3</v>
      </c>
      <c r="P1024" s="108">
        <v>45303</v>
      </c>
      <c r="Q1024" s="108">
        <v>45305</v>
      </c>
      <c r="R1024" s="109" t="s">
        <v>9353</v>
      </c>
      <c r="S1024" s="110" t="str">
        <f>VLOOKUP($R1024,DX!$A$1:$B$13005,2,FALSE)</f>
        <v>DOLOR EN ARTICULACION</v>
      </c>
      <c r="T1024" s="110" t="s">
        <v>42647</v>
      </c>
      <c r="AA1024" s="111" t="s">
        <v>43233</v>
      </c>
    </row>
    <row r="1025" spans="1:27" s="123" customFormat="1" ht="30" hidden="1" customHeight="1" x14ac:dyDescent="0.3">
      <c r="A1025" s="121">
        <v>45303</v>
      </c>
      <c r="B1025" s="119">
        <f t="shared" si="33"/>
        <v>1</v>
      </c>
      <c r="C1025" s="119">
        <f t="shared" si="34"/>
        <v>2024</v>
      </c>
      <c r="D1025" s="110">
        <v>70979114</v>
      </c>
      <c r="E1025" s="110" t="s">
        <v>42806</v>
      </c>
      <c r="F1025" s="110" t="s">
        <v>18658</v>
      </c>
      <c r="G1025" s="110" t="s">
        <v>18664</v>
      </c>
      <c r="H1025" s="122" t="s">
        <v>42708</v>
      </c>
      <c r="I1025" s="109" t="s">
        <v>18665</v>
      </c>
      <c r="J1025" s="109" t="s">
        <v>18679</v>
      </c>
      <c r="K1025" s="108">
        <v>44473</v>
      </c>
      <c r="L1025" s="109" t="s">
        <v>18701</v>
      </c>
      <c r="M1025" s="110" t="s">
        <v>18657</v>
      </c>
      <c r="N1025" s="110" t="s">
        <v>18659</v>
      </c>
      <c r="O1025" s="109">
        <v>1</v>
      </c>
      <c r="P1025" s="108">
        <v>45303</v>
      </c>
      <c r="Q1025" s="108">
        <v>45303</v>
      </c>
      <c r="R1025" s="109" t="s">
        <v>7061</v>
      </c>
      <c r="S1025" s="110" t="str">
        <f>VLOOKUP($R1025,DX!$A$1:$B$13005,2,FALSE)</f>
        <v>RINOFARINGITIS AGUDA (RESFRIADO COMUN)</v>
      </c>
      <c r="T1025" s="110" t="s">
        <v>42647</v>
      </c>
      <c r="AA1025" s="111" t="s">
        <v>43233</v>
      </c>
    </row>
    <row r="1026" spans="1:27" s="123" customFormat="1" ht="30" hidden="1" customHeight="1" x14ac:dyDescent="0.3">
      <c r="A1026" s="121">
        <v>45308</v>
      </c>
      <c r="B1026" s="119">
        <f t="shared" si="33"/>
        <v>1</v>
      </c>
      <c r="C1026" s="119">
        <f t="shared" si="34"/>
        <v>2024</v>
      </c>
      <c r="D1026" s="110">
        <v>71266454</v>
      </c>
      <c r="E1026" s="110" t="s">
        <v>42807</v>
      </c>
      <c r="F1026" s="110" t="s">
        <v>18658</v>
      </c>
      <c r="G1026" s="110" t="s">
        <v>18664</v>
      </c>
      <c r="H1026" s="122" t="s">
        <v>42708</v>
      </c>
      <c r="I1026" s="109" t="s">
        <v>18665</v>
      </c>
      <c r="J1026" s="109" t="s">
        <v>18679</v>
      </c>
      <c r="K1026" s="108">
        <v>45177</v>
      </c>
      <c r="L1026" s="109" t="s">
        <v>42529</v>
      </c>
      <c r="M1026" s="110" t="s">
        <v>18657</v>
      </c>
      <c r="N1026" s="110" t="s">
        <v>18659</v>
      </c>
      <c r="O1026" s="109">
        <v>2</v>
      </c>
      <c r="P1026" s="108">
        <v>45308</v>
      </c>
      <c r="Q1026" s="108">
        <v>45309</v>
      </c>
      <c r="R1026" s="109" t="s">
        <v>10489</v>
      </c>
      <c r="S1026" s="110" t="str">
        <f>VLOOKUP($R1026,DX!$A$1:$B$13005,2,FALSE)</f>
        <v>INFECCION DE VIAS URINARIAS, SITIO NO ESPECIFICADO</v>
      </c>
      <c r="T1026" s="110" t="s">
        <v>42647</v>
      </c>
      <c r="AA1026" s="111" t="s">
        <v>43233</v>
      </c>
    </row>
    <row r="1027" spans="1:27" s="123" customFormat="1" ht="30" hidden="1" customHeight="1" x14ac:dyDescent="0.3">
      <c r="A1027" s="121">
        <v>45303</v>
      </c>
      <c r="B1027" s="119">
        <f t="shared" ref="B1027:B1090" si="35">+MONTH(A1027)</f>
        <v>1</v>
      </c>
      <c r="C1027" s="119">
        <f t="shared" ref="C1027:C1090" si="36">+YEAR(A1027)</f>
        <v>2024</v>
      </c>
      <c r="D1027" s="110">
        <v>71575449</v>
      </c>
      <c r="E1027" s="110" t="s">
        <v>42649</v>
      </c>
      <c r="F1027" s="110" t="s">
        <v>18658</v>
      </c>
      <c r="G1027" s="110" t="s">
        <v>18664</v>
      </c>
      <c r="H1027" s="122" t="s">
        <v>42708</v>
      </c>
      <c r="I1027" s="109" t="s">
        <v>18680</v>
      </c>
      <c r="J1027" s="109" t="s">
        <v>18679</v>
      </c>
      <c r="K1027" s="108">
        <v>42375</v>
      </c>
      <c r="L1027" s="109" t="s">
        <v>18680</v>
      </c>
      <c r="M1027" s="110" t="s">
        <v>18657</v>
      </c>
      <c r="N1027" s="110" t="s">
        <v>18659</v>
      </c>
      <c r="O1027" s="109">
        <v>2</v>
      </c>
      <c r="P1027" s="108">
        <v>45303</v>
      </c>
      <c r="Q1027" s="108">
        <v>45304</v>
      </c>
      <c r="R1027" s="109" t="s">
        <v>9319</v>
      </c>
      <c r="S1027" s="110" t="str">
        <f>VLOOKUP($R1027,DX!$A$1:$B$13005,2,FALSE)</f>
        <v>OTROS TRASTORNOS INTERNOS DE LA RODILLA</v>
      </c>
      <c r="T1027" s="110" t="s">
        <v>42647</v>
      </c>
      <c r="AA1027" s="111" t="s">
        <v>43233</v>
      </c>
    </row>
    <row r="1028" spans="1:27" s="123" customFormat="1" ht="30" hidden="1" customHeight="1" x14ac:dyDescent="0.3">
      <c r="A1028" s="121">
        <v>45308</v>
      </c>
      <c r="B1028" s="119">
        <f t="shared" si="35"/>
        <v>1</v>
      </c>
      <c r="C1028" s="119">
        <f t="shared" si="36"/>
        <v>2024</v>
      </c>
      <c r="D1028" s="110">
        <v>71575449</v>
      </c>
      <c r="E1028" s="110" t="s">
        <v>42649</v>
      </c>
      <c r="F1028" s="110" t="s">
        <v>18658</v>
      </c>
      <c r="G1028" s="110" t="s">
        <v>18664</v>
      </c>
      <c r="H1028" s="122" t="s">
        <v>42709</v>
      </c>
      <c r="I1028" s="109" t="s">
        <v>18680</v>
      </c>
      <c r="J1028" s="109" t="s">
        <v>18679</v>
      </c>
      <c r="K1028" s="108">
        <v>42375</v>
      </c>
      <c r="L1028" s="109" t="s">
        <v>18680</v>
      </c>
      <c r="M1028" s="110" t="s">
        <v>18657</v>
      </c>
      <c r="N1028" s="110" t="s">
        <v>18659</v>
      </c>
      <c r="O1028" s="109">
        <v>2</v>
      </c>
      <c r="P1028" s="108">
        <v>45308</v>
      </c>
      <c r="Q1028" s="108">
        <v>45309</v>
      </c>
      <c r="R1028" s="109" t="s">
        <v>9319</v>
      </c>
      <c r="S1028" s="110" t="str">
        <f>VLOOKUP($R1028,DX!$A$1:$B$13005,2,FALSE)</f>
        <v>OTROS TRASTORNOS INTERNOS DE LA RODILLA</v>
      </c>
      <c r="T1028" s="110" t="s">
        <v>18696</v>
      </c>
      <c r="AA1028" s="111" t="s">
        <v>43233</v>
      </c>
    </row>
    <row r="1029" spans="1:27" s="123" customFormat="1" ht="30" hidden="1" customHeight="1" x14ac:dyDescent="0.3">
      <c r="A1029" s="121">
        <v>45312</v>
      </c>
      <c r="B1029" s="119">
        <f t="shared" si="35"/>
        <v>1</v>
      </c>
      <c r="C1029" s="119">
        <f t="shared" si="36"/>
        <v>2024</v>
      </c>
      <c r="D1029" s="110">
        <v>71685016</v>
      </c>
      <c r="E1029" s="110" t="s">
        <v>42808</v>
      </c>
      <c r="F1029" s="110" t="s">
        <v>18658</v>
      </c>
      <c r="G1029" s="110" t="s">
        <v>18664</v>
      </c>
      <c r="H1029" s="122" t="s">
        <v>42710</v>
      </c>
      <c r="I1029" s="109" t="s">
        <v>18665</v>
      </c>
      <c r="J1029" s="109" t="s">
        <v>18679</v>
      </c>
      <c r="K1029" s="108">
        <v>44760</v>
      </c>
      <c r="L1029" s="109" t="s">
        <v>18701</v>
      </c>
      <c r="M1029" s="110" t="s">
        <v>18657</v>
      </c>
      <c r="N1029" s="110" t="s">
        <v>18659</v>
      </c>
      <c r="O1029" s="109">
        <v>7</v>
      </c>
      <c r="P1029" s="108">
        <v>45312</v>
      </c>
      <c r="Q1029" s="108">
        <v>45318</v>
      </c>
      <c r="R1029" s="109" t="s">
        <v>8007</v>
      </c>
      <c r="S1029" s="110" t="str">
        <f>VLOOKUP($R1029,DX!$A$1:$B$13005,2,FALSE)</f>
        <v>OTRAS OBSTRUCCIONES DEL INTESTINO</v>
      </c>
      <c r="T1029" s="110" t="s">
        <v>42647</v>
      </c>
      <c r="AA1029" s="111" t="s">
        <v>43233</v>
      </c>
    </row>
    <row r="1030" spans="1:27" s="123" customFormat="1" ht="30" hidden="1" customHeight="1" x14ac:dyDescent="0.3">
      <c r="A1030" s="121">
        <v>45307</v>
      </c>
      <c r="B1030" s="119">
        <f t="shared" si="35"/>
        <v>1</v>
      </c>
      <c r="C1030" s="119">
        <f t="shared" si="36"/>
        <v>2024</v>
      </c>
      <c r="D1030" s="110">
        <v>91206331</v>
      </c>
      <c r="E1030" s="110" t="s">
        <v>42650</v>
      </c>
      <c r="F1030" s="110" t="s">
        <v>18658</v>
      </c>
      <c r="G1030" s="110" t="s">
        <v>42634</v>
      </c>
      <c r="H1030" s="122" t="s">
        <v>42733</v>
      </c>
      <c r="I1030" s="109" t="s">
        <v>18680</v>
      </c>
      <c r="J1030" s="109" t="s">
        <v>18679</v>
      </c>
      <c r="K1030" s="108">
        <v>44245</v>
      </c>
      <c r="L1030" s="109" t="s">
        <v>18680</v>
      </c>
      <c r="M1030" s="110" t="s">
        <v>18657</v>
      </c>
      <c r="N1030" s="110" t="s">
        <v>18659</v>
      </c>
      <c r="O1030" s="109">
        <v>15</v>
      </c>
      <c r="P1030" s="108">
        <v>45307</v>
      </c>
      <c r="Q1030" s="108">
        <v>45321</v>
      </c>
      <c r="R1030" s="109" t="s">
        <v>27339</v>
      </c>
      <c r="S1030" s="110" t="str">
        <f>VLOOKUP($R1030,DX!$A$1:$B$13005,2,FALSE)</f>
        <v>Linfoma Angiono imuno blasticode celulas T</v>
      </c>
      <c r="T1030" s="110" t="s">
        <v>18696</v>
      </c>
      <c r="AA1030" s="111" t="s">
        <v>43233</v>
      </c>
    </row>
    <row r="1031" spans="1:27" s="123" customFormat="1" ht="30" hidden="1" customHeight="1" x14ac:dyDescent="0.3">
      <c r="A1031" s="121">
        <v>45306</v>
      </c>
      <c r="B1031" s="119">
        <f t="shared" si="35"/>
        <v>1</v>
      </c>
      <c r="C1031" s="119">
        <f t="shared" si="36"/>
        <v>2024</v>
      </c>
      <c r="D1031" s="110">
        <v>98572372</v>
      </c>
      <c r="E1031" s="110" t="s">
        <v>42685</v>
      </c>
      <c r="F1031" s="110" t="s">
        <v>18658</v>
      </c>
      <c r="G1031" s="110" t="s">
        <v>18664</v>
      </c>
      <c r="H1031" s="122" t="s">
        <v>42708</v>
      </c>
      <c r="I1031" s="109" t="s">
        <v>18680</v>
      </c>
      <c r="J1031" s="109" t="s">
        <v>18679</v>
      </c>
      <c r="K1031" s="108">
        <v>43617</v>
      </c>
      <c r="L1031" s="109" t="s">
        <v>18680</v>
      </c>
      <c r="M1031" s="110" t="s">
        <v>18657</v>
      </c>
      <c r="N1031" s="110" t="s">
        <v>18659</v>
      </c>
      <c r="O1031" s="109">
        <v>2</v>
      </c>
      <c r="P1031" s="108">
        <v>45306</v>
      </c>
      <c r="Q1031" s="108">
        <v>45307</v>
      </c>
      <c r="R1031" s="109" t="s">
        <v>112</v>
      </c>
      <c r="S1031" s="110" t="str">
        <f>VLOOKUP($R1031,DX!$A$1:$B$13005,2,FALSE)</f>
        <v>OTRAS ENTERITIS VIRALES</v>
      </c>
      <c r="T1031" s="110" t="s">
        <v>42647</v>
      </c>
      <c r="AA1031" s="111" t="s">
        <v>43233</v>
      </c>
    </row>
    <row r="1032" spans="1:27" s="123" customFormat="1" ht="30" hidden="1" customHeight="1" x14ac:dyDescent="0.3">
      <c r="A1032" s="121">
        <v>45297</v>
      </c>
      <c r="B1032" s="119">
        <f t="shared" si="35"/>
        <v>1</v>
      </c>
      <c r="C1032" s="119">
        <f t="shared" si="36"/>
        <v>2024</v>
      </c>
      <c r="D1032" s="110">
        <v>98577216</v>
      </c>
      <c r="E1032" s="110" t="s">
        <v>42809</v>
      </c>
      <c r="F1032" s="110" t="s">
        <v>18658</v>
      </c>
      <c r="G1032" s="110" t="s">
        <v>18687</v>
      </c>
      <c r="H1032" s="122" t="s">
        <v>42710</v>
      </c>
      <c r="I1032" s="109" t="s">
        <v>18665</v>
      </c>
      <c r="J1032" s="109" t="s">
        <v>18679</v>
      </c>
      <c r="K1032" s="108">
        <v>45168</v>
      </c>
      <c r="L1032" s="109" t="s">
        <v>42529</v>
      </c>
      <c r="M1032" s="110" t="s">
        <v>18657</v>
      </c>
      <c r="N1032" s="110" t="s">
        <v>18659</v>
      </c>
      <c r="O1032" s="109">
        <v>6</v>
      </c>
      <c r="P1032" s="108">
        <v>45297</v>
      </c>
      <c r="Q1032" s="108">
        <v>45302</v>
      </c>
      <c r="R1032" s="109" t="s">
        <v>10383</v>
      </c>
      <c r="S1032" s="110" t="str">
        <f>VLOOKUP($R1032,DX!$A$1:$B$13005,2,FALSE)</f>
        <v>COLICO RENAL, NO ESPECIFICADO</v>
      </c>
      <c r="T1032" s="110" t="s">
        <v>42647</v>
      </c>
      <c r="AA1032" s="111" t="s">
        <v>43233</v>
      </c>
    </row>
    <row r="1033" spans="1:27" s="123" customFormat="1" ht="30" hidden="1" customHeight="1" x14ac:dyDescent="0.3">
      <c r="A1033" s="121">
        <v>45303</v>
      </c>
      <c r="B1033" s="119">
        <f t="shared" si="35"/>
        <v>1</v>
      </c>
      <c r="C1033" s="119">
        <f t="shared" si="36"/>
        <v>2024</v>
      </c>
      <c r="D1033" s="110">
        <v>98577216</v>
      </c>
      <c r="E1033" s="110" t="s">
        <v>42809</v>
      </c>
      <c r="F1033" s="110" t="s">
        <v>18658</v>
      </c>
      <c r="G1033" s="110" t="s">
        <v>18687</v>
      </c>
      <c r="H1033" s="122" t="s">
        <v>42709</v>
      </c>
      <c r="I1033" s="109" t="s">
        <v>18665</v>
      </c>
      <c r="J1033" s="109" t="s">
        <v>18679</v>
      </c>
      <c r="K1033" s="108">
        <v>45168</v>
      </c>
      <c r="L1033" s="109" t="s">
        <v>42529</v>
      </c>
      <c r="M1033" s="110" t="s">
        <v>18657</v>
      </c>
      <c r="N1033" s="110" t="s">
        <v>18659</v>
      </c>
      <c r="O1033" s="109">
        <v>4</v>
      </c>
      <c r="P1033" s="108">
        <v>45303</v>
      </c>
      <c r="Q1033" s="108">
        <v>45306</v>
      </c>
      <c r="R1033" s="109" t="s">
        <v>10383</v>
      </c>
      <c r="S1033" s="110" t="str">
        <f>VLOOKUP($R1033,DX!$A$1:$B$13005,2,FALSE)</f>
        <v>COLICO RENAL, NO ESPECIFICADO</v>
      </c>
      <c r="T1033" s="110" t="s">
        <v>18696</v>
      </c>
      <c r="AA1033" s="111" t="s">
        <v>43233</v>
      </c>
    </row>
    <row r="1034" spans="1:27" s="123" customFormat="1" ht="30" hidden="1" customHeight="1" x14ac:dyDescent="0.3">
      <c r="A1034" s="121">
        <v>45305</v>
      </c>
      <c r="B1034" s="119">
        <f t="shared" si="35"/>
        <v>1</v>
      </c>
      <c r="C1034" s="119">
        <f t="shared" si="36"/>
        <v>2024</v>
      </c>
      <c r="D1034" s="110">
        <v>98647826</v>
      </c>
      <c r="E1034" s="110" t="s">
        <v>42810</v>
      </c>
      <c r="F1034" s="110" t="s">
        <v>18658</v>
      </c>
      <c r="G1034" s="110" t="s">
        <v>18664</v>
      </c>
      <c r="H1034" s="122" t="s">
        <v>42710</v>
      </c>
      <c r="I1034" s="109" t="s">
        <v>18665</v>
      </c>
      <c r="J1034" s="109" t="s">
        <v>18679</v>
      </c>
      <c r="K1034" s="108">
        <v>44826</v>
      </c>
      <c r="L1034" s="109" t="s">
        <v>42529</v>
      </c>
      <c r="M1034" s="110" t="s">
        <v>18657</v>
      </c>
      <c r="N1034" s="110" t="s">
        <v>18659</v>
      </c>
      <c r="O1034" s="109">
        <v>30</v>
      </c>
      <c r="P1034" s="108">
        <v>45305</v>
      </c>
      <c r="Q1034" s="108">
        <v>45334</v>
      </c>
      <c r="R1034" s="109" t="s">
        <v>7465</v>
      </c>
      <c r="S1034" s="110" t="str">
        <f>VLOOKUP($R1034,DX!$A$1:$B$13005,2,FALSE)</f>
        <v>NEUMOTORAX, NO ESPECIFICADO</v>
      </c>
      <c r="T1034" s="110" t="s">
        <v>42647</v>
      </c>
      <c r="AA1034" s="123" t="s">
        <v>42959</v>
      </c>
    </row>
    <row r="1035" spans="1:27" s="123" customFormat="1" ht="30" hidden="1" customHeight="1" x14ac:dyDescent="0.3">
      <c r="A1035" s="121">
        <v>45309</v>
      </c>
      <c r="B1035" s="119">
        <f t="shared" si="35"/>
        <v>1</v>
      </c>
      <c r="C1035" s="119">
        <f t="shared" si="36"/>
        <v>2024</v>
      </c>
      <c r="D1035" s="110">
        <v>1000764381</v>
      </c>
      <c r="E1035" s="110" t="s">
        <v>42811</v>
      </c>
      <c r="F1035" s="110" t="s">
        <v>18704</v>
      </c>
      <c r="G1035" s="110" t="s">
        <v>18690</v>
      </c>
      <c r="H1035" s="122" t="s">
        <v>42710</v>
      </c>
      <c r="I1035" s="109" t="s">
        <v>18849</v>
      </c>
      <c r="J1035" s="109" t="s">
        <v>42833</v>
      </c>
      <c r="K1035" s="108">
        <v>45188</v>
      </c>
      <c r="L1035" s="109" t="s">
        <v>18860</v>
      </c>
      <c r="M1035" s="110" t="s">
        <v>18657</v>
      </c>
      <c r="N1035" s="110" t="s">
        <v>18659</v>
      </c>
      <c r="O1035" s="109">
        <v>3</v>
      </c>
      <c r="P1035" s="108">
        <v>45309</v>
      </c>
      <c r="Q1035" s="108">
        <v>45311</v>
      </c>
      <c r="R1035" s="109" t="s">
        <v>8361</v>
      </c>
      <c r="S1035" s="110" t="str">
        <f>VLOOKUP($R1035,DX!$A$1:$B$13005,2,FALSE)</f>
        <v>ABSCESO CUTANEO, FURUNCULO Y CARBUNCO DE SITIO NO ESPECIFICADO</v>
      </c>
      <c r="T1035" s="110" t="s">
        <v>42647</v>
      </c>
      <c r="AA1035" s="111" t="s">
        <v>43233</v>
      </c>
    </row>
    <row r="1036" spans="1:27" s="123" customFormat="1" ht="30" hidden="1" customHeight="1" x14ac:dyDescent="0.3">
      <c r="A1036" s="121">
        <v>45310</v>
      </c>
      <c r="B1036" s="119">
        <f t="shared" si="35"/>
        <v>1</v>
      </c>
      <c r="C1036" s="119">
        <f t="shared" si="36"/>
        <v>2024</v>
      </c>
      <c r="D1036" s="110">
        <v>1017200324</v>
      </c>
      <c r="E1036" s="110" t="s">
        <v>42812</v>
      </c>
      <c r="F1036" s="110" t="s">
        <v>18658</v>
      </c>
      <c r="G1036" s="110" t="s">
        <v>18664</v>
      </c>
      <c r="H1036" s="122" t="s">
        <v>42708</v>
      </c>
      <c r="I1036" s="109" t="s">
        <v>18665</v>
      </c>
      <c r="J1036" s="109" t="s">
        <v>18679</v>
      </c>
      <c r="K1036" s="108">
        <v>44949</v>
      </c>
      <c r="L1036" s="109" t="s">
        <v>42529</v>
      </c>
      <c r="M1036" s="110" t="s">
        <v>18657</v>
      </c>
      <c r="N1036" s="110" t="s">
        <v>18659</v>
      </c>
      <c r="O1036" s="109">
        <v>1</v>
      </c>
      <c r="P1036" s="108">
        <v>45310</v>
      </c>
      <c r="Q1036" s="108">
        <v>45310</v>
      </c>
      <c r="R1036" s="109" t="s">
        <v>7631</v>
      </c>
      <c r="S1036" s="110" t="str">
        <f>VLOOKUP($R1036,DX!$A$1:$B$13005,2,FALSE)</f>
        <v>ANOMALIAS DE LA POSICION DEL DIENTE</v>
      </c>
      <c r="T1036" s="110" t="s">
        <v>42647</v>
      </c>
      <c r="AA1036" s="111" t="s">
        <v>43233</v>
      </c>
    </row>
    <row r="1037" spans="1:27" s="123" customFormat="1" ht="30" hidden="1" customHeight="1" x14ac:dyDescent="0.3">
      <c r="A1037" s="121">
        <v>45293</v>
      </c>
      <c r="B1037" s="119">
        <f t="shared" si="35"/>
        <v>1</v>
      </c>
      <c r="C1037" s="119">
        <f t="shared" si="36"/>
        <v>2024</v>
      </c>
      <c r="D1037" s="110">
        <v>1105871413</v>
      </c>
      <c r="E1037" s="110" t="s">
        <v>42813</v>
      </c>
      <c r="F1037" s="110" t="s">
        <v>18658</v>
      </c>
      <c r="G1037" s="110" t="s">
        <v>18683</v>
      </c>
      <c r="H1037" s="122" t="s">
        <v>42710</v>
      </c>
      <c r="I1037" s="109" t="s">
        <v>18849</v>
      </c>
      <c r="J1037" s="109" t="s">
        <v>42600</v>
      </c>
      <c r="K1037" s="108">
        <v>45069</v>
      </c>
      <c r="L1037" s="109" t="s">
        <v>18860</v>
      </c>
      <c r="M1037" s="110" t="s">
        <v>18657</v>
      </c>
      <c r="N1037" s="110" t="s">
        <v>18880</v>
      </c>
      <c r="O1037" s="109">
        <v>14</v>
      </c>
      <c r="P1037" s="108">
        <v>45293</v>
      </c>
      <c r="Q1037" s="108">
        <v>45306</v>
      </c>
      <c r="R1037" s="109">
        <v>2</v>
      </c>
      <c r="S1037" s="110" t="str">
        <f>VLOOKUP($R1037,DX!$A$1:$B$13005,2,FALSE)</f>
        <v>Licencia Paternidad</v>
      </c>
      <c r="T1037" s="110" t="s">
        <v>42647</v>
      </c>
      <c r="AA1037" s="111" t="s">
        <v>43233</v>
      </c>
    </row>
    <row r="1038" spans="1:27" s="123" customFormat="1" ht="30" hidden="1" customHeight="1" x14ac:dyDescent="0.3">
      <c r="A1038" s="121">
        <v>45314</v>
      </c>
      <c r="B1038" s="119">
        <f t="shared" si="35"/>
        <v>1</v>
      </c>
      <c r="C1038" s="119">
        <f t="shared" si="36"/>
        <v>2024</v>
      </c>
      <c r="D1038" s="110">
        <v>1146434995</v>
      </c>
      <c r="E1038" s="110" t="s">
        <v>42702</v>
      </c>
      <c r="F1038" s="110" t="s">
        <v>18658</v>
      </c>
      <c r="G1038" s="110" t="s">
        <v>18664</v>
      </c>
      <c r="H1038" s="122" t="s">
        <v>42708</v>
      </c>
      <c r="I1038" s="109" t="s">
        <v>18680</v>
      </c>
      <c r="J1038" s="109" t="s">
        <v>18679</v>
      </c>
      <c r="K1038" s="108">
        <v>44088</v>
      </c>
      <c r="L1038" s="109" t="s">
        <v>18680</v>
      </c>
      <c r="M1038" s="110" t="s">
        <v>18657</v>
      </c>
      <c r="N1038" s="110" t="s">
        <v>18659</v>
      </c>
      <c r="O1038" s="109">
        <v>2</v>
      </c>
      <c r="P1038" s="108">
        <v>45314</v>
      </c>
      <c r="Q1038" s="108">
        <v>45315</v>
      </c>
      <c r="R1038" s="109" t="s">
        <v>7061</v>
      </c>
      <c r="S1038" s="110" t="str">
        <f>VLOOKUP($R1038,DX!$A$1:$B$13005,2,FALSE)</f>
        <v>RINOFARINGITIS AGUDA (RESFRIADO COMUN)</v>
      </c>
      <c r="T1038" s="110" t="s">
        <v>42647</v>
      </c>
      <c r="AA1038" s="111" t="s">
        <v>43233</v>
      </c>
    </row>
    <row r="1039" spans="1:27" s="123" customFormat="1" ht="30" hidden="1" customHeight="1" x14ac:dyDescent="0.3">
      <c r="A1039" s="121">
        <v>45300</v>
      </c>
      <c r="B1039" s="119">
        <f t="shared" si="35"/>
        <v>1</v>
      </c>
      <c r="C1039" s="119">
        <f t="shared" si="36"/>
        <v>2024</v>
      </c>
      <c r="D1039" s="110">
        <v>18517921</v>
      </c>
      <c r="E1039" s="110" t="s">
        <v>42743</v>
      </c>
      <c r="F1039" s="110" t="s">
        <v>18658</v>
      </c>
      <c r="G1039" s="110" t="s">
        <v>42732</v>
      </c>
      <c r="H1039" s="122" t="s">
        <v>42709</v>
      </c>
      <c r="I1039" s="109" t="s">
        <v>18665</v>
      </c>
      <c r="J1039" s="109" t="s">
        <v>18679</v>
      </c>
      <c r="K1039" s="108">
        <v>44960</v>
      </c>
      <c r="L1039" s="109" t="s">
        <v>18731</v>
      </c>
      <c r="M1039" s="110" t="s">
        <v>18688</v>
      </c>
      <c r="N1039" s="110" t="s">
        <v>18659</v>
      </c>
      <c r="O1039" s="109">
        <v>30</v>
      </c>
      <c r="P1039" s="108">
        <v>45300</v>
      </c>
      <c r="Q1039" s="108">
        <v>45329</v>
      </c>
      <c r="R1039" s="109" t="s">
        <v>120</v>
      </c>
      <c r="S1039" s="110" t="str">
        <f>VLOOKUP($R1039,DX!$A$1:$B$13005,2,FALSE)</f>
        <v>TBC PULMON CONFIRMA POR MICROSC BACILO TUBERC ESPUTO CON O SIN CULTIVO</v>
      </c>
      <c r="T1039" s="110" t="s">
        <v>18696</v>
      </c>
      <c r="AA1039" s="123" t="s">
        <v>42959</v>
      </c>
    </row>
    <row r="1040" spans="1:27" s="123" customFormat="1" ht="30" hidden="1" customHeight="1" x14ac:dyDescent="0.3">
      <c r="A1040" s="121">
        <v>45320</v>
      </c>
      <c r="B1040" s="119">
        <f t="shared" si="35"/>
        <v>1</v>
      </c>
      <c r="C1040" s="119">
        <f t="shared" si="36"/>
        <v>2024</v>
      </c>
      <c r="D1040" s="110">
        <v>98638694</v>
      </c>
      <c r="E1040" s="110" t="s">
        <v>42817</v>
      </c>
      <c r="F1040" s="110" t="s">
        <v>18658</v>
      </c>
      <c r="G1040" s="110" t="s">
        <v>18664</v>
      </c>
      <c r="H1040" s="122" t="s">
        <v>42708</v>
      </c>
      <c r="I1040" s="109" t="s">
        <v>18680</v>
      </c>
      <c r="J1040" s="109" t="s">
        <v>18679</v>
      </c>
      <c r="K1040" s="108">
        <v>43617</v>
      </c>
      <c r="L1040" s="109" t="s">
        <v>18680</v>
      </c>
      <c r="M1040" s="110" t="s">
        <v>18657</v>
      </c>
      <c r="N1040" s="110" t="s">
        <v>18659</v>
      </c>
      <c r="O1040" s="109">
        <v>2</v>
      </c>
      <c r="P1040" s="108">
        <v>45320</v>
      </c>
      <c r="Q1040" s="108">
        <v>45321</v>
      </c>
      <c r="R1040" s="109" t="s">
        <v>112</v>
      </c>
      <c r="S1040" s="110" t="str">
        <f>VLOOKUP($R1040,DX!$A$1:$B$13005,2,FALSE)</f>
        <v>OTRAS ENTERITIS VIRALES</v>
      </c>
      <c r="T1040" s="110" t="s">
        <v>42647</v>
      </c>
      <c r="AA1040" s="111" t="s">
        <v>43233</v>
      </c>
    </row>
    <row r="1041" spans="1:27" s="123" customFormat="1" ht="30" hidden="1" customHeight="1" x14ac:dyDescent="0.3">
      <c r="A1041" s="121">
        <v>45321</v>
      </c>
      <c r="B1041" s="119">
        <f t="shared" si="35"/>
        <v>1</v>
      </c>
      <c r="C1041" s="119">
        <f t="shared" si="36"/>
        <v>2024</v>
      </c>
      <c r="D1041" s="110">
        <v>1001243795</v>
      </c>
      <c r="E1041" s="110" t="s">
        <v>42676</v>
      </c>
      <c r="F1041" s="110" t="s">
        <v>18658</v>
      </c>
      <c r="G1041" s="110" t="s">
        <v>18664</v>
      </c>
      <c r="H1041" s="122" t="s">
        <v>42710</v>
      </c>
      <c r="I1041" s="109" t="s">
        <v>18849</v>
      </c>
      <c r="J1041" s="109" t="s">
        <v>42711</v>
      </c>
      <c r="K1041" s="108">
        <v>44636</v>
      </c>
      <c r="L1041" s="109" t="s">
        <v>18860</v>
      </c>
      <c r="M1041" s="110" t="s">
        <v>18657</v>
      </c>
      <c r="N1041" s="110" t="s">
        <v>18659</v>
      </c>
      <c r="O1041" s="109">
        <v>30</v>
      </c>
      <c r="P1041" s="108">
        <v>45321</v>
      </c>
      <c r="Q1041" s="108">
        <v>45330</v>
      </c>
      <c r="R1041" s="109" t="s">
        <v>15059</v>
      </c>
      <c r="S1041" s="110" t="str">
        <f>VLOOKUP($R1041,DX!$A$1:$B$13005,2,FALSE)</f>
        <v>FRACTURA DE LA EPIFISIS INFERIOR DEL RADIO</v>
      </c>
      <c r="T1041" s="110" t="s">
        <v>42647</v>
      </c>
      <c r="AA1041" s="123" t="s">
        <v>42959</v>
      </c>
    </row>
    <row r="1042" spans="1:27" s="123" customFormat="1" ht="30" hidden="1" customHeight="1" x14ac:dyDescent="0.3">
      <c r="A1042" s="121">
        <v>45301</v>
      </c>
      <c r="B1042" s="119">
        <f t="shared" si="35"/>
        <v>1</v>
      </c>
      <c r="C1042" s="119">
        <f t="shared" si="36"/>
        <v>2024</v>
      </c>
      <c r="D1042" s="110">
        <v>1106772607</v>
      </c>
      <c r="E1042" s="110" t="s">
        <v>42648</v>
      </c>
      <c r="F1042" s="110" t="s">
        <v>18658</v>
      </c>
      <c r="G1042" s="110" t="s">
        <v>18683</v>
      </c>
      <c r="H1042" s="122" t="s">
        <v>42710</v>
      </c>
      <c r="I1042" s="109" t="s">
        <v>18680</v>
      </c>
      <c r="J1042" s="109" t="s">
        <v>18679</v>
      </c>
      <c r="K1042" s="108">
        <v>44245</v>
      </c>
      <c r="L1042" s="109" t="s">
        <v>18739</v>
      </c>
      <c r="M1042" s="110" t="s">
        <v>18657</v>
      </c>
      <c r="N1042" s="110" t="s">
        <v>18880</v>
      </c>
      <c r="O1042" s="109">
        <v>14</v>
      </c>
      <c r="P1042" s="108">
        <v>45301</v>
      </c>
      <c r="Q1042" s="108">
        <v>45314</v>
      </c>
      <c r="R1042" s="109">
        <v>2</v>
      </c>
      <c r="S1042" s="110" t="str">
        <f>VLOOKUP($R1042,DX!$A$1:$B$13005,2,FALSE)</f>
        <v>Licencia Paternidad</v>
      </c>
      <c r="T1042" s="110" t="s">
        <v>42647</v>
      </c>
      <c r="AA1042" s="111" t="s">
        <v>43233</v>
      </c>
    </row>
    <row r="1043" spans="1:27" s="123" customFormat="1" ht="30" hidden="1" customHeight="1" x14ac:dyDescent="0.3">
      <c r="A1043" s="121">
        <v>45316</v>
      </c>
      <c r="B1043" s="119">
        <f t="shared" si="35"/>
        <v>1</v>
      </c>
      <c r="C1043" s="119">
        <f t="shared" si="36"/>
        <v>2024</v>
      </c>
      <c r="D1043" s="110">
        <v>1128398259</v>
      </c>
      <c r="E1043" s="110" t="s">
        <v>42661</v>
      </c>
      <c r="F1043" s="110" t="s">
        <v>18658</v>
      </c>
      <c r="G1043" s="110" t="s">
        <v>18664</v>
      </c>
      <c r="H1043" s="122" t="s">
        <v>42710</v>
      </c>
      <c r="I1043" s="109" t="s">
        <v>18665</v>
      </c>
      <c r="J1043" s="109" t="s">
        <v>18679</v>
      </c>
      <c r="K1043" s="108">
        <v>44760</v>
      </c>
      <c r="L1043" s="109" t="s">
        <v>18721</v>
      </c>
      <c r="M1043" s="110" t="s">
        <v>18657</v>
      </c>
      <c r="N1043" s="110" t="s">
        <v>18659</v>
      </c>
      <c r="O1043" s="109">
        <v>3</v>
      </c>
      <c r="P1043" s="108">
        <v>45316</v>
      </c>
      <c r="Q1043" s="108">
        <v>45318</v>
      </c>
      <c r="R1043" s="109" t="s">
        <v>14933</v>
      </c>
      <c r="S1043" s="110" t="str">
        <f>VLOOKUP($R1043,DX!$A$1:$B$13005,2,FALSE)</f>
        <v>HERIDA DEL BRAZO</v>
      </c>
      <c r="T1043" s="110" t="s">
        <v>42647</v>
      </c>
      <c r="AA1043" s="111" t="s">
        <v>43233</v>
      </c>
    </row>
    <row r="1044" spans="1:27" s="123" customFormat="1" ht="30" hidden="1" customHeight="1" x14ac:dyDescent="0.3">
      <c r="A1044" s="121">
        <v>45321</v>
      </c>
      <c r="B1044" s="119">
        <f t="shared" si="35"/>
        <v>1</v>
      </c>
      <c r="C1044" s="119">
        <f t="shared" si="36"/>
        <v>2024</v>
      </c>
      <c r="D1044" s="110">
        <v>1128452447</v>
      </c>
      <c r="E1044" s="110" t="s">
        <v>42818</v>
      </c>
      <c r="F1044" s="110" t="s">
        <v>18658</v>
      </c>
      <c r="G1044" s="110" t="s">
        <v>18877</v>
      </c>
      <c r="H1044" s="122" t="s">
        <v>42710</v>
      </c>
      <c r="I1044" s="109" t="s">
        <v>18849</v>
      </c>
      <c r="J1044" s="109" t="s">
        <v>42738</v>
      </c>
      <c r="K1044" s="108">
        <v>45194</v>
      </c>
      <c r="L1044" s="109" t="s">
        <v>18860</v>
      </c>
      <c r="M1044" s="110" t="s">
        <v>18657</v>
      </c>
      <c r="N1044" s="110" t="s">
        <v>18659</v>
      </c>
      <c r="O1044" s="109">
        <v>3</v>
      </c>
      <c r="P1044" s="108">
        <v>45321</v>
      </c>
      <c r="Q1044" s="108">
        <v>45323</v>
      </c>
      <c r="R1044" s="109" t="s">
        <v>7985</v>
      </c>
      <c r="S1044" s="110" t="str">
        <f>VLOOKUP($R1044,DX!$A$1:$B$13005,2,FALSE)</f>
        <v>OTRAS COLITIS Y GASTROENTERITIS NO INFECCIOSAS ESPECIFICADAS</v>
      </c>
      <c r="T1044" s="110" t="s">
        <v>42647</v>
      </c>
      <c r="AA1044" s="111" t="s">
        <v>43233</v>
      </c>
    </row>
    <row r="1045" spans="1:27" s="123" customFormat="1" ht="30" hidden="1" customHeight="1" x14ac:dyDescent="0.3">
      <c r="A1045" s="121">
        <v>45323</v>
      </c>
      <c r="B1045" s="119">
        <f t="shared" si="35"/>
        <v>2</v>
      </c>
      <c r="C1045" s="119">
        <f t="shared" si="36"/>
        <v>2024</v>
      </c>
      <c r="D1045" s="110">
        <v>3189617</v>
      </c>
      <c r="E1045" s="110" t="s">
        <v>18831</v>
      </c>
      <c r="F1045" s="110" t="s">
        <v>18658</v>
      </c>
      <c r="G1045" s="110" t="s">
        <v>42697</v>
      </c>
      <c r="H1045" s="122" t="s">
        <v>42733</v>
      </c>
      <c r="I1045" s="109" t="s">
        <v>18665</v>
      </c>
      <c r="J1045" s="109" t="s">
        <v>18679</v>
      </c>
      <c r="K1045" s="108">
        <v>44075</v>
      </c>
      <c r="L1045" s="109" t="s">
        <v>18742</v>
      </c>
      <c r="M1045" s="110" t="s">
        <v>18657</v>
      </c>
      <c r="N1045" s="110" t="s">
        <v>18659</v>
      </c>
      <c r="O1045" s="109">
        <v>15</v>
      </c>
      <c r="P1045" s="108">
        <v>45323</v>
      </c>
      <c r="Q1045" s="108">
        <v>45337</v>
      </c>
      <c r="R1045" s="109" t="s">
        <v>8279</v>
      </c>
      <c r="S1045" s="110" t="str">
        <f>VLOOKUP($R1045,DX!$A$1:$B$13005,2,FALSE)</f>
        <v>PANCREATITIS AGUDA</v>
      </c>
      <c r="T1045" s="110" t="s">
        <v>18696</v>
      </c>
      <c r="AA1045" s="111" t="s">
        <v>43233</v>
      </c>
    </row>
    <row r="1046" spans="1:27" s="123" customFormat="1" ht="30" hidden="1" customHeight="1" x14ac:dyDescent="0.3">
      <c r="A1046" s="121">
        <v>45328</v>
      </c>
      <c r="B1046" s="119">
        <f t="shared" si="35"/>
        <v>2</v>
      </c>
      <c r="C1046" s="119">
        <f t="shared" si="36"/>
        <v>2024</v>
      </c>
      <c r="D1046" s="110">
        <v>8431066</v>
      </c>
      <c r="E1046" s="110" t="s">
        <v>42814</v>
      </c>
      <c r="F1046" s="110" t="s">
        <v>18658</v>
      </c>
      <c r="G1046" s="110" t="s">
        <v>18664</v>
      </c>
      <c r="H1046" s="122" t="s">
        <v>42708</v>
      </c>
      <c r="I1046" s="109" t="s">
        <v>18680</v>
      </c>
      <c r="J1046" s="109" t="s">
        <v>18679</v>
      </c>
      <c r="K1046" s="108">
        <v>43787</v>
      </c>
      <c r="L1046" s="109" t="s">
        <v>18680</v>
      </c>
      <c r="M1046" s="110" t="s">
        <v>18657</v>
      </c>
      <c r="N1046" s="110" t="s">
        <v>18659</v>
      </c>
      <c r="O1046" s="109">
        <v>2</v>
      </c>
      <c r="P1046" s="108">
        <v>45328</v>
      </c>
      <c r="Q1046" s="108">
        <v>45329</v>
      </c>
      <c r="R1046" s="109" t="s">
        <v>9607</v>
      </c>
      <c r="S1046" s="110" t="str">
        <f>VLOOKUP($R1046,DX!$A$1:$B$13005,2,FALSE)</f>
        <v>LUMBAGO NO ESPECIFICADO</v>
      </c>
      <c r="T1046" s="110" t="s">
        <v>42647</v>
      </c>
      <c r="AA1046" s="111" t="s">
        <v>43233</v>
      </c>
    </row>
    <row r="1047" spans="1:27" s="123" customFormat="1" ht="30" hidden="1" customHeight="1" x14ac:dyDescent="0.3">
      <c r="A1047" s="121">
        <v>45328</v>
      </c>
      <c r="B1047" s="119">
        <f t="shared" si="35"/>
        <v>2</v>
      </c>
      <c r="C1047" s="119">
        <f t="shared" si="36"/>
        <v>2024</v>
      </c>
      <c r="D1047" s="110">
        <v>10019873</v>
      </c>
      <c r="E1047" s="110" t="s">
        <v>42815</v>
      </c>
      <c r="F1047" s="110" t="s">
        <v>18658</v>
      </c>
      <c r="G1047" s="110" t="s">
        <v>18737</v>
      </c>
      <c r="H1047" s="122" t="s">
        <v>42708</v>
      </c>
      <c r="I1047" s="109" t="s">
        <v>18665</v>
      </c>
      <c r="J1047" s="109" t="s">
        <v>18679</v>
      </c>
      <c r="K1047" s="108">
        <v>45265</v>
      </c>
      <c r="L1047" s="109" t="s">
        <v>42853</v>
      </c>
      <c r="M1047" s="110" t="s">
        <v>18688</v>
      </c>
      <c r="N1047" s="110" t="s">
        <v>18659</v>
      </c>
      <c r="O1047" s="109">
        <v>2</v>
      </c>
      <c r="P1047" s="108">
        <v>45328</v>
      </c>
      <c r="Q1047" s="108">
        <v>45329</v>
      </c>
      <c r="R1047" s="109" t="s">
        <v>118</v>
      </c>
      <c r="S1047" s="110" t="str">
        <f>VLOOKUP($R1047,DX!$A$1:$B$13005,2,FALSE)</f>
        <v>DIARREA Y GASTROENTERITIS DE PRESUNTO ORIGEN INFECCIOSO</v>
      </c>
      <c r="T1047" s="110" t="s">
        <v>42647</v>
      </c>
      <c r="AA1047" s="111" t="s">
        <v>43233</v>
      </c>
    </row>
    <row r="1048" spans="1:27" s="123" customFormat="1" ht="30" hidden="1" customHeight="1" x14ac:dyDescent="0.3">
      <c r="A1048" s="121">
        <v>45330</v>
      </c>
      <c r="B1048" s="119">
        <f t="shared" si="35"/>
        <v>2</v>
      </c>
      <c r="C1048" s="119">
        <f t="shared" si="36"/>
        <v>2024</v>
      </c>
      <c r="D1048" s="110">
        <v>10019873</v>
      </c>
      <c r="E1048" s="110" t="s">
        <v>42815</v>
      </c>
      <c r="F1048" s="110" t="s">
        <v>18658</v>
      </c>
      <c r="G1048" s="110" t="s">
        <v>18737</v>
      </c>
      <c r="H1048" s="122" t="s">
        <v>42708</v>
      </c>
      <c r="I1048" s="109" t="s">
        <v>18665</v>
      </c>
      <c r="J1048" s="109" t="s">
        <v>18679</v>
      </c>
      <c r="K1048" s="108">
        <v>45265</v>
      </c>
      <c r="L1048" s="109" t="s">
        <v>42853</v>
      </c>
      <c r="M1048" s="110" t="s">
        <v>18688</v>
      </c>
      <c r="N1048" s="110" t="s">
        <v>18659</v>
      </c>
      <c r="O1048" s="109">
        <v>2</v>
      </c>
      <c r="P1048" s="108">
        <v>45330</v>
      </c>
      <c r="Q1048" s="108">
        <v>45331</v>
      </c>
      <c r="R1048" s="109" t="s">
        <v>118</v>
      </c>
      <c r="S1048" s="110" t="str">
        <f>VLOOKUP($R1048,DX!$A$1:$B$13005,2,FALSE)</f>
        <v>DIARREA Y GASTROENTERITIS DE PRESUNTO ORIGEN INFECCIOSO</v>
      </c>
      <c r="T1048" s="110" t="s">
        <v>18696</v>
      </c>
      <c r="AA1048" s="111" t="s">
        <v>43233</v>
      </c>
    </row>
    <row r="1049" spans="1:27" s="123" customFormat="1" ht="30" hidden="1" customHeight="1" x14ac:dyDescent="0.3">
      <c r="A1049" s="121">
        <v>45323</v>
      </c>
      <c r="B1049" s="119">
        <f t="shared" si="35"/>
        <v>2</v>
      </c>
      <c r="C1049" s="119">
        <f t="shared" si="36"/>
        <v>2024</v>
      </c>
      <c r="D1049" s="110">
        <v>43571902</v>
      </c>
      <c r="E1049" s="110" t="s">
        <v>42816</v>
      </c>
      <c r="F1049" s="110" t="s">
        <v>18704</v>
      </c>
      <c r="G1049" s="110" t="s">
        <v>18664</v>
      </c>
      <c r="H1049" s="122" t="s">
        <v>42710</v>
      </c>
      <c r="I1049" s="109" t="s">
        <v>18665</v>
      </c>
      <c r="J1049" s="109" t="s">
        <v>18679</v>
      </c>
      <c r="K1049" s="108">
        <v>44504</v>
      </c>
      <c r="L1049" s="109" t="s">
        <v>42529</v>
      </c>
      <c r="M1049" s="110" t="s">
        <v>18657</v>
      </c>
      <c r="N1049" s="110" t="s">
        <v>18659</v>
      </c>
      <c r="O1049" s="109">
        <v>10</v>
      </c>
      <c r="P1049" s="108">
        <v>45323</v>
      </c>
      <c r="Q1049" s="108">
        <v>45332</v>
      </c>
      <c r="R1049" s="109" t="s">
        <v>13771</v>
      </c>
      <c r="S1049" s="110" t="str">
        <f>VLOOKUP($R1049,DX!$A$1:$B$13005,2,FALSE)</f>
        <v>DISNEA</v>
      </c>
      <c r="T1049" s="110" t="s">
        <v>42647</v>
      </c>
      <c r="AA1049" s="111" t="s">
        <v>43233</v>
      </c>
    </row>
    <row r="1050" spans="1:27" s="123" customFormat="1" ht="30" hidden="1" customHeight="1" x14ac:dyDescent="0.3">
      <c r="A1050" s="121">
        <v>45323</v>
      </c>
      <c r="B1050" s="119">
        <f t="shared" si="35"/>
        <v>2</v>
      </c>
      <c r="C1050" s="119">
        <f t="shared" si="36"/>
        <v>2024</v>
      </c>
      <c r="D1050" s="110">
        <v>91206331</v>
      </c>
      <c r="E1050" s="110" t="s">
        <v>42650</v>
      </c>
      <c r="F1050" s="110" t="s">
        <v>18658</v>
      </c>
      <c r="G1050" s="110" t="s">
        <v>42634</v>
      </c>
      <c r="H1050" s="122" t="s">
        <v>42733</v>
      </c>
      <c r="I1050" s="109" t="s">
        <v>18680</v>
      </c>
      <c r="J1050" s="109" t="s">
        <v>18679</v>
      </c>
      <c r="K1050" s="108">
        <v>44245</v>
      </c>
      <c r="L1050" s="109" t="s">
        <v>18739</v>
      </c>
      <c r="M1050" s="110" t="s">
        <v>18657</v>
      </c>
      <c r="N1050" s="110" t="s">
        <v>18659</v>
      </c>
      <c r="O1050" s="109">
        <v>15</v>
      </c>
      <c r="P1050" s="108">
        <v>45323</v>
      </c>
      <c r="Q1050" s="108">
        <v>45337</v>
      </c>
      <c r="R1050" s="109" t="s">
        <v>27339</v>
      </c>
      <c r="S1050" s="110" t="str">
        <f>VLOOKUP($R1050,DX!$A$1:$B$13005,2,FALSE)</f>
        <v>Linfoma Angiono imuno blasticode celulas T</v>
      </c>
      <c r="T1050" s="110" t="s">
        <v>18696</v>
      </c>
      <c r="AA1050" s="111" t="s">
        <v>43233</v>
      </c>
    </row>
    <row r="1051" spans="1:27" s="123" customFormat="1" ht="30" hidden="1" customHeight="1" x14ac:dyDescent="0.3">
      <c r="A1051" s="121">
        <v>45338</v>
      </c>
      <c r="B1051" s="119">
        <f t="shared" si="35"/>
        <v>2</v>
      </c>
      <c r="C1051" s="119">
        <f t="shared" si="36"/>
        <v>2024</v>
      </c>
      <c r="D1051" s="110">
        <v>3189617</v>
      </c>
      <c r="E1051" s="110" t="s">
        <v>18831</v>
      </c>
      <c r="F1051" s="110" t="s">
        <v>18658</v>
      </c>
      <c r="G1051" s="110" t="s">
        <v>42697</v>
      </c>
      <c r="H1051" s="122" t="s">
        <v>42733</v>
      </c>
      <c r="I1051" s="109" t="s">
        <v>18665</v>
      </c>
      <c r="J1051" s="109" t="s">
        <v>18679</v>
      </c>
      <c r="K1051" s="108">
        <v>44075</v>
      </c>
      <c r="L1051" s="109" t="s">
        <v>18742</v>
      </c>
      <c r="M1051" s="110" t="s">
        <v>18657</v>
      </c>
      <c r="N1051" s="110" t="s">
        <v>18659</v>
      </c>
      <c r="O1051" s="109">
        <v>15</v>
      </c>
      <c r="P1051" s="108">
        <v>45338</v>
      </c>
      <c r="Q1051" s="108">
        <v>45351</v>
      </c>
      <c r="R1051" s="109" t="s">
        <v>8279</v>
      </c>
      <c r="S1051" s="110" t="str">
        <f>VLOOKUP($R1051,DX!$A$1:$B$13005,2,FALSE)</f>
        <v>PANCREATITIS AGUDA</v>
      </c>
      <c r="T1051" s="110" t="s">
        <v>18696</v>
      </c>
      <c r="AA1051" s="111" t="s">
        <v>43233</v>
      </c>
    </row>
    <row r="1052" spans="1:27" s="123" customFormat="1" ht="30" hidden="1" customHeight="1" x14ac:dyDescent="0.3">
      <c r="A1052" s="121">
        <v>45338</v>
      </c>
      <c r="B1052" s="119">
        <f t="shared" si="35"/>
        <v>2</v>
      </c>
      <c r="C1052" s="119">
        <f t="shared" si="36"/>
        <v>2024</v>
      </c>
      <c r="D1052" s="110">
        <v>91206331</v>
      </c>
      <c r="E1052" s="110" t="s">
        <v>42650</v>
      </c>
      <c r="F1052" s="110" t="s">
        <v>18658</v>
      </c>
      <c r="G1052" s="110" t="s">
        <v>42634</v>
      </c>
      <c r="H1052" s="122" t="s">
        <v>42733</v>
      </c>
      <c r="I1052" s="109" t="s">
        <v>18680</v>
      </c>
      <c r="J1052" s="109" t="s">
        <v>18679</v>
      </c>
      <c r="K1052" s="108">
        <v>44245</v>
      </c>
      <c r="L1052" s="109" t="s">
        <v>18739</v>
      </c>
      <c r="M1052" s="110" t="s">
        <v>18657</v>
      </c>
      <c r="N1052" s="110" t="s">
        <v>18659</v>
      </c>
      <c r="O1052" s="109">
        <v>15</v>
      </c>
      <c r="P1052" s="108">
        <v>45338</v>
      </c>
      <c r="Q1052" s="108">
        <v>45351</v>
      </c>
      <c r="R1052" s="109" t="s">
        <v>27339</v>
      </c>
      <c r="S1052" s="110" t="str">
        <f>VLOOKUP($R1052,DX!$A$1:$B$13005,2,FALSE)</f>
        <v>Linfoma Angiono imuno blasticode celulas T</v>
      </c>
      <c r="T1052" s="110" t="s">
        <v>18696</v>
      </c>
      <c r="AA1052" s="111" t="s">
        <v>43233</v>
      </c>
    </row>
    <row r="1053" spans="1:27" s="123" customFormat="1" ht="30" hidden="1" customHeight="1" x14ac:dyDescent="0.3">
      <c r="A1053" s="121">
        <v>45336</v>
      </c>
      <c r="B1053" s="119">
        <f t="shared" si="35"/>
        <v>2</v>
      </c>
      <c r="C1053" s="119">
        <f t="shared" si="36"/>
        <v>2024</v>
      </c>
      <c r="D1053" s="110">
        <v>1007223061</v>
      </c>
      <c r="E1053" s="110" t="s">
        <v>42675</v>
      </c>
      <c r="F1053" s="110" t="s">
        <v>18704</v>
      </c>
      <c r="G1053" s="110" t="s">
        <v>18664</v>
      </c>
      <c r="H1053" s="122" t="s">
        <v>42708</v>
      </c>
      <c r="I1053" s="109" t="s">
        <v>18849</v>
      </c>
      <c r="J1053" s="109" t="s">
        <v>42711</v>
      </c>
      <c r="K1053" s="108">
        <v>44992</v>
      </c>
      <c r="L1053" s="109" t="s">
        <v>18860</v>
      </c>
      <c r="M1053" s="110" t="s">
        <v>18657</v>
      </c>
      <c r="N1053" s="110" t="s">
        <v>18659</v>
      </c>
      <c r="O1053" s="109">
        <v>2</v>
      </c>
      <c r="P1053" s="108">
        <v>45336</v>
      </c>
      <c r="Q1053" s="108">
        <v>45337</v>
      </c>
      <c r="R1053" s="109" t="s">
        <v>7061</v>
      </c>
      <c r="S1053" s="110" t="str">
        <f>VLOOKUP($R1053,DX!$A$1:$B$13005,2,FALSE)</f>
        <v>RINOFARINGITIS AGUDA (RESFRIADO COMUN)</v>
      </c>
      <c r="T1053" s="110" t="s">
        <v>42647</v>
      </c>
      <c r="AA1053" s="111" t="s">
        <v>43233</v>
      </c>
    </row>
    <row r="1054" spans="1:27" s="123" customFormat="1" ht="30" hidden="1" customHeight="1" x14ac:dyDescent="0.3">
      <c r="A1054" s="121">
        <v>45341</v>
      </c>
      <c r="B1054" s="119">
        <f t="shared" si="35"/>
        <v>2</v>
      </c>
      <c r="C1054" s="119">
        <f t="shared" si="36"/>
        <v>2024</v>
      </c>
      <c r="D1054" s="110">
        <v>1017144079</v>
      </c>
      <c r="E1054" s="110" t="s">
        <v>42819</v>
      </c>
      <c r="F1054" s="110" t="s">
        <v>18658</v>
      </c>
      <c r="G1054" s="110" t="s">
        <v>18687</v>
      </c>
      <c r="H1054" s="122" t="s">
        <v>42710</v>
      </c>
      <c r="I1054" s="109" t="s">
        <v>18665</v>
      </c>
      <c r="J1054" s="109" t="s">
        <v>18679</v>
      </c>
      <c r="K1054" s="108">
        <v>44831</v>
      </c>
      <c r="L1054" s="109" t="s">
        <v>18721</v>
      </c>
      <c r="M1054" s="110" t="s">
        <v>18657</v>
      </c>
      <c r="N1054" s="110" t="s">
        <v>18659</v>
      </c>
      <c r="O1054" s="109">
        <v>20</v>
      </c>
      <c r="P1054" s="108">
        <v>45341</v>
      </c>
      <c r="Q1054" s="108">
        <v>45360</v>
      </c>
      <c r="R1054" s="109" t="s">
        <v>15511</v>
      </c>
      <c r="S1054" s="110" t="str">
        <f>VLOOKUP($R1054,DX!$A$1:$B$13005,2,FALSE)</f>
        <v>FRACTURA DE LOS HUESOS DEL DEDO GORDO DEL PIE</v>
      </c>
      <c r="T1054" s="110" t="s">
        <v>42647</v>
      </c>
      <c r="AA1054" s="123" t="s">
        <v>42959</v>
      </c>
    </row>
    <row r="1055" spans="1:27" s="123" customFormat="1" ht="30" hidden="1" customHeight="1" x14ac:dyDescent="0.3">
      <c r="A1055" s="121">
        <v>45337</v>
      </c>
      <c r="B1055" s="119">
        <f t="shared" si="35"/>
        <v>2</v>
      </c>
      <c r="C1055" s="119">
        <f t="shared" si="36"/>
        <v>2024</v>
      </c>
      <c r="D1055" s="110">
        <v>1017159861</v>
      </c>
      <c r="E1055" s="110" t="s">
        <v>42441</v>
      </c>
      <c r="F1055" s="110" t="s">
        <v>18704</v>
      </c>
      <c r="G1055" s="110" t="s">
        <v>18664</v>
      </c>
      <c r="H1055" s="122" t="s">
        <v>42708</v>
      </c>
      <c r="I1055" s="109" t="s">
        <v>18849</v>
      </c>
      <c r="J1055" s="109" t="s">
        <v>42738</v>
      </c>
      <c r="K1055" s="108">
        <v>41499</v>
      </c>
      <c r="L1055" s="109" t="s">
        <v>18860</v>
      </c>
      <c r="M1055" s="110" t="s">
        <v>18657</v>
      </c>
      <c r="N1055" s="110" t="s">
        <v>18659</v>
      </c>
      <c r="O1055" s="109">
        <v>2</v>
      </c>
      <c r="P1055" s="108">
        <v>45337</v>
      </c>
      <c r="Q1055" s="108">
        <v>45338</v>
      </c>
      <c r="R1055" s="109" t="s">
        <v>9397</v>
      </c>
      <c r="S1055" s="110" t="str">
        <f>VLOOKUP($R1055,DX!$A$1:$B$13005,2,FALSE)</f>
        <v>LUPUS ERITEMATOSO SISTEMICO, SIN OTRA ESPECIFICACION</v>
      </c>
      <c r="T1055" s="110" t="s">
        <v>42647</v>
      </c>
      <c r="AA1055" s="111" t="s">
        <v>43233</v>
      </c>
    </row>
    <row r="1056" spans="1:27" s="123" customFormat="1" ht="30" hidden="1" customHeight="1" x14ac:dyDescent="0.3">
      <c r="A1056" s="121">
        <v>45330</v>
      </c>
      <c r="B1056" s="119">
        <f t="shared" si="35"/>
        <v>2</v>
      </c>
      <c r="C1056" s="119">
        <f t="shared" si="36"/>
        <v>2024</v>
      </c>
      <c r="D1056" s="110">
        <v>18517921</v>
      </c>
      <c r="E1056" s="110" t="s">
        <v>42743</v>
      </c>
      <c r="F1056" s="110" t="s">
        <v>18658</v>
      </c>
      <c r="G1056" s="110" t="s">
        <v>42732</v>
      </c>
      <c r="H1056" s="122" t="s">
        <v>42733</v>
      </c>
      <c r="I1056" s="109" t="s">
        <v>18665</v>
      </c>
      <c r="J1056" s="109" t="s">
        <v>18679</v>
      </c>
      <c r="K1056" s="108">
        <v>44960</v>
      </c>
      <c r="L1056" s="109" t="s">
        <v>18731</v>
      </c>
      <c r="M1056" s="110" t="s">
        <v>18688</v>
      </c>
      <c r="N1056" s="110" t="s">
        <v>18659</v>
      </c>
      <c r="O1056" s="109">
        <v>30</v>
      </c>
      <c r="P1056" s="108">
        <v>45330</v>
      </c>
      <c r="Q1056" s="108">
        <v>45359</v>
      </c>
      <c r="R1056" s="109" t="s">
        <v>120</v>
      </c>
      <c r="S1056" s="110" t="str">
        <f>VLOOKUP($R1056,DX!$A$1:$B$13005,2,FALSE)</f>
        <v>TBC PULMON CONFIRMA POR MICROSC BACILO TUBERC ESPUTO CON O SIN CULTIVO</v>
      </c>
      <c r="T1056" s="110" t="s">
        <v>18696</v>
      </c>
      <c r="AA1056" s="123" t="s">
        <v>42959</v>
      </c>
    </row>
    <row r="1057" spans="1:27" s="123" customFormat="1" ht="30" hidden="1" customHeight="1" x14ac:dyDescent="0.3">
      <c r="A1057" s="121">
        <v>45351</v>
      </c>
      <c r="B1057" s="119">
        <f t="shared" si="35"/>
        <v>2</v>
      </c>
      <c r="C1057" s="119">
        <f t="shared" si="36"/>
        <v>2024</v>
      </c>
      <c r="D1057" s="110">
        <v>4266981</v>
      </c>
      <c r="E1057" s="110" t="s">
        <v>42820</v>
      </c>
      <c r="F1057" s="110" t="s">
        <v>18658</v>
      </c>
      <c r="G1057" s="110" t="s">
        <v>18683</v>
      </c>
      <c r="H1057" s="122" t="s">
        <v>42708</v>
      </c>
      <c r="I1057" s="109" t="s">
        <v>18665</v>
      </c>
      <c r="J1057" s="109" t="s">
        <v>18679</v>
      </c>
      <c r="K1057" s="108">
        <v>45071</v>
      </c>
      <c r="L1057" s="109" t="s">
        <v>18701</v>
      </c>
      <c r="M1057" s="110" t="s">
        <v>18657</v>
      </c>
      <c r="N1057" s="110" t="s">
        <v>18659</v>
      </c>
      <c r="O1057" s="109">
        <v>2</v>
      </c>
      <c r="P1057" s="108">
        <v>45351</v>
      </c>
      <c r="Q1057" s="108">
        <v>45352</v>
      </c>
      <c r="R1057" s="109" t="s">
        <v>118</v>
      </c>
      <c r="S1057" s="110" t="str">
        <f>VLOOKUP($R1057,DX!$A$1:$B$13005,2,FALSE)</f>
        <v>DIARREA Y GASTROENTERITIS DE PRESUNTO ORIGEN INFECCIOSO</v>
      </c>
      <c r="T1057" s="110" t="s">
        <v>42647</v>
      </c>
      <c r="AA1057" s="111" t="s">
        <v>43233</v>
      </c>
    </row>
    <row r="1058" spans="1:27" s="123" customFormat="1" ht="30" hidden="1" customHeight="1" x14ac:dyDescent="0.3">
      <c r="A1058" s="121">
        <v>45342</v>
      </c>
      <c r="B1058" s="119">
        <f t="shared" si="35"/>
        <v>2</v>
      </c>
      <c r="C1058" s="119">
        <f t="shared" si="36"/>
        <v>2024</v>
      </c>
      <c r="D1058" s="110">
        <v>10183148</v>
      </c>
      <c r="E1058" s="110" t="s">
        <v>42821</v>
      </c>
      <c r="F1058" s="110" t="s">
        <v>18658</v>
      </c>
      <c r="G1058" s="110" t="s">
        <v>18683</v>
      </c>
      <c r="H1058" s="122" t="s">
        <v>42708</v>
      </c>
      <c r="I1058" s="109" t="s">
        <v>18680</v>
      </c>
      <c r="J1058" s="109" t="s">
        <v>18679</v>
      </c>
      <c r="K1058" s="108">
        <v>44245</v>
      </c>
      <c r="L1058" s="109" t="s">
        <v>18739</v>
      </c>
      <c r="M1058" s="110" t="s">
        <v>18657</v>
      </c>
      <c r="N1058" s="110" t="s">
        <v>18659</v>
      </c>
      <c r="O1058" s="109">
        <v>2</v>
      </c>
      <c r="P1058" s="108">
        <v>45342</v>
      </c>
      <c r="Q1058" s="108">
        <v>45343</v>
      </c>
      <c r="R1058" s="109" t="s">
        <v>118</v>
      </c>
      <c r="S1058" s="110" t="str">
        <f>VLOOKUP($R1058,DX!$A$1:$B$13005,2,FALSE)</f>
        <v>DIARREA Y GASTROENTERITIS DE PRESUNTO ORIGEN INFECCIOSO</v>
      </c>
      <c r="T1058" s="110" t="s">
        <v>42647</v>
      </c>
      <c r="AA1058" s="111" t="s">
        <v>43233</v>
      </c>
    </row>
    <row r="1059" spans="1:27" s="123" customFormat="1" ht="30" hidden="1" customHeight="1" x14ac:dyDescent="0.3">
      <c r="A1059" s="121">
        <v>45349</v>
      </c>
      <c r="B1059" s="119">
        <f t="shared" si="35"/>
        <v>2</v>
      </c>
      <c r="C1059" s="119">
        <f t="shared" si="36"/>
        <v>2024</v>
      </c>
      <c r="D1059" s="110">
        <v>71687300</v>
      </c>
      <c r="E1059" s="110" t="s">
        <v>42822</v>
      </c>
      <c r="F1059" s="110" t="s">
        <v>18658</v>
      </c>
      <c r="G1059" s="110" t="s">
        <v>18664</v>
      </c>
      <c r="H1059" s="122" t="s">
        <v>42708</v>
      </c>
      <c r="I1059" s="109" t="s">
        <v>18665</v>
      </c>
      <c r="J1059" s="109" t="s">
        <v>18679</v>
      </c>
      <c r="K1059" s="108">
        <v>45168</v>
      </c>
      <c r="L1059" s="109" t="s">
        <v>18784</v>
      </c>
      <c r="M1059" s="110" t="s">
        <v>18657</v>
      </c>
      <c r="N1059" s="110" t="s">
        <v>18659</v>
      </c>
      <c r="O1059" s="109">
        <v>2</v>
      </c>
      <c r="P1059" s="108">
        <v>45349</v>
      </c>
      <c r="Q1059" s="108">
        <v>45350</v>
      </c>
      <c r="R1059" s="109" t="s">
        <v>8373</v>
      </c>
      <c r="S1059" s="110" t="str">
        <f>VLOOKUP($R1059,DX!$A$1:$B$13005,2,FALSE)</f>
        <v>CELULITIS DE SITIO NO ESPECIFICADO</v>
      </c>
      <c r="T1059" s="110" t="s">
        <v>42647</v>
      </c>
      <c r="AA1059" s="111" t="s">
        <v>43233</v>
      </c>
    </row>
    <row r="1060" spans="1:27" s="123" customFormat="1" ht="30" hidden="1" customHeight="1" x14ac:dyDescent="0.3">
      <c r="A1060" s="121">
        <v>45350</v>
      </c>
      <c r="B1060" s="119">
        <f t="shared" si="35"/>
        <v>2</v>
      </c>
      <c r="C1060" s="119">
        <f t="shared" si="36"/>
        <v>2024</v>
      </c>
      <c r="D1060" s="110">
        <v>72143243</v>
      </c>
      <c r="E1060" s="110" t="s">
        <v>42729</v>
      </c>
      <c r="F1060" s="110" t="s">
        <v>18658</v>
      </c>
      <c r="G1060" s="110" t="s">
        <v>18683</v>
      </c>
      <c r="H1060" s="122" t="s">
        <v>42708</v>
      </c>
      <c r="I1060" s="109" t="s">
        <v>18680</v>
      </c>
      <c r="J1060" s="109" t="s">
        <v>18679</v>
      </c>
      <c r="K1060" s="108">
        <v>44805</v>
      </c>
      <c r="L1060" s="109" t="s">
        <v>18680</v>
      </c>
      <c r="M1060" s="110" t="s">
        <v>18657</v>
      </c>
      <c r="N1060" s="110" t="s">
        <v>18659</v>
      </c>
      <c r="O1060" s="109">
        <v>2</v>
      </c>
      <c r="P1060" s="108">
        <v>45350</v>
      </c>
      <c r="Q1060" s="108">
        <v>45351</v>
      </c>
      <c r="R1060" s="109" t="s">
        <v>7061</v>
      </c>
      <c r="S1060" s="110" t="str">
        <f>VLOOKUP($R1060,DX!$A$1:$B$13005,2,FALSE)</f>
        <v>RINOFARINGITIS AGUDA (RESFRIADO COMUN)</v>
      </c>
      <c r="T1060" s="110" t="s">
        <v>42647</v>
      </c>
      <c r="AA1060" s="111" t="s">
        <v>43233</v>
      </c>
    </row>
    <row r="1061" spans="1:27" s="123" customFormat="1" ht="30" hidden="1" customHeight="1" x14ac:dyDescent="0.3">
      <c r="A1061" s="121">
        <v>45351</v>
      </c>
      <c r="B1061" s="119">
        <f t="shared" si="35"/>
        <v>2</v>
      </c>
      <c r="C1061" s="119">
        <f t="shared" si="36"/>
        <v>2024</v>
      </c>
      <c r="D1061" s="110">
        <v>1001243795</v>
      </c>
      <c r="E1061" s="110" t="s">
        <v>42676</v>
      </c>
      <c r="F1061" s="110" t="s">
        <v>18658</v>
      </c>
      <c r="G1061" s="110" t="s">
        <v>18664</v>
      </c>
      <c r="H1061" s="122" t="s">
        <v>42709</v>
      </c>
      <c r="I1061" s="109" t="s">
        <v>18849</v>
      </c>
      <c r="J1061" s="109" t="s">
        <v>42711</v>
      </c>
      <c r="K1061" s="108">
        <v>44636</v>
      </c>
      <c r="L1061" s="109" t="s">
        <v>18860</v>
      </c>
      <c r="M1061" s="110" t="s">
        <v>18657</v>
      </c>
      <c r="N1061" s="110" t="s">
        <v>18659</v>
      </c>
      <c r="O1061" s="109">
        <v>15</v>
      </c>
      <c r="P1061" s="108">
        <v>45351</v>
      </c>
      <c r="Q1061" s="108">
        <v>45365</v>
      </c>
      <c r="R1061" s="109" t="s">
        <v>15059</v>
      </c>
      <c r="S1061" s="110" t="str">
        <f>VLOOKUP($R1061,DX!$A$1:$B$13005,2,FALSE)</f>
        <v>FRACTURA DE LA EPIFISIS INFERIOR DEL RADIO</v>
      </c>
      <c r="T1061" s="110" t="s">
        <v>18696</v>
      </c>
      <c r="AA1061" s="111" t="s">
        <v>43233</v>
      </c>
    </row>
    <row r="1062" spans="1:27" s="123" customFormat="1" ht="30" hidden="1" customHeight="1" x14ac:dyDescent="0.3">
      <c r="A1062" s="121">
        <v>45349</v>
      </c>
      <c r="B1062" s="119">
        <f t="shared" si="35"/>
        <v>2</v>
      </c>
      <c r="C1062" s="119">
        <f t="shared" si="36"/>
        <v>2024</v>
      </c>
      <c r="D1062" s="110">
        <v>1023831141</v>
      </c>
      <c r="E1062" s="110" t="s">
        <v>42823</v>
      </c>
      <c r="F1062" s="110" t="s">
        <v>18658</v>
      </c>
      <c r="G1062" s="110" t="s">
        <v>18687</v>
      </c>
      <c r="H1062" s="122" t="s">
        <v>42710</v>
      </c>
      <c r="I1062" s="109" t="s">
        <v>18665</v>
      </c>
      <c r="J1062" s="109" t="s">
        <v>18679</v>
      </c>
      <c r="K1062" s="108">
        <v>44809</v>
      </c>
      <c r="L1062" s="109" t="s">
        <v>18701</v>
      </c>
      <c r="M1062" s="110" t="s">
        <v>18657</v>
      </c>
      <c r="N1062" s="110" t="s">
        <v>18659</v>
      </c>
      <c r="O1062" s="109">
        <v>15</v>
      </c>
      <c r="P1062" s="108">
        <v>45349</v>
      </c>
      <c r="Q1062" s="108">
        <v>45363</v>
      </c>
      <c r="R1062" s="109" t="s">
        <v>8227</v>
      </c>
      <c r="S1062" s="110" t="str">
        <f>VLOOKUP($R1062,DX!$A$1:$B$13005,2,FALSE)</f>
        <v>CALCULO DE LA VESICULA BILIAR CON COLECISTITIS AGUDA</v>
      </c>
      <c r="T1062" s="110" t="s">
        <v>42647</v>
      </c>
      <c r="AA1062" s="111" t="s">
        <v>43233</v>
      </c>
    </row>
    <row r="1063" spans="1:27" s="123" customFormat="1" ht="30" hidden="1" customHeight="1" x14ac:dyDescent="0.3">
      <c r="A1063" s="121">
        <v>45352</v>
      </c>
      <c r="B1063" s="119">
        <f t="shared" si="35"/>
        <v>3</v>
      </c>
      <c r="C1063" s="119">
        <f t="shared" si="36"/>
        <v>2024</v>
      </c>
      <c r="D1063" s="110">
        <v>3189617</v>
      </c>
      <c r="E1063" s="110" t="s">
        <v>18831</v>
      </c>
      <c r="F1063" s="110" t="s">
        <v>18658</v>
      </c>
      <c r="G1063" s="110" t="s">
        <v>42697</v>
      </c>
      <c r="H1063" s="122" t="s">
        <v>42733</v>
      </c>
      <c r="I1063" s="109" t="s">
        <v>18665</v>
      </c>
      <c r="J1063" s="109" t="s">
        <v>18679</v>
      </c>
      <c r="K1063" s="108">
        <v>44075</v>
      </c>
      <c r="L1063" s="109" t="s">
        <v>18742</v>
      </c>
      <c r="M1063" s="110" t="s">
        <v>18657</v>
      </c>
      <c r="N1063" s="110" t="s">
        <v>18659</v>
      </c>
      <c r="O1063" s="109">
        <v>15</v>
      </c>
      <c r="P1063" s="108">
        <v>45352</v>
      </c>
      <c r="Q1063" s="108">
        <v>45366</v>
      </c>
      <c r="R1063" s="109" t="s">
        <v>8279</v>
      </c>
      <c r="S1063" s="110" t="str">
        <f>VLOOKUP($R1063,DX!$A$1:$B$13005,2,FALSE)</f>
        <v>PANCREATITIS AGUDA</v>
      </c>
      <c r="T1063" s="110" t="s">
        <v>18696</v>
      </c>
      <c r="AA1063" s="111" t="s">
        <v>43233</v>
      </c>
    </row>
    <row r="1064" spans="1:27" s="123" customFormat="1" ht="30" hidden="1" customHeight="1" x14ac:dyDescent="0.3">
      <c r="A1064" s="121">
        <v>45357</v>
      </c>
      <c r="B1064" s="119">
        <f t="shared" si="35"/>
        <v>3</v>
      </c>
      <c r="C1064" s="119">
        <f t="shared" si="36"/>
        <v>2024</v>
      </c>
      <c r="D1064" s="110">
        <v>8399771</v>
      </c>
      <c r="E1064" s="110" t="s">
        <v>42660</v>
      </c>
      <c r="F1064" s="110" t="s">
        <v>18658</v>
      </c>
      <c r="G1064" s="110" t="s">
        <v>18664</v>
      </c>
      <c r="H1064" s="122" t="s">
        <v>42710</v>
      </c>
      <c r="I1064" s="109" t="s">
        <v>18665</v>
      </c>
      <c r="J1064" s="109" t="s">
        <v>18679</v>
      </c>
      <c r="K1064" s="108">
        <v>43795</v>
      </c>
      <c r="L1064" s="109" t="s">
        <v>18701</v>
      </c>
      <c r="M1064" s="110" t="s">
        <v>18657</v>
      </c>
      <c r="N1064" s="110" t="s">
        <v>18659</v>
      </c>
      <c r="O1064" s="109">
        <v>3</v>
      </c>
      <c r="P1064" s="108">
        <v>45357</v>
      </c>
      <c r="Q1064" s="108">
        <v>45359</v>
      </c>
      <c r="R1064" s="109" t="s">
        <v>18728</v>
      </c>
      <c r="S1064" s="110" t="str">
        <f>VLOOKUP($R1064,DX!$A$1:$B$13005,2,FALSE)</f>
        <v>Otras hemorroides especificadas</v>
      </c>
      <c r="T1064" s="110" t="s">
        <v>42647</v>
      </c>
      <c r="AA1064" s="111" t="s">
        <v>43233</v>
      </c>
    </row>
    <row r="1065" spans="1:27" s="123" customFormat="1" ht="30" hidden="1" customHeight="1" x14ac:dyDescent="0.3">
      <c r="A1065" s="121">
        <v>45361</v>
      </c>
      <c r="B1065" s="119">
        <f t="shared" si="35"/>
        <v>3</v>
      </c>
      <c r="C1065" s="119">
        <f t="shared" si="36"/>
        <v>2024</v>
      </c>
      <c r="D1065" s="110">
        <v>8399771</v>
      </c>
      <c r="E1065" s="110" t="s">
        <v>42660</v>
      </c>
      <c r="F1065" s="110" t="s">
        <v>18658</v>
      </c>
      <c r="G1065" s="110" t="s">
        <v>18664</v>
      </c>
      <c r="H1065" s="122" t="s">
        <v>42709</v>
      </c>
      <c r="I1065" s="109" t="s">
        <v>18665</v>
      </c>
      <c r="J1065" s="109" t="s">
        <v>18679</v>
      </c>
      <c r="K1065" s="108">
        <v>43795</v>
      </c>
      <c r="L1065" s="109" t="s">
        <v>18701</v>
      </c>
      <c r="M1065" s="110" t="s">
        <v>18657</v>
      </c>
      <c r="N1065" s="110" t="s">
        <v>18659</v>
      </c>
      <c r="O1065" s="109">
        <v>2</v>
      </c>
      <c r="P1065" s="108">
        <v>45361</v>
      </c>
      <c r="Q1065" s="108">
        <v>45362</v>
      </c>
      <c r="R1065" s="109" t="s">
        <v>13813</v>
      </c>
      <c r="S1065" s="110" t="str">
        <f>VLOOKUP($R1065,DX!$A$1:$B$13005,2,FALSE)</f>
        <v>DOLOR PELVICO Y PERINEAL</v>
      </c>
      <c r="T1065" s="110" t="s">
        <v>42647</v>
      </c>
      <c r="AA1065" s="111" t="s">
        <v>43233</v>
      </c>
    </row>
    <row r="1066" spans="1:27" s="123" customFormat="1" ht="30" hidden="1" customHeight="1" x14ac:dyDescent="0.3">
      <c r="A1066" s="121">
        <v>45363</v>
      </c>
      <c r="B1066" s="119">
        <f t="shared" si="35"/>
        <v>3</v>
      </c>
      <c r="C1066" s="119">
        <f t="shared" si="36"/>
        <v>2024</v>
      </c>
      <c r="D1066" s="110">
        <v>8399771</v>
      </c>
      <c r="E1066" s="110" t="s">
        <v>42660</v>
      </c>
      <c r="F1066" s="110" t="s">
        <v>18658</v>
      </c>
      <c r="G1066" s="110" t="s">
        <v>18664</v>
      </c>
      <c r="H1066" s="122" t="s">
        <v>42709</v>
      </c>
      <c r="I1066" s="109" t="s">
        <v>18665</v>
      </c>
      <c r="J1066" s="109" t="s">
        <v>18679</v>
      </c>
      <c r="K1066" s="108">
        <v>43795</v>
      </c>
      <c r="L1066" s="109" t="s">
        <v>18701</v>
      </c>
      <c r="M1066" s="110" t="s">
        <v>18657</v>
      </c>
      <c r="N1066" s="110" t="s">
        <v>18659</v>
      </c>
      <c r="O1066" s="109">
        <v>2</v>
      </c>
      <c r="P1066" s="108">
        <v>45363</v>
      </c>
      <c r="Q1066" s="108">
        <v>45364</v>
      </c>
      <c r="R1066" s="109" t="s">
        <v>13813</v>
      </c>
      <c r="S1066" s="110" t="str">
        <f>VLOOKUP($R1066,DX!$A$1:$B$13005,2,FALSE)</f>
        <v>DOLOR PELVICO Y PERINEAL</v>
      </c>
      <c r="T1066" s="110" t="s">
        <v>42647</v>
      </c>
      <c r="AA1066" s="111" t="s">
        <v>43233</v>
      </c>
    </row>
    <row r="1067" spans="1:27" s="123" customFormat="1" ht="30" hidden="1" customHeight="1" x14ac:dyDescent="0.3">
      <c r="A1067" s="121">
        <v>45359</v>
      </c>
      <c r="B1067" s="119">
        <f t="shared" si="35"/>
        <v>3</v>
      </c>
      <c r="C1067" s="119">
        <f t="shared" si="36"/>
        <v>2024</v>
      </c>
      <c r="D1067" s="110">
        <v>70563974</v>
      </c>
      <c r="E1067" s="110" t="s">
        <v>42824</v>
      </c>
      <c r="F1067" s="110" t="s">
        <v>18658</v>
      </c>
      <c r="G1067" s="110" t="s">
        <v>18664</v>
      </c>
      <c r="H1067" s="122" t="s">
        <v>42710</v>
      </c>
      <c r="I1067" s="109" t="s">
        <v>18665</v>
      </c>
      <c r="J1067" s="109" t="s">
        <v>18679</v>
      </c>
      <c r="K1067" s="108">
        <v>45149</v>
      </c>
      <c r="L1067" s="109" t="s">
        <v>42529</v>
      </c>
      <c r="M1067" s="110" t="s">
        <v>18657</v>
      </c>
      <c r="N1067" s="110" t="s">
        <v>18659</v>
      </c>
      <c r="O1067" s="109">
        <v>15</v>
      </c>
      <c r="P1067" s="108">
        <v>45359</v>
      </c>
      <c r="Q1067" s="108">
        <v>45373</v>
      </c>
      <c r="R1067" s="109" t="s">
        <v>2088</v>
      </c>
      <c r="S1067" s="110" t="str">
        <f>VLOOKUP($R1067,DX!$A$1:$B$13005,2,FALSE)</f>
        <v>TUMOR MALIGNO DE LA PROSTATA</v>
      </c>
      <c r="T1067" s="110" t="s">
        <v>42647</v>
      </c>
      <c r="AA1067" s="111" t="s">
        <v>43233</v>
      </c>
    </row>
    <row r="1068" spans="1:27" s="123" customFormat="1" ht="30" hidden="1" customHeight="1" x14ac:dyDescent="0.3">
      <c r="A1068" s="121">
        <v>45359</v>
      </c>
      <c r="B1068" s="119">
        <f t="shared" si="35"/>
        <v>3</v>
      </c>
      <c r="C1068" s="119">
        <f t="shared" si="36"/>
        <v>2024</v>
      </c>
      <c r="D1068" s="110">
        <v>71642029</v>
      </c>
      <c r="E1068" s="110" t="s">
        <v>18868</v>
      </c>
      <c r="F1068" s="110" t="s">
        <v>18658</v>
      </c>
      <c r="G1068" s="110" t="s">
        <v>18664</v>
      </c>
      <c r="H1068" s="122" t="s">
        <v>42708</v>
      </c>
      <c r="I1068" s="109" t="s">
        <v>18680</v>
      </c>
      <c r="J1068" s="109" t="s">
        <v>18679</v>
      </c>
      <c r="K1068" s="108">
        <v>43467</v>
      </c>
      <c r="L1068" s="109" t="s">
        <v>18680</v>
      </c>
      <c r="M1068" s="110" t="s">
        <v>18657</v>
      </c>
      <c r="N1068" s="110" t="s">
        <v>18659</v>
      </c>
      <c r="O1068" s="109">
        <v>2</v>
      </c>
      <c r="P1068" s="108">
        <v>45359</v>
      </c>
      <c r="Q1068" s="108">
        <v>45360</v>
      </c>
      <c r="R1068" s="109" t="s">
        <v>112</v>
      </c>
      <c r="S1068" s="110" t="str">
        <f>VLOOKUP($R1068,DX!$A$1:$B$13005,2,FALSE)</f>
        <v>OTRAS ENTERITIS VIRALES</v>
      </c>
      <c r="T1068" s="110" t="s">
        <v>42647</v>
      </c>
      <c r="AA1068" s="111" t="s">
        <v>43233</v>
      </c>
    </row>
    <row r="1069" spans="1:27" s="123" customFormat="1" ht="30" hidden="1" customHeight="1" x14ac:dyDescent="0.3">
      <c r="A1069" s="121">
        <v>45352</v>
      </c>
      <c r="B1069" s="119">
        <f t="shared" si="35"/>
        <v>3</v>
      </c>
      <c r="C1069" s="119">
        <f t="shared" si="36"/>
        <v>2024</v>
      </c>
      <c r="D1069" s="110">
        <v>71670203</v>
      </c>
      <c r="E1069" s="110" t="s">
        <v>42825</v>
      </c>
      <c r="F1069" s="110" t="s">
        <v>18658</v>
      </c>
      <c r="G1069" s="110" t="s">
        <v>18664</v>
      </c>
      <c r="H1069" s="122" t="s">
        <v>42708</v>
      </c>
      <c r="I1069" s="109" t="s">
        <v>18680</v>
      </c>
      <c r="J1069" s="109" t="s">
        <v>18679</v>
      </c>
      <c r="K1069" s="108">
        <v>43617</v>
      </c>
      <c r="L1069" s="109" t="s">
        <v>18680</v>
      </c>
      <c r="M1069" s="110" t="s">
        <v>18657</v>
      </c>
      <c r="N1069" s="110" t="s">
        <v>18659</v>
      </c>
      <c r="O1069" s="109">
        <v>2</v>
      </c>
      <c r="P1069" s="108">
        <v>45362</v>
      </c>
      <c r="Q1069" s="108">
        <v>45363</v>
      </c>
      <c r="R1069" s="109" t="s">
        <v>7983</v>
      </c>
      <c r="S1069" s="110" t="str">
        <f>VLOOKUP($R1069,DX!$A$1:$B$13005,2,FALSE)</f>
        <v>COLITIS Y GASTROENTERITIS ALERGICAS Y DIETETICAS</v>
      </c>
      <c r="T1069" s="110" t="s">
        <v>42647</v>
      </c>
      <c r="AA1069" s="111" t="s">
        <v>43233</v>
      </c>
    </row>
    <row r="1070" spans="1:27" s="123" customFormat="1" ht="30" hidden="1" customHeight="1" x14ac:dyDescent="0.3">
      <c r="A1070" s="121">
        <v>45352</v>
      </c>
      <c r="B1070" s="119">
        <f t="shared" si="35"/>
        <v>3</v>
      </c>
      <c r="C1070" s="119">
        <f t="shared" si="36"/>
        <v>2024</v>
      </c>
      <c r="D1070" s="110">
        <v>91206331</v>
      </c>
      <c r="E1070" s="110" t="s">
        <v>42650</v>
      </c>
      <c r="F1070" s="110" t="s">
        <v>18658</v>
      </c>
      <c r="G1070" s="110" t="s">
        <v>42634</v>
      </c>
      <c r="H1070" s="122" t="s">
        <v>42733</v>
      </c>
      <c r="I1070" s="109" t="s">
        <v>18680</v>
      </c>
      <c r="J1070" s="109" t="s">
        <v>18679</v>
      </c>
      <c r="K1070" s="108">
        <v>44245</v>
      </c>
      <c r="L1070" s="109" t="s">
        <v>18739</v>
      </c>
      <c r="M1070" s="110" t="s">
        <v>18657</v>
      </c>
      <c r="N1070" s="110" t="s">
        <v>18659</v>
      </c>
      <c r="O1070" s="109">
        <v>15</v>
      </c>
      <c r="P1070" s="108">
        <v>45352</v>
      </c>
      <c r="Q1070" s="108">
        <v>45366</v>
      </c>
      <c r="R1070" s="109" t="s">
        <v>27339</v>
      </c>
      <c r="S1070" s="110" t="str">
        <f>VLOOKUP($R1070,DX!$A$1:$B$13005,2,FALSE)</f>
        <v>Linfoma Angiono imuno blasticode celulas T</v>
      </c>
      <c r="T1070" s="110" t="s">
        <v>18696</v>
      </c>
      <c r="AA1070" s="111" t="s">
        <v>43233</v>
      </c>
    </row>
    <row r="1071" spans="1:27" s="123" customFormat="1" ht="30" hidden="1" customHeight="1" x14ac:dyDescent="0.3">
      <c r="A1071" s="121">
        <v>45363</v>
      </c>
      <c r="B1071" s="119">
        <f t="shared" si="35"/>
        <v>3</v>
      </c>
      <c r="C1071" s="119">
        <f t="shared" si="36"/>
        <v>2024</v>
      </c>
      <c r="D1071" s="110">
        <v>1007291221</v>
      </c>
      <c r="E1071" s="110" t="s">
        <v>42826</v>
      </c>
      <c r="F1071" s="110" t="s">
        <v>18658</v>
      </c>
      <c r="G1071" s="110" t="s">
        <v>18687</v>
      </c>
      <c r="H1071" s="122" t="s">
        <v>42708</v>
      </c>
      <c r="I1071" s="109" t="s">
        <v>18665</v>
      </c>
      <c r="J1071" s="109" t="s">
        <v>18679</v>
      </c>
      <c r="K1071" s="108">
        <v>45202</v>
      </c>
      <c r="L1071" s="109" t="s">
        <v>18701</v>
      </c>
      <c r="M1071" s="110" t="s">
        <v>18657</v>
      </c>
      <c r="N1071" s="110" t="s">
        <v>18659</v>
      </c>
      <c r="O1071" s="109">
        <v>2</v>
      </c>
      <c r="P1071" s="108">
        <v>45363</v>
      </c>
      <c r="Q1071" s="108">
        <v>45364</v>
      </c>
      <c r="R1071" s="109" t="s">
        <v>112</v>
      </c>
      <c r="S1071" s="110" t="str">
        <f>VLOOKUP($R1071,DX!$A$1:$B$13005,2,FALSE)</f>
        <v>OTRAS ENTERITIS VIRALES</v>
      </c>
      <c r="T1071" s="110" t="s">
        <v>42647</v>
      </c>
      <c r="AA1071" s="111" t="s">
        <v>43233</v>
      </c>
    </row>
    <row r="1072" spans="1:27" s="123" customFormat="1" ht="30" hidden="1" customHeight="1" x14ac:dyDescent="0.3">
      <c r="A1072" s="121">
        <v>45359</v>
      </c>
      <c r="B1072" s="119">
        <f t="shared" si="35"/>
        <v>3</v>
      </c>
      <c r="C1072" s="119">
        <f t="shared" si="36"/>
        <v>2024</v>
      </c>
      <c r="D1072" s="110">
        <v>1020496956</v>
      </c>
      <c r="E1072" s="110" t="s">
        <v>42827</v>
      </c>
      <c r="F1072" s="110" t="s">
        <v>18658</v>
      </c>
      <c r="G1072" s="110" t="s">
        <v>18664</v>
      </c>
      <c r="H1072" s="122" t="s">
        <v>42708</v>
      </c>
      <c r="I1072" s="109" t="s">
        <v>18680</v>
      </c>
      <c r="J1072" s="109" t="s">
        <v>18679</v>
      </c>
      <c r="K1072" s="108">
        <v>45244</v>
      </c>
      <c r="L1072" s="109" t="s">
        <v>18680</v>
      </c>
      <c r="M1072" s="110" t="s">
        <v>18657</v>
      </c>
      <c r="N1072" s="110" t="s">
        <v>18659</v>
      </c>
      <c r="O1072" s="109">
        <v>1</v>
      </c>
      <c r="P1072" s="108">
        <v>45359</v>
      </c>
      <c r="Q1072" s="108">
        <v>45359</v>
      </c>
      <c r="R1072" s="109" t="s">
        <v>8723</v>
      </c>
      <c r="S1072" s="110" t="str">
        <f>VLOOKUP($R1072,DX!$A$1:$B$13005,2,FALSE)</f>
        <v>UÑA ENCARNADA</v>
      </c>
      <c r="T1072" s="110" t="s">
        <v>42647</v>
      </c>
      <c r="AA1072" s="111" t="s">
        <v>43233</v>
      </c>
    </row>
    <row r="1073" spans="1:27" s="123" customFormat="1" ht="30" hidden="1" customHeight="1" x14ac:dyDescent="0.3">
      <c r="A1073" s="121">
        <v>45362</v>
      </c>
      <c r="B1073" s="119">
        <f t="shared" si="35"/>
        <v>3</v>
      </c>
      <c r="C1073" s="119">
        <f t="shared" si="36"/>
        <v>2024</v>
      </c>
      <c r="D1073" s="110">
        <v>1109291434</v>
      </c>
      <c r="E1073" s="110" t="s">
        <v>42828</v>
      </c>
      <c r="F1073" s="110" t="s">
        <v>18658</v>
      </c>
      <c r="G1073" s="110" t="s">
        <v>18664</v>
      </c>
      <c r="H1073" s="122" t="s">
        <v>42708</v>
      </c>
      <c r="I1073" s="109" t="s">
        <v>18665</v>
      </c>
      <c r="J1073" s="109" t="s">
        <v>18679</v>
      </c>
      <c r="K1073" s="108">
        <v>44900</v>
      </c>
      <c r="L1073" s="109" t="s">
        <v>18701</v>
      </c>
      <c r="M1073" s="110" t="s">
        <v>18657</v>
      </c>
      <c r="N1073" s="110" t="s">
        <v>18659</v>
      </c>
      <c r="O1073" s="109">
        <v>2</v>
      </c>
      <c r="P1073" s="108">
        <v>45362</v>
      </c>
      <c r="Q1073" s="108">
        <v>45363</v>
      </c>
      <c r="R1073" s="109" t="s">
        <v>5672</v>
      </c>
      <c r="S1073" s="110" t="str">
        <f>VLOOKUP($R1073,DX!$A$1:$B$13005,2,FALSE)</f>
        <v>ULCERA DE LA CORNEA</v>
      </c>
      <c r="T1073" s="110" t="s">
        <v>42647</v>
      </c>
      <c r="AA1073" s="111" t="s">
        <v>43233</v>
      </c>
    </row>
    <row r="1074" spans="1:27" s="123" customFormat="1" ht="30" hidden="1" customHeight="1" x14ac:dyDescent="0.3">
      <c r="A1074" s="121">
        <v>45364</v>
      </c>
      <c r="B1074" s="119">
        <f t="shared" si="35"/>
        <v>3</v>
      </c>
      <c r="C1074" s="119">
        <f t="shared" si="36"/>
        <v>2024</v>
      </c>
      <c r="D1074" s="110">
        <v>1109291434</v>
      </c>
      <c r="E1074" s="110" t="s">
        <v>42828</v>
      </c>
      <c r="F1074" s="110" t="s">
        <v>18658</v>
      </c>
      <c r="G1074" s="110" t="s">
        <v>18664</v>
      </c>
      <c r="H1074" s="122" t="s">
        <v>42709</v>
      </c>
      <c r="I1074" s="109" t="s">
        <v>18665</v>
      </c>
      <c r="J1074" s="109" t="s">
        <v>18679</v>
      </c>
      <c r="K1074" s="108">
        <v>44900</v>
      </c>
      <c r="L1074" s="109" t="s">
        <v>18701</v>
      </c>
      <c r="M1074" s="110" t="s">
        <v>18657</v>
      </c>
      <c r="N1074" s="110" t="s">
        <v>18659</v>
      </c>
      <c r="O1074" s="109">
        <v>6</v>
      </c>
      <c r="P1074" s="108">
        <v>45364</v>
      </c>
      <c r="Q1074" s="108">
        <v>45369</v>
      </c>
      <c r="R1074" s="109" t="s">
        <v>5672</v>
      </c>
      <c r="S1074" s="110" t="str">
        <f>VLOOKUP($R1074,DX!$A$1:$B$13005,2,FALSE)</f>
        <v>ULCERA DE LA CORNEA</v>
      </c>
      <c r="T1074" s="110" t="s">
        <v>18696</v>
      </c>
      <c r="AA1074" s="111" t="s">
        <v>43233</v>
      </c>
    </row>
    <row r="1075" spans="1:27" s="123" customFormat="1" ht="30" hidden="1" customHeight="1" x14ac:dyDescent="0.3">
      <c r="A1075" s="121">
        <v>45374</v>
      </c>
      <c r="B1075" s="119">
        <f t="shared" si="35"/>
        <v>3</v>
      </c>
      <c r="C1075" s="119">
        <f t="shared" si="36"/>
        <v>2024</v>
      </c>
      <c r="D1075" s="110">
        <v>70563974</v>
      </c>
      <c r="E1075" s="110" t="s">
        <v>42824</v>
      </c>
      <c r="F1075" s="110" t="s">
        <v>18658</v>
      </c>
      <c r="G1075" s="110" t="s">
        <v>18664</v>
      </c>
      <c r="H1075" s="122" t="s">
        <v>42709</v>
      </c>
      <c r="I1075" s="109" t="s">
        <v>18665</v>
      </c>
      <c r="J1075" s="109" t="s">
        <v>18679</v>
      </c>
      <c r="K1075" s="108">
        <v>45149</v>
      </c>
      <c r="L1075" s="109" t="s">
        <v>42529</v>
      </c>
      <c r="M1075" s="110" t="s">
        <v>18657</v>
      </c>
      <c r="N1075" s="110" t="s">
        <v>18659</v>
      </c>
      <c r="O1075" s="109">
        <v>20</v>
      </c>
      <c r="P1075" s="108">
        <v>45374</v>
      </c>
      <c r="Q1075" s="108">
        <v>45393</v>
      </c>
      <c r="R1075" s="109" t="s">
        <v>2844</v>
      </c>
      <c r="S1075" s="110" t="str">
        <f>VLOOKUP($R1075,DX!$A$1:$B$13005,2,FALSE)</f>
        <v>TUMOR BENIGNO DE LOS NERVIOS CRANEALES</v>
      </c>
      <c r="T1075" s="110" t="s">
        <v>18696</v>
      </c>
      <c r="AA1075" s="123" t="s">
        <v>42959</v>
      </c>
    </row>
    <row r="1076" spans="1:27" s="123" customFormat="1" ht="30" hidden="1" customHeight="1" x14ac:dyDescent="0.3">
      <c r="A1076" s="121">
        <v>45369</v>
      </c>
      <c r="B1076" s="119">
        <f t="shared" si="35"/>
        <v>3</v>
      </c>
      <c r="C1076" s="119">
        <f t="shared" si="36"/>
        <v>2024</v>
      </c>
      <c r="D1076" s="110">
        <v>70852770</v>
      </c>
      <c r="E1076" s="110" t="s">
        <v>42829</v>
      </c>
      <c r="F1076" s="110" t="s">
        <v>18658</v>
      </c>
      <c r="G1076" s="110" t="s">
        <v>18664</v>
      </c>
      <c r="H1076" s="122" t="s">
        <v>42710</v>
      </c>
      <c r="I1076" s="109" t="s">
        <v>18680</v>
      </c>
      <c r="J1076" s="109" t="s">
        <v>18679</v>
      </c>
      <c r="K1076" s="108">
        <v>42248</v>
      </c>
      <c r="L1076" s="109" t="s">
        <v>18680</v>
      </c>
      <c r="M1076" s="110" t="s">
        <v>18657</v>
      </c>
      <c r="N1076" s="110" t="s">
        <v>18659</v>
      </c>
      <c r="O1076" s="109">
        <v>3</v>
      </c>
      <c r="P1076" s="108">
        <v>45369</v>
      </c>
      <c r="Q1076" s="108">
        <v>45371</v>
      </c>
      <c r="R1076" s="109" t="s">
        <v>10489</v>
      </c>
      <c r="S1076" s="110" t="str">
        <f>VLOOKUP($R1076,DX!$A$1:$B$13005,2,FALSE)</f>
        <v>INFECCION DE VIAS URINARIAS, SITIO NO ESPECIFICADO</v>
      </c>
      <c r="T1076" s="110" t="s">
        <v>42647</v>
      </c>
      <c r="AA1076" s="111" t="s">
        <v>43233</v>
      </c>
    </row>
    <row r="1077" spans="1:27" s="123" customFormat="1" ht="30" hidden="1" customHeight="1" x14ac:dyDescent="0.3">
      <c r="A1077" s="121">
        <v>45372</v>
      </c>
      <c r="B1077" s="119">
        <f t="shared" si="35"/>
        <v>3</v>
      </c>
      <c r="C1077" s="119">
        <f t="shared" si="36"/>
        <v>2024</v>
      </c>
      <c r="D1077" s="110">
        <v>70852770</v>
      </c>
      <c r="E1077" s="110" t="s">
        <v>42829</v>
      </c>
      <c r="F1077" s="110" t="s">
        <v>18658</v>
      </c>
      <c r="G1077" s="110" t="s">
        <v>18664</v>
      </c>
      <c r="H1077" s="122" t="s">
        <v>42709</v>
      </c>
      <c r="I1077" s="109" t="s">
        <v>18680</v>
      </c>
      <c r="J1077" s="109" t="s">
        <v>18679</v>
      </c>
      <c r="K1077" s="108">
        <v>42248</v>
      </c>
      <c r="L1077" s="109" t="s">
        <v>18680</v>
      </c>
      <c r="M1077" s="110" t="s">
        <v>18657</v>
      </c>
      <c r="N1077" s="110" t="s">
        <v>18659</v>
      </c>
      <c r="O1077" s="109">
        <v>7</v>
      </c>
      <c r="P1077" s="108">
        <v>45372</v>
      </c>
      <c r="Q1077" s="108">
        <v>45378</v>
      </c>
      <c r="R1077" s="109" t="s">
        <v>10489</v>
      </c>
      <c r="S1077" s="110" t="str">
        <f>VLOOKUP($R1077,DX!$A$1:$B$13005,2,FALSE)</f>
        <v>INFECCION DE VIAS URINARIAS, SITIO NO ESPECIFICADO</v>
      </c>
      <c r="T1077" s="110" t="s">
        <v>18696</v>
      </c>
      <c r="AA1077" s="111" t="s">
        <v>43233</v>
      </c>
    </row>
    <row r="1078" spans="1:27" s="123" customFormat="1" ht="30" hidden="1" customHeight="1" x14ac:dyDescent="0.3">
      <c r="A1078" s="121">
        <v>45364</v>
      </c>
      <c r="B1078" s="119">
        <f t="shared" si="35"/>
        <v>3</v>
      </c>
      <c r="C1078" s="119">
        <f t="shared" si="36"/>
        <v>2024</v>
      </c>
      <c r="D1078" s="110">
        <v>71642029</v>
      </c>
      <c r="E1078" s="110" t="s">
        <v>18868</v>
      </c>
      <c r="F1078" s="110" t="s">
        <v>18658</v>
      </c>
      <c r="G1078" s="110" t="s">
        <v>18664</v>
      </c>
      <c r="H1078" s="122" t="s">
        <v>42708</v>
      </c>
      <c r="I1078" s="109" t="s">
        <v>18680</v>
      </c>
      <c r="J1078" s="109" t="s">
        <v>18679</v>
      </c>
      <c r="K1078" s="108">
        <v>43467</v>
      </c>
      <c r="L1078" s="109" t="s">
        <v>18680</v>
      </c>
      <c r="M1078" s="110" t="s">
        <v>18657</v>
      </c>
      <c r="N1078" s="110" t="s">
        <v>18659</v>
      </c>
      <c r="O1078" s="109">
        <v>2</v>
      </c>
      <c r="P1078" s="108">
        <v>45364</v>
      </c>
      <c r="Q1078" s="108">
        <v>45365</v>
      </c>
      <c r="R1078" s="109" t="s">
        <v>7081</v>
      </c>
      <c r="S1078" s="110" t="str">
        <f>VLOOKUP($R1078,DX!$A$1:$B$13005,2,FALSE)</f>
        <v>FARINGITIS AGUDA, NO ESPECIFICADA</v>
      </c>
      <c r="T1078" s="110" t="s">
        <v>42647</v>
      </c>
      <c r="AA1078" s="111" t="s">
        <v>43233</v>
      </c>
    </row>
    <row r="1079" spans="1:27" s="123" customFormat="1" ht="30" hidden="1" customHeight="1" x14ac:dyDescent="0.3">
      <c r="A1079" s="121">
        <v>45369</v>
      </c>
      <c r="B1079" s="119">
        <f t="shared" si="35"/>
        <v>3</v>
      </c>
      <c r="C1079" s="119">
        <f t="shared" si="36"/>
        <v>2024</v>
      </c>
      <c r="D1079" s="110">
        <v>71642029</v>
      </c>
      <c r="E1079" s="110" t="s">
        <v>18868</v>
      </c>
      <c r="F1079" s="110" t="s">
        <v>18658</v>
      </c>
      <c r="G1079" s="110" t="s">
        <v>18664</v>
      </c>
      <c r="H1079" s="122" t="s">
        <v>42709</v>
      </c>
      <c r="I1079" s="109" t="s">
        <v>18680</v>
      </c>
      <c r="J1079" s="109" t="s">
        <v>18679</v>
      </c>
      <c r="K1079" s="108">
        <v>43467</v>
      </c>
      <c r="L1079" s="109" t="s">
        <v>18680</v>
      </c>
      <c r="M1079" s="110" t="s">
        <v>18657</v>
      </c>
      <c r="N1079" s="110" t="s">
        <v>18659</v>
      </c>
      <c r="O1079" s="109">
        <v>1</v>
      </c>
      <c r="P1079" s="108">
        <v>45369</v>
      </c>
      <c r="Q1079" s="108">
        <v>45369</v>
      </c>
      <c r="R1079" s="109" t="s">
        <v>7081</v>
      </c>
      <c r="S1079" s="110" t="str">
        <f>VLOOKUP($R1079,DX!$A$1:$B$13005,2,FALSE)</f>
        <v>FARINGITIS AGUDA, NO ESPECIFICADA</v>
      </c>
      <c r="T1079" s="110" t="s">
        <v>18696</v>
      </c>
      <c r="AA1079" s="111" t="s">
        <v>43233</v>
      </c>
    </row>
    <row r="1080" spans="1:27" s="123" customFormat="1" ht="30" hidden="1" customHeight="1" x14ac:dyDescent="0.3">
      <c r="A1080" s="121">
        <v>45358</v>
      </c>
      <c r="B1080" s="119">
        <f t="shared" si="35"/>
        <v>3</v>
      </c>
      <c r="C1080" s="119">
        <f t="shared" si="36"/>
        <v>2024</v>
      </c>
      <c r="D1080" s="110">
        <v>4512269</v>
      </c>
      <c r="E1080" s="110" t="s">
        <v>42830</v>
      </c>
      <c r="F1080" s="110" t="s">
        <v>18658</v>
      </c>
      <c r="G1080" s="110" t="s">
        <v>18664</v>
      </c>
      <c r="H1080" s="122" t="s">
        <v>42710</v>
      </c>
      <c r="I1080" s="109" t="s">
        <v>18665</v>
      </c>
      <c r="J1080" s="109" t="s">
        <v>18679</v>
      </c>
      <c r="K1080" s="108">
        <v>44958</v>
      </c>
      <c r="L1080" s="109" t="s">
        <v>42853</v>
      </c>
      <c r="M1080" s="110" t="s">
        <v>18688</v>
      </c>
      <c r="N1080" s="110" t="s">
        <v>18659</v>
      </c>
      <c r="O1080" s="109">
        <v>15</v>
      </c>
      <c r="P1080" s="108">
        <v>45358</v>
      </c>
      <c r="Q1080" s="108">
        <v>45372</v>
      </c>
      <c r="R1080" s="109" t="s">
        <v>14457</v>
      </c>
      <c r="S1080" s="110" t="str">
        <f>VLOOKUP($R1080,DX!$A$1:$B$13005,2,FALSE)</f>
        <v>LUXACION DEL CARTILAGO SEPTAL DE LA NARIZ</v>
      </c>
      <c r="T1080" s="110" t="s">
        <v>42647</v>
      </c>
      <c r="AA1080" s="111" t="s">
        <v>43233</v>
      </c>
    </row>
    <row r="1081" spans="1:27" s="123" customFormat="1" ht="30" hidden="1" customHeight="1" x14ac:dyDescent="0.3">
      <c r="A1081" s="121">
        <v>45366</v>
      </c>
      <c r="B1081" s="119">
        <f t="shared" si="35"/>
        <v>3</v>
      </c>
      <c r="C1081" s="119">
        <f t="shared" si="36"/>
        <v>2024</v>
      </c>
      <c r="D1081" s="110">
        <v>71712057</v>
      </c>
      <c r="E1081" s="110" t="s">
        <v>42831</v>
      </c>
      <c r="F1081" s="110" t="s">
        <v>18658</v>
      </c>
      <c r="G1081" s="110" t="s">
        <v>18664</v>
      </c>
      <c r="H1081" s="122" t="s">
        <v>42708</v>
      </c>
      <c r="I1081" s="109" t="s">
        <v>18665</v>
      </c>
      <c r="J1081" s="109" t="s">
        <v>18679</v>
      </c>
      <c r="K1081" s="108">
        <v>45093</v>
      </c>
      <c r="L1081" s="109" t="s">
        <v>42529</v>
      </c>
      <c r="M1081" s="110" t="s">
        <v>18657</v>
      </c>
      <c r="N1081" s="110" t="s">
        <v>18659</v>
      </c>
      <c r="O1081" s="109">
        <v>1</v>
      </c>
      <c r="P1081" s="108">
        <v>45366</v>
      </c>
      <c r="Q1081" s="108">
        <v>45366</v>
      </c>
      <c r="R1081" s="109" t="s">
        <v>10383</v>
      </c>
      <c r="S1081" s="110" t="str">
        <f>VLOOKUP($R1081,DX!$A$1:$B$13005,2,FALSE)</f>
        <v>COLICO RENAL, NO ESPECIFICADO</v>
      </c>
      <c r="T1081" s="110" t="s">
        <v>42647</v>
      </c>
      <c r="AA1081" s="111" t="s">
        <v>43233</v>
      </c>
    </row>
    <row r="1082" spans="1:27" s="123" customFormat="1" ht="30" hidden="1" customHeight="1" x14ac:dyDescent="0.3">
      <c r="A1082" s="121">
        <v>45359</v>
      </c>
      <c r="B1082" s="119">
        <f t="shared" si="35"/>
        <v>3</v>
      </c>
      <c r="C1082" s="119">
        <f t="shared" si="36"/>
        <v>2024</v>
      </c>
      <c r="D1082" s="110">
        <v>18517921</v>
      </c>
      <c r="E1082" s="110" t="s">
        <v>42743</v>
      </c>
      <c r="F1082" s="110" t="s">
        <v>18658</v>
      </c>
      <c r="G1082" s="110" t="s">
        <v>18664</v>
      </c>
      <c r="H1082" s="122" t="s">
        <v>42733</v>
      </c>
      <c r="I1082" s="109" t="s">
        <v>18665</v>
      </c>
      <c r="J1082" s="109" t="s">
        <v>18679</v>
      </c>
      <c r="K1082" s="108">
        <v>44960</v>
      </c>
      <c r="L1082" s="109" t="s">
        <v>18731</v>
      </c>
      <c r="M1082" s="110" t="s">
        <v>18688</v>
      </c>
      <c r="N1082" s="110" t="s">
        <v>18659</v>
      </c>
      <c r="O1082" s="109">
        <v>30</v>
      </c>
      <c r="P1082" s="108">
        <v>45359</v>
      </c>
      <c r="Q1082" s="108">
        <v>45388</v>
      </c>
      <c r="R1082" s="109" t="s">
        <v>7453</v>
      </c>
      <c r="S1082" s="110" t="str">
        <f>VLOOKUP($R1082,DX!$A$1:$B$13005,2,FALSE)</f>
        <v>DERRAME PLEURAL EN AFECCIONES CLASIFICADAS EN OTRA PARTE</v>
      </c>
      <c r="T1082" s="110" t="s">
        <v>18696</v>
      </c>
      <c r="AA1082" s="123" t="s">
        <v>42959</v>
      </c>
    </row>
    <row r="1083" spans="1:27" s="123" customFormat="1" ht="30" hidden="1" customHeight="1" x14ac:dyDescent="0.3">
      <c r="A1083" s="121">
        <v>45370</v>
      </c>
      <c r="B1083" s="119">
        <f t="shared" si="35"/>
        <v>3</v>
      </c>
      <c r="C1083" s="119">
        <f t="shared" si="36"/>
        <v>2024</v>
      </c>
      <c r="D1083" s="110">
        <v>1109291434</v>
      </c>
      <c r="E1083" s="110" t="s">
        <v>42828</v>
      </c>
      <c r="F1083" s="110" t="s">
        <v>18658</v>
      </c>
      <c r="G1083" s="110" t="s">
        <v>18664</v>
      </c>
      <c r="H1083" s="122" t="s">
        <v>42709</v>
      </c>
      <c r="I1083" s="109" t="s">
        <v>18665</v>
      </c>
      <c r="J1083" s="109" t="s">
        <v>18679</v>
      </c>
      <c r="K1083" s="108">
        <v>44900</v>
      </c>
      <c r="L1083" s="109" t="s">
        <v>18701</v>
      </c>
      <c r="M1083" s="110" t="s">
        <v>18657</v>
      </c>
      <c r="N1083" s="110" t="s">
        <v>18659</v>
      </c>
      <c r="O1083" s="109">
        <v>3</v>
      </c>
      <c r="P1083" s="108">
        <v>45370</v>
      </c>
      <c r="Q1083" s="108">
        <v>45372</v>
      </c>
      <c r="R1083" s="109" t="s">
        <v>5672</v>
      </c>
      <c r="S1083" s="110" t="str">
        <f>VLOOKUP($R1083,DX!$A$1:$B$13005,2,FALSE)</f>
        <v>ULCERA DE LA CORNEA</v>
      </c>
      <c r="T1083" s="110" t="s">
        <v>18696</v>
      </c>
      <c r="AA1083" s="111" t="s">
        <v>43233</v>
      </c>
    </row>
    <row r="1084" spans="1:27" s="123" customFormat="1" ht="30" hidden="1" customHeight="1" x14ac:dyDescent="0.3">
      <c r="A1084" s="121">
        <v>45367</v>
      </c>
      <c r="B1084" s="119">
        <f t="shared" si="35"/>
        <v>3</v>
      </c>
      <c r="C1084" s="119">
        <f t="shared" si="36"/>
        <v>2024</v>
      </c>
      <c r="D1084" s="110">
        <v>3189617</v>
      </c>
      <c r="E1084" s="110" t="s">
        <v>18831</v>
      </c>
      <c r="F1084" s="110" t="s">
        <v>18658</v>
      </c>
      <c r="G1084" s="110" t="s">
        <v>42697</v>
      </c>
      <c r="H1084" s="122" t="s">
        <v>42733</v>
      </c>
      <c r="I1084" s="109" t="s">
        <v>18665</v>
      </c>
      <c r="J1084" s="109" t="s">
        <v>18679</v>
      </c>
      <c r="K1084" s="108">
        <v>44075</v>
      </c>
      <c r="L1084" s="109" t="s">
        <v>18742</v>
      </c>
      <c r="M1084" s="110" t="s">
        <v>18657</v>
      </c>
      <c r="N1084" s="110" t="s">
        <v>18659</v>
      </c>
      <c r="O1084" s="109">
        <v>15</v>
      </c>
      <c r="P1084" s="108">
        <v>45367</v>
      </c>
      <c r="Q1084" s="108">
        <v>45381</v>
      </c>
      <c r="R1084" s="109" t="s">
        <v>8279</v>
      </c>
      <c r="S1084" s="110" t="str">
        <f>VLOOKUP($R1084,DX!$A$1:$B$13005,2,FALSE)</f>
        <v>PANCREATITIS AGUDA</v>
      </c>
      <c r="T1084" s="110" t="s">
        <v>18696</v>
      </c>
      <c r="AA1084" s="111" t="s">
        <v>43233</v>
      </c>
    </row>
    <row r="1085" spans="1:27" s="123" customFormat="1" ht="30" hidden="1" customHeight="1" x14ac:dyDescent="0.3">
      <c r="A1085" s="121">
        <v>45369</v>
      </c>
      <c r="B1085" s="119">
        <f t="shared" si="35"/>
        <v>3</v>
      </c>
      <c r="C1085" s="119">
        <f t="shared" si="36"/>
        <v>2024</v>
      </c>
      <c r="D1085" s="110">
        <v>1036603548</v>
      </c>
      <c r="E1085" s="110" t="s">
        <v>42832</v>
      </c>
      <c r="F1085" s="110" t="s">
        <v>18658</v>
      </c>
      <c r="G1085" s="110" t="s">
        <v>18664</v>
      </c>
      <c r="H1085" s="122" t="s">
        <v>42708</v>
      </c>
      <c r="I1085" s="109" t="s">
        <v>18680</v>
      </c>
      <c r="J1085" s="109" t="s">
        <v>18679</v>
      </c>
      <c r="K1085" s="108">
        <v>45264</v>
      </c>
      <c r="L1085" s="109" t="s">
        <v>18680</v>
      </c>
      <c r="M1085" s="110" t="s">
        <v>18657</v>
      </c>
      <c r="N1085" s="110" t="s">
        <v>18659</v>
      </c>
      <c r="O1085" s="109">
        <v>2</v>
      </c>
      <c r="P1085" s="108">
        <v>45369</v>
      </c>
      <c r="Q1085" s="108">
        <v>45370</v>
      </c>
      <c r="R1085" s="109" t="s">
        <v>74</v>
      </c>
      <c r="S1085" s="110" t="str">
        <f>VLOOKUP($R1085,DX!$A$1:$B$13005,2,FALSE)</f>
        <v>DISENTERIA AMEBIANA AGUDA</v>
      </c>
      <c r="T1085" s="110" t="s">
        <v>42647</v>
      </c>
      <c r="AA1085" s="111" t="s">
        <v>43233</v>
      </c>
    </row>
    <row r="1086" spans="1:27" s="123" customFormat="1" ht="30" hidden="1" customHeight="1" x14ac:dyDescent="0.3">
      <c r="A1086" s="121">
        <v>45371</v>
      </c>
      <c r="B1086" s="119">
        <f t="shared" si="35"/>
        <v>3</v>
      </c>
      <c r="C1086" s="119">
        <f t="shared" si="36"/>
        <v>2024</v>
      </c>
      <c r="D1086" s="110">
        <v>1036603548</v>
      </c>
      <c r="E1086" s="110" t="s">
        <v>42832</v>
      </c>
      <c r="F1086" s="110" t="s">
        <v>18658</v>
      </c>
      <c r="G1086" s="110" t="s">
        <v>18664</v>
      </c>
      <c r="H1086" s="122" t="s">
        <v>42709</v>
      </c>
      <c r="I1086" s="109" t="s">
        <v>18680</v>
      </c>
      <c r="J1086" s="109" t="s">
        <v>18679</v>
      </c>
      <c r="K1086" s="108">
        <v>45264</v>
      </c>
      <c r="L1086" s="109" t="s">
        <v>18680</v>
      </c>
      <c r="M1086" s="110" t="s">
        <v>18657</v>
      </c>
      <c r="N1086" s="110" t="s">
        <v>18659</v>
      </c>
      <c r="O1086" s="109">
        <v>1</v>
      </c>
      <c r="P1086" s="108">
        <v>45371</v>
      </c>
      <c r="Q1086" s="108">
        <v>45371</v>
      </c>
      <c r="R1086" s="109" t="s">
        <v>110</v>
      </c>
      <c r="S1086" s="110" t="str">
        <f>VLOOKUP($R1086,DX!$A$1:$B$13005,2,FALSE)</f>
        <v>ENTERITIS DEBIDA A ADENOVIRUS</v>
      </c>
      <c r="T1086" s="110" t="s">
        <v>18696</v>
      </c>
      <c r="AA1086" s="111" t="s">
        <v>43233</v>
      </c>
    </row>
    <row r="1087" spans="1:27" s="123" customFormat="1" ht="30" hidden="1" customHeight="1" x14ac:dyDescent="0.3">
      <c r="A1087" s="121">
        <v>45352</v>
      </c>
      <c r="B1087" s="119">
        <f t="shared" si="35"/>
        <v>3</v>
      </c>
      <c r="C1087" s="119">
        <f t="shared" si="36"/>
        <v>2024</v>
      </c>
      <c r="D1087" s="110">
        <v>1088005564</v>
      </c>
      <c r="E1087" s="110" t="s">
        <v>42852</v>
      </c>
      <c r="F1087" s="110" t="s">
        <v>18658</v>
      </c>
      <c r="G1087" s="110" t="s">
        <v>18664</v>
      </c>
      <c r="H1087" s="122" t="s">
        <v>42710</v>
      </c>
      <c r="I1087" s="109" t="s">
        <v>18665</v>
      </c>
      <c r="J1087" s="109" t="s">
        <v>18679</v>
      </c>
      <c r="K1087" s="108">
        <v>45390</v>
      </c>
      <c r="L1087" s="109" t="s">
        <v>42853</v>
      </c>
      <c r="M1087" s="110" t="s">
        <v>18688</v>
      </c>
      <c r="N1087" s="110" t="s">
        <v>18880</v>
      </c>
      <c r="O1087" s="109">
        <v>14</v>
      </c>
      <c r="P1087" s="108">
        <v>45352</v>
      </c>
      <c r="Q1087" s="108">
        <v>45365</v>
      </c>
      <c r="R1087" s="109" t="s">
        <v>11639</v>
      </c>
      <c r="S1087" s="110" t="str">
        <f>VLOOKUP($R1087,DX!$A$1:$B$13005,2,FALSE)</f>
        <v>PARTO UNICO ESPONTANEO, SIN OTRA ESPECIFICACION</v>
      </c>
      <c r="T1087" s="110" t="s">
        <v>42647</v>
      </c>
      <c r="AA1087" s="111" t="s">
        <v>43233</v>
      </c>
    </row>
    <row r="1088" spans="1:27" s="123" customFormat="1" ht="30" hidden="1" customHeight="1" x14ac:dyDescent="0.3">
      <c r="A1088" s="121">
        <v>45362</v>
      </c>
      <c r="B1088" s="119">
        <f t="shared" si="35"/>
        <v>3</v>
      </c>
      <c r="C1088" s="119">
        <f t="shared" si="36"/>
        <v>2024</v>
      </c>
      <c r="D1088" s="110">
        <v>1045079347</v>
      </c>
      <c r="E1088" s="110" t="s">
        <v>42850</v>
      </c>
      <c r="F1088" s="110" t="s">
        <v>18658</v>
      </c>
      <c r="G1088" s="110" t="s">
        <v>42732</v>
      </c>
      <c r="H1088" s="122" t="s">
        <v>42708</v>
      </c>
      <c r="I1088" s="109" t="s">
        <v>18665</v>
      </c>
      <c r="J1088" s="109" t="s">
        <v>18679</v>
      </c>
      <c r="K1088" s="108">
        <v>44855</v>
      </c>
      <c r="L1088" s="109" t="s">
        <v>18721</v>
      </c>
      <c r="M1088" s="110" t="s">
        <v>18657</v>
      </c>
      <c r="N1088" s="110" t="s">
        <v>18659</v>
      </c>
      <c r="O1088" s="109">
        <v>2</v>
      </c>
      <c r="P1088" s="108">
        <v>45362</v>
      </c>
      <c r="Q1088" s="108">
        <v>45363</v>
      </c>
      <c r="R1088" s="109" t="s">
        <v>1020</v>
      </c>
      <c r="S1088" s="110" t="str">
        <f>VLOOKUP($R1088,DX!$A$1:$B$13005,2,FALSE)</f>
        <v>INFECCION VIRAL, NO ESPECIFICADA</v>
      </c>
      <c r="T1088" s="110" t="s">
        <v>42647</v>
      </c>
      <c r="AA1088" s="111" t="s">
        <v>43233</v>
      </c>
    </row>
    <row r="1089" spans="1:27" s="123" customFormat="1" ht="30" hidden="1" customHeight="1" x14ac:dyDescent="0.3">
      <c r="A1089" s="121">
        <v>45369</v>
      </c>
      <c r="B1089" s="119">
        <f t="shared" si="35"/>
        <v>3</v>
      </c>
      <c r="C1089" s="119">
        <f t="shared" si="36"/>
        <v>2024</v>
      </c>
      <c r="D1089" s="110">
        <v>14012408</v>
      </c>
      <c r="E1089" s="110" t="s">
        <v>42849</v>
      </c>
      <c r="F1089" s="110" t="s">
        <v>18658</v>
      </c>
      <c r="G1089" s="110" t="s">
        <v>18683</v>
      </c>
      <c r="H1089" s="122" t="s">
        <v>42710</v>
      </c>
      <c r="I1089" s="109" t="s">
        <v>18680</v>
      </c>
      <c r="J1089" s="109" t="s">
        <v>18679</v>
      </c>
      <c r="K1089" s="108">
        <v>44245</v>
      </c>
      <c r="L1089" s="109" t="s">
        <v>18680</v>
      </c>
      <c r="M1089" s="110" t="s">
        <v>18657</v>
      </c>
      <c r="N1089" s="110" t="s">
        <v>18659</v>
      </c>
      <c r="O1089" s="109">
        <v>5</v>
      </c>
      <c r="P1089" s="108">
        <v>45369</v>
      </c>
      <c r="Q1089" s="108">
        <v>45373</v>
      </c>
      <c r="R1089" s="109" t="s">
        <v>15485</v>
      </c>
      <c r="S1089" s="110" t="str">
        <f>VLOOKUP($R1089,DX!$A$1:$B$13005,2,FALSE)</f>
        <v>CONTUSION DE OTRAS PARTES Y DE LAS NO ESPECIFICADAS DEL PIE</v>
      </c>
      <c r="T1089" s="110" t="s">
        <v>42647</v>
      </c>
      <c r="AA1089" s="111" t="s">
        <v>43233</v>
      </c>
    </row>
    <row r="1090" spans="1:27" s="123" customFormat="1" ht="30" hidden="1" customHeight="1" x14ac:dyDescent="0.3">
      <c r="A1090" s="121">
        <v>45369</v>
      </c>
      <c r="B1090" s="119">
        <f t="shared" si="35"/>
        <v>3</v>
      </c>
      <c r="C1090" s="119">
        <f t="shared" si="36"/>
        <v>2024</v>
      </c>
      <c r="D1090" s="110">
        <v>71712057</v>
      </c>
      <c r="E1090" s="110" t="s">
        <v>42831</v>
      </c>
      <c r="F1090" s="110" t="s">
        <v>18658</v>
      </c>
      <c r="G1090" s="110" t="s">
        <v>18664</v>
      </c>
      <c r="H1090" s="122" t="s">
        <v>42709</v>
      </c>
      <c r="I1090" s="109" t="s">
        <v>18665</v>
      </c>
      <c r="J1090" s="109" t="s">
        <v>18679</v>
      </c>
      <c r="K1090" s="108">
        <v>45093</v>
      </c>
      <c r="L1090" s="109" t="s">
        <v>42529</v>
      </c>
      <c r="M1090" s="110" t="s">
        <v>18657</v>
      </c>
      <c r="N1090" s="110" t="s">
        <v>18659</v>
      </c>
      <c r="O1090" s="109">
        <v>7</v>
      </c>
      <c r="P1090" s="108">
        <v>45369</v>
      </c>
      <c r="Q1090" s="108">
        <v>45406</v>
      </c>
      <c r="R1090" s="109" t="s">
        <v>10365</v>
      </c>
      <c r="S1090" s="110" t="str">
        <f>VLOOKUP($R1090,DX!$A$1:$B$13005,2,FALSE)</f>
        <v>CALCULO DEL URETER</v>
      </c>
      <c r="T1090" s="110" t="s">
        <v>18696</v>
      </c>
      <c r="AA1090" s="111" t="s">
        <v>43233</v>
      </c>
    </row>
    <row r="1091" spans="1:27" s="123" customFormat="1" ht="30" hidden="1" customHeight="1" x14ac:dyDescent="0.3">
      <c r="A1091" s="121">
        <v>45369</v>
      </c>
      <c r="B1091" s="119">
        <f t="shared" ref="B1091:B1154" si="37">+MONTH(A1091)</f>
        <v>3</v>
      </c>
      <c r="C1091" s="119">
        <f t="shared" ref="C1091:C1154" si="38">+YEAR(A1091)</f>
        <v>2024</v>
      </c>
      <c r="D1091" s="110">
        <v>1060587693</v>
      </c>
      <c r="E1091" s="110" t="s">
        <v>42848</v>
      </c>
      <c r="F1091" s="110" t="s">
        <v>18658</v>
      </c>
      <c r="G1091" s="110" t="s">
        <v>18664</v>
      </c>
      <c r="H1091" s="122" t="s">
        <v>42710</v>
      </c>
      <c r="I1091" s="109" t="s">
        <v>18665</v>
      </c>
      <c r="J1091" s="109" t="s">
        <v>18679</v>
      </c>
      <c r="K1091" s="108">
        <v>44963</v>
      </c>
      <c r="L1091" s="109" t="s">
        <v>42529</v>
      </c>
      <c r="M1091" s="110" t="s">
        <v>18657</v>
      </c>
      <c r="N1091" s="110" t="s">
        <v>18659</v>
      </c>
      <c r="O1091" s="109">
        <v>15</v>
      </c>
      <c r="P1091" s="108">
        <v>45369</v>
      </c>
      <c r="Q1091" s="108">
        <v>45383</v>
      </c>
      <c r="R1091" s="109" t="s">
        <v>586</v>
      </c>
      <c r="S1091" s="110" t="str">
        <f>VLOOKUP($R1091,DX!$A$1:$B$13005,2,FALSE)</f>
        <v>FIEBRE RECURRENTE, NO ESPECIFICADA</v>
      </c>
      <c r="T1091" s="110" t="s">
        <v>42647</v>
      </c>
      <c r="AA1091" s="111" t="s">
        <v>43233</v>
      </c>
    </row>
    <row r="1092" spans="1:27" s="123" customFormat="1" ht="30" hidden="1" customHeight="1" x14ac:dyDescent="0.3">
      <c r="A1092" s="121">
        <v>45370</v>
      </c>
      <c r="B1092" s="119">
        <f t="shared" si="37"/>
        <v>3</v>
      </c>
      <c r="C1092" s="119">
        <f t="shared" si="38"/>
        <v>2024</v>
      </c>
      <c r="D1092" s="110">
        <v>1128624828</v>
      </c>
      <c r="E1092" s="110" t="s">
        <v>42847</v>
      </c>
      <c r="F1092" s="110" t="s">
        <v>18658</v>
      </c>
      <c r="G1092" s="110" t="s">
        <v>18683</v>
      </c>
      <c r="H1092" s="122" t="s">
        <v>42710</v>
      </c>
      <c r="I1092" s="109" t="s">
        <v>18680</v>
      </c>
      <c r="J1092" s="109" t="s">
        <v>18679</v>
      </c>
      <c r="K1092" s="108">
        <v>44245</v>
      </c>
      <c r="L1092" s="109" t="s">
        <v>18739</v>
      </c>
      <c r="M1092" s="110" t="s">
        <v>18657</v>
      </c>
      <c r="N1092" s="110" t="s">
        <v>18659</v>
      </c>
      <c r="O1092" s="109">
        <v>3</v>
      </c>
      <c r="P1092" s="108">
        <v>45370</v>
      </c>
      <c r="Q1092" s="108">
        <v>45372</v>
      </c>
      <c r="R1092" s="109" t="s">
        <v>15163</v>
      </c>
      <c r="S1092" s="110" t="str">
        <f>VLOOKUP($R1092,DX!$A$1:$B$13005,2,FALSE)</f>
        <v>FRACTURA DE OTRO(S) HUESO(S) DEL CARPO</v>
      </c>
      <c r="T1092" s="110" t="s">
        <v>42647</v>
      </c>
      <c r="AA1092" s="111" t="s">
        <v>43233</v>
      </c>
    </row>
    <row r="1093" spans="1:27" s="123" customFormat="1" ht="30" hidden="1" customHeight="1" x14ac:dyDescent="0.3">
      <c r="A1093" s="121">
        <v>45373</v>
      </c>
      <c r="B1093" s="119">
        <f t="shared" si="37"/>
        <v>3</v>
      </c>
      <c r="C1093" s="119">
        <f t="shared" si="38"/>
        <v>2024</v>
      </c>
      <c r="D1093" s="110">
        <v>1128624828</v>
      </c>
      <c r="E1093" s="110" t="s">
        <v>42847</v>
      </c>
      <c r="F1093" s="110" t="s">
        <v>18658</v>
      </c>
      <c r="G1093" s="110" t="s">
        <v>18683</v>
      </c>
      <c r="H1093" s="122" t="s">
        <v>42710</v>
      </c>
      <c r="I1093" s="109" t="s">
        <v>18680</v>
      </c>
      <c r="J1093" s="109" t="s">
        <v>18679</v>
      </c>
      <c r="K1093" s="108">
        <v>44245</v>
      </c>
      <c r="L1093" s="109" t="s">
        <v>18739</v>
      </c>
      <c r="M1093" s="110" t="s">
        <v>18657</v>
      </c>
      <c r="N1093" s="110" t="s">
        <v>18659</v>
      </c>
      <c r="O1093" s="109">
        <v>30</v>
      </c>
      <c r="P1093" s="108">
        <v>45373</v>
      </c>
      <c r="Q1093" s="108">
        <v>45402</v>
      </c>
      <c r="R1093" s="109" t="s">
        <v>15163</v>
      </c>
      <c r="S1093" s="110" t="str">
        <f>VLOOKUP($R1093,DX!$A$1:$B$13005,2,FALSE)</f>
        <v>FRACTURA DE OTRO(S) HUESO(S) DEL CARPO</v>
      </c>
      <c r="T1093" s="110" t="s">
        <v>42647</v>
      </c>
      <c r="AA1093" s="123" t="s">
        <v>42959</v>
      </c>
    </row>
    <row r="1094" spans="1:27" s="123" customFormat="1" ht="30" hidden="1" customHeight="1" x14ac:dyDescent="0.3">
      <c r="A1094" s="121">
        <v>45404</v>
      </c>
      <c r="B1094" s="119">
        <f t="shared" si="37"/>
        <v>4</v>
      </c>
      <c r="C1094" s="119">
        <f t="shared" si="38"/>
        <v>2024</v>
      </c>
      <c r="D1094" s="110">
        <v>1128624828</v>
      </c>
      <c r="E1094" s="110" t="s">
        <v>42847</v>
      </c>
      <c r="F1094" s="110" t="s">
        <v>18658</v>
      </c>
      <c r="G1094" s="110" t="s">
        <v>18683</v>
      </c>
      <c r="H1094" s="122" t="s">
        <v>42709</v>
      </c>
      <c r="I1094" s="109" t="s">
        <v>18680</v>
      </c>
      <c r="J1094" s="109" t="s">
        <v>18679</v>
      </c>
      <c r="K1094" s="108">
        <v>44245</v>
      </c>
      <c r="L1094" s="109" t="s">
        <v>18739</v>
      </c>
      <c r="M1094" s="110" t="s">
        <v>18657</v>
      </c>
      <c r="N1094" s="110" t="s">
        <v>18659</v>
      </c>
      <c r="O1094" s="109">
        <v>30</v>
      </c>
      <c r="P1094" s="108">
        <v>45404</v>
      </c>
      <c r="Q1094" s="108">
        <v>45433</v>
      </c>
      <c r="R1094" s="109" t="s">
        <v>15163</v>
      </c>
      <c r="S1094" s="110" t="str">
        <f>VLOOKUP($R1094,DX!$A$1:$B$13005,2,FALSE)</f>
        <v>FRACTURA DE OTRO(S) HUESO(S) DEL CARPO</v>
      </c>
      <c r="T1094" s="110" t="s">
        <v>18696</v>
      </c>
      <c r="AA1094" s="123" t="s">
        <v>42959</v>
      </c>
    </row>
    <row r="1095" spans="1:27" s="123" customFormat="1" ht="30" hidden="1" customHeight="1" x14ac:dyDescent="0.3">
      <c r="A1095" s="121">
        <v>45434</v>
      </c>
      <c r="B1095" s="119">
        <f t="shared" si="37"/>
        <v>5</v>
      </c>
      <c r="C1095" s="119">
        <f t="shared" si="38"/>
        <v>2024</v>
      </c>
      <c r="D1095" s="110">
        <v>1128624828</v>
      </c>
      <c r="E1095" s="110" t="s">
        <v>42847</v>
      </c>
      <c r="F1095" s="110" t="s">
        <v>18658</v>
      </c>
      <c r="G1095" s="110" t="s">
        <v>18683</v>
      </c>
      <c r="H1095" s="122" t="s">
        <v>42709</v>
      </c>
      <c r="I1095" s="109" t="s">
        <v>18680</v>
      </c>
      <c r="J1095" s="109" t="s">
        <v>18679</v>
      </c>
      <c r="K1095" s="108">
        <v>44245</v>
      </c>
      <c r="L1095" s="109" t="s">
        <v>18739</v>
      </c>
      <c r="M1095" s="110" t="s">
        <v>18657</v>
      </c>
      <c r="N1095" s="110" t="s">
        <v>18659</v>
      </c>
      <c r="O1095" s="109">
        <v>30</v>
      </c>
      <c r="P1095" s="108">
        <v>45434</v>
      </c>
      <c r="Q1095" s="108">
        <v>45463</v>
      </c>
      <c r="R1095" s="109" t="s">
        <v>15163</v>
      </c>
      <c r="S1095" s="110" t="str">
        <f>VLOOKUP($R1095,DX!$A$1:$B$13005,2,FALSE)</f>
        <v>FRACTURA DE OTRO(S) HUESO(S) DEL CARPO</v>
      </c>
      <c r="T1095" s="110" t="s">
        <v>18696</v>
      </c>
      <c r="AA1095" s="123" t="s">
        <v>42959</v>
      </c>
    </row>
    <row r="1096" spans="1:27" s="123" customFormat="1" ht="30" hidden="1" customHeight="1" x14ac:dyDescent="0.3">
      <c r="A1096" s="121">
        <v>45371</v>
      </c>
      <c r="B1096" s="119">
        <f t="shared" si="37"/>
        <v>3</v>
      </c>
      <c r="C1096" s="119">
        <f t="shared" si="38"/>
        <v>2024</v>
      </c>
      <c r="D1096" s="110">
        <v>1128398259</v>
      </c>
      <c r="E1096" s="110" t="s">
        <v>42661</v>
      </c>
      <c r="F1096" s="110" t="s">
        <v>18658</v>
      </c>
      <c r="G1096" s="110" t="s">
        <v>18664</v>
      </c>
      <c r="H1096" s="122" t="s">
        <v>42708</v>
      </c>
      <c r="I1096" s="109" t="s">
        <v>18665</v>
      </c>
      <c r="J1096" s="109" t="s">
        <v>18679</v>
      </c>
      <c r="K1096" s="108">
        <v>44760</v>
      </c>
      <c r="L1096" s="109" t="s">
        <v>18721</v>
      </c>
      <c r="M1096" s="110" t="s">
        <v>18657</v>
      </c>
      <c r="N1096" s="110" t="s">
        <v>18659</v>
      </c>
      <c r="O1096" s="109">
        <v>2</v>
      </c>
      <c r="P1096" s="108">
        <v>45371</v>
      </c>
      <c r="Q1096" s="108">
        <v>45372</v>
      </c>
      <c r="R1096" s="109" t="s">
        <v>112</v>
      </c>
      <c r="S1096" s="110" t="str">
        <f>VLOOKUP($R1096,DX!$A$1:$B$13005,2,FALSE)</f>
        <v>OTRAS ENTERITIS VIRALES</v>
      </c>
      <c r="T1096" s="110" t="s">
        <v>42647</v>
      </c>
      <c r="AA1096" s="111" t="s">
        <v>43233</v>
      </c>
    </row>
    <row r="1097" spans="1:27" s="123" customFormat="1" ht="30" hidden="1" customHeight="1" x14ac:dyDescent="0.3">
      <c r="A1097" s="121">
        <v>45381</v>
      </c>
      <c r="B1097" s="119">
        <f t="shared" si="37"/>
        <v>3</v>
      </c>
      <c r="C1097" s="119">
        <f t="shared" si="38"/>
        <v>2024</v>
      </c>
      <c r="D1097" s="110">
        <v>8323603</v>
      </c>
      <c r="E1097" s="110" t="s">
        <v>42846</v>
      </c>
      <c r="F1097" s="110" t="s">
        <v>18658</v>
      </c>
      <c r="G1097" s="110" t="s">
        <v>18664</v>
      </c>
      <c r="H1097" s="122" t="s">
        <v>42710</v>
      </c>
      <c r="I1097" s="109" t="s">
        <v>18665</v>
      </c>
      <c r="J1097" s="109" t="s">
        <v>18679</v>
      </c>
      <c r="K1097" s="108">
        <v>45195</v>
      </c>
      <c r="L1097" s="109" t="s">
        <v>18701</v>
      </c>
      <c r="M1097" s="110" t="s">
        <v>18657</v>
      </c>
      <c r="N1097" s="110" t="s">
        <v>18659</v>
      </c>
      <c r="O1097" s="109">
        <v>20</v>
      </c>
      <c r="P1097" s="108">
        <v>45381</v>
      </c>
      <c r="Q1097" s="108">
        <v>45400</v>
      </c>
      <c r="R1097" s="109" t="s">
        <v>7929</v>
      </c>
      <c r="S1097" s="110" t="str">
        <f>VLOOKUP($R1097,DX!$A$1:$B$13005,2,FALSE)</f>
        <v>HERNIA UMBILICAL SIN OBSTRUCCION NI GANGRENA</v>
      </c>
      <c r="T1097" s="110" t="s">
        <v>42647</v>
      </c>
      <c r="AA1097" s="123" t="s">
        <v>42959</v>
      </c>
    </row>
    <row r="1098" spans="1:27" s="123" customFormat="1" ht="30" hidden="1" customHeight="1" x14ac:dyDescent="0.3">
      <c r="A1098" s="121">
        <v>45383</v>
      </c>
      <c r="B1098" s="119">
        <f t="shared" si="37"/>
        <v>4</v>
      </c>
      <c r="C1098" s="119">
        <f t="shared" si="38"/>
        <v>2024</v>
      </c>
      <c r="D1098" s="110">
        <v>3189617</v>
      </c>
      <c r="E1098" s="110" t="s">
        <v>18831</v>
      </c>
      <c r="F1098" s="110" t="s">
        <v>18658</v>
      </c>
      <c r="G1098" s="110" t="s">
        <v>42697</v>
      </c>
      <c r="H1098" s="122" t="s">
        <v>42733</v>
      </c>
      <c r="I1098" s="109" t="s">
        <v>18665</v>
      </c>
      <c r="J1098" s="109" t="s">
        <v>18679</v>
      </c>
      <c r="K1098" s="108">
        <v>44075</v>
      </c>
      <c r="L1098" s="109" t="s">
        <v>18742</v>
      </c>
      <c r="M1098" s="110" t="s">
        <v>18657</v>
      </c>
      <c r="N1098" s="110" t="s">
        <v>18659</v>
      </c>
      <c r="O1098" s="109">
        <v>15</v>
      </c>
      <c r="P1098" s="108">
        <v>45383</v>
      </c>
      <c r="Q1098" s="108">
        <v>45397</v>
      </c>
      <c r="R1098" s="109" t="s">
        <v>8279</v>
      </c>
      <c r="S1098" s="110" t="str">
        <f>VLOOKUP($R1098,DX!$A$1:$B$13005,2,FALSE)</f>
        <v>PANCREATITIS AGUDA</v>
      </c>
      <c r="T1098" s="110" t="s">
        <v>18696</v>
      </c>
      <c r="AA1098" s="111" t="s">
        <v>43233</v>
      </c>
    </row>
    <row r="1099" spans="1:27" s="123" customFormat="1" ht="30" hidden="1" customHeight="1" x14ac:dyDescent="0.3">
      <c r="A1099" s="121">
        <v>45384</v>
      </c>
      <c r="B1099" s="119">
        <f t="shared" si="37"/>
        <v>4</v>
      </c>
      <c r="C1099" s="119">
        <f t="shared" si="38"/>
        <v>2024</v>
      </c>
      <c r="D1099" s="110">
        <v>71730453</v>
      </c>
      <c r="E1099" s="110" t="s">
        <v>42835</v>
      </c>
      <c r="F1099" s="110" t="s">
        <v>18658</v>
      </c>
      <c r="G1099" s="110" t="s">
        <v>18664</v>
      </c>
      <c r="H1099" s="122" t="s">
        <v>42708</v>
      </c>
      <c r="I1099" s="109" t="s">
        <v>18665</v>
      </c>
      <c r="J1099" s="109" t="s">
        <v>18679</v>
      </c>
      <c r="K1099" s="108">
        <v>45185</v>
      </c>
      <c r="L1099" s="109" t="s">
        <v>18701</v>
      </c>
      <c r="M1099" s="110" t="s">
        <v>18657</v>
      </c>
      <c r="N1099" s="110" t="s">
        <v>18659</v>
      </c>
      <c r="O1099" s="109">
        <v>2</v>
      </c>
      <c r="P1099" s="108">
        <v>45384</v>
      </c>
      <c r="Q1099" s="108">
        <v>45385</v>
      </c>
      <c r="R1099" s="109" t="s">
        <v>13817</v>
      </c>
      <c r="S1099" s="110" t="str">
        <f>VLOOKUP($R1099,DX!$A$1:$B$13005,2,FALSE)</f>
        <v>OTROS DOLORES ABDOMINALES Y LOS NO ESPECIFICADOS</v>
      </c>
      <c r="T1099" s="110" t="s">
        <v>42647</v>
      </c>
      <c r="AA1099" s="111" t="s">
        <v>43233</v>
      </c>
    </row>
    <row r="1100" spans="1:27" s="123" customFormat="1" ht="30" hidden="1" customHeight="1" x14ac:dyDescent="0.3">
      <c r="A1100" s="121">
        <v>45386</v>
      </c>
      <c r="B1100" s="119">
        <f t="shared" si="37"/>
        <v>4</v>
      </c>
      <c r="C1100" s="119">
        <f t="shared" si="38"/>
        <v>2024</v>
      </c>
      <c r="D1100" s="110">
        <v>43112841</v>
      </c>
      <c r="E1100" s="110" t="s">
        <v>42682</v>
      </c>
      <c r="F1100" s="110" t="s">
        <v>18704</v>
      </c>
      <c r="G1100" s="110" t="s">
        <v>18683</v>
      </c>
      <c r="H1100" s="122" t="s">
        <v>42708</v>
      </c>
      <c r="I1100" s="109" t="s">
        <v>18849</v>
      </c>
      <c r="J1100" s="109" t="s">
        <v>18695</v>
      </c>
      <c r="K1100" s="108">
        <v>44896</v>
      </c>
      <c r="L1100" s="109" t="s">
        <v>18860</v>
      </c>
      <c r="M1100" s="110" t="s">
        <v>18657</v>
      </c>
      <c r="N1100" s="110" t="s">
        <v>18659</v>
      </c>
      <c r="O1100" s="109">
        <v>2</v>
      </c>
      <c r="P1100" s="108">
        <v>45386</v>
      </c>
      <c r="Q1100" s="108">
        <v>45387</v>
      </c>
      <c r="R1100" s="109" t="s">
        <v>7075</v>
      </c>
      <c r="S1100" s="110" t="str">
        <f>VLOOKUP($R1100,DX!$A$1:$B$13005,2,FALSE)</f>
        <v>SINUSITIS AGUDA, NO ESPECIFICADA</v>
      </c>
      <c r="T1100" s="110" t="s">
        <v>42647</v>
      </c>
      <c r="AA1100" s="111" t="s">
        <v>43233</v>
      </c>
    </row>
    <row r="1101" spans="1:27" s="123" customFormat="1" ht="30" hidden="1" customHeight="1" x14ac:dyDescent="0.3">
      <c r="A1101" s="121">
        <v>45387</v>
      </c>
      <c r="B1101" s="119">
        <f t="shared" si="37"/>
        <v>4</v>
      </c>
      <c r="C1101" s="119">
        <f t="shared" si="38"/>
        <v>2024</v>
      </c>
      <c r="D1101" s="110">
        <v>98549731</v>
      </c>
      <c r="E1101" s="110" t="s">
        <v>42837</v>
      </c>
      <c r="F1101" s="110" t="s">
        <v>18658</v>
      </c>
      <c r="G1101" s="110" t="s">
        <v>18683</v>
      </c>
      <c r="H1101" s="122" t="s">
        <v>42709</v>
      </c>
      <c r="I1101" s="109" t="s">
        <v>18665</v>
      </c>
      <c r="J1101" s="109" t="s">
        <v>18679</v>
      </c>
      <c r="K1101" s="108">
        <v>43800</v>
      </c>
      <c r="L1101" s="109" t="s">
        <v>18913</v>
      </c>
      <c r="M1101" s="110" t="s">
        <v>18657</v>
      </c>
      <c r="N1101" s="110" t="s">
        <v>18659</v>
      </c>
      <c r="O1101" s="109">
        <v>5</v>
      </c>
      <c r="P1101" s="108">
        <v>45387</v>
      </c>
      <c r="Q1101" s="108">
        <v>45391</v>
      </c>
      <c r="R1101" s="109" t="s">
        <v>9647</v>
      </c>
      <c r="S1101" s="110" t="str">
        <f>VLOOKUP($R1101,DX!$A$1:$B$13005,2,FALSE)</f>
        <v>CONTRACTURA MUSCULAR</v>
      </c>
      <c r="T1101" s="110" t="s">
        <v>42647</v>
      </c>
      <c r="AA1101" s="111" t="s">
        <v>43233</v>
      </c>
    </row>
    <row r="1102" spans="1:27" s="123" customFormat="1" ht="30" hidden="1" customHeight="1" x14ac:dyDescent="0.3">
      <c r="A1102" s="121">
        <v>45387</v>
      </c>
      <c r="B1102" s="119">
        <f t="shared" si="37"/>
        <v>4</v>
      </c>
      <c r="C1102" s="119">
        <f t="shared" si="38"/>
        <v>2024</v>
      </c>
      <c r="D1102" s="110">
        <v>1020413121</v>
      </c>
      <c r="E1102" s="110" t="s">
        <v>42658</v>
      </c>
      <c r="F1102" s="110" t="s">
        <v>18658</v>
      </c>
      <c r="G1102" s="110" t="s">
        <v>18683</v>
      </c>
      <c r="H1102" s="122" t="s">
        <v>42708</v>
      </c>
      <c r="I1102" s="109" t="s">
        <v>18680</v>
      </c>
      <c r="J1102" s="109" t="s">
        <v>18679</v>
      </c>
      <c r="K1102" s="108">
        <v>44733</v>
      </c>
      <c r="L1102" s="109" t="s">
        <v>18680</v>
      </c>
      <c r="M1102" s="110" t="s">
        <v>18657</v>
      </c>
      <c r="N1102" s="110" t="s">
        <v>18659</v>
      </c>
      <c r="O1102" s="109">
        <v>2</v>
      </c>
      <c r="P1102" s="108">
        <v>45387</v>
      </c>
      <c r="Q1102" s="108">
        <v>45388</v>
      </c>
      <c r="R1102" s="109" t="s">
        <v>9607</v>
      </c>
      <c r="S1102" s="110" t="str">
        <f>VLOOKUP($R1102,DX!$A$1:$B$13005,2,FALSE)</f>
        <v>LUMBAGO NO ESPECIFICADO</v>
      </c>
      <c r="T1102" s="110" t="s">
        <v>42647</v>
      </c>
      <c r="AA1102" s="111" t="s">
        <v>43233</v>
      </c>
    </row>
    <row r="1103" spans="1:27" s="123" customFormat="1" ht="30" hidden="1" customHeight="1" x14ac:dyDescent="0.3">
      <c r="A1103" s="121">
        <v>45389</v>
      </c>
      <c r="B1103" s="119">
        <f t="shared" si="37"/>
        <v>4</v>
      </c>
      <c r="C1103" s="119">
        <f t="shared" si="38"/>
        <v>2024</v>
      </c>
      <c r="D1103" s="110">
        <v>18517921</v>
      </c>
      <c r="E1103" s="110" t="s">
        <v>42743</v>
      </c>
      <c r="F1103" s="110" t="s">
        <v>18658</v>
      </c>
      <c r="G1103" s="110" t="s">
        <v>42732</v>
      </c>
      <c r="H1103" s="122" t="s">
        <v>42733</v>
      </c>
      <c r="I1103" s="109" t="s">
        <v>18665</v>
      </c>
      <c r="J1103" s="109" t="s">
        <v>18679</v>
      </c>
      <c r="K1103" s="108">
        <v>44960</v>
      </c>
      <c r="L1103" s="109" t="s">
        <v>18731</v>
      </c>
      <c r="M1103" s="110" t="s">
        <v>18688</v>
      </c>
      <c r="N1103" s="110" t="s">
        <v>18659</v>
      </c>
      <c r="O1103" s="109">
        <v>18</v>
      </c>
      <c r="P1103" s="108">
        <v>45389</v>
      </c>
      <c r="Q1103" s="108">
        <v>45406</v>
      </c>
      <c r="R1103" s="109" t="s">
        <v>7453</v>
      </c>
      <c r="S1103" s="110" t="str">
        <f>VLOOKUP($R1103,DX!$A$1:$B$13005,2,FALSE)</f>
        <v>DERRAME PLEURAL EN AFECCIONES CLASIFICADAS EN OTRA PARTE</v>
      </c>
      <c r="T1103" s="110" t="s">
        <v>18696</v>
      </c>
      <c r="AA1103" s="111" t="s">
        <v>43233</v>
      </c>
    </row>
    <row r="1104" spans="1:27" s="123" customFormat="1" ht="30" hidden="1" customHeight="1" x14ac:dyDescent="0.3">
      <c r="A1104" s="121">
        <v>45389</v>
      </c>
      <c r="B1104" s="119">
        <f t="shared" si="37"/>
        <v>4</v>
      </c>
      <c r="C1104" s="119">
        <f t="shared" si="38"/>
        <v>2024</v>
      </c>
      <c r="D1104" s="110">
        <v>71730453</v>
      </c>
      <c r="E1104" s="110" t="s">
        <v>42835</v>
      </c>
      <c r="F1104" s="110" t="s">
        <v>18658</v>
      </c>
      <c r="G1104" s="110" t="s">
        <v>18664</v>
      </c>
      <c r="H1104" s="122" t="s">
        <v>42709</v>
      </c>
      <c r="I1104" s="109" t="s">
        <v>18665</v>
      </c>
      <c r="J1104" s="109" t="s">
        <v>18679</v>
      </c>
      <c r="K1104" s="108">
        <v>45185</v>
      </c>
      <c r="L1104" s="109" t="s">
        <v>18701</v>
      </c>
      <c r="M1104" s="110" t="s">
        <v>18657</v>
      </c>
      <c r="N1104" s="110" t="s">
        <v>18659</v>
      </c>
      <c r="O1104" s="109">
        <v>3</v>
      </c>
      <c r="P1104" s="108">
        <v>45389</v>
      </c>
      <c r="Q1104" s="108">
        <v>45391</v>
      </c>
      <c r="R1104" s="109" t="s">
        <v>10363</v>
      </c>
      <c r="S1104" s="110" t="str">
        <f>VLOOKUP($R1104,DX!$A$1:$B$13005,2,FALSE)</f>
        <v>CALCULO DEL RIÑON</v>
      </c>
      <c r="T1104" s="110" t="s">
        <v>42647</v>
      </c>
      <c r="AA1104" s="111" t="s">
        <v>43233</v>
      </c>
    </row>
    <row r="1105" spans="1:27" s="123" customFormat="1" ht="30" hidden="1" customHeight="1" x14ac:dyDescent="0.3">
      <c r="A1105" s="121">
        <v>45389</v>
      </c>
      <c r="B1105" s="119">
        <f t="shared" si="37"/>
        <v>4</v>
      </c>
      <c r="C1105" s="119">
        <f t="shared" si="38"/>
        <v>2024</v>
      </c>
      <c r="D1105" s="110">
        <v>98493917</v>
      </c>
      <c r="E1105" s="110" t="s">
        <v>42838</v>
      </c>
      <c r="F1105" s="110" t="s">
        <v>18658</v>
      </c>
      <c r="G1105" s="110" t="s">
        <v>18683</v>
      </c>
      <c r="H1105" s="122" t="s">
        <v>42709</v>
      </c>
      <c r="I1105" s="109" t="s">
        <v>18665</v>
      </c>
      <c r="J1105" s="109" t="s">
        <v>18679</v>
      </c>
      <c r="K1105" s="108">
        <v>45293</v>
      </c>
      <c r="L1105" s="109" t="s">
        <v>18701</v>
      </c>
      <c r="M1105" s="110" t="s">
        <v>18657</v>
      </c>
      <c r="N1105" s="110" t="s">
        <v>18659</v>
      </c>
      <c r="O1105" s="109">
        <v>4</v>
      </c>
      <c r="P1105" s="108">
        <v>45389</v>
      </c>
      <c r="Q1105" s="108">
        <v>45392</v>
      </c>
      <c r="R1105" s="109" t="s">
        <v>118</v>
      </c>
      <c r="S1105" s="110" t="str">
        <f>VLOOKUP($R1105,DX!$A$1:$B$13005,2,FALSE)</f>
        <v>DIARREA Y GASTROENTERITIS DE PRESUNTO ORIGEN INFECCIOSO</v>
      </c>
      <c r="T1105" s="110" t="s">
        <v>42647</v>
      </c>
      <c r="AA1105" s="111" t="s">
        <v>43233</v>
      </c>
    </row>
    <row r="1106" spans="1:27" s="123" customFormat="1" ht="30" hidden="1" customHeight="1" x14ac:dyDescent="0.3">
      <c r="A1106" s="121">
        <v>45390</v>
      </c>
      <c r="B1106" s="119">
        <f t="shared" si="37"/>
        <v>4</v>
      </c>
      <c r="C1106" s="119">
        <f t="shared" si="38"/>
        <v>2024</v>
      </c>
      <c r="D1106" s="110">
        <v>79618570</v>
      </c>
      <c r="E1106" s="110" t="s">
        <v>42834</v>
      </c>
      <c r="F1106" s="110" t="s">
        <v>18658</v>
      </c>
      <c r="G1106" s="110" t="s">
        <v>18664</v>
      </c>
      <c r="H1106" s="122" t="s">
        <v>42708</v>
      </c>
      <c r="I1106" s="109" t="s">
        <v>18665</v>
      </c>
      <c r="J1106" s="109" t="s">
        <v>18679</v>
      </c>
      <c r="K1106" s="108">
        <v>44768</v>
      </c>
      <c r="L1106" s="109" t="s">
        <v>18701</v>
      </c>
      <c r="M1106" s="110" t="s">
        <v>18657</v>
      </c>
      <c r="N1106" s="110" t="s">
        <v>18659</v>
      </c>
      <c r="O1106" s="109">
        <v>2</v>
      </c>
      <c r="P1106" s="108">
        <v>45390</v>
      </c>
      <c r="Q1106" s="108">
        <v>45391</v>
      </c>
      <c r="R1106" s="109" t="s">
        <v>26177</v>
      </c>
      <c r="S1106" s="110" t="str">
        <f>VLOOKUP($R1106,DX!$A$1:$B$13005,2,FALSE)</f>
        <v>Dengue no especificado</v>
      </c>
      <c r="T1106" s="110" t="s">
        <v>42647</v>
      </c>
      <c r="AA1106" s="111" t="s">
        <v>43233</v>
      </c>
    </row>
    <row r="1107" spans="1:27" s="123" customFormat="1" ht="30" hidden="1" customHeight="1" x14ac:dyDescent="0.3">
      <c r="A1107" s="121">
        <v>45392</v>
      </c>
      <c r="B1107" s="119">
        <f t="shared" si="37"/>
        <v>4</v>
      </c>
      <c r="C1107" s="119">
        <f t="shared" si="38"/>
        <v>2024</v>
      </c>
      <c r="D1107" s="110">
        <v>71730453</v>
      </c>
      <c r="E1107" s="110" t="s">
        <v>42835</v>
      </c>
      <c r="F1107" s="110" t="s">
        <v>18658</v>
      </c>
      <c r="G1107" s="110" t="s">
        <v>18664</v>
      </c>
      <c r="H1107" s="122" t="s">
        <v>42708</v>
      </c>
      <c r="I1107" s="109" t="s">
        <v>18665</v>
      </c>
      <c r="J1107" s="109" t="s">
        <v>18679</v>
      </c>
      <c r="K1107" s="108">
        <v>45185</v>
      </c>
      <c r="L1107" s="109" t="s">
        <v>18701</v>
      </c>
      <c r="M1107" s="110" t="s">
        <v>18657</v>
      </c>
      <c r="N1107" s="110" t="s">
        <v>18659</v>
      </c>
      <c r="O1107" s="109">
        <v>8</v>
      </c>
      <c r="P1107" s="108">
        <v>45392</v>
      </c>
      <c r="Q1107" s="108">
        <v>45399</v>
      </c>
      <c r="R1107" s="109" t="s">
        <v>10383</v>
      </c>
      <c r="S1107" s="110" t="str">
        <f>VLOOKUP($R1107,DX!$A$1:$B$13005,2,FALSE)</f>
        <v>COLICO RENAL, NO ESPECIFICADO</v>
      </c>
      <c r="T1107" s="110" t="s">
        <v>42647</v>
      </c>
      <c r="AA1107" s="111" t="s">
        <v>43233</v>
      </c>
    </row>
    <row r="1108" spans="1:27" s="123" customFormat="1" ht="30" hidden="1" customHeight="1" x14ac:dyDescent="0.3">
      <c r="A1108" s="121">
        <v>45392</v>
      </c>
      <c r="B1108" s="119">
        <f t="shared" si="37"/>
        <v>4</v>
      </c>
      <c r="C1108" s="119">
        <f t="shared" si="38"/>
        <v>2024</v>
      </c>
      <c r="D1108" s="110">
        <v>79618570</v>
      </c>
      <c r="E1108" s="110" t="s">
        <v>42834</v>
      </c>
      <c r="F1108" s="110" t="s">
        <v>18658</v>
      </c>
      <c r="G1108" s="110" t="s">
        <v>18664</v>
      </c>
      <c r="H1108" s="122" t="s">
        <v>42708</v>
      </c>
      <c r="I1108" s="109" t="s">
        <v>18665</v>
      </c>
      <c r="J1108" s="109" t="s">
        <v>18679</v>
      </c>
      <c r="K1108" s="108">
        <v>44768</v>
      </c>
      <c r="L1108" s="109" t="s">
        <v>18701</v>
      </c>
      <c r="M1108" s="110" t="s">
        <v>18657</v>
      </c>
      <c r="N1108" s="110" t="s">
        <v>18659</v>
      </c>
      <c r="O1108" s="109">
        <v>2</v>
      </c>
      <c r="P1108" s="108">
        <v>45392</v>
      </c>
      <c r="Q1108" s="108">
        <v>45393</v>
      </c>
      <c r="R1108" s="109" t="s">
        <v>10489</v>
      </c>
      <c r="S1108" s="110" t="str">
        <f>VLOOKUP($R1108,DX!$A$1:$B$13005,2,FALSE)</f>
        <v>INFECCION DE VIAS URINARIAS, SITIO NO ESPECIFICADO</v>
      </c>
      <c r="T1108" s="110" t="s">
        <v>42647</v>
      </c>
      <c r="AA1108" s="111" t="s">
        <v>43233</v>
      </c>
    </row>
    <row r="1109" spans="1:27" s="123" customFormat="1" ht="30" hidden="1" customHeight="1" x14ac:dyDescent="0.3">
      <c r="A1109" s="121">
        <v>45392</v>
      </c>
      <c r="B1109" s="119">
        <f t="shared" si="37"/>
        <v>4</v>
      </c>
      <c r="C1109" s="119">
        <f t="shared" si="38"/>
        <v>2024</v>
      </c>
      <c r="D1109" s="110">
        <v>98589658</v>
      </c>
      <c r="E1109" s="110" t="s">
        <v>42836</v>
      </c>
      <c r="F1109" s="110" t="s">
        <v>18658</v>
      </c>
      <c r="G1109" s="124" t="s">
        <v>18720</v>
      </c>
      <c r="H1109" s="122" t="s">
        <v>42707</v>
      </c>
      <c r="I1109" s="109" t="s">
        <v>18665</v>
      </c>
      <c r="J1109" s="109" t="s">
        <v>18679</v>
      </c>
      <c r="K1109" s="108">
        <v>45237</v>
      </c>
      <c r="L1109" s="109" t="s">
        <v>18701</v>
      </c>
      <c r="M1109" s="110" t="s">
        <v>18657</v>
      </c>
      <c r="N1109" s="110" t="s">
        <v>18722</v>
      </c>
      <c r="O1109" s="109">
        <v>30</v>
      </c>
      <c r="P1109" s="108">
        <v>45392</v>
      </c>
      <c r="Q1109" s="108">
        <v>45421</v>
      </c>
      <c r="R1109" s="109" t="s">
        <v>15143</v>
      </c>
      <c r="S1109" s="110" t="str">
        <f>VLOOKUP($R1109,DX!$A$1:$B$13005,2,FALSE)</f>
        <v>CONTUSION DE OTRAS PARTES DE LA MUÑECA Y DE LA MANO</v>
      </c>
      <c r="T1109" s="110" t="s">
        <v>42647</v>
      </c>
      <c r="AA1109" s="123" t="s">
        <v>42959</v>
      </c>
    </row>
    <row r="1110" spans="1:27" s="123" customFormat="1" ht="30" hidden="1" customHeight="1" x14ac:dyDescent="0.3">
      <c r="A1110" s="121">
        <v>45394</v>
      </c>
      <c r="B1110" s="119">
        <f t="shared" si="37"/>
        <v>4</v>
      </c>
      <c r="C1110" s="119">
        <f t="shared" si="38"/>
        <v>2024</v>
      </c>
      <c r="D1110" s="110">
        <v>70563974</v>
      </c>
      <c r="E1110" s="110" t="s">
        <v>42824</v>
      </c>
      <c r="F1110" s="110" t="s">
        <v>18658</v>
      </c>
      <c r="G1110" s="110" t="s">
        <v>18664</v>
      </c>
      <c r="H1110" s="122" t="s">
        <v>42709</v>
      </c>
      <c r="I1110" s="109" t="s">
        <v>18665</v>
      </c>
      <c r="J1110" s="109" t="s">
        <v>18679</v>
      </c>
      <c r="K1110" s="108">
        <v>45149</v>
      </c>
      <c r="L1110" s="109" t="s">
        <v>42529</v>
      </c>
      <c r="M1110" s="110" t="s">
        <v>18657</v>
      </c>
      <c r="N1110" s="110" t="s">
        <v>18659</v>
      </c>
      <c r="O1110" s="109">
        <v>30</v>
      </c>
      <c r="P1110" s="108">
        <v>45394</v>
      </c>
      <c r="Q1110" s="108">
        <v>45423</v>
      </c>
      <c r="R1110" s="109" t="s">
        <v>2844</v>
      </c>
      <c r="S1110" s="110" t="str">
        <f>VLOOKUP($R1110,DX!$A$1:$B$13005,2,FALSE)</f>
        <v>TUMOR BENIGNO DE LOS NERVIOS CRANEALES</v>
      </c>
      <c r="T1110" s="110" t="s">
        <v>18696</v>
      </c>
      <c r="AA1110" s="123" t="s">
        <v>42959</v>
      </c>
    </row>
    <row r="1111" spans="1:27" s="123" customFormat="1" ht="30" hidden="1" customHeight="1" x14ac:dyDescent="0.3">
      <c r="A1111" s="121">
        <v>45394</v>
      </c>
      <c r="B1111" s="119">
        <f t="shared" si="37"/>
        <v>4</v>
      </c>
      <c r="C1111" s="119">
        <f t="shared" si="38"/>
        <v>2024</v>
      </c>
      <c r="D1111" s="110">
        <v>79618570</v>
      </c>
      <c r="E1111" s="110" t="s">
        <v>42834</v>
      </c>
      <c r="F1111" s="110" t="s">
        <v>18658</v>
      </c>
      <c r="G1111" s="110" t="s">
        <v>18664</v>
      </c>
      <c r="H1111" s="122" t="s">
        <v>42708</v>
      </c>
      <c r="I1111" s="109" t="s">
        <v>18665</v>
      </c>
      <c r="J1111" s="109" t="s">
        <v>18679</v>
      </c>
      <c r="K1111" s="108">
        <v>44768</v>
      </c>
      <c r="L1111" s="109" t="s">
        <v>18701</v>
      </c>
      <c r="M1111" s="110" t="s">
        <v>18657</v>
      </c>
      <c r="N1111" s="110" t="s">
        <v>18659</v>
      </c>
      <c r="O1111" s="109">
        <v>2</v>
      </c>
      <c r="P1111" s="108">
        <v>45394</v>
      </c>
      <c r="Q1111" s="108">
        <v>45395</v>
      </c>
      <c r="R1111" s="109" t="s">
        <v>10489</v>
      </c>
      <c r="S1111" s="110" t="str">
        <f>VLOOKUP($R1111,DX!$A$1:$B$13005,2,FALSE)</f>
        <v>INFECCION DE VIAS URINARIAS, SITIO NO ESPECIFICADO</v>
      </c>
      <c r="T1111" s="110" t="s">
        <v>42647</v>
      </c>
      <c r="AA1111" s="111" t="s">
        <v>43233</v>
      </c>
    </row>
    <row r="1112" spans="1:27" s="123" customFormat="1" ht="30" hidden="1" customHeight="1" x14ac:dyDescent="0.3">
      <c r="A1112" s="121">
        <v>45397</v>
      </c>
      <c r="B1112" s="119">
        <f t="shared" si="37"/>
        <v>4</v>
      </c>
      <c r="C1112" s="119">
        <f t="shared" si="38"/>
        <v>2024</v>
      </c>
      <c r="D1112" s="110">
        <v>15506974</v>
      </c>
      <c r="E1112" s="110" t="s">
        <v>42842</v>
      </c>
      <c r="F1112" s="110" t="s">
        <v>18658</v>
      </c>
      <c r="G1112" s="110" t="s">
        <v>18664</v>
      </c>
      <c r="H1112" s="122" t="s">
        <v>42709</v>
      </c>
      <c r="I1112" s="109" t="s">
        <v>18665</v>
      </c>
      <c r="J1112" s="109" t="s">
        <v>18679</v>
      </c>
      <c r="K1112" s="108">
        <v>44473</v>
      </c>
      <c r="L1112" s="109" t="s">
        <v>18701</v>
      </c>
      <c r="M1112" s="110" t="s">
        <v>18657</v>
      </c>
      <c r="N1112" s="110" t="s">
        <v>18659</v>
      </c>
      <c r="O1112" s="109">
        <v>15</v>
      </c>
      <c r="P1112" s="108">
        <v>45397</v>
      </c>
      <c r="Q1112" s="108">
        <v>45411</v>
      </c>
      <c r="R1112" s="109" t="s">
        <v>7245</v>
      </c>
      <c r="S1112" s="110" t="str">
        <f>VLOOKUP($R1112,DX!$A$1:$B$13005,2,FALSE)</f>
        <v>DESVIACION DEL TABIQUE NASAL</v>
      </c>
      <c r="T1112" s="110" t="s">
        <v>42647</v>
      </c>
      <c r="AA1112" s="111" t="s">
        <v>43233</v>
      </c>
    </row>
    <row r="1113" spans="1:27" s="123" customFormat="1" ht="30" hidden="1" customHeight="1" x14ac:dyDescent="0.3">
      <c r="A1113" s="121">
        <v>45397</v>
      </c>
      <c r="B1113" s="119">
        <f t="shared" si="37"/>
        <v>4</v>
      </c>
      <c r="C1113" s="119">
        <f t="shared" si="38"/>
        <v>2024</v>
      </c>
      <c r="D1113" s="110">
        <v>71785832</v>
      </c>
      <c r="E1113" s="110" t="s">
        <v>42839</v>
      </c>
      <c r="F1113" s="110" t="s">
        <v>18658</v>
      </c>
      <c r="G1113" s="110" t="s">
        <v>18664</v>
      </c>
      <c r="H1113" s="122" t="s">
        <v>42708</v>
      </c>
      <c r="I1113" s="109" t="s">
        <v>18665</v>
      </c>
      <c r="J1113" s="109" t="s">
        <v>18679</v>
      </c>
      <c r="K1113" s="108">
        <v>44684</v>
      </c>
      <c r="L1113" s="109" t="s">
        <v>18701</v>
      </c>
      <c r="M1113" s="110" t="s">
        <v>18657</v>
      </c>
      <c r="N1113" s="110" t="s">
        <v>18659</v>
      </c>
      <c r="O1113" s="109">
        <v>2</v>
      </c>
      <c r="P1113" s="108">
        <v>45397</v>
      </c>
      <c r="Q1113" s="108">
        <v>45398</v>
      </c>
      <c r="R1113" s="109" t="s">
        <v>7087</v>
      </c>
      <c r="S1113" s="110" t="str">
        <f>VLOOKUP($R1113,DX!$A$1:$B$13005,2,FALSE)</f>
        <v>AMIGDALITIS AGUDA, NO ESPECIFICADA</v>
      </c>
      <c r="T1113" s="110" t="s">
        <v>42647</v>
      </c>
      <c r="AA1113" s="111" t="s">
        <v>43233</v>
      </c>
    </row>
    <row r="1114" spans="1:27" s="123" customFormat="1" ht="30" hidden="1" customHeight="1" x14ac:dyDescent="0.3">
      <c r="A1114" s="121">
        <v>45398</v>
      </c>
      <c r="B1114" s="119">
        <f t="shared" si="37"/>
        <v>4</v>
      </c>
      <c r="C1114" s="119">
        <f t="shared" si="38"/>
        <v>2024</v>
      </c>
      <c r="D1114" s="110">
        <v>3189617</v>
      </c>
      <c r="E1114" s="110" t="s">
        <v>18831</v>
      </c>
      <c r="F1114" s="110" t="s">
        <v>18658</v>
      </c>
      <c r="G1114" s="110" t="s">
        <v>42697</v>
      </c>
      <c r="H1114" s="122" t="s">
        <v>42733</v>
      </c>
      <c r="I1114" s="109" t="s">
        <v>18665</v>
      </c>
      <c r="J1114" s="109" t="s">
        <v>18679</v>
      </c>
      <c r="K1114" s="108">
        <v>44075</v>
      </c>
      <c r="L1114" s="109" t="s">
        <v>18742</v>
      </c>
      <c r="M1114" s="110" t="s">
        <v>18657</v>
      </c>
      <c r="N1114" s="110" t="s">
        <v>18659</v>
      </c>
      <c r="O1114" s="109">
        <v>15</v>
      </c>
      <c r="P1114" s="108">
        <v>45398</v>
      </c>
      <c r="Q1114" s="108">
        <v>45412</v>
      </c>
      <c r="R1114" s="109" t="s">
        <v>8279</v>
      </c>
      <c r="S1114" s="110" t="str">
        <f>VLOOKUP($R1114,DX!$A$1:$B$13005,2,FALSE)</f>
        <v>PANCREATITIS AGUDA</v>
      </c>
      <c r="T1114" s="110" t="s">
        <v>18696</v>
      </c>
      <c r="AA1114" s="111" t="s">
        <v>43233</v>
      </c>
    </row>
    <row r="1115" spans="1:27" s="123" customFormat="1" ht="30" hidden="1" customHeight="1" x14ac:dyDescent="0.3">
      <c r="A1115" s="121">
        <v>45398</v>
      </c>
      <c r="B1115" s="119">
        <f t="shared" si="37"/>
        <v>4</v>
      </c>
      <c r="C1115" s="119">
        <f t="shared" si="38"/>
        <v>2024</v>
      </c>
      <c r="D1115" s="110">
        <v>71679582</v>
      </c>
      <c r="E1115" s="110" t="s">
        <v>42843</v>
      </c>
      <c r="F1115" s="110" t="s">
        <v>18658</v>
      </c>
      <c r="G1115" s="110" t="s">
        <v>18664</v>
      </c>
      <c r="H1115" s="122" t="s">
        <v>42708</v>
      </c>
      <c r="I1115" s="109" t="s">
        <v>18665</v>
      </c>
      <c r="J1115" s="109" t="s">
        <v>18679</v>
      </c>
      <c r="K1115" s="108">
        <v>44369</v>
      </c>
      <c r="L1115" s="109" t="s">
        <v>42529</v>
      </c>
      <c r="M1115" s="110" t="s">
        <v>18657</v>
      </c>
      <c r="N1115" s="110" t="s">
        <v>18659</v>
      </c>
      <c r="O1115" s="109">
        <v>2</v>
      </c>
      <c r="P1115" s="108">
        <v>45398</v>
      </c>
      <c r="Q1115" s="108">
        <v>45399</v>
      </c>
      <c r="R1115" s="109" t="s">
        <v>14055</v>
      </c>
      <c r="S1115" s="110" t="str">
        <f>VLOOKUP($R1115,DX!$A$1:$B$13005,2,FALSE)</f>
        <v>DOLOR AGUDO</v>
      </c>
      <c r="T1115" s="110" t="s">
        <v>42647</v>
      </c>
      <c r="AA1115" s="111" t="s">
        <v>43233</v>
      </c>
    </row>
    <row r="1116" spans="1:27" s="123" customFormat="1" ht="30" hidden="1" customHeight="1" x14ac:dyDescent="0.3">
      <c r="A1116" s="121">
        <v>45398</v>
      </c>
      <c r="B1116" s="119">
        <f t="shared" si="37"/>
        <v>4</v>
      </c>
      <c r="C1116" s="119">
        <f t="shared" si="38"/>
        <v>2024</v>
      </c>
      <c r="D1116" s="110">
        <v>98549731</v>
      </c>
      <c r="E1116" s="110" t="s">
        <v>42837</v>
      </c>
      <c r="F1116" s="110" t="s">
        <v>18658</v>
      </c>
      <c r="G1116" s="110" t="s">
        <v>18683</v>
      </c>
      <c r="H1116" s="122" t="s">
        <v>42709</v>
      </c>
      <c r="I1116" s="109" t="s">
        <v>18665</v>
      </c>
      <c r="J1116" s="109" t="s">
        <v>18679</v>
      </c>
      <c r="K1116" s="108">
        <v>43800</v>
      </c>
      <c r="L1116" s="109" t="s">
        <v>18913</v>
      </c>
      <c r="M1116" s="110" t="s">
        <v>18657</v>
      </c>
      <c r="N1116" s="110" t="s">
        <v>18659</v>
      </c>
      <c r="O1116" s="109">
        <v>10</v>
      </c>
      <c r="P1116" s="108">
        <v>45398</v>
      </c>
      <c r="Q1116" s="108">
        <v>45407</v>
      </c>
      <c r="R1116" s="109" t="s">
        <v>9641</v>
      </c>
      <c r="S1116" s="110" t="str">
        <f>VLOOKUP($R1116,DX!$A$1:$B$13005,2,FALSE)</f>
        <v>OTROS DESGARROS (NO TRAUMATICOS) DEL MUSCULO</v>
      </c>
      <c r="T1116" s="110" t="s">
        <v>42647</v>
      </c>
      <c r="AA1116" s="111" t="s">
        <v>43233</v>
      </c>
    </row>
    <row r="1117" spans="1:27" s="123" customFormat="1" ht="30" hidden="1" customHeight="1" x14ac:dyDescent="0.3">
      <c r="A1117" s="121">
        <v>45398</v>
      </c>
      <c r="B1117" s="119">
        <f t="shared" si="37"/>
        <v>4</v>
      </c>
      <c r="C1117" s="119">
        <f t="shared" si="38"/>
        <v>2024</v>
      </c>
      <c r="D1117" s="110">
        <v>1017159861</v>
      </c>
      <c r="E1117" s="110" t="s">
        <v>42441</v>
      </c>
      <c r="F1117" s="110" t="s">
        <v>18704</v>
      </c>
      <c r="G1117" s="110" t="s">
        <v>18664</v>
      </c>
      <c r="H1117" s="122" t="s">
        <v>42708</v>
      </c>
      <c r="I1117" s="109" t="s">
        <v>18849</v>
      </c>
      <c r="J1117" s="109" t="s">
        <v>42738</v>
      </c>
      <c r="K1117" s="108">
        <v>41499</v>
      </c>
      <c r="L1117" s="109" t="s">
        <v>18860</v>
      </c>
      <c r="M1117" s="110" t="s">
        <v>18657</v>
      </c>
      <c r="N1117" s="110" t="s">
        <v>18659</v>
      </c>
      <c r="O1117" s="109">
        <v>1</v>
      </c>
      <c r="P1117" s="108">
        <v>45398</v>
      </c>
      <c r="Q1117" s="108">
        <v>45398</v>
      </c>
      <c r="R1117" s="109" t="s">
        <v>25697</v>
      </c>
      <c r="S1117" s="110" t="str">
        <f>VLOOKUP($R1117,DX!$A$1:$B$13005,2,FALSE)</f>
        <v>Otras gastroenteritis y colitis de origen infeccioso y no especificado</v>
      </c>
      <c r="T1117" s="110" t="s">
        <v>42647</v>
      </c>
      <c r="AA1117" s="111" t="s">
        <v>43233</v>
      </c>
    </row>
    <row r="1118" spans="1:27" s="123" customFormat="1" ht="30" hidden="1" customHeight="1" x14ac:dyDescent="0.3">
      <c r="A1118" s="121">
        <v>45398</v>
      </c>
      <c r="B1118" s="119">
        <f t="shared" si="37"/>
        <v>4</v>
      </c>
      <c r="C1118" s="119">
        <f t="shared" si="38"/>
        <v>2024</v>
      </c>
      <c r="D1118" s="110">
        <v>1039457905</v>
      </c>
      <c r="E1118" s="110" t="s">
        <v>42844</v>
      </c>
      <c r="F1118" s="110" t="s">
        <v>18658</v>
      </c>
      <c r="G1118" s="110" t="s">
        <v>18664</v>
      </c>
      <c r="H1118" s="122" t="s">
        <v>42709</v>
      </c>
      <c r="I1118" s="109" t="s">
        <v>18665</v>
      </c>
      <c r="J1118" s="109" t="s">
        <v>18679</v>
      </c>
      <c r="K1118" s="108">
        <v>44473</v>
      </c>
      <c r="L1118" s="109" t="s">
        <v>18701</v>
      </c>
      <c r="M1118" s="110" t="s">
        <v>18657</v>
      </c>
      <c r="N1118" s="110" t="s">
        <v>18659</v>
      </c>
      <c r="O1118" s="109">
        <v>30</v>
      </c>
      <c r="P1118" s="108">
        <v>45398</v>
      </c>
      <c r="Q1118" s="108">
        <v>45427</v>
      </c>
      <c r="R1118" s="109" t="s">
        <v>15143</v>
      </c>
      <c r="S1118" s="110" t="str">
        <f>VLOOKUP($R1118,DX!$A$1:$B$13005,2,FALSE)</f>
        <v>CONTUSION DE OTRAS PARTES DE LA MUÑECA Y DE LA MANO</v>
      </c>
      <c r="T1118" s="110" t="s">
        <v>42647</v>
      </c>
      <c r="AA1118" s="123" t="s">
        <v>42959</v>
      </c>
    </row>
    <row r="1119" spans="1:27" s="123" customFormat="1" ht="30" hidden="1" customHeight="1" x14ac:dyDescent="0.3">
      <c r="A1119" s="121">
        <v>45399</v>
      </c>
      <c r="B1119" s="119">
        <f t="shared" si="37"/>
        <v>4</v>
      </c>
      <c r="C1119" s="119">
        <f t="shared" si="38"/>
        <v>2024</v>
      </c>
      <c r="D1119" s="110">
        <v>1020495709</v>
      </c>
      <c r="E1119" s="110" t="s">
        <v>42845</v>
      </c>
      <c r="F1119" s="110" t="s">
        <v>18658</v>
      </c>
      <c r="G1119" s="110" t="s">
        <v>18683</v>
      </c>
      <c r="H1119" s="122" t="s">
        <v>42709</v>
      </c>
      <c r="I1119" s="109" t="s">
        <v>18680</v>
      </c>
      <c r="J1119" s="109" t="s">
        <v>18679</v>
      </c>
      <c r="K1119" s="108">
        <v>45114</v>
      </c>
      <c r="L1119" s="109" t="s">
        <v>18680</v>
      </c>
      <c r="M1119" s="110" t="s">
        <v>18657</v>
      </c>
      <c r="N1119" s="110" t="s">
        <v>18659</v>
      </c>
      <c r="O1119" s="109">
        <v>3</v>
      </c>
      <c r="P1119" s="108">
        <v>45399</v>
      </c>
      <c r="Q1119" s="108">
        <v>45401</v>
      </c>
      <c r="R1119" s="109" t="s">
        <v>10041</v>
      </c>
      <c r="S1119" s="110" t="str">
        <f>VLOOKUP($R1119,DX!$A$1:$B$13005,2,FALSE)</f>
        <v>SINDROME DE LA ARTICULACION CONDROCOSTAL (TIETZE)</v>
      </c>
      <c r="T1119" s="110" t="s">
        <v>42647</v>
      </c>
      <c r="AA1119" s="111" t="s">
        <v>43233</v>
      </c>
    </row>
    <row r="1120" spans="1:27" s="123" customFormat="1" ht="30" hidden="1" customHeight="1" x14ac:dyDescent="0.3">
      <c r="A1120" s="121">
        <v>45400</v>
      </c>
      <c r="B1120" s="119">
        <f t="shared" si="37"/>
        <v>4</v>
      </c>
      <c r="C1120" s="119">
        <f t="shared" si="38"/>
        <v>2024</v>
      </c>
      <c r="D1120" s="110">
        <v>71730453</v>
      </c>
      <c r="E1120" s="110" t="s">
        <v>42835</v>
      </c>
      <c r="F1120" s="110" t="s">
        <v>18658</v>
      </c>
      <c r="G1120" s="110" t="s">
        <v>18664</v>
      </c>
      <c r="H1120" s="122" t="s">
        <v>42709</v>
      </c>
      <c r="I1120" s="109" t="s">
        <v>18665</v>
      </c>
      <c r="J1120" s="109" t="s">
        <v>18679</v>
      </c>
      <c r="K1120" s="108">
        <v>45185</v>
      </c>
      <c r="L1120" s="109" t="s">
        <v>18701</v>
      </c>
      <c r="M1120" s="110" t="s">
        <v>18657</v>
      </c>
      <c r="N1120" s="110" t="s">
        <v>18659</v>
      </c>
      <c r="O1120" s="109">
        <v>2</v>
      </c>
      <c r="P1120" s="108">
        <v>45400</v>
      </c>
      <c r="Q1120" s="108">
        <v>45401</v>
      </c>
      <c r="R1120" s="109" t="s">
        <v>10365</v>
      </c>
      <c r="S1120" s="110" t="str">
        <f>VLOOKUP($R1120,DX!$A$1:$B$13005,2,FALSE)</f>
        <v>CALCULO DEL URETER</v>
      </c>
      <c r="T1120" s="110" t="s">
        <v>18696</v>
      </c>
      <c r="AA1120" s="111" t="s">
        <v>43233</v>
      </c>
    </row>
    <row r="1121" spans="1:27" s="123" customFormat="1" ht="30" hidden="1" customHeight="1" x14ac:dyDescent="0.3">
      <c r="A1121" s="121">
        <v>45401</v>
      </c>
      <c r="B1121" s="119">
        <f t="shared" si="37"/>
        <v>4</v>
      </c>
      <c r="C1121" s="119">
        <f t="shared" si="38"/>
        <v>2024</v>
      </c>
      <c r="D1121" s="110">
        <v>98670737</v>
      </c>
      <c r="E1121" s="110" t="s">
        <v>42841</v>
      </c>
      <c r="F1121" s="110" t="s">
        <v>18658</v>
      </c>
      <c r="G1121" s="110" t="s">
        <v>18664</v>
      </c>
      <c r="H1121" s="122" t="s">
        <v>42708</v>
      </c>
      <c r="I1121" s="109" t="s">
        <v>18665</v>
      </c>
      <c r="J1121" s="109" t="s">
        <v>18679</v>
      </c>
      <c r="K1121" s="108">
        <v>45276</v>
      </c>
      <c r="L1121" s="109" t="s">
        <v>18913</v>
      </c>
      <c r="M1121" s="110" t="s">
        <v>18657</v>
      </c>
      <c r="N1121" s="110" t="s">
        <v>18659</v>
      </c>
      <c r="O1121" s="109">
        <v>2</v>
      </c>
      <c r="P1121" s="108">
        <v>45401</v>
      </c>
      <c r="Q1121" s="108">
        <v>45402</v>
      </c>
      <c r="R1121" s="109" t="s">
        <v>1020</v>
      </c>
      <c r="S1121" s="110" t="str">
        <f>VLOOKUP($R1121,DX!$A$1:$B$13005,2,FALSE)</f>
        <v>INFECCION VIRAL, NO ESPECIFICADA</v>
      </c>
      <c r="T1121" s="110" t="s">
        <v>42647</v>
      </c>
      <c r="AA1121" s="111" t="s">
        <v>43233</v>
      </c>
    </row>
    <row r="1122" spans="1:27" s="123" customFormat="1" ht="30" hidden="1" customHeight="1" x14ac:dyDescent="0.3">
      <c r="A1122" s="121">
        <v>45404</v>
      </c>
      <c r="B1122" s="119">
        <f t="shared" si="37"/>
        <v>4</v>
      </c>
      <c r="C1122" s="119">
        <f t="shared" si="38"/>
        <v>2024</v>
      </c>
      <c r="D1122" s="110">
        <v>13471142</v>
      </c>
      <c r="E1122" s="110" t="s">
        <v>42840</v>
      </c>
      <c r="F1122" s="110" t="s">
        <v>18658</v>
      </c>
      <c r="G1122" s="110" t="s">
        <v>42442</v>
      </c>
      <c r="H1122" s="122" t="s">
        <v>42709</v>
      </c>
      <c r="I1122" s="109" t="s">
        <v>18665</v>
      </c>
      <c r="J1122" s="109" t="s">
        <v>18679</v>
      </c>
      <c r="K1122" s="108">
        <v>45198</v>
      </c>
      <c r="L1122" s="109" t="s">
        <v>18701</v>
      </c>
      <c r="M1122" s="110" t="s">
        <v>18657</v>
      </c>
      <c r="N1122" s="110" t="s">
        <v>18659</v>
      </c>
      <c r="O1122" s="109">
        <v>5</v>
      </c>
      <c r="P1122" s="108">
        <v>45404</v>
      </c>
      <c r="Q1122" s="108">
        <v>45388</v>
      </c>
      <c r="R1122" s="109" t="s">
        <v>13937</v>
      </c>
      <c r="S1122" s="110" t="str">
        <f>VLOOKUP($R1122,DX!$A$1:$B$13005,2,FALSE)</f>
        <v>RETENCION DE ORINA</v>
      </c>
      <c r="T1122" s="110" t="s">
        <v>42647</v>
      </c>
      <c r="AA1122" s="111" t="s">
        <v>43233</v>
      </c>
    </row>
    <row r="1123" spans="1:27" s="123" customFormat="1" ht="30" hidden="1" customHeight="1" x14ac:dyDescent="0.3">
      <c r="A1123" s="121">
        <v>45407</v>
      </c>
      <c r="B1123" s="119">
        <f t="shared" si="37"/>
        <v>4</v>
      </c>
      <c r="C1123" s="119">
        <f t="shared" si="38"/>
        <v>2024</v>
      </c>
      <c r="D1123" s="110">
        <v>71730453</v>
      </c>
      <c r="E1123" s="110" t="s">
        <v>42835</v>
      </c>
      <c r="F1123" s="110" t="s">
        <v>18658</v>
      </c>
      <c r="G1123" s="110" t="s">
        <v>18664</v>
      </c>
      <c r="H1123" s="122" t="s">
        <v>42709</v>
      </c>
      <c r="I1123" s="109" t="s">
        <v>18665</v>
      </c>
      <c r="J1123" s="109" t="s">
        <v>18679</v>
      </c>
      <c r="K1123" s="108">
        <v>45185</v>
      </c>
      <c r="L1123" s="109" t="s">
        <v>18701</v>
      </c>
      <c r="M1123" s="110" t="s">
        <v>18657</v>
      </c>
      <c r="N1123" s="110" t="s">
        <v>18659</v>
      </c>
      <c r="O1123" s="109">
        <v>6</v>
      </c>
      <c r="P1123" s="108">
        <v>45407</v>
      </c>
      <c r="Q1123" s="108">
        <v>45412</v>
      </c>
      <c r="R1123" s="109" t="s">
        <v>10365</v>
      </c>
      <c r="S1123" s="110" t="str">
        <f>VLOOKUP($R1123,DX!$A$1:$B$13005,2,FALSE)</f>
        <v>CALCULO DEL URETER</v>
      </c>
      <c r="T1123" s="110" t="s">
        <v>18696</v>
      </c>
      <c r="AA1123" s="111" t="s">
        <v>43233</v>
      </c>
    </row>
    <row r="1124" spans="1:27" s="123" customFormat="1" ht="30" hidden="1" customHeight="1" x14ac:dyDescent="0.3">
      <c r="A1124" s="121">
        <v>45408</v>
      </c>
      <c r="B1124" s="119">
        <f t="shared" si="37"/>
        <v>4</v>
      </c>
      <c r="C1124" s="119">
        <f t="shared" si="38"/>
        <v>2024</v>
      </c>
      <c r="D1124" s="110">
        <v>71632799</v>
      </c>
      <c r="E1124" s="110" t="s">
        <v>42689</v>
      </c>
      <c r="F1124" s="110" t="s">
        <v>18658</v>
      </c>
      <c r="G1124" s="110" t="s">
        <v>18664</v>
      </c>
      <c r="H1124" s="122" t="s">
        <v>42709</v>
      </c>
      <c r="I1124" s="109" t="s">
        <v>18680</v>
      </c>
      <c r="J1124" s="109" t="s">
        <v>18679</v>
      </c>
      <c r="K1124" s="108">
        <v>44758</v>
      </c>
      <c r="L1124" s="109" t="s">
        <v>18680</v>
      </c>
      <c r="M1124" s="110" t="s">
        <v>18657</v>
      </c>
      <c r="N1124" s="110" t="s">
        <v>18659</v>
      </c>
      <c r="O1124" s="109">
        <v>10</v>
      </c>
      <c r="P1124" s="108">
        <v>45408</v>
      </c>
      <c r="Q1124" s="108">
        <v>45417</v>
      </c>
      <c r="R1124" s="109" t="s">
        <v>18564</v>
      </c>
      <c r="S1124" s="110" t="str">
        <f>VLOOKUP($R1124,DX!$A$1:$B$13005,2,FALSE)</f>
        <v>PRESENCIA DE LENTES INTRAOCULARES</v>
      </c>
      <c r="T1124" s="110" t="s">
        <v>42647</v>
      </c>
      <c r="AA1124" s="111" t="s">
        <v>43233</v>
      </c>
    </row>
    <row r="1125" spans="1:27" s="123" customFormat="1" ht="30" hidden="1" customHeight="1" x14ac:dyDescent="0.3">
      <c r="A1125" s="121">
        <v>45408</v>
      </c>
      <c r="B1125" s="119">
        <f t="shared" si="37"/>
        <v>4</v>
      </c>
      <c r="C1125" s="119">
        <f t="shared" si="38"/>
        <v>2024</v>
      </c>
      <c r="D1125" s="110">
        <v>1039464972</v>
      </c>
      <c r="E1125" s="110" t="s">
        <v>42851</v>
      </c>
      <c r="F1125" s="110" t="s">
        <v>18704</v>
      </c>
      <c r="G1125" s="110" t="s">
        <v>18664</v>
      </c>
      <c r="H1125" s="122" t="s">
        <v>42708</v>
      </c>
      <c r="I1125" s="109" t="s">
        <v>18849</v>
      </c>
      <c r="J1125" s="109" t="s">
        <v>42739</v>
      </c>
      <c r="K1125" s="108">
        <v>44228</v>
      </c>
      <c r="L1125" s="109" t="s">
        <v>18860</v>
      </c>
      <c r="M1125" s="110" t="s">
        <v>18657</v>
      </c>
      <c r="N1125" s="110" t="s">
        <v>18659</v>
      </c>
      <c r="O1125" s="109">
        <v>2</v>
      </c>
      <c r="P1125" s="108">
        <v>45408</v>
      </c>
      <c r="Q1125" s="108">
        <v>45409</v>
      </c>
      <c r="R1125" s="109" t="s">
        <v>9607</v>
      </c>
      <c r="S1125" s="110" t="str">
        <f>VLOOKUP($R1125,DX!$A$1:$B$13005,2,FALSE)</f>
        <v>LUMBAGO NO ESPECIFICADO</v>
      </c>
      <c r="T1125" s="110" t="s">
        <v>42647</v>
      </c>
      <c r="AA1125" s="111" t="s">
        <v>43233</v>
      </c>
    </row>
    <row r="1126" spans="1:27" s="123" customFormat="1" ht="30" hidden="1" customHeight="1" x14ac:dyDescent="0.3">
      <c r="A1126" s="121">
        <v>45411</v>
      </c>
      <c r="B1126" s="119">
        <f t="shared" si="37"/>
        <v>4</v>
      </c>
      <c r="C1126" s="119">
        <f t="shared" si="38"/>
        <v>2024</v>
      </c>
      <c r="D1126" s="110">
        <v>1128387317</v>
      </c>
      <c r="E1126" s="110" t="s">
        <v>42764</v>
      </c>
      <c r="F1126" s="110" t="s">
        <v>18658</v>
      </c>
      <c r="G1126" s="110" t="s">
        <v>18664</v>
      </c>
      <c r="H1126" s="122" t="s">
        <v>42708</v>
      </c>
      <c r="I1126" s="109" t="s">
        <v>18665</v>
      </c>
      <c r="J1126" s="109" t="s">
        <v>18679</v>
      </c>
      <c r="K1126" s="108">
        <v>44964</v>
      </c>
      <c r="L1126" s="109" t="s">
        <v>18913</v>
      </c>
      <c r="M1126" s="110" t="s">
        <v>18657</v>
      </c>
      <c r="N1126" s="110" t="s">
        <v>18659</v>
      </c>
      <c r="O1126" s="109">
        <v>2</v>
      </c>
      <c r="P1126" s="108">
        <v>45411</v>
      </c>
      <c r="Q1126" s="108">
        <v>45412</v>
      </c>
      <c r="R1126" s="109" t="s">
        <v>6212</v>
      </c>
      <c r="S1126" s="110" t="str">
        <f>VLOOKUP($R1126,DX!$A$1:$B$13005,2,FALSE)</f>
        <v>OTROS VERTIGOS PERIFERICOS</v>
      </c>
      <c r="T1126" s="110" t="s">
        <v>42647</v>
      </c>
      <c r="AA1126" s="111" t="s">
        <v>43233</v>
      </c>
    </row>
    <row r="1127" spans="1:27" s="123" customFormat="1" ht="30" hidden="1" customHeight="1" x14ac:dyDescent="0.3">
      <c r="A1127" s="121">
        <v>45412</v>
      </c>
      <c r="B1127" s="119">
        <f t="shared" si="37"/>
        <v>4</v>
      </c>
      <c r="C1127" s="119">
        <f t="shared" si="38"/>
        <v>2024</v>
      </c>
      <c r="D1127" s="110">
        <v>15506974</v>
      </c>
      <c r="E1127" s="110" t="s">
        <v>42842</v>
      </c>
      <c r="F1127" s="110" t="s">
        <v>18704</v>
      </c>
      <c r="G1127" s="110" t="s">
        <v>18664</v>
      </c>
      <c r="H1127" s="122" t="s">
        <v>42709</v>
      </c>
      <c r="I1127" s="109" t="s">
        <v>18665</v>
      </c>
      <c r="J1127" s="109" t="s">
        <v>18679</v>
      </c>
      <c r="K1127" s="108">
        <v>44473</v>
      </c>
      <c r="L1127" s="109" t="s">
        <v>18701</v>
      </c>
      <c r="M1127" s="110" t="s">
        <v>18657</v>
      </c>
      <c r="N1127" s="110" t="s">
        <v>18659</v>
      </c>
      <c r="O1127" s="109">
        <v>7</v>
      </c>
      <c r="P1127" s="108">
        <v>45412</v>
      </c>
      <c r="Q1127" s="108">
        <v>45418</v>
      </c>
      <c r="R1127" s="109" t="s">
        <v>7211</v>
      </c>
      <c r="S1127" s="110" t="str">
        <f>VLOOKUP($R1127,DX!$A$1:$B$13005,2,FALSE)</f>
        <v>RINITIS ALERGICA, NO ESPECIFICADA</v>
      </c>
      <c r="T1127" s="110" t="s">
        <v>42647</v>
      </c>
      <c r="AA1127" s="111" t="s">
        <v>43233</v>
      </c>
    </row>
    <row r="1128" spans="1:27" s="123" customFormat="1" ht="30" hidden="1" customHeight="1" x14ac:dyDescent="0.3">
      <c r="A1128" s="121">
        <v>45412</v>
      </c>
      <c r="B1128" s="119">
        <f t="shared" si="37"/>
        <v>4</v>
      </c>
      <c r="C1128" s="119">
        <f t="shared" si="38"/>
        <v>2024</v>
      </c>
      <c r="D1128" s="110">
        <v>79618570</v>
      </c>
      <c r="E1128" s="110" t="s">
        <v>42834</v>
      </c>
      <c r="F1128" s="110" t="s">
        <v>18658</v>
      </c>
      <c r="G1128" s="110" t="s">
        <v>18664</v>
      </c>
      <c r="H1128" s="122" t="s">
        <v>42709</v>
      </c>
      <c r="I1128" s="109" t="s">
        <v>18665</v>
      </c>
      <c r="J1128" s="109" t="s">
        <v>18679</v>
      </c>
      <c r="K1128" s="108">
        <v>44768</v>
      </c>
      <c r="L1128" s="109" t="s">
        <v>18701</v>
      </c>
      <c r="M1128" s="110" t="s">
        <v>18657</v>
      </c>
      <c r="N1128" s="110" t="s">
        <v>18659</v>
      </c>
      <c r="O1128" s="109">
        <v>5</v>
      </c>
      <c r="P1128" s="108">
        <v>45412</v>
      </c>
      <c r="Q1128" s="108">
        <v>45416</v>
      </c>
      <c r="R1128" s="109" t="s">
        <v>10305</v>
      </c>
      <c r="S1128" s="110" t="str">
        <f>VLOOKUP($R1128,DX!$A$1:$B$13005,2,FALSE)</f>
        <v>PIONEFROSIS</v>
      </c>
      <c r="T1128" s="110" t="s">
        <v>18696</v>
      </c>
      <c r="AA1128" s="111" t="s">
        <v>43233</v>
      </c>
    </row>
    <row r="1129" spans="1:27" s="123" customFormat="1" ht="30" hidden="1" customHeight="1" x14ac:dyDescent="0.3">
      <c r="A1129" s="121">
        <v>45412</v>
      </c>
      <c r="B1129" s="119">
        <f t="shared" si="37"/>
        <v>4</v>
      </c>
      <c r="C1129" s="119">
        <f t="shared" si="38"/>
        <v>2024</v>
      </c>
      <c r="D1129" s="110">
        <v>1023702432</v>
      </c>
      <c r="E1129" s="110" t="s">
        <v>42534</v>
      </c>
      <c r="F1129" s="110" t="s">
        <v>18704</v>
      </c>
      <c r="G1129" s="110" t="s">
        <v>18664</v>
      </c>
      <c r="H1129" s="122" t="s">
        <v>42708</v>
      </c>
      <c r="I1129" s="109" t="s">
        <v>18849</v>
      </c>
      <c r="J1129" s="109" t="s">
        <v>42545</v>
      </c>
      <c r="K1129" s="108">
        <v>44585</v>
      </c>
      <c r="L1129" s="109" t="s">
        <v>18860</v>
      </c>
      <c r="M1129" s="110" t="s">
        <v>18657</v>
      </c>
      <c r="N1129" s="110" t="s">
        <v>18659</v>
      </c>
      <c r="O1129" s="109">
        <v>1</v>
      </c>
      <c r="P1129" s="108">
        <v>45412</v>
      </c>
      <c r="Q1129" s="108">
        <v>45412</v>
      </c>
      <c r="R1129" s="109" t="s">
        <v>5138</v>
      </c>
      <c r="S1129" s="110" t="str">
        <f>VLOOKUP($R1129,DX!$A$1:$B$13005,2,FALSE)</f>
        <v>OTROS SINDROMES DE CEFALEA ESPECIFICADOS</v>
      </c>
      <c r="T1129" s="110" t="s">
        <v>42647</v>
      </c>
      <c r="AA1129" s="111" t="s">
        <v>43233</v>
      </c>
    </row>
    <row r="1130" spans="1:27" s="123" customFormat="1" ht="30" hidden="1" customHeight="1" x14ac:dyDescent="0.3">
      <c r="A1130" s="121">
        <v>45413</v>
      </c>
      <c r="B1130" s="119">
        <f t="shared" si="37"/>
        <v>5</v>
      </c>
      <c r="C1130" s="119">
        <f t="shared" si="38"/>
        <v>2024</v>
      </c>
      <c r="D1130" s="110">
        <v>3189617</v>
      </c>
      <c r="E1130" s="110" t="s">
        <v>18831</v>
      </c>
      <c r="F1130" s="110" t="s">
        <v>18658</v>
      </c>
      <c r="G1130" s="110" t="s">
        <v>42697</v>
      </c>
      <c r="H1130" s="122" t="s">
        <v>42709</v>
      </c>
      <c r="I1130" s="109" t="s">
        <v>18665</v>
      </c>
      <c r="J1130" s="109" t="s">
        <v>18679</v>
      </c>
      <c r="K1130" s="108">
        <v>44075</v>
      </c>
      <c r="L1130" s="109" t="s">
        <v>18742</v>
      </c>
      <c r="M1130" s="110" t="s">
        <v>18657</v>
      </c>
      <c r="N1130" s="110" t="s">
        <v>18659</v>
      </c>
      <c r="O1130" s="109">
        <v>15</v>
      </c>
      <c r="P1130" s="108">
        <v>45413</v>
      </c>
      <c r="Q1130" s="108">
        <v>45427</v>
      </c>
      <c r="R1130" s="109" t="s">
        <v>8279</v>
      </c>
      <c r="S1130" s="110" t="str">
        <f>VLOOKUP($R1130,DX!$A$1:$B$13005,2,FALSE)</f>
        <v>PANCREATITIS AGUDA</v>
      </c>
      <c r="T1130" s="110" t="s">
        <v>18696</v>
      </c>
      <c r="AA1130" s="111" t="s">
        <v>43233</v>
      </c>
    </row>
    <row r="1131" spans="1:27" s="123" customFormat="1" ht="30" hidden="1" customHeight="1" x14ac:dyDescent="0.3">
      <c r="A1131" s="121">
        <v>45413</v>
      </c>
      <c r="B1131" s="119">
        <f t="shared" si="37"/>
        <v>5</v>
      </c>
      <c r="C1131" s="119">
        <f t="shared" si="38"/>
        <v>2024</v>
      </c>
      <c r="D1131" s="110">
        <v>71316284</v>
      </c>
      <c r="E1131" s="110" t="s">
        <v>42862</v>
      </c>
      <c r="F1131" s="110" t="s">
        <v>18658</v>
      </c>
      <c r="G1131" s="110" t="s">
        <v>18664</v>
      </c>
      <c r="H1131" s="122" t="s">
        <v>42709</v>
      </c>
      <c r="I1131" s="109" t="s">
        <v>18665</v>
      </c>
      <c r="J1131" s="109" t="s">
        <v>18679</v>
      </c>
      <c r="K1131" s="108">
        <v>44952</v>
      </c>
      <c r="L1131" s="109" t="s">
        <v>18701</v>
      </c>
      <c r="M1131" s="110" t="s">
        <v>18657</v>
      </c>
      <c r="N1131" s="110" t="s">
        <v>18659</v>
      </c>
      <c r="O1131" s="109">
        <v>30</v>
      </c>
      <c r="P1131" s="108">
        <v>45413</v>
      </c>
      <c r="Q1131" s="108">
        <v>45442</v>
      </c>
      <c r="R1131" s="109" t="s">
        <v>6408</v>
      </c>
      <c r="S1131" s="110" t="str">
        <f>VLOOKUP($R1131,DX!$A$1:$B$13005,2,FALSE)</f>
        <v>INFARTO AGUDO DEL MIOCARDIO, SIN OTRA ESPECIFICACION</v>
      </c>
      <c r="T1131" s="110" t="s">
        <v>42647</v>
      </c>
      <c r="AA1131" s="123" t="s">
        <v>42959</v>
      </c>
    </row>
    <row r="1132" spans="1:27" s="123" customFormat="1" ht="30" hidden="1" customHeight="1" x14ac:dyDescent="0.3">
      <c r="A1132" s="121">
        <v>45413</v>
      </c>
      <c r="B1132" s="119">
        <f t="shared" si="37"/>
        <v>5</v>
      </c>
      <c r="C1132" s="119">
        <f t="shared" si="38"/>
        <v>2024</v>
      </c>
      <c r="D1132" s="110">
        <v>1128387317</v>
      </c>
      <c r="E1132" s="110" t="s">
        <v>42764</v>
      </c>
      <c r="F1132" s="110" t="s">
        <v>18658</v>
      </c>
      <c r="G1132" s="110" t="s">
        <v>18664</v>
      </c>
      <c r="H1132" s="122" t="s">
        <v>42709</v>
      </c>
      <c r="I1132" s="109" t="s">
        <v>18665</v>
      </c>
      <c r="J1132" s="109" t="s">
        <v>18679</v>
      </c>
      <c r="K1132" s="108">
        <v>44964</v>
      </c>
      <c r="L1132" s="109" t="s">
        <v>18913</v>
      </c>
      <c r="M1132" s="110" t="s">
        <v>18657</v>
      </c>
      <c r="N1132" s="110" t="s">
        <v>18659</v>
      </c>
      <c r="O1132" s="109">
        <v>2</v>
      </c>
      <c r="P1132" s="108">
        <v>45413</v>
      </c>
      <c r="Q1132" s="108">
        <v>45413</v>
      </c>
      <c r="R1132" s="109" t="s">
        <v>6212</v>
      </c>
      <c r="S1132" s="110" t="str">
        <f>VLOOKUP($R1132,DX!$A$1:$B$13005,2,FALSE)</f>
        <v>OTROS VERTIGOS PERIFERICOS</v>
      </c>
      <c r="T1132" s="110" t="s">
        <v>18696</v>
      </c>
      <c r="AA1132" s="111" t="s">
        <v>43233</v>
      </c>
    </row>
    <row r="1133" spans="1:27" s="123" customFormat="1" ht="30" hidden="1" customHeight="1" x14ac:dyDescent="0.3">
      <c r="A1133" s="121">
        <v>45415</v>
      </c>
      <c r="B1133" s="119">
        <f t="shared" si="37"/>
        <v>5</v>
      </c>
      <c r="C1133" s="119">
        <f t="shared" si="38"/>
        <v>2024</v>
      </c>
      <c r="D1133" s="110">
        <v>18516706</v>
      </c>
      <c r="E1133" s="110" t="s">
        <v>42587</v>
      </c>
      <c r="F1133" s="110" t="s">
        <v>18658</v>
      </c>
      <c r="G1133" s="110" t="s">
        <v>18730</v>
      </c>
      <c r="H1133" s="122" t="s">
        <v>42708</v>
      </c>
      <c r="I1133" s="109" t="s">
        <v>18665</v>
      </c>
      <c r="J1133" s="109" t="s">
        <v>18679</v>
      </c>
      <c r="K1133" s="108">
        <v>44636</v>
      </c>
      <c r="L1133" s="109" t="s">
        <v>42853</v>
      </c>
      <c r="M1133" s="110" t="s">
        <v>18688</v>
      </c>
      <c r="N1133" s="110" t="s">
        <v>18659</v>
      </c>
      <c r="O1133" s="109">
        <v>1</v>
      </c>
      <c r="P1133" s="108">
        <v>45415</v>
      </c>
      <c r="Q1133" s="108">
        <v>45415</v>
      </c>
      <c r="R1133" s="109" t="s">
        <v>1020</v>
      </c>
      <c r="S1133" s="110" t="str">
        <f>VLOOKUP($R1133,DX!$A$1:$B$13005,2,FALSE)</f>
        <v>INFECCION VIRAL, NO ESPECIFICADA</v>
      </c>
      <c r="T1133" s="110" t="s">
        <v>42647</v>
      </c>
      <c r="AA1133" s="111" t="s">
        <v>43233</v>
      </c>
    </row>
    <row r="1134" spans="1:27" s="123" customFormat="1" ht="30" hidden="1" customHeight="1" x14ac:dyDescent="0.3">
      <c r="A1134" s="121">
        <v>45415</v>
      </c>
      <c r="B1134" s="119">
        <f t="shared" si="37"/>
        <v>5</v>
      </c>
      <c r="C1134" s="119">
        <f t="shared" si="38"/>
        <v>2024</v>
      </c>
      <c r="D1134" s="110">
        <v>39177205</v>
      </c>
      <c r="E1134" s="110" t="s">
        <v>42861</v>
      </c>
      <c r="F1134" s="110" t="s">
        <v>18704</v>
      </c>
      <c r="G1134" s="110" t="s">
        <v>18664</v>
      </c>
      <c r="H1134" s="122" t="s">
        <v>42708</v>
      </c>
      <c r="I1134" s="109" t="s">
        <v>18849</v>
      </c>
      <c r="J1134" s="109" t="s">
        <v>18855</v>
      </c>
      <c r="K1134" s="108">
        <v>43632</v>
      </c>
      <c r="L1134" s="109" t="s">
        <v>18860</v>
      </c>
      <c r="M1134" s="110" t="s">
        <v>18657</v>
      </c>
      <c r="N1134" s="110" t="s">
        <v>18659</v>
      </c>
      <c r="O1134" s="109">
        <v>2</v>
      </c>
      <c r="P1134" s="108">
        <v>45415</v>
      </c>
      <c r="Q1134" s="108">
        <v>45416</v>
      </c>
      <c r="R1134" s="109" t="s">
        <v>112</v>
      </c>
      <c r="S1134" s="110" t="str">
        <f>VLOOKUP($R1134,DX!$A$1:$B$13005,2,FALSE)</f>
        <v>OTRAS ENTERITIS VIRALES</v>
      </c>
      <c r="T1134" s="110" t="s">
        <v>42647</v>
      </c>
      <c r="AA1134" s="111" t="s">
        <v>43233</v>
      </c>
    </row>
    <row r="1135" spans="1:27" s="123" customFormat="1" ht="30" hidden="1" customHeight="1" x14ac:dyDescent="0.3">
      <c r="A1135" s="121">
        <v>45415</v>
      </c>
      <c r="B1135" s="119">
        <f t="shared" si="37"/>
        <v>5</v>
      </c>
      <c r="C1135" s="119">
        <f t="shared" si="38"/>
        <v>2024</v>
      </c>
      <c r="D1135" s="110">
        <v>43112039</v>
      </c>
      <c r="E1135" s="110" t="s">
        <v>42859</v>
      </c>
      <c r="F1135" s="110" t="s">
        <v>18704</v>
      </c>
      <c r="G1135" s="110" t="s">
        <v>18664</v>
      </c>
      <c r="H1135" s="122" t="s">
        <v>42708</v>
      </c>
      <c r="I1135" s="109" t="s">
        <v>18849</v>
      </c>
      <c r="J1135" s="109" t="s">
        <v>18727</v>
      </c>
      <c r="K1135" s="108">
        <v>43556</v>
      </c>
      <c r="L1135" s="109" t="s">
        <v>18860</v>
      </c>
      <c r="M1135" s="110" t="s">
        <v>18657</v>
      </c>
      <c r="N1135" s="110" t="s">
        <v>18659</v>
      </c>
      <c r="O1135" s="109">
        <v>2</v>
      </c>
      <c r="P1135" s="108">
        <v>45415</v>
      </c>
      <c r="Q1135" s="108">
        <v>45416</v>
      </c>
      <c r="R1135" s="109" t="s">
        <v>7075</v>
      </c>
      <c r="S1135" s="110" t="str">
        <f>VLOOKUP($R1135,DX!$A$1:$B$13005,2,FALSE)</f>
        <v>SINUSITIS AGUDA, NO ESPECIFICADA</v>
      </c>
      <c r="T1135" s="110" t="s">
        <v>42647</v>
      </c>
      <c r="AA1135" s="111" t="s">
        <v>43233</v>
      </c>
    </row>
    <row r="1136" spans="1:27" s="123" customFormat="1" ht="30" hidden="1" customHeight="1" x14ac:dyDescent="0.3">
      <c r="A1136" s="121">
        <v>45415</v>
      </c>
      <c r="B1136" s="119">
        <f t="shared" si="37"/>
        <v>5</v>
      </c>
      <c r="C1136" s="119">
        <f t="shared" si="38"/>
        <v>2024</v>
      </c>
      <c r="D1136" s="110">
        <v>71730453</v>
      </c>
      <c r="E1136" s="110" t="s">
        <v>42835</v>
      </c>
      <c r="F1136" s="110" t="s">
        <v>18658</v>
      </c>
      <c r="G1136" s="110" t="s">
        <v>18664</v>
      </c>
      <c r="H1136" s="122" t="s">
        <v>42709</v>
      </c>
      <c r="I1136" s="109" t="s">
        <v>18665</v>
      </c>
      <c r="J1136" s="109" t="s">
        <v>18679</v>
      </c>
      <c r="K1136" s="108">
        <v>45185</v>
      </c>
      <c r="L1136" s="109" t="s">
        <v>18701</v>
      </c>
      <c r="M1136" s="110" t="s">
        <v>18657</v>
      </c>
      <c r="N1136" s="110" t="s">
        <v>18659</v>
      </c>
      <c r="O1136" s="109">
        <v>7</v>
      </c>
      <c r="P1136" s="108">
        <v>45415</v>
      </c>
      <c r="Q1136" s="108">
        <v>45421</v>
      </c>
      <c r="R1136" s="109" t="s">
        <v>10365</v>
      </c>
      <c r="S1136" s="110" t="str">
        <f>VLOOKUP($R1136,DX!$A$1:$B$13005,2,FALSE)</f>
        <v>CALCULO DEL URETER</v>
      </c>
      <c r="T1136" s="110" t="s">
        <v>18696</v>
      </c>
      <c r="AA1136" s="111" t="s">
        <v>43233</v>
      </c>
    </row>
    <row r="1137" spans="1:27" s="123" customFormat="1" ht="30" hidden="1" customHeight="1" x14ac:dyDescent="0.3">
      <c r="A1137" s="121">
        <v>45416</v>
      </c>
      <c r="B1137" s="119">
        <f t="shared" si="37"/>
        <v>5</v>
      </c>
      <c r="C1137" s="119">
        <f t="shared" si="38"/>
        <v>2024</v>
      </c>
      <c r="D1137" s="110">
        <v>75078328</v>
      </c>
      <c r="E1137" s="110" t="s">
        <v>18873</v>
      </c>
      <c r="F1137" s="110" t="s">
        <v>18658</v>
      </c>
      <c r="G1137" s="110" t="s">
        <v>18687</v>
      </c>
      <c r="H1137" s="122" t="s">
        <v>42708</v>
      </c>
      <c r="I1137" s="109" t="s">
        <v>18665</v>
      </c>
      <c r="J1137" s="109" t="s">
        <v>18679</v>
      </c>
      <c r="K1137" s="108">
        <v>44267</v>
      </c>
      <c r="L1137" s="109" t="s">
        <v>18787</v>
      </c>
      <c r="M1137" s="110" t="s">
        <v>18657</v>
      </c>
      <c r="N1137" s="110" t="s">
        <v>18659</v>
      </c>
      <c r="O1137" s="109">
        <v>2</v>
      </c>
      <c r="P1137" s="108">
        <v>45416</v>
      </c>
      <c r="Q1137" s="108">
        <v>45417</v>
      </c>
      <c r="R1137" s="109" t="s">
        <v>25701</v>
      </c>
      <c r="S1137" s="110" t="str">
        <f>VLOOKUP($R1137,DX!$A$1:$B$13005,2,FALSE)</f>
        <v>Gastroenteritis y colitis de origen no especificado</v>
      </c>
      <c r="T1137" s="110" t="s">
        <v>42647</v>
      </c>
      <c r="AA1137" s="111" t="s">
        <v>43233</v>
      </c>
    </row>
    <row r="1138" spans="1:27" s="123" customFormat="1" ht="30" hidden="1" customHeight="1" x14ac:dyDescent="0.3">
      <c r="A1138" s="121">
        <v>45416</v>
      </c>
      <c r="B1138" s="119">
        <f t="shared" si="37"/>
        <v>5</v>
      </c>
      <c r="C1138" s="119">
        <f t="shared" si="38"/>
        <v>2024</v>
      </c>
      <c r="D1138" s="110">
        <v>98524143</v>
      </c>
      <c r="E1138" s="110" t="s">
        <v>42860</v>
      </c>
      <c r="F1138" s="110" t="s">
        <v>18658</v>
      </c>
      <c r="G1138" s="110" t="s">
        <v>18664</v>
      </c>
      <c r="H1138" s="122" t="s">
        <v>42709</v>
      </c>
      <c r="I1138" s="109" t="s">
        <v>18665</v>
      </c>
      <c r="J1138" s="109" t="s">
        <v>18679</v>
      </c>
      <c r="K1138" s="108">
        <v>45147</v>
      </c>
      <c r="L1138" s="109" t="s">
        <v>18701</v>
      </c>
      <c r="M1138" s="110" t="s">
        <v>18657</v>
      </c>
      <c r="N1138" s="110" t="s">
        <v>18659</v>
      </c>
      <c r="O1138" s="109">
        <v>10</v>
      </c>
      <c r="P1138" s="108">
        <v>45416</v>
      </c>
      <c r="Q1138" s="108">
        <v>45425</v>
      </c>
      <c r="R1138" s="109" t="s">
        <v>13875</v>
      </c>
      <c r="S1138" s="110" t="str">
        <f>VLOOKUP($R1138,DX!$A$1:$B$13005,2,FALSE)</f>
        <v>TUMEFACCION, MASA O PROMINENCIA LOCALIZADA EN EL MIEMBRO INFERIOR</v>
      </c>
      <c r="T1138" s="110" t="s">
        <v>42647</v>
      </c>
      <c r="AA1138" s="111" t="s">
        <v>43233</v>
      </c>
    </row>
    <row r="1139" spans="1:27" s="123" customFormat="1" ht="30" hidden="1" customHeight="1" x14ac:dyDescent="0.3">
      <c r="A1139" s="121">
        <v>45417</v>
      </c>
      <c r="B1139" s="119">
        <f t="shared" si="37"/>
        <v>5</v>
      </c>
      <c r="C1139" s="119">
        <f t="shared" si="38"/>
        <v>2024</v>
      </c>
      <c r="D1139" s="110">
        <v>79618570</v>
      </c>
      <c r="E1139" s="110" t="s">
        <v>42834</v>
      </c>
      <c r="F1139" s="110" t="s">
        <v>18658</v>
      </c>
      <c r="G1139" s="110" t="s">
        <v>18664</v>
      </c>
      <c r="H1139" s="122" t="s">
        <v>42709</v>
      </c>
      <c r="I1139" s="109" t="s">
        <v>18665</v>
      </c>
      <c r="J1139" s="109" t="s">
        <v>18679</v>
      </c>
      <c r="K1139" s="108">
        <v>44768</v>
      </c>
      <c r="L1139" s="109" t="s">
        <v>18701</v>
      </c>
      <c r="M1139" s="110" t="s">
        <v>18657</v>
      </c>
      <c r="N1139" s="110" t="s">
        <v>18659</v>
      </c>
      <c r="O1139" s="109">
        <v>2</v>
      </c>
      <c r="P1139" s="108">
        <v>45417</v>
      </c>
      <c r="Q1139" s="108">
        <v>45418</v>
      </c>
      <c r="R1139" s="109" t="s">
        <v>10489</v>
      </c>
      <c r="S1139" s="110" t="str">
        <f>VLOOKUP($R1139,DX!$A$1:$B$13005,2,FALSE)</f>
        <v>INFECCION DE VIAS URINARIAS, SITIO NO ESPECIFICADO</v>
      </c>
      <c r="T1139" s="110" t="s">
        <v>18696</v>
      </c>
      <c r="AA1139" s="111" t="s">
        <v>43233</v>
      </c>
    </row>
    <row r="1140" spans="1:27" s="123" customFormat="1" ht="30" hidden="1" customHeight="1" x14ac:dyDescent="0.3">
      <c r="A1140" s="121">
        <v>45418</v>
      </c>
      <c r="B1140" s="119">
        <f t="shared" si="37"/>
        <v>5</v>
      </c>
      <c r="C1140" s="119">
        <f t="shared" si="38"/>
        <v>2024</v>
      </c>
      <c r="D1140" s="110">
        <v>18516706</v>
      </c>
      <c r="E1140" s="110" t="s">
        <v>42587</v>
      </c>
      <c r="F1140" s="110" t="s">
        <v>18658</v>
      </c>
      <c r="G1140" s="110" t="s">
        <v>18730</v>
      </c>
      <c r="H1140" s="122" t="s">
        <v>42708</v>
      </c>
      <c r="I1140" s="109" t="s">
        <v>18665</v>
      </c>
      <c r="J1140" s="109" t="s">
        <v>18679</v>
      </c>
      <c r="K1140" s="108">
        <v>44636</v>
      </c>
      <c r="L1140" s="109" t="s">
        <v>42853</v>
      </c>
      <c r="M1140" s="110" t="s">
        <v>18688</v>
      </c>
      <c r="N1140" s="110" t="s">
        <v>18659</v>
      </c>
      <c r="O1140" s="109">
        <v>2</v>
      </c>
      <c r="P1140" s="108">
        <v>45418</v>
      </c>
      <c r="Q1140" s="108">
        <v>45419</v>
      </c>
      <c r="R1140" s="109" t="s">
        <v>1020</v>
      </c>
      <c r="S1140" s="110" t="str">
        <f>VLOOKUP($R1140,DX!$A$1:$B$13005,2,FALSE)</f>
        <v>INFECCION VIRAL, NO ESPECIFICADA</v>
      </c>
      <c r="T1140" s="110" t="s">
        <v>42647</v>
      </c>
      <c r="AA1140" s="111" t="s">
        <v>43233</v>
      </c>
    </row>
    <row r="1141" spans="1:27" s="123" customFormat="1" ht="30" hidden="1" customHeight="1" x14ac:dyDescent="0.3">
      <c r="A1141" s="121">
        <v>45418</v>
      </c>
      <c r="B1141" s="119">
        <f t="shared" si="37"/>
        <v>5</v>
      </c>
      <c r="C1141" s="119">
        <f t="shared" si="38"/>
        <v>2024</v>
      </c>
      <c r="D1141" s="110">
        <v>18517921</v>
      </c>
      <c r="E1141" s="110" t="s">
        <v>42743</v>
      </c>
      <c r="F1141" s="110" t="s">
        <v>18658</v>
      </c>
      <c r="G1141" s="110" t="s">
        <v>42732</v>
      </c>
      <c r="H1141" s="122" t="s">
        <v>42733</v>
      </c>
      <c r="I1141" s="109" t="s">
        <v>18665</v>
      </c>
      <c r="J1141" s="109" t="s">
        <v>18679</v>
      </c>
      <c r="K1141" s="108">
        <v>44960</v>
      </c>
      <c r="L1141" s="109" t="s">
        <v>18731</v>
      </c>
      <c r="M1141" s="110" t="s">
        <v>18688</v>
      </c>
      <c r="N1141" s="110" t="s">
        <v>18659</v>
      </c>
      <c r="O1141" s="109">
        <v>30</v>
      </c>
      <c r="P1141" s="108">
        <v>45407</v>
      </c>
      <c r="Q1141" s="108">
        <v>45436</v>
      </c>
      <c r="R1141" s="109" t="s">
        <v>7453</v>
      </c>
      <c r="S1141" s="110" t="str">
        <f>VLOOKUP($R1141,DX!$A$1:$B$13005,2,FALSE)</f>
        <v>DERRAME PLEURAL EN AFECCIONES CLASIFICADAS EN OTRA PARTE</v>
      </c>
      <c r="T1141" s="110" t="s">
        <v>18696</v>
      </c>
      <c r="AA1141" s="123" t="s">
        <v>42959</v>
      </c>
    </row>
    <row r="1142" spans="1:27" s="123" customFormat="1" ht="30" hidden="1" customHeight="1" x14ac:dyDescent="0.3">
      <c r="A1142" s="121">
        <v>45418</v>
      </c>
      <c r="B1142" s="119">
        <f t="shared" si="37"/>
        <v>5</v>
      </c>
      <c r="C1142" s="119">
        <f t="shared" si="38"/>
        <v>2024</v>
      </c>
      <c r="D1142" s="110">
        <v>1128387317</v>
      </c>
      <c r="E1142" s="110" t="s">
        <v>42764</v>
      </c>
      <c r="F1142" s="110" t="s">
        <v>18658</v>
      </c>
      <c r="G1142" s="110" t="s">
        <v>18664</v>
      </c>
      <c r="H1142" s="122" t="s">
        <v>42709</v>
      </c>
      <c r="I1142" s="109" t="s">
        <v>18665</v>
      </c>
      <c r="J1142" s="109" t="s">
        <v>18679</v>
      </c>
      <c r="K1142" s="108">
        <v>44964</v>
      </c>
      <c r="L1142" s="109" t="s">
        <v>18913</v>
      </c>
      <c r="M1142" s="110" t="s">
        <v>18657</v>
      </c>
      <c r="N1142" s="110" t="s">
        <v>18659</v>
      </c>
      <c r="O1142" s="109">
        <v>2</v>
      </c>
      <c r="P1142" s="108">
        <v>45418</v>
      </c>
      <c r="Q1142" s="108">
        <v>45419</v>
      </c>
      <c r="R1142" s="109" t="s">
        <v>6208</v>
      </c>
      <c r="S1142" s="110" t="str">
        <f>VLOOKUP($R1142,DX!$A$1:$B$13005,2,FALSE)</f>
        <v>VERTIGO PAROXISTICO BENIGNO</v>
      </c>
      <c r="T1142" s="110" t="s">
        <v>18696</v>
      </c>
      <c r="AA1142" s="111" t="s">
        <v>43233</v>
      </c>
    </row>
    <row r="1143" spans="1:27" s="123" customFormat="1" ht="30" hidden="1" customHeight="1" x14ac:dyDescent="0.3">
      <c r="A1143" s="121">
        <v>45419</v>
      </c>
      <c r="B1143" s="119">
        <f t="shared" si="37"/>
        <v>5</v>
      </c>
      <c r="C1143" s="119">
        <f t="shared" si="38"/>
        <v>2024</v>
      </c>
      <c r="D1143" s="110">
        <v>1128479183</v>
      </c>
      <c r="E1143" s="110" t="s">
        <v>18827</v>
      </c>
      <c r="F1143" s="110" t="s">
        <v>18658</v>
      </c>
      <c r="G1143" s="110" t="s">
        <v>18664</v>
      </c>
      <c r="H1143" s="122" t="s">
        <v>42708</v>
      </c>
      <c r="I1143" s="109" t="s">
        <v>18665</v>
      </c>
      <c r="J1143" s="109" t="s">
        <v>18679</v>
      </c>
      <c r="K1143" s="108">
        <v>44138</v>
      </c>
      <c r="L1143" s="109" t="s">
        <v>42529</v>
      </c>
      <c r="M1143" s="110" t="s">
        <v>18657</v>
      </c>
      <c r="N1143" s="110" t="s">
        <v>18659</v>
      </c>
      <c r="O1143" s="109">
        <v>2</v>
      </c>
      <c r="P1143" s="108">
        <v>45419</v>
      </c>
      <c r="Q1143" s="108">
        <v>45420</v>
      </c>
      <c r="R1143" s="109" t="s">
        <v>112</v>
      </c>
      <c r="S1143" s="110" t="str">
        <f>VLOOKUP($R1143,DX!$A$1:$B$13005,2,FALSE)</f>
        <v>OTRAS ENTERITIS VIRALES</v>
      </c>
      <c r="T1143" s="110" t="s">
        <v>42647</v>
      </c>
      <c r="AA1143" s="111" t="s">
        <v>43233</v>
      </c>
    </row>
    <row r="1144" spans="1:27" s="123" customFormat="1" ht="30" hidden="1" customHeight="1" x14ac:dyDescent="0.3">
      <c r="A1144" s="121">
        <v>45420</v>
      </c>
      <c r="B1144" s="119">
        <f t="shared" si="37"/>
        <v>5</v>
      </c>
      <c r="C1144" s="119">
        <f t="shared" si="38"/>
        <v>2024</v>
      </c>
      <c r="D1144" s="110">
        <v>18516706</v>
      </c>
      <c r="E1144" s="110" t="s">
        <v>42587</v>
      </c>
      <c r="F1144" s="110" t="s">
        <v>18658</v>
      </c>
      <c r="G1144" s="110" t="s">
        <v>18730</v>
      </c>
      <c r="H1144" s="122" t="s">
        <v>42708</v>
      </c>
      <c r="I1144" s="109" t="s">
        <v>18665</v>
      </c>
      <c r="J1144" s="109" t="s">
        <v>18679</v>
      </c>
      <c r="K1144" s="108">
        <v>44636</v>
      </c>
      <c r="L1144" s="109" t="s">
        <v>42853</v>
      </c>
      <c r="M1144" s="110" t="s">
        <v>18688</v>
      </c>
      <c r="N1144" s="110" t="s">
        <v>18659</v>
      </c>
      <c r="O1144" s="109">
        <v>1</v>
      </c>
      <c r="P1144" s="108">
        <v>45420</v>
      </c>
      <c r="Q1144" s="108">
        <v>45420</v>
      </c>
      <c r="R1144" s="109" t="s">
        <v>726</v>
      </c>
      <c r="S1144" s="110" t="str">
        <f>VLOOKUP($R1144,DX!$A$1:$B$13005,2,FALSE)</f>
        <v>FIEBRE DEL DENGUE (DENGUE CLASICO)</v>
      </c>
      <c r="T1144" s="110" t="s">
        <v>42647</v>
      </c>
      <c r="AA1144" s="111" t="s">
        <v>43233</v>
      </c>
    </row>
    <row r="1145" spans="1:27" s="123" customFormat="1" ht="30" hidden="1" customHeight="1" x14ac:dyDescent="0.3">
      <c r="A1145" s="121">
        <v>45420</v>
      </c>
      <c r="B1145" s="119">
        <f t="shared" si="37"/>
        <v>5</v>
      </c>
      <c r="C1145" s="119">
        <f t="shared" si="38"/>
        <v>2024</v>
      </c>
      <c r="D1145" s="110">
        <v>1128387317</v>
      </c>
      <c r="E1145" s="110" t="s">
        <v>42764</v>
      </c>
      <c r="F1145" s="110" t="s">
        <v>18658</v>
      </c>
      <c r="G1145" s="110" t="s">
        <v>18664</v>
      </c>
      <c r="H1145" s="122" t="s">
        <v>42709</v>
      </c>
      <c r="I1145" s="109" t="s">
        <v>18665</v>
      </c>
      <c r="J1145" s="109" t="s">
        <v>18679</v>
      </c>
      <c r="K1145" s="108">
        <v>44964</v>
      </c>
      <c r="L1145" s="109" t="s">
        <v>18913</v>
      </c>
      <c r="M1145" s="110" t="s">
        <v>18657</v>
      </c>
      <c r="N1145" s="110" t="s">
        <v>18659</v>
      </c>
      <c r="O1145" s="109">
        <v>2</v>
      </c>
      <c r="P1145" s="108">
        <v>45420</v>
      </c>
      <c r="Q1145" s="108">
        <v>45421</v>
      </c>
      <c r="R1145" s="109" t="s">
        <v>6208</v>
      </c>
      <c r="S1145" s="110" t="str">
        <f>VLOOKUP($R1145,DX!$A$1:$B$13005,2,FALSE)</f>
        <v>VERTIGO PAROXISTICO BENIGNO</v>
      </c>
      <c r="T1145" s="110" t="s">
        <v>18696</v>
      </c>
      <c r="AA1145" s="111" t="s">
        <v>43233</v>
      </c>
    </row>
    <row r="1146" spans="1:27" s="123" customFormat="1" ht="30" hidden="1" customHeight="1" x14ac:dyDescent="0.3">
      <c r="A1146" s="121">
        <v>45422</v>
      </c>
      <c r="B1146" s="119">
        <f t="shared" si="37"/>
        <v>5</v>
      </c>
      <c r="C1146" s="119">
        <f t="shared" si="38"/>
        <v>2024</v>
      </c>
      <c r="D1146" s="110">
        <v>98589658</v>
      </c>
      <c r="E1146" s="110" t="s">
        <v>42836</v>
      </c>
      <c r="F1146" s="110" t="s">
        <v>18658</v>
      </c>
      <c r="G1146" s="124" t="s">
        <v>18720</v>
      </c>
      <c r="H1146" s="122" t="s">
        <v>42707</v>
      </c>
      <c r="I1146" s="109" t="s">
        <v>18665</v>
      </c>
      <c r="J1146" s="109" t="s">
        <v>18679</v>
      </c>
      <c r="K1146" s="108">
        <v>45237</v>
      </c>
      <c r="L1146" s="109" t="s">
        <v>18701</v>
      </c>
      <c r="M1146" s="110" t="s">
        <v>18657</v>
      </c>
      <c r="N1146" s="110" t="s">
        <v>18722</v>
      </c>
      <c r="O1146" s="109">
        <v>30</v>
      </c>
      <c r="P1146" s="108">
        <v>45422</v>
      </c>
      <c r="Q1146" s="108">
        <v>45451</v>
      </c>
      <c r="R1146" s="109" t="s">
        <v>15059</v>
      </c>
      <c r="S1146" s="110" t="str">
        <f>VLOOKUP($R1146,DX!$A$1:$B$13005,2,FALSE)</f>
        <v>FRACTURA DE LA EPIFISIS INFERIOR DEL RADIO</v>
      </c>
      <c r="T1146" s="110" t="s">
        <v>18696</v>
      </c>
      <c r="AA1146" s="123" t="s">
        <v>42959</v>
      </c>
    </row>
    <row r="1147" spans="1:27" s="123" customFormat="1" ht="30" hidden="1" customHeight="1" x14ac:dyDescent="0.3">
      <c r="A1147" s="121">
        <v>45424</v>
      </c>
      <c r="B1147" s="119">
        <f t="shared" si="37"/>
        <v>5</v>
      </c>
      <c r="C1147" s="119">
        <f t="shared" si="38"/>
        <v>2024</v>
      </c>
      <c r="D1147" s="110">
        <v>70563974</v>
      </c>
      <c r="E1147" s="110" t="s">
        <v>42824</v>
      </c>
      <c r="F1147" s="110" t="s">
        <v>18658</v>
      </c>
      <c r="G1147" s="110" t="s">
        <v>18664</v>
      </c>
      <c r="H1147" s="122" t="s">
        <v>42709</v>
      </c>
      <c r="I1147" s="109" t="s">
        <v>18665</v>
      </c>
      <c r="J1147" s="109" t="s">
        <v>18679</v>
      </c>
      <c r="K1147" s="108">
        <v>45149</v>
      </c>
      <c r="L1147" s="109" t="s">
        <v>42529</v>
      </c>
      <c r="M1147" s="110" t="s">
        <v>18657</v>
      </c>
      <c r="N1147" s="110" t="s">
        <v>18659</v>
      </c>
      <c r="O1147" s="109">
        <v>30</v>
      </c>
      <c r="P1147" s="108">
        <v>45424</v>
      </c>
      <c r="Q1147" s="108">
        <v>45453</v>
      </c>
      <c r="R1147" s="109" t="s">
        <v>2088</v>
      </c>
      <c r="S1147" s="110" t="str">
        <f>VLOOKUP($R1147,DX!$A$1:$B$13005,2,FALSE)</f>
        <v>TUMOR MALIGNO DE LA PROSTATA</v>
      </c>
      <c r="T1147" s="110" t="s">
        <v>42647</v>
      </c>
      <c r="AA1147" s="123" t="s">
        <v>42959</v>
      </c>
    </row>
    <row r="1148" spans="1:27" s="123" customFormat="1" ht="30" hidden="1" customHeight="1" x14ac:dyDescent="0.3">
      <c r="A1148" s="121">
        <v>45424</v>
      </c>
      <c r="B1148" s="119">
        <f t="shared" si="37"/>
        <v>5</v>
      </c>
      <c r="C1148" s="119">
        <f t="shared" si="38"/>
        <v>2024</v>
      </c>
      <c r="D1148" s="110">
        <v>1017165959</v>
      </c>
      <c r="E1148" s="110" t="s">
        <v>42549</v>
      </c>
      <c r="F1148" s="110" t="s">
        <v>18704</v>
      </c>
      <c r="G1148" s="110" t="s">
        <v>18664</v>
      </c>
      <c r="H1148" s="122" t="s">
        <v>42709</v>
      </c>
      <c r="I1148" s="109" t="s">
        <v>18849</v>
      </c>
      <c r="J1148" s="109" t="s">
        <v>18749</v>
      </c>
      <c r="K1148" s="108">
        <v>43938</v>
      </c>
      <c r="L1148" s="109" t="s">
        <v>18860</v>
      </c>
      <c r="M1148" s="110" t="s">
        <v>18657</v>
      </c>
      <c r="N1148" s="110" t="s">
        <v>18659</v>
      </c>
      <c r="O1148" s="109">
        <v>4</v>
      </c>
      <c r="P1148" s="108">
        <v>45424</v>
      </c>
      <c r="Q1148" s="108">
        <v>45427</v>
      </c>
      <c r="R1148" s="109" t="s">
        <v>1020</v>
      </c>
      <c r="S1148" s="110" t="str">
        <f>VLOOKUP($R1148,DX!$A$1:$B$13005,2,FALSE)</f>
        <v>INFECCION VIRAL, NO ESPECIFICADA</v>
      </c>
      <c r="T1148" s="110" t="s">
        <v>42647</v>
      </c>
      <c r="AA1148" s="111" t="s">
        <v>43233</v>
      </c>
    </row>
    <row r="1149" spans="1:27" s="123" customFormat="1" ht="30" hidden="1" customHeight="1" x14ac:dyDescent="0.3">
      <c r="A1149" s="121">
        <v>45426</v>
      </c>
      <c r="B1149" s="119">
        <f t="shared" si="37"/>
        <v>5</v>
      </c>
      <c r="C1149" s="119">
        <f t="shared" si="38"/>
        <v>2024</v>
      </c>
      <c r="D1149" s="110">
        <v>7728170</v>
      </c>
      <c r="E1149" s="110" t="s">
        <v>42728</v>
      </c>
      <c r="F1149" s="110" t="s">
        <v>18658</v>
      </c>
      <c r="G1149" s="110" t="s">
        <v>18664</v>
      </c>
      <c r="H1149" s="122" t="s">
        <v>42708</v>
      </c>
      <c r="I1149" s="109" t="s">
        <v>18680</v>
      </c>
      <c r="J1149" s="109" t="s">
        <v>18679</v>
      </c>
      <c r="K1149" s="108">
        <v>44711</v>
      </c>
      <c r="L1149" s="109" t="s">
        <v>18680</v>
      </c>
      <c r="M1149" s="110" t="s">
        <v>18657</v>
      </c>
      <c r="N1149" s="110" t="s">
        <v>18659</v>
      </c>
      <c r="O1149" s="109">
        <v>2</v>
      </c>
      <c r="P1149" s="108">
        <v>45426</v>
      </c>
      <c r="Q1149" s="108">
        <v>45427</v>
      </c>
      <c r="R1149" s="109" t="s">
        <v>7061</v>
      </c>
      <c r="S1149" s="110" t="str">
        <f>VLOOKUP($R1149,DX!$A$1:$B$13005,2,FALSE)</f>
        <v>RINOFARINGITIS AGUDA (RESFRIADO COMUN)</v>
      </c>
      <c r="T1149" s="110" t="s">
        <v>42647</v>
      </c>
      <c r="AA1149" s="111" t="s">
        <v>43233</v>
      </c>
    </row>
    <row r="1150" spans="1:27" s="123" customFormat="1" ht="30" hidden="1" customHeight="1" x14ac:dyDescent="0.3">
      <c r="A1150" s="121">
        <v>45426</v>
      </c>
      <c r="B1150" s="119">
        <f t="shared" si="37"/>
        <v>5</v>
      </c>
      <c r="C1150" s="119">
        <f t="shared" si="38"/>
        <v>2024</v>
      </c>
      <c r="D1150" s="110">
        <v>43972670</v>
      </c>
      <c r="E1150" s="110" t="s">
        <v>42864</v>
      </c>
      <c r="F1150" s="110" t="s">
        <v>18704</v>
      </c>
      <c r="G1150" s="110" t="s">
        <v>18664</v>
      </c>
      <c r="H1150" s="122" t="s">
        <v>42708</v>
      </c>
      <c r="I1150" s="109" t="s">
        <v>18849</v>
      </c>
      <c r="J1150" s="109" t="s">
        <v>42874</v>
      </c>
      <c r="K1150" s="108">
        <v>45355</v>
      </c>
      <c r="L1150" s="109" t="s">
        <v>18860</v>
      </c>
      <c r="M1150" s="110" t="s">
        <v>18657</v>
      </c>
      <c r="N1150" s="110" t="s">
        <v>18659</v>
      </c>
      <c r="O1150" s="109">
        <v>2</v>
      </c>
      <c r="P1150" s="108">
        <v>45426</v>
      </c>
      <c r="Q1150" s="108">
        <v>45427</v>
      </c>
      <c r="R1150" s="109" t="s">
        <v>7061</v>
      </c>
      <c r="S1150" s="110" t="str">
        <f>VLOOKUP($R1150,DX!$A$1:$B$13005,2,FALSE)</f>
        <v>RINOFARINGITIS AGUDA (RESFRIADO COMUN)</v>
      </c>
      <c r="T1150" s="110" t="s">
        <v>42647</v>
      </c>
      <c r="AA1150" s="111" t="s">
        <v>43233</v>
      </c>
    </row>
    <row r="1151" spans="1:27" s="123" customFormat="1" ht="30" hidden="1" customHeight="1" x14ac:dyDescent="0.3">
      <c r="A1151" s="121">
        <v>45426</v>
      </c>
      <c r="B1151" s="119">
        <f t="shared" si="37"/>
        <v>5</v>
      </c>
      <c r="C1151" s="119">
        <f t="shared" si="38"/>
        <v>2024</v>
      </c>
      <c r="D1151" s="110">
        <v>1128387317</v>
      </c>
      <c r="E1151" s="110" t="s">
        <v>42764</v>
      </c>
      <c r="F1151" s="110" t="s">
        <v>18658</v>
      </c>
      <c r="G1151" s="110" t="s">
        <v>18664</v>
      </c>
      <c r="H1151" s="122" t="s">
        <v>42709</v>
      </c>
      <c r="I1151" s="109" t="s">
        <v>18665</v>
      </c>
      <c r="J1151" s="109" t="s">
        <v>18679</v>
      </c>
      <c r="K1151" s="108">
        <v>44964</v>
      </c>
      <c r="L1151" s="109" t="s">
        <v>18913</v>
      </c>
      <c r="M1151" s="110" t="s">
        <v>18657</v>
      </c>
      <c r="N1151" s="110" t="s">
        <v>18659</v>
      </c>
      <c r="O1151" s="109">
        <v>2</v>
      </c>
      <c r="P1151" s="108">
        <v>45426</v>
      </c>
      <c r="Q1151" s="108">
        <v>45427</v>
      </c>
      <c r="R1151" s="109" t="s">
        <v>6208</v>
      </c>
      <c r="S1151" s="110" t="str">
        <f>VLOOKUP($R1151,DX!$A$1:$B$13005,2,FALSE)</f>
        <v>VERTIGO PAROXISTICO BENIGNO</v>
      </c>
      <c r="T1151" s="110" t="s">
        <v>18696</v>
      </c>
      <c r="AA1151" s="111" t="s">
        <v>43233</v>
      </c>
    </row>
    <row r="1152" spans="1:27" s="123" customFormat="1" ht="30" hidden="1" customHeight="1" x14ac:dyDescent="0.3">
      <c r="A1152" s="121">
        <v>45427</v>
      </c>
      <c r="B1152" s="119">
        <f t="shared" si="37"/>
        <v>5</v>
      </c>
      <c r="C1152" s="119">
        <f t="shared" si="38"/>
        <v>2024</v>
      </c>
      <c r="D1152" s="110">
        <v>98567164</v>
      </c>
      <c r="E1152" s="110" t="s">
        <v>42868</v>
      </c>
      <c r="F1152" s="110" t="s">
        <v>18658</v>
      </c>
      <c r="G1152" s="110" t="s">
        <v>18664</v>
      </c>
      <c r="H1152" s="122" t="s">
        <v>42709</v>
      </c>
      <c r="I1152" s="109" t="s">
        <v>18665</v>
      </c>
      <c r="J1152" s="109" t="s">
        <v>18679</v>
      </c>
      <c r="K1152" s="108">
        <v>44473</v>
      </c>
      <c r="L1152" s="109" t="s">
        <v>18701</v>
      </c>
      <c r="M1152" s="110" t="s">
        <v>18657</v>
      </c>
      <c r="N1152" s="110" t="s">
        <v>18659</v>
      </c>
      <c r="O1152" s="109">
        <v>30</v>
      </c>
      <c r="P1152" s="108">
        <v>45427</v>
      </c>
      <c r="Q1152" s="108">
        <v>45456</v>
      </c>
      <c r="R1152" s="109" t="s">
        <v>15407</v>
      </c>
      <c r="S1152" s="110" t="str">
        <f>VLOOKUP($R1152,DX!$A$1:$B$13005,2,FALSE)</f>
        <v>DESGARRO DE MENISCOS, PRESENTE</v>
      </c>
      <c r="T1152" s="110" t="s">
        <v>42647</v>
      </c>
      <c r="AA1152" s="123" t="s">
        <v>42959</v>
      </c>
    </row>
    <row r="1153" spans="1:27" s="123" customFormat="1" ht="30" hidden="1" customHeight="1" x14ac:dyDescent="0.3">
      <c r="A1153" s="121">
        <v>45427</v>
      </c>
      <c r="B1153" s="119">
        <f t="shared" si="37"/>
        <v>5</v>
      </c>
      <c r="C1153" s="119">
        <f t="shared" si="38"/>
        <v>2024</v>
      </c>
      <c r="D1153" s="110">
        <v>1017159861</v>
      </c>
      <c r="E1153" s="110" t="s">
        <v>42441</v>
      </c>
      <c r="F1153" s="110" t="s">
        <v>18704</v>
      </c>
      <c r="G1153" s="110" t="s">
        <v>18664</v>
      </c>
      <c r="H1153" s="122" t="s">
        <v>42708</v>
      </c>
      <c r="I1153" s="109" t="s">
        <v>18849</v>
      </c>
      <c r="J1153" s="109" t="s">
        <v>42738</v>
      </c>
      <c r="K1153" s="108">
        <v>41499</v>
      </c>
      <c r="L1153" s="109" t="s">
        <v>18860</v>
      </c>
      <c r="M1153" s="110" t="s">
        <v>18657</v>
      </c>
      <c r="N1153" s="110" t="s">
        <v>18659</v>
      </c>
      <c r="O1153" s="109">
        <v>2</v>
      </c>
      <c r="P1153" s="108">
        <v>45427</v>
      </c>
      <c r="Q1153" s="108">
        <v>45428</v>
      </c>
      <c r="R1153" s="109" t="s">
        <v>15143</v>
      </c>
      <c r="S1153" s="110" t="str">
        <f>VLOOKUP($R1153,DX!$A$1:$B$13005,2,FALSE)</f>
        <v>CONTUSION DE OTRAS PARTES DE LA MUÑECA Y DE LA MANO</v>
      </c>
      <c r="T1153" s="110" t="s">
        <v>42647</v>
      </c>
      <c r="AA1153" s="111" t="s">
        <v>43233</v>
      </c>
    </row>
    <row r="1154" spans="1:27" s="123" customFormat="1" ht="30" hidden="1" customHeight="1" x14ac:dyDescent="0.3">
      <c r="A1154" s="121">
        <v>45428</v>
      </c>
      <c r="B1154" s="119">
        <f t="shared" si="37"/>
        <v>5</v>
      </c>
      <c r="C1154" s="119">
        <f t="shared" si="38"/>
        <v>2024</v>
      </c>
      <c r="D1154" s="110">
        <v>1039457905</v>
      </c>
      <c r="E1154" s="110" t="s">
        <v>42844</v>
      </c>
      <c r="F1154" s="110" t="s">
        <v>18658</v>
      </c>
      <c r="G1154" s="110" t="s">
        <v>18664</v>
      </c>
      <c r="H1154" s="122" t="s">
        <v>42709</v>
      </c>
      <c r="I1154" s="109" t="s">
        <v>18665</v>
      </c>
      <c r="J1154" s="109" t="s">
        <v>18679</v>
      </c>
      <c r="K1154" s="108">
        <v>44473</v>
      </c>
      <c r="L1154" s="109" t="s">
        <v>18701</v>
      </c>
      <c r="M1154" s="110" t="s">
        <v>18657</v>
      </c>
      <c r="N1154" s="110" t="s">
        <v>18659</v>
      </c>
      <c r="O1154" s="109">
        <v>15</v>
      </c>
      <c r="P1154" s="108">
        <v>45428</v>
      </c>
      <c r="Q1154" s="108">
        <v>45442</v>
      </c>
      <c r="R1154" s="109" t="s">
        <v>15167</v>
      </c>
      <c r="S1154" s="110" t="str">
        <f>VLOOKUP($R1154,DX!$A$1:$B$13005,2,FALSE)</f>
        <v>FRACTURA DE OTROS HUESOS METACARPIANOS</v>
      </c>
      <c r="T1154" s="110" t="s">
        <v>18696</v>
      </c>
      <c r="AA1154" s="111" t="s">
        <v>43233</v>
      </c>
    </row>
    <row r="1155" spans="1:27" s="123" customFormat="1" ht="30" hidden="1" customHeight="1" x14ac:dyDescent="0.3">
      <c r="A1155" s="121">
        <v>45428</v>
      </c>
      <c r="B1155" s="119">
        <f t="shared" ref="B1155:B1214" si="39">+MONTH(A1155)</f>
        <v>5</v>
      </c>
      <c r="C1155" s="119">
        <f t="shared" ref="C1155:C1214" si="40">+YEAR(A1155)</f>
        <v>2024</v>
      </c>
      <c r="D1155" s="110">
        <v>1128387317</v>
      </c>
      <c r="E1155" s="110" t="s">
        <v>42764</v>
      </c>
      <c r="F1155" s="110" t="s">
        <v>18658</v>
      </c>
      <c r="G1155" s="110" t="s">
        <v>18664</v>
      </c>
      <c r="H1155" s="122" t="s">
        <v>42709</v>
      </c>
      <c r="I1155" s="109" t="s">
        <v>18665</v>
      </c>
      <c r="J1155" s="109" t="s">
        <v>18679</v>
      </c>
      <c r="K1155" s="108">
        <v>44964</v>
      </c>
      <c r="L1155" s="109" t="s">
        <v>18913</v>
      </c>
      <c r="M1155" s="110" t="s">
        <v>18657</v>
      </c>
      <c r="N1155" s="110" t="s">
        <v>18659</v>
      </c>
      <c r="O1155" s="109">
        <v>2</v>
      </c>
      <c r="P1155" s="108">
        <v>45428</v>
      </c>
      <c r="Q1155" s="108">
        <v>45429</v>
      </c>
      <c r="R1155" s="109" t="s">
        <v>6208</v>
      </c>
      <c r="S1155" s="110" t="str">
        <f>VLOOKUP($R1155,DX!$A$1:$B$13005,2,FALSE)</f>
        <v>VERTIGO PAROXISTICO BENIGNO</v>
      </c>
      <c r="T1155" s="110" t="s">
        <v>18696</v>
      </c>
      <c r="AA1155" s="111" t="s">
        <v>43233</v>
      </c>
    </row>
    <row r="1156" spans="1:27" s="123" customFormat="1" ht="30" hidden="1" customHeight="1" x14ac:dyDescent="0.3">
      <c r="A1156" s="121">
        <v>45429</v>
      </c>
      <c r="B1156" s="119">
        <f t="shared" si="39"/>
        <v>5</v>
      </c>
      <c r="C1156" s="119">
        <f t="shared" si="40"/>
        <v>2024</v>
      </c>
      <c r="D1156" s="110">
        <v>98524143</v>
      </c>
      <c r="E1156" s="110" t="s">
        <v>42860</v>
      </c>
      <c r="F1156" s="110" t="s">
        <v>18658</v>
      </c>
      <c r="G1156" s="110" t="s">
        <v>18664</v>
      </c>
      <c r="H1156" s="122" t="s">
        <v>42709</v>
      </c>
      <c r="I1156" s="109" t="s">
        <v>18665</v>
      </c>
      <c r="J1156" s="109" t="s">
        <v>18679</v>
      </c>
      <c r="K1156" s="108">
        <v>45147</v>
      </c>
      <c r="L1156" s="109" t="s">
        <v>18701</v>
      </c>
      <c r="M1156" s="110" t="s">
        <v>18657</v>
      </c>
      <c r="N1156" s="110" t="s">
        <v>18659</v>
      </c>
      <c r="O1156" s="109">
        <v>5</v>
      </c>
      <c r="P1156" s="108">
        <v>45429</v>
      </c>
      <c r="Q1156" s="108">
        <v>45433</v>
      </c>
      <c r="R1156" s="109" t="s">
        <v>15513</v>
      </c>
      <c r="S1156" s="110" t="str">
        <f>VLOOKUP($R1156,DX!$A$1:$B$13005,2,FALSE)</f>
        <v>FRACTURA DE LOS HUESOS DE OTRO(S) DEDO(S) DEL PIE</v>
      </c>
      <c r="T1156" s="110" t="s">
        <v>18696</v>
      </c>
      <c r="AA1156" s="111" t="s">
        <v>43233</v>
      </c>
    </row>
    <row r="1157" spans="1:27" s="123" customFormat="1" ht="30" hidden="1" customHeight="1" x14ac:dyDescent="0.3">
      <c r="A1157" s="121">
        <v>45430</v>
      </c>
      <c r="B1157" s="119">
        <f t="shared" si="39"/>
        <v>5</v>
      </c>
      <c r="C1157" s="119">
        <f t="shared" si="40"/>
        <v>2024</v>
      </c>
      <c r="D1157" s="110">
        <v>70515849</v>
      </c>
      <c r="E1157" s="110" t="s">
        <v>42863</v>
      </c>
      <c r="F1157" s="110" t="s">
        <v>18658</v>
      </c>
      <c r="G1157" s="110" t="s">
        <v>18737</v>
      </c>
      <c r="H1157" s="122" t="s">
        <v>42709</v>
      </c>
      <c r="I1157" s="109" t="s">
        <v>18680</v>
      </c>
      <c r="J1157" s="109" t="s">
        <v>18679</v>
      </c>
      <c r="K1157" s="108">
        <v>43617</v>
      </c>
      <c r="L1157" s="109" t="s">
        <v>18680</v>
      </c>
      <c r="M1157" s="110" t="s">
        <v>18657</v>
      </c>
      <c r="N1157" s="110" t="s">
        <v>18659</v>
      </c>
      <c r="O1157" s="109">
        <v>10</v>
      </c>
      <c r="P1157" s="108">
        <v>45430</v>
      </c>
      <c r="Q1157" s="108">
        <v>45439</v>
      </c>
      <c r="R1157" s="109" t="s">
        <v>7911</v>
      </c>
      <c r="S1157" s="110" t="str">
        <f>VLOOKUP($R1157,DX!$A$1:$B$13005,2,FALSE)</f>
        <v>HERNIA INGUINAL UNILATERAL O NO ESPECIF, SIN OBSTRUCCION NI GANGRENA</v>
      </c>
      <c r="T1157" s="110" t="s">
        <v>42647</v>
      </c>
      <c r="AA1157" s="111" t="s">
        <v>43233</v>
      </c>
    </row>
    <row r="1158" spans="1:27" s="123" customFormat="1" ht="30" hidden="1" customHeight="1" x14ac:dyDescent="0.3">
      <c r="A1158" s="121">
        <v>45432</v>
      </c>
      <c r="B1158" s="119">
        <f t="shared" si="39"/>
        <v>5</v>
      </c>
      <c r="C1158" s="119">
        <f t="shared" si="40"/>
        <v>2024</v>
      </c>
      <c r="D1158" s="110">
        <v>15916234</v>
      </c>
      <c r="E1158" s="110" t="s">
        <v>42865</v>
      </c>
      <c r="F1158" s="110" t="s">
        <v>18658</v>
      </c>
      <c r="G1158" s="110" t="s">
        <v>18664</v>
      </c>
      <c r="H1158" s="122" t="s">
        <v>42708</v>
      </c>
      <c r="I1158" s="109" t="s">
        <v>18665</v>
      </c>
      <c r="J1158" s="109" t="s">
        <v>18679</v>
      </c>
      <c r="K1158" s="108">
        <v>44432</v>
      </c>
      <c r="L1158" s="109" t="s">
        <v>42529</v>
      </c>
      <c r="M1158" s="110" t="s">
        <v>18657</v>
      </c>
      <c r="N1158" s="110" t="s">
        <v>18659</v>
      </c>
      <c r="O1158" s="109">
        <v>1</v>
      </c>
      <c r="P1158" s="108">
        <v>45432</v>
      </c>
      <c r="Q1158" s="108">
        <v>45432</v>
      </c>
      <c r="R1158" s="109" t="s">
        <v>118</v>
      </c>
      <c r="S1158" s="110" t="str">
        <f>VLOOKUP($R1158,DX!$A$1:$B$13005,2,FALSE)</f>
        <v>DIARREA Y GASTROENTERITIS DE PRESUNTO ORIGEN INFECCIOSO</v>
      </c>
      <c r="T1158" s="110" t="s">
        <v>42647</v>
      </c>
      <c r="AA1158" s="111" t="s">
        <v>43233</v>
      </c>
    </row>
    <row r="1159" spans="1:27" s="123" customFormat="1" ht="30" hidden="1" customHeight="1" x14ac:dyDescent="0.3">
      <c r="A1159" s="121">
        <v>45434</v>
      </c>
      <c r="B1159" s="119">
        <f t="shared" si="39"/>
        <v>5</v>
      </c>
      <c r="C1159" s="119">
        <f t="shared" si="40"/>
        <v>2024</v>
      </c>
      <c r="D1159" s="110">
        <v>98524143</v>
      </c>
      <c r="E1159" s="110" t="s">
        <v>42860</v>
      </c>
      <c r="F1159" s="110" t="s">
        <v>18658</v>
      </c>
      <c r="G1159" s="110" t="s">
        <v>18664</v>
      </c>
      <c r="H1159" s="122" t="s">
        <v>42709</v>
      </c>
      <c r="I1159" s="109" t="s">
        <v>18665</v>
      </c>
      <c r="J1159" s="109" t="s">
        <v>18679</v>
      </c>
      <c r="K1159" s="108">
        <v>45147</v>
      </c>
      <c r="L1159" s="109" t="s">
        <v>18701</v>
      </c>
      <c r="M1159" s="110" t="s">
        <v>18657</v>
      </c>
      <c r="N1159" s="110" t="s">
        <v>18659</v>
      </c>
      <c r="O1159" s="109">
        <v>20</v>
      </c>
      <c r="P1159" s="108">
        <v>45434</v>
      </c>
      <c r="Q1159" s="108">
        <v>45453</v>
      </c>
      <c r="R1159" s="109" t="s">
        <v>15513</v>
      </c>
      <c r="S1159" s="110" t="str">
        <f>VLOOKUP($R1159,DX!$A$1:$B$13005,2,FALSE)</f>
        <v>FRACTURA DE LOS HUESOS DE OTRO(S) DEDO(S) DEL PIE</v>
      </c>
      <c r="T1159" s="110" t="s">
        <v>18696</v>
      </c>
      <c r="AA1159" s="123" t="s">
        <v>42959</v>
      </c>
    </row>
    <row r="1160" spans="1:27" s="123" customFormat="1" ht="30" hidden="1" customHeight="1" x14ac:dyDescent="0.3">
      <c r="A1160" s="121">
        <v>45434</v>
      </c>
      <c r="B1160" s="119">
        <f t="shared" si="39"/>
        <v>5</v>
      </c>
      <c r="C1160" s="119">
        <f t="shared" si="40"/>
        <v>2024</v>
      </c>
      <c r="D1160" s="110">
        <v>1036952662</v>
      </c>
      <c r="E1160" s="110" t="s">
        <v>42866</v>
      </c>
      <c r="F1160" s="110" t="s">
        <v>18704</v>
      </c>
      <c r="G1160" s="110" t="s">
        <v>18664</v>
      </c>
      <c r="H1160" s="122" t="s">
        <v>42708</v>
      </c>
      <c r="I1160" s="109" t="s">
        <v>18849</v>
      </c>
      <c r="J1160" s="109" t="s">
        <v>42455</v>
      </c>
      <c r="K1160" s="108">
        <v>43435</v>
      </c>
      <c r="L1160" s="109" t="s">
        <v>18860</v>
      </c>
      <c r="M1160" s="110" t="s">
        <v>18657</v>
      </c>
      <c r="N1160" s="110" t="s">
        <v>18659</v>
      </c>
      <c r="O1160" s="109">
        <v>2</v>
      </c>
      <c r="P1160" s="108">
        <v>45434</v>
      </c>
      <c r="Q1160" s="108">
        <v>45435</v>
      </c>
      <c r="R1160" s="109" t="s">
        <v>7061</v>
      </c>
      <c r="S1160" s="110" t="str">
        <f>VLOOKUP($R1160,DX!$A$1:$B$13005,2,FALSE)</f>
        <v>RINOFARINGITIS AGUDA (RESFRIADO COMUN)</v>
      </c>
      <c r="T1160" s="110" t="s">
        <v>42647</v>
      </c>
      <c r="AA1160" s="111" t="s">
        <v>43233</v>
      </c>
    </row>
    <row r="1161" spans="1:27" s="123" customFormat="1" ht="30" hidden="1" customHeight="1" x14ac:dyDescent="0.3">
      <c r="A1161" s="121">
        <v>45436</v>
      </c>
      <c r="B1161" s="119">
        <f t="shared" si="39"/>
        <v>5</v>
      </c>
      <c r="C1161" s="119">
        <f t="shared" si="40"/>
        <v>2024</v>
      </c>
      <c r="D1161" s="110">
        <v>1022323681</v>
      </c>
      <c r="E1161" s="110" t="s">
        <v>42869</v>
      </c>
      <c r="F1161" s="110" t="s">
        <v>18704</v>
      </c>
      <c r="G1161" s="110" t="s">
        <v>18737</v>
      </c>
      <c r="H1161" s="122" t="s">
        <v>42709</v>
      </c>
      <c r="I1161" s="109" t="s">
        <v>18849</v>
      </c>
      <c r="J1161" s="109" t="s">
        <v>42739</v>
      </c>
      <c r="K1161" s="108">
        <v>45070</v>
      </c>
      <c r="L1161" s="109" t="s">
        <v>18860</v>
      </c>
      <c r="M1161" s="110" t="s">
        <v>18657</v>
      </c>
      <c r="N1161" s="110" t="s">
        <v>18659</v>
      </c>
      <c r="O1161" s="109">
        <v>5</v>
      </c>
      <c r="P1161" s="108">
        <v>45436</v>
      </c>
      <c r="Q1161" s="108">
        <v>45440</v>
      </c>
      <c r="R1161" s="109" t="s">
        <v>17756</v>
      </c>
      <c r="S1161" s="110" t="str">
        <f>VLOOKUP($R1161,DX!$A$1:$B$13005,2,FALSE)</f>
        <v>ESTERILIZACION</v>
      </c>
      <c r="T1161" s="110" t="s">
        <v>42647</v>
      </c>
      <c r="AA1161" s="111" t="s">
        <v>43233</v>
      </c>
    </row>
    <row r="1162" spans="1:27" s="123" customFormat="1" ht="30" hidden="1" customHeight="1" x14ac:dyDescent="0.3">
      <c r="A1162" s="121">
        <v>45439</v>
      </c>
      <c r="B1162" s="119">
        <f t="shared" si="39"/>
        <v>5</v>
      </c>
      <c r="C1162" s="119">
        <f t="shared" si="40"/>
        <v>2024</v>
      </c>
      <c r="D1162" s="110">
        <v>16075255</v>
      </c>
      <c r="E1162" s="110" t="s">
        <v>42867</v>
      </c>
      <c r="F1162" s="110" t="s">
        <v>18658</v>
      </c>
      <c r="G1162" s="110" t="s">
        <v>18683</v>
      </c>
      <c r="H1162" s="122" t="s">
        <v>42708</v>
      </c>
      <c r="I1162" s="109" t="s">
        <v>18665</v>
      </c>
      <c r="J1162" s="109" t="s">
        <v>18679</v>
      </c>
      <c r="K1162" s="108">
        <v>45237</v>
      </c>
      <c r="L1162" s="109" t="s">
        <v>18787</v>
      </c>
      <c r="M1162" s="110" t="s">
        <v>18845</v>
      </c>
      <c r="N1162" s="110" t="s">
        <v>18659</v>
      </c>
      <c r="O1162" s="109">
        <v>2</v>
      </c>
      <c r="P1162" s="108">
        <v>45439</v>
      </c>
      <c r="Q1162" s="108">
        <v>45440</v>
      </c>
      <c r="R1162" s="109" t="s">
        <v>10383</v>
      </c>
      <c r="S1162" s="110" t="str">
        <f>VLOOKUP($R1162,DX!$A$1:$B$13005,2,FALSE)</f>
        <v>COLICO RENAL, NO ESPECIFICADO</v>
      </c>
      <c r="T1162" s="110" t="s">
        <v>42647</v>
      </c>
      <c r="AA1162" s="111" t="s">
        <v>43233</v>
      </c>
    </row>
    <row r="1163" spans="1:27" s="123" customFormat="1" ht="30" hidden="1" customHeight="1" x14ac:dyDescent="0.3">
      <c r="A1163" s="121">
        <v>45440</v>
      </c>
      <c r="B1163" s="119">
        <f t="shared" si="39"/>
        <v>5</v>
      </c>
      <c r="C1163" s="119">
        <f t="shared" si="40"/>
        <v>2024</v>
      </c>
      <c r="D1163" s="110">
        <v>98546391</v>
      </c>
      <c r="E1163" s="110" t="s">
        <v>42872</v>
      </c>
      <c r="F1163" s="110" t="s">
        <v>18658</v>
      </c>
      <c r="G1163" s="110" t="s">
        <v>18664</v>
      </c>
      <c r="H1163" s="122" t="s">
        <v>42708</v>
      </c>
      <c r="I1163" s="109" t="s">
        <v>18665</v>
      </c>
      <c r="J1163" s="109" t="s">
        <v>18679</v>
      </c>
      <c r="K1163" s="108">
        <v>43940</v>
      </c>
      <c r="L1163" s="109" t="s">
        <v>18913</v>
      </c>
      <c r="M1163" s="110" t="s">
        <v>18657</v>
      </c>
      <c r="N1163" s="110" t="s">
        <v>18659</v>
      </c>
      <c r="O1163" s="109">
        <v>2</v>
      </c>
      <c r="P1163" s="108">
        <v>45440</v>
      </c>
      <c r="Q1163" s="108">
        <v>45441</v>
      </c>
      <c r="R1163" s="109" t="s">
        <v>112</v>
      </c>
      <c r="S1163" s="110" t="str">
        <f>VLOOKUP($R1163,DX!$A$1:$B$13005,2,FALSE)</f>
        <v>OTRAS ENTERITIS VIRALES</v>
      </c>
      <c r="T1163" s="110" t="s">
        <v>42647</v>
      </c>
      <c r="AA1163" s="111" t="s">
        <v>43233</v>
      </c>
    </row>
    <row r="1164" spans="1:27" s="123" customFormat="1" ht="30" hidden="1" customHeight="1" x14ac:dyDescent="0.3">
      <c r="A1164" s="121">
        <v>45440</v>
      </c>
      <c r="B1164" s="119">
        <f t="shared" si="39"/>
        <v>5</v>
      </c>
      <c r="C1164" s="119">
        <f t="shared" si="40"/>
        <v>2024</v>
      </c>
      <c r="D1164" s="110">
        <v>1017248508</v>
      </c>
      <c r="E1164" s="110" t="s">
        <v>42871</v>
      </c>
      <c r="F1164" s="110" t="s">
        <v>18704</v>
      </c>
      <c r="G1164" s="110" t="s">
        <v>18664</v>
      </c>
      <c r="H1164" s="122" t="s">
        <v>42709</v>
      </c>
      <c r="I1164" s="109" t="s">
        <v>18849</v>
      </c>
      <c r="J1164" s="109" t="s">
        <v>42875</v>
      </c>
      <c r="K1164" s="108">
        <v>45337</v>
      </c>
      <c r="L1164" s="109" t="s">
        <v>18860</v>
      </c>
      <c r="M1164" s="110" t="s">
        <v>18657</v>
      </c>
      <c r="N1164" s="110" t="s">
        <v>18659</v>
      </c>
      <c r="O1164" s="109">
        <v>3</v>
      </c>
      <c r="P1164" s="108">
        <v>45440</v>
      </c>
      <c r="Q1164" s="108">
        <v>45442</v>
      </c>
      <c r="R1164" s="109" t="s">
        <v>14053</v>
      </c>
      <c r="S1164" s="110" t="str">
        <f>VLOOKUP($R1164,DX!$A$1:$B$13005,2,FALSE)</f>
        <v>CEFALEA</v>
      </c>
      <c r="T1164" s="110" t="s">
        <v>42647</v>
      </c>
      <c r="AA1164" s="111" t="s">
        <v>43233</v>
      </c>
    </row>
    <row r="1165" spans="1:27" s="123" customFormat="1" ht="30" hidden="1" customHeight="1" x14ac:dyDescent="0.3">
      <c r="A1165" s="121">
        <v>45441</v>
      </c>
      <c r="B1165" s="119">
        <f t="shared" si="39"/>
        <v>5</v>
      </c>
      <c r="C1165" s="119">
        <f t="shared" si="40"/>
        <v>2024</v>
      </c>
      <c r="D1165" s="110">
        <v>43118947</v>
      </c>
      <c r="E1165" s="110" t="s">
        <v>42870</v>
      </c>
      <c r="F1165" s="110" t="s">
        <v>18704</v>
      </c>
      <c r="G1165" s="124" t="s">
        <v>18720</v>
      </c>
      <c r="H1165" s="122" t="s">
        <v>42707</v>
      </c>
      <c r="I1165" s="109" t="s">
        <v>18665</v>
      </c>
      <c r="J1165" s="109" t="s">
        <v>18679</v>
      </c>
      <c r="K1165" s="108">
        <v>45313</v>
      </c>
      <c r="L1165" s="109" t="s">
        <v>42735</v>
      </c>
      <c r="M1165" s="110" t="s">
        <v>18657</v>
      </c>
      <c r="N1165" s="110" t="s">
        <v>18722</v>
      </c>
      <c r="O1165" s="109">
        <v>7</v>
      </c>
      <c r="P1165" s="108">
        <v>45441</v>
      </c>
      <c r="Q1165" s="108">
        <v>45447</v>
      </c>
      <c r="R1165" s="109" t="s">
        <v>15365</v>
      </c>
      <c r="S1165" s="110" t="str">
        <f>VLOOKUP($R1165,DX!$A$1:$B$13005,2,FALSE)</f>
        <v>CONTUSION DE LA RODILLA</v>
      </c>
      <c r="T1165" s="110" t="s">
        <v>42647</v>
      </c>
      <c r="AA1165" s="111" t="s">
        <v>43233</v>
      </c>
    </row>
    <row r="1166" spans="1:27" s="123" customFormat="1" ht="30" hidden="1" customHeight="1" x14ac:dyDescent="0.3">
      <c r="A1166" s="121">
        <v>45442</v>
      </c>
      <c r="B1166" s="119">
        <f t="shared" si="39"/>
        <v>5</v>
      </c>
      <c r="C1166" s="119">
        <f t="shared" si="40"/>
        <v>2024</v>
      </c>
      <c r="D1166" s="110">
        <v>1000654469</v>
      </c>
      <c r="E1166" s="110" t="s">
        <v>42873</v>
      </c>
      <c r="F1166" s="110" t="s">
        <v>18704</v>
      </c>
      <c r="G1166" s="110" t="s">
        <v>18664</v>
      </c>
      <c r="H1166" s="122" t="s">
        <v>42708</v>
      </c>
      <c r="I1166" s="109" t="s">
        <v>18849</v>
      </c>
      <c r="J1166" s="109" t="s">
        <v>42713</v>
      </c>
      <c r="K1166" s="108">
        <v>44705</v>
      </c>
      <c r="L1166" s="109" t="s">
        <v>18860</v>
      </c>
      <c r="M1166" s="110" t="s">
        <v>18657</v>
      </c>
      <c r="N1166" s="110" t="s">
        <v>18659</v>
      </c>
      <c r="O1166" s="109">
        <v>1</v>
      </c>
      <c r="P1166" s="108">
        <v>45442</v>
      </c>
      <c r="Q1166" s="108">
        <v>45442</v>
      </c>
      <c r="R1166" s="109" t="s">
        <v>112</v>
      </c>
      <c r="S1166" s="110" t="str">
        <f>VLOOKUP($R1166,DX!$A$1:$B$13005,2,FALSE)</f>
        <v>OTRAS ENTERITIS VIRALES</v>
      </c>
      <c r="T1166" s="110" t="s">
        <v>42647</v>
      </c>
      <c r="AA1166" s="111" t="s">
        <v>43233</v>
      </c>
    </row>
    <row r="1167" spans="1:27" s="123" customFormat="1" ht="30" hidden="1" customHeight="1" x14ac:dyDescent="0.3">
      <c r="A1167" s="121">
        <v>45443</v>
      </c>
      <c r="B1167" s="119">
        <f t="shared" si="39"/>
        <v>5</v>
      </c>
      <c r="C1167" s="119">
        <f t="shared" si="40"/>
        <v>2024</v>
      </c>
      <c r="D1167" s="110">
        <v>43112039</v>
      </c>
      <c r="E1167" s="110" t="s">
        <v>42859</v>
      </c>
      <c r="F1167" s="110" t="s">
        <v>18704</v>
      </c>
      <c r="G1167" s="110" t="s">
        <v>18664</v>
      </c>
      <c r="H1167" s="122" t="s">
        <v>42708</v>
      </c>
      <c r="I1167" s="109" t="s">
        <v>18849</v>
      </c>
      <c r="J1167" s="109" t="s">
        <v>18727</v>
      </c>
      <c r="K1167" s="108">
        <v>43556</v>
      </c>
      <c r="L1167" s="109" t="s">
        <v>18860</v>
      </c>
      <c r="M1167" s="110" t="s">
        <v>18657</v>
      </c>
      <c r="N1167" s="110" t="s">
        <v>18659</v>
      </c>
      <c r="O1167" s="109">
        <v>1</v>
      </c>
      <c r="P1167" s="108">
        <v>45443</v>
      </c>
      <c r="Q1167" s="108">
        <v>45443</v>
      </c>
      <c r="R1167" s="109" t="s">
        <v>112</v>
      </c>
      <c r="S1167" s="110" t="str">
        <f>VLOOKUP($R1167,DX!$A$1:$B$13005,2,FALSE)</f>
        <v>OTRAS ENTERITIS VIRALES</v>
      </c>
      <c r="T1167" s="110" t="s">
        <v>42647</v>
      </c>
      <c r="AA1167" s="111" t="s">
        <v>43233</v>
      </c>
    </row>
    <row r="1168" spans="1:27" s="123" customFormat="1" ht="30" hidden="1" customHeight="1" x14ac:dyDescent="0.3">
      <c r="A1168" s="121">
        <v>45443</v>
      </c>
      <c r="B1168" s="119">
        <f t="shared" si="39"/>
        <v>5</v>
      </c>
      <c r="C1168" s="119">
        <f t="shared" si="40"/>
        <v>2024</v>
      </c>
      <c r="D1168" s="110">
        <v>98546391</v>
      </c>
      <c r="E1168" s="110" t="s">
        <v>42872</v>
      </c>
      <c r="F1168" s="110" t="s">
        <v>18658</v>
      </c>
      <c r="G1168" s="110" t="s">
        <v>18664</v>
      </c>
      <c r="H1168" s="122" t="s">
        <v>42709</v>
      </c>
      <c r="I1168" s="109" t="s">
        <v>18665</v>
      </c>
      <c r="J1168" s="109" t="s">
        <v>18679</v>
      </c>
      <c r="K1168" s="108">
        <v>43940</v>
      </c>
      <c r="L1168" s="109" t="s">
        <v>18913</v>
      </c>
      <c r="M1168" s="110" t="s">
        <v>18657</v>
      </c>
      <c r="N1168" s="110" t="s">
        <v>18659</v>
      </c>
      <c r="O1168" s="109">
        <v>2</v>
      </c>
      <c r="P1168" s="108">
        <v>45443</v>
      </c>
      <c r="Q1168" s="108">
        <v>45444</v>
      </c>
      <c r="R1168" s="109" t="s">
        <v>114</v>
      </c>
      <c r="S1168" s="110" t="str">
        <f>VLOOKUP($R1168,DX!$A$1:$B$13005,2,FALSE)</f>
        <v>INFECCION INTESTINAL VIRAL, SIN OTRA ESPECIFICACION</v>
      </c>
      <c r="T1168" s="110" t="s">
        <v>18696</v>
      </c>
      <c r="AA1168" s="111" t="s">
        <v>43233</v>
      </c>
    </row>
    <row r="1169" spans="1:27" s="123" customFormat="1" ht="30" hidden="1" customHeight="1" x14ac:dyDescent="0.3">
      <c r="A1169" s="121">
        <v>45427</v>
      </c>
      <c r="B1169" s="119">
        <f t="shared" si="39"/>
        <v>5</v>
      </c>
      <c r="C1169" s="119">
        <f t="shared" si="40"/>
        <v>2024</v>
      </c>
      <c r="D1169" s="110">
        <v>18517921</v>
      </c>
      <c r="E1169" s="110" t="s">
        <v>42743</v>
      </c>
      <c r="F1169" s="110" t="s">
        <v>18658</v>
      </c>
      <c r="G1169" s="110" t="s">
        <v>42732</v>
      </c>
      <c r="H1169" s="122" t="s">
        <v>42733</v>
      </c>
      <c r="I1169" s="109" t="s">
        <v>18665</v>
      </c>
      <c r="J1169" s="109" t="s">
        <v>18679</v>
      </c>
      <c r="K1169" s="108">
        <v>44960</v>
      </c>
      <c r="L1169" s="109" t="s">
        <v>18731</v>
      </c>
      <c r="M1169" s="110" t="s">
        <v>18688</v>
      </c>
      <c r="N1169" s="110" t="s">
        <v>18659</v>
      </c>
      <c r="O1169" s="109">
        <v>30</v>
      </c>
      <c r="P1169" s="108">
        <v>45437</v>
      </c>
      <c r="Q1169" s="108">
        <v>45468</v>
      </c>
      <c r="R1169" s="109" t="s">
        <v>7453</v>
      </c>
      <c r="S1169" s="110" t="str">
        <f>VLOOKUP($R1169,DX!$A$1:$B$13005,2,FALSE)</f>
        <v>DERRAME PLEURAL EN AFECCIONES CLASIFICADAS EN OTRA PARTE</v>
      </c>
      <c r="T1169" s="110" t="s">
        <v>18696</v>
      </c>
      <c r="AA1169" s="123" t="s">
        <v>42959</v>
      </c>
    </row>
    <row r="1170" spans="1:27" s="123" customFormat="1" ht="30" hidden="1" customHeight="1" x14ac:dyDescent="0.3">
      <c r="A1170" s="121">
        <v>45444</v>
      </c>
      <c r="B1170" s="119">
        <f t="shared" si="39"/>
        <v>6</v>
      </c>
      <c r="C1170" s="119">
        <f t="shared" si="40"/>
        <v>2024</v>
      </c>
      <c r="D1170" s="110">
        <v>71316284</v>
      </c>
      <c r="E1170" s="110" t="s">
        <v>42862</v>
      </c>
      <c r="F1170" s="110" t="s">
        <v>18658</v>
      </c>
      <c r="G1170" s="110" t="s">
        <v>18664</v>
      </c>
      <c r="H1170" s="122" t="s">
        <v>42709</v>
      </c>
      <c r="I1170" s="109" t="s">
        <v>18665</v>
      </c>
      <c r="J1170" s="109" t="s">
        <v>18679</v>
      </c>
      <c r="K1170" s="108">
        <v>44952</v>
      </c>
      <c r="L1170" s="109" t="s">
        <v>18701</v>
      </c>
      <c r="M1170" s="110" t="s">
        <v>18657</v>
      </c>
      <c r="N1170" s="110" t="s">
        <v>18659</v>
      </c>
      <c r="O1170" s="109">
        <v>30</v>
      </c>
      <c r="P1170" s="108">
        <v>45444</v>
      </c>
      <c r="Q1170" s="108">
        <v>45473</v>
      </c>
      <c r="R1170" s="109" t="s">
        <v>6408</v>
      </c>
      <c r="S1170" s="110" t="str">
        <f>VLOOKUP($R1170,DX!$A$1:$B$13005,2,FALSE)</f>
        <v>INFARTO AGUDO DEL MIOCARDIO, SIN OTRA ESPECIFICACION</v>
      </c>
      <c r="T1170" s="110" t="s">
        <v>18696</v>
      </c>
      <c r="AA1170" s="123" t="s">
        <v>42959</v>
      </c>
    </row>
    <row r="1171" spans="1:27" s="123" customFormat="1" ht="30" hidden="1" customHeight="1" x14ac:dyDescent="0.3">
      <c r="A1171" s="121">
        <v>45447</v>
      </c>
      <c r="B1171" s="119">
        <f t="shared" si="39"/>
        <v>6</v>
      </c>
      <c r="C1171" s="119">
        <f t="shared" si="40"/>
        <v>2024</v>
      </c>
      <c r="D1171" s="110">
        <v>71005356</v>
      </c>
      <c r="E1171" s="110" t="s">
        <v>42880</v>
      </c>
      <c r="F1171" s="110" t="s">
        <v>18658</v>
      </c>
      <c r="G1171" s="110" t="s">
        <v>18683</v>
      </c>
      <c r="H1171" s="122" t="s">
        <v>42707</v>
      </c>
      <c r="I1171" s="109" t="s">
        <v>18680</v>
      </c>
      <c r="J1171" s="109" t="s">
        <v>18679</v>
      </c>
      <c r="K1171" s="108">
        <v>44245</v>
      </c>
      <c r="L1171" s="109" t="s">
        <v>18739</v>
      </c>
      <c r="M1171" s="110" t="s">
        <v>18657</v>
      </c>
      <c r="N1171" s="110" t="s">
        <v>18880</v>
      </c>
      <c r="O1171" s="109">
        <v>14</v>
      </c>
      <c r="P1171" s="108">
        <v>45447</v>
      </c>
      <c r="Q1171" s="108">
        <v>45460</v>
      </c>
      <c r="R1171" s="109">
        <v>2</v>
      </c>
      <c r="S1171" s="110" t="str">
        <f>VLOOKUP($R1171,DX!$A$1:$B$13005,2,FALSE)</f>
        <v>Licencia Paternidad</v>
      </c>
      <c r="T1171" s="110" t="s">
        <v>42647</v>
      </c>
      <c r="AA1171" s="111" t="s">
        <v>43233</v>
      </c>
    </row>
    <row r="1172" spans="1:27" s="123" customFormat="1" ht="30" hidden="1" customHeight="1" x14ac:dyDescent="0.3">
      <c r="A1172" s="121">
        <v>45448</v>
      </c>
      <c r="B1172" s="119">
        <f t="shared" si="39"/>
        <v>6</v>
      </c>
      <c r="C1172" s="119">
        <f t="shared" si="40"/>
        <v>2024</v>
      </c>
      <c r="D1172" s="110">
        <v>43118947</v>
      </c>
      <c r="E1172" s="110" t="s">
        <v>42870</v>
      </c>
      <c r="F1172" s="110" t="s">
        <v>18704</v>
      </c>
      <c r="G1172" s="124" t="s">
        <v>18720</v>
      </c>
      <c r="H1172" s="122" t="s">
        <v>42707</v>
      </c>
      <c r="I1172" s="109" t="s">
        <v>18665</v>
      </c>
      <c r="J1172" s="109" t="s">
        <v>18679</v>
      </c>
      <c r="K1172" s="108">
        <v>45313</v>
      </c>
      <c r="L1172" s="109" t="s">
        <v>42735</v>
      </c>
      <c r="M1172" s="110" t="s">
        <v>18657</v>
      </c>
      <c r="N1172" s="110" t="s">
        <v>18722</v>
      </c>
      <c r="O1172" s="109">
        <v>30</v>
      </c>
      <c r="P1172" s="108">
        <v>45448</v>
      </c>
      <c r="Q1172" s="108">
        <v>45477</v>
      </c>
      <c r="R1172" s="109" t="s">
        <v>15003</v>
      </c>
      <c r="S1172" s="110" t="str">
        <f>VLOOKUP($R1172,DX!$A$1:$B$13005,2,FALSE)</f>
        <v>TRAUMATISMO DEL TENDON DEL MANGUITO ROTATORIO DEL HOMBRO</v>
      </c>
      <c r="T1172" s="110" t="s">
        <v>42647</v>
      </c>
      <c r="AA1172" s="123" t="s">
        <v>42959</v>
      </c>
    </row>
    <row r="1173" spans="1:27" s="123" customFormat="1" ht="30" hidden="1" customHeight="1" x14ac:dyDescent="0.3">
      <c r="A1173" s="121">
        <v>45450</v>
      </c>
      <c r="B1173" s="119">
        <f t="shared" si="39"/>
        <v>6</v>
      </c>
      <c r="C1173" s="119">
        <f t="shared" si="40"/>
        <v>2024</v>
      </c>
      <c r="D1173" s="110">
        <v>70059511</v>
      </c>
      <c r="E1173" s="110" t="s">
        <v>42876</v>
      </c>
      <c r="F1173" s="110" t="s">
        <v>18658</v>
      </c>
      <c r="G1173" s="124" t="s">
        <v>18720</v>
      </c>
      <c r="H1173" s="122" t="s">
        <v>42707</v>
      </c>
      <c r="I1173" s="109" t="s">
        <v>18665</v>
      </c>
      <c r="J1173" s="109" t="s">
        <v>18679</v>
      </c>
      <c r="K1173" s="108">
        <v>43565</v>
      </c>
      <c r="L1173" s="109" t="s">
        <v>42529</v>
      </c>
      <c r="M1173" s="110" t="s">
        <v>18657</v>
      </c>
      <c r="N1173" s="110" t="s">
        <v>18722</v>
      </c>
      <c r="O1173" s="109">
        <v>15</v>
      </c>
      <c r="P1173" s="108">
        <v>45450</v>
      </c>
      <c r="Q1173" s="108">
        <v>45464</v>
      </c>
      <c r="R1173" s="109" t="s">
        <v>14955</v>
      </c>
      <c r="S1173" s="110" t="str">
        <f>VLOOKUP($R1173,DX!$A$1:$B$13005,2,FALSE)</f>
        <v>LUXACION DE LA ARTICULACION DEL HOMBRO</v>
      </c>
      <c r="T1173" s="110" t="s">
        <v>42647</v>
      </c>
      <c r="AA1173" s="111" t="s">
        <v>43233</v>
      </c>
    </row>
    <row r="1174" spans="1:27" s="123" customFormat="1" ht="30" hidden="1" customHeight="1" x14ac:dyDescent="0.3">
      <c r="A1174" s="121">
        <v>45450</v>
      </c>
      <c r="B1174" s="119">
        <f t="shared" si="39"/>
        <v>6</v>
      </c>
      <c r="C1174" s="119">
        <f t="shared" si="40"/>
        <v>2024</v>
      </c>
      <c r="D1174" s="110">
        <v>1039464972</v>
      </c>
      <c r="E1174" s="110" t="s">
        <v>42851</v>
      </c>
      <c r="F1174" s="110" t="s">
        <v>18704</v>
      </c>
      <c r="G1174" s="110" t="s">
        <v>18664</v>
      </c>
      <c r="H1174" s="122" t="s">
        <v>42708</v>
      </c>
      <c r="I1174" s="109" t="s">
        <v>18849</v>
      </c>
      <c r="J1174" s="109" t="s">
        <v>42739</v>
      </c>
      <c r="K1174" s="108">
        <v>44228</v>
      </c>
      <c r="L1174" s="109" t="s">
        <v>18860</v>
      </c>
      <c r="M1174" s="110" t="s">
        <v>18657</v>
      </c>
      <c r="N1174" s="110" t="s">
        <v>18659</v>
      </c>
      <c r="O1174" s="109">
        <v>2</v>
      </c>
      <c r="P1174" s="108">
        <v>45450</v>
      </c>
      <c r="Q1174" s="108">
        <v>45451</v>
      </c>
      <c r="R1174" s="109" t="s">
        <v>6130</v>
      </c>
      <c r="S1174" s="110" t="str">
        <f>VLOOKUP($R1174,DX!$A$1:$B$13005,2,FALSE)</f>
        <v>OTITIS MEDIA, NO ESPECIFICADA</v>
      </c>
      <c r="T1174" s="110" t="s">
        <v>42647</v>
      </c>
      <c r="AA1174" s="111" t="s">
        <v>43233</v>
      </c>
    </row>
    <row r="1175" spans="1:27" s="123" customFormat="1" ht="30" hidden="1" customHeight="1" x14ac:dyDescent="0.3">
      <c r="A1175" s="121">
        <v>45451</v>
      </c>
      <c r="B1175" s="119">
        <f t="shared" si="39"/>
        <v>6</v>
      </c>
      <c r="C1175" s="119">
        <f t="shared" si="40"/>
        <v>2024</v>
      </c>
      <c r="D1175" s="110">
        <v>1088003218</v>
      </c>
      <c r="E1175" s="110" t="s">
        <v>42877</v>
      </c>
      <c r="F1175" s="110" t="s">
        <v>18658</v>
      </c>
      <c r="G1175" s="110" t="s">
        <v>18687</v>
      </c>
      <c r="H1175" s="122" t="s">
        <v>42709</v>
      </c>
      <c r="I1175" s="109" t="s">
        <v>18665</v>
      </c>
      <c r="J1175" s="109" t="s">
        <v>18679</v>
      </c>
      <c r="K1175" s="108">
        <v>45383</v>
      </c>
      <c r="L1175" s="109" t="s">
        <v>42853</v>
      </c>
      <c r="M1175" s="110" t="s">
        <v>18688</v>
      </c>
      <c r="N1175" s="110" t="s">
        <v>18659</v>
      </c>
      <c r="O1175" s="109">
        <v>21</v>
      </c>
      <c r="P1175" s="108">
        <v>45451</v>
      </c>
      <c r="Q1175" s="108">
        <v>45471</v>
      </c>
      <c r="R1175" s="109" t="s">
        <v>7883</v>
      </c>
      <c r="S1175" s="110" t="str">
        <f>VLOOKUP($R1175,DX!$A$1:$B$13005,2,FALSE)</f>
        <v>APENDICITIS AGUDA, NO ESPECIFICADA</v>
      </c>
      <c r="T1175" s="110" t="s">
        <v>42647</v>
      </c>
      <c r="AA1175" s="123" t="s">
        <v>42959</v>
      </c>
    </row>
    <row r="1176" spans="1:27" s="123" customFormat="1" ht="30" hidden="1" customHeight="1" x14ac:dyDescent="0.3">
      <c r="A1176" s="121">
        <v>45452</v>
      </c>
      <c r="B1176" s="119">
        <f t="shared" si="39"/>
        <v>6</v>
      </c>
      <c r="C1176" s="119">
        <f t="shared" si="40"/>
        <v>2024</v>
      </c>
      <c r="D1176" s="110">
        <v>98589658</v>
      </c>
      <c r="E1176" s="110" t="s">
        <v>42836</v>
      </c>
      <c r="F1176" s="110" t="s">
        <v>18658</v>
      </c>
      <c r="G1176" s="124" t="s">
        <v>18720</v>
      </c>
      <c r="H1176" s="122" t="s">
        <v>42707</v>
      </c>
      <c r="I1176" s="109" t="s">
        <v>18665</v>
      </c>
      <c r="J1176" s="109" t="s">
        <v>18679</v>
      </c>
      <c r="K1176" s="108">
        <v>45237</v>
      </c>
      <c r="L1176" s="109" t="s">
        <v>18701</v>
      </c>
      <c r="M1176" s="110" t="s">
        <v>18657</v>
      </c>
      <c r="N1176" s="110" t="s">
        <v>18722</v>
      </c>
      <c r="O1176" s="109">
        <v>30</v>
      </c>
      <c r="P1176" s="108">
        <v>45452</v>
      </c>
      <c r="Q1176" s="108">
        <v>45481</v>
      </c>
      <c r="R1176" s="109" t="s">
        <v>15059</v>
      </c>
      <c r="S1176" s="110" t="str">
        <f>VLOOKUP($R1176,DX!$A$1:$B$13005,2,FALSE)</f>
        <v>FRACTURA DE LA EPIFISIS INFERIOR DEL RADIO</v>
      </c>
      <c r="T1176" s="110" t="s">
        <v>18696</v>
      </c>
      <c r="AA1176" s="123" t="s">
        <v>42959</v>
      </c>
    </row>
    <row r="1177" spans="1:27" s="123" customFormat="1" ht="30" hidden="1" customHeight="1" x14ac:dyDescent="0.3">
      <c r="A1177" s="121">
        <v>45454</v>
      </c>
      <c r="B1177" s="119">
        <f t="shared" si="39"/>
        <v>6</v>
      </c>
      <c r="C1177" s="119">
        <f t="shared" si="40"/>
        <v>2024</v>
      </c>
      <c r="D1177" s="110">
        <v>70563974</v>
      </c>
      <c r="E1177" s="110" t="s">
        <v>42824</v>
      </c>
      <c r="F1177" s="110" t="s">
        <v>18658</v>
      </c>
      <c r="G1177" s="110" t="s">
        <v>18664</v>
      </c>
      <c r="H1177" s="122" t="s">
        <v>42709</v>
      </c>
      <c r="I1177" s="109" t="s">
        <v>18665</v>
      </c>
      <c r="J1177" s="109" t="s">
        <v>18679</v>
      </c>
      <c r="K1177" s="108">
        <v>45149</v>
      </c>
      <c r="L1177" s="109" t="s">
        <v>42529</v>
      </c>
      <c r="M1177" s="110" t="s">
        <v>18657</v>
      </c>
      <c r="N1177" s="110" t="s">
        <v>18659</v>
      </c>
      <c r="O1177" s="109">
        <v>30</v>
      </c>
      <c r="P1177" s="108">
        <v>45454</v>
      </c>
      <c r="Q1177" s="108">
        <v>45483</v>
      </c>
      <c r="R1177" s="109" t="s">
        <v>2088</v>
      </c>
      <c r="S1177" s="110" t="str">
        <f>VLOOKUP($R1177,DX!$A$1:$B$13005,2,FALSE)</f>
        <v>TUMOR MALIGNO DE LA PROSTATA</v>
      </c>
      <c r="T1177" s="110" t="s">
        <v>18696</v>
      </c>
      <c r="AA1177" s="123" t="s">
        <v>42959</v>
      </c>
    </row>
    <row r="1178" spans="1:27" s="123" customFormat="1" ht="30" hidden="1" customHeight="1" x14ac:dyDescent="0.3">
      <c r="A1178" s="121">
        <v>45454</v>
      </c>
      <c r="B1178" s="119">
        <f t="shared" si="39"/>
        <v>6</v>
      </c>
      <c r="C1178" s="119">
        <f t="shared" si="40"/>
        <v>2024</v>
      </c>
      <c r="D1178" s="110">
        <v>98517151</v>
      </c>
      <c r="E1178" s="110" t="s">
        <v>42878</v>
      </c>
      <c r="F1178" s="110" t="s">
        <v>18658</v>
      </c>
      <c r="G1178" s="110" t="s">
        <v>18664</v>
      </c>
      <c r="H1178" s="122" t="s">
        <v>42708</v>
      </c>
      <c r="I1178" s="109" t="s">
        <v>18680</v>
      </c>
      <c r="J1178" s="109" t="s">
        <v>18679</v>
      </c>
      <c r="K1178" s="108">
        <v>44558</v>
      </c>
      <c r="L1178" s="109" t="s">
        <v>18680</v>
      </c>
      <c r="M1178" s="110" t="s">
        <v>18657</v>
      </c>
      <c r="N1178" s="110" t="s">
        <v>18659</v>
      </c>
      <c r="O1178" s="109">
        <v>2</v>
      </c>
      <c r="P1178" s="108">
        <v>45454</v>
      </c>
      <c r="Q1178" s="108">
        <v>45455</v>
      </c>
      <c r="R1178" s="109" t="s">
        <v>7061</v>
      </c>
      <c r="S1178" s="110" t="str">
        <f>VLOOKUP($R1178,DX!$A$1:$B$13005,2,FALSE)</f>
        <v>RINOFARINGITIS AGUDA (RESFRIADO COMUN)</v>
      </c>
      <c r="T1178" s="110" t="s">
        <v>42647</v>
      </c>
      <c r="AA1178" s="111" t="s">
        <v>43233</v>
      </c>
    </row>
    <row r="1179" spans="1:27" s="123" customFormat="1" ht="30" hidden="1" customHeight="1" x14ac:dyDescent="0.3">
      <c r="A1179" s="121">
        <v>45454</v>
      </c>
      <c r="B1179" s="119">
        <f t="shared" si="39"/>
        <v>6</v>
      </c>
      <c r="C1179" s="119">
        <f t="shared" si="40"/>
        <v>2024</v>
      </c>
      <c r="D1179" s="110">
        <v>98524143</v>
      </c>
      <c r="E1179" s="110" t="s">
        <v>42860</v>
      </c>
      <c r="F1179" s="110" t="s">
        <v>18658</v>
      </c>
      <c r="G1179" s="110" t="s">
        <v>18664</v>
      </c>
      <c r="H1179" s="122" t="s">
        <v>42709</v>
      </c>
      <c r="I1179" s="109" t="s">
        <v>18665</v>
      </c>
      <c r="J1179" s="109" t="s">
        <v>18679</v>
      </c>
      <c r="K1179" s="108">
        <v>45147</v>
      </c>
      <c r="L1179" s="109" t="s">
        <v>18701</v>
      </c>
      <c r="M1179" s="110" t="s">
        <v>18657</v>
      </c>
      <c r="N1179" s="110" t="s">
        <v>18659</v>
      </c>
      <c r="O1179" s="109">
        <v>30</v>
      </c>
      <c r="P1179" s="108">
        <v>45454</v>
      </c>
      <c r="Q1179" s="108">
        <v>45483</v>
      </c>
      <c r="R1179" s="109" t="s">
        <v>15513</v>
      </c>
      <c r="S1179" s="110" t="str">
        <f>VLOOKUP($R1179,DX!$A$1:$B$13005,2,FALSE)</f>
        <v>FRACTURA DE LOS HUESOS DE OTRO(S) DEDO(S) DEL PIE</v>
      </c>
      <c r="T1179" s="110" t="s">
        <v>18696</v>
      </c>
      <c r="AA1179" s="123" t="s">
        <v>42959</v>
      </c>
    </row>
    <row r="1180" spans="1:27" s="123" customFormat="1" ht="30" hidden="1" customHeight="1" x14ac:dyDescent="0.3">
      <c r="A1180" s="121">
        <v>45458</v>
      </c>
      <c r="B1180" s="119">
        <f t="shared" si="39"/>
        <v>6</v>
      </c>
      <c r="C1180" s="119">
        <f t="shared" si="40"/>
        <v>2024</v>
      </c>
      <c r="D1180" s="110">
        <v>98567164</v>
      </c>
      <c r="E1180" s="110" t="s">
        <v>42868</v>
      </c>
      <c r="F1180" s="110" t="s">
        <v>18658</v>
      </c>
      <c r="G1180" s="110" t="s">
        <v>18664</v>
      </c>
      <c r="H1180" s="122" t="s">
        <v>42709</v>
      </c>
      <c r="I1180" s="109" t="s">
        <v>18665</v>
      </c>
      <c r="J1180" s="109" t="s">
        <v>18679</v>
      </c>
      <c r="K1180" s="108">
        <v>44473</v>
      </c>
      <c r="L1180" s="109" t="s">
        <v>18701</v>
      </c>
      <c r="M1180" s="110" t="s">
        <v>18657</v>
      </c>
      <c r="N1180" s="110" t="s">
        <v>18659</v>
      </c>
      <c r="O1180" s="109">
        <v>30</v>
      </c>
      <c r="P1180" s="108">
        <v>45458</v>
      </c>
      <c r="Q1180" s="108">
        <v>45487</v>
      </c>
      <c r="R1180" s="109" t="s">
        <v>15407</v>
      </c>
      <c r="S1180" s="110" t="str">
        <f>VLOOKUP($R1180,DX!$A$1:$B$13005,2,FALSE)</f>
        <v>DESGARRO DE MENISCOS, PRESENTE</v>
      </c>
      <c r="T1180" s="110" t="s">
        <v>18696</v>
      </c>
      <c r="AA1180" s="123" t="s">
        <v>42959</v>
      </c>
    </row>
    <row r="1181" spans="1:27" s="123" customFormat="1" ht="30" hidden="1" customHeight="1" x14ac:dyDescent="0.3">
      <c r="A1181" s="121">
        <v>45460</v>
      </c>
      <c r="B1181" s="119">
        <f t="shared" si="39"/>
        <v>6</v>
      </c>
      <c r="C1181" s="119">
        <f t="shared" si="40"/>
        <v>2024</v>
      </c>
      <c r="D1181" s="110">
        <v>8431066</v>
      </c>
      <c r="E1181" s="110" t="s">
        <v>42814</v>
      </c>
      <c r="F1181" s="110" t="s">
        <v>18658</v>
      </c>
      <c r="G1181" s="110" t="s">
        <v>18664</v>
      </c>
      <c r="H1181" s="122" t="s">
        <v>42708</v>
      </c>
      <c r="I1181" s="109" t="s">
        <v>18680</v>
      </c>
      <c r="J1181" s="109" t="s">
        <v>18679</v>
      </c>
      <c r="K1181" s="108">
        <v>43787</v>
      </c>
      <c r="L1181" s="109" t="s">
        <v>18680</v>
      </c>
      <c r="M1181" s="110" t="s">
        <v>18657</v>
      </c>
      <c r="N1181" s="110" t="s">
        <v>18659</v>
      </c>
      <c r="O1181" s="109">
        <v>2</v>
      </c>
      <c r="P1181" s="108">
        <v>45460</v>
      </c>
      <c r="Q1181" s="108">
        <v>45461</v>
      </c>
      <c r="R1181" s="109" t="s">
        <v>9607</v>
      </c>
      <c r="S1181" s="110" t="str">
        <f>VLOOKUP($R1181,DX!$A$1:$B$13005,2,FALSE)</f>
        <v>LUMBAGO NO ESPECIFICADO</v>
      </c>
      <c r="T1181" s="110" t="s">
        <v>42647</v>
      </c>
      <c r="AA1181" s="111" t="s">
        <v>43233</v>
      </c>
    </row>
    <row r="1182" spans="1:27" s="123" customFormat="1" ht="30" hidden="1" customHeight="1" x14ac:dyDescent="0.3">
      <c r="A1182" s="121">
        <v>45460</v>
      </c>
      <c r="B1182" s="119">
        <f t="shared" si="39"/>
        <v>6</v>
      </c>
      <c r="C1182" s="119">
        <f t="shared" si="40"/>
        <v>2024</v>
      </c>
      <c r="D1182" s="110">
        <v>1007669856</v>
      </c>
      <c r="E1182" s="110" t="s">
        <v>42883</v>
      </c>
      <c r="F1182" s="110" t="s">
        <v>18658</v>
      </c>
      <c r="G1182" s="110" t="s">
        <v>18664</v>
      </c>
      <c r="H1182" s="122" t="s">
        <v>42709</v>
      </c>
      <c r="I1182" s="109" t="s">
        <v>18680</v>
      </c>
      <c r="J1182" s="109" t="s">
        <v>18679</v>
      </c>
      <c r="K1182" s="108">
        <v>45229</v>
      </c>
      <c r="L1182" s="109" t="s">
        <v>18680</v>
      </c>
      <c r="M1182" s="110" t="s">
        <v>18657</v>
      </c>
      <c r="N1182" s="110" t="s">
        <v>18659</v>
      </c>
      <c r="O1182" s="109">
        <v>5</v>
      </c>
      <c r="P1182" s="108">
        <v>45460</v>
      </c>
      <c r="Q1182" s="108">
        <v>45464</v>
      </c>
      <c r="R1182" s="109" t="s">
        <v>120</v>
      </c>
      <c r="S1182" s="110" t="str">
        <f>VLOOKUP($R1182,DX!$A$1:$B$13005,2,FALSE)</f>
        <v>TBC PULMON CONFIRMA POR MICROSC BACILO TUBERC ESPUTO CON O SIN CULTIVO</v>
      </c>
      <c r="T1182" s="110" t="s">
        <v>42647</v>
      </c>
      <c r="AA1182" s="111" t="s">
        <v>43233</v>
      </c>
    </row>
    <row r="1183" spans="1:27" s="123" customFormat="1" ht="30" hidden="1" customHeight="1" x14ac:dyDescent="0.3">
      <c r="A1183" s="121">
        <v>45462</v>
      </c>
      <c r="B1183" s="119">
        <f t="shared" si="39"/>
        <v>6</v>
      </c>
      <c r="C1183" s="119">
        <f t="shared" si="40"/>
        <v>2024</v>
      </c>
      <c r="D1183" s="110">
        <v>8431066</v>
      </c>
      <c r="E1183" s="110" t="s">
        <v>42814</v>
      </c>
      <c r="F1183" s="110" t="s">
        <v>18658</v>
      </c>
      <c r="G1183" s="110" t="s">
        <v>18664</v>
      </c>
      <c r="H1183" s="122" t="s">
        <v>42709</v>
      </c>
      <c r="I1183" s="109" t="s">
        <v>18680</v>
      </c>
      <c r="J1183" s="109" t="s">
        <v>18679</v>
      </c>
      <c r="K1183" s="108">
        <v>43787</v>
      </c>
      <c r="L1183" s="109" t="s">
        <v>18680</v>
      </c>
      <c r="M1183" s="110" t="s">
        <v>18657</v>
      </c>
      <c r="N1183" s="110" t="s">
        <v>18659</v>
      </c>
      <c r="O1183" s="109">
        <v>4</v>
      </c>
      <c r="P1183" s="108">
        <v>45462</v>
      </c>
      <c r="Q1183" s="108">
        <v>45465</v>
      </c>
      <c r="R1183" s="109" t="s">
        <v>14059</v>
      </c>
      <c r="S1183" s="110" t="str">
        <f>VLOOKUP($R1183,DX!$A$1:$B$13005,2,FALSE)</f>
        <v>OTRO DOLOR CRONICO</v>
      </c>
      <c r="T1183" s="110" t="s">
        <v>18696</v>
      </c>
      <c r="AA1183" s="111" t="s">
        <v>43233</v>
      </c>
    </row>
    <row r="1184" spans="1:27" s="123" customFormat="1" ht="30" hidden="1" customHeight="1" x14ac:dyDescent="0.3">
      <c r="A1184" s="121">
        <v>45463</v>
      </c>
      <c r="B1184" s="119">
        <f t="shared" si="39"/>
        <v>6</v>
      </c>
      <c r="C1184" s="119">
        <f t="shared" si="40"/>
        <v>2024</v>
      </c>
      <c r="D1184" s="110">
        <v>43673372</v>
      </c>
      <c r="E1184" s="110" t="s">
        <v>42881</v>
      </c>
      <c r="F1184" s="110" t="s">
        <v>18704</v>
      </c>
      <c r="G1184" s="110" t="s">
        <v>18664</v>
      </c>
      <c r="H1184" s="122" t="s">
        <v>42708</v>
      </c>
      <c r="I1184" s="109" t="s">
        <v>18665</v>
      </c>
      <c r="J1184" s="109" t="s">
        <v>18679</v>
      </c>
      <c r="K1184" s="108">
        <v>45094</v>
      </c>
      <c r="L1184" s="109" t="s">
        <v>18699</v>
      </c>
      <c r="M1184" s="110" t="s">
        <v>18657</v>
      </c>
      <c r="N1184" s="110" t="s">
        <v>18659</v>
      </c>
      <c r="O1184" s="109">
        <v>2</v>
      </c>
      <c r="P1184" s="108">
        <v>45463</v>
      </c>
      <c r="Q1184" s="108">
        <v>45464</v>
      </c>
      <c r="R1184" s="109" t="s">
        <v>9607</v>
      </c>
      <c r="S1184" s="110" t="str">
        <f>VLOOKUP($R1184,DX!$A$1:$B$13005,2,FALSE)</f>
        <v>LUMBAGO NO ESPECIFICADO</v>
      </c>
      <c r="T1184" s="110" t="s">
        <v>42647</v>
      </c>
      <c r="AA1184" s="111" t="s">
        <v>43233</v>
      </c>
    </row>
    <row r="1185" spans="1:27" s="123" customFormat="1" ht="30" hidden="1" customHeight="1" x14ac:dyDescent="0.3">
      <c r="A1185" s="121">
        <v>45464</v>
      </c>
      <c r="B1185" s="119">
        <f t="shared" si="39"/>
        <v>6</v>
      </c>
      <c r="C1185" s="119">
        <f t="shared" si="40"/>
        <v>2024</v>
      </c>
      <c r="D1185" s="110">
        <v>70059511</v>
      </c>
      <c r="E1185" s="110" t="s">
        <v>42876</v>
      </c>
      <c r="F1185" s="110" t="s">
        <v>18658</v>
      </c>
      <c r="G1185" s="124" t="s">
        <v>18720</v>
      </c>
      <c r="H1185" s="122" t="s">
        <v>42707</v>
      </c>
      <c r="I1185" s="109" t="s">
        <v>18665</v>
      </c>
      <c r="J1185" s="109" t="s">
        <v>18679</v>
      </c>
      <c r="K1185" s="108">
        <v>43565</v>
      </c>
      <c r="L1185" s="109" t="s">
        <v>42529</v>
      </c>
      <c r="M1185" s="110" t="s">
        <v>18657</v>
      </c>
      <c r="N1185" s="110" t="s">
        <v>18722</v>
      </c>
      <c r="O1185" s="109">
        <v>3</v>
      </c>
      <c r="P1185" s="108">
        <v>45464</v>
      </c>
      <c r="Q1185" s="108">
        <v>45466</v>
      </c>
      <c r="R1185" s="109" t="s">
        <v>14955</v>
      </c>
      <c r="S1185" s="110" t="str">
        <f>VLOOKUP($R1185,DX!$A$1:$B$13005,2,FALSE)</f>
        <v>LUXACION DE LA ARTICULACION DEL HOMBRO</v>
      </c>
      <c r="T1185" s="110" t="s">
        <v>42647</v>
      </c>
      <c r="AA1185" s="111" t="s">
        <v>43233</v>
      </c>
    </row>
    <row r="1186" spans="1:27" s="123" customFormat="1" ht="30" hidden="1" customHeight="1" x14ac:dyDescent="0.3">
      <c r="A1186" s="121">
        <v>45465</v>
      </c>
      <c r="B1186" s="119">
        <f t="shared" si="39"/>
        <v>6</v>
      </c>
      <c r="C1186" s="119">
        <f t="shared" si="40"/>
        <v>2024</v>
      </c>
      <c r="D1186" s="110">
        <v>1007669856</v>
      </c>
      <c r="E1186" s="110" t="s">
        <v>42883</v>
      </c>
      <c r="F1186" s="110" t="s">
        <v>18658</v>
      </c>
      <c r="G1186" s="110" t="s">
        <v>18664</v>
      </c>
      <c r="H1186" s="122" t="s">
        <v>42709</v>
      </c>
      <c r="I1186" s="109" t="s">
        <v>18680</v>
      </c>
      <c r="J1186" s="109" t="s">
        <v>18679</v>
      </c>
      <c r="K1186" s="108">
        <v>45229</v>
      </c>
      <c r="L1186" s="109" t="s">
        <v>18680</v>
      </c>
      <c r="M1186" s="110" t="s">
        <v>18657</v>
      </c>
      <c r="N1186" s="110" t="s">
        <v>18659</v>
      </c>
      <c r="O1186" s="109">
        <v>28</v>
      </c>
      <c r="P1186" s="108">
        <v>45465</v>
      </c>
      <c r="Q1186" s="108">
        <v>45492</v>
      </c>
      <c r="R1186" s="109" t="s">
        <v>142</v>
      </c>
      <c r="S1186" s="110" t="str">
        <f>VLOOKUP($R1186,DX!$A$1:$B$13005,2,FALSE)</f>
        <v>TUBERCULOSIS DEL PULMON, SIN EXAMEN BACTERIOLOGICO E HISTOLOGICO</v>
      </c>
      <c r="T1186" s="110" t="s">
        <v>18696</v>
      </c>
    </row>
    <row r="1187" spans="1:27" s="123" customFormat="1" ht="30" hidden="1" customHeight="1" x14ac:dyDescent="0.3">
      <c r="A1187" s="121">
        <v>45466</v>
      </c>
      <c r="B1187" s="119">
        <f t="shared" si="39"/>
        <v>6</v>
      </c>
      <c r="C1187" s="119">
        <f t="shared" si="40"/>
        <v>2024</v>
      </c>
      <c r="D1187" s="110">
        <v>1053815004</v>
      </c>
      <c r="E1187" s="110" t="s">
        <v>42879</v>
      </c>
      <c r="F1187" s="110" t="s">
        <v>18658</v>
      </c>
      <c r="G1187" s="110" t="s">
        <v>18687</v>
      </c>
      <c r="H1187" s="122" t="s">
        <v>42709</v>
      </c>
      <c r="I1187" s="109" t="s">
        <v>18665</v>
      </c>
      <c r="J1187" s="109" t="s">
        <v>18679</v>
      </c>
      <c r="K1187" s="108">
        <v>45181</v>
      </c>
      <c r="L1187" s="109" t="s">
        <v>18787</v>
      </c>
      <c r="M1187" s="110" t="s">
        <v>18845</v>
      </c>
      <c r="N1187" s="110" t="s">
        <v>18659</v>
      </c>
      <c r="O1187" s="109">
        <v>30</v>
      </c>
      <c r="P1187" s="108">
        <v>45466</v>
      </c>
      <c r="Q1187" s="108">
        <v>45495</v>
      </c>
      <c r="R1187" s="109" t="s">
        <v>15051</v>
      </c>
      <c r="S1187" s="110" t="str">
        <f>VLOOKUP($R1187,DX!$A$1:$B$13005,2,FALSE)</f>
        <v>FRACTURA DE LA EPIFISIS SUPERIOR DEL RADIO</v>
      </c>
      <c r="T1187" s="110" t="s">
        <v>42647</v>
      </c>
      <c r="AA1187" s="123" t="s">
        <v>42959</v>
      </c>
    </row>
    <row r="1188" spans="1:27" s="123" customFormat="1" ht="30" hidden="1" customHeight="1" x14ac:dyDescent="0.3">
      <c r="A1188" s="121">
        <v>45467</v>
      </c>
      <c r="B1188" s="119">
        <f t="shared" si="39"/>
        <v>6</v>
      </c>
      <c r="C1188" s="119">
        <f t="shared" si="40"/>
        <v>2024</v>
      </c>
      <c r="D1188" s="110">
        <v>1017159861</v>
      </c>
      <c r="E1188" s="110" t="s">
        <v>42441</v>
      </c>
      <c r="F1188" s="110" t="s">
        <v>18704</v>
      </c>
      <c r="G1188" s="110" t="s">
        <v>18664</v>
      </c>
      <c r="H1188" s="122" t="s">
        <v>42709</v>
      </c>
      <c r="I1188" s="109" t="s">
        <v>18849</v>
      </c>
      <c r="J1188" s="109" t="s">
        <v>42738</v>
      </c>
      <c r="K1188" s="108">
        <v>41499</v>
      </c>
      <c r="L1188" s="109" t="s">
        <v>18860</v>
      </c>
      <c r="M1188" s="110" t="s">
        <v>18657</v>
      </c>
      <c r="N1188" s="110" t="s">
        <v>18659</v>
      </c>
      <c r="O1188" s="109">
        <v>20</v>
      </c>
      <c r="P1188" s="108">
        <v>45467</v>
      </c>
      <c r="Q1188" s="108">
        <v>45486</v>
      </c>
      <c r="R1188" s="109" t="s">
        <v>3824</v>
      </c>
      <c r="S1188" s="110" t="str">
        <f>VLOOKUP($R1188,DX!$A$1:$B$13005,2,FALSE)</f>
        <v>OBESIDAD DEBIDA A EXCESO DE CALORIAS</v>
      </c>
      <c r="T1188" s="110" t="s">
        <v>42647</v>
      </c>
      <c r="AA1188" s="123" t="s">
        <v>42959</v>
      </c>
    </row>
    <row r="1189" spans="1:27" s="123" customFormat="1" ht="30" hidden="1" customHeight="1" x14ac:dyDescent="0.3">
      <c r="A1189" s="121">
        <v>45467</v>
      </c>
      <c r="B1189" s="119">
        <f t="shared" si="39"/>
        <v>6</v>
      </c>
      <c r="C1189" s="119">
        <f t="shared" si="40"/>
        <v>2024</v>
      </c>
      <c r="D1189" s="110">
        <v>18517921</v>
      </c>
      <c r="E1189" s="110" t="s">
        <v>42731</v>
      </c>
      <c r="F1189" s="110" t="s">
        <v>18658</v>
      </c>
      <c r="G1189" s="110" t="s">
        <v>42732</v>
      </c>
      <c r="H1189" s="122" t="s">
        <v>42733</v>
      </c>
      <c r="I1189" s="109" t="s">
        <v>18665</v>
      </c>
      <c r="J1189" s="109" t="s">
        <v>18679</v>
      </c>
      <c r="K1189" s="108">
        <v>44960</v>
      </c>
      <c r="L1189" s="109" t="s">
        <v>18731</v>
      </c>
      <c r="M1189" s="110" t="s">
        <v>18688</v>
      </c>
      <c r="N1189" s="110" t="s">
        <v>18659</v>
      </c>
      <c r="O1189" s="109">
        <v>15</v>
      </c>
      <c r="P1189" s="108">
        <v>45467</v>
      </c>
      <c r="Q1189" s="108">
        <v>45481</v>
      </c>
      <c r="R1189" s="109" t="s">
        <v>7457</v>
      </c>
      <c r="S1189" s="110" t="str">
        <f>VLOOKUP($R1189,DX!$A$1:$B$13005,2,FALSE)</f>
        <v>PAQUIPLEURITIS SIN ASBESTOSIS</v>
      </c>
      <c r="T1189" s="110" t="s">
        <v>18696</v>
      </c>
      <c r="AA1189" s="111" t="s">
        <v>43233</v>
      </c>
    </row>
    <row r="1190" spans="1:27" s="123" customFormat="1" ht="30" hidden="1" customHeight="1" x14ac:dyDescent="0.3">
      <c r="A1190" s="121">
        <v>45470</v>
      </c>
      <c r="B1190" s="119">
        <f t="shared" si="39"/>
        <v>6</v>
      </c>
      <c r="C1190" s="119">
        <f t="shared" si="40"/>
        <v>2024</v>
      </c>
      <c r="D1190" s="110">
        <v>43187331</v>
      </c>
      <c r="E1190" s="110" t="s">
        <v>42882</v>
      </c>
      <c r="F1190" s="110" t="s">
        <v>18704</v>
      </c>
      <c r="G1190" s="110" t="s">
        <v>18664</v>
      </c>
      <c r="H1190" s="122" t="s">
        <v>42708</v>
      </c>
      <c r="I1190" s="109" t="s">
        <v>18849</v>
      </c>
      <c r="J1190" s="109" t="s">
        <v>42737</v>
      </c>
      <c r="K1190" s="108">
        <v>45061</v>
      </c>
      <c r="L1190" s="109" t="s">
        <v>18860</v>
      </c>
      <c r="M1190" s="110" t="s">
        <v>18657</v>
      </c>
      <c r="N1190" s="110" t="s">
        <v>18659</v>
      </c>
      <c r="O1190" s="109">
        <v>2</v>
      </c>
      <c r="P1190" s="108">
        <v>45470</v>
      </c>
      <c r="Q1190" s="108">
        <v>45471</v>
      </c>
      <c r="R1190" s="109" t="s">
        <v>7061</v>
      </c>
      <c r="S1190" s="110" t="str">
        <f>VLOOKUP($R1190,DX!$A$1:$B$13005,2,FALSE)</f>
        <v>RINOFARINGITIS AGUDA (RESFRIADO COMUN)</v>
      </c>
      <c r="T1190" s="110" t="s">
        <v>42647</v>
      </c>
      <c r="AA1190" s="111" t="s">
        <v>43233</v>
      </c>
    </row>
    <row r="1191" spans="1:27" s="123" customFormat="1" ht="30" hidden="1" customHeight="1" x14ac:dyDescent="0.3">
      <c r="A1191" s="121">
        <v>45470</v>
      </c>
      <c r="B1191" s="119">
        <f t="shared" si="39"/>
        <v>6</v>
      </c>
      <c r="C1191" s="119">
        <f t="shared" si="40"/>
        <v>2024</v>
      </c>
      <c r="D1191" s="110">
        <v>1020413121</v>
      </c>
      <c r="E1191" s="110" t="s">
        <v>42658</v>
      </c>
      <c r="F1191" s="110" t="s">
        <v>18658</v>
      </c>
      <c r="G1191" s="110" t="s">
        <v>18683</v>
      </c>
      <c r="H1191" s="122" t="s">
        <v>42708</v>
      </c>
      <c r="I1191" s="109" t="s">
        <v>18680</v>
      </c>
      <c r="J1191" s="109" t="s">
        <v>18679</v>
      </c>
      <c r="K1191" s="108">
        <v>44733</v>
      </c>
      <c r="L1191" s="109" t="s">
        <v>18680</v>
      </c>
      <c r="M1191" s="110" t="s">
        <v>18657</v>
      </c>
      <c r="N1191" s="110" t="s">
        <v>18659</v>
      </c>
      <c r="O1191" s="109">
        <v>2</v>
      </c>
      <c r="P1191" s="108">
        <v>45470</v>
      </c>
      <c r="Q1191" s="108">
        <v>45471</v>
      </c>
      <c r="R1191" s="109" t="s">
        <v>118</v>
      </c>
      <c r="S1191" s="110" t="str">
        <f>VLOOKUP($R1191,DX!$A$1:$B$13005,2,FALSE)</f>
        <v>DIARREA Y GASTROENTERITIS DE PRESUNTO ORIGEN INFECCIOSO</v>
      </c>
      <c r="T1191" s="110" t="s">
        <v>42647</v>
      </c>
      <c r="AA1191" s="111" t="s">
        <v>43233</v>
      </c>
    </row>
    <row r="1192" spans="1:27" s="123" customFormat="1" ht="30" hidden="1" customHeight="1" x14ac:dyDescent="0.3">
      <c r="A1192" s="121">
        <v>45475</v>
      </c>
      <c r="B1192" s="119">
        <f t="shared" si="39"/>
        <v>7</v>
      </c>
      <c r="C1192" s="119">
        <f t="shared" si="40"/>
        <v>2024</v>
      </c>
      <c r="D1192" s="110">
        <v>15323681</v>
      </c>
      <c r="E1192" s="110" t="s">
        <v>42884</v>
      </c>
      <c r="F1192" s="110" t="s">
        <v>18658</v>
      </c>
      <c r="G1192" s="110" t="s">
        <v>18664</v>
      </c>
      <c r="H1192" s="122" t="s">
        <v>42708</v>
      </c>
      <c r="I1192" s="109" t="s">
        <v>18665</v>
      </c>
      <c r="J1192" s="109" t="s">
        <v>18679</v>
      </c>
      <c r="K1192" s="108">
        <v>45393</v>
      </c>
      <c r="L1192" s="109" t="s">
        <v>42529</v>
      </c>
      <c r="M1192" s="110" t="s">
        <v>18657</v>
      </c>
      <c r="N1192" s="110" t="s">
        <v>18659</v>
      </c>
      <c r="O1192" s="109">
        <v>2</v>
      </c>
      <c r="P1192" s="108">
        <v>45475</v>
      </c>
      <c r="Q1192" s="108">
        <v>45476</v>
      </c>
      <c r="R1192" s="109" t="s">
        <v>7081</v>
      </c>
      <c r="S1192" s="110" t="str">
        <f>VLOOKUP($R1192,DX!$A$1:$B$13005,2,FALSE)</f>
        <v>FARINGITIS AGUDA, NO ESPECIFICADA</v>
      </c>
      <c r="T1192" s="110" t="s">
        <v>42647</v>
      </c>
      <c r="AA1192" s="111" t="s">
        <v>43233</v>
      </c>
    </row>
    <row r="1193" spans="1:27" s="123" customFormat="1" ht="30" hidden="1" customHeight="1" x14ac:dyDescent="0.3">
      <c r="A1193" s="121">
        <v>45476</v>
      </c>
      <c r="B1193" s="119">
        <f t="shared" si="39"/>
        <v>7</v>
      </c>
      <c r="C1193" s="119">
        <f t="shared" si="40"/>
        <v>2024</v>
      </c>
      <c r="D1193" s="110">
        <v>35010428</v>
      </c>
      <c r="E1193" s="110" t="s">
        <v>42886</v>
      </c>
      <c r="F1193" s="110" t="s">
        <v>18704</v>
      </c>
      <c r="G1193" s="110" t="s">
        <v>18664</v>
      </c>
      <c r="H1193" s="122" t="s">
        <v>42708</v>
      </c>
      <c r="I1193" s="109" t="s">
        <v>18849</v>
      </c>
      <c r="J1193" s="109" t="s">
        <v>18695</v>
      </c>
      <c r="K1193" s="108">
        <v>42152</v>
      </c>
      <c r="L1193" s="109" t="s">
        <v>18860</v>
      </c>
      <c r="M1193" s="110" t="s">
        <v>18657</v>
      </c>
      <c r="N1193" s="110" t="s">
        <v>18659</v>
      </c>
      <c r="O1193" s="109">
        <v>2</v>
      </c>
      <c r="P1193" s="108">
        <v>45476</v>
      </c>
      <c r="Q1193" s="108">
        <v>45477</v>
      </c>
      <c r="R1193" s="109" t="s">
        <v>9833</v>
      </c>
      <c r="S1193" s="110" t="str">
        <f>VLOOKUP($R1193,DX!$A$1:$B$13005,2,FALSE)</f>
        <v>DOLOR EN MIEMBRO</v>
      </c>
      <c r="T1193" s="110" t="s">
        <v>42647</v>
      </c>
      <c r="AA1193" s="111" t="s">
        <v>43233</v>
      </c>
    </row>
    <row r="1194" spans="1:27" s="123" customFormat="1" ht="30" hidden="1" customHeight="1" x14ac:dyDescent="0.3">
      <c r="A1194" s="121">
        <v>45477</v>
      </c>
      <c r="B1194" s="119">
        <f t="shared" si="39"/>
        <v>7</v>
      </c>
      <c r="C1194" s="119">
        <f t="shared" si="40"/>
        <v>2024</v>
      </c>
      <c r="D1194" s="110">
        <v>8431066</v>
      </c>
      <c r="E1194" s="110" t="s">
        <v>42814</v>
      </c>
      <c r="F1194" s="110" t="s">
        <v>18658</v>
      </c>
      <c r="G1194" s="110" t="s">
        <v>18664</v>
      </c>
      <c r="H1194" s="122" t="s">
        <v>42709</v>
      </c>
      <c r="I1194" s="109" t="s">
        <v>18680</v>
      </c>
      <c r="J1194" s="109" t="s">
        <v>18679</v>
      </c>
      <c r="K1194" s="108">
        <v>43787</v>
      </c>
      <c r="L1194" s="109" t="s">
        <v>18680</v>
      </c>
      <c r="M1194" s="110" t="s">
        <v>18657</v>
      </c>
      <c r="N1194" s="110" t="s">
        <v>18659</v>
      </c>
      <c r="O1194" s="109">
        <v>4</v>
      </c>
      <c r="P1194" s="108">
        <v>45477</v>
      </c>
      <c r="Q1194" s="108">
        <v>45480</v>
      </c>
      <c r="R1194" s="109" t="s">
        <v>9573</v>
      </c>
      <c r="S1194" s="110" t="str">
        <f>VLOOKUP($R1194,DX!$A$1:$B$13005,2,FALSE)</f>
        <v>TRASTORNOS DE DISCO LUMBAR Y OTROS, CON RADICULOPATIA</v>
      </c>
      <c r="T1194" s="110" t="s">
        <v>42647</v>
      </c>
      <c r="AA1194" s="111" t="s">
        <v>43233</v>
      </c>
    </row>
    <row r="1195" spans="1:27" s="123" customFormat="1" ht="30" hidden="1" customHeight="1" x14ac:dyDescent="0.3">
      <c r="A1195" s="121">
        <v>45478</v>
      </c>
      <c r="B1195" s="119">
        <f t="shared" si="39"/>
        <v>7</v>
      </c>
      <c r="C1195" s="119">
        <f t="shared" si="40"/>
        <v>2024</v>
      </c>
      <c r="D1195" s="110">
        <v>43118947</v>
      </c>
      <c r="E1195" s="110" t="s">
        <v>42870</v>
      </c>
      <c r="F1195" s="110" t="s">
        <v>18704</v>
      </c>
      <c r="G1195" s="124" t="s">
        <v>18720</v>
      </c>
      <c r="H1195" s="122" t="s">
        <v>42707</v>
      </c>
      <c r="I1195" s="109" t="s">
        <v>18665</v>
      </c>
      <c r="J1195" s="109" t="s">
        <v>18679</v>
      </c>
      <c r="K1195" s="108">
        <v>45313</v>
      </c>
      <c r="L1195" s="109" t="s">
        <v>42735</v>
      </c>
      <c r="M1195" s="110" t="s">
        <v>18657</v>
      </c>
      <c r="N1195" s="110" t="s">
        <v>18722</v>
      </c>
      <c r="O1195" s="109">
        <v>15</v>
      </c>
      <c r="P1195" s="108">
        <v>45478</v>
      </c>
      <c r="Q1195" s="108">
        <v>45492</v>
      </c>
      <c r="R1195" s="109" t="s">
        <v>9311</v>
      </c>
      <c r="S1195" s="110" t="str">
        <f>VLOOKUP($R1195,DX!$A$1:$B$13005,2,FALSE)</f>
        <v>OTROS TRASTORNOS DE LOS MENISCOS</v>
      </c>
      <c r="T1195" s="110" t="s">
        <v>18696</v>
      </c>
      <c r="AA1195" s="111" t="s">
        <v>43233</v>
      </c>
    </row>
    <row r="1196" spans="1:27" s="123" customFormat="1" ht="30" hidden="1" customHeight="1" x14ac:dyDescent="0.3">
      <c r="A1196" s="121">
        <v>45481</v>
      </c>
      <c r="B1196" s="119">
        <f t="shared" si="39"/>
        <v>7</v>
      </c>
      <c r="C1196" s="119">
        <f t="shared" si="40"/>
        <v>2024</v>
      </c>
      <c r="D1196" s="110">
        <v>1128430337</v>
      </c>
      <c r="E1196" s="110" t="s">
        <v>42885</v>
      </c>
      <c r="F1196" s="110" t="s">
        <v>18658</v>
      </c>
      <c r="G1196" s="110" t="s">
        <v>18664</v>
      </c>
      <c r="H1196" s="122" t="s">
        <v>42708</v>
      </c>
      <c r="I1196" s="109" t="s">
        <v>18665</v>
      </c>
      <c r="J1196" s="109" t="s">
        <v>18679</v>
      </c>
      <c r="K1196" s="108">
        <v>45456</v>
      </c>
      <c r="L1196" s="109" t="s">
        <v>18721</v>
      </c>
      <c r="M1196" s="110" t="s">
        <v>18657</v>
      </c>
      <c r="N1196" s="110" t="s">
        <v>18659</v>
      </c>
      <c r="O1196" s="109">
        <v>1</v>
      </c>
      <c r="P1196" s="108">
        <v>45481</v>
      </c>
      <c r="Q1196" s="108">
        <v>45481</v>
      </c>
      <c r="R1196" s="109" t="s">
        <v>14093</v>
      </c>
      <c r="S1196" s="110" t="str">
        <f>VLOOKUP($R1196,DX!$A$1:$B$13005,2,FALSE)</f>
        <v>EDEMA, NO ESPECIFICADO</v>
      </c>
      <c r="T1196" s="110" t="s">
        <v>42647</v>
      </c>
      <c r="AA1196" s="111" t="s">
        <v>43233</v>
      </c>
    </row>
    <row r="1197" spans="1:27" s="123" customFormat="1" ht="30" hidden="1" customHeight="1" x14ac:dyDescent="0.3">
      <c r="A1197" s="121">
        <v>45482</v>
      </c>
      <c r="B1197" s="119">
        <f t="shared" si="39"/>
        <v>7</v>
      </c>
      <c r="C1197" s="119">
        <f t="shared" si="40"/>
        <v>2024</v>
      </c>
      <c r="D1197" s="110">
        <v>1128430337</v>
      </c>
      <c r="E1197" s="110" t="s">
        <v>42885</v>
      </c>
      <c r="F1197" s="110" t="s">
        <v>18658</v>
      </c>
      <c r="G1197" s="110" t="s">
        <v>18664</v>
      </c>
      <c r="H1197" s="122" t="s">
        <v>42708</v>
      </c>
      <c r="I1197" s="109" t="s">
        <v>18665</v>
      </c>
      <c r="J1197" s="109" t="s">
        <v>18679</v>
      </c>
      <c r="K1197" s="108">
        <v>45456</v>
      </c>
      <c r="L1197" s="109" t="s">
        <v>18721</v>
      </c>
      <c r="M1197" s="110" t="s">
        <v>18657</v>
      </c>
      <c r="N1197" s="110" t="s">
        <v>18659</v>
      </c>
      <c r="O1197" s="109">
        <v>1</v>
      </c>
      <c r="P1197" s="108">
        <v>45482</v>
      </c>
      <c r="Q1197" s="108">
        <v>45482</v>
      </c>
      <c r="R1197" s="109" t="s">
        <v>112</v>
      </c>
      <c r="S1197" s="110" t="str">
        <f>VLOOKUP($R1197,DX!$A$1:$B$13005,2,FALSE)</f>
        <v>OTRAS ENTERITIS VIRALES</v>
      </c>
      <c r="T1197" s="110" t="s">
        <v>42647</v>
      </c>
      <c r="AA1197" s="111" t="s">
        <v>43233</v>
      </c>
    </row>
    <row r="1198" spans="1:27" s="123" customFormat="1" ht="30" hidden="1" customHeight="1" x14ac:dyDescent="0.3">
      <c r="A1198" s="121">
        <v>45482</v>
      </c>
      <c r="B1198" s="119">
        <f t="shared" si="39"/>
        <v>7</v>
      </c>
      <c r="C1198" s="119">
        <f t="shared" si="40"/>
        <v>2024</v>
      </c>
      <c r="D1198" s="110">
        <v>18517921</v>
      </c>
      <c r="E1198" s="110" t="s">
        <v>42731</v>
      </c>
      <c r="F1198" s="110" t="s">
        <v>18658</v>
      </c>
      <c r="G1198" s="110" t="s">
        <v>42732</v>
      </c>
      <c r="H1198" s="122" t="s">
        <v>42733</v>
      </c>
      <c r="I1198" s="109" t="s">
        <v>18665</v>
      </c>
      <c r="J1198" s="109" t="s">
        <v>18679</v>
      </c>
      <c r="K1198" s="108">
        <v>44960</v>
      </c>
      <c r="L1198" s="109" t="s">
        <v>18731</v>
      </c>
      <c r="M1198" s="110" t="s">
        <v>18688</v>
      </c>
      <c r="N1198" s="110" t="s">
        <v>18659</v>
      </c>
      <c r="O1198" s="109">
        <v>27</v>
      </c>
      <c r="P1198" s="108">
        <v>45482</v>
      </c>
      <c r="Q1198" s="108">
        <v>45508</v>
      </c>
      <c r="R1198" s="109" t="s">
        <v>1480</v>
      </c>
      <c r="S1198" s="110" t="str">
        <f>VLOOKUP($R1198,DX!$A$1:$B$13005,2,FALSE)</f>
        <v>SECUELAS DE TUBERCULOSIS DE OTROS ORGANOS ESPECIFICADOS</v>
      </c>
      <c r="T1198" s="110" t="s">
        <v>18696</v>
      </c>
    </row>
    <row r="1199" spans="1:27" s="123" customFormat="1" ht="30" hidden="1" customHeight="1" x14ac:dyDescent="0.3">
      <c r="A1199" s="121">
        <v>45484</v>
      </c>
      <c r="B1199" s="119">
        <f t="shared" si="39"/>
        <v>7</v>
      </c>
      <c r="C1199" s="119">
        <f t="shared" si="40"/>
        <v>2024</v>
      </c>
      <c r="D1199" s="110">
        <v>70563974</v>
      </c>
      <c r="E1199" s="110" t="s">
        <v>42824</v>
      </c>
      <c r="F1199" s="110" t="s">
        <v>18658</v>
      </c>
      <c r="G1199" s="110" t="s">
        <v>18664</v>
      </c>
      <c r="H1199" s="122" t="s">
        <v>42709</v>
      </c>
      <c r="I1199" s="109" t="s">
        <v>18665</v>
      </c>
      <c r="J1199" s="109" t="s">
        <v>18679</v>
      </c>
      <c r="K1199" s="108">
        <v>45149</v>
      </c>
      <c r="L1199" s="109" t="s">
        <v>42529</v>
      </c>
      <c r="M1199" s="110" t="s">
        <v>18657</v>
      </c>
      <c r="N1199" s="110" t="s">
        <v>18659</v>
      </c>
      <c r="O1199" s="109">
        <v>30</v>
      </c>
      <c r="P1199" s="108">
        <v>45484</v>
      </c>
      <c r="Q1199" s="108">
        <v>45513</v>
      </c>
      <c r="R1199" s="109" t="s">
        <v>2088</v>
      </c>
      <c r="S1199" s="110" t="str">
        <f>VLOOKUP($R1199,DX!$A$1:$B$13005,2,FALSE)</f>
        <v>TUMOR MALIGNO DE LA PROSTATA</v>
      </c>
      <c r="T1199" s="110" t="s">
        <v>18696</v>
      </c>
      <c r="AA1199" s="123" t="s">
        <v>42959</v>
      </c>
    </row>
    <row r="1200" spans="1:27" s="123" customFormat="1" ht="30" hidden="1" customHeight="1" x14ac:dyDescent="0.3">
      <c r="A1200" s="121">
        <v>45484</v>
      </c>
      <c r="B1200" s="119">
        <f t="shared" si="39"/>
        <v>7</v>
      </c>
      <c r="C1200" s="119">
        <f t="shared" si="40"/>
        <v>2024</v>
      </c>
      <c r="D1200" s="110">
        <v>98524143</v>
      </c>
      <c r="E1200" s="110" t="s">
        <v>42860</v>
      </c>
      <c r="F1200" s="110" t="s">
        <v>18658</v>
      </c>
      <c r="G1200" s="110" t="s">
        <v>18664</v>
      </c>
      <c r="H1200" s="122" t="s">
        <v>42709</v>
      </c>
      <c r="I1200" s="109" t="s">
        <v>18665</v>
      </c>
      <c r="J1200" s="109" t="s">
        <v>18679</v>
      </c>
      <c r="K1200" s="108">
        <v>45147</v>
      </c>
      <c r="L1200" s="109" t="s">
        <v>18701</v>
      </c>
      <c r="M1200" s="110" t="s">
        <v>18657</v>
      </c>
      <c r="N1200" s="110" t="s">
        <v>18659</v>
      </c>
      <c r="O1200" s="109">
        <v>7</v>
      </c>
      <c r="P1200" s="108">
        <v>45484</v>
      </c>
      <c r="Q1200" s="108">
        <v>45490</v>
      </c>
      <c r="R1200" s="109" t="s">
        <v>15513</v>
      </c>
      <c r="S1200" s="110" t="str">
        <f>VLOOKUP($R1200,DX!$A$1:$B$13005,2,FALSE)</f>
        <v>FRACTURA DE LOS HUESOS DE OTRO(S) DEDO(S) DEL PIE</v>
      </c>
      <c r="T1200" s="110" t="s">
        <v>18696</v>
      </c>
      <c r="AA1200" s="111" t="s">
        <v>43233</v>
      </c>
    </row>
    <row r="1201" spans="1:27" s="123" customFormat="1" ht="30" hidden="1" customHeight="1" x14ac:dyDescent="0.3">
      <c r="A1201" s="121">
        <v>45486</v>
      </c>
      <c r="B1201" s="119">
        <f t="shared" si="39"/>
        <v>7</v>
      </c>
      <c r="C1201" s="119">
        <f t="shared" si="40"/>
        <v>2024</v>
      </c>
      <c r="D1201" s="110">
        <v>1152710017</v>
      </c>
      <c r="E1201" s="110" t="s">
        <v>42891</v>
      </c>
      <c r="F1201" s="110" t="s">
        <v>18658</v>
      </c>
      <c r="G1201" s="110" t="s">
        <v>18664</v>
      </c>
      <c r="H1201" s="122" t="s">
        <v>42708</v>
      </c>
      <c r="I1201" s="109" t="s">
        <v>18665</v>
      </c>
      <c r="J1201" s="109" t="s">
        <v>18679</v>
      </c>
      <c r="K1201" s="108">
        <v>45372</v>
      </c>
      <c r="L1201" s="109" t="s">
        <v>42529</v>
      </c>
      <c r="M1201" s="110" t="s">
        <v>18657</v>
      </c>
      <c r="N1201" s="110" t="s">
        <v>18659</v>
      </c>
      <c r="O1201" s="109">
        <v>2</v>
      </c>
      <c r="P1201" s="108">
        <v>45486</v>
      </c>
      <c r="Q1201" s="108">
        <v>45487</v>
      </c>
      <c r="R1201" s="109" t="s">
        <v>112</v>
      </c>
      <c r="S1201" s="110" t="str">
        <f>VLOOKUP($R1201,DX!$A$1:$B$13005,2,FALSE)</f>
        <v>OTRAS ENTERITIS VIRALES</v>
      </c>
      <c r="T1201" s="110" t="s">
        <v>42647</v>
      </c>
      <c r="AA1201" s="111" t="s">
        <v>43233</v>
      </c>
    </row>
    <row r="1202" spans="1:27" s="123" customFormat="1" ht="30" hidden="1" customHeight="1" x14ac:dyDescent="0.3">
      <c r="A1202" s="121">
        <v>45488</v>
      </c>
      <c r="B1202" s="119">
        <f t="shared" si="39"/>
        <v>7</v>
      </c>
      <c r="C1202" s="119">
        <f t="shared" si="40"/>
        <v>2024</v>
      </c>
      <c r="D1202" s="110">
        <v>1152435838</v>
      </c>
      <c r="E1202" s="110" t="s">
        <v>42887</v>
      </c>
      <c r="F1202" s="110" t="s">
        <v>18658</v>
      </c>
      <c r="G1202" s="110" t="s">
        <v>18664</v>
      </c>
      <c r="H1202" s="122" t="s">
        <v>42708</v>
      </c>
      <c r="I1202" s="109" t="s">
        <v>18849</v>
      </c>
      <c r="J1202" s="109" t="s">
        <v>42874</v>
      </c>
      <c r="K1202" s="108">
        <v>45460</v>
      </c>
      <c r="L1202" s="109" t="s">
        <v>18860</v>
      </c>
      <c r="M1202" s="110" t="s">
        <v>18657</v>
      </c>
      <c r="N1202" s="110" t="s">
        <v>18659</v>
      </c>
      <c r="O1202" s="109">
        <v>1</v>
      </c>
      <c r="P1202" s="108">
        <v>45488</v>
      </c>
      <c r="Q1202" s="108">
        <v>45488</v>
      </c>
      <c r="R1202" s="109" t="s">
        <v>13859</v>
      </c>
      <c r="S1202" s="110" t="str">
        <f>VLOOKUP($R1202,DX!$A$1:$B$13005,2,FALSE)</f>
        <v>PARESTESIA DE LA PIEL</v>
      </c>
      <c r="T1202" s="110" t="s">
        <v>42647</v>
      </c>
      <c r="AA1202" s="111" t="s">
        <v>43233</v>
      </c>
    </row>
    <row r="1203" spans="1:27" s="123" customFormat="1" ht="30" hidden="1" customHeight="1" x14ac:dyDescent="0.3">
      <c r="A1203" s="121">
        <v>45488</v>
      </c>
      <c r="B1203" s="119">
        <f t="shared" si="39"/>
        <v>7</v>
      </c>
      <c r="C1203" s="119">
        <f t="shared" si="40"/>
        <v>2024</v>
      </c>
      <c r="D1203" s="110">
        <v>1039464972</v>
      </c>
      <c r="E1203" s="110" t="s">
        <v>42851</v>
      </c>
      <c r="F1203" s="110" t="s">
        <v>18704</v>
      </c>
      <c r="G1203" s="110" t="s">
        <v>18664</v>
      </c>
      <c r="H1203" s="122" t="s">
        <v>42708</v>
      </c>
      <c r="I1203" s="109" t="s">
        <v>18849</v>
      </c>
      <c r="J1203" s="109" t="s">
        <v>42739</v>
      </c>
      <c r="K1203" s="108">
        <v>44228</v>
      </c>
      <c r="L1203" s="109" t="s">
        <v>18860</v>
      </c>
      <c r="M1203" s="110" t="s">
        <v>18657</v>
      </c>
      <c r="N1203" s="110" t="s">
        <v>18659</v>
      </c>
      <c r="O1203" s="109">
        <v>2</v>
      </c>
      <c r="P1203" s="108">
        <v>45488</v>
      </c>
      <c r="Q1203" s="108">
        <v>45489</v>
      </c>
      <c r="R1203" s="109" t="s">
        <v>112</v>
      </c>
      <c r="S1203" s="110" t="str">
        <f>VLOOKUP($R1203,DX!$A$1:$B$13005,2,FALSE)</f>
        <v>OTRAS ENTERITIS VIRALES</v>
      </c>
      <c r="T1203" s="110" t="s">
        <v>42647</v>
      </c>
      <c r="AA1203" s="111" t="s">
        <v>43233</v>
      </c>
    </row>
    <row r="1204" spans="1:27" s="123" customFormat="1" ht="30" hidden="1" customHeight="1" x14ac:dyDescent="0.3">
      <c r="A1204" s="121">
        <v>45489</v>
      </c>
      <c r="B1204" s="119">
        <f t="shared" si="39"/>
        <v>7</v>
      </c>
      <c r="C1204" s="119">
        <f t="shared" si="40"/>
        <v>2024</v>
      </c>
      <c r="D1204" s="110">
        <v>98567164</v>
      </c>
      <c r="E1204" s="110" t="s">
        <v>42868</v>
      </c>
      <c r="F1204" s="110" t="s">
        <v>18658</v>
      </c>
      <c r="G1204" s="110" t="s">
        <v>18664</v>
      </c>
      <c r="H1204" s="122" t="s">
        <v>42709</v>
      </c>
      <c r="I1204" s="109" t="s">
        <v>18665</v>
      </c>
      <c r="J1204" s="109" t="s">
        <v>18679</v>
      </c>
      <c r="K1204" s="108">
        <v>44473</v>
      </c>
      <c r="L1204" s="109" t="s">
        <v>18701</v>
      </c>
      <c r="M1204" s="110" t="s">
        <v>18657</v>
      </c>
      <c r="N1204" s="110" t="s">
        <v>18659</v>
      </c>
      <c r="O1204" s="109">
        <v>15</v>
      </c>
      <c r="P1204" s="108">
        <v>45489</v>
      </c>
      <c r="Q1204" s="108">
        <v>45503</v>
      </c>
      <c r="R1204" s="109" t="s">
        <v>15407</v>
      </c>
      <c r="S1204" s="110" t="str">
        <f>VLOOKUP($R1204,DX!$A$1:$B$13005,2,FALSE)</f>
        <v>DESGARRO DE MENISCOS, PRESENTE</v>
      </c>
      <c r="T1204" s="110" t="s">
        <v>18696</v>
      </c>
      <c r="AA1204" s="111" t="s">
        <v>43233</v>
      </c>
    </row>
    <row r="1205" spans="1:27" s="123" customFormat="1" ht="30" hidden="1" customHeight="1" x14ac:dyDescent="0.3">
      <c r="A1205" s="121">
        <v>45491</v>
      </c>
      <c r="B1205" s="119">
        <f t="shared" si="39"/>
        <v>7</v>
      </c>
      <c r="C1205" s="119">
        <f t="shared" si="40"/>
        <v>2024</v>
      </c>
      <c r="D1205" s="110">
        <v>1152710936</v>
      </c>
      <c r="E1205" s="110" t="s">
        <v>42888</v>
      </c>
      <c r="F1205" s="110" t="s">
        <v>18658</v>
      </c>
      <c r="G1205" s="110" t="s">
        <v>18664</v>
      </c>
      <c r="H1205" s="122" t="s">
        <v>42709</v>
      </c>
      <c r="I1205" s="109" t="s">
        <v>18665</v>
      </c>
      <c r="J1205" s="109" t="s">
        <v>18679</v>
      </c>
      <c r="K1205" s="108">
        <v>44964</v>
      </c>
      <c r="L1205" s="109" t="s">
        <v>18913</v>
      </c>
      <c r="M1205" s="110" t="s">
        <v>18657</v>
      </c>
      <c r="N1205" s="110" t="s">
        <v>18659</v>
      </c>
      <c r="O1205" s="109">
        <v>3</v>
      </c>
      <c r="P1205" s="108">
        <v>45491</v>
      </c>
      <c r="Q1205" s="108">
        <v>45493</v>
      </c>
      <c r="R1205" s="109" t="s">
        <v>8361</v>
      </c>
      <c r="S1205" s="110" t="str">
        <f>VLOOKUP($R1205,DX!$A$1:$B$13005,2,FALSE)</f>
        <v>ABSCESO CUTANEO, FURUNCULO Y CARBUNCO DE SITIO NO ESPECIFICADO</v>
      </c>
      <c r="T1205" s="110" t="s">
        <v>42647</v>
      </c>
      <c r="AA1205" s="111" t="s">
        <v>43233</v>
      </c>
    </row>
    <row r="1206" spans="1:27" s="123" customFormat="1" ht="30" hidden="1" customHeight="1" x14ac:dyDescent="0.3">
      <c r="A1206" s="121">
        <v>45491</v>
      </c>
      <c r="B1206" s="119">
        <f t="shared" si="39"/>
        <v>7</v>
      </c>
      <c r="C1206" s="119">
        <f t="shared" si="40"/>
        <v>2024</v>
      </c>
      <c r="D1206" s="110">
        <v>1146440364</v>
      </c>
      <c r="E1206" s="110" t="s">
        <v>42890</v>
      </c>
      <c r="F1206" s="110" t="s">
        <v>18658</v>
      </c>
      <c r="G1206" s="110" t="s">
        <v>18687</v>
      </c>
      <c r="H1206" s="122" t="s">
        <v>42708</v>
      </c>
      <c r="I1206" s="109" t="s">
        <v>18680</v>
      </c>
      <c r="J1206" s="109" t="s">
        <v>18679</v>
      </c>
      <c r="K1206" s="108">
        <v>45279</v>
      </c>
      <c r="L1206" s="109" t="s">
        <v>18680</v>
      </c>
      <c r="M1206" s="110" t="s">
        <v>18657</v>
      </c>
      <c r="N1206" s="110" t="s">
        <v>18659</v>
      </c>
      <c r="O1206" s="109">
        <v>2</v>
      </c>
      <c r="P1206" s="108">
        <v>45491</v>
      </c>
      <c r="Q1206" s="108">
        <v>45492</v>
      </c>
      <c r="R1206" s="109" t="s">
        <v>7061</v>
      </c>
      <c r="S1206" s="110" t="str">
        <f>VLOOKUP($R1206,DX!$A$1:$B$13005,2,FALSE)</f>
        <v>RINOFARINGITIS AGUDA (RESFRIADO COMUN)</v>
      </c>
      <c r="T1206" s="110" t="s">
        <v>42647</v>
      </c>
      <c r="AA1206" s="111" t="s">
        <v>43233</v>
      </c>
    </row>
    <row r="1207" spans="1:27" s="123" customFormat="1" ht="30" hidden="1" customHeight="1" x14ac:dyDescent="0.3">
      <c r="A1207" s="121">
        <v>45492</v>
      </c>
      <c r="B1207" s="119">
        <f t="shared" si="39"/>
        <v>7</v>
      </c>
      <c r="C1207" s="119">
        <f t="shared" si="40"/>
        <v>2024</v>
      </c>
      <c r="D1207" s="110">
        <v>1017159861</v>
      </c>
      <c r="E1207" s="110" t="s">
        <v>42441</v>
      </c>
      <c r="F1207" s="110" t="s">
        <v>18704</v>
      </c>
      <c r="G1207" s="110" t="s">
        <v>18664</v>
      </c>
      <c r="H1207" s="122" t="s">
        <v>42708</v>
      </c>
      <c r="I1207" s="109" t="s">
        <v>18849</v>
      </c>
      <c r="J1207" s="109" t="s">
        <v>42738</v>
      </c>
      <c r="K1207" s="108">
        <v>41499</v>
      </c>
      <c r="L1207" s="109" t="s">
        <v>18860</v>
      </c>
      <c r="M1207" s="110" t="s">
        <v>18657</v>
      </c>
      <c r="N1207" s="110" t="s">
        <v>18659</v>
      </c>
      <c r="O1207" s="109">
        <v>1</v>
      </c>
      <c r="P1207" s="108">
        <v>45492</v>
      </c>
      <c r="Q1207" s="108">
        <v>45492</v>
      </c>
      <c r="R1207" s="109" t="s">
        <v>1020</v>
      </c>
      <c r="S1207" s="110" t="str">
        <f>VLOOKUP($R1207,DX!$A$1:$B$13005,2,FALSE)</f>
        <v>INFECCION VIRAL, NO ESPECIFICADA</v>
      </c>
      <c r="T1207" s="110" t="s">
        <v>42647</v>
      </c>
      <c r="AA1207" s="111" t="s">
        <v>43233</v>
      </c>
    </row>
    <row r="1208" spans="1:27" s="123" customFormat="1" ht="30" hidden="1" customHeight="1" x14ac:dyDescent="0.3">
      <c r="A1208" s="121">
        <v>45493</v>
      </c>
      <c r="B1208" s="119">
        <f t="shared" si="39"/>
        <v>7</v>
      </c>
      <c r="C1208" s="119">
        <f t="shared" si="40"/>
        <v>2024</v>
      </c>
      <c r="D1208" s="110">
        <v>43118947</v>
      </c>
      <c r="E1208" s="110" t="s">
        <v>42870</v>
      </c>
      <c r="F1208" s="110" t="s">
        <v>18704</v>
      </c>
      <c r="G1208" s="124" t="s">
        <v>18720</v>
      </c>
      <c r="H1208" s="122" t="s">
        <v>42707</v>
      </c>
      <c r="I1208" s="109" t="s">
        <v>18665</v>
      </c>
      <c r="J1208" s="109" t="s">
        <v>18679</v>
      </c>
      <c r="K1208" s="108">
        <v>45313</v>
      </c>
      <c r="L1208" s="109" t="s">
        <v>42735</v>
      </c>
      <c r="M1208" s="110" t="s">
        <v>18657</v>
      </c>
      <c r="N1208" s="110" t="s">
        <v>18722</v>
      </c>
      <c r="O1208" s="109">
        <v>30</v>
      </c>
      <c r="P1208" s="108">
        <v>45493</v>
      </c>
      <c r="Q1208" s="108">
        <v>45522</v>
      </c>
      <c r="R1208" s="109" t="s">
        <v>9311</v>
      </c>
      <c r="S1208" s="110" t="str">
        <f>VLOOKUP($R1208,DX!$A$1:$B$13005,2,FALSE)</f>
        <v>OTROS TRASTORNOS DE LOS MENISCOS</v>
      </c>
      <c r="T1208" s="110" t="s">
        <v>18696</v>
      </c>
      <c r="AA1208" s="123" t="s">
        <v>42959</v>
      </c>
    </row>
    <row r="1209" spans="1:27" s="123" customFormat="1" ht="30" hidden="1" customHeight="1" x14ac:dyDescent="0.3">
      <c r="A1209" s="121">
        <v>45495</v>
      </c>
      <c r="B1209" s="119">
        <f t="shared" si="39"/>
        <v>7</v>
      </c>
      <c r="C1209" s="119">
        <f t="shared" si="40"/>
        <v>2024</v>
      </c>
      <c r="D1209" s="110">
        <v>71710140</v>
      </c>
      <c r="E1209" s="110" t="s">
        <v>42889</v>
      </c>
      <c r="F1209" s="110" t="s">
        <v>18658</v>
      </c>
      <c r="G1209" s="110" t="s">
        <v>18664</v>
      </c>
      <c r="H1209" s="122" t="s">
        <v>42708</v>
      </c>
      <c r="I1209" s="109" t="s">
        <v>18665</v>
      </c>
      <c r="J1209" s="109" t="s">
        <v>18679</v>
      </c>
      <c r="K1209" s="108">
        <v>44833</v>
      </c>
      <c r="L1209" s="109" t="s">
        <v>18913</v>
      </c>
      <c r="M1209" s="110" t="s">
        <v>18657</v>
      </c>
      <c r="N1209" s="110" t="s">
        <v>18659</v>
      </c>
      <c r="O1209" s="109">
        <v>2</v>
      </c>
      <c r="P1209" s="108">
        <v>45495</v>
      </c>
      <c r="Q1209" s="108">
        <v>45496</v>
      </c>
      <c r="R1209" s="109" t="s">
        <v>6212</v>
      </c>
      <c r="S1209" s="110" t="str">
        <f>VLOOKUP($R1209,DX!$A$1:$B$13005,2,FALSE)</f>
        <v>OTROS VERTIGOS PERIFERICOS</v>
      </c>
      <c r="T1209" s="110" t="s">
        <v>42647</v>
      </c>
      <c r="AA1209" s="111" t="s">
        <v>43233</v>
      </c>
    </row>
    <row r="1210" spans="1:27" s="123" customFormat="1" ht="30" hidden="1" customHeight="1" x14ac:dyDescent="0.3">
      <c r="A1210" s="121">
        <v>45495</v>
      </c>
      <c r="B1210" s="119">
        <f t="shared" si="39"/>
        <v>7</v>
      </c>
      <c r="C1210" s="119">
        <f t="shared" si="40"/>
        <v>2024</v>
      </c>
      <c r="D1210" s="110">
        <v>71653406</v>
      </c>
      <c r="E1210" s="110" t="s">
        <v>42892</v>
      </c>
      <c r="F1210" s="110" t="s">
        <v>18658</v>
      </c>
      <c r="G1210" s="124" t="s">
        <v>18720</v>
      </c>
      <c r="H1210" s="122" t="s">
        <v>42707</v>
      </c>
      <c r="I1210" s="109" t="s">
        <v>18680</v>
      </c>
      <c r="J1210" s="109" t="s">
        <v>18679</v>
      </c>
      <c r="K1210" s="108">
        <v>43577</v>
      </c>
      <c r="L1210" s="109" t="s">
        <v>18680</v>
      </c>
      <c r="M1210" s="110" t="s">
        <v>18657</v>
      </c>
      <c r="N1210" s="110" t="s">
        <v>18722</v>
      </c>
      <c r="O1210" s="109">
        <v>5</v>
      </c>
      <c r="P1210" s="108">
        <v>45495</v>
      </c>
      <c r="Q1210" s="108">
        <v>45499</v>
      </c>
      <c r="R1210" s="109" t="s">
        <v>14445</v>
      </c>
      <c r="S1210" s="110" t="str">
        <f>VLOOKUP($R1210,DX!$A$1:$B$13005,2,FALSE)</f>
        <v>FRACTURA DE LOS DIENTES</v>
      </c>
      <c r="T1210" s="110" t="s">
        <v>42647</v>
      </c>
      <c r="AA1210" s="111" t="s">
        <v>43233</v>
      </c>
    </row>
    <row r="1211" spans="1:27" s="123" customFormat="1" ht="30" hidden="1" customHeight="1" x14ac:dyDescent="0.3">
      <c r="A1211" s="121">
        <v>45496</v>
      </c>
      <c r="B1211" s="119">
        <f t="shared" si="39"/>
        <v>7</v>
      </c>
      <c r="C1211" s="119">
        <f t="shared" si="40"/>
        <v>2024</v>
      </c>
      <c r="D1211" s="110">
        <v>1053815004</v>
      </c>
      <c r="E1211" s="110" t="s">
        <v>42879</v>
      </c>
      <c r="F1211" s="110" t="s">
        <v>18658</v>
      </c>
      <c r="G1211" s="110" t="s">
        <v>18687</v>
      </c>
      <c r="H1211" s="122" t="s">
        <v>42709</v>
      </c>
      <c r="I1211" s="109" t="s">
        <v>18665</v>
      </c>
      <c r="J1211" s="109" t="s">
        <v>18679</v>
      </c>
      <c r="K1211" s="108">
        <v>45181</v>
      </c>
      <c r="L1211" s="109" t="s">
        <v>18787</v>
      </c>
      <c r="M1211" s="110" t="s">
        <v>18845</v>
      </c>
      <c r="N1211" s="110" t="s">
        <v>18659</v>
      </c>
      <c r="O1211" s="109">
        <v>10</v>
      </c>
      <c r="P1211" s="108">
        <v>45496</v>
      </c>
      <c r="Q1211" s="108">
        <v>45505</v>
      </c>
      <c r="R1211" s="109" t="s">
        <v>15051</v>
      </c>
      <c r="S1211" s="110" t="str">
        <f>VLOOKUP($R1211,DX!$A$1:$B$13005,2,FALSE)</f>
        <v>FRACTURA DE LA EPIFISIS SUPERIOR DEL RADIO</v>
      </c>
      <c r="T1211" s="110" t="s">
        <v>18696</v>
      </c>
      <c r="AA1211" s="111" t="s">
        <v>43233</v>
      </c>
    </row>
    <row r="1212" spans="1:27" s="123" customFormat="1" ht="30" hidden="1" customHeight="1" x14ac:dyDescent="0.3">
      <c r="A1212" s="121">
        <v>45499</v>
      </c>
      <c r="B1212" s="119">
        <f t="shared" si="39"/>
        <v>7</v>
      </c>
      <c r="C1212" s="119">
        <f t="shared" si="40"/>
        <v>2024</v>
      </c>
      <c r="D1212" s="110">
        <v>8037974</v>
      </c>
      <c r="E1212" s="110" t="s">
        <v>42895</v>
      </c>
      <c r="F1212" s="110" t="s">
        <v>18658</v>
      </c>
      <c r="G1212" s="110" t="s">
        <v>18664</v>
      </c>
      <c r="H1212" s="122" t="s">
        <v>42708</v>
      </c>
      <c r="I1212" s="109" t="s">
        <v>18665</v>
      </c>
      <c r="J1212" s="109" t="s">
        <v>18679</v>
      </c>
      <c r="K1212" s="108">
        <v>44889</v>
      </c>
      <c r="L1212" s="109" t="s">
        <v>18701</v>
      </c>
      <c r="M1212" s="110" t="s">
        <v>18657</v>
      </c>
      <c r="N1212" s="110" t="s">
        <v>18659</v>
      </c>
      <c r="O1212" s="109">
        <v>2</v>
      </c>
      <c r="P1212" s="108">
        <v>45499</v>
      </c>
      <c r="Q1212" s="108">
        <v>45500</v>
      </c>
      <c r="R1212" s="109" t="s">
        <v>7987</v>
      </c>
      <c r="S1212" s="110" t="str">
        <f>VLOOKUP($R1212,DX!$A$1:$B$13005,2,FALSE)</f>
        <v>COLITIS Y GASTROENTERITIS NO INFECCIOSAS, NO ESPECIFICADAS</v>
      </c>
      <c r="T1212" s="110" t="s">
        <v>42647</v>
      </c>
      <c r="AA1212" s="111" t="s">
        <v>43233</v>
      </c>
    </row>
    <row r="1213" spans="1:27" s="123" customFormat="1" ht="30" hidden="1" customHeight="1" x14ac:dyDescent="0.3">
      <c r="A1213" s="121">
        <v>45499</v>
      </c>
      <c r="B1213" s="119">
        <f t="shared" si="39"/>
        <v>7</v>
      </c>
      <c r="C1213" s="119">
        <f t="shared" si="40"/>
        <v>2024</v>
      </c>
      <c r="D1213" s="110">
        <v>43673372</v>
      </c>
      <c r="E1213" s="110" t="s">
        <v>42881</v>
      </c>
      <c r="F1213" s="110" t="s">
        <v>18704</v>
      </c>
      <c r="G1213" s="110" t="s">
        <v>18664</v>
      </c>
      <c r="H1213" s="122" t="s">
        <v>42708</v>
      </c>
      <c r="I1213" s="109" t="s">
        <v>18665</v>
      </c>
      <c r="J1213" s="109" t="s">
        <v>18679</v>
      </c>
      <c r="K1213" s="108">
        <v>45094</v>
      </c>
      <c r="L1213" s="109" t="s">
        <v>18699</v>
      </c>
      <c r="M1213" s="110" t="s">
        <v>18657</v>
      </c>
      <c r="N1213" s="110" t="s">
        <v>18659</v>
      </c>
      <c r="O1213" s="109">
        <v>2</v>
      </c>
      <c r="P1213" s="108">
        <v>45499</v>
      </c>
      <c r="Q1213" s="108">
        <v>45500</v>
      </c>
      <c r="R1213" s="109" t="s">
        <v>14055</v>
      </c>
      <c r="S1213" s="110" t="str">
        <f>VLOOKUP($R1213,DX!$A$1:$B$13005,2,FALSE)</f>
        <v>DOLOR AGUDO</v>
      </c>
      <c r="T1213" s="110" t="s">
        <v>42647</v>
      </c>
      <c r="AA1213" s="111" t="s">
        <v>43233</v>
      </c>
    </row>
    <row r="1214" spans="1:27" s="123" customFormat="1" ht="30" hidden="1" customHeight="1" x14ac:dyDescent="0.3">
      <c r="A1214" s="121">
        <v>45504</v>
      </c>
      <c r="B1214" s="119">
        <f t="shared" si="39"/>
        <v>7</v>
      </c>
      <c r="C1214" s="119">
        <f t="shared" si="40"/>
        <v>2024</v>
      </c>
      <c r="D1214" s="110">
        <v>8064865</v>
      </c>
      <c r="E1214" s="110" t="s">
        <v>42896</v>
      </c>
      <c r="F1214" s="110" t="s">
        <v>18658</v>
      </c>
      <c r="G1214" s="110" t="s">
        <v>18737</v>
      </c>
      <c r="H1214" s="122" t="s">
        <v>42709</v>
      </c>
      <c r="I1214" s="109" t="s">
        <v>18680</v>
      </c>
      <c r="J1214" s="109" t="s">
        <v>18679</v>
      </c>
      <c r="K1214" s="108">
        <v>44888</v>
      </c>
      <c r="L1214" s="109" t="s">
        <v>18680</v>
      </c>
      <c r="M1214" s="110" t="s">
        <v>18657</v>
      </c>
      <c r="N1214" s="110" t="s">
        <v>18659</v>
      </c>
      <c r="O1214" s="109">
        <v>14</v>
      </c>
      <c r="P1214" s="108">
        <v>45504</v>
      </c>
      <c r="Q1214" s="108">
        <v>45517</v>
      </c>
      <c r="R1214" s="109" t="s">
        <v>11639</v>
      </c>
      <c r="S1214" s="110" t="str">
        <f>VLOOKUP($R1214,DX!$A$1:$B$13005,2,FALSE)</f>
        <v>PARTO UNICO ESPONTANEO, SIN OTRA ESPECIFICACION</v>
      </c>
      <c r="T1214" s="110" t="s">
        <v>42647</v>
      </c>
      <c r="AA1214" s="111" t="s">
        <v>43233</v>
      </c>
    </row>
    <row r="1215" spans="1:27" s="123" customFormat="1" ht="30" hidden="1" customHeight="1" x14ac:dyDescent="0.3">
      <c r="A1215" s="121">
        <v>45506</v>
      </c>
      <c r="B1215" s="119">
        <f t="shared" ref="B1215:B1230" si="41">+MONTH(A1215)</f>
        <v>8</v>
      </c>
      <c r="C1215" s="119">
        <f t="shared" ref="C1215:C1230" si="42">+YEAR(A1215)</f>
        <v>2024</v>
      </c>
      <c r="D1215" s="110">
        <v>1053815004</v>
      </c>
      <c r="E1215" s="110" t="s">
        <v>42879</v>
      </c>
      <c r="F1215" s="110" t="s">
        <v>18658</v>
      </c>
      <c r="G1215" s="110" t="s">
        <v>18687</v>
      </c>
      <c r="H1215" s="122" t="s">
        <v>42709</v>
      </c>
      <c r="I1215" s="109" t="s">
        <v>18665</v>
      </c>
      <c r="J1215" s="109" t="s">
        <v>18679</v>
      </c>
      <c r="K1215" s="108">
        <v>45181</v>
      </c>
      <c r="L1215" s="109" t="s">
        <v>18787</v>
      </c>
      <c r="M1215" s="110" t="s">
        <v>18845</v>
      </c>
      <c r="N1215" s="110" t="s">
        <v>18659</v>
      </c>
      <c r="O1215" s="109">
        <v>6</v>
      </c>
      <c r="P1215" s="108">
        <v>45506</v>
      </c>
      <c r="Q1215" s="108">
        <v>45511</v>
      </c>
      <c r="R1215" s="109" t="s">
        <v>15051</v>
      </c>
      <c r="S1215" s="110" t="str">
        <f>VLOOKUP($R1215,DX!$A$1:$B$13005,2,FALSE)</f>
        <v>FRACTURA DE LA EPIFISIS SUPERIOR DEL RADIO</v>
      </c>
      <c r="T1215" s="110" t="s">
        <v>18696</v>
      </c>
      <c r="AA1215" s="111" t="s">
        <v>43233</v>
      </c>
    </row>
    <row r="1216" spans="1:27" s="123" customFormat="1" ht="30" hidden="1" customHeight="1" x14ac:dyDescent="0.3">
      <c r="A1216" s="121">
        <v>45512</v>
      </c>
      <c r="B1216" s="119">
        <f t="shared" si="41"/>
        <v>8</v>
      </c>
      <c r="C1216" s="119">
        <f t="shared" si="42"/>
        <v>2024</v>
      </c>
      <c r="D1216" s="110">
        <v>1053815004</v>
      </c>
      <c r="E1216" s="110" t="s">
        <v>42879</v>
      </c>
      <c r="F1216" s="110" t="s">
        <v>18658</v>
      </c>
      <c r="G1216" s="110" t="s">
        <v>18687</v>
      </c>
      <c r="H1216" s="122" t="s">
        <v>42709</v>
      </c>
      <c r="I1216" s="109" t="s">
        <v>18665</v>
      </c>
      <c r="J1216" s="109" t="s">
        <v>18679</v>
      </c>
      <c r="K1216" s="108">
        <v>45181</v>
      </c>
      <c r="L1216" s="109" t="s">
        <v>18787</v>
      </c>
      <c r="M1216" s="110" t="s">
        <v>18845</v>
      </c>
      <c r="N1216" s="110" t="s">
        <v>18659</v>
      </c>
      <c r="O1216" s="109">
        <v>30</v>
      </c>
      <c r="P1216" s="108">
        <v>45512</v>
      </c>
      <c r="Q1216" s="108">
        <v>45541</v>
      </c>
      <c r="R1216" s="109" t="s">
        <v>15051</v>
      </c>
      <c r="S1216" s="110" t="str">
        <f>VLOOKUP($R1216,DX!$A$1:$B$13005,2,FALSE)</f>
        <v>FRACTURA DE LA EPIFISIS SUPERIOR DEL RADIO</v>
      </c>
      <c r="T1216" s="110" t="s">
        <v>18696</v>
      </c>
      <c r="AA1216" s="123" t="s">
        <v>42959</v>
      </c>
    </row>
    <row r="1217" spans="1:27" s="123" customFormat="1" ht="30" hidden="1" customHeight="1" x14ac:dyDescent="0.3">
      <c r="A1217" s="121">
        <v>45514</v>
      </c>
      <c r="B1217" s="119">
        <f t="shared" si="41"/>
        <v>8</v>
      </c>
      <c r="C1217" s="119">
        <f t="shared" si="42"/>
        <v>2024</v>
      </c>
      <c r="D1217" s="110">
        <v>70563974</v>
      </c>
      <c r="E1217" s="110" t="s">
        <v>42824</v>
      </c>
      <c r="F1217" s="110" t="s">
        <v>18658</v>
      </c>
      <c r="G1217" s="110" t="s">
        <v>18664</v>
      </c>
      <c r="H1217" s="122" t="s">
        <v>42709</v>
      </c>
      <c r="I1217" s="109" t="s">
        <v>18665</v>
      </c>
      <c r="J1217" s="109" t="s">
        <v>18679</v>
      </c>
      <c r="K1217" s="108">
        <v>45149</v>
      </c>
      <c r="L1217" s="109" t="s">
        <v>42529</v>
      </c>
      <c r="M1217" s="110" t="s">
        <v>18657</v>
      </c>
      <c r="N1217" s="110" t="s">
        <v>18659</v>
      </c>
      <c r="O1217" s="109">
        <v>30</v>
      </c>
      <c r="P1217" s="108">
        <v>45514</v>
      </c>
      <c r="Q1217" s="108">
        <v>45543</v>
      </c>
      <c r="R1217" s="109" t="s">
        <v>2088</v>
      </c>
      <c r="S1217" s="110" t="str">
        <f>VLOOKUP($R1217,DX!$A$1:$B$13005,2,FALSE)</f>
        <v>TUMOR MALIGNO DE LA PROSTATA</v>
      </c>
      <c r="T1217" s="110" t="s">
        <v>18696</v>
      </c>
      <c r="AA1217" s="123" t="s">
        <v>42959</v>
      </c>
    </row>
    <row r="1218" spans="1:27" s="123" customFormat="1" ht="30" hidden="1" customHeight="1" x14ac:dyDescent="0.3">
      <c r="A1218" s="121">
        <v>45510</v>
      </c>
      <c r="B1218" s="119">
        <f t="shared" si="41"/>
        <v>8</v>
      </c>
      <c r="C1218" s="119">
        <f t="shared" si="42"/>
        <v>2024</v>
      </c>
      <c r="D1218" s="110">
        <v>75076379</v>
      </c>
      <c r="E1218" s="110" t="s">
        <v>42897</v>
      </c>
      <c r="F1218" s="110" t="s">
        <v>18658</v>
      </c>
      <c r="G1218" s="110" t="s">
        <v>18687</v>
      </c>
      <c r="H1218" s="122" t="s">
        <v>42709</v>
      </c>
      <c r="I1218" s="109" t="s">
        <v>18665</v>
      </c>
      <c r="J1218" s="109" t="s">
        <v>18679</v>
      </c>
      <c r="K1218" s="108">
        <v>44989</v>
      </c>
      <c r="L1218" s="109" t="s">
        <v>18787</v>
      </c>
      <c r="M1218" s="110" t="s">
        <v>18845</v>
      </c>
      <c r="N1218" s="110" t="s">
        <v>18659</v>
      </c>
      <c r="O1218" s="109">
        <v>4</v>
      </c>
      <c r="P1218" s="108">
        <v>45510</v>
      </c>
      <c r="Q1218" s="108">
        <v>45513</v>
      </c>
      <c r="R1218" s="109" t="s">
        <v>1752</v>
      </c>
      <c r="S1218" s="110" t="str">
        <f>VLOOKUP($R1218,DX!$A$1:$B$13005,2,FALSE)</f>
        <v>TUMOR MALIGNO DEL RECTO</v>
      </c>
      <c r="T1218" s="110" t="s">
        <v>42647</v>
      </c>
      <c r="AA1218" s="111" t="s">
        <v>43233</v>
      </c>
    </row>
    <row r="1219" spans="1:27" s="123" customFormat="1" ht="30" hidden="1" customHeight="1" x14ac:dyDescent="0.3">
      <c r="A1219" s="121">
        <v>45526</v>
      </c>
      <c r="B1219" s="119">
        <f t="shared" si="41"/>
        <v>8</v>
      </c>
      <c r="C1219" s="119">
        <f t="shared" si="42"/>
        <v>2024</v>
      </c>
      <c r="D1219" s="110">
        <v>1020496956</v>
      </c>
      <c r="E1219" s="110" t="s">
        <v>42827</v>
      </c>
      <c r="F1219" s="110" t="s">
        <v>18658</v>
      </c>
      <c r="G1219" s="110" t="s">
        <v>18664</v>
      </c>
      <c r="H1219" s="122" t="s">
        <v>42708</v>
      </c>
      <c r="I1219" s="109" t="s">
        <v>18680</v>
      </c>
      <c r="J1219" s="109" t="s">
        <v>18679</v>
      </c>
      <c r="K1219" s="108">
        <v>45244</v>
      </c>
      <c r="L1219" s="109" t="s">
        <v>18680</v>
      </c>
      <c r="M1219" s="110" t="s">
        <v>18657</v>
      </c>
      <c r="N1219" s="110" t="s">
        <v>18659</v>
      </c>
      <c r="O1219" s="109">
        <v>1</v>
      </c>
      <c r="P1219" s="108">
        <v>45526</v>
      </c>
      <c r="Q1219" s="108">
        <v>45526</v>
      </c>
      <c r="R1219" s="109" t="s">
        <v>112</v>
      </c>
      <c r="S1219" s="110" t="str">
        <f>VLOOKUP($R1219,DX!$A$1:$B$13005,2,FALSE)</f>
        <v>OTRAS ENTERITIS VIRALES</v>
      </c>
      <c r="T1219" s="110" t="s">
        <v>42647</v>
      </c>
      <c r="AA1219" s="111" t="s">
        <v>43233</v>
      </c>
    </row>
    <row r="1220" spans="1:27" s="123" customFormat="1" ht="30" hidden="1" customHeight="1" x14ac:dyDescent="0.3">
      <c r="A1220" s="121">
        <v>45527</v>
      </c>
      <c r="B1220" s="119">
        <f t="shared" si="41"/>
        <v>8</v>
      </c>
      <c r="C1220" s="119">
        <f t="shared" si="42"/>
        <v>2024</v>
      </c>
      <c r="D1220" s="110">
        <v>1020496956</v>
      </c>
      <c r="E1220" s="110" t="s">
        <v>42827</v>
      </c>
      <c r="F1220" s="110" t="s">
        <v>18658</v>
      </c>
      <c r="G1220" s="110" t="s">
        <v>18664</v>
      </c>
      <c r="H1220" s="122" t="s">
        <v>42708</v>
      </c>
      <c r="I1220" s="109" t="s">
        <v>18680</v>
      </c>
      <c r="J1220" s="109" t="s">
        <v>18679</v>
      </c>
      <c r="K1220" s="108">
        <v>45244</v>
      </c>
      <c r="L1220" s="109" t="s">
        <v>18680</v>
      </c>
      <c r="M1220" s="110" t="s">
        <v>18657</v>
      </c>
      <c r="N1220" s="110" t="s">
        <v>18659</v>
      </c>
      <c r="O1220" s="109">
        <v>2</v>
      </c>
      <c r="P1220" s="108">
        <v>45527</v>
      </c>
      <c r="Q1220" s="108">
        <v>45528</v>
      </c>
      <c r="R1220" s="109" t="s">
        <v>8031</v>
      </c>
      <c r="S1220" s="110" t="str">
        <f>VLOOKUP($R1220,DX!$A$1:$B$13005,2,FALSE)</f>
        <v>SINDROME DEL COLON IRRITABLE CON DIARREA</v>
      </c>
      <c r="T1220" s="110" t="s">
        <v>42647</v>
      </c>
      <c r="AA1220" s="111" t="s">
        <v>43233</v>
      </c>
    </row>
    <row r="1221" spans="1:27" s="123" customFormat="1" ht="30" hidden="1" customHeight="1" x14ac:dyDescent="0.3">
      <c r="A1221" s="121">
        <v>45522</v>
      </c>
      <c r="B1221" s="119">
        <f t="shared" si="41"/>
        <v>8</v>
      </c>
      <c r="C1221" s="119">
        <f t="shared" si="42"/>
        <v>2024</v>
      </c>
      <c r="D1221" s="110">
        <v>15323681</v>
      </c>
      <c r="E1221" s="110" t="s">
        <v>42884</v>
      </c>
      <c r="F1221" s="110" t="s">
        <v>18658</v>
      </c>
      <c r="G1221" s="124" t="s">
        <v>18720</v>
      </c>
      <c r="H1221" s="122" t="s">
        <v>42707</v>
      </c>
      <c r="I1221" s="109" t="s">
        <v>18665</v>
      </c>
      <c r="J1221" s="109" t="s">
        <v>18679</v>
      </c>
      <c r="K1221" s="108">
        <v>45393</v>
      </c>
      <c r="L1221" s="109" t="s">
        <v>42529</v>
      </c>
      <c r="M1221" s="110" t="s">
        <v>18657</v>
      </c>
      <c r="N1221" s="110" t="s">
        <v>18722</v>
      </c>
      <c r="O1221" s="109">
        <v>10</v>
      </c>
      <c r="P1221" s="108">
        <v>45522</v>
      </c>
      <c r="Q1221" s="108">
        <v>45531</v>
      </c>
      <c r="R1221" s="109" t="s">
        <v>14433</v>
      </c>
      <c r="S1221" s="110" t="str">
        <f>VLOOKUP($R1221,DX!$A$1:$B$13005,2,FALSE)</f>
        <v>HERIDA DE LA CABEZA, PARTE NO ESPECIFICADA</v>
      </c>
      <c r="T1221" s="110" t="s">
        <v>42647</v>
      </c>
      <c r="AA1221" s="111" t="s">
        <v>43233</v>
      </c>
    </row>
    <row r="1222" spans="1:27" s="123" customFormat="1" ht="30" hidden="1" customHeight="1" x14ac:dyDescent="0.3">
      <c r="A1222" s="121">
        <v>45525</v>
      </c>
      <c r="B1222" s="119">
        <f t="shared" si="41"/>
        <v>8</v>
      </c>
      <c r="C1222" s="119">
        <f t="shared" si="42"/>
        <v>2024</v>
      </c>
      <c r="D1222" s="110">
        <v>29137982</v>
      </c>
      <c r="E1222" s="110" t="s">
        <v>42903</v>
      </c>
      <c r="F1222" s="110" t="s">
        <v>18704</v>
      </c>
      <c r="G1222" s="110" t="s">
        <v>18687</v>
      </c>
      <c r="H1222" s="122" t="s">
        <v>42709</v>
      </c>
      <c r="I1222" s="109" t="s">
        <v>18849</v>
      </c>
      <c r="J1222" s="109" t="s">
        <v>42642</v>
      </c>
      <c r="K1222" s="108">
        <v>43678</v>
      </c>
      <c r="L1222" s="109" t="s">
        <v>18860</v>
      </c>
      <c r="M1222" s="110" t="s">
        <v>18657</v>
      </c>
      <c r="N1222" s="110" t="s">
        <v>18659</v>
      </c>
      <c r="O1222" s="109">
        <v>30</v>
      </c>
      <c r="P1222" s="108">
        <v>45525</v>
      </c>
      <c r="Q1222" s="108">
        <v>45554</v>
      </c>
      <c r="R1222" s="109" t="s">
        <v>15167</v>
      </c>
      <c r="S1222" s="110" t="str">
        <f>VLOOKUP($R1222,DX!$A$1:$B$13005,2,FALSE)</f>
        <v>FRACTURA DE OTROS HUESOS METACARPIANOS</v>
      </c>
      <c r="T1222" s="110" t="s">
        <v>42647</v>
      </c>
      <c r="AA1222" s="123" t="s">
        <v>42959</v>
      </c>
    </row>
    <row r="1223" spans="1:27" s="123" customFormat="1" ht="30" hidden="1" customHeight="1" x14ac:dyDescent="0.3">
      <c r="A1223" s="121">
        <v>45524</v>
      </c>
      <c r="B1223" s="119">
        <f t="shared" si="41"/>
        <v>8</v>
      </c>
      <c r="C1223" s="119">
        <f t="shared" si="42"/>
        <v>2024</v>
      </c>
      <c r="D1223" s="110">
        <v>10632535</v>
      </c>
      <c r="E1223" s="110" t="s">
        <v>42898</v>
      </c>
      <c r="F1223" s="110" t="s">
        <v>18658</v>
      </c>
      <c r="G1223" s="110" t="s">
        <v>18664</v>
      </c>
      <c r="H1223" s="122" t="s">
        <v>42709</v>
      </c>
      <c r="I1223" s="109" t="s">
        <v>18665</v>
      </c>
      <c r="J1223" s="109" t="s">
        <v>18679</v>
      </c>
      <c r="K1223" s="108">
        <v>45627</v>
      </c>
      <c r="L1223" s="109" t="s">
        <v>18701</v>
      </c>
      <c r="M1223" s="110" t="s">
        <v>18657</v>
      </c>
      <c r="N1223" s="110" t="s">
        <v>18659</v>
      </c>
      <c r="O1223" s="109">
        <v>8</v>
      </c>
      <c r="P1223" s="108">
        <v>45524</v>
      </c>
      <c r="Q1223" s="108">
        <v>45531</v>
      </c>
      <c r="R1223" s="109" t="s">
        <v>10365</v>
      </c>
      <c r="S1223" s="110" t="str">
        <f>VLOOKUP($R1223,DX!$A$1:$B$13005,2,FALSE)</f>
        <v>CALCULO DEL URETER</v>
      </c>
      <c r="T1223" s="110" t="s">
        <v>42647</v>
      </c>
      <c r="AA1223" s="111" t="s">
        <v>43233</v>
      </c>
    </row>
    <row r="1224" spans="1:27" s="123" customFormat="1" ht="30" hidden="1" customHeight="1" x14ac:dyDescent="0.3">
      <c r="A1224" s="121">
        <v>45519</v>
      </c>
      <c r="B1224" s="119">
        <f t="shared" si="41"/>
        <v>8</v>
      </c>
      <c r="C1224" s="119">
        <f t="shared" si="42"/>
        <v>2024</v>
      </c>
      <c r="D1224" s="110">
        <v>71710140</v>
      </c>
      <c r="E1224" s="110" t="s">
        <v>42889</v>
      </c>
      <c r="F1224" s="110" t="s">
        <v>18658</v>
      </c>
      <c r="G1224" s="110" t="s">
        <v>18664</v>
      </c>
      <c r="H1224" s="122" t="s">
        <v>42708</v>
      </c>
      <c r="I1224" s="109" t="s">
        <v>18665</v>
      </c>
      <c r="J1224" s="109" t="s">
        <v>18679</v>
      </c>
      <c r="K1224" s="108">
        <v>44833</v>
      </c>
      <c r="L1224" s="109" t="s">
        <v>18913</v>
      </c>
      <c r="M1224" s="110" t="s">
        <v>18657</v>
      </c>
      <c r="N1224" s="110" t="s">
        <v>18659</v>
      </c>
      <c r="O1224" s="109">
        <v>1</v>
      </c>
      <c r="P1224" s="108">
        <v>45519</v>
      </c>
      <c r="Q1224" s="108">
        <v>45519</v>
      </c>
      <c r="R1224" s="109" t="s">
        <v>14053</v>
      </c>
      <c r="S1224" s="110" t="str">
        <f>VLOOKUP($R1224,DX!$A$1:$B$13005,2,FALSE)</f>
        <v>CEFALEA</v>
      </c>
      <c r="T1224" s="110" t="s">
        <v>42647</v>
      </c>
      <c r="AA1224" s="111" t="s">
        <v>43233</v>
      </c>
    </row>
    <row r="1225" spans="1:27" s="123" customFormat="1" ht="30" hidden="1" customHeight="1" x14ac:dyDescent="0.3">
      <c r="A1225" s="121">
        <v>45516</v>
      </c>
      <c r="B1225" s="119">
        <f t="shared" si="41"/>
        <v>8</v>
      </c>
      <c r="C1225" s="119">
        <f t="shared" si="42"/>
        <v>2024</v>
      </c>
      <c r="D1225" s="110">
        <v>1152692514</v>
      </c>
      <c r="E1225" s="110" t="s">
        <v>42899</v>
      </c>
      <c r="F1225" s="110" t="s">
        <v>18658</v>
      </c>
      <c r="G1225" s="110" t="s">
        <v>18687</v>
      </c>
      <c r="H1225" s="122" t="s">
        <v>42708</v>
      </c>
      <c r="I1225" s="109" t="s">
        <v>18680</v>
      </c>
      <c r="J1225" s="109" t="s">
        <v>18679</v>
      </c>
      <c r="K1225" s="108">
        <v>45495</v>
      </c>
      <c r="L1225" s="109" t="s">
        <v>18680</v>
      </c>
      <c r="M1225" s="110" t="s">
        <v>18657</v>
      </c>
      <c r="N1225" s="110" t="s">
        <v>18659</v>
      </c>
      <c r="O1225" s="109">
        <v>5</v>
      </c>
      <c r="P1225" s="108">
        <v>45516</v>
      </c>
      <c r="Q1225" s="108">
        <v>45520</v>
      </c>
      <c r="R1225" s="109" t="s">
        <v>9573</v>
      </c>
      <c r="S1225" s="110" t="str">
        <f>VLOOKUP($R1225,DX!$A$1:$B$13005,2,FALSE)</f>
        <v>TRASTORNOS DE DISCO LUMBAR Y OTROS, CON RADICULOPATIA</v>
      </c>
      <c r="T1225" s="110" t="s">
        <v>42647</v>
      </c>
      <c r="AA1225" s="111" t="s">
        <v>43233</v>
      </c>
    </row>
    <row r="1226" spans="1:27" s="123" customFormat="1" ht="30" hidden="1" customHeight="1" x14ac:dyDescent="0.3">
      <c r="A1226" s="121">
        <v>45514</v>
      </c>
      <c r="B1226" s="119">
        <f t="shared" si="41"/>
        <v>8</v>
      </c>
      <c r="C1226" s="119">
        <f t="shared" si="42"/>
        <v>2024</v>
      </c>
      <c r="D1226" s="110">
        <v>75076379</v>
      </c>
      <c r="E1226" s="110" t="s">
        <v>42897</v>
      </c>
      <c r="F1226" s="110" t="s">
        <v>18658</v>
      </c>
      <c r="G1226" s="110" t="s">
        <v>18687</v>
      </c>
      <c r="H1226" s="122" t="s">
        <v>42709</v>
      </c>
      <c r="I1226" s="109" t="s">
        <v>18665</v>
      </c>
      <c r="J1226" s="109" t="s">
        <v>18679</v>
      </c>
      <c r="K1226" s="108">
        <v>44989</v>
      </c>
      <c r="L1226" s="109" t="s">
        <v>18787</v>
      </c>
      <c r="M1226" s="110" t="s">
        <v>18845</v>
      </c>
      <c r="N1226" s="110" t="s">
        <v>18659</v>
      </c>
      <c r="O1226" s="109">
        <v>29</v>
      </c>
      <c r="P1226" s="108">
        <v>45514</v>
      </c>
      <c r="Q1226" s="108">
        <v>45542</v>
      </c>
      <c r="R1226" s="109" t="s">
        <v>1752</v>
      </c>
      <c r="S1226" s="110" t="str">
        <f>VLOOKUP($R1226,DX!$A$1:$B$13005,2,FALSE)</f>
        <v>TUMOR MALIGNO DEL RECTO</v>
      </c>
      <c r="T1226" s="110" t="s">
        <v>18696</v>
      </c>
      <c r="AA1226" s="123" t="s">
        <v>42959</v>
      </c>
    </row>
    <row r="1227" spans="1:27" s="123" customFormat="1" ht="30" hidden="1" customHeight="1" x14ac:dyDescent="0.3">
      <c r="A1227" s="121">
        <v>45516</v>
      </c>
      <c r="B1227" s="119">
        <f t="shared" si="41"/>
        <v>8</v>
      </c>
      <c r="C1227" s="119">
        <f t="shared" si="42"/>
        <v>2024</v>
      </c>
      <c r="D1227" s="110">
        <v>1128437463</v>
      </c>
      <c r="E1227" s="110" t="s">
        <v>42900</v>
      </c>
      <c r="F1227" s="110" t="s">
        <v>18658</v>
      </c>
      <c r="G1227" s="110" t="s">
        <v>18664</v>
      </c>
      <c r="H1227" s="122" t="s">
        <v>42709</v>
      </c>
      <c r="I1227" s="109" t="s">
        <v>18665</v>
      </c>
      <c r="J1227" s="109" t="s">
        <v>18679</v>
      </c>
      <c r="K1227" s="108">
        <v>45490</v>
      </c>
      <c r="L1227" s="109" t="s">
        <v>42529</v>
      </c>
      <c r="M1227" s="110" t="s">
        <v>18657</v>
      </c>
      <c r="N1227" s="110" t="s">
        <v>18659</v>
      </c>
      <c r="O1227" s="109">
        <v>2</v>
      </c>
      <c r="P1227" s="108">
        <v>45516</v>
      </c>
      <c r="Q1227" s="108">
        <v>45517</v>
      </c>
      <c r="R1227" s="109" t="s">
        <v>7087</v>
      </c>
      <c r="S1227" s="110" t="str">
        <f>VLOOKUP($R1227,DX!$A$1:$B$13005,2,FALSE)</f>
        <v>AMIGDALITIS AGUDA, NO ESPECIFICADA</v>
      </c>
      <c r="T1227" s="110" t="s">
        <v>42647</v>
      </c>
      <c r="AA1227" s="111" t="s">
        <v>43233</v>
      </c>
    </row>
    <row r="1228" spans="1:27" s="123" customFormat="1" ht="30" hidden="1" customHeight="1" x14ac:dyDescent="0.3">
      <c r="A1228" s="121">
        <v>45530</v>
      </c>
      <c r="B1228" s="119">
        <f t="shared" si="41"/>
        <v>8</v>
      </c>
      <c r="C1228" s="119">
        <f t="shared" si="42"/>
        <v>2024</v>
      </c>
      <c r="D1228" s="110">
        <v>1152204688</v>
      </c>
      <c r="E1228" s="110" t="s">
        <v>42901</v>
      </c>
      <c r="F1228" s="110" t="s">
        <v>18704</v>
      </c>
      <c r="G1228" s="110" t="s">
        <v>18664</v>
      </c>
      <c r="H1228" s="122" t="s">
        <v>42708</v>
      </c>
      <c r="I1228" s="109" t="s">
        <v>18665</v>
      </c>
      <c r="J1228" s="109" t="s">
        <v>18679</v>
      </c>
      <c r="K1228" s="108">
        <v>45486</v>
      </c>
      <c r="L1228" s="109" t="s">
        <v>42529</v>
      </c>
      <c r="M1228" s="110" t="s">
        <v>18657</v>
      </c>
      <c r="N1228" s="110" t="s">
        <v>18659</v>
      </c>
      <c r="O1228" s="109">
        <v>2</v>
      </c>
      <c r="P1228" s="108">
        <v>45530</v>
      </c>
      <c r="Q1228" s="108">
        <v>45531</v>
      </c>
      <c r="R1228" s="109" t="s">
        <v>10383</v>
      </c>
      <c r="S1228" s="110" t="str">
        <f>VLOOKUP($R1228,DX!$A$1:$B$13005,2,FALSE)</f>
        <v>COLICO RENAL, NO ESPECIFICADO</v>
      </c>
      <c r="T1228" s="110" t="s">
        <v>42647</v>
      </c>
      <c r="AA1228" s="111" t="s">
        <v>43233</v>
      </c>
    </row>
    <row r="1229" spans="1:27" s="123" customFormat="1" ht="30" hidden="1" customHeight="1" x14ac:dyDescent="0.3">
      <c r="A1229" s="121">
        <v>45535</v>
      </c>
      <c r="B1229" s="119">
        <f t="shared" si="41"/>
        <v>8</v>
      </c>
      <c r="C1229" s="119">
        <f t="shared" si="42"/>
        <v>2024</v>
      </c>
      <c r="D1229" s="110">
        <v>70782378</v>
      </c>
      <c r="E1229" s="110" t="s">
        <v>42902</v>
      </c>
      <c r="F1229" s="110" t="s">
        <v>18658</v>
      </c>
      <c r="G1229" s="110" t="s">
        <v>18664</v>
      </c>
      <c r="H1229" s="122" t="s">
        <v>42708</v>
      </c>
      <c r="I1229" s="109" t="s">
        <v>18680</v>
      </c>
      <c r="J1229" s="109" t="s">
        <v>18679</v>
      </c>
      <c r="K1229" s="108">
        <v>43617</v>
      </c>
      <c r="L1229" s="109" t="s">
        <v>18680</v>
      </c>
      <c r="M1229" s="110" t="s">
        <v>18657</v>
      </c>
      <c r="N1229" s="110" t="s">
        <v>18659</v>
      </c>
      <c r="O1229" s="109">
        <v>7</v>
      </c>
      <c r="P1229" s="108">
        <v>45535</v>
      </c>
      <c r="Q1229" s="108">
        <v>45541</v>
      </c>
      <c r="R1229" s="109" t="s">
        <v>14051</v>
      </c>
      <c r="S1229" s="110" t="str">
        <f>VLOOKUP($R1229,DX!$A$1:$B$13005,2,FALSE)</f>
        <v>FIEBRE, NO ESPECIFICADA</v>
      </c>
      <c r="T1229" s="110" t="s">
        <v>42647</v>
      </c>
      <c r="AA1229" s="111" t="s">
        <v>43233</v>
      </c>
    </row>
    <row r="1230" spans="1:27" s="123" customFormat="1" ht="30" hidden="1" customHeight="1" x14ac:dyDescent="0.3">
      <c r="A1230" s="121">
        <v>45530</v>
      </c>
      <c r="B1230" s="119">
        <f t="shared" si="41"/>
        <v>8</v>
      </c>
      <c r="C1230" s="119">
        <f t="shared" si="42"/>
        <v>2024</v>
      </c>
      <c r="D1230" s="110">
        <v>1152222115</v>
      </c>
      <c r="E1230" s="110" t="s">
        <v>18789</v>
      </c>
      <c r="F1230" s="110" t="s">
        <v>18658</v>
      </c>
      <c r="G1230" s="110" t="s">
        <v>18664</v>
      </c>
      <c r="H1230" s="122" t="s">
        <v>42710</v>
      </c>
      <c r="I1230" s="109" t="s">
        <v>18849</v>
      </c>
      <c r="J1230" s="109" t="s">
        <v>42711</v>
      </c>
      <c r="K1230" s="108">
        <v>43164</v>
      </c>
      <c r="L1230" s="109" t="s">
        <v>18860</v>
      </c>
      <c r="M1230" s="110" t="s">
        <v>18657</v>
      </c>
      <c r="N1230" s="110" t="s">
        <v>18659</v>
      </c>
      <c r="O1230" s="109">
        <v>14</v>
      </c>
      <c r="P1230" s="108">
        <v>45530</v>
      </c>
      <c r="Q1230" s="108">
        <v>45512</v>
      </c>
      <c r="R1230" s="109">
        <v>2</v>
      </c>
      <c r="S1230" s="110" t="str">
        <f>VLOOKUP($R1230,DX!$A$1:$B$13005,2,FALSE)</f>
        <v>Licencia Paternidad</v>
      </c>
      <c r="T1230" s="110" t="s">
        <v>42647</v>
      </c>
      <c r="AA1230" s="111" t="s">
        <v>43233</v>
      </c>
    </row>
    <row r="1231" spans="1:27" s="123" customFormat="1" ht="30" hidden="1" customHeight="1" x14ac:dyDescent="0.3">
      <c r="A1231" s="121">
        <v>45540</v>
      </c>
      <c r="B1231" s="119">
        <f t="shared" ref="B1231:B1254" si="43">+MONTH(A1231)</f>
        <v>9</v>
      </c>
      <c r="C1231" s="119">
        <f t="shared" ref="C1231:C1254" si="44">+YEAR(A1231)</f>
        <v>2024</v>
      </c>
      <c r="D1231" s="110">
        <v>1007223061</v>
      </c>
      <c r="E1231" s="110" t="s">
        <v>42675</v>
      </c>
      <c r="F1231" s="110" t="s">
        <v>18704</v>
      </c>
      <c r="G1231" s="110" t="s">
        <v>18664</v>
      </c>
      <c r="H1231" s="122" t="s">
        <v>42708</v>
      </c>
      <c r="I1231" s="109" t="s">
        <v>18849</v>
      </c>
      <c r="J1231" s="109" t="s">
        <v>42917</v>
      </c>
      <c r="K1231" s="108">
        <v>44992</v>
      </c>
      <c r="L1231" s="109" t="s">
        <v>18860</v>
      </c>
      <c r="M1231" s="110" t="s">
        <v>18657</v>
      </c>
      <c r="N1231" s="110" t="s">
        <v>18659</v>
      </c>
      <c r="O1231" s="109">
        <v>2</v>
      </c>
      <c r="P1231" s="108">
        <v>45540</v>
      </c>
      <c r="Q1231" s="108">
        <v>45541</v>
      </c>
      <c r="R1231" s="109" t="s">
        <v>9601</v>
      </c>
      <c r="S1231" s="110" t="str">
        <f>VLOOKUP($R1231,DX!$A$1:$B$13005,2,FALSE)</f>
        <v>CERVICALGIA</v>
      </c>
      <c r="T1231" s="110" t="s">
        <v>42647</v>
      </c>
      <c r="AA1231" s="111" t="s">
        <v>43233</v>
      </c>
    </row>
    <row r="1232" spans="1:27" s="123" customFormat="1" ht="30" hidden="1" customHeight="1" x14ac:dyDescent="0.3">
      <c r="A1232" s="121">
        <v>45540</v>
      </c>
      <c r="B1232" s="119">
        <f t="shared" si="43"/>
        <v>9</v>
      </c>
      <c r="C1232" s="119">
        <f t="shared" si="44"/>
        <v>2024</v>
      </c>
      <c r="D1232" s="110">
        <v>1039686676</v>
      </c>
      <c r="E1232" s="110" t="s">
        <v>42904</v>
      </c>
      <c r="F1232" s="110" t="s">
        <v>18658</v>
      </c>
      <c r="G1232" s="110" t="s">
        <v>18683</v>
      </c>
      <c r="H1232" s="122" t="s">
        <v>42708</v>
      </c>
      <c r="I1232" s="109" t="s">
        <v>18680</v>
      </c>
      <c r="J1232" s="109" t="s">
        <v>18679</v>
      </c>
      <c r="K1232" s="108">
        <v>44245</v>
      </c>
      <c r="L1232" s="109" t="s">
        <v>18739</v>
      </c>
      <c r="M1232" s="110" t="s">
        <v>18657</v>
      </c>
      <c r="N1232" s="110" t="s">
        <v>18659</v>
      </c>
      <c r="O1232" s="109">
        <v>2</v>
      </c>
      <c r="P1232" s="108">
        <v>45540</v>
      </c>
      <c r="Q1232" s="108">
        <v>45541</v>
      </c>
      <c r="R1232" s="109" t="s">
        <v>13817</v>
      </c>
      <c r="S1232" s="110" t="str">
        <f>VLOOKUP($R1232,DX!$A$1:$B$13005,2,FALSE)</f>
        <v>OTROS DOLORES ABDOMINALES Y LOS NO ESPECIFICADOS</v>
      </c>
      <c r="T1232" s="110" t="s">
        <v>42647</v>
      </c>
      <c r="AA1232" s="111" t="s">
        <v>43233</v>
      </c>
    </row>
    <row r="1233" spans="1:27" s="123" customFormat="1" ht="30" hidden="1" customHeight="1" x14ac:dyDescent="0.3">
      <c r="A1233" s="121">
        <v>45541</v>
      </c>
      <c r="B1233" s="119">
        <f t="shared" si="43"/>
        <v>9</v>
      </c>
      <c r="C1233" s="119">
        <f t="shared" si="44"/>
        <v>2024</v>
      </c>
      <c r="D1233" s="110">
        <v>1069734995</v>
      </c>
      <c r="E1233" s="110" t="s">
        <v>42905</v>
      </c>
      <c r="F1233" s="110" t="s">
        <v>18658</v>
      </c>
      <c r="G1233" s="110" t="s">
        <v>18664</v>
      </c>
      <c r="H1233" s="122" t="s">
        <v>42708</v>
      </c>
      <c r="I1233" s="109" t="s">
        <v>18665</v>
      </c>
      <c r="J1233" s="109" t="s">
        <v>18679</v>
      </c>
      <c r="K1233" s="108">
        <v>45302</v>
      </c>
      <c r="L1233" s="109" t="s">
        <v>18701</v>
      </c>
      <c r="M1233" s="110" t="s">
        <v>18657</v>
      </c>
      <c r="N1233" s="110" t="s">
        <v>18659</v>
      </c>
      <c r="O1233" s="109">
        <v>3</v>
      </c>
      <c r="P1233" s="108">
        <v>45541</v>
      </c>
      <c r="Q1233" s="108">
        <v>45543</v>
      </c>
      <c r="R1233" s="109" t="s">
        <v>9607</v>
      </c>
      <c r="S1233" s="110" t="str">
        <f>VLOOKUP($R1233,DX!$A$1:$B$13005,2,FALSE)</f>
        <v>LUMBAGO NO ESPECIFICADO</v>
      </c>
      <c r="T1233" s="110" t="s">
        <v>42647</v>
      </c>
      <c r="AA1233" s="111" t="s">
        <v>43233</v>
      </c>
    </row>
    <row r="1234" spans="1:27" s="123" customFormat="1" ht="30" hidden="1" customHeight="1" x14ac:dyDescent="0.3">
      <c r="A1234" s="121">
        <v>45542</v>
      </c>
      <c r="B1234" s="119">
        <f t="shared" si="43"/>
        <v>9</v>
      </c>
      <c r="C1234" s="119">
        <f t="shared" si="44"/>
        <v>2024</v>
      </c>
      <c r="D1234" s="110">
        <v>1053815004</v>
      </c>
      <c r="E1234" s="110" t="s">
        <v>42879</v>
      </c>
      <c r="F1234" s="110" t="s">
        <v>18658</v>
      </c>
      <c r="G1234" s="110" t="s">
        <v>18687</v>
      </c>
      <c r="H1234" s="122" t="s">
        <v>42709</v>
      </c>
      <c r="I1234" s="109" t="s">
        <v>18665</v>
      </c>
      <c r="J1234" s="109" t="s">
        <v>18679</v>
      </c>
      <c r="K1234" s="108">
        <v>45181</v>
      </c>
      <c r="L1234" s="109" t="s">
        <v>18787</v>
      </c>
      <c r="M1234" s="110" t="s">
        <v>18845</v>
      </c>
      <c r="N1234" s="110" t="s">
        <v>18659</v>
      </c>
      <c r="O1234" s="109">
        <v>9</v>
      </c>
      <c r="P1234" s="108">
        <v>45542</v>
      </c>
      <c r="Q1234" s="108">
        <v>45550</v>
      </c>
      <c r="R1234" s="109" t="s">
        <v>15051</v>
      </c>
      <c r="S1234" s="110" t="str">
        <f>VLOOKUP($R1234,DX!$A$1:$B$13005,2,FALSE)</f>
        <v>FRACTURA DE LA EPIFISIS SUPERIOR DEL RADIO</v>
      </c>
      <c r="T1234" s="110" t="s">
        <v>18696</v>
      </c>
      <c r="AA1234" s="111" t="s">
        <v>43233</v>
      </c>
    </row>
    <row r="1235" spans="1:27" s="123" customFormat="1" ht="30" hidden="1" customHeight="1" x14ac:dyDescent="0.3">
      <c r="A1235" s="121">
        <v>45544</v>
      </c>
      <c r="B1235" s="119">
        <f t="shared" si="43"/>
        <v>9</v>
      </c>
      <c r="C1235" s="119">
        <f t="shared" si="44"/>
        <v>2024</v>
      </c>
      <c r="D1235" s="110">
        <v>70563974</v>
      </c>
      <c r="E1235" s="110" t="s">
        <v>42824</v>
      </c>
      <c r="F1235" s="110" t="s">
        <v>18658</v>
      </c>
      <c r="G1235" s="110" t="s">
        <v>18664</v>
      </c>
      <c r="H1235" s="122" t="s">
        <v>42733</v>
      </c>
      <c r="I1235" s="109" t="s">
        <v>18665</v>
      </c>
      <c r="J1235" s="109" t="s">
        <v>18679</v>
      </c>
      <c r="K1235" s="108">
        <v>45149</v>
      </c>
      <c r="L1235" s="109" t="s">
        <v>42529</v>
      </c>
      <c r="M1235" s="110" t="s">
        <v>18657</v>
      </c>
      <c r="N1235" s="110" t="s">
        <v>18659</v>
      </c>
      <c r="O1235" s="109">
        <v>30</v>
      </c>
      <c r="P1235" s="108">
        <v>45544</v>
      </c>
      <c r="Q1235" s="108">
        <v>45573</v>
      </c>
      <c r="R1235" s="109" t="s">
        <v>2088</v>
      </c>
      <c r="S1235" s="110" t="str">
        <f>VLOOKUP($R1235,DX!$A$1:$B$13005,2,FALSE)</f>
        <v>TUMOR MALIGNO DE LA PROSTATA</v>
      </c>
      <c r="T1235" s="110" t="s">
        <v>18696</v>
      </c>
      <c r="AA1235" s="123" t="s">
        <v>42959</v>
      </c>
    </row>
    <row r="1236" spans="1:27" s="123" customFormat="1" ht="30" hidden="1" customHeight="1" x14ac:dyDescent="0.3">
      <c r="A1236" s="121">
        <v>45545</v>
      </c>
      <c r="B1236" s="119">
        <f t="shared" si="43"/>
        <v>9</v>
      </c>
      <c r="C1236" s="119">
        <f t="shared" si="44"/>
        <v>2024</v>
      </c>
      <c r="D1236" s="110">
        <v>75076379</v>
      </c>
      <c r="E1236" s="110" t="s">
        <v>42897</v>
      </c>
      <c r="F1236" s="110" t="s">
        <v>18658</v>
      </c>
      <c r="G1236" s="110" t="s">
        <v>18687</v>
      </c>
      <c r="H1236" s="122" t="s">
        <v>42709</v>
      </c>
      <c r="I1236" s="109" t="s">
        <v>18665</v>
      </c>
      <c r="J1236" s="109" t="s">
        <v>18679</v>
      </c>
      <c r="K1236" s="108">
        <v>44989</v>
      </c>
      <c r="L1236" s="109" t="s">
        <v>18787</v>
      </c>
      <c r="M1236" s="110" t="s">
        <v>18845</v>
      </c>
      <c r="N1236" s="110" t="s">
        <v>18659</v>
      </c>
      <c r="O1236" s="109">
        <v>30</v>
      </c>
      <c r="P1236" s="108">
        <v>45545</v>
      </c>
      <c r="Q1236" s="108">
        <v>45574</v>
      </c>
      <c r="R1236" s="109" t="s">
        <v>1752</v>
      </c>
      <c r="S1236" s="110" t="str">
        <f>VLOOKUP($R1236,DX!$A$1:$B$13005,2,FALSE)</f>
        <v>TUMOR MALIGNO DEL RECTO</v>
      </c>
      <c r="T1236" s="110" t="s">
        <v>18696</v>
      </c>
      <c r="AA1236" s="123" t="s">
        <v>42959</v>
      </c>
    </row>
    <row r="1237" spans="1:27" s="123" customFormat="1" ht="30" hidden="1" customHeight="1" x14ac:dyDescent="0.3">
      <c r="A1237" s="121">
        <v>45546</v>
      </c>
      <c r="B1237" s="119">
        <f t="shared" si="43"/>
        <v>9</v>
      </c>
      <c r="C1237" s="119">
        <f t="shared" si="44"/>
        <v>2024</v>
      </c>
      <c r="D1237" s="110">
        <v>98537362</v>
      </c>
      <c r="E1237" s="110" t="s">
        <v>42906</v>
      </c>
      <c r="F1237" s="110" t="s">
        <v>18658</v>
      </c>
      <c r="G1237" s="110" t="s">
        <v>18664</v>
      </c>
      <c r="H1237" s="122" t="s">
        <v>42708</v>
      </c>
      <c r="I1237" s="109" t="s">
        <v>18680</v>
      </c>
      <c r="J1237" s="109" t="s">
        <v>18679</v>
      </c>
      <c r="K1237" s="108">
        <v>44914</v>
      </c>
      <c r="L1237" s="109" t="s">
        <v>18680</v>
      </c>
      <c r="M1237" s="110" t="s">
        <v>18657</v>
      </c>
      <c r="N1237" s="110" t="s">
        <v>18659</v>
      </c>
      <c r="O1237" s="109">
        <v>2</v>
      </c>
      <c r="P1237" s="108">
        <v>45546</v>
      </c>
      <c r="Q1237" s="108">
        <v>45547</v>
      </c>
      <c r="R1237" s="109" t="s">
        <v>10383</v>
      </c>
      <c r="S1237" s="110" t="str">
        <f>VLOOKUP($R1237,DX!$A$1:$B$13005,2,FALSE)</f>
        <v>COLICO RENAL, NO ESPECIFICADO</v>
      </c>
      <c r="T1237" s="110" t="s">
        <v>42647</v>
      </c>
      <c r="AA1237" s="111" t="s">
        <v>43233</v>
      </c>
    </row>
    <row r="1238" spans="1:27" s="123" customFormat="1" ht="30" hidden="1" customHeight="1" x14ac:dyDescent="0.3">
      <c r="A1238" s="121">
        <v>45547</v>
      </c>
      <c r="B1238" s="119">
        <f t="shared" si="43"/>
        <v>9</v>
      </c>
      <c r="C1238" s="119">
        <f t="shared" si="44"/>
        <v>2024</v>
      </c>
      <c r="D1238" s="110">
        <v>75098062</v>
      </c>
      <c r="E1238" s="110" t="s">
        <v>42907</v>
      </c>
      <c r="F1238" s="110" t="s">
        <v>18658</v>
      </c>
      <c r="G1238" s="110" t="s">
        <v>18664</v>
      </c>
      <c r="H1238" s="122" t="s">
        <v>42709</v>
      </c>
      <c r="I1238" s="109" t="s">
        <v>18665</v>
      </c>
      <c r="J1238" s="109" t="s">
        <v>18679</v>
      </c>
      <c r="K1238" s="108">
        <v>45364</v>
      </c>
      <c r="L1238" s="109" t="s">
        <v>18787</v>
      </c>
      <c r="M1238" s="110" t="s">
        <v>18845</v>
      </c>
      <c r="N1238" s="110" t="s">
        <v>18659</v>
      </c>
      <c r="O1238" s="109">
        <v>7</v>
      </c>
      <c r="P1238" s="108">
        <v>45547</v>
      </c>
      <c r="Q1238" s="108">
        <v>45553</v>
      </c>
      <c r="R1238" s="109" t="s">
        <v>14679</v>
      </c>
      <c r="S1238" s="110" t="str">
        <f>VLOOKUP($R1238,DX!$A$1:$B$13005,2,FALSE)</f>
        <v>FRACTURA DE COSTILLA</v>
      </c>
      <c r="T1238" s="110" t="s">
        <v>42647</v>
      </c>
      <c r="AA1238" s="111" t="s">
        <v>43233</v>
      </c>
    </row>
    <row r="1239" spans="1:27" s="123" customFormat="1" ht="30" hidden="1" customHeight="1" x14ac:dyDescent="0.3">
      <c r="A1239" s="121">
        <v>45548</v>
      </c>
      <c r="B1239" s="119">
        <f t="shared" si="43"/>
        <v>9</v>
      </c>
      <c r="C1239" s="119">
        <f t="shared" si="44"/>
        <v>2024</v>
      </c>
      <c r="D1239" s="110">
        <v>43112841</v>
      </c>
      <c r="E1239" s="110" t="s">
        <v>42682</v>
      </c>
      <c r="F1239" s="110" t="s">
        <v>18704</v>
      </c>
      <c r="G1239" s="110" t="s">
        <v>18683</v>
      </c>
      <c r="H1239" s="122" t="s">
        <v>42708</v>
      </c>
      <c r="I1239" s="109" t="s">
        <v>18849</v>
      </c>
      <c r="J1239" s="109" t="s">
        <v>18695</v>
      </c>
      <c r="K1239" s="108">
        <v>44896</v>
      </c>
      <c r="L1239" s="109" t="s">
        <v>18860</v>
      </c>
      <c r="M1239" s="110" t="s">
        <v>18657</v>
      </c>
      <c r="N1239" s="110" t="s">
        <v>18659</v>
      </c>
      <c r="O1239" s="109">
        <v>2</v>
      </c>
      <c r="P1239" s="108">
        <v>45548</v>
      </c>
      <c r="Q1239" s="108">
        <v>45549</v>
      </c>
      <c r="R1239" s="109" t="s">
        <v>7065</v>
      </c>
      <c r="S1239" s="110" t="str">
        <f>VLOOKUP($R1239,DX!$A$1:$B$13005,2,FALSE)</f>
        <v>SINUSITIS FRONTAL AGUDA</v>
      </c>
      <c r="T1239" s="110" t="s">
        <v>42647</v>
      </c>
      <c r="AA1239" s="111" t="s">
        <v>43233</v>
      </c>
    </row>
    <row r="1240" spans="1:27" s="123" customFormat="1" ht="30" hidden="1" customHeight="1" x14ac:dyDescent="0.3">
      <c r="A1240" s="121">
        <v>45554</v>
      </c>
      <c r="B1240" s="119">
        <f t="shared" si="43"/>
        <v>9</v>
      </c>
      <c r="C1240" s="119">
        <f t="shared" si="44"/>
        <v>2024</v>
      </c>
      <c r="D1240" s="110">
        <v>1035874796</v>
      </c>
      <c r="E1240" s="110" t="s">
        <v>42908</v>
      </c>
      <c r="F1240" s="110" t="s">
        <v>18658</v>
      </c>
      <c r="G1240" s="110" t="s">
        <v>18664</v>
      </c>
      <c r="H1240" s="122" t="s">
        <v>42708</v>
      </c>
      <c r="I1240" s="109" t="s">
        <v>18665</v>
      </c>
      <c r="J1240" s="109" t="s">
        <v>18679</v>
      </c>
      <c r="K1240" s="108">
        <v>45149</v>
      </c>
      <c r="L1240" s="109" t="s">
        <v>42529</v>
      </c>
      <c r="M1240" s="110" t="s">
        <v>18657</v>
      </c>
      <c r="N1240" s="110" t="s">
        <v>18659</v>
      </c>
      <c r="O1240" s="109">
        <v>2</v>
      </c>
      <c r="P1240" s="108">
        <v>45554</v>
      </c>
      <c r="Q1240" s="108">
        <v>45555</v>
      </c>
      <c r="R1240" s="109" t="s">
        <v>10363</v>
      </c>
      <c r="S1240" s="110" t="str">
        <f>VLOOKUP($R1240,DX!$A$1:$B$13005,2,FALSE)</f>
        <v>CALCULO DEL RIÑON</v>
      </c>
      <c r="T1240" s="110" t="s">
        <v>42647</v>
      </c>
      <c r="AA1240" s="111" t="s">
        <v>43233</v>
      </c>
    </row>
    <row r="1241" spans="1:27" s="123" customFormat="1" ht="30" hidden="1" customHeight="1" x14ac:dyDescent="0.3">
      <c r="A1241" s="121">
        <v>45554</v>
      </c>
      <c r="B1241" s="119">
        <f t="shared" si="43"/>
        <v>9</v>
      </c>
      <c r="C1241" s="119">
        <f t="shared" si="44"/>
        <v>2024</v>
      </c>
      <c r="D1241" s="110">
        <v>1017164182</v>
      </c>
      <c r="E1241" s="110" t="s">
        <v>42909</v>
      </c>
      <c r="F1241" s="110" t="s">
        <v>18658</v>
      </c>
      <c r="G1241" s="110" t="s">
        <v>18664</v>
      </c>
      <c r="H1241" s="122" t="s">
        <v>42708</v>
      </c>
      <c r="I1241" s="109" t="s">
        <v>18665</v>
      </c>
      <c r="J1241" s="109" t="s">
        <v>18679</v>
      </c>
      <c r="K1241" s="108">
        <v>45482</v>
      </c>
      <c r="L1241" s="109" t="s">
        <v>42529</v>
      </c>
      <c r="M1241" s="110" t="s">
        <v>18657</v>
      </c>
      <c r="N1241" s="110" t="s">
        <v>18659</v>
      </c>
      <c r="O1241" s="109">
        <v>2</v>
      </c>
      <c r="P1241" s="108">
        <v>45554</v>
      </c>
      <c r="Q1241" s="108">
        <v>45555</v>
      </c>
      <c r="R1241" s="109" t="s">
        <v>7987</v>
      </c>
      <c r="S1241" s="110" t="str">
        <f>VLOOKUP($R1241,DX!$A$1:$B$13005,2,FALSE)</f>
        <v>COLITIS Y GASTROENTERITIS NO INFECCIOSAS, NO ESPECIFICADAS</v>
      </c>
      <c r="T1241" s="110" t="s">
        <v>42647</v>
      </c>
      <c r="AA1241" s="111" t="s">
        <v>43233</v>
      </c>
    </row>
    <row r="1242" spans="1:27" s="123" customFormat="1" ht="30" hidden="1" customHeight="1" x14ac:dyDescent="0.3">
      <c r="A1242" s="121">
        <v>45554</v>
      </c>
      <c r="B1242" s="119">
        <f t="shared" si="43"/>
        <v>9</v>
      </c>
      <c r="C1242" s="119">
        <f t="shared" si="44"/>
        <v>2024</v>
      </c>
      <c r="D1242" s="110">
        <v>75098062</v>
      </c>
      <c r="E1242" s="110" t="s">
        <v>42907</v>
      </c>
      <c r="F1242" s="110" t="s">
        <v>18658</v>
      </c>
      <c r="G1242" s="110" t="s">
        <v>18664</v>
      </c>
      <c r="H1242" s="122" t="s">
        <v>42709</v>
      </c>
      <c r="I1242" s="109" t="s">
        <v>18665</v>
      </c>
      <c r="J1242" s="109" t="s">
        <v>18679</v>
      </c>
      <c r="K1242" s="108">
        <v>45364</v>
      </c>
      <c r="L1242" s="109" t="s">
        <v>18787</v>
      </c>
      <c r="M1242" s="110" t="s">
        <v>18845</v>
      </c>
      <c r="N1242" s="110" t="s">
        <v>18659</v>
      </c>
      <c r="O1242" s="109">
        <v>12</v>
      </c>
      <c r="P1242" s="108">
        <v>45554</v>
      </c>
      <c r="Q1242" s="108">
        <v>45565</v>
      </c>
      <c r="R1242" s="109" t="s">
        <v>9601</v>
      </c>
      <c r="S1242" s="110" t="str">
        <f>VLOOKUP($R1242,DX!$A$1:$B$13005,2,FALSE)</f>
        <v>CERVICALGIA</v>
      </c>
      <c r="T1242" s="110" t="s">
        <v>18696</v>
      </c>
      <c r="AA1242" s="111" t="s">
        <v>43233</v>
      </c>
    </row>
    <row r="1243" spans="1:27" s="123" customFormat="1" ht="30" hidden="1" customHeight="1" x14ac:dyDescent="0.3">
      <c r="A1243" s="121">
        <v>45555</v>
      </c>
      <c r="B1243" s="119">
        <f t="shared" si="43"/>
        <v>9</v>
      </c>
      <c r="C1243" s="119">
        <f t="shared" si="44"/>
        <v>2024</v>
      </c>
      <c r="D1243" s="110">
        <v>29137982</v>
      </c>
      <c r="E1243" s="110" t="s">
        <v>42910</v>
      </c>
      <c r="F1243" s="110" t="s">
        <v>18704</v>
      </c>
      <c r="G1243" s="110" t="s">
        <v>18687</v>
      </c>
      <c r="H1243" s="122" t="s">
        <v>42709</v>
      </c>
      <c r="I1243" s="109" t="s">
        <v>18849</v>
      </c>
      <c r="J1243" s="109" t="s">
        <v>18735</v>
      </c>
      <c r="K1243" s="108">
        <v>43678</v>
      </c>
      <c r="L1243" s="109" t="s">
        <v>18860</v>
      </c>
      <c r="M1243" s="110" t="s">
        <v>18657</v>
      </c>
      <c r="N1243" s="110" t="s">
        <v>18659</v>
      </c>
      <c r="O1243" s="109">
        <v>30</v>
      </c>
      <c r="P1243" s="108">
        <v>45555</v>
      </c>
      <c r="Q1243" s="108">
        <v>45584</v>
      </c>
      <c r="R1243" s="109" t="s">
        <v>18534</v>
      </c>
      <c r="S1243" s="110" t="str">
        <f>VLOOKUP($R1243,DX!$A$1:$B$13005,2,FALSE)</f>
        <v>OTROS ESTADOS POSTQUIRURGICOS ESPECIFICADOS</v>
      </c>
      <c r="T1243" s="110" t="s">
        <v>18696</v>
      </c>
      <c r="AA1243" s="123" t="s">
        <v>42959</v>
      </c>
    </row>
    <row r="1244" spans="1:27" s="123" customFormat="1" ht="30" hidden="1" customHeight="1" x14ac:dyDescent="0.3">
      <c r="A1244" s="121">
        <v>45555</v>
      </c>
      <c r="B1244" s="119">
        <f t="shared" si="43"/>
        <v>9</v>
      </c>
      <c r="C1244" s="119">
        <f t="shared" si="44"/>
        <v>2024</v>
      </c>
      <c r="D1244" s="110">
        <v>1152222115</v>
      </c>
      <c r="E1244" s="110" t="s">
        <v>18789</v>
      </c>
      <c r="F1244" s="110" t="s">
        <v>18658</v>
      </c>
      <c r="G1244" s="110" t="s">
        <v>18664</v>
      </c>
      <c r="H1244" s="122" t="s">
        <v>42710</v>
      </c>
      <c r="I1244" s="109" t="s">
        <v>18849</v>
      </c>
      <c r="J1244" s="109" t="s">
        <v>42711</v>
      </c>
      <c r="K1244" s="108">
        <v>43164</v>
      </c>
      <c r="L1244" s="109" t="s">
        <v>18860</v>
      </c>
      <c r="M1244" s="110" t="s">
        <v>18657</v>
      </c>
      <c r="N1244" s="110" t="s">
        <v>18659</v>
      </c>
      <c r="O1244" s="109">
        <v>5</v>
      </c>
      <c r="P1244" s="108">
        <v>45555</v>
      </c>
      <c r="Q1244" s="108">
        <v>45559</v>
      </c>
      <c r="R1244" s="109" t="s">
        <v>17756</v>
      </c>
      <c r="S1244" s="110" t="str">
        <f>VLOOKUP($R1244,DX!$A$1:$B$13005,2,FALSE)</f>
        <v>ESTERILIZACION</v>
      </c>
      <c r="T1244" s="110" t="s">
        <v>42647</v>
      </c>
      <c r="AA1244" s="111" t="s">
        <v>43233</v>
      </c>
    </row>
    <row r="1245" spans="1:27" s="123" customFormat="1" ht="30" hidden="1" customHeight="1" x14ac:dyDescent="0.3">
      <c r="A1245" s="121">
        <v>45558</v>
      </c>
      <c r="B1245" s="119">
        <f t="shared" si="43"/>
        <v>9</v>
      </c>
      <c r="C1245" s="119">
        <f t="shared" si="44"/>
        <v>2024</v>
      </c>
      <c r="D1245" s="110">
        <v>1020421898</v>
      </c>
      <c r="E1245" s="110" t="s">
        <v>42911</v>
      </c>
      <c r="F1245" s="110" t="s">
        <v>18658</v>
      </c>
      <c r="G1245" s="110" t="s">
        <v>18664</v>
      </c>
      <c r="H1245" s="122" t="s">
        <v>42709</v>
      </c>
      <c r="I1245" s="109" t="s">
        <v>18680</v>
      </c>
      <c r="J1245" s="109" t="s">
        <v>18679</v>
      </c>
      <c r="K1245" s="108">
        <v>45500</v>
      </c>
      <c r="L1245" s="109" t="s">
        <v>18680</v>
      </c>
      <c r="M1245" s="110" t="s">
        <v>18657</v>
      </c>
      <c r="N1245" s="110" t="s">
        <v>18659</v>
      </c>
      <c r="O1245" s="109">
        <v>7</v>
      </c>
      <c r="P1245" s="108">
        <v>45558</v>
      </c>
      <c r="Q1245" s="108">
        <v>45564</v>
      </c>
      <c r="R1245" s="109" t="s">
        <v>14553</v>
      </c>
      <c r="S1245" s="110" t="str">
        <f>VLOOKUP($R1245,DX!$A$1:$B$13005,2,FALSE)</f>
        <v>TRAUMATISMO DE LA CABEZA, NO ESPECIFICADO</v>
      </c>
      <c r="T1245" s="110" t="s">
        <v>42647</v>
      </c>
      <c r="AA1245" s="111" t="s">
        <v>43233</v>
      </c>
    </row>
    <row r="1246" spans="1:27" s="123" customFormat="1" ht="30" hidden="1" customHeight="1" x14ac:dyDescent="0.3">
      <c r="A1246" s="121">
        <v>45559</v>
      </c>
      <c r="B1246" s="119">
        <f t="shared" si="43"/>
        <v>9</v>
      </c>
      <c r="C1246" s="119">
        <f t="shared" si="44"/>
        <v>2024</v>
      </c>
      <c r="D1246" s="110">
        <v>43673372</v>
      </c>
      <c r="E1246" s="110" t="s">
        <v>42881</v>
      </c>
      <c r="F1246" s="110" t="s">
        <v>18704</v>
      </c>
      <c r="G1246" s="110" t="s">
        <v>18664</v>
      </c>
      <c r="H1246" s="122" t="s">
        <v>42708</v>
      </c>
      <c r="I1246" s="109" t="s">
        <v>18665</v>
      </c>
      <c r="J1246" s="109" t="s">
        <v>18679</v>
      </c>
      <c r="K1246" s="108">
        <v>45094</v>
      </c>
      <c r="L1246" s="109" t="s">
        <v>18699</v>
      </c>
      <c r="M1246" s="110" t="s">
        <v>18657</v>
      </c>
      <c r="N1246" s="110" t="s">
        <v>18659</v>
      </c>
      <c r="O1246" s="109">
        <v>1</v>
      </c>
      <c r="P1246" s="108">
        <v>45559</v>
      </c>
      <c r="Q1246" s="108">
        <v>45559</v>
      </c>
      <c r="R1246" s="109" t="s">
        <v>9647</v>
      </c>
      <c r="S1246" s="110" t="str">
        <f>VLOOKUP($R1246,DX!$A$1:$B$13005,2,FALSE)</f>
        <v>CONTRACTURA MUSCULAR</v>
      </c>
      <c r="T1246" s="110" t="s">
        <v>42647</v>
      </c>
      <c r="AA1246" s="111" t="s">
        <v>43233</v>
      </c>
    </row>
    <row r="1247" spans="1:27" s="123" customFormat="1" ht="30" hidden="1" customHeight="1" x14ac:dyDescent="0.3">
      <c r="A1247" s="121">
        <v>45559</v>
      </c>
      <c r="B1247" s="119">
        <f t="shared" si="43"/>
        <v>9</v>
      </c>
      <c r="C1247" s="119">
        <f t="shared" si="44"/>
        <v>2024</v>
      </c>
      <c r="D1247" s="110">
        <v>1039024143</v>
      </c>
      <c r="E1247" s="110" t="s">
        <v>42912</v>
      </c>
      <c r="F1247" s="110" t="s">
        <v>18658</v>
      </c>
      <c r="G1247" s="110" t="s">
        <v>18664</v>
      </c>
      <c r="H1247" s="122" t="s">
        <v>42708</v>
      </c>
      <c r="I1247" s="109" t="s">
        <v>18665</v>
      </c>
      <c r="J1247" s="109" t="s">
        <v>18679</v>
      </c>
      <c r="K1247" s="108">
        <v>45502</v>
      </c>
      <c r="L1247" s="109" t="s">
        <v>42529</v>
      </c>
      <c r="M1247" s="110" t="s">
        <v>18657</v>
      </c>
      <c r="N1247" s="110" t="s">
        <v>18659</v>
      </c>
      <c r="O1247" s="109">
        <v>2</v>
      </c>
      <c r="P1247" s="108">
        <v>45559</v>
      </c>
      <c r="Q1247" s="108">
        <v>45560</v>
      </c>
      <c r="R1247" s="109" t="s">
        <v>13813</v>
      </c>
      <c r="S1247" s="110" t="str">
        <f>VLOOKUP($R1247,DX!$A$1:$B$13005,2,FALSE)</f>
        <v>DOLOR PELVICO Y PERINEAL</v>
      </c>
      <c r="T1247" s="110" t="s">
        <v>42647</v>
      </c>
      <c r="AA1247" s="111" t="s">
        <v>43233</v>
      </c>
    </row>
    <row r="1248" spans="1:27" s="123" customFormat="1" ht="30" hidden="1" customHeight="1" x14ac:dyDescent="0.3">
      <c r="A1248" s="121">
        <v>45560</v>
      </c>
      <c r="B1248" s="119">
        <f t="shared" si="43"/>
        <v>9</v>
      </c>
      <c r="C1248" s="119">
        <f t="shared" si="44"/>
        <v>2024</v>
      </c>
      <c r="D1248" s="110">
        <v>1035424879</v>
      </c>
      <c r="E1248" s="110" t="s">
        <v>42913</v>
      </c>
      <c r="F1248" s="110" t="s">
        <v>18658</v>
      </c>
      <c r="G1248" s="124" t="s">
        <v>18720</v>
      </c>
      <c r="H1248" s="122" t="s">
        <v>42707</v>
      </c>
      <c r="I1248" s="109" t="s">
        <v>18849</v>
      </c>
      <c r="J1248" s="109" t="s">
        <v>42956</v>
      </c>
      <c r="K1248" s="108">
        <v>42779</v>
      </c>
      <c r="L1248" s="109" t="s">
        <v>42933</v>
      </c>
      <c r="M1248" s="110" t="s">
        <v>18657</v>
      </c>
      <c r="N1248" s="110" t="s">
        <v>18722</v>
      </c>
      <c r="O1248" s="109">
        <v>3</v>
      </c>
      <c r="P1248" s="108">
        <v>45560</v>
      </c>
      <c r="Q1248" s="108">
        <v>45562</v>
      </c>
      <c r="R1248" s="109" t="s">
        <v>15365</v>
      </c>
      <c r="S1248" s="110" t="str">
        <f>VLOOKUP($R1248,DX!$A$1:$B$13005,2,FALSE)</f>
        <v>CONTUSION DE LA RODILLA</v>
      </c>
      <c r="T1248" s="110" t="s">
        <v>42647</v>
      </c>
      <c r="AA1248" s="111" t="s">
        <v>43233</v>
      </c>
    </row>
    <row r="1249" spans="1:27" s="123" customFormat="1" ht="30" hidden="1" customHeight="1" x14ac:dyDescent="0.3">
      <c r="A1249" s="121">
        <v>45562</v>
      </c>
      <c r="B1249" s="119">
        <f t="shared" si="43"/>
        <v>9</v>
      </c>
      <c r="C1249" s="119">
        <f t="shared" si="44"/>
        <v>2024</v>
      </c>
      <c r="D1249" s="110">
        <v>710684</v>
      </c>
      <c r="E1249" s="110" t="s">
        <v>42914</v>
      </c>
      <c r="F1249" s="110" t="s">
        <v>18658</v>
      </c>
      <c r="G1249" s="110" t="s">
        <v>18664</v>
      </c>
      <c r="H1249" s="122" t="s">
        <v>42709</v>
      </c>
      <c r="I1249" s="109" t="s">
        <v>18680</v>
      </c>
      <c r="J1249" s="109" t="s">
        <v>18679</v>
      </c>
      <c r="K1249" s="108">
        <v>43542</v>
      </c>
      <c r="L1249" s="109" t="s">
        <v>18680</v>
      </c>
      <c r="M1249" s="110" t="s">
        <v>18657</v>
      </c>
      <c r="N1249" s="110" t="s">
        <v>18659</v>
      </c>
      <c r="O1249" s="109">
        <v>15</v>
      </c>
      <c r="P1249" s="108">
        <v>45562</v>
      </c>
      <c r="Q1249" s="108">
        <v>45576</v>
      </c>
      <c r="R1249" s="109" t="s">
        <v>8331</v>
      </c>
      <c r="S1249" s="110" t="str">
        <f>VLOOKUP($R1249,DX!$A$1:$B$13005,2,FALSE)</f>
        <v>HEMORRAGIA GASTROINTESTINAL, NO ESPECIFICADA</v>
      </c>
      <c r="T1249" s="110" t="s">
        <v>42647</v>
      </c>
      <c r="AA1249" s="111" t="s">
        <v>43233</v>
      </c>
    </row>
    <row r="1250" spans="1:27" s="123" customFormat="1" ht="30" hidden="1" customHeight="1" x14ac:dyDescent="0.3">
      <c r="A1250" s="121">
        <v>45563</v>
      </c>
      <c r="B1250" s="119">
        <f t="shared" si="43"/>
        <v>9</v>
      </c>
      <c r="C1250" s="119">
        <f t="shared" si="44"/>
        <v>2024</v>
      </c>
      <c r="D1250" s="110">
        <v>1035424879</v>
      </c>
      <c r="E1250" s="110" t="s">
        <v>42913</v>
      </c>
      <c r="F1250" s="110" t="s">
        <v>18658</v>
      </c>
      <c r="G1250" s="124" t="s">
        <v>18720</v>
      </c>
      <c r="H1250" s="122" t="s">
        <v>42707</v>
      </c>
      <c r="I1250" s="109" t="s">
        <v>18849</v>
      </c>
      <c r="J1250" s="109" t="s">
        <v>42956</v>
      </c>
      <c r="K1250" s="108">
        <v>42779</v>
      </c>
      <c r="L1250" s="109" t="s">
        <v>42933</v>
      </c>
      <c r="M1250" s="110" t="s">
        <v>18657</v>
      </c>
      <c r="N1250" s="110" t="s">
        <v>18722</v>
      </c>
      <c r="O1250" s="109">
        <v>5</v>
      </c>
      <c r="P1250" s="108">
        <v>45563</v>
      </c>
      <c r="Q1250" s="108">
        <v>45567</v>
      </c>
      <c r="R1250" s="109" t="s">
        <v>15413</v>
      </c>
      <c r="S1250" s="110" t="str">
        <f>VLOOKUP($R1250,DX!$A$1:$B$13005,2,FALSE)</f>
        <v>ESGUINCES Y TORCEDURAS EN LIGAMENTO CRUZADO ANTERIOR, POST DE RODILLA</v>
      </c>
      <c r="T1250" s="110" t="s">
        <v>42647</v>
      </c>
      <c r="AA1250" s="111" t="s">
        <v>43233</v>
      </c>
    </row>
    <row r="1251" spans="1:27" s="123" customFormat="1" ht="30" hidden="1" customHeight="1" x14ac:dyDescent="0.3">
      <c r="A1251" s="121">
        <v>45564</v>
      </c>
      <c r="B1251" s="119">
        <f t="shared" si="43"/>
        <v>9</v>
      </c>
      <c r="C1251" s="119">
        <f t="shared" si="44"/>
        <v>2024</v>
      </c>
      <c r="D1251" s="110">
        <v>1017177118</v>
      </c>
      <c r="E1251" s="110" t="s">
        <v>42915</v>
      </c>
      <c r="F1251" s="110" t="s">
        <v>18658</v>
      </c>
      <c r="G1251" s="110" t="s">
        <v>18664</v>
      </c>
      <c r="H1251" s="122" t="s">
        <v>42709</v>
      </c>
      <c r="I1251" s="109" t="s">
        <v>18665</v>
      </c>
      <c r="J1251" s="109" t="s">
        <v>18679</v>
      </c>
      <c r="K1251" s="108">
        <v>44518</v>
      </c>
      <c r="L1251" s="109" t="s">
        <v>18721</v>
      </c>
      <c r="M1251" s="110" t="s">
        <v>18657</v>
      </c>
      <c r="N1251" s="110" t="s">
        <v>18880</v>
      </c>
      <c r="O1251" s="109">
        <v>14</v>
      </c>
      <c r="P1251" s="108">
        <v>45564</v>
      </c>
      <c r="Q1251" s="108">
        <v>45577</v>
      </c>
      <c r="R1251" s="109" t="s">
        <v>11633</v>
      </c>
      <c r="S1251" s="110" t="str">
        <f>VLOOKUP($R1251,DX!$A$1:$B$13005,2,FALSE)</f>
        <v>PARTO UNICO ESPONTANEO, PRESENTACION CEFALICA DE VERTICE</v>
      </c>
      <c r="T1251" s="110" t="s">
        <v>42647</v>
      </c>
      <c r="AA1251" s="111" t="s">
        <v>43233</v>
      </c>
    </row>
    <row r="1252" spans="1:27" s="123" customFormat="1" ht="30" hidden="1" customHeight="1" x14ac:dyDescent="0.3">
      <c r="A1252" s="121">
        <v>45565</v>
      </c>
      <c r="B1252" s="119">
        <f t="shared" si="43"/>
        <v>9</v>
      </c>
      <c r="C1252" s="119">
        <f t="shared" si="44"/>
        <v>2024</v>
      </c>
      <c r="D1252" s="110">
        <v>98570703</v>
      </c>
      <c r="E1252" s="110" t="s">
        <v>42958</v>
      </c>
      <c r="F1252" s="110" t="s">
        <v>18658</v>
      </c>
      <c r="G1252" s="110" t="s">
        <v>18664</v>
      </c>
      <c r="H1252" s="122" t="s">
        <v>42709</v>
      </c>
      <c r="I1252" s="109" t="s">
        <v>18665</v>
      </c>
      <c r="J1252" s="109" t="s">
        <v>18679</v>
      </c>
      <c r="K1252" s="108">
        <v>44964</v>
      </c>
      <c r="L1252" s="109" t="s">
        <v>42918</v>
      </c>
      <c r="M1252" s="110" t="s">
        <v>18657</v>
      </c>
      <c r="N1252" s="110" t="s">
        <v>18659</v>
      </c>
      <c r="O1252" s="109">
        <v>5</v>
      </c>
      <c r="P1252" s="108">
        <v>45565</v>
      </c>
      <c r="Q1252" s="108">
        <v>45569</v>
      </c>
      <c r="R1252" s="109" t="s">
        <v>8371</v>
      </c>
      <c r="S1252" s="110" t="str">
        <f>VLOOKUP($R1252,DX!$A$1:$B$13005,2,FALSE)</f>
        <v>CELULITIS DE OTROS SITIOS</v>
      </c>
      <c r="T1252" s="110" t="s">
        <v>42647</v>
      </c>
      <c r="AA1252" s="111" t="s">
        <v>43233</v>
      </c>
    </row>
    <row r="1253" spans="1:27" s="123" customFormat="1" ht="30" hidden="1" customHeight="1" x14ac:dyDescent="0.3">
      <c r="A1253" s="121">
        <v>45565</v>
      </c>
      <c r="B1253" s="119">
        <f t="shared" si="43"/>
        <v>9</v>
      </c>
      <c r="C1253" s="119">
        <f t="shared" si="44"/>
        <v>2024</v>
      </c>
      <c r="D1253" s="110">
        <v>1023702432</v>
      </c>
      <c r="E1253" s="110" t="s">
        <v>42534</v>
      </c>
      <c r="F1253" s="110" t="s">
        <v>18704</v>
      </c>
      <c r="G1253" s="110" t="s">
        <v>18664</v>
      </c>
      <c r="H1253" s="122" t="s">
        <v>42709</v>
      </c>
      <c r="I1253" s="109" t="s">
        <v>18849</v>
      </c>
      <c r="J1253" s="109" t="s">
        <v>42545</v>
      </c>
      <c r="K1253" s="108">
        <v>44585</v>
      </c>
      <c r="L1253" s="109" t="s">
        <v>18860</v>
      </c>
      <c r="M1253" s="110" t="s">
        <v>18657</v>
      </c>
      <c r="N1253" s="110" t="s">
        <v>18659</v>
      </c>
      <c r="O1253" s="109">
        <v>5</v>
      </c>
      <c r="P1253" s="108">
        <v>45565</v>
      </c>
      <c r="Q1253" s="108">
        <v>45569</v>
      </c>
      <c r="R1253" s="109" t="s">
        <v>17756</v>
      </c>
      <c r="S1253" s="110" t="str">
        <f>VLOOKUP($R1253,DX!$A$1:$B$13005,2,FALSE)</f>
        <v>ESTERILIZACION</v>
      </c>
      <c r="T1253" s="110" t="s">
        <v>42647</v>
      </c>
      <c r="AA1253" s="111" t="s">
        <v>43233</v>
      </c>
    </row>
    <row r="1254" spans="1:27" s="123" customFormat="1" ht="30" hidden="1" customHeight="1" x14ac:dyDescent="0.3">
      <c r="A1254" s="121">
        <v>45565</v>
      </c>
      <c r="B1254" s="119">
        <f t="shared" si="43"/>
        <v>9</v>
      </c>
      <c r="C1254" s="119">
        <f t="shared" si="44"/>
        <v>2024</v>
      </c>
      <c r="D1254" s="110">
        <v>15256155</v>
      </c>
      <c r="E1254" s="110" t="s">
        <v>42916</v>
      </c>
      <c r="F1254" s="110" t="s">
        <v>18658</v>
      </c>
      <c r="G1254" s="110" t="s">
        <v>18664</v>
      </c>
      <c r="H1254" s="122" t="s">
        <v>42708</v>
      </c>
      <c r="I1254" s="109" t="s">
        <v>18680</v>
      </c>
      <c r="J1254" s="109" t="s">
        <v>18679</v>
      </c>
      <c r="K1254" s="108">
        <v>42598</v>
      </c>
      <c r="L1254" s="109" t="s">
        <v>18680</v>
      </c>
      <c r="M1254" s="110" t="s">
        <v>18657</v>
      </c>
      <c r="N1254" s="110" t="s">
        <v>18659</v>
      </c>
      <c r="O1254" s="109">
        <v>2</v>
      </c>
      <c r="P1254" s="108">
        <v>45565</v>
      </c>
      <c r="Q1254" s="108">
        <v>45566</v>
      </c>
      <c r="R1254" s="109" t="s">
        <v>1020</v>
      </c>
      <c r="S1254" s="110" t="str">
        <f>VLOOKUP($R1254,DX!$A$1:$B$13005,2,FALSE)</f>
        <v>INFECCION VIRAL, NO ESPECIFICADA</v>
      </c>
      <c r="T1254" s="110" t="s">
        <v>42647</v>
      </c>
      <c r="AA1254" s="111" t="s">
        <v>43233</v>
      </c>
    </row>
    <row r="1255" spans="1:27" s="123" customFormat="1" ht="30" hidden="1" customHeight="1" x14ac:dyDescent="0.3">
      <c r="A1255" s="121">
        <v>45566</v>
      </c>
      <c r="B1255" s="119">
        <f t="shared" ref="B1255:B1288" si="45">+MONTH(A1255)</f>
        <v>10</v>
      </c>
      <c r="C1255" s="119">
        <f t="shared" ref="C1255:C1288" si="46">+YEAR(A1255)</f>
        <v>2024</v>
      </c>
      <c r="D1255" s="110">
        <v>75098062</v>
      </c>
      <c r="E1255" s="110" t="s">
        <v>42907</v>
      </c>
      <c r="F1255" s="110" t="s">
        <v>18658</v>
      </c>
      <c r="G1255" s="110" t="s">
        <v>18664</v>
      </c>
      <c r="H1255" s="122" t="s">
        <v>42709</v>
      </c>
      <c r="I1255" s="109" t="s">
        <v>18665</v>
      </c>
      <c r="J1255" s="109" t="s">
        <v>18679</v>
      </c>
      <c r="K1255" s="108">
        <v>45364</v>
      </c>
      <c r="L1255" s="109" t="s">
        <v>18787</v>
      </c>
      <c r="M1255" s="110" t="s">
        <v>18845</v>
      </c>
      <c r="N1255" s="110" t="s">
        <v>18659</v>
      </c>
      <c r="O1255" s="109">
        <v>4</v>
      </c>
      <c r="P1255" s="108">
        <v>45566</v>
      </c>
      <c r="Q1255" s="108">
        <v>45569</v>
      </c>
      <c r="R1255" s="109" t="s">
        <v>9601</v>
      </c>
      <c r="S1255" s="110" t="str">
        <f>VLOOKUP($R1255,DX!$A$1:$B$13005,2,FALSE)</f>
        <v>CERVICALGIA</v>
      </c>
      <c r="T1255" s="110" t="s">
        <v>18696</v>
      </c>
      <c r="AA1255" s="111" t="s">
        <v>43233</v>
      </c>
    </row>
    <row r="1256" spans="1:27" s="123" customFormat="1" ht="30" hidden="1" customHeight="1" x14ac:dyDescent="0.3">
      <c r="A1256" s="121">
        <v>45567</v>
      </c>
      <c r="B1256" s="119">
        <f t="shared" si="45"/>
        <v>10</v>
      </c>
      <c r="C1256" s="119">
        <f t="shared" si="46"/>
        <v>2024</v>
      </c>
      <c r="D1256" s="110">
        <v>43907795</v>
      </c>
      <c r="E1256" s="110" t="s">
        <v>18842</v>
      </c>
      <c r="F1256" s="110" t="s">
        <v>18704</v>
      </c>
      <c r="G1256" s="110" t="s">
        <v>18664</v>
      </c>
      <c r="H1256" s="122" t="s">
        <v>42708</v>
      </c>
      <c r="I1256" s="109" t="s">
        <v>18849</v>
      </c>
      <c r="J1256" s="109" t="s">
        <v>18858</v>
      </c>
      <c r="K1256" s="108">
        <v>41591</v>
      </c>
      <c r="L1256" s="109" t="s">
        <v>18860</v>
      </c>
      <c r="M1256" s="110" t="s">
        <v>18657</v>
      </c>
      <c r="N1256" s="110" t="s">
        <v>18659</v>
      </c>
      <c r="O1256" s="109">
        <v>2</v>
      </c>
      <c r="P1256" s="108">
        <v>45567</v>
      </c>
      <c r="Q1256" s="108">
        <v>45568</v>
      </c>
      <c r="R1256" s="109" t="s">
        <v>5636</v>
      </c>
      <c r="S1256" s="110" t="str">
        <f>VLOOKUP($R1256,DX!$A$1:$B$13005,2,FALSE)</f>
        <v>OTRAS CONJUNTIVITIS</v>
      </c>
      <c r="T1256" s="110" t="s">
        <v>42647</v>
      </c>
      <c r="AA1256" s="111" t="s">
        <v>43233</v>
      </c>
    </row>
    <row r="1257" spans="1:27" s="123" customFormat="1" ht="30" hidden="1" customHeight="1" x14ac:dyDescent="0.3">
      <c r="A1257" s="121">
        <v>45572</v>
      </c>
      <c r="B1257" s="119">
        <f t="shared" si="45"/>
        <v>10</v>
      </c>
      <c r="C1257" s="119">
        <f t="shared" si="46"/>
        <v>2024</v>
      </c>
      <c r="D1257" s="110">
        <v>98638694</v>
      </c>
      <c r="E1257" s="110" t="s">
        <v>42817</v>
      </c>
      <c r="F1257" s="110" t="s">
        <v>18658</v>
      </c>
      <c r="G1257" s="110" t="s">
        <v>18664</v>
      </c>
      <c r="H1257" s="122" t="s">
        <v>42708</v>
      </c>
      <c r="I1257" s="109" t="s">
        <v>18680</v>
      </c>
      <c r="J1257" s="109" t="s">
        <v>18679</v>
      </c>
      <c r="K1257" s="108">
        <v>43617</v>
      </c>
      <c r="L1257" s="109" t="s">
        <v>18680</v>
      </c>
      <c r="M1257" s="110" t="s">
        <v>18657</v>
      </c>
      <c r="N1257" s="110" t="s">
        <v>18659</v>
      </c>
      <c r="O1257" s="109">
        <v>2</v>
      </c>
      <c r="P1257" s="108">
        <v>45572</v>
      </c>
      <c r="Q1257" s="108">
        <v>45573</v>
      </c>
      <c r="R1257" s="109" t="s">
        <v>7987</v>
      </c>
      <c r="S1257" s="110" t="str">
        <f>VLOOKUP($R1257,DX!$A$1:$B$13005,2,FALSE)</f>
        <v>COLITIS Y GASTROENTERITIS NO INFECCIOSAS, NO ESPECIFICADAS</v>
      </c>
      <c r="T1257" s="110" t="s">
        <v>42647</v>
      </c>
      <c r="AA1257" s="111" t="s">
        <v>43233</v>
      </c>
    </row>
    <row r="1258" spans="1:27" s="123" customFormat="1" ht="30" hidden="1" customHeight="1" x14ac:dyDescent="0.3">
      <c r="A1258" s="121">
        <v>45572</v>
      </c>
      <c r="B1258" s="119">
        <f t="shared" si="45"/>
        <v>10</v>
      </c>
      <c r="C1258" s="119">
        <f t="shared" si="46"/>
        <v>2024</v>
      </c>
      <c r="D1258" s="110">
        <v>1036664422</v>
      </c>
      <c r="E1258" s="110" t="s">
        <v>42919</v>
      </c>
      <c r="F1258" s="110" t="s">
        <v>18658</v>
      </c>
      <c r="G1258" s="110" t="s">
        <v>18664</v>
      </c>
      <c r="H1258" s="122" t="s">
        <v>42708</v>
      </c>
      <c r="I1258" s="109" t="s">
        <v>18680</v>
      </c>
      <c r="J1258" s="109" t="s">
        <v>18679</v>
      </c>
      <c r="K1258" s="108">
        <v>45406</v>
      </c>
      <c r="L1258" s="109" t="s">
        <v>18680</v>
      </c>
      <c r="M1258" s="110" t="s">
        <v>18657</v>
      </c>
      <c r="N1258" s="110" t="s">
        <v>18659</v>
      </c>
      <c r="O1258" s="109">
        <v>2</v>
      </c>
      <c r="P1258" s="108">
        <v>45572</v>
      </c>
      <c r="Q1258" s="108">
        <v>45573</v>
      </c>
      <c r="R1258" s="109" t="s">
        <v>58</v>
      </c>
      <c r="S1258" s="110" t="str">
        <f>VLOOKUP($R1258,DX!$A$1:$B$13005,2,FALSE)</f>
        <v>INFECCION INTESTINAL BACTERIANA, NO ESPECIFICADA</v>
      </c>
      <c r="T1258" s="110" t="s">
        <v>42647</v>
      </c>
      <c r="AA1258" s="111" t="s">
        <v>43233</v>
      </c>
    </row>
    <row r="1259" spans="1:27" s="123" customFormat="1" ht="30" hidden="1" customHeight="1" x14ac:dyDescent="0.3">
      <c r="A1259" s="121">
        <v>45572</v>
      </c>
      <c r="B1259" s="119">
        <f t="shared" si="45"/>
        <v>10</v>
      </c>
      <c r="C1259" s="119">
        <f t="shared" si="46"/>
        <v>2024</v>
      </c>
      <c r="D1259" s="110">
        <v>1035424879</v>
      </c>
      <c r="E1259" s="110" t="s">
        <v>42913</v>
      </c>
      <c r="F1259" s="110" t="s">
        <v>18658</v>
      </c>
      <c r="G1259" s="110" t="s">
        <v>18664</v>
      </c>
      <c r="H1259" s="122" t="s">
        <v>42708</v>
      </c>
      <c r="I1259" s="109" t="s">
        <v>18849</v>
      </c>
      <c r="J1259" s="109" t="s">
        <v>42956</v>
      </c>
      <c r="K1259" s="108">
        <v>42779</v>
      </c>
      <c r="L1259" s="109" t="s">
        <v>42933</v>
      </c>
      <c r="M1259" s="110" t="s">
        <v>18657</v>
      </c>
      <c r="N1259" s="110" t="s">
        <v>18659</v>
      </c>
      <c r="O1259" s="109">
        <v>2</v>
      </c>
      <c r="P1259" s="108">
        <v>45572</v>
      </c>
      <c r="Q1259" s="108">
        <v>45573</v>
      </c>
      <c r="R1259" s="109" t="s">
        <v>15413</v>
      </c>
      <c r="S1259" s="110" t="str">
        <f>VLOOKUP($R1259,DX!$A$1:$B$13005,2,FALSE)</f>
        <v>ESGUINCES Y TORCEDURAS EN LIGAMENTO CRUZADO ANTERIOR, POST DE RODILLA</v>
      </c>
      <c r="T1259" s="110" t="s">
        <v>42647</v>
      </c>
      <c r="AA1259" s="111" t="s">
        <v>43233</v>
      </c>
    </row>
    <row r="1260" spans="1:27" s="123" customFormat="1" ht="30" hidden="1" customHeight="1" x14ac:dyDescent="0.3">
      <c r="A1260" s="121">
        <v>45573</v>
      </c>
      <c r="B1260" s="119">
        <f t="shared" si="45"/>
        <v>10</v>
      </c>
      <c r="C1260" s="119">
        <f t="shared" si="46"/>
        <v>2024</v>
      </c>
      <c r="D1260" s="110">
        <v>1028140158</v>
      </c>
      <c r="E1260" s="110" t="s">
        <v>42920</v>
      </c>
      <c r="F1260" s="110" t="s">
        <v>18704</v>
      </c>
      <c r="G1260" s="110" t="s">
        <v>18664</v>
      </c>
      <c r="H1260" s="122" t="s">
        <v>42709</v>
      </c>
      <c r="I1260" s="109" t="s">
        <v>18849</v>
      </c>
      <c r="J1260" s="109" t="s">
        <v>42929</v>
      </c>
      <c r="K1260" s="108">
        <v>45462</v>
      </c>
      <c r="L1260" s="109" t="s">
        <v>18860</v>
      </c>
      <c r="M1260" s="110" t="s">
        <v>18657</v>
      </c>
      <c r="N1260" s="110" t="s">
        <v>18659</v>
      </c>
      <c r="O1260" s="109">
        <v>20</v>
      </c>
      <c r="P1260" s="108">
        <v>45573</v>
      </c>
      <c r="Q1260" s="108">
        <v>45592</v>
      </c>
      <c r="R1260" s="109" t="s">
        <v>7887</v>
      </c>
      <c r="S1260" s="110" t="str">
        <f>VLOOKUP($R1260,DX!$A$1:$B$13005,2,FALSE)</f>
        <v>APENDICITIS, NO ESPECIFICADA</v>
      </c>
      <c r="T1260" s="110" t="s">
        <v>42647</v>
      </c>
      <c r="AA1260" s="123" t="s">
        <v>42959</v>
      </c>
    </row>
    <row r="1261" spans="1:27" s="123" customFormat="1" ht="30" hidden="1" customHeight="1" x14ac:dyDescent="0.3">
      <c r="A1261" s="121">
        <v>45574</v>
      </c>
      <c r="B1261" s="119">
        <f t="shared" si="45"/>
        <v>10</v>
      </c>
      <c r="C1261" s="119">
        <f t="shared" si="46"/>
        <v>2024</v>
      </c>
      <c r="D1261" s="110">
        <v>98638694</v>
      </c>
      <c r="E1261" s="110" t="s">
        <v>42817</v>
      </c>
      <c r="F1261" s="110" t="s">
        <v>18658</v>
      </c>
      <c r="G1261" s="110" t="s">
        <v>18664</v>
      </c>
      <c r="H1261" s="122" t="s">
        <v>42708</v>
      </c>
      <c r="I1261" s="109" t="s">
        <v>18680</v>
      </c>
      <c r="J1261" s="109" t="s">
        <v>18679</v>
      </c>
      <c r="K1261" s="108">
        <v>43617</v>
      </c>
      <c r="L1261" s="109" t="s">
        <v>18680</v>
      </c>
      <c r="M1261" s="110" t="s">
        <v>18657</v>
      </c>
      <c r="N1261" s="110" t="s">
        <v>18659</v>
      </c>
      <c r="O1261" s="109">
        <v>2</v>
      </c>
      <c r="P1261" s="108">
        <v>45574</v>
      </c>
      <c r="Q1261" s="108">
        <v>45575</v>
      </c>
      <c r="R1261" s="109" t="s">
        <v>1020</v>
      </c>
      <c r="S1261" s="110" t="str">
        <f>VLOOKUP($R1261,DX!$A$1:$B$13005,2,FALSE)</f>
        <v>INFECCION VIRAL, NO ESPECIFICADA</v>
      </c>
      <c r="T1261" s="110" t="s">
        <v>42647</v>
      </c>
      <c r="AA1261" s="111" t="s">
        <v>43233</v>
      </c>
    </row>
    <row r="1262" spans="1:27" s="123" customFormat="1" ht="30" hidden="1" customHeight="1" x14ac:dyDescent="0.3">
      <c r="A1262" s="121">
        <v>45574</v>
      </c>
      <c r="B1262" s="119">
        <f t="shared" si="45"/>
        <v>10</v>
      </c>
      <c r="C1262" s="119">
        <f t="shared" si="46"/>
        <v>2024</v>
      </c>
      <c r="D1262" s="110">
        <v>70563974</v>
      </c>
      <c r="E1262" s="110" t="s">
        <v>42824</v>
      </c>
      <c r="F1262" s="110" t="s">
        <v>18658</v>
      </c>
      <c r="G1262" s="110" t="s">
        <v>18664</v>
      </c>
      <c r="H1262" s="122" t="s">
        <v>42733</v>
      </c>
      <c r="I1262" s="109" t="s">
        <v>18665</v>
      </c>
      <c r="J1262" s="109" t="s">
        <v>18679</v>
      </c>
      <c r="K1262" s="108">
        <v>45149</v>
      </c>
      <c r="L1262" s="109" t="s">
        <v>42529</v>
      </c>
      <c r="M1262" s="110" t="s">
        <v>18657</v>
      </c>
      <c r="N1262" s="110" t="s">
        <v>18659</v>
      </c>
      <c r="O1262" s="109">
        <v>20</v>
      </c>
      <c r="P1262" s="108">
        <v>45574</v>
      </c>
      <c r="Q1262" s="108">
        <v>45593</v>
      </c>
      <c r="R1262" s="109" t="s">
        <v>2088</v>
      </c>
      <c r="S1262" s="110" t="str">
        <f>VLOOKUP($R1262,DX!$A$1:$B$13005,2,FALSE)</f>
        <v>TUMOR MALIGNO DE LA PROSTATA</v>
      </c>
      <c r="T1262" s="110" t="s">
        <v>18696</v>
      </c>
      <c r="AA1262" s="123" t="s">
        <v>42959</v>
      </c>
    </row>
    <row r="1263" spans="1:27" s="123" customFormat="1" ht="30" hidden="1" customHeight="1" x14ac:dyDescent="0.3">
      <c r="A1263" s="121">
        <v>45574</v>
      </c>
      <c r="B1263" s="119">
        <f t="shared" si="45"/>
        <v>10</v>
      </c>
      <c r="C1263" s="119">
        <f t="shared" si="46"/>
        <v>2024</v>
      </c>
      <c r="D1263" s="110">
        <v>1040572506</v>
      </c>
      <c r="E1263" s="110" t="s">
        <v>42921</v>
      </c>
      <c r="F1263" s="110" t="s">
        <v>18704</v>
      </c>
      <c r="G1263" s="110" t="s">
        <v>18664</v>
      </c>
      <c r="H1263" s="122" t="s">
        <v>42708</v>
      </c>
      <c r="I1263" s="109" t="s">
        <v>18849</v>
      </c>
      <c r="J1263" s="109" t="s">
        <v>42930</v>
      </c>
      <c r="K1263" s="108">
        <v>45200</v>
      </c>
      <c r="L1263" s="109" t="s">
        <v>18860</v>
      </c>
      <c r="M1263" s="110" t="s">
        <v>18657</v>
      </c>
      <c r="N1263" s="110" t="s">
        <v>18659</v>
      </c>
      <c r="O1263" s="109">
        <v>2</v>
      </c>
      <c r="P1263" s="108">
        <v>45574</v>
      </c>
      <c r="Q1263" s="108">
        <v>45575</v>
      </c>
      <c r="R1263" s="109" t="s">
        <v>7061</v>
      </c>
      <c r="S1263" s="110" t="str">
        <f>VLOOKUP($R1263,DX!$A$1:$B$13005,2,FALSE)</f>
        <v>RINOFARINGITIS AGUDA (RESFRIADO COMUN)</v>
      </c>
      <c r="T1263" s="110" t="s">
        <v>42647</v>
      </c>
      <c r="AA1263" s="111" t="s">
        <v>43233</v>
      </c>
    </row>
    <row r="1264" spans="1:27" s="123" customFormat="1" ht="30" hidden="1" customHeight="1" x14ac:dyDescent="0.3">
      <c r="A1264" s="121">
        <v>45575</v>
      </c>
      <c r="B1264" s="119">
        <f t="shared" si="45"/>
        <v>10</v>
      </c>
      <c r="C1264" s="119">
        <f t="shared" si="46"/>
        <v>2024</v>
      </c>
      <c r="D1264" s="110">
        <v>75076379</v>
      </c>
      <c r="E1264" s="110" t="s">
        <v>42897</v>
      </c>
      <c r="F1264" s="110" t="s">
        <v>18658</v>
      </c>
      <c r="G1264" s="110" t="s">
        <v>18687</v>
      </c>
      <c r="H1264" s="122" t="s">
        <v>42709</v>
      </c>
      <c r="I1264" s="109" t="s">
        <v>18665</v>
      </c>
      <c r="J1264" s="109" t="s">
        <v>18679</v>
      </c>
      <c r="K1264" s="108">
        <v>44989</v>
      </c>
      <c r="L1264" s="109" t="s">
        <v>18787</v>
      </c>
      <c r="M1264" s="110" t="s">
        <v>18845</v>
      </c>
      <c r="N1264" s="110" t="s">
        <v>18659</v>
      </c>
      <c r="O1264" s="109">
        <v>1</v>
      </c>
      <c r="P1264" s="108">
        <v>45575</v>
      </c>
      <c r="Q1264" s="108">
        <v>45575</v>
      </c>
      <c r="R1264" s="109" t="s">
        <v>1752</v>
      </c>
      <c r="S1264" s="110" t="str">
        <f>VLOOKUP($R1264,DX!$A$1:$B$13005,2,FALSE)</f>
        <v>TUMOR MALIGNO DEL RECTO</v>
      </c>
      <c r="T1264" s="110" t="s">
        <v>18696</v>
      </c>
      <c r="AA1264" s="111" t="s">
        <v>43233</v>
      </c>
    </row>
    <row r="1265" spans="1:27" s="123" customFormat="1" ht="30" hidden="1" customHeight="1" x14ac:dyDescent="0.3">
      <c r="A1265" s="121">
        <v>45575</v>
      </c>
      <c r="B1265" s="119">
        <f t="shared" si="45"/>
        <v>10</v>
      </c>
      <c r="C1265" s="119">
        <f t="shared" si="46"/>
        <v>2024</v>
      </c>
      <c r="D1265" s="110">
        <v>3189617</v>
      </c>
      <c r="E1265" s="110" t="s">
        <v>42922</v>
      </c>
      <c r="F1265" s="110" t="s">
        <v>18658</v>
      </c>
      <c r="G1265" s="110" t="s">
        <v>18664</v>
      </c>
      <c r="H1265" s="122" t="s">
        <v>42709</v>
      </c>
      <c r="I1265" s="109" t="s">
        <v>18665</v>
      </c>
      <c r="J1265" s="109" t="s">
        <v>18679</v>
      </c>
      <c r="K1265" s="108">
        <v>44075</v>
      </c>
      <c r="L1265" s="109" t="s">
        <v>18742</v>
      </c>
      <c r="M1265" s="110" t="s">
        <v>18657</v>
      </c>
      <c r="N1265" s="110" t="s">
        <v>18659</v>
      </c>
      <c r="O1265" s="109">
        <v>3</v>
      </c>
      <c r="P1265" s="108">
        <v>45575</v>
      </c>
      <c r="Q1265" s="108">
        <v>45577</v>
      </c>
      <c r="R1265" s="109" t="s">
        <v>9833</v>
      </c>
      <c r="S1265" s="110" t="str">
        <f>VLOOKUP($R1265,DX!$A$1:$B$13005,2,FALSE)</f>
        <v>DOLOR EN MIEMBRO</v>
      </c>
      <c r="T1265" s="110" t="s">
        <v>42647</v>
      </c>
      <c r="AA1265" s="111" t="s">
        <v>43233</v>
      </c>
    </row>
    <row r="1266" spans="1:27" s="123" customFormat="1" ht="30" hidden="1" customHeight="1" x14ac:dyDescent="0.3">
      <c r="A1266" s="121">
        <v>45576</v>
      </c>
      <c r="B1266" s="119">
        <f t="shared" si="45"/>
        <v>10</v>
      </c>
      <c r="C1266" s="119">
        <f t="shared" si="46"/>
        <v>2024</v>
      </c>
      <c r="D1266" s="110">
        <v>75076379</v>
      </c>
      <c r="E1266" s="110" t="s">
        <v>42897</v>
      </c>
      <c r="F1266" s="110" t="s">
        <v>18658</v>
      </c>
      <c r="G1266" s="110" t="s">
        <v>18687</v>
      </c>
      <c r="H1266" s="122" t="s">
        <v>42709</v>
      </c>
      <c r="I1266" s="109" t="s">
        <v>18665</v>
      </c>
      <c r="J1266" s="109" t="s">
        <v>18679</v>
      </c>
      <c r="K1266" s="108">
        <v>44989</v>
      </c>
      <c r="L1266" s="109" t="s">
        <v>18787</v>
      </c>
      <c r="M1266" s="110" t="s">
        <v>18845</v>
      </c>
      <c r="N1266" s="110" t="s">
        <v>18659</v>
      </c>
      <c r="O1266" s="109">
        <v>28</v>
      </c>
      <c r="P1266" s="108">
        <v>45576</v>
      </c>
      <c r="Q1266" s="108">
        <v>45603</v>
      </c>
      <c r="R1266" s="109" t="s">
        <v>1752</v>
      </c>
      <c r="S1266" s="110" t="str">
        <f>VLOOKUP($R1266,DX!$A$1:$B$13005,2,FALSE)</f>
        <v>TUMOR MALIGNO DEL RECTO</v>
      </c>
      <c r="T1266" s="110" t="s">
        <v>18696</v>
      </c>
    </row>
    <row r="1267" spans="1:27" s="123" customFormat="1" ht="30" hidden="1" customHeight="1" x14ac:dyDescent="0.3">
      <c r="A1267" s="121">
        <v>45576</v>
      </c>
      <c r="B1267" s="119">
        <f t="shared" si="45"/>
        <v>10</v>
      </c>
      <c r="C1267" s="119">
        <f t="shared" si="46"/>
        <v>2024</v>
      </c>
      <c r="D1267" s="110">
        <v>1020496956</v>
      </c>
      <c r="E1267" s="110" t="s">
        <v>42827</v>
      </c>
      <c r="F1267" s="110" t="s">
        <v>18658</v>
      </c>
      <c r="G1267" s="110" t="s">
        <v>18664</v>
      </c>
      <c r="H1267" s="122" t="s">
        <v>42708</v>
      </c>
      <c r="I1267" s="109" t="s">
        <v>18680</v>
      </c>
      <c r="J1267" s="109" t="s">
        <v>18679</v>
      </c>
      <c r="K1267" s="108">
        <v>45244</v>
      </c>
      <c r="L1267" s="109" t="s">
        <v>18680</v>
      </c>
      <c r="M1267" s="110" t="s">
        <v>18657</v>
      </c>
      <c r="N1267" s="110" t="s">
        <v>18659</v>
      </c>
      <c r="O1267" s="109">
        <v>2</v>
      </c>
      <c r="P1267" s="108">
        <v>45576</v>
      </c>
      <c r="Q1267" s="108">
        <v>45577</v>
      </c>
      <c r="R1267" s="109" t="s">
        <v>8723</v>
      </c>
      <c r="S1267" s="110" t="str">
        <f>VLOOKUP($R1267,DX!$A$1:$B$13005,2,FALSE)</f>
        <v>UÑA ENCARNADA</v>
      </c>
      <c r="T1267" s="110" t="s">
        <v>42647</v>
      </c>
      <c r="AA1267" s="111" t="s">
        <v>43233</v>
      </c>
    </row>
    <row r="1268" spans="1:27" s="123" customFormat="1" ht="30" hidden="1" customHeight="1" x14ac:dyDescent="0.3">
      <c r="A1268" s="121">
        <v>45580</v>
      </c>
      <c r="B1268" s="119">
        <f t="shared" si="45"/>
        <v>10</v>
      </c>
      <c r="C1268" s="119">
        <f t="shared" si="46"/>
        <v>2024</v>
      </c>
      <c r="D1268" s="110">
        <v>98638694</v>
      </c>
      <c r="E1268" s="110" t="s">
        <v>42817</v>
      </c>
      <c r="F1268" s="110" t="s">
        <v>18658</v>
      </c>
      <c r="G1268" s="110" t="s">
        <v>18664</v>
      </c>
      <c r="H1268" s="122" t="s">
        <v>42708</v>
      </c>
      <c r="I1268" s="109" t="s">
        <v>18680</v>
      </c>
      <c r="J1268" s="109" t="s">
        <v>18679</v>
      </c>
      <c r="K1268" s="108">
        <v>43617</v>
      </c>
      <c r="L1268" s="109" t="s">
        <v>18680</v>
      </c>
      <c r="M1268" s="110" t="s">
        <v>18657</v>
      </c>
      <c r="N1268" s="110" t="s">
        <v>18659</v>
      </c>
      <c r="O1268" s="109">
        <v>2</v>
      </c>
      <c r="P1268" s="108">
        <v>45580</v>
      </c>
      <c r="Q1268" s="108">
        <v>45581</v>
      </c>
      <c r="R1268" s="109" t="s">
        <v>112</v>
      </c>
      <c r="S1268" s="110" t="str">
        <f>VLOOKUP($R1268,DX!$A$1:$B$13005,2,FALSE)</f>
        <v>OTRAS ENTERITIS VIRALES</v>
      </c>
      <c r="T1268" s="110" t="s">
        <v>42647</v>
      </c>
      <c r="AA1268" s="111" t="s">
        <v>43233</v>
      </c>
    </row>
    <row r="1269" spans="1:27" s="123" customFormat="1" ht="30" hidden="1" customHeight="1" x14ac:dyDescent="0.3">
      <c r="A1269" s="121">
        <v>45580</v>
      </c>
      <c r="B1269" s="119">
        <f t="shared" si="45"/>
        <v>10</v>
      </c>
      <c r="C1269" s="119">
        <f t="shared" si="46"/>
        <v>2024</v>
      </c>
      <c r="D1269" s="110">
        <v>1035424879</v>
      </c>
      <c r="E1269" s="110" t="s">
        <v>42913</v>
      </c>
      <c r="F1269" s="110" t="s">
        <v>18658</v>
      </c>
      <c r="G1269" s="110" t="s">
        <v>18664</v>
      </c>
      <c r="H1269" s="122" t="s">
        <v>42709</v>
      </c>
      <c r="I1269" s="109" t="s">
        <v>18849</v>
      </c>
      <c r="J1269" s="109" t="s">
        <v>42956</v>
      </c>
      <c r="K1269" s="108">
        <v>42779</v>
      </c>
      <c r="L1269" s="109" t="s">
        <v>42933</v>
      </c>
      <c r="M1269" s="110" t="s">
        <v>18657</v>
      </c>
      <c r="N1269" s="110" t="s">
        <v>18659</v>
      </c>
      <c r="O1269" s="109">
        <v>5</v>
      </c>
      <c r="P1269" s="108">
        <v>45580</v>
      </c>
      <c r="Q1269" s="108">
        <v>45584</v>
      </c>
      <c r="R1269" s="109" t="s">
        <v>15413</v>
      </c>
      <c r="S1269" s="110" t="str">
        <f>VLOOKUP($R1269,DX!$A$1:$B$13005,2,FALSE)</f>
        <v>ESGUINCES Y TORCEDURAS EN LIGAMENTO CRUZADO ANTERIOR, POST DE RODILLA</v>
      </c>
      <c r="T1269" s="110" t="s">
        <v>18696</v>
      </c>
      <c r="AA1269" s="111" t="s">
        <v>43233</v>
      </c>
    </row>
    <row r="1270" spans="1:27" s="123" customFormat="1" ht="30" hidden="1" customHeight="1" x14ac:dyDescent="0.3">
      <c r="A1270" s="121">
        <v>45581</v>
      </c>
      <c r="B1270" s="119">
        <f t="shared" si="45"/>
        <v>10</v>
      </c>
      <c r="C1270" s="119">
        <f t="shared" si="46"/>
        <v>2024</v>
      </c>
      <c r="D1270" s="110">
        <v>15373939</v>
      </c>
      <c r="E1270" s="110" t="s">
        <v>42923</v>
      </c>
      <c r="F1270" s="110" t="s">
        <v>18658</v>
      </c>
      <c r="G1270" s="110" t="s">
        <v>18664</v>
      </c>
      <c r="H1270" s="122" t="s">
        <v>42708</v>
      </c>
      <c r="I1270" s="109" t="s">
        <v>18665</v>
      </c>
      <c r="J1270" s="109" t="s">
        <v>18679</v>
      </c>
      <c r="K1270" s="108">
        <v>45493</v>
      </c>
      <c r="L1270" s="109" t="s">
        <v>42529</v>
      </c>
      <c r="M1270" s="110" t="s">
        <v>18657</v>
      </c>
      <c r="N1270" s="110" t="s">
        <v>18659</v>
      </c>
      <c r="O1270" s="109">
        <v>2</v>
      </c>
      <c r="P1270" s="108">
        <v>45581</v>
      </c>
      <c r="Q1270" s="108">
        <v>45582</v>
      </c>
      <c r="R1270" s="109" t="s">
        <v>14415</v>
      </c>
      <c r="S1270" s="110" t="str">
        <f>VLOOKUP($R1270,DX!$A$1:$B$13005,2,FALSE)</f>
        <v>TRAUMATISMO SUPERFICIAL DE LA CABEZA, PARTE NO ESPECIFICADA</v>
      </c>
      <c r="T1270" s="110" t="s">
        <v>42647</v>
      </c>
      <c r="AA1270" s="111" t="s">
        <v>43233</v>
      </c>
    </row>
    <row r="1271" spans="1:27" s="123" customFormat="1" ht="30" hidden="1" customHeight="1" x14ac:dyDescent="0.3">
      <c r="A1271" s="121">
        <v>45582</v>
      </c>
      <c r="B1271" s="119">
        <f t="shared" si="45"/>
        <v>10</v>
      </c>
      <c r="C1271" s="119">
        <f t="shared" si="46"/>
        <v>2024</v>
      </c>
      <c r="D1271" s="110">
        <v>98638694</v>
      </c>
      <c r="E1271" s="110" t="s">
        <v>42817</v>
      </c>
      <c r="F1271" s="110" t="s">
        <v>18658</v>
      </c>
      <c r="G1271" s="110" t="s">
        <v>18664</v>
      </c>
      <c r="H1271" s="122" t="s">
        <v>42708</v>
      </c>
      <c r="I1271" s="109" t="s">
        <v>18680</v>
      </c>
      <c r="J1271" s="109" t="s">
        <v>18679</v>
      </c>
      <c r="K1271" s="108">
        <v>43617</v>
      </c>
      <c r="L1271" s="109" t="s">
        <v>18680</v>
      </c>
      <c r="M1271" s="110" t="s">
        <v>18657</v>
      </c>
      <c r="N1271" s="110" t="s">
        <v>18659</v>
      </c>
      <c r="O1271" s="109">
        <v>2</v>
      </c>
      <c r="P1271" s="108">
        <v>45582</v>
      </c>
      <c r="Q1271" s="108">
        <v>45583</v>
      </c>
      <c r="R1271" s="109" t="s">
        <v>112</v>
      </c>
      <c r="S1271" s="110" t="str">
        <f>VLOOKUP($R1271,DX!$A$1:$B$13005,2,FALSE)</f>
        <v>OTRAS ENTERITIS VIRALES</v>
      </c>
      <c r="T1271" s="110" t="s">
        <v>42647</v>
      </c>
      <c r="AA1271" s="111" t="s">
        <v>43233</v>
      </c>
    </row>
    <row r="1272" spans="1:27" s="123" customFormat="1" ht="30" hidden="1" customHeight="1" x14ac:dyDescent="0.3">
      <c r="A1272" s="121">
        <v>45582</v>
      </c>
      <c r="B1272" s="119">
        <f t="shared" si="45"/>
        <v>10</v>
      </c>
      <c r="C1272" s="119">
        <f t="shared" si="46"/>
        <v>2024</v>
      </c>
      <c r="D1272" s="110">
        <v>1088244425</v>
      </c>
      <c r="E1272" s="110" t="s">
        <v>42486</v>
      </c>
      <c r="F1272" s="110" t="s">
        <v>18658</v>
      </c>
      <c r="G1272" s="110" t="s">
        <v>18664</v>
      </c>
      <c r="H1272" s="122" t="s">
        <v>42708</v>
      </c>
      <c r="I1272" s="109" t="s">
        <v>18849</v>
      </c>
      <c r="J1272" s="109" t="s">
        <v>42928</v>
      </c>
      <c r="K1272" s="108">
        <v>43507</v>
      </c>
      <c r="L1272" s="109" t="s">
        <v>18860</v>
      </c>
      <c r="M1272" s="110" t="s">
        <v>18657</v>
      </c>
      <c r="N1272" s="110" t="s">
        <v>18659</v>
      </c>
      <c r="O1272" s="109">
        <v>2</v>
      </c>
      <c r="P1272" s="108">
        <v>45582</v>
      </c>
      <c r="Q1272" s="108">
        <v>45583</v>
      </c>
      <c r="R1272" s="109" t="s">
        <v>112</v>
      </c>
      <c r="S1272" s="110" t="str">
        <f>VLOOKUP($R1272,DX!$A$1:$B$13005,2,FALSE)</f>
        <v>OTRAS ENTERITIS VIRALES</v>
      </c>
      <c r="T1272" s="110" t="s">
        <v>42647</v>
      </c>
      <c r="AA1272" s="111" t="s">
        <v>43233</v>
      </c>
    </row>
    <row r="1273" spans="1:27" s="123" customFormat="1" ht="30" hidden="1" customHeight="1" x14ac:dyDescent="0.3">
      <c r="A1273" s="121">
        <v>45582</v>
      </c>
      <c r="B1273" s="119">
        <f t="shared" si="45"/>
        <v>10</v>
      </c>
      <c r="C1273" s="119">
        <f t="shared" si="46"/>
        <v>2024</v>
      </c>
      <c r="D1273" s="110">
        <v>1036966552</v>
      </c>
      <c r="E1273" s="110" t="s">
        <v>42617</v>
      </c>
      <c r="F1273" s="110" t="s">
        <v>18704</v>
      </c>
      <c r="G1273" s="110" t="s">
        <v>18683</v>
      </c>
      <c r="H1273" s="122" t="s">
        <v>42709</v>
      </c>
      <c r="I1273" s="109" t="s">
        <v>18849</v>
      </c>
      <c r="J1273" s="109" t="s">
        <v>42761</v>
      </c>
      <c r="K1273" s="108">
        <v>44685</v>
      </c>
      <c r="L1273" s="109" t="s">
        <v>18860</v>
      </c>
      <c r="M1273" s="110" t="s">
        <v>18657</v>
      </c>
      <c r="N1273" s="110" t="s">
        <v>18659</v>
      </c>
      <c r="O1273" s="109">
        <v>5</v>
      </c>
      <c r="P1273" s="108">
        <v>45582</v>
      </c>
      <c r="Q1273" s="108">
        <v>45586</v>
      </c>
      <c r="R1273" s="109" t="s">
        <v>15479</v>
      </c>
      <c r="S1273" s="110" t="str">
        <f>VLOOKUP($R1273,DX!$A$1:$B$13005,2,FALSE)</f>
        <v>CONTUSION DEL TOBILLO</v>
      </c>
      <c r="T1273" s="110" t="s">
        <v>42647</v>
      </c>
      <c r="AA1273" s="111" t="s">
        <v>43233</v>
      </c>
    </row>
    <row r="1274" spans="1:27" s="123" customFormat="1" ht="30" hidden="1" customHeight="1" x14ac:dyDescent="0.3">
      <c r="A1274" s="121">
        <v>45583</v>
      </c>
      <c r="B1274" s="119">
        <f t="shared" si="45"/>
        <v>10</v>
      </c>
      <c r="C1274" s="119">
        <f t="shared" si="46"/>
        <v>2024</v>
      </c>
      <c r="D1274" s="110">
        <v>71385542</v>
      </c>
      <c r="E1274" s="110" t="s">
        <v>42924</v>
      </c>
      <c r="F1274" s="110" t="s">
        <v>18658</v>
      </c>
      <c r="G1274" s="110" t="s">
        <v>18664</v>
      </c>
      <c r="H1274" s="122" t="s">
        <v>42708</v>
      </c>
      <c r="I1274" s="109" t="s">
        <v>18665</v>
      </c>
      <c r="J1274" s="109" t="s">
        <v>18679</v>
      </c>
      <c r="K1274" s="108">
        <v>45421</v>
      </c>
      <c r="L1274" s="109" t="s">
        <v>42529</v>
      </c>
      <c r="M1274" s="110" t="s">
        <v>18657</v>
      </c>
      <c r="N1274" s="110" t="s">
        <v>18659</v>
      </c>
      <c r="O1274" s="109">
        <v>2</v>
      </c>
      <c r="P1274" s="108">
        <v>45583</v>
      </c>
      <c r="Q1274" s="108">
        <v>45584</v>
      </c>
      <c r="R1274" s="109" t="s">
        <v>5636</v>
      </c>
      <c r="S1274" s="110" t="str">
        <f>VLOOKUP($R1274,DX!$A$1:$B$13005,2,FALSE)</f>
        <v>OTRAS CONJUNTIVITIS</v>
      </c>
      <c r="T1274" s="110" t="s">
        <v>42647</v>
      </c>
      <c r="AA1274" s="111" t="s">
        <v>43233</v>
      </c>
    </row>
    <row r="1275" spans="1:27" s="123" customFormat="1" ht="30" hidden="1" customHeight="1" x14ac:dyDescent="0.3">
      <c r="A1275" s="121">
        <v>45583</v>
      </c>
      <c r="B1275" s="119">
        <f t="shared" si="45"/>
        <v>10</v>
      </c>
      <c r="C1275" s="119">
        <f t="shared" si="46"/>
        <v>2024</v>
      </c>
      <c r="D1275" s="110">
        <v>1040749257</v>
      </c>
      <c r="E1275" s="110" t="s">
        <v>42925</v>
      </c>
      <c r="F1275" s="110" t="s">
        <v>18704</v>
      </c>
      <c r="G1275" s="110" t="s">
        <v>18664</v>
      </c>
      <c r="H1275" s="122" t="s">
        <v>42709</v>
      </c>
      <c r="I1275" s="109" t="s">
        <v>18680</v>
      </c>
      <c r="J1275" s="109" t="s">
        <v>18679</v>
      </c>
      <c r="K1275" s="108">
        <v>45166</v>
      </c>
      <c r="L1275" s="109" t="s">
        <v>18680</v>
      </c>
      <c r="M1275" s="110" t="s">
        <v>18657</v>
      </c>
      <c r="N1275" s="110" t="s">
        <v>18659</v>
      </c>
      <c r="O1275" s="109">
        <v>3</v>
      </c>
      <c r="P1275" s="108">
        <v>45583</v>
      </c>
      <c r="Q1275" s="108">
        <v>45585</v>
      </c>
      <c r="R1275" s="109" t="s">
        <v>8361</v>
      </c>
      <c r="S1275" s="110" t="str">
        <f>VLOOKUP($R1275,DX!$A$1:$B$13005,2,FALSE)</f>
        <v>ABSCESO CUTANEO, FURUNCULO Y CARBUNCO DE SITIO NO ESPECIFICADO</v>
      </c>
      <c r="T1275" s="110" t="s">
        <v>42647</v>
      </c>
      <c r="AA1275" s="111" t="s">
        <v>43233</v>
      </c>
    </row>
    <row r="1276" spans="1:27" s="123" customFormat="1" ht="30" hidden="1" customHeight="1" x14ac:dyDescent="0.3">
      <c r="A1276" s="121">
        <v>45584</v>
      </c>
      <c r="B1276" s="119">
        <f t="shared" si="45"/>
        <v>10</v>
      </c>
      <c r="C1276" s="119">
        <f t="shared" si="46"/>
        <v>2024</v>
      </c>
      <c r="D1276" s="110">
        <v>98638694</v>
      </c>
      <c r="E1276" s="110" t="s">
        <v>42817</v>
      </c>
      <c r="F1276" s="110" t="s">
        <v>18658</v>
      </c>
      <c r="G1276" s="110" t="s">
        <v>18664</v>
      </c>
      <c r="H1276" s="122" t="s">
        <v>42709</v>
      </c>
      <c r="I1276" s="109" t="s">
        <v>18680</v>
      </c>
      <c r="J1276" s="109" t="s">
        <v>18679</v>
      </c>
      <c r="K1276" s="108">
        <v>43617</v>
      </c>
      <c r="L1276" s="109" t="s">
        <v>18680</v>
      </c>
      <c r="M1276" s="110" t="s">
        <v>18657</v>
      </c>
      <c r="N1276" s="110" t="s">
        <v>18659</v>
      </c>
      <c r="O1276" s="109">
        <v>3</v>
      </c>
      <c r="P1276" s="108">
        <v>45584</v>
      </c>
      <c r="Q1276" s="108">
        <v>45586</v>
      </c>
      <c r="R1276" s="109" t="s">
        <v>74</v>
      </c>
      <c r="S1276" s="110" t="str">
        <f>VLOOKUP($R1276,DX!$A$1:$B$13005,2,FALSE)</f>
        <v>DISENTERIA AMEBIANA AGUDA</v>
      </c>
      <c r="T1276" s="110" t="s">
        <v>18696</v>
      </c>
      <c r="AA1276" s="111" t="s">
        <v>43233</v>
      </c>
    </row>
    <row r="1277" spans="1:27" s="123" customFormat="1" ht="30" hidden="1" customHeight="1" x14ac:dyDescent="0.3">
      <c r="A1277" s="121">
        <v>45584</v>
      </c>
      <c r="B1277" s="119">
        <f t="shared" si="45"/>
        <v>10</v>
      </c>
      <c r="C1277" s="119">
        <f t="shared" si="46"/>
        <v>2024</v>
      </c>
      <c r="D1277" s="110">
        <v>1038417695</v>
      </c>
      <c r="E1277" s="110" t="s">
        <v>42581</v>
      </c>
      <c r="F1277" s="110" t="s">
        <v>18658</v>
      </c>
      <c r="G1277" s="124" t="s">
        <v>18720</v>
      </c>
      <c r="H1277" s="122" t="s">
        <v>42707</v>
      </c>
      <c r="I1277" s="109" t="s">
        <v>18680</v>
      </c>
      <c r="J1277" s="109" t="s">
        <v>18679</v>
      </c>
      <c r="K1277" s="108">
        <v>44385</v>
      </c>
      <c r="L1277" s="109" t="s">
        <v>18680</v>
      </c>
      <c r="M1277" s="110" t="s">
        <v>18657</v>
      </c>
      <c r="N1277" s="110" t="s">
        <v>18722</v>
      </c>
      <c r="O1277" s="109">
        <v>3</v>
      </c>
      <c r="P1277" s="108">
        <v>45584</v>
      </c>
      <c r="Q1277" s="108">
        <v>45586</v>
      </c>
      <c r="R1277" s="109" t="s">
        <v>14651</v>
      </c>
      <c r="S1277" s="110" t="str">
        <f>VLOOKUP($R1277,DX!$A$1:$B$13005,2,FALSE)</f>
        <v>CONTUSION DEL TORAX</v>
      </c>
      <c r="T1277" s="110" t="s">
        <v>42647</v>
      </c>
      <c r="AA1277" s="111" t="s">
        <v>43233</v>
      </c>
    </row>
    <row r="1278" spans="1:27" s="123" customFormat="1" ht="30" hidden="1" customHeight="1" x14ac:dyDescent="0.3">
      <c r="A1278" s="121">
        <v>45585</v>
      </c>
      <c r="B1278" s="119">
        <f t="shared" si="45"/>
        <v>10</v>
      </c>
      <c r="C1278" s="119">
        <f t="shared" si="46"/>
        <v>2024</v>
      </c>
      <c r="D1278" s="110">
        <v>70435972</v>
      </c>
      <c r="E1278" s="110" t="s">
        <v>42957</v>
      </c>
      <c r="F1278" s="110" t="s">
        <v>18658</v>
      </c>
      <c r="G1278" s="110" t="s">
        <v>18687</v>
      </c>
      <c r="H1278" s="122" t="s">
        <v>42708</v>
      </c>
      <c r="I1278" s="109" t="s">
        <v>18680</v>
      </c>
      <c r="J1278" s="109" t="s">
        <v>18679</v>
      </c>
      <c r="K1278" s="108">
        <v>44245</v>
      </c>
      <c r="L1278" s="109" t="s">
        <v>18739</v>
      </c>
      <c r="M1278" s="110" t="s">
        <v>18657</v>
      </c>
      <c r="N1278" s="110" t="s">
        <v>18659</v>
      </c>
      <c r="O1278" s="109">
        <v>2</v>
      </c>
      <c r="P1278" s="108">
        <v>45585</v>
      </c>
      <c r="Q1278" s="108">
        <v>45586</v>
      </c>
      <c r="R1278" s="109" t="s">
        <v>112</v>
      </c>
      <c r="S1278" s="110" t="str">
        <f>VLOOKUP($R1278,DX!$A$1:$B$13005,2,FALSE)</f>
        <v>OTRAS ENTERITIS VIRALES</v>
      </c>
      <c r="T1278" s="110" t="s">
        <v>42647</v>
      </c>
      <c r="AA1278" s="111" t="s">
        <v>43233</v>
      </c>
    </row>
    <row r="1279" spans="1:27" s="123" customFormat="1" ht="30" hidden="1" customHeight="1" x14ac:dyDescent="0.3">
      <c r="A1279" s="121">
        <v>45586</v>
      </c>
      <c r="B1279" s="119">
        <f t="shared" si="45"/>
        <v>10</v>
      </c>
      <c r="C1279" s="119">
        <f t="shared" si="46"/>
        <v>2024</v>
      </c>
      <c r="D1279" s="110">
        <v>1035424879</v>
      </c>
      <c r="E1279" s="110" t="s">
        <v>42913</v>
      </c>
      <c r="F1279" s="110" t="s">
        <v>18658</v>
      </c>
      <c r="G1279" s="110" t="s">
        <v>18664</v>
      </c>
      <c r="H1279" s="122" t="s">
        <v>42709</v>
      </c>
      <c r="I1279" s="109" t="s">
        <v>18849</v>
      </c>
      <c r="J1279" s="109" t="s">
        <v>42956</v>
      </c>
      <c r="K1279" s="108">
        <v>42779</v>
      </c>
      <c r="L1279" s="109" t="s">
        <v>42933</v>
      </c>
      <c r="M1279" s="110" t="s">
        <v>18657</v>
      </c>
      <c r="N1279" s="110" t="s">
        <v>18659</v>
      </c>
      <c r="O1279" s="109">
        <v>5</v>
      </c>
      <c r="P1279" s="108">
        <v>45586</v>
      </c>
      <c r="Q1279" s="108">
        <v>45590</v>
      </c>
      <c r="R1279" s="109" t="s">
        <v>15413</v>
      </c>
      <c r="S1279" s="110" t="str">
        <f>VLOOKUP($R1279,DX!$A$1:$B$13005,2,FALSE)</f>
        <v>ESGUINCES Y TORCEDURAS EN LIGAMENTO CRUZADO ANTERIOR, POST DE RODILLA</v>
      </c>
      <c r="T1279" s="110" t="s">
        <v>18696</v>
      </c>
      <c r="AA1279" s="111" t="s">
        <v>43233</v>
      </c>
    </row>
    <row r="1280" spans="1:27" s="123" customFormat="1" ht="30" hidden="1" customHeight="1" x14ac:dyDescent="0.3">
      <c r="A1280" s="121">
        <v>45586</v>
      </c>
      <c r="B1280" s="119">
        <f t="shared" si="45"/>
        <v>10</v>
      </c>
      <c r="C1280" s="119">
        <f t="shared" si="46"/>
        <v>2024</v>
      </c>
      <c r="D1280" s="110">
        <v>98528077</v>
      </c>
      <c r="E1280" s="110" t="s">
        <v>42791</v>
      </c>
      <c r="F1280" s="110" t="s">
        <v>18658</v>
      </c>
      <c r="G1280" s="110" t="s">
        <v>18664</v>
      </c>
      <c r="H1280" s="122" t="s">
        <v>42708</v>
      </c>
      <c r="I1280" s="109" t="s">
        <v>18665</v>
      </c>
      <c r="J1280" s="109" t="s">
        <v>18679</v>
      </c>
      <c r="K1280" s="108">
        <v>45012</v>
      </c>
      <c r="L1280" s="109" t="s">
        <v>42858</v>
      </c>
      <c r="M1280" s="110" t="s">
        <v>18657</v>
      </c>
      <c r="N1280" s="110" t="s">
        <v>18659</v>
      </c>
      <c r="O1280" s="109">
        <v>1</v>
      </c>
      <c r="P1280" s="108">
        <v>45586</v>
      </c>
      <c r="Q1280" s="108">
        <v>45586</v>
      </c>
      <c r="R1280" s="109" t="s">
        <v>9607</v>
      </c>
      <c r="S1280" s="110" t="str">
        <f>VLOOKUP($R1280,DX!$A$1:$B$13005,2,FALSE)</f>
        <v>LUMBAGO NO ESPECIFICADO</v>
      </c>
      <c r="T1280" s="110" t="s">
        <v>42647</v>
      </c>
      <c r="AA1280" s="111" t="s">
        <v>43233</v>
      </c>
    </row>
    <row r="1281" spans="1:27" s="123" customFormat="1" ht="30" hidden="1" customHeight="1" x14ac:dyDescent="0.3">
      <c r="A1281" s="121">
        <v>45586</v>
      </c>
      <c r="B1281" s="119">
        <f t="shared" si="45"/>
        <v>10</v>
      </c>
      <c r="C1281" s="119">
        <f t="shared" si="46"/>
        <v>2024</v>
      </c>
      <c r="D1281" s="110">
        <v>98512080</v>
      </c>
      <c r="E1281" s="110" t="s">
        <v>42926</v>
      </c>
      <c r="F1281" s="110" t="s">
        <v>18658</v>
      </c>
      <c r="G1281" s="110" t="s">
        <v>18664</v>
      </c>
      <c r="H1281" s="122" t="s">
        <v>42709</v>
      </c>
      <c r="I1281" s="109" t="s">
        <v>18665</v>
      </c>
      <c r="J1281" s="109" t="s">
        <v>18679</v>
      </c>
      <c r="K1281" s="108">
        <v>45397</v>
      </c>
      <c r="L1281" s="109" t="s">
        <v>42529</v>
      </c>
      <c r="M1281" s="110" t="s">
        <v>18657</v>
      </c>
      <c r="N1281" s="110" t="s">
        <v>18659</v>
      </c>
      <c r="O1281" s="109">
        <v>3</v>
      </c>
      <c r="P1281" s="108">
        <v>45586</v>
      </c>
      <c r="Q1281" s="108">
        <v>45588</v>
      </c>
      <c r="R1281" s="109" t="s">
        <v>9605</v>
      </c>
      <c r="S1281" s="110" t="str">
        <f>VLOOKUP($R1281,DX!$A$1:$B$13005,2,FALSE)</f>
        <v>LUMBAGO CON CIATICA</v>
      </c>
      <c r="T1281" s="110" t="s">
        <v>42647</v>
      </c>
      <c r="AA1281" s="111" t="s">
        <v>43233</v>
      </c>
    </row>
    <row r="1282" spans="1:27" s="123" customFormat="1" ht="30" hidden="1" customHeight="1" x14ac:dyDescent="0.3">
      <c r="A1282" s="121">
        <v>45587</v>
      </c>
      <c r="B1282" s="119">
        <f t="shared" si="45"/>
        <v>10</v>
      </c>
      <c r="C1282" s="119">
        <f t="shared" si="46"/>
        <v>2024</v>
      </c>
      <c r="D1282" s="110">
        <v>71632799</v>
      </c>
      <c r="E1282" s="110" t="s">
        <v>42689</v>
      </c>
      <c r="F1282" s="110" t="s">
        <v>18658</v>
      </c>
      <c r="G1282" s="110" t="s">
        <v>18664</v>
      </c>
      <c r="H1282" s="122" t="s">
        <v>42709</v>
      </c>
      <c r="I1282" s="109" t="s">
        <v>18680</v>
      </c>
      <c r="J1282" s="109" t="s">
        <v>18679</v>
      </c>
      <c r="K1282" s="108">
        <v>44758</v>
      </c>
      <c r="L1282" s="109" t="s">
        <v>18680</v>
      </c>
      <c r="M1282" s="110" t="s">
        <v>18657</v>
      </c>
      <c r="N1282" s="110" t="s">
        <v>18659</v>
      </c>
      <c r="O1282" s="109">
        <v>4</v>
      </c>
      <c r="P1282" s="108">
        <v>45587</v>
      </c>
      <c r="Q1282" s="108">
        <v>45590</v>
      </c>
      <c r="R1282" s="109" t="s">
        <v>5758</v>
      </c>
      <c r="S1282" s="110" t="str">
        <f>VLOOKUP($R1282,DX!$A$1:$B$13005,2,FALSE)</f>
        <v>CATARATA SENIL NUCLEAR</v>
      </c>
      <c r="T1282" s="110" t="s">
        <v>42647</v>
      </c>
      <c r="AA1282" s="111" t="s">
        <v>43233</v>
      </c>
    </row>
    <row r="1283" spans="1:27" s="123" customFormat="1" ht="30" hidden="1" customHeight="1" x14ac:dyDescent="0.3">
      <c r="A1283" s="121">
        <v>45587</v>
      </c>
      <c r="B1283" s="119">
        <f t="shared" si="45"/>
        <v>10</v>
      </c>
      <c r="C1283" s="119">
        <f t="shared" si="46"/>
        <v>2024</v>
      </c>
      <c r="D1283" s="110">
        <v>70435972</v>
      </c>
      <c r="E1283" s="110" t="s">
        <v>42957</v>
      </c>
      <c r="F1283" s="110" t="s">
        <v>18658</v>
      </c>
      <c r="G1283" s="110" t="s">
        <v>18687</v>
      </c>
      <c r="H1283" s="122" t="s">
        <v>42708</v>
      </c>
      <c r="I1283" s="109" t="s">
        <v>18680</v>
      </c>
      <c r="J1283" s="109" t="s">
        <v>18679</v>
      </c>
      <c r="K1283" s="108">
        <v>44245</v>
      </c>
      <c r="L1283" s="109" t="s">
        <v>18739</v>
      </c>
      <c r="M1283" s="110" t="s">
        <v>18657</v>
      </c>
      <c r="N1283" s="110" t="s">
        <v>18659</v>
      </c>
      <c r="O1283" s="109">
        <v>2</v>
      </c>
      <c r="P1283" s="108">
        <v>45587</v>
      </c>
      <c r="Q1283" s="108">
        <v>45588</v>
      </c>
      <c r="R1283" s="109" t="s">
        <v>7985</v>
      </c>
      <c r="S1283" s="110" t="str">
        <f>VLOOKUP($R1283,DX!$A$1:$B$13005,2,FALSE)</f>
        <v>OTRAS COLITIS Y GASTROENTERITIS NO INFECCIOSAS ESPECIFICADAS</v>
      </c>
      <c r="T1283" s="110" t="s">
        <v>42647</v>
      </c>
      <c r="AA1283" s="111" t="s">
        <v>43233</v>
      </c>
    </row>
    <row r="1284" spans="1:27" s="123" customFormat="1" ht="30" hidden="1" customHeight="1" x14ac:dyDescent="0.3">
      <c r="A1284" s="121">
        <v>45587</v>
      </c>
      <c r="B1284" s="119">
        <f t="shared" si="45"/>
        <v>10</v>
      </c>
      <c r="C1284" s="119">
        <f t="shared" si="46"/>
        <v>2024</v>
      </c>
      <c r="D1284" s="110">
        <v>98528077</v>
      </c>
      <c r="E1284" s="110" t="s">
        <v>42791</v>
      </c>
      <c r="F1284" s="110" t="s">
        <v>18658</v>
      </c>
      <c r="G1284" s="110" t="s">
        <v>18664</v>
      </c>
      <c r="H1284" s="122" t="s">
        <v>42708</v>
      </c>
      <c r="I1284" s="109" t="s">
        <v>18665</v>
      </c>
      <c r="J1284" s="109" t="s">
        <v>18679</v>
      </c>
      <c r="K1284" s="108">
        <v>45012</v>
      </c>
      <c r="L1284" s="109" t="s">
        <v>42858</v>
      </c>
      <c r="M1284" s="110" t="s">
        <v>18657</v>
      </c>
      <c r="N1284" s="110" t="s">
        <v>18659</v>
      </c>
      <c r="O1284" s="109">
        <v>1</v>
      </c>
      <c r="P1284" s="108">
        <v>45587</v>
      </c>
      <c r="Q1284" s="108">
        <v>45587</v>
      </c>
      <c r="R1284" s="109" t="s">
        <v>7985</v>
      </c>
      <c r="S1284" s="110" t="str">
        <f>VLOOKUP($R1284,DX!$A$1:$B$13005,2,FALSE)</f>
        <v>OTRAS COLITIS Y GASTROENTERITIS NO INFECCIOSAS ESPECIFICADAS</v>
      </c>
      <c r="T1284" s="110" t="s">
        <v>42647</v>
      </c>
      <c r="AA1284" s="111" t="s">
        <v>43233</v>
      </c>
    </row>
    <row r="1285" spans="1:27" s="123" customFormat="1" ht="30" hidden="1" customHeight="1" x14ac:dyDescent="0.3">
      <c r="A1285" s="121">
        <v>45588</v>
      </c>
      <c r="B1285" s="119">
        <f t="shared" si="45"/>
        <v>10</v>
      </c>
      <c r="C1285" s="119">
        <f t="shared" si="46"/>
        <v>2024</v>
      </c>
      <c r="D1285" s="110">
        <v>71639303</v>
      </c>
      <c r="E1285" s="110" t="s">
        <v>42927</v>
      </c>
      <c r="F1285" s="110" t="s">
        <v>18658</v>
      </c>
      <c r="G1285" s="110" t="s">
        <v>18664</v>
      </c>
      <c r="H1285" s="122" t="s">
        <v>42708</v>
      </c>
      <c r="I1285" s="109" t="s">
        <v>18665</v>
      </c>
      <c r="J1285" s="109" t="s">
        <v>18679</v>
      </c>
      <c r="K1285" s="108">
        <v>45399</v>
      </c>
      <c r="L1285" s="109" t="s">
        <v>42529</v>
      </c>
      <c r="M1285" s="110" t="s">
        <v>18657</v>
      </c>
      <c r="N1285" s="110" t="s">
        <v>18659</v>
      </c>
      <c r="O1285" s="109">
        <v>1</v>
      </c>
      <c r="P1285" s="108">
        <v>45588</v>
      </c>
      <c r="Q1285" s="108">
        <v>45588</v>
      </c>
      <c r="R1285" s="109" t="s">
        <v>112</v>
      </c>
      <c r="S1285" s="110" t="str">
        <f>VLOOKUP($R1285,DX!$A$1:$B$13005,2,FALSE)</f>
        <v>OTRAS ENTERITIS VIRALES</v>
      </c>
      <c r="T1285" s="110" t="s">
        <v>42647</v>
      </c>
      <c r="AA1285" s="111" t="s">
        <v>43233</v>
      </c>
    </row>
    <row r="1286" spans="1:27" s="123" customFormat="1" ht="30" hidden="1" customHeight="1" x14ac:dyDescent="0.3">
      <c r="A1286" s="121">
        <v>45588</v>
      </c>
      <c r="B1286" s="119">
        <f t="shared" si="45"/>
        <v>10</v>
      </c>
      <c r="C1286" s="119">
        <f t="shared" si="46"/>
        <v>2024</v>
      </c>
      <c r="D1286" s="110">
        <v>98528077</v>
      </c>
      <c r="E1286" s="110" t="s">
        <v>42791</v>
      </c>
      <c r="F1286" s="110" t="s">
        <v>18658</v>
      </c>
      <c r="G1286" s="110" t="s">
        <v>18664</v>
      </c>
      <c r="H1286" s="122" t="s">
        <v>42709</v>
      </c>
      <c r="I1286" s="109" t="s">
        <v>18665</v>
      </c>
      <c r="J1286" s="109" t="s">
        <v>18679</v>
      </c>
      <c r="K1286" s="108">
        <v>45012</v>
      </c>
      <c r="L1286" s="109" t="s">
        <v>42858</v>
      </c>
      <c r="M1286" s="110" t="s">
        <v>18657</v>
      </c>
      <c r="N1286" s="110" t="s">
        <v>18659</v>
      </c>
      <c r="O1286" s="109">
        <v>2</v>
      </c>
      <c r="P1286" s="108">
        <v>45588</v>
      </c>
      <c r="Q1286" s="108">
        <v>45589</v>
      </c>
      <c r="R1286" s="109" t="s">
        <v>10383</v>
      </c>
      <c r="S1286" s="110" t="str">
        <f>VLOOKUP($R1286,DX!$A$1:$B$13005,2,FALSE)</f>
        <v>COLICO RENAL, NO ESPECIFICADO</v>
      </c>
      <c r="T1286" s="110" t="s">
        <v>18696</v>
      </c>
      <c r="AA1286" s="111" t="s">
        <v>43233</v>
      </c>
    </row>
    <row r="1287" spans="1:27" s="123" customFormat="1" ht="30" hidden="1" customHeight="1" x14ac:dyDescent="0.3">
      <c r="A1287" s="121">
        <v>45590</v>
      </c>
      <c r="B1287" s="119">
        <f t="shared" si="45"/>
        <v>10</v>
      </c>
      <c r="C1287" s="119">
        <f t="shared" si="46"/>
        <v>2024</v>
      </c>
      <c r="D1287" s="110">
        <v>98512080</v>
      </c>
      <c r="E1287" s="110" t="s">
        <v>42926</v>
      </c>
      <c r="F1287" s="110" t="s">
        <v>18658</v>
      </c>
      <c r="G1287" s="110" t="s">
        <v>18664</v>
      </c>
      <c r="H1287" s="122" t="s">
        <v>42709</v>
      </c>
      <c r="I1287" s="109" t="s">
        <v>18665</v>
      </c>
      <c r="J1287" s="109" t="s">
        <v>18679</v>
      </c>
      <c r="K1287" s="108">
        <v>45397</v>
      </c>
      <c r="L1287" s="109" t="s">
        <v>42529</v>
      </c>
      <c r="M1287" s="110" t="s">
        <v>18657</v>
      </c>
      <c r="N1287" s="110" t="s">
        <v>18659</v>
      </c>
      <c r="O1287" s="109">
        <v>2</v>
      </c>
      <c r="P1287" s="108">
        <v>45590</v>
      </c>
      <c r="Q1287" s="108">
        <v>45591</v>
      </c>
      <c r="R1287" s="109" t="s">
        <v>9599</v>
      </c>
      <c r="S1287" s="110" t="str">
        <f>VLOOKUP($R1287,DX!$A$1:$B$13005,2,FALSE)</f>
        <v>RADICULOPATIA</v>
      </c>
      <c r="T1287" s="110" t="s">
        <v>18696</v>
      </c>
      <c r="AA1287" s="111" t="s">
        <v>43233</v>
      </c>
    </row>
    <row r="1288" spans="1:27" s="123" customFormat="1" ht="30" hidden="1" customHeight="1" x14ac:dyDescent="0.3">
      <c r="A1288" s="121">
        <v>45593</v>
      </c>
      <c r="B1288" s="119">
        <f t="shared" si="45"/>
        <v>10</v>
      </c>
      <c r="C1288" s="119">
        <f t="shared" si="46"/>
        <v>2024</v>
      </c>
      <c r="D1288" s="110">
        <v>1035424879</v>
      </c>
      <c r="E1288" s="110" t="s">
        <v>42913</v>
      </c>
      <c r="F1288" s="110" t="s">
        <v>18658</v>
      </c>
      <c r="G1288" s="110" t="s">
        <v>18664</v>
      </c>
      <c r="H1288" s="122" t="s">
        <v>42709</v>
      </c>
      <c r="I1288" s="109" t="s">
        <v>18849</v>
      </c>
      <c r="J1288" s="109" t="s">
        <v>42956</v>
      </c>
      <c r="K1288" s="108">
        <v>42779</v>
      </c>
      <c r="L1288" s="109" t="s">
        <v>42933</v>
      </c>
      <c r="M1288" s="110" t="s">
        <v>18657</v>
      </c>
      <c r="N1288" s="110" t="s">
        <v>18659</v>
      </c>
      <c r="O1288" s="109">
        <v>4</v>
      </c>
      <c r="P1288" s="108">
        <v>45593</v>
      </c>
      <c r="Q1288" s="108">
        <v>45597</v>
      </c>
      <c r="R1288" s="109" t="s">
        <v>9317</v>
      </c>
      <c r="S1288" s="110" t="str">
        <f>VLOOKUP($R1288,DX!$A$1:$B$13005,2,FALSE)</f>
        <v>OTRA RUPTURA ESPONTANEA DEL (DE LOS) LIGAMENTO(S) DE LA RODILLA</v>
      </c>
      <c r="T1288" s="110" t="s">
        <v>18696</v>
      </c>
      <c r="AA1288" s="111" t="s">
        <v>43233</v>
      </c>
    </row>
    <row r="1289" spans="1:27" s="123" customFormat="1" ht="30" hidden="1" customHeight="1" x14ac:dyDescent="0.3">
      <c r="A1289" s="121">
        <v>45594</v>
      </c>
      <c r="B1289" s="119">
        <f t="shared" ref="B1289:B1292" si="47">+MONTH(A1289)</f>
        <v>10</v>
      </c>
      <c r="C1289" s="119">
        <f t="shared" ref="C1289:C1292" si="48">+YEAR(A1289)</f>
        <v>2024</v>
      </c>
      <c r="D1289" s="110">
        <v>70563974</v>
      </c>
      <c r="E1289" s="110" t="s">
        <v>42824</v>
      </c>
      <c r="F1289" s="110" t="s">
        <v>18658</v>
      </c>
      <c r="G1289" s="110" t="s">
        <v>18664</v>
      </c>
      <c r="H1289" s="122" t="s">
        <v>42733</v>
      </c>
      <c r="I1289" s="109" t="s">
        <v>18665</v>
      </c>
      <c r="J1289" s="109" t="s">
        <v>18679</v>
      </c>
      <c r="K1289" s="108">
        <v>45149</v>
      </c>
      <c r="L1289" s="109" t="s">
        <v>42529</v>
      </c>
      <c r="M1289" s="110" t="s">
        <v>18657</v>
      </c>
      <c r="N1289" s="110" t="s">
        <v>18659</v>
      </c>
      <c r="O1289" s="109">
        <v>30</v>
      </c>
      <c r="P1289" s="108">
        <v>45594</v>
      </c>
      <c r="Q1289" s="108">
        <v>45623</v>
      </c>
      <c r="R1289" s="109" t="s">
        <v>2088</v>
      </c>
      <c r="S1289" s="110" t="str">
        <f>VLOOKUP($R1289,DX!$A$1:$B$13005,2,FALSE)</f>
        <v>TUMOR MALIGNO DE LA PROSTATA</v>
      </c>
      <c r="T1289" s="110" t="s">
        <v>18696</v>
      </c>
      <c r="AA1289" s="123" t="s">
        <v>42959</v>
      </c>
    </row>
    <row r="1290" spans="1:27" s="123" customFormat="1" ht="30" hidden="1" customHeight="1" x14ac:dyDescent="0.3">
      <c r="A1290" s="121">
        <v>45589</v>
      </c>
      <c r="B1290" s="119">
        <f t="shared" si="47"/>
        <v>10</v>
      </c>
      <c r="C1290" s="119">
        <f t="shared" si="48"/>
        <v>2024</v>
      </c>
      <c r="D1290" s="110">
        <v>98522986</v>
      </c>
      <c r="E1290" s="110" t="s">
        <v>42931</v>
      </c>
      <c r="F1290" s="110" t="s">
        <v>18658</v>
      </c>
      <c r="G1290" s="110" t="s">
        <v>18664</v>
      </c>
      <c r="H1290" s="122" t="s">
        <v>42709</v>
      </c>
      <c r="I1290" s="109" t="s">
        <v>18680</v>
      </c>
      <c r="J1290" s="109" t="s">
        <v>18679</v>
      </c>
      <c r="K1290" s="108">
        <v>45488</v>
      </c>
      <c r="L1290" s="109" t="s">
        <v>18680</v>
      </c>
      <c r="M1290" s="110" t="s">
        <v>18657</v>
      </c>
      <c r="N1290" s="110" t="s">
        <v>18659</v>
      </c>
      <c r="O1290" s="109">
        <v>4</v>
      </c>
      <c r="P1290" s="108">
        <v>45589</v>
      </c>
      <c r="Q1290" s="108">
        <v>45592</v>
      </c>
      <c r="R1290" s="109" t="s">
        <v>42935</v>
      </c>
      <c r="S1290" s="110" t="str">
        <f>VLOOKUP($R1290,DX!$A$1:$B$13005,2,FALSE)</f>
        <v>DIARREA Y GASTROENTERITIS DE PRESUNTO ORIGEN INFECCIOSO</v>
      </c>
      <c r="T1290" s="110" t="s">
        <v>42647</v>
      </c>
      <c r="AA1290" s="111" t="s">
        <v>43233</v>
      </c>
    </row>
    <row r="1291" spans="1:27" s="123" customFormat="1" ht="30" hidden="1" customHeight="1" x14ac:dyDescent="0.3">
      <c r="A1291" s="121">
        <v>45587</v>
      </c>
      <c r="B1291" s="119">
        <f t="shared" si="47"/>
        <v>10</v>
      </c>
      <c r="C1291" s="119">
        <f t="shared" si="48"/>
        <v>2024</v>
      </c>
      <c r="D1291" s="110">
        <v>1036642462</v>
      </c>
      <c r="E1291" s="110" t="s">
        <v>42932</v>
      </c>
      <c r="F1291" s="110" t="s">
        <v>18704</v>
      </c>
      <c r="G1291" s="110" t="s">
        <v>18664</v>
      </c>
      <c r="H1291" s="122" t="s">
        <v>42708</v>
      </c>
      <c r="I1291" s="109" t="s">
        <v>18849</v>
      </c>
      <c r="J1291" s="109" t="s">
        <v>42474</v>
      </c>
      <c r="K1291" s="108">
        <v>45383</v>
      </c>
      <c r="L1291" s="109" t="s">
        <v>42933</v>
      </c>
      <c r="M1291" s="110" t="s">
        <v>18657</v>
      </c>
      <c r="N1291" s="110" t="s">
        <v>18659</v>
      </c>
      <c r="O1291" s="109">
        <v>2</v>
      </c>
      <c r="P1291" s="108">
        <v>45587</v>
      </c>
      <c r="Q1291" s="108">
        <v>45588</v>
      </c>
      <c r="R1291" s="109" t="s">
        <v>9607</v>
      </c>
      <c r="S1291" s="110" t="str">
        <f>VLOOKUP($R1291,DX!$A$1:$B$13005,2,FALSE)</f>
        <v>LUMBAGO NO ESPECIFICADO</v>
      </c>
      <c r="T1291" s="110" t="s">
        <v>42647</v>
      </c>
      <c r="AA1291" s="111" t="s">
        <v>43233</v>
      </c>
    </row>
    <row r="1292" spans="1:27" s="123" customFormat="1" ht="30" hidden="1" customHeight="1" x14ac:dyDescent="0.3">
      <c r="A1292" s="121">
        <v>45596</v>
      </c>
      <c r="B1292" s="119">
        <f t="shared" si="47"/>
        <v>10</v>
      </c>
      <c r="C1292" s="119">
        <f t="shared" si="48"/>
        <v>2024</v>
      </c>
      <c r="D1292" s="110">
        <v>98571216</v>
      </c>
      <c r="E1292" s="110" t="s">
        <v>42562</v>
      </c>
      <c r="F1292" s="110" t="s">
        <v>18658</v>
      </c>
      <c r="G1292" s="124" t="s">
        <v>18720</v>
      </c>
      <c r="H1292" s="122" t="s">
        <v>42707</v>
      </c>
      <c r="I1292" s="109" t="s">
        <v>18680</v>
      </c>
      <c r="J1292" s="109" t="s">
        <v>18679</v>
      </c>
      <c r="K1292" s="108">
        <v>44627</v>
      </c>
      <c r="L1292" s="109" t="s">
        <v>42934</v>
      </c>
      <c r="M1292" s="110" t="s">
        <v>18657</v>
      </c>
      <c r="N1292" s="110" t="s">
        <v>18722</v>
      </c>
      <c r="O1292" s="109">
        <v>3</v>
      </c>
      <c r="P1292" s="108">
        <v>45596</v>
      </c>
      <c r="Q1292" s="108">
        <v>45598</v>
      </c>
      <c r="R1292" s="109" t="s">
        <v>14433</v>
      </c>
      <c r="S1292" s="110" t="str">
        <f>VLOOKUP($R1292,DX!$A$1:$B$13005,2,FALSE)</f>
        <v>HERIDA DE LA CABEZA, PARTE NO ESPECIFICADA</v>
      </c>
      <c r="T1292" s="110" t="s">
        <v>42647</v>
      </c>
      <c r="AA1292" s="111" t="s">
        <v>43233</v>
      </c>
    </row>
    <row r="1293" spans="1:27" s="123" customFormat="1" ht="30" hidden="1" customHeight="1" x14ac:dyDescent="0.3">
      <c r="A1293" s="121">
        <v>45602</v>
      </c>
      <c r="B1293" s="119">
        <f t="shared" ref="B1293:B1316" si="49">+MONTH(A1293)</f>
        <v>11</v>
      </c>
      <c r="C1293" s="119">
        <f t="shared" ref="C1293:C1316" si="50">+YEAR(A1293)</f>
        <v>2024</v>
      </c>
      <c r="D1293" s="110">
        <v>1040749257</v>
      </c>
      <c r="E1293" s="110" t="s">
        <v>42925</v>
      </c>
      <c r="F1293" s="110" t="s">
        <v>18704</v>
      </c>
      <c r="G1293" s="110" t="s">
        <v>18664</v>
      </c>
      <c r="H1293" s="122" t="s">
        <v>42709</v>
      </c>
      <c r="I1293" s="109" t="s">
        <v>18680</v>
      </c>
      <c r="J1293" s="109" t="s">
        <v>18679</v>
      </c>
      <c r="K1293" s="108">
        <v>45166</v>
      </c>
      <c r="L1293" s="109" t="s">
        <v>18680</v>
      </c>
      <c r="M1293" s="110" t="s">
        <v>18657</v>
      </c>
      <c r="N1293" s="110" t="s">
        <v>18659</v>
      </c>
      <c r="O1293" s="109">
        <v>2</v>
      </c>
      <c r="P1293" s="108">
        <v>45602</v>
      </c>
      <c r="Q1293" s="108">
        <v>45603</v>
      </c>
      <c r="R1293" s="109" t="s">
        <v>8361</v>
      </c>
      <c r="S1293" s="110" t="str">
        <f>VLOOKUP($R1293,DX!$A$1:$B$13005,2,FALSE)</f>
        <v>ABSCESO CUTANEO, FURUNCULO Y CARBUNCO DE SITIO NO ESPECIFICADO</v>
      </c>
      <c r="T1293" s="110" t="s">
        <v>18696</v>
      </c>
      <c r="AA1293" s="111" t="s">
        <v>43233</v>
      </c>
    </row>
    <row r="1294" spans="1:27" s="123" customFormat="1" ht="30" hidden="1" customHeight="1" x14ac:dyDescent="0.3">
      <c r="A1294" s="121">
        <v>45601</v>
      </c>
      <c r="B1294" s="119">
        <f t="shared" si="49"/>
        <v>11</v>
      </c>
      <c r="C1294" s="119">
        <f t="shared" si="50"/>
        <v>2024</v>
      </c>
      <c r="D1294" s="110">
        <v>71792680</v>
      </c>
      <c r="E1294" s="110" t="s">
        <v>42532</v>
      </c>
      <c r="F1294" s="110" t="s">
        <v>18658</v>
      </c>
      <c r="G1294" s="110" t="s">
        <v>18687</v>
      </c>
      <c r="H1294" s="122" t="s">
        <v>42708</v>
      </c>
      <c r="I1294" s="109" t="s">
        <v>18680</v>
      </c>
      <c r="J1294" s="109" t="s">
        <v>18679</v>
      </c>
      <c r="K1294" s="108">
        <v>45627</v>
      </c>
      <c r="L1294" s="109" t="s">
        <v>18680</v>
      </c>
      <c r="M1294" s="110" t="s">
        <v>18657</v>
      </c>
      <c r="N1294" s="110" t="s">
        <v>18659</v>
      </c>
      <c r="O1294" s="109">
        <v>2</v>
      </c>
      <c r="P1294" s="108">
        <v>45601</v>
      </c>
      <c r="Q1294" s="108">
        <v>45602</v>
      </c>
      <c r="R1294" s="109" t="s">
        <v>7987</v>
      </c>
      <c r="S1294" s="110" t="str">
        <f>VLOOKUP($R1294,DX!$A$1:$B$13005,2,FALSE)</f>
        <v>COLITIS Y GASTROENTERITIS NO INFECCIOSAS, NO ESPECIFICADAS</v>
      </c>
      <c r="T1294" s="110" t="s">
        <v>42647</v>
      </c>
      <c r="AA1294" s="111" t="s">
        <v>43233</v>
      </c>
    </row>
    <row r="1295" spans="1:27" s="123" customFormat="1" ht="30" hidden="1" customHeight="1" x14ac:dyDescent="0.3">
      <c r="A1295" s="121">
        <v>45597</v>
      </c>
      <c r="B1295" s="119">
        <f t="shared" si="49"/>
        <v>11</v>
      </c>
      <c r="C1295" s="119">
        <f t="shared" si="50"/>
        <v>2024</v>
      </c>
      <c r="D1295" s="110">
        <v>71632799</v>
      </c>
      <c r="E1295" s="110" t="s">
        <v>42689</v>
      </c>
      <c r="F1295" s="110" t="s">
        <v>18658</v>
      </c>
      <c r="G1295" s="110" t="s">
        <v>18664</v>
      </c>
      <c r="H1295" s="122" t="s">
        <v>42709</v>
      </c>
      <c r="I1295" s="109" t="s">
        <v>18680</v>
      </c>
      <c r="J1295" s="109" t="s">
        <v>18679</v>
      </c>
      <c r="K1295" s="108">
        <v>44758</v>
      </c>
      <c r="L1295" s="109" t="s">
        <v>18680</v>
      </c>
      <c r="M1295" s="110" t="s">
        <v>18657</v>
      </c>
      <c r="N1295" s="110" t="s">
        <v>18659</v>
      </c>
      <c r="O1295" s="109">
        <v>7</v>
      </c>
      <c r="P1295" s="108">
        <v>45597</v>
      </c>
      <c r="Q1295" s="108">
        <v>45603</v>
      </c>
      <c r="R1295" s="109" t="s">
        <v>5824</v>
      </c>
      <c r="S1295" s="110" t="str">
        <f>VLOOKUP($R1295,DX!$A$1:$B$13005,2,FALSE)</f>
        <v>DESPRENDIMIENTO DE LA RETINA CON RUPTURA</v>
      </c>
      <c r="T1295" s="110" t="s">
        <v>42647</v>
      </c>
      <c r="AA1295" s="111" t="s">
        <v>43233</v>
      </c>
    </row>
    <row r="1296" spans="1:27" s="123" customFormat="1" ht="30" hidden="1" customHeight="1" x14ac:dyDescent="0.3">
      <c r="A1296" s="121">
        <v>45604</v>
      </c>
      <c r="B1296" s="119">
        <f t="shared" si="49"/>
        <v>11</v>
      </c>
      <c r="C1296" s="119">
        <f t="shared" si="50"/>
        <v>2024</v>
      </c>
      <c r="D1296" s="110">
        <v>71632799</v>
      </c>
      <c r="E1296" s="110" t="s">
        <v>42689</v>
      </c>
      <c r="F1296" s="110" t="s">
        <v>18658</v>
      </c>
      <c r="G1296" s="110" t="s">
        <v>18664</v>
      </c>
      <c r="H1296" s="122" t="s">
        <v>42709</v>
      </c>
      <c r="I1296" s="109" t="s">
        <v>18680</v>
      </c>
      <c r="J1296" s="109" t="s">
        <v>18679</v>
      </c>
      <c r="K1296" s="108">
        <v>44758</v>
      </c>
      <c r="L1296" s="109" t="s">
        <v>18680</v>
      </c>
      <c r="M1296" s="110" t="s">
        <v>18657</v>
      </c>
      <c r="N1296" s="110" t="s">
        <v>18659</v>
      </c>
      <c r="O1296" s="109">
        <v>30</v>
      </c>
      <c r="P1296" s="108">
        <v>45604</v>
      </c>
      <c r="Q1296" s="108">
        <v>45633</v>
      </c>
      <c r="R1296" s="109" t="s">
        <v>5834</v>
      </c>
      <c r="S1296" s="110" t="str">
        <f>VLOOKUP($R1296,DX!$A$1:$B$13005,2,FALSE)</f>
        <v>OTROS DESPRENDIMIENTOS DE LA RETINA</v>
      </c>
      <c r="T1296" s="110" t="s">
        <v>18696</v>
      </c>
      <c r="AA1296" s="123" t="s">
        <v>42959</v>
      </c>
    </row>
    <row r="1297" spans="1:27" s="123" customFormat="1" ht="30" hidden="1" customHeight="1" x14ac:dyDescent="0.3">
      <c r="A1297" s="121">
        <v>45603</v>
      </c>
      <c r="B1297" s="119">
        <f t="shared" si="49"/>
        <v>11</v>
      </c>
      <c r="C1297" s="119">
        <f t="shared" si="50"/>
        <v>2024</v>
      </c>
      <c r="D1297" s="110">
        <v>75076379</v>
      </c>
      <c r="E1297" s="110" t="s">
        <v>42897</v>
      </c>
      <c r="F1297" s="110" t="s">
        <v>18658</v>
      </c>
      <c r="G1297" s="110" t="s">
        <v>18687</v>
      </c>
      <c r="H1297" s="122" t="s">
        <v>42709</v>
      </c>
      <c r="I1297" s="109" t="s">
        <v>18665</v>
      </c>
      <c r="J1297" s="109" t="s">
        <v>18679</v>
      </c>
      <c r="K1297" s="108">
        <v>44989</v>
      </c>
      <c r="L1297" s="109" t="s">
        <v>18787</v>
      </c>
      <c r="M1297" s="110" t="s">
        <v>18845</v>
      </c>
      <c r="N1297" s="110" t="s">
        <v>18659</v>
      </c>
      <c r="O1297" s="109">
        <v>30</v>
      </c>
      <c r="P1297" s="108">
        <v>45603</v>
      </c>
      <c r="Q1297" s="108">
        <v>45632</v>
      </c>
      <c r="R1297" s="109" t="s">
        <v>1752</v>
      </c>
      <c r="S1297" s="110" t="str">
        <f>VLOOKUP($R1297,DX!$A$1:$B$13005,2,FALSE)</f>
        <v>TUMOR MALIGNO DEL RECTO</v>
      </c>
      <c r="T1297" s="110" t="s">
        <v>18696</v>
      </c>
      <c r="AA1297" s="123" t="s">
        <v>42959</v>
      </c>
    </row>
    <row r="1298" spans="1:27" s="123" customFormat="1" ht="30" hidden="1" customHeight="1" x14ac:dyDescent="0.3">
      <c r="A1298" s="121">
        <v>45604</v>
      </c>
      <c r="B1298" s="119">
        <f t="shared" si="49"/>
        <v>11</v>
      </c>
      <c r="C1298" s="119">
        <f t="shared" si="50"/>
        <v>2024</v>
      </c>
      <c r="D1298" s="110">
        <v>15508827</v>
      </c>
      <c r="E1298" s="110" t="s">
        <v>42936</v>
      </c>
      <c r="F1298" s="110" t="s">
        <v>18658</v>
      </c>
      <c r="G1298" s="110" t="s">
        <v>18664</v>
      </c>
      <c r="H1298" s="122" t="s">
        <v>42708</v>
      </c>
      <c r="I1298" s="109" t="s">
        <v>18665</v>
      </c>
      <c r="J1298" s="109" t="s">
        <v>18679</v>
      </c>
      <c r="K1298" s="108">
        <v>45447</v>
      </c>
      <c r="L1298" s="109" t="s">
        <v>42944</v>
      </c>
      <c r="M1298" s="110" t="s">
        <v>18657</v>
      </c>
      <c r="N1298" s="110" t="s">
        <v>18659</v>
      </c>
      <c r="O1298" s="109">
        <v>2</v>
      </c>
      <c r="P1298" s="108">
        <v>45604</v>
      </c>
      <c r="Q1298" s="108">
        <v>45605</v>
      </c>
      <c r="R1298" s="109" t="s">
        <v>112</v>
      </c>
      <c r="S1298" s="110" t="str">
        <f>VLOOKUP($R1298,DX!$A$1:$B$13005,2,FALSE)</f>
        <v>OTRAS ENTERITIS VIRALES</v>
      </c>
      <c r="T1298" s="110" t="s">
        <v>42647</v>
      </c>
      <c r="AA1298" s="111" t="s">
        <v>43233</v>
      </c>
    </row>
    <row r="1299" spans="1:27" s="123" customFormat="1" ht="30" hidden="1" customHeight="1" x14ac:dyDescent="0.3">
      <c r="A1299" s="121">
        <v>45604</v>
      </c>
      <c r="B1299" s="119">
        <f t="shared" si="49"/>
        <v>11</v>
      </c>
      <c r="C1299" s="119">
        <f t="shared" si="50"/>
        <v>2024</v>
      </c>
      <c r="D1299" s="110">
        <v>1128430337</v>
      </c>
      <c r="E1299" s="110" t="s">
        <v>42885</v>
      </c>
      <c r="F1299" s="110" t="s">
        <v>18658</v>
      </c>
      <c r="G1299" s="110" t="s">
        <v>18664</v>
      </c>
      <c r="H1299" s="122" t="s">
        <v>42708</v>
      </c>
      <c r="I1299" s="109" t="s">
        <v>18665</v>
      </c>
      <c r="J1299" s="109" t="s">
        <v>18679</v>
      </c>
      <c r="K1299" s="108">
        <v>45456</v>
      </c>
      <c r="L1299" s="109" t="s">
        <v>18699</v>
      </c>
      <c r="M1299" s="110" t="s">
        <v>18657</v>
      </c>
      <c r="N1299" s="110" t="s">
        <v>18659</v>
      </c>
      <c r="O1299" s="109">
        <v>2</v>
      </c>
      <c r="P1299" s="108">
        <v>45604</v>
      </c>
      <c r="Q1299" s="108">
        <v>45605</v>
      </c>
      <c r="R1299" s="109" t="s">
        <v>7929</v>
      </c>
      <c r="S1299" s="110" t="str">
        <f>VLOOKUP($R1299,DX!$A$1:$B$13005,2,FALSE)</f>
        <v>HERNIA UMBILICAL SIN OBSTRUCCION NI GANGRENA</v>
      </c>
      <c r="T1299" s="110" t="s">
        <v>42647</v>
      </c>
      <c r="AA1299" s="111" t="s">
        <v>43233</v>
      </c>
    </row>
    <row r="1300" spans="1:27" s="123" customFormat="1" ht="30" hidden="1" customHeight="1" x14ac:dyDescent="0.3">
      <c r="A1300" s="121">
        <v>45601</v>
      </c>
      <c r="B1300" s="119">
        <f t="shared" si="49"/>
        <v>11</v>
      </c>
      <c r="C1300" s="119">
        <f t="shared" si="50"/>
        <v>2024</v>
      </c>
      <c r="D1300" s="110">
        <v>15373939</v>
      </c>
      <c r="E1300" s="110" t="s">
        <v>42923</v>
      </c>
      <c r="F1300" s="110" t="s">
        <v>18658</v>
      </c>
      <c r="G1300" s="110" t="s">
        <v>18664</v>
      </c>
      <c r="H1300" s="122" t="s">
        <v>42708</v>
      </c>
      <c r="I1300" s="109" t="s">
        <v>18665</v>
      </c>
      <c r="J1300" s="109" t="s">
        <v>18679</v>
      </c>
      <c r="K1300" s="108">
        <v>45493</v>
      </c>
      <c r="L1300" s="109" t="s">
        <v>42529</v>
      </c>
      <c r="M1300" s="110" t="s">
        <v>18657</v>
      </c>
      <c r="N1300" s="110" t="s">
        <v>18659</v>
      </c>
      <c r="O1300" s="109">
        <v>2</v>
      </c>
      <c r="P1300" s="108">
        <v>45601</v>
      </c>
      <c r="Q1300" s="108">
        <v>45602</v>
      </c>
      <c r="R1300" s="109" t="s">
        <v>10383</v>
      </c>
      <c r="S1300" s="110" t="str">
        <f>VLOOKUP($R1300,DX!$A$1:$B$13005,2,FALSE)</f>
        <v>COLICO RENAL, NO ESPECIFICADO</v>
      </c>
      <c r="T1300" s="110" t="s">
        <v>42647</v>
      </c>
      <c r="AA1300" s="111" t="s">
        <v>43233</v>
      </c>
    </row>
    <row r="1301" spans="1:27" s="123" customFormat="1" ht="30" hidden="1" customHeight="1" x14ac:dyDescent="0.3">
      <c r="A1301" s="121">
        <v>45616</v>
      </c>
      <c r="B1301" s="119">
        <f t="shared" si="49"/>
        <v>11</v>
      </c>
      <c r="C1301" s="119">
        <f t="shared" si="50"/>
        <v>2024</v>
      </c>
      <c r="D1301" s="110">
        <v>1017253482</v>
      </c>
      <c r="E1301" s="110" t="s">
        <v>42937</v>
      </c>
      <c r="F1301" s="110" t="s">
        <v>18658</v>
      </c>
      <c r="G1301" s="110" t="s">
        <v>18664</v>
      </c>
      <c r="H1301" s="122" t="s">
        <v>42708</v>
      </c>
      <c r="I1301" s="109" t="s">
        <v>18680</v>
      </c>
      <c r="J1301" s="109" t="s">
        <v>18679</v>
      </c>
      <c r="K1301" s="108">
        <v>45475</v>
      </c>
      <c r="L1301" s="109" t="s">
        <v>18680</v>
      </c>
      <c r="M1301" s="110" t="s">
        <v>18657</v>
      </c>
      <c r="N1301" s="110" t="s">
        <v>18659</v>
      </c>
      <c r="O1301" s="109">
        <v>2</v>
      </c>
      <c r="P1301" s="108">
        <v>45616</v>
      </c>
      <c r="Q1301" s="108">
        <v>45617</v>
      </c>
      <c r="R1301" s="109" t="s">
        <v>5126</v>
      </c>
      <c r="S1301" s="110" t="str">
        <f>VLOOKUP($R1301,DX!$A$1:$B$13005,2,FALSE)</f>
        <v>MIGRAÑA, NO ESPECIFICADA</v>
      </c>
      <c r="T1301" s="110" t="s">
        <v>42647</v>
      </c>
      <c r="AA1301" s="111" t="s">
        <v>43233</v>
      </c>
    </row>
    <row r="1302" spans="1:27" s="123" customFormat="1" ht="30" hidden="1" customHeight="1" x14ac:dyDescent="0.3">
      <c r="A1302" s="121">
        <v>45615</v>
      </c>
      <c r="B1302" s="119">
        <f t="shared" si="49"/>
        <v>11</v>
      </c>
      <c r="C1302" s="119">
        <f t="shared" si="50"/>
        <v>2024</v>
      </c>
      <c r="D1302" s="110">
        <v>1035424879</v>
      </c>
      <c r="E1302" s="110" t="s">
        <v>42913</v>
      </c>
      <c r="F1302" s="110" t="s">
        <v>18658</v>
      </c>
      <c r="G1302" s="110" t="s">
        <v>18664</v>
      </c>
      <c r="H1302" s="122" t="s">
        <v>42709</v>
      </c>
      <c r="I1302" s="109" t="s">
        <v>18849</v>
      </c>
      <c r="J1302" s="109" t="s">
        <v>42956</v>
      </c>
      <c r="K1302" s="108">
        <v>42779</v>
      </c>
      <c r="L1302" s="109" t="s">
        <v>42933</v>
      </c>
      <c r="M1302" s="110" t="s">
        <v>18657</v>
      </c>
      <c r="N1302" s="110" t="s">
        <v>18659</v>
      </c>
      <c r="O1302" s="109">
        <v>30</v>
      </c>
      <c r="P1302" s="108">
        <v>45615</v>
      </c>
      <c r="Q1302" s="108">
        <v>45644</v>
      </c>
      <c r="R1302" s="109" t="s">
        <v>15413</v>
      </c>
      <c r="S1302" s="110" t="str">
        <f>VLOOKUP($R1302,DX!$A$1:$B$13005,2,FALSE)</f>
        <v>ESGUINCES Y TORCEDURAS EN LIGAMENTO CRUZADO ANTERIOR, POST DE RODILLA</v>
      </c>
      <c r="T1302" s="110" t="s">
        <v>18696</v>
      </c>
      <c r="AA1302" s="123" t="s">
        <v>42959</v>
      </c>
    </row>
    <row r="1303" spans="1:27" s="123" customFormat="1" ht="30" hidden="1" customHeight="1" x14ac:dyDescent="0.3">
      <c r="A1303" s="121">
        <v>45608</v>
      </c>
      <c r="B1303" s="119">
        <f t="shared" si="49"/>
        <v>11</v>
      </c>
      <c r="C1303" s="119">
        <f t="shared" si="50"/>
        <v>2024</v>
      </c>
      <c r="D1303" s="110">
        <v>1017186306</v>
      </c>
      <c r="E1303" s="110" t="s">
        <v>42938</v>
      </c>
      <c r="F1303" s="110" t="s">
        <v>18658</v>
      </c>
      <c r="G1303" s="110" t="s">
        <v>18664</v>
      </c>
      <c r="H1303" s="122" t="s">
        <v>42708</v>
      </c>
      <c r="I1303" s="109" t="s">
        <v>18680</v>
      </c>
      <c r="J1303" s="109" t="s">
        <v>18679</v>
      </c>
      <c r="K1303" s="108">
        <v>45222</v>
      </c>
      <c r="L1303" s="109" t="s">
        <v>18680</v>
      </c>
      <c r="M1303" s="110" t="s">
        <v>18657</v>
      </c>
      <c r="N1303" s="110" t="s">
        <v>18659</v>
      </c>
      <c r="O1303" s="109">
        <v>2</v>
      </c>
      <c r="P1303" s="108">
        <v>45608</v>
      </c>
      <c r="Q1303" s="108">
        <v>45609</v>
      </c>
      <c r="R1303" s="109" t="s">
        <v>7061</v>
      </c>
      <c r="S1303" s="110" t="str">
        <f>VLOOKUP($R1303,DX!$A$1:$B$13005,2,FALSE)</f>
        <v>RINOFARINGITIS AGUDA (RESFRIADO COMUN)</v>
      </c>
      <c r="T1303" s="110" t="s">
        <v>42647</v>
      </c>
      <c r="AA1303" s="111" t="s">
        <v>43233</v>
      </c>
    </row>
    <row r="1304" spans="1:27" s="123" customFormat="1" ht="30" hidden="1" customHeight="1" x14ac:dyDescent="0.3">
      <c r="A1304" s="121">
        <v>45617</v>
      </c>
      <c r="B1304" s="119">
        <f t="shared" si="49"/>
        <v>11</v>
      </c>
      <c r="C1304" s="119">
        <f t="shared" si="50"/>
        <v>2024</v>
      </c>
      <c r="D1304" s="110">
        <v>8031893</v>
      </c>
      <c r="E1304" s="110" t="s">
        <v>42939</v>
      </c>
      <c r="F1304" s="110" t="s">
        <v>18658</v>
      </c>
      <c r="G1304" s="110" t="s">
        <v>18683</v>
      </c>
      <c r="H1304" s="122" t="s">
        <v>42709</v>
      </c>
      <c r="I1304" s="109" t="s">
        <v>18665</v>
      </c>
      <c r="J1304" s="109" t="s">
        <v>18679</v>
      </c>
      <c r="K1304" s="108">
        <v>45488</v>
      </c>
      <c r="L1304" s="109" t="s">
        <v>42529</v>
      </c>
      <c r="M1304" s="110" t="s">
        <v>18657</v>
      </c>
      <c r="N1304" s="110" t="s">
        <v>18659</v>
      </c>
      <c r="O1304" s="109">
        <v>3</v>
      </c>
      <c r="P1304" s="108">
        <v>45617</v>
      </c>
      <c r="Q1304" s="108">
        <v>45619</v>
      </c>
      <c r="R1304" s="109" t="s">
        <v>112</v>
      </c>
      <c r="S1304" s="110" t="str">
        <f>VLOOKUP($R1304,DX!$A$1:$B$13005,2,FALSE)</f>
        <v>OTRAS ENTERITIS VIRALES</v>
      </c>
      <c r="T1304" s="110" t="s">
        <v>42647</v>
      </c>
      <c r="AA1304" s="111" t="s">
        <v>43233</v>
      </c>
    </row>
    <row r="1305" spans="1:27" s="123" customFormat="1" ht="30" hidden="1" customHeight="1" x14ac:dyDescent="0.3">
      <c r="A1305" s="121">
        <v>45619</v>
      </c>
      <c r="B1305" s="119">
        <f t="shared" si="49"/>
        <v>11</v>
      </c>
      <c r="C1305" s="119">
        <f t="shared" si="50"/>
        <v>2024</v>
      </c>
      <c r="D1305" s="110">
        <v>16075255</v>
      </c>
      <c r="E1305" s="110" t="s">
        <v>42867</v>
      </c>
      <c r="F1305" s="110" t="s">
        <v>18658</v>
      </c>
      <c r="G1305" s="110" t="s">
        <v>18683</v>
      </c>
      <c r="H1305" s="122" t="s">
        <v>42709</v>
      </c>
      <c r="I1305" s="109" t="s">
        <v>18665</v>
      </c>
      <c r="J1305" s="109" t="s">
        <v>18679</v>
      </c>
      <c r="K1305" s="108">
        <v>45237</v>
      </c>
      <c r="L1305" s="109" t="s">
        <v>18787</v>
      </c>
      <c r="M1305" s="110" t="s">
        <v>18845</v>
      </c>
      <c r="N1305" s="110" t="s">
        <v>18659</v>
      </c>
      <c r="O1305" s="109">
        <v>3</v>
      </c>
      <c r="P1305" s="108">
        <v>45619</v>
      </c>
      <c r="Q1305" s="108">
        <v>45621</v>
      </c>
      <c r="R1305" s="109" t="s">
        <v>10383</v>
      </c>
      <c r="S1305" s="110" t="str">
        <f>VLOOKUP($R1305,DX!$A$1:$B$13005,2,FALSE)</f>
        <v>COLICO RENAL, NO ESPECIFICADO</v>
      </c>
      <c r="T1305" s="110" t="s">
        <v>42647</v>
      </c>
      <c r="AA1305" s="111" t="s">
        <v>43233</v>
      </c>
    </row>
    <row r="1306" spans="1:27" s="123" customFormat="1" ht="30" hidden="1" customHeight="1" x14ac:dyDescent="0.3">
      <c r="A1306" s="121">
        <v>45622</v>
      </c>
      <c r="B1306" s="119">
        <f t="shared" si="49"/>
        <v>11</v>
      </c>
      <c r="C1306" s="119">
        <f t="shared" si="50"/>
        <v>2024</v>
      </c>
      <c r="D1306" s="110">
        <v>16075255</v>
      </c>
      <c r="E1306" s="110" t="s">
        <v>42867</v>
      </c>
      <c r="F1306" s="110" t="s">
        <v>18658</v>
      </c>
      <c r="G1306" s="110" t="s">
        <v>18683</v>
      </c>
      <c r="H1306" s="122" t="s">
        <v>42708</v>
      </c>
      <c r="I1306" s="109" t="s">
        <v>18665</v>
      </c>
      <c r="J1306" s="109" t="s">
        <v>18679</v>
      </c>
      <c r="K1306" s="108">
        <v>45237</v>
      </c>
      <c r="L1306" s="109" t="s">
        <v>18787</v>
      </c>
      <c r="M1306" s="110" t="s">
        <v>18845</v>
      </c>
      <c r="N1306" s="110" t="s">
        <v>18659</v>
      </c>
      <c r="O1306" s="109">
        <v>2</v>
      </c>
      <c r="P1306" s="108">
        <v>45622</v>
      </c>
      <c r="Q1306" s="108">
        <v>45623</v>
      </c>
      <c r="R1306" s="109" t="s">
        <v>10363</v>
      </c>
      <c r="S1306" s="110" t="str">
        <f>VLOOKUP($R1306,DX!$A$1:$B$13005,2,FALSE)</f>
        <v>CALCULO DEL RIÑON</v>
      </c>
      <c r="T1306" s="110" t="s">
        <v>42647</v>
      </c>
      <c r="AA1306" s="111" t="s">
        <v>43233</v>
      </c>
    </row>
    <row r="1307" spans="1:27" s="123" customFormat="1" ht="30" hidden="1" customHeight="1" x14ac:dyDescent="0.3">
      <c r="A1307" s="121">
        <v>45615</v>
      </c>
      <c r="B1307" s="119">
        <f t="shared" si="49"/>
        <v>11</v>
      </c>
      <c r="C1307" s="119">
        <f t="shared" si="50"/>
        <v>2024</v>
      </c>
      <c r="D1307" s="110">
        <v>1128268425</v>
      </c>
      <c r="E1307" s="110" t="s">
        <v>42439</v>
      </c>
      <c r="F1307" s="110" t="s">
        <v>18658</v>
      </c>
      <c r="G1307" s="110" t="s">
        <v>18664</v>
      </c>
      <c r="H1307" s="122" t="s">
        <v>42708</v>
      </c>
      <c r="I1307" s="109" t="s">
        <v>18849</v>
      </c>
      <c r="J1307" s="109" t="s">
        <v>42602</v>
      </c>
      <c r="K1307" s="108">
        <v>44440</v>
      </c>
      <c r="L1307" s="109" t="s">
        <v>18860</v>
      </c>
      <c r="M1307" s="110" t="s">
        <v>18657</v>
      </c>
      <c r="N1307" s="110" t="s">
        <v>18659</v>
      </c>
      <c r="O1307" s="109">
        <v>2</v>
      </c>
      <c r="P1307" s="108">
        <v>45615</v>
      </c>
      <c r="Q1307" s="108">
        <v>45616</v>
      </c>
      <c r="R1307" s="109" t="s">
        <v>7061</v>
      </c>
      <c r="S1307" s="110" t="str">
        <f>VLOOKUP($R1307,DX!$A$1:$B$13005,2,FALSE)</f>
        <v>RINOFARINGITIS AGUDA (RESFRIADO COMUN)</v>
      </c>
      <c r="T1307" s="110" t="s">
        <v>42647</v>
      </c>
      <c r="AA1307" s="111" t="s">
        <v>43233</v>
      </c>
    </row>
    <row r="1308" spans="1:27" s="123" customFormat="1" ht="30" hidden="1" customHeight="1" x14ac:dyDescent="0.3">
      <c r="A1308" s="121">
        <v>45620</v>
      </c>
      <c r="B1308" s="119">
        <f t="shared" si="49"/>
        <v>11</v>
      </c>
      <c r="C1308" s="119">
        <f t="shared" si="50"/>
        <v>2024</v>
      </c>
      <c r="D1308" s="110">
        <v>70904578</v>
      </c>
      <c r="E1308" s="110" t="s">
        <v>42940</v>
      </c>
      <c r="F1308" s="110" t="s">
        <v>18658</v>
      </c>
      <c r="G1308" s="110" t="s">
        <v>18664</v>
      </c>
      <c r="H1308" s="122" t="s">
        <v>42709</v>
      </c>
      <c r="I1308" s="109" t="s">
        <v>18680</v>
      </c>
      <c r="J1308" s="109" t="s">
        <v>18679</v>
      </c>
      <c r="K1308" s="108">
        <v>44245</v>
      </c>
      <c r="L1308" s="109" t="s">
        <v>18739</v>
      </c>
      <c r="M1308" s="110" t="s">
        <v>18657</v>
      </c>
      <c r="N1308" s="110" t="s">
        <v>18659</v>
      </c>
      <c r="O1308" s="109">
        <v>7</v>
      </c>
      <c r="P1308" s="108">
        <v>45620</v>
      </c>
      <c r="Q1308" s="108">
        <v>45626</v>
      </c>
      <c r="R1308" s="109" t="s">
        <v>7601</v>
      </c>
      <c r="S1308" s="110" t="str">
        <f>VLOOKUP($R1308,DX!$A$1:$B$13005,2,FALSE)</f>
        <v>GINGIVITIS AGUDA</v>
      </c>
      <c r="T1308" s="110" t="s">
        <v>42647</v>
      </c>
      <c r="AA1308" s="111" t="s">
        <v>43233</v>
      </c>
    </row>
    <row r="1309" spans="1:27" s="123" customFormat="1" ht="30" hidden="1" customHeight="1" x14ac:dyDescent="0.3">
      <c r="A1309" s="121">
        <v>45609</v>
      </c>
      <c r="B1309" s="119">
        <f t="shared" si="49"/>
        <v>11</v>
      </c>
      <c r="C1309" s="119">
        <f t="shared" si="50"/>
        <v>2024</v>
      </c>
      <c r="D1309" s="110">
        <v>1017164182</v>
      </c>
      <c r="E1309" s="110" t="s">
        <v>42909</v>
      </c>
      <c r="F1309" s="110" t="s">
        <v>18658</v>
      </c>
      <c r="G1309" s="110" t="s">
        <v>18664</v>
      </c>
      <c r="H1309" s="122" t="s">
        <v>42708</v>
      </c>
      <c r="I1309" s="109" t="s">
        <v>18665</v>
      </c>
      <c r="J1309" s="109" t="s">
        <v>18679</v>
      </c>
      <c r="K1309" s="108">
        <v>45482</v>
      </c>
      <c r="L1309" s="109" t="s">
        <v>42529</v>
      </c>
      <c r="M1309" s="110" t="s">
        <v>18657</v>
      </c>
      <c r="N1309" s="110" t="s">
        <v>18659</v>
      </c>
      <c r="O1309" s="109">
        <v>2</v>
      </c>
      <c r="P1309" s="108">
        <v>45609</v>
      </c>
      <c r="Q1309" s="108">
        <v>45610</v>
      </c>
      <c r="R1309" s="109" t="s">
        <v>7061</v>
      </c>
      <c r="S1309" s="110" t="str">
        <f>VLOOKUP($R1309,DX!$A$1:$B$13005,2,FALSE)</f>
        <v>RINOFARINGITIS AGUDA (RESFRIADO COMUN)</v>
      </c>
      <c r="T1309" s="110" t="s">
        <v>42647</v>
      </c>
      <c r="AA1309" s="111" t="s">
        <v>43233</v>
      </c>
    </row>
    <row r="1310" spans="1:27" s="123" customFormat="1" ht="30" hidden="1" customHeight="1" x14ac:dyDescent="0.3">
      <c r="A1310" s="121">
        <v>45610</v>
      </c>
      <c r="B1310" s="119">
        <f t="shared" si="49"/>
        <v>11</v>
      </c>
      <c r="C1310" s="119">
        <f t="shared" si="50"/>
        <v>2024</v>
      </c>
      <c r="D1310" s="110">
        <v>71785133</v>
      </c>
      <c r="E1310" s="110" t="s">
        <v>42941</v>
      </c>
      <c r="F1310" s="110" t="s">
        <v>18658</v>
      </c>
      <c r="G1310" s="110" t="s">
        <v>18664</v>
      </c>
      <c r="H1310" s="122" t="s">
        <v>42708</v>
      </c>
      <c r="I1310" s="109" t="s">
        <v>18665</v>
      </c>
      <c r="J1310" s="109" t="s">
        <v>18679</v>
      </c>
      <c r="K1310" s="108">
        <v>45644</v>
      </c>
      <c r="L1310" s="109" t="s">
        <v>42858</v>
      </c>
      <c r="M1310" s="110" t="s">
        <v>18657</v>
      </c>
      <c r="N1310" s="110" t="s">
        <v>18659</v>
      </c>
      <c r="O1310" s="109">
        <v>2</v>
      </c>
      <c r="P1310" s="108">
        <v>45610</v>
      </c>
      <c r="Q1310" s="108">
        <v>45611</v>
      </c>
      <c r="R1310" s="109" t="s">
        <v>7987</v>
      </c>
      <c r="S1310" s="110" t="str">
        <f>VLOOKUP($R1310,DX!$A$1:$B$13005,2,FALSE)</f>
        <v>COLITIS Y GASTROENTERITIS NO INFECCIOSAS, NO ESPECIFICADAS</v>
      </c>
      <c r="T1310" s="110" t="s">
        <v>42647</v>
      </c>
      <c r="AA1310" s="111" t="s">
        <v>43233</v>
      </c>
    </row>
    <row r="1311" spans="1:27" s="123" customFormat="1" ht="30" hidden="1" customHeight="1" x14ac:dyDescent="0.3">
      <c r="A1311" s="121">
        <v>45615</v>
      </c>
      <c r="B1311" s="119">
        <f t="shared" si="49"/>
        <v>11</v>
      </c>
      <c r="C1311" s="119">
        <f t="shared" si="50"/>
        <v>2024</v>
      </c>
      <c r="D1311" s="110">
        <v>15403951</v>
      </c>
      <c r="E1311" s="110" t="s">
        <v>42942</v>
      </c>
      <c r="F1311" s="110" t="s">
        <v>18658</v>
      </c>
      <c r="G1311" s="110" t="s">
        <v>18683</v>
      </c>
      <c r="H1311" s="122" t="s">
        <v>42708</v>
      </c>
      <c r="I1311" s="109" t="s">
        <v>18680</v>
      </c>
      <c r="J1311" s="109" t="s">
        <v>18679</v>
      </c>
      <c r="K1311" s="108">
        <v>45569</v>
      </c>
      <c r="L1311" s="109" t="s">
        <v>18680</v>
      </c>
      <c r="M1311" s="110" t="s">
        <v>18657</v>
      </c>
      <c r="N1311" s="110" t="s">
        <v>18659</v>
      </c>
      <c r="O1311" s="109">
        <v>2</v>
      </c>
      <c r="P1311" s="108">
        <v>45615</v>
      </c>
      <c r="Q1311" s="108">
        <v>45616</v>
      </c>
      <c r="R1311" s="109" t="s">
        <v>17928</v>
      </c>
      <c r="S1311" s="110" t="str">
        <f>VLOOKUP($R1311,DX!$A$1:$B$13005,2,FALSE)</f>
        <v>OTROS PROCEDIMIENTOS QUIRURGICOS</v>
      </c>
      <c r="T1311" s="110" t="s">
        <v>42647</v>
      </c>
      <c r="AA1311" s="111" t="s">
        <v>43233</v>
      </c>
    </row>
    <row r="1312" spans="1:27" s="123" customFormat="1" ht="30" hidden="1" customHeight="1" x14ac:dyDescent="0.3">
      <c r="A1312" s="121">
        <v>45617</v>
      </c>
      <c r="B1312" s="119">
        <f t="shared" si="49"/>
        <v>11</v>
      </c>
      <c r="C1312" s="119">
        <f t="shared" si="50"/>
        <v>2024</v>
      </c>
      <c r="D1312" s="110">
        <v>15403951</v>
      </c>
      <c r="E1312" s="110" t="s">
        <v>42942</v>
      </c>
      <c r="F1312" s="110" t="s">
        <v>18658</v>
      </c>
      <c r="G1312" s="110" t="s">
        <v>18683</v>
      </c>
      <c r="H1312" s="122" t="s">
        <v>42708</v>
      </c>
      <c r="I1312" s="109" t="s">
        <v>18680</v>
      </c>
      <c r="J1312" s="109" t="s">
        <v>18679</v>
      </c>
      <c r="K1312" s="108">
        <v>45569</v>
      </c>
      <c r="L1312" s="109" t="s">
        <v>18680</v>
      </c>
      <c r="M1312" s="110" t="s">
        <v>18657</v>
      </c>
      <c r="N1312" s="110" t="s">
        <v>18659</v>
      </c>
      <c r="O1312" s="109">
        <v>5</v>
      </c>
      <c r="P1312" s="108">
        <v>45617</v>
      </c>
      <c r="Q1312" s="108">
        <v>45621</v>
      </c>
      <c r="R1312" s="109" t="s">
        <v>8349</v>
      </c>
      <c r="S1312" s="110" t="str">
        <f>VLOOKUP($R1312,DX!$A$1:$B$13005,2,FALSE)</f>
        <v>ABSCESO CUTANEO, FURUNCULO Y CARBUNCO DE LA CARA</v>
      </c>
      <c r="T1312" s="110" t="s">
        <v>42647</v>
      </c>
      <c r="AA1312" s="111" t="s">
        <v>43233</v>
      </c>
    </row>
    <row r="1313" spans="1:27" s="123" customFormat="1" ht="30" hidden="1" customHeight="1" x14ac:dyDescent="0.3">
      <c r="A1313" s="121">
        <v>45615</v>
      </c>
      <c r="B1313" s="119">
        <f t="shared" si="49"/>
        <v>11</v>
      </c>
      <c r="C1313" s="119">
        <f t="shared" si="50"/>
        <v>2024</v>
      </c>
      <c r="D1313" s="110">
        <v>1017159861</v>
      </c>
      <c r="E1313" s="110" t="s">
        <v>42441</v>
      </c>
      <c r="F1313" s="110" t="s">
        <v>18704</v>
      </c>
      <c r="G1313" s="110" t="s">
        <v>18664</v>
      </c>
      <c r="H1313" s="122" t="s">
        <v>42708</v>
      </c>
      <c r="I1313" s="109" t="s">
        <v>18849</v>
      </c>
      <c r="J1313" s="109" t="s">
        <v>42738</v>
      </c>
      <c r="K1313" s="108">
        <v>41499</v>
      </c>
      <c r="L1313" s="109" t="s">
        <v>42933</v>
      </c>
      <c r="M1313" s="110" t="s">
        <v>18657</v>
      </c>
      <c r="N1313" s="110" t="s">
        <v>18659</v>
      </c>
      <c r="O1313" s="109">
        <v>2</v>
      </c>
      <c r="P1313" s="108">
        <v>45615</v>
      </c>
      <c r="Q1313" s="108">
        <v>45616</v>
      </c>
      <c r="R1313" s="109" t="s">
        <v>7061</v>
      </c>
      <c r="S1313" s="110" t="str">
        <f>VLOOKUP($R1313,DX!$A$1:$B$13005,2,FALSE)</f>
        <v>RINOFARINGITIS AGUDA (RESFRIADO COMUN)</v>
      </c>
      <c r="T1313" s="110" t="s">
        <v>42647</v>
      </c>
      <c r="AA1313" s="111" t="s">
        <v>43233</v>
      </c>
    </row>
    <row r="1314" spans="1:27" s="123" customFormat="1" ht="30" hidden="1" customHeight="1" x14ac:dyDescent="0.3">
      <c r="A1314" s="121">
        <v>45624</v>
      </c>
      <c r="B1314" s="119">
        <f t="shared" si="49"/>
        <v>11</v>
      </c>
      <c r="C1314" s="119">
        <f t="shared" si="50"/>
        <v>2024</v>
      </c>
      <c r="D1314" s="110">
        <v>70563974</v>
      </c>
      <c r="E1314" s="110" t="s">
        <v>42824</v>
      </c>
      <c r="F1314" s="110" t="s">
        <v>18658</v>
      </c>
      <c r="G1314" s="110" t="s">
        <v>18664</v>
      </c>
      <c r="H1314" s="122" t="s">
        <v>42733</v>
      </c>
      <c r="I1314" s="109" t="s">
        <v>18665</v>
      </c>
      <c r="J1314" s="109" t="s">
        <v>18679</v>
      </c>
      <c r="K1314" s="108">
        <v>45149</v>
      </c>
      <c r="L1314" s="109" t="s">
        <v>42529</v>
      </c>
      <c r="M1314" s="110" t="s">
        <v>18657</v>
      </c>
      <c r="N1314" s="110" t="s">
        <v>18659</v>
      </c>
      <c r="O1314" s="109">
        <v>30</v>
      </c>
      <c r="P1314" s="108">
        <v>45624</v>
      </c>
      <c r="Q1314" s="108">
        <v>45653</v>
      </c>
      <c r="R1314" s="109" t="s">
        <v>2088</v>
      </c>
      <c r="S1314" s="110" t="str">
        <f>VLOOKUP($R1314,DX!$A$1:$B$13005,2,FALSE)</f>
        <v>TUMOR MALIGNO DE LA PROSTATA</v>
      </c>
      <c r="T1314" s="110" t="s">
        <v>18696</v>
      </c>
      <c r="AA1314" s="123" t="s">
        <v>42959</v>
      </c>
    </row>
    <row r="1315" spans="1:27" s="123" customFormat="1" ht="30" hidden="1" customHeight="1" x14ac:dyDescent="0.3">
      <c r="A1315" s="121">
        <v>45624</v>
      </c>
      <c r="B1315" s="119">
        <f t="shared" si="49"/>
        <v>11</v>
      </c>
      <c r="C1315" s="119">
        <f t="shared" si="50"/>
        <v>2024</v>
      </c>
      <c r="D1315" s="110">
        <v>3592130</v>
      </c>
      <c r="E1315" s="110" t="s">
        <v>42943</v>
      </c>
      <c r="F1315" s="110" t="s">
        <v>18658</v>
      </c>
      <c r="G1315" s="110" t="s">
        <v>18664</v>
      </c>
      <c r="H1315" s="122" t="s">
        <v>42708</v>
      </c>
      <c r="I1315" s="109" t="s">
        <v>18680</v>
      </c>
      <c r="J1315" s="109" t="s">
        <v>18679</v>
      </c>
      <c r="K1315" s="108">
        <v>45244</v>
      </c>
      <c r="L1315" s="109" t="s">
        <v>18680</v>
      </c>
      <c r="M1315" s="110" t="s">
        <v>18657</v>
      </c>
      <c r="N1315" s="110" t="s">
        <v>18659</v>
      </c>
      <c r="O1315" s="109">
        <v>2</v>
      </c>
      <c r="P1315" s="108">
        <v>45624</v>
      </c>
      <c r="Q1315" s="108">
        <v>45625</v>
      </c>
      <c r="R1315" s="109" t="s">
        <v>7061</v>
      </c>
      <c r="S1315" s="110" t="str">
        <f>VLOOKUP($R1315,DX!$A$1:$B$13005,2,FALSE)</f>
        <v>RINOFARINGITIS AGUDA (RESFRIADO COMUN)</v>
      </c>
      <c r="T1315" s="110" t="s">
        <v>42647</v>
      </c>
      <c r="AA1315" s="111" t="s">
        <v>43233</v>
      </c>
    </row>
    <row r="1316" spans="1:27" s="123" customFormat="1" ht="30" hidden="1" customHeight="1" x14ac:dyDescent="0.3">
      <c r="A1316" s="121">
        <v>45622</v>
      </c>
      <c r="B1316" s="119">
        <f t="shared" si="49"/>
        <v>11</v>
      </c>
      <c r="C1316" s="119">
        <f t="shared" si="50"/>
        <v>2024</v>
      </c>
      <c r="D1316" s="110">
        <v>71294482</v>
      </c>
      <c r="E1316" s="110" t="s">
        <v>18810</v>
      </c>
      <c r="F1316" s="110" t="s">
        <v>18658</v>
      </c>
      <c r="G1316" s="110" t="s">
        <v>18664</v>
      </c>
      <c r="H1316" s="122" t="s">
        <v>42709</v>
      </c>
      <c r="I1316" s="109" t="s">
        <v>18849</v>
      </c>
      <c r="J1316" s="109" t="s">
        <v>42738</v>
      </c>
      <c r="K1316" s="108">
        <v>43650</v>
      </c>
      <c r="L1316" s="109" t="s">
        <v>42933</v>
      </c>
      <c r="M1316" s="110" t="s">
        <v>18657</v>
      </c>
      <c r="N1316" s="110" t="s">
        <v>18659</v>
      </c>
      <c r="O1316" s="109">
        <v>5</v>
      </c>
      <c r="P1316" s="108">
        <v>45622</v>
      </c>
      <c r="Q1316" s="108">
        <v>45626</v>
      </c>
      <c r="R1316" s="109" t="s">
        <v>17756</v>
      </c>
      <c r="S1316" s="110" t="str">
        <f>VLOOKUP($R1316,DX!$A$1:$B$13005,2,FALSE)</f>
        <v>ESTERILIZACION</v>
      </c>
      <c r="T1316" s="110" t="s">
        <v>42647</v>
      </c>
      <c r="AA1316" s="111" t="s">
        <v>43233</v>
      </c>
    </row>
    <row r="1317" spans="1:27" s="123" customFormat="1" ht="30" hidden="1" customHeight="1" x14ac:dyDescent="0.3">
      <c r="A1317" s="121">
        <v>45639</v>
      </c>
      <c r="B1317" s="119">
        <f t="shared" ref="B1317:B1334" si="51">+MONTH(A1317)</f>
        <v>12</v>
      </c>
      <c r="C1317" s="119">
        <f t="shared" ref="C1317:C1334" si="52">+YEAR(A1317)</f>
        <v>2024</v>
      </c>
      <c r="D1317" s="110">
        <v>1037663209</v>
      </c>
      <c r="E1317" s="110" t="s">
        <v>42945</v>
      </c>
      <c r="F1317" s="110" t="s">
        <v>18658</v>
      </c>
      <c r="G1317" s="110" t="s">
        <v>18664</v>
      </c>
      <c r="H1317" s="122" t="s">
        <v>42708</v>
      </c>
      <c r="I1317" s="109" t="s">
        <v>18849</v>
      </c>
      <c r="J1317" s="109" t="s">
        <v>42955</v>
      </c>
      <c r="K1317" s="108">
        <v>45264</v>
      </c>
      <c r="L1317" s="109" t="s">
        <v>42933</v>
      </c>
      <c r="M1317" s="110" t="s">
        <v>18657</v>
      </c>
      <c r="N1317" s="110" t="s">
        <v>18659</v>
      </c>
      <c r="O1317" s="109">
        <v>1</v>
      </c>
      <c r="P1317" s="108">
        <v>45639</v>
      </c>
      <c r="Q1317" s="108">
        <v>45639</v>
      </c>
      <c r="R1317" s="109" t="s">
        <v>7061</v>
      </c>
      <c r="S1317" s="110" t="str">
        <f>VLOOKUP($R1317,DX!$A$1:$B$13005,2,FALSE)</f>
        <v>RINOFARINGITIS AGUDA (RESFRIADO COMUN)</v>
      </c>
      <c r="T1317" s="110" t="s">
        <v>42647</v>
      </c>
      <c r="AA1317" s="111" t="s">
        <v>43233</v>
      </c>
    </row>
    <row r="1318" spans="1:27" s="123" customFormat="1" ht="30" hidden="1" customHeight="1" x14ac:dyDescent="0.3">
      <c r="A1318" s="121">
        <v>45644</v>
      </c>
      <c r="B1318" s="119">
        <f t="shared" si="51"/>
        <v>12</v>
      </c>
      <c r="C1318" s="119">
        <f t="shared" si="52"/>
        <v>2024</v>
      </c>
      <c r="D1318" s="110">
        <v>1037663209</v>
      </c>
      <c r="E1318" s="110" t="s">
        <v>42945</v>
      </c>
      <c r="F1318" s="110" t="s">
        <v>18658</v>
      </c>
      <c r="G1318" s="110" t="s">
        <v>18664</v>
      </c>
      <c r="H1318" s="122" t="s">
        <v>42708</v>
      </c>
      <c r="I1318" s="109" t="s">
        <v>18849</v>
      </c>
      <c r="J1318" s="109" t="s">
        <v>42955</v>
      </c>
      <c r="K1318" s="108">
        <v>45264</v>
      </c>
      <c r="L1318" s="109" t="s">
        <v>42933</v>
      </c>
      <c r="M1318" s="110" t="s">
        <v>18657</v>
      </c>
      <c r="N1318" s="110" t="s">
        <v>18659</v>
      </c>
      <c r="O1318" s="109">
        <v>1</v>
      </c>
      <c r="P1318" s="108">
        <v>45644</v>
      </c>
      <c r="Q1318" s="108">
        <v>45644</v>
      </c>
      <c r="R1318" s="109" t="s">
        <v>7061</v>
      </c>
      <c r="S1318" s="110" t="str">
        <f>VLOOKUP($R1318,DX!$A$1:$B$13005,2,FALSE)</f>
        <v>RINOFARINGITIS AGUDA (RESFRIADO COMUN)</v>
      </c>
      <c r="T1318" s="110" t="s">
        <v>42647</v>
      </c>
      <c r="AA1318" s="111" t="s">
        <v>43233</v>
      </c>
    </row>
    <row r="1319" spans="1:27" s="123" customFormat="1" ht="30" hidden="1" customHeight="1" x14ac:dyDescent="0.3">
      <c r="A1319" s="121">
        <v>45635</v>
      </c>
      <c r="B1319" s="119">
        <f t="shared" si="51"/>
        <v>12</v>
      </c>
      <c r="C1319" s="119">
        <f t="shared" si="52"/>
        <v>2024</v>
      </c>
      <c r="D1319" s="110">
        <v>94317941</v>
      </c>
      <c r="E1319" s="110" t="s">
        <v>42946</v>
      </c>
      <c r="F1319" s="110" t="s">
        <v>18658</v>
      </c>
      <c r="G1319" s="124" t="s">
        <v>18720</v>
      </c>
      <c r="H1319" s="122" t="s">
        <v>42707</v>
      </c>
      <c r="I1319" s="109" t="s">
        <v>18665</v>
      </c>
      <c r="J1319" s="109" t="s">
        <v>18679</v>
      </c>
      <c r="K1319" s="108">
        <v>45627</v>
      </c>
      <c r="L1319" s="109" t="s">
        <v>42858</v>
      </c>
      <c r="M1319" s="110" t="s">
        <v>18657</v>
      </c>
      <c r="N1319" s="110" t="s">
        <v>18722</v>
      </c>
      <c r="O1319" s="109">
        <v>3</v>
      </c>
      <c r="P1319" s="108">
        <v>45635</v>
      </c>
      <c r="Q1319" s="108">
        <v>45637</v>
      </c>
      <c r="R1319" s="109" t="s">
        <v>14771</v>
      </c>
      <c r="S1319" s="110" t="str">
        <f>VLOOKUP($R1319,DX!$A$1:$B$13005,2,FALSE)</f>
        <v>CONTUSION DE LA REGION LUMBOSACRA Y DE LA PELVIS</v>
      </c>
      <c r="T1319" s="110" t="s">
        <v>42647</v>
      </c>
      <c r="AA1319" s="111" t="s">
        <v>43233</v>
      </c>
    </row>
    <row r="1320" spans="1:27" s="123" customFormat="1" ht="30" hidden="1" customHeight="1" x14ac:dyDescent="0.3">
      <c r="A1320" s="121">
        <v>45633</v>
      </c>
      <c r="B1320" s="119">
        <f t="shared" si="51"/>
        <v>12</v>
      </c>
      <c r="C1320" s="119">
        <f t="shared" si="52"/>
        <v>2024</v>
      </c>
      <c r="D1320" s="110">
        <v>75076379</v>
      </c>
      <c r="E1320" s="110" t="s">
        <v>42897</v>
      </c>
      <c r="F1320" s="110" t="s">
        <v>18658</v>
      </c>
      <c r="G1320" s="110" t="s">
        <v>18687</v>
      </c>
      <c r="H1320" s="122" t="s">
        <v>42709</v>
      </c>
      <c r="I1320" s="109" t="s">
        <v>18665</v>
      </c>
      <c r="J1320" s="109" t="s">
        <v>18679</v>
      </c>
      <c r="K1320" s="108">
        <v>44989</v>
      </c>
      <c r="L1320" s="109" t="s">
        <v>18787</v>
      </c>
      <c r="M1320" s="110" t="s">
        <v>18845</v>
      </c>
      <c r="N1320" s="110" t="s">
        <v>18659</v>
      </c>
      <c r="O1320" s="109">
        <v>6</v>
      </c>
      <c r="P1320" s="108">
        <v>45633</v>
      </c>
      <c r="Q1320" s="108">
        <v>45638</v>
      </c>
      <c r="R1320" s="109" t="s">
        <v>1752</v>
      </c>
      <c r="S1320" s="110" t="str">
        <f>VLOOKUP($R1320,DX!$A$1:$B$13005,2,FALSE)</f>
        <v>TUMOR MALIGNO DEL RECTO</v>
      </c>
      <c r="T1320" s="110" t="s">
        <v>18696</v>
      </c>
      <c r="AA1320" s="111" t="s">
        <v>43233</v>
      </c>
    </row>
    <row r="1321" spans="1:27" s="123" customFormat="1" ht="30" hidden="1" customHeight="1" x14ac:dyDescent="0.3">
      <c r="A1321" s="121">
        <v>45639</v>
      </c>
      <c r="B1321" s="119">
        <f t="shared" si="51"/>
        <v>12</v>
      </c>
      <c r="C1321" s="119">
        <f t="shared" si="52"/>
        <v>2024</v>
      </c>
      <c r="D1321" s="110">
        <v>75076379</v>
      </c>
      <c r="E1321" s="110" t="s">
        <v>42897</v>
      </c>
      <c r="F1321" s="110" t="s">
        <v>18658</v>
      </c>
      <c r="G1321" s="110" t="s">
        <v>18687</v>
      </c>
      <c r="H1321" s="122" t="s">
        <v>42709</v>
      </c>
      <c r="I1321" s="109" t="s">
        <v>18665</v>
      </c>
      <c r="J1321" s="109" t="s">
        <v>18679</v>
      </c>
      <c r="K1321" s="108">
        <v>44989</v>
      </c>
      <c r="L1321" s="109" t="s">
        <v>18787</v>
      </c>
      <c r="M1321" s="110" t="s">
        <v>18845</v>
      </c>
      <c r="N1321" s="110" t="s">
        <v>18659</v>
      </c>
      <c r="O1321" s="109">
        <v>30</v>
      </c>
      <c r="P1321" s="108">
        <v>45639</v>
      </c>
      <c r="Q1321" s="108">
        <v>45668</v>
      </c>
      <c r="R1321" s="109" t="s">
        <v>1752</v>
      </c>
      <c r="S1321" s="110" t="str">
        <f>VLOOKUP($R1321,DX!$A$1:$B$13005,2,FALSE)</f>
        <v>TUMOR MALIGNO DEL RECTO</v>
      </c>
      <c r="T1321" s="110" t="s">
        <v>18696</v>
      </c>
      <c r="AA1321" s="123" t="s">
        <v>42959</v>
      </c>
    </row>
    <row r="1322" spans="1:27" s="123" customFormat="1" ht="30" hidden="1" customHeight="1" x14ac:dyDescent="0.3">
      <c r="A1322" s="121">
        <v>45631</v>
      </c>
      <c r="B1322" s="119">
        <f t="shared" si="51"/>
        <v>12</v>
      </c>
      <c r="C1322" s="119">
        <f t="shared" si="52"/>
        <v>2024</v>
      </c>
      <c r="D1322" s="110">
        <v>1033181965</v>
      </c>
      <c r="E1322" s="110" t="s">
        <v>42947</v>
      </c>
      <c r="F1322" s="110" t="s">
        <v>18704</v>
      </c>
      <c r="G1322" s="110" t="s">
        <v>18664</v>
      </c>
      <c r="H1322" s="122" t="s">
        <v>42708</v>
      </c>
      <c r="I1322" s="109" t="s">
        <v>18849</v>
      </c>
      <c r="J1322" s="109" t="s">
        <v>42954</v>
      </c>
      <c r="K1322" s="108">
        <v>45341</v>
      </c>
      <c r="L1322" s="109" t="s">
        <v>42933</v>
      </c>
      <c r="M1322" s="110" t="s">
        <v>18657</v>
      </c>
      <c r="N1322" s="110" t="s">
        <v>18659</v>
      </c>
      <c r="O1322" s="109">
        <v>2</v>
      </c>
      <c r="P1322" s="108">
        <v>45631</v>
      </c>
      <c r="Q1322" s="108">
        <v>45632</v>
      </c>
      <c r="R1322" s="109" t="s">
        <v>7061</v>
      </c>
      <c r="S1322" s="110" t="str">
        <f>VLOOKUP($R1322,DX!$A$1:$B$13005,2,FALSE)</f>
        <v>RINOFARINGITIS AGUDA (RESFRIADO COMUN)</v>
      </c>
      <c r="T1322" s="110" t="s">
        <v>42647</v>
      </c>
      <c r="AA1322" s="111" t="s">
        <v>43233</v>
      </c>
    </row>
    <row r="1323" spans="1:27" s="123" customFormat="1" ht="30" hidden="1" customHeight="1" x14ac:dyDescent="0.3">
      <c r="A1323" s="121">
        <v>45628</v>
      </c>
      <c r="B1323" s="119">
        <f t="shared" si="51"/>
        <v>12</v>
      </c>
      <c r="C1323" s="119">
        <f t="shared" si="52"/>
        <v>2024</v>
      </c>
      <c r="D1323" s="110">
        <v>43112841</v>
      </c>
      <c r="E1323" s="110" t="s">
        <v>42682</v>
      </c>
      <c r="F1323" s="110" t="s">
        <v>18704</v>
      </c>
      <c r="G1323" s="110" t="s">
        <v>18683</v>
      </c>
      <c r="H1323" s="122" t="s">
        <v>42708</v>
      </c>
      <c r="I1323" s="109" t="s">
        <v>18849</v>
      </c>
      <c r="J1323" s="109" t="s">
        <v>18695</v>
      </c>
      <c r="K1323" s="108">
        <v>44896</v>
      </c>
      <c r="L1323" s="109" t="s">
        <v>42933</v>
      </c>
      <c r="M1323" s="110" t="s">
        <v>18657</v>
      </c>
      <c r="N1323" s="110" t="s">
        <v>18659</v>
      </c>
      <c r="O1323" s="109">
        <v>2</v>
      </c>
      <c r="P1323" s="108">
        <v>45628</v>
      </c>
      <c r="Q1323" s="108">
        <v>45629</v>
      </c>
      <c r="R1323" s="109" t="s">
        <v>13823</v>
      </c>
      <c r="S1323" s="110" t="str">
        <f>VLOOKUP($R1323,DX!$A$1:$B$13005,2,FALSE)</f>
        <v>DISFAGIA</v>
      </c>
      <c r="T1323" s="110" t="s">
        <v>42647</v>
      </c>
      <c r="AA1323" s="111" t="s">
        <v>43233</v>
      </c>
    </row>
    <row r="1324" spans="1:27" s="123" customFormat="1" ht="30" hidden="1" customHeight="1" x14ac:dyDescent="0.3">
      <c r="A1324" s="121">
        <v>45636</v>
      </c>
      <c r="B1324" s="119">
        <f t="shared" si="51"/>
        <v>12</v>
      </c>
      <c r="C1324" s="119">
        <f t="shared" si="52"/>
        <v>2024</v>
      </c>
      <c r="D1324" s="110">
        <v>43112841</v>
      </c>
      <c r="E1324" s="110" t="s">
        <v>42682</v>
      </c>
      <c r="F1324" s="110" t="s">
        <v>18704</v>
      </c>
      <c r="G1324" s="110" t="s">
        <v>18683</v>
      </c>
      <c r="H1324" s="122" t="s">
        <v>42708</v>
      </c>
      <c r="I1324" s="109" t="s">
        <v>18849</v>
      </c>
      <c r="J1324" s="109" t="s">
        <v>18695</v>
      </c>
      <c r="K1324" s="108">
        <v>44896</v>
      </c>
      <c r="L1324" s="109" t="s">
        <v>42933</v>
      </c>
      <c r="M1324" s="110" t="s">
        <v>18657</v>
      </c>
      <c r="N1324" s="110" t="s">
        <v>18659</v>
      </c>
      <c r="O1324" s="109">
        <v>1</v>
      </c>
      <c r="P1324" s="108">
        <v>45636</v>
      </c>
      <c r="Q1324" s="108">
        <v>45636</v>
      </c>
      <c r="R1324" s="109" t="s">
        <v>7087</v>
      </c>
      <c r="S1324" s="110" t="str">
        <f>VLOOKUP($R1324,DX!$A$1:$B$13005,2,FALSE)</f>
        <v>AMIGDALITIS AGUDA, NO ESPECIFICADA</v>
      </c>
      <c r="T1324" s="110" t="s">
        <v>42647</v>
      </c>
      <c r="AA1324" s="111" t="s">
        <v>43233</v>
      </c>
    </row>
    <row r="1325" spans="1:27" s="123" customFormat="1" ht="30" hidden="1" customHeight="1" x14ac:dyDescent="0.3">
      <c r="A1325" s="121">
        <v>45630</v>
      </c>
      <c r="B1325" s="119">
        <f t="shared" si="51"/>
        <v>12</v>
      </c>
      <c r="C1325" s="119">
        <f t="shared" si="52"/>
        <v>2024</v>
      </c>
      <c r="D1325" s="110">
        <v>1037392554</v>
      </c>
      <c r="E1325" s="110" t="s">
        <v>42948</v>
      </c>
      <c r="F1325" s="110" t="s">
        <v>18658</v>
      </c>
      <c r="G1325" s="110" t="s">
        <v>18664</v>
      </c>
      <c r="H1325" s="122" t="s">
        <v>42709</v>
      </c>
      <c r="I1325" s="109" t="s">
        <v>18665</v>
      </c>
      <c r="J1325" s="109" t="s">
        <v>18679</v>
      </c>
      <c r="K1325" s="108">
        <v>45627</v>
      </c>
      <c r="L1325" s="109" t="s">
        <v>42858</v>
      </c>
      <c r="M1325" s="110" t="s">
        <v>18657</v>
      </c>
      <c r="N1325" s="110" t="s">
        <v>18659</v>
      </c>
      <c r="O1325" s="109">
        <v>14</v>
      </c>
      <c r="P1325" s="108">
        <v>45630</v>
      </c>
      <c r="Q1325" s="108">
        <v>45643</v>
      </c>
      <c r="R1325" s="109" t="s">
        <v>11633</v>
      </c>
      <c r="S1325" s="110" t="str">
        <f>VLOOKUP($R1325,DX!$A$1:$B$13005,2,FALSE)</f>
        <v>PARTO UNICO ESPONTANEO, PRESENTACION CEFALICA DE VERTICE</v>
      </c>
      <c r="T1325" s="110" t="s">
        <v>42647</v>
      </c>
      <c r="AA1325" s="111" t="s">
        <v>43233</v>
      </c>
    </row>
    <row r="1326" spans="1:27" s="123" customFormat="1" ht="30" hidden="1" customHeight="1" x14ac:dyDescent="0.3">
      <c r="A1326" s="121">
        <v>45638</v>
      </c>
      <c r="B1326" s="119">
        <f t="shared" si="51"/>
        <v>12</v>
      </c>
      <c r="C1326" s="119">
        <f t="shared" si="52"/>
        <v>2024</v>
      </c>
      <c r="D1326" s="110">
        <v>94317941</v>
      </c>
      <c r="E1326" s="110" t="s">
        <v>42946</v>
      </c>
      <c r="F1326" s="110" t="s">
        <v>18658</v>
      </c>
      <c r="G1326" s="124" t="s">
        <v>18720</v>
      </c>
      <c r="H1326" s="122" t="s">
        <v>42707</v>
      </c>
      <c r="I1326" s="109" t="s">
        <v>18665</v>
      </c>
      <c r="J1326" s="109" t="s">
        <v>18679</v>
      </c>
      <c r="K1326" s="108">
        <v>45627</v>
      </c>
      <c r="L1326" s="109" t="s">
        <v>42858</v>
      </c>
      <c r="M1326" s="110" t="s">
        <v>18657</v>
      </c>
      <c r="N1326" s="110" t="s">
        <v>18722</v>
      </c>
      <c r="O1326" s="109">
        <v>3</v>
      </c>
      <c r="P1326" s="108">
        <v>45638</v>
      </c>
      <c r="Q1326" s="108">
        <v>45639</v>
      </c>
      <c r="R1326" s="109" t="s">
        <v>9647</v>
      </c>
      <c r="S1326" s="110" t="str">
        <f>VLOOKUP($R1326,DX!$A$1:$B$13005,2,FALSE)</f>
        <v>CONTRACTURA MUSCULAR</v>
      </c>
      <c r="T1326" s="110" t="s">
        <v>42647</v>
      </c>
      <c r="AA1326" s="111" t="s">
        <v>43233</v>
      </c>
    </row>
    <row r="1327" spans="1:27" s="123" customFormat="1" ht="30" hidden="1" customHeight="1" x14ac:dyDescent="0.3">
      <c r="A1327" s="121">
        <v>45648</v>
      </c>
      <c r="B1327" s="119">
        <f t="shared" si="51"/>
        <v>12</v>
      </c>
      <c r="C1327" s="119">
        <f t="shared" si="52"/>
        <v>2024</v>
      </c>
      <c r="D1327" s="110">
        <v>10233058</v>
      </c>
      <c r="E1327" s="110" t="s">
        <v>42949</v>
      </c>
      <c r="F1327" s="110" t="s">
        <v>18658</v>
      </c>
      <c r="G1327" s="110" t="s">
        <v>18683</v>
      </c>
      <c r="H1327" s="122" t="s">
        <v>42709</v>
      </c>
      <c r="I1327" s="109" t="s">
        <v>18665</v>
      </c>
      <c r="J1327" s="109" t="s">
        <v>18679</v>
      </c>
      <c r="K1327" s="108">
        <v>44989</v>
      </c>
      <c r="L1327" s="109" t="s">
        <v>18787</v>
      </c>
      <c r="M1327" s="110" t="s">
        <v>18845</v>
      </c>
      <c r="N1327" s="110" t="s">
        <v>18659</v>
      </c>
      <c r="O1327" s="109">
        <v>9</v>
      </c>
      <c r="P1327" s="108">
        <v>45648</v>
      </c>
      <c r="Q1327" s="108">
        <v>45656</v>
      </c>
      <c r="R1327" s="109" t="s">
        <v>10489</v>
      </c>
      <c r="S1327" s="110" t="str">
        <f>VLOOKUP($R1327,DX!$A$1:$B$13005,2,FALSE)</f>
        <v>INFECCION DE VIAS URINARIAS, SITIO NO ESPECIFICADO</v>
      </c>
      <c r="T1327" s="110" t="s">
        <v>42647</v>
      </c>
      <c r="AA1327" s="111" t="s">
        <v>43233</v>
      </c>
    </row>
    <row r="1328" spans="1:27" s="123" customFormat="1" ht="30" hidden="1" customHeight="1" x14ac:dyDescent="0.3">
      <c r="A1328" s="121">
        <v>45634</v>
      </c>
      <c r="B1328" s="119">
        <f t="shared" si="51"/>
        <v>12</v>
      </c>
      <c r="C1328" s="119">
        <f t="shared" si="52"/>
        <v>2024</v>
      </c>
      <c r="D1328" s="110">
        <v>1036838584</v>
      </c>
      <c r="E1328" s="110" t="s">
        <v>42950</v>
      </c>
      <c r="F1328" s="110" t="s">
        <v>18658</v>
      </c>
      <c r="G1328" s="110" t="s">
        <v>18690</v>
      </c>
      <c r="H1328" s="122" t="s">
        <v>42709</v>
      </c>
      <c r="I1328" s="109" t="s">
        <v>18680</v>
      </c>
      <c r="J1328" s="109" t="s">
        <v>18679</v>
      </c>
      <c r="K1328" s="108">
        <v>44929</v>
      </c>
      <c r="L1328" s="109" t="s">
        <v>18680</v>
      </c>
      <c r="M1328" s="110" t="s">
        <v>18657</v>
      </c>
      <c r="N1328" s="110" t="s">
        <v>18659</v>
      </c>
      <c r="O1328" s="109">
        <v>3</v>
      </c>
      <c r="P1328" s="108">
        <v>45634</v>
      </c>
      <c r="Q1328" s="108">
        <v>45636</v>
      </c>
      <c r="R1328" s="109" t="s">
        <v>24734</v>
      </c>
      <c r="S1328" s="110" t="str">
        <f>VLOOKUP($R1328,DX!$A$1:$B$13005,2,FALSE)</f>
        <v>AGRESION SEXUAL CON FUERZA CORPORAL, EN AREAS DEPORTE Y ATLETISMO</v>
      </c>
      <c r="T1328" s="110" t="s">
        <v>42647</v>
      </c>
      <c r="AA1328" s="111" t="s">
        <v>43233</v>
      </c>
    </row>
    <row r="1329" spans="1:27" s="123" customFormat="1" ht="30" hidden="1" customHeight="1" x14ac:dyDescent="0.3">
      <c r="A1329" s="121">
        <v>45645</v>
      </c>
      <c r="B1329" s="119">
        <f t="shared" si="51"/>
        <v>12</v>
      </c>
      <c r="C1329" s="119">
        <f t="shared" si="52"/>
        <v>2024</v>
      </c>
      <c r="D1329" s="110">
        <v>1035424879</v>
      </c>
      <c r="E1329" s="110" t="s">
        <v>42913</v>
      </c>
      <c r="F1329" s="110" t="s">
        <v>18658</v>
      </c>
      <c r="G1329" s="110" t="s">
        <v>18664</v>
      </c>
      <c r="H1329" s="122" t="s">
        <v>42709</v>
      </c>
      <c r="I1329" s="109" t="s">
        <v>18849</v>
      </c>
      <c r="J1329" s="109" t="s">
        <v>42956</v>
      </c>
      <c r="K1329" s="108">
        <v>42779</v>
      </c>
      <c r="L1329" s="109" t="s">
        <v>42933</v>
      </c>
      <c r="M1329" s="110" t="s">
        <v>18657</v>
      </c>
      <c r="N1329" s="110" t="s">
        <v>18659</v>
      </c>
      <c r="O1329" s="109">
        <v>30</v>
      </c>
      <c r="P1329" s="108">
        <v>45645</v>
      </c>
      <c r="Q1329" s="108">
        <v>45674</v>
      </c>
      <c r="R1329" s="109" t="s">
        <v>15413</v>
      </c>
      <c r="S1329" s="110" t="str">
        <f>VLOOKUP($R1329,DX!$A$1:$B$13005,2,FALSE)</f>
        <v>ESGUINCES Y TORCEDURAS EN LIGAMENTO CRUZADO ANTERIOR, POST DE RODILLA</v>
      </c>
      <c r="T1329" s="110" t="s">
        <v>18696</v>
      </c>
      <c r="AA1329" s="123" t="s">
        <v>42959</v>
      </c>
    </row>
    <row r="1330" spans="1:27" s="123" customFormat="1" ht="30" hidden="1" customHeight="1" x14ac:dyDescent="0.3">
      <c r="A1330" s="121">
        <v>45642</v>
      </c>
      <c r="B1330" s="119">
        <f t="shared" si="51"/>
        <v>12</v>
      </c>
      <c r="C1330" s="119">
        <f t="shared" si="52"/>
        <v>2024</v>
      </c>
      <c r="D1330" s="110">
        <v>1128387317</v>
      </c>
      <c r="E1330" s="110" t="s">
        <v>42764</v>
      </c>
      <c r="F1330" s="110" t="s">
        <v>18658</v>
      </c>
      <c r="G1330" s="110" t="s">
        <v>18664</v>
      </c>
      <c r="H1330" s="122" t="s">
        <v>42708</v>
      </c>
      <c r="I1330" s="109" t="s">
        <v>18665</v>
      </c>
      <c r="J1330" s="109" t="s">
        <v>18679</v>
      </c>
      <c r="K1330" s="108">
        <v>44964</v>
      </c>
      <c r="L1330" s="109" t="s">
        <v>42944</v>
      </c>
      <c r="M1330" s="110" t="s">
        <v>18657</v>
      </c>
      <c r="N1330" s="110" t="s">
        <v>18659</v>
      </c>
      <c r="O1330" s="109">
        <v>2</v>
      </c>
      <c r="P1330" s="108">
        <v>45642</v>
      </c>
      <c r="Q1330" s="108">
        <v>45643</v>
      </c>
      <c r="R1330" s="109" t="s">
        <v>5126</v>
      </c>
      <c r="S1330" s="110" t="str">
        <f>VLOOKUP($R1330,DX!$A$1:$B$13005,2,FALSE)</f>
        <v>MIGRAÑA, NO ESPECIFICADA</v>
      </c>
      <c r="T1330" s="110" t="s">
        <v>42647</v>
      </c>
      <c r="AA1330" s="111" t="s">
        <v>43233</v>
      </c>
    </row>
    <row r="1331" spans="1:27" s="123" customFormat="1" ht="30" hidden="1" customHeight="1" x14ac:dyDescent="0.3">
      <c r="A1331" s="121">
        <v>45647</v>
      </c>
      <c r="B1331" s="119">
        <f t="shared" si="51"/>
        <v>12</v>
      </c>
      <c r="C1331" s="119">
        <f t="shared" si="52"/>
        <v>2024</v>
      </c>
      <c r="D1331" s="110">
        <v>15506974</v>
      </c>
      <c r="E1331" s="110" t="s">
        <v>42842</v>
      </c>
      <c r="F1331" s="110" t="s">
        <v>18658</v>
      </c>
      <c r="G1331" s="110" t="s">
        <v>18664</v>
      </c>
      <c r="H1331" s="122" t="s">
        <v>42708</v>
      </c>
      <c r="I1331" s="109" t="s">
        <v>18665</v>
      </c>
      <c r="J1331" s="109" t="s">
        <v>18679</v>
      </c>
      <c r="K1331" s="108">
        <v>44473</v>
      </c>
      <c r="L1331" s="109" t="s">
        <v>42858</v>
      </c>
      <c r="M1331" s="110" t="s">
        <v>18657</v>
      </c>
      <c r="N1331" s="110" t="s">
        <v>18659</v>
      </c>
      <c r="O1331" s="109">
        <v>2</v>
      </c>
      <c r="P1331" s="108">
        <v>45647</v>
      </c>
      <c r="Q1331" s="108">
        <v>45648</v>
      </c>
      <c r="R1331" s="109" t="s">
        <v>7193</v>
      </c>
      <c r="S1331" s="110" t="str">
        <f>VLOOKUP($R1331,DX!$A$1:$B$13005,2,FALSE)</f>
        <v>BRONQUITIS AGUDA, NO ESPECIFICADA</v>
      </c>
      <c r="T1331" s="110" t="s">
        <v>42647</v>
      </c>
      <c r="AA1331" s="111" t="s">
        <v>43233</v>
      </c>
    </row>
    <row r="1332" spans="1:27" s="123" customFormat="1" ht="30" hidden="1" customHeight="1" x14ac:dyDescent="0.3">
      <c r="A1332" s="121">
        <v>45646</v>
      </c>
      <c r="B1332" s="119">
        <f t="shared" si="51"/>
        <v>12</v>
      </c>
      <c r="C1332" s="119">
        <f t="shared" si="52"/>
        <v>2024</v>
      </c>
      <c r="D1332" s="110">
        <v>1020427263</v>
      </c>
      <c r="E1332" s="110" t="s">
        <v>42951</v>
      </c>
      <c r="F1332" s="110" t="s">
        <v>18704</v>
      </c>
      <c r="G1332" s="110" t="s">
        <v>18664</v>
      </c>
      <c r="H1332" s="122" t="s">
        <v>42708</v>
      </c>
      <c r="I1332" s="109" t="s">
        <v>18849</v>
      </c>
      <c r="J1332" s="109" t="s">
        <v>42953</v>
      </c>
      <c r="K1332" s="108">
        <v>45539</v>
      </c>
      <c r="L1332" s="109" t="s">
        <v>42933</v>
      </c>
      <c r="M1332" s="110" t="s">
        <v>18657</v>
      </c>
      <c r="N1332" s="110" t="s">
        <v>18659</v>
      </c>
      <c r="O1332" s="109">
        <v>2</v>
      </c>
      <c r="P1332" s="108">
        <v>45646</v>
      </c>
      <c r="Q1332" s="108">
        <v>45647</v>
      </c>
      <c r="R1332" s="109" t="s">
        <v>5124</v>
      </c>
      <c r="S1332" s="110" t="str">
        <f>VLOOKUP($R1332,DX!$A$1:$B$13005,2,FALSE)</f>
        <v>OTRAS MIGRAÑAS</v>
      </c>
      <c r="T1332" s="110" t="s">
        <v>42647</v>
      </c>
      <c r="AA1332" s="111" t="s">
        <v>43233</v>
      </c>
    </row>
    <row r="1333" spans="1:27" s="123" customFormat="1" ht="30" hidden="1" customHeight="1" x14ac:dyDescent="0.3">
      <c r="A1333" s="121">
        <v>45642</v>
      </c>
      <c r="B1333" s="119">
        <f t="shared" si="51"/>
        <v>12</v>
      </c>
      <c r="C1333" s="119">
        <f t="shared" si="52"/>
        <v>2024</v>
      </c>
      <c r="D1333" s="110">
        <v>71380870</v>
      </c>
      <c r="E1333" s="110" t="s">
        <v>42952</v>
      </c>
      <c r="F1333" s="110" t="s">
        <v>18658</v>
      </c>
      <c r="G1333" s="110" t="s">
        <v>18664</v>
      </c>
      <c r="H1333" s="122" t="s">
        <v>42708</v>
      </c>
      <c r="I1333" s="109" t="s">
        <v>18665</v>
      </c>
      <c r="J1333" s="109" t="s">
        <v>18679</v>
      </c>
      <c r="K1333" s="108">
        <v>45419</v>
      </c>
      <c r="L1333" s="109" t="s">
        <v>42529</v>
      </c>
      <c r="M1333" s="110" t="s">
        <v>18657</v>
      </c>
      <c r="N1333" s="110" t="s">
        <v>18659</v>
      </c>
      <c r="O1333" s="109">
        <v>1</v>
      </c>
      <c r="P1333" s="108">
        <v>45642</v>
      </c>
      <c r="Q1333" s="108">
        <v>45642</v>
      </c>
      <c r="R1333" s="109" t="s">
        <v>7607</v>
      </c>
      <c r="S1333" s="110" t="str">
        <f>VLOOKUP($R1333,DX!$A$1:$B$13005,2,FALSE)</f>
        <v>PERIODONTITIS CRONICA</v>
      </c>
      <c r="T1333" s="110" t="s">
        <v>42647</v>
      </c>
      <c r="AA1333" s="111" t="s">
        <v>43233</v>
      </c>
    </row>
    <row r="1334" spans="1:27" s="123" customFormat="1" ht="30" hidden="1" customHeight="1" x14ac:dyDescent="0.3">
      <c r="A1334" s="121">
        <v>45643</v>
      </c>
      <c r="B1334" s="119">
        <f t="shared" si="51"/>
        <v>12</v>
      </c>
      <c r="C1334" s="119">
        <f t="shared" si="52"/>
        <v>2024</v>
      </c>
      <c r="D1334" s="110">
        <v>1036642462</v>
      </c>
      <c r="E1334" s="110" t="s">
        <v>42932</v>
      </c>
      <c r="F1334" s="110" t="s">
        <v>18704</v>
      </c>
      <c r="G1334" s="110" t="s">
        <v>18664</v>
      </c>
      <c r="H1334" s="122" t="s">
        <v>42708</v>
      </c>
      <c r="I1334" s="109" t="s">
        <v>18849</v>
      </c>
      <c r="J1334" s="109" t="s">
        <v>42474</v>
      </c>
      <c r="K1334" s="108">
        <v>45383</v>
      </c>
      <c r="L1334" s="109" t="s">
        <v>42933</v>
      </c>
      <c r="M1334" s="110" t="s">
        <v>18657</v>
      </c>
      <c r="N1334" s="110" t="s">
        <v>18659</v>
      </c>
      <c r="O1334" s="109">
        <v>2</v>
      </c>
      <c r="P1334" s="108">
        <v>45643</v>
      </c>
      <c r="Q1334" s="108">
        <v>45644</v>
      </c>
      <c r="R1334" s="109" t="s">
        <v>112</v>
      </c>
      <c r="S1334" s="110" t="str">
        <f>VLOOKUP($R1334,DX!$A$1:$B$13005,2,FALSE)</f>
        <v>OTRAS ENTERITIS VIRALES</v>
      </c>
      <c r="T1334" s="110" t="s">
        <v>42647</v>
      </c>
      <c r="AA1334" s="111" t="s">
        <v>43233</v>
      </c>
    </row>
    <row r="1335" spans="1:27" s="123" customFormat="1" ht="30" hidden="1" customHeight="1" x14ac:dyDescent="0.3">
      <c r="A1335" s="121">
        <v>45659</v>
      </c>
      <c r="B1335" s="119">
        <f t="shared" ref="B1335:B1338" si="53">+MONTH(A1335)</f>
        <v>1</v>
      </c>
      <c r="C1335" s="119">
        <f t="shared" ref="C1335:C1338" si="54">+YEAR(A1335)</f>
        <v>2025</v>
      </c>
      <c r="D1335" s="110">
        <v>1017159861</v>
      </c>
      <c r="E1335" s="110" t="s">
        <v>42960</v>
      </c>
      <c r="F1335" s="110" t="s">
        <v>18704</v>
      </c>
      <c r="G1335" s="110" t="s">
        <v>18664</v>
      </c>
      <c r="H1335" s="112" t="s">
        <v>42708</v>
      </c>
      <c r="I1335" s="109" t="s">
        <v>18849</v>
      </c>
      <c r="J1335" s="109" t="s">
        <v>42738</v>
      </c>
      <c r="K1335" s="108">
        <v>41499</v>
      </c>
      <c r="L1335" s="109" t="s">
        <v>42933</v>
      </c>
      <c r="M1335" s="110" t="s">
        <v>18657</v>
      </c>
      <c r="N1335" s="110" t="s">
        <v>18659</v>
      </c>
      <c r="O1335" s="109">
        <v>1</v>
      </c>
      <c r="P1335" s="108">
        <v>45659</v>
      </c>
      <c r="Q1335" s="108">
        <v>45659</v>
      </c>
      <c r="R1335" s="109" t="s">
        <v>5126</v>
      </c>
      <c r="S1335" s="110" t="str">
        <f>VLOOKUP($R1335,DX!$A$1:$B$13005,2,FALSE)</f>
        <v>MIGRAÑA, NO ESPECIFICADA</v>
      </c>
      <c r="T1335" s="110" t="s">
        <v>42647</v>
      </c>
      <c r="AA1335" s="111" t="s">
        <v>43233</v>
      </c>
    </row>
    <row r="1336" spans="1:27" s="123" customFormat="1" ht="30" hidden="1" customHeight="1" x14ac:dyDescent="0.3">
      <c r="A1336" s="121">
        <v>45665</v>
      </c>
      <c r="B1336" s="119">
        <f t="shared" si="53"/>
        <v>1</v>
      </c>
      <c r="C1336" s="119">
        <f t="shared" si="54"/>
        <v>2025</v>
      </c>
      <c r="D1336" s="110">
        <v>71174247</v>
      </c>
      <c r="E1336" s="110" t="s">
        <v>42961</v>
      </c>
      <c r="F1336" s="110" t="s">
        <v>18658</v>
      </c>
      <c r="G1336" s="110" t="s">
        <v>18664</v>
      </c>
      <c r="H1336" s="112" t="s">
        <v>42708</v>
      </c>
      <c r="I1336" s="109" t="s">
        <v>18680</v>
      </c>
      <c r="J1336" s="109" t="s">
        <v>18679</v>
      </c>
      <c r="K1336" s="108">
        <v>44245</v>
      </c>
      <c r="L1336" s="109" t="s">
        <v>18739</v>
      </c>
      <c r="M1336" s="110" t="s">
        <v>18657</v>
      </c>
      <c r="N1336" s="110" t="s">
        <v>18659</v>
      </c>
      <c r="O1336" s="109">
        <v>2</v>
      </c>
      <c r="P1336" s="108">
        <v>45665</v>
      </c>
      <c r="Q1336" s="108">
        <v>45666</v>
      </c>
      <c r="R1336" s="109" t="s">
        <v>7061</v>
      </c>
      <c r="S1336" s="110" t="str">
        <f>VLOOKUP($R1336,DX!$A$1:$B$13005,2,FALSE)</f>
        <v>RINOFARINGITIS AGUDA (RESFRIADO COMUN)</v>
      </c>
      <c r="T1336" s="110" t="s">
        <v>42647</v>
      </c>
      <c r="AA1336" s="111" t="s">
        <v>43233</v>
      </c>
    </row>
    <row r="1337" spans="1:27" s="123" customFormat="1" ht="30" hidden="1" customHeight="1" x14ac:dyDescent="0.3">
      <c r="A1337" s="121">
        <v>45666</v>
      </c>
      <c r="B1337" s="119">
        <f t="shared" si="53"/>
        <v>1</v>
      </c>
      <c r="C1337" s="119">
        <f t="shared" si="54"/>
        <v>2025</v>
      </c>
      <c r="D1337" s="110">
        <v>71264770</v>
      </c>
      <c r="E1337" s="110" t="s">
        <v>42962</v>
      </c>
      <c r="F1337" s="110" t="s">
        <v>18658</v>
      </c>
      <c r="G1337" s="110" t="s">
        <v>18664</v>
      </c>
      <c r="H1337" s="112" t="s">
        <v>42708</v>
      </c>
      <c r="I1337" s="109" t="s">
        <v>18665</v>
      </c>
      <c r="J1337" s="109" t="s">
        <v>18679</v>
      </c>
      <c r="K1337" s="108">
        <v>44964</v>
      </c>
      <c r="L1337" s="109" t="s">
        <v>42944</v>
      </c>
      <c r="M1337" s="110" t="s">
        <v>18657</v>
      </c>
      <c r="N1337" s="110" t="s">
        <v>18659</v>
      </c>
      <c r="O1337" s="109">
        <v>1</v>
      </c>
      <c r="P1337" s="108">
        <v>45666</v>
      </c>
      <c r="Q1337" s="108">
        <v>45666</v>
      </c>
      <c r="R1337" s="109" t="s">
        <v>7061</v>
      </c>
      <c r="S1337" s="110" t="str">
        <f>VLOOKUP($R1337,DX!$A$1:$B$13005,2,FALSE)</f>
        <v>RINOFARINGITIS AGUDA (RESFRIADO COMUN)</v>
      </c>
      <c r="T1337" s="110" t="s">
        <v>42647</v>
      </c>
      <c r="AA1337" s="111" t="s">
        <v>43233</v>
      </c>
    </row>
    <row r="1338" spans="1:27" s="123" customFormat="1" ht="30" hidden="1" customHeight="1" x14ac:dyDescent="0.3">
      <c r="A1338" s="121">
        <v>45669</v>
      </c>
      <c r="B1338" s="119">
        <f t="shared" si="53"/>
        <v>1</v>
      </c>
      <c r="C1338" s="119">
        <f t="shared" si="54"/>
        <v>2025</v>
      </c>
      <c r="D1338" s="110">
        <v>75076379</v>
      </c>
      <c r="E1338" s="110" t="s">
        <v>42897</v>
      </c>
      <c r="F1338" s="110" t="s">
        <v>18658</v>
      </c>
      <c r="G1338" s="110" t="s">
        <v>18687</v>
      </c>
      <c r="H1338" s="112" t="s">
        <v>42709</v>
      </c>
      <c r="I1338" s="109" t="s">
        <v>18665</v>
      </c>
      <c r="J1338" s="109" t="s">
        <v>18679</v>
      </c>
      <c r="K1338" s="108">
        <v>44989</v>
      </c>
      <c r="L1338" s="109" t="s">
        <v>18787</v>
      </c>
      <c r="M1338" s="110" t="s">
        <v>18845</v>
      </c>
      <c r="N1338" s="110" t="s">
        <v>18659</v>
      </c>
      <c r="O1338" s="109">
        <v>30</v>
      </c>
      <c r="P1338" s="108">
        <v>45669</v>
      </c>
      <c r="Q1338" s="108">
        <v>45698</v>
      </c>
      <c r="R1338" s="109" t="s">
        <v>1752</v>
      </c>
      <c r="S1338" s="110" t="str">
        <f>VLOOKUP($R1338,DX!$A$1:$B$13005,2,FALSE)</f>
        <v>TUMOR MALIGNO DEL RECTO</v>
      </c>
      <c r="T1338" s="110" t="s">
        <v>18696</v>
      </c>
      <c r="AA1338" s="123" t="s">
        <v>42959</v>
      </c>
    </row>
    <row r="1339" spans="1:27" s="123" customFormat="1" ht="30" hidden="1" customHeight="1" x14ac:dyDescent="0.3">
      <c r="A1339" s="121">
        <v>45660</v>
      </c>
      <c r="B1339" s="119">
        <f t="shared" ref="B1339:B1371" si="55">+MONTH(A1339)</f>
        <v>1</v>
      </c>
      <c r="C1339" s="119">
        <f t="shared" ref="C1339:C1371" si="56">+YEAR(A1339)</f>
        <v>2025</v>
      </c>
      <c r="D1339" s="110">
        <v>8031893</v>
      </c>
      <c r="E1339" s="110" t="s">
        <v>42939</v>
      </c>
      <c r="F1339" s="110" t="s">
        <v>18658</v>
      </c>
      <c r="G1339" s="110" t="s">
        <v>18683</v>
      </c>
      <c r="H1339" s="112" t="s">
        <v>42709</v>
      </c>
      <c r="I1339" s="109" t="s">
        <v>18665</v>
      </c>
      <c r="J1339" s="109" t="s">
        <v>18679</v>
      </c>
      <c r="K1339" s="108">
        <v>45481</v>
      </c>
      <c r="L1339" s="109" t="s">
        <v>42529</v>
      </c>
      <c r="M1339" s="110" t="s">
        <v>18657</v>
      </c>
      <c r="N1339" s="110" t="s">
        <v>18659</v>
      </c>
      <c r="O1339" s="109">
        <v>3</v>
      </c>
      <c r="P1339" s="108">
        <v>45660</v>
      </c>
      <c r="Q1339" s="108">
        <v>45662</v>
      </c>
      <c r="R1339" s="109" t="s">
        <v>7193</v>
      </c>
      <c r="S1339" s="110" t="str">
        <f>VLOOKUP($R1339,DX!$A$1:$B$13005,2,FALSE)</f>
        <v>BRONQUITIS AGUDA, NO ESPECIFICADA</v>
      </c>
      <c r="T1339" s="110" t="s">
        <v>42647</v>
      </c>
      <c r="AA1339" s="111" t="s">
        <v>43233</v>
      </c>
    </row>
    <row r="1340" spans="1:27" s="123" customFormat="1" ht="30" hidden="1" customHeight="1" x14ac:dyDescent="0.3">
      <c r="A1340" s="121">
        <v>45663</v>
      </c>
      <c r="B1340" s="119">
        <f t="shared" si="55"/>
        <v>1</v>
      </c>
      <c r="C1340" s="119">
        <f t="shared" si="56"/>
        <v>2025</v>
      </c>
      <c r="D1340" s="110">
        <v>8031893</v>
      </c>
      <c r="E1340" s="110" t="s">
        <v>42939</v>
      </c>
      <c r="F1340" s="110" t="s">
        <v>18658</v>
      </c>
      <c r="G1340" s="110" t="s">
        <v>18683</v>
      </c>
      <c r="H1340" s="112" t="s">
        <v>42709</v>
      </c>
      <c r="I1340" s="109" t="s">
        <v>18665</v>
      </c>
      <c r="J1340" s="109" t="s">
        <v>18679</v>
      </c>
      <c r="K1340" s="108">
        <v>45481</v>
      </c>
      <c r="L1340" s="109" t="s">
        <v>42529</v>
      </c>
      <c r="M1340" s="110" t="s">
        <v>18657</v>
      </c>
      <c r="N1340" s="110" t="s">
        <v>18659</v>
      </c>
      <c r="O1340" s="109">
        <v>7</v>
      </c>
      <c r="P1340" s="108">
        <v>45663</v>
      </c>
      <c r="Q1340" s="108">
        <v>45669</v>
      </c>
      <c r="R1340" s="109" t="s">
        <v>7103</v>
      </c>
      <c r="S1340" s="110" t="str">
        <f>VLOOKUP($R1340,DX!$A$1:$B$13005,2,FALSE)</f>
        <v>INFECCION AGUDA DE LAS VIAS RESPIRATORIAS SUPERIORES, NO ESPECIFICADA</v>
      </c>
      <c r="T1340" s="110" t="s">
        <v>18696</v>
      </c>
      <c r="AA1340" s="111" t="s">
        <v>43233</v>
      </c>
    </row>
    <row r="1341" spans="1:27" s="123" customFormat="1" ht="30" hidden="1" customHeight="1" x14ac:dyDescent="0.3">
      <c r="A1341" s="121">
        <v>45658</v>
      </c>
      <c r="B1341" s="119">
        <f t="shared" si="55"/>
        <v>1</v>
      </c>
      <c r="C1341" s="119">
        <f t="shared" si="56"/>
        <v>2025</v>
      </c>
      <c r="D1341" s="110">
        <v>98395407</v>
      </c>
      <c r="E1341" s="110" t="s">
        <v>42963</v>
      </c>
      <c r="F1341" s="110" t="s">
        <v>18658</v>
      </c>
      <c r="G1341" s="110" t="s">
        <v>18737</v>
      </c>
      <c r="H1341" s="112" t="s">
        <v>42709</v>
      </c>
      <c r="I1341" s="109" t="s">
        <v>18665</v>
      </c>
      <c r="J1341" s="109" t="s">
        <v>18679</v>
      </c>
      <c r="K1341" s="108">
        <v>45383</v>
      </c>
      <c r="L1341" s="109" t="s">
        <v>42969</v>
      </c>
      <c r="M1341" s="110" t="s">
        <v>18688</v>
      </c>
      <c r="N1341" s="110" t="s">
        <v>18659</v>
      </c>
      <c r="O1341" s="109">
        <v>3</v>
      </c>
      <c r="P1341" s="108">
        <v>45658</v>
      </c>
      <c r="Q1341" s="108">
        <v>45660</v>
      </c>
      <c r="R1341" s="109" t="s">
        <v>10365</v>
      </c>
      <c r="S1341" s="110" t="str">
        <f>VLOOKUP($R1341,DX!$A$1:$B$13005,2,FALSE)</f>
        <v>CALCULO DEL URETER</v>
      </c>
      <c r="T1341" s="110" t="s">
        <v>42647</v>
      </c>
      <c r="AA1341" s="111" t="s">
        <v>43233</v>
      </c>
    </row>
    <row r="1342" spans="1:27" s="123" customFormat="1" ht="30" hidden="1" customHeight="1" x14ac:dyDescent="0.3">
      <c r="A1342" s="121">
        <v>45666</v>
      </c>
      <c r="B1342" s="119">
        <f t="shared" si="55"/>
        <v>1</v>
      </c>
      <c r="C1342" s="119">
        <f t="shared" si="56"/>
        <v>2025</v>
      </c>
      <c r="D1342" s="110">
        <v>98451079</v>
      </c>
      <c r="E1342" s="110" t="s">
        <v>42696</v>
      </c>
      <c r="F1342" s="110" t="s">
        <v>18658</v>
      </c>
      <c r="G1342" s="110" t="s">
        <v>18683</v>
      </c>
      <c r="H1342" s="112" t="s">
        <v>42709</v>
      </c>
      <c r="I1342" s="109" t="s">
        <v>18665</v>
      </c>
      <c r="J1342" s="109" t="s">
        <v>18679</v>
      </c>
      <c r="K1342" s="108">
        <v>44743</v>
      </c>
      <c r="L1342" s="109" t="s">
        <v>42529</v>
      </c>
      <c r="M1342" s="110" t="s">
        <v>18657</v>
      </c>
      <c r="N1342" s="110" t="s">
        <v>18659</v>
      </c>
      <c r="O1342" s="109">
        <v>3</v>
      </c>
      <c r="P1342" s="108">
        <v>45666</v>
      </c>
      <c r="Q1342" s="108">
        <v>45668</v>
      </c>
      <c r="R1342" s="109" t="s">
        <v>1020</v>
      </c>
      <c r="S1342" s="110" t="str">
        <f>VLOOKUP($R1342,DX!$A$1:$B$13005,2,FALSE)</f>
        <v>INFECCION VIRAL, NO ESPECIFICADA</v>
      </c>
      <c r="T1342" s="110" t="s">
        <v>42647</v>
      </c>
      <c r="AA1342" s="111" t="s">
        <v>43233</v>
      </c>
    </row>
    <row r="1343" spans="1:27" s="123" customFormat="1" ht="30" hidden="1" customHeight="1" x14ac:dyDescent="0.3">
      <c r="A1343" s="121">
        <v>45671</v>
      </c>
      <c r="B1343" s="119">
        <f t="shared" si="55"/>
        <v>1</v>
      </c>
      <c r="C1343" s="119">
        <f t="shared" si="56"/>
        <v>2025</v>
      </c>
      <c r="D1343" s="110">
        <v>1020493494</v>
      </c>
      <c r="E1343" s="110" t="s">
        <v>42964</v>
      </c>
      <c r="F1343" s="110" t="s">
        <v>18704</v>
      </c>
      <c r="G1343" s="110" t="s">
        <v>18664</v>
      </c>
      <c r="H1343" s="112" t="s">
        <v>42708</v>
      </c>
      <c r="I1343" s="109" t="s">
        <v>18849</v>
      </c>
      <c r="J1343" s="109" t="s">
        <v>42455</v>
      </c>
      <c r="K1343" s="108">
        <v>44866</v>
      </c>
      <c r="L1343" s="109" t="s">
        <v>42933</v>
      </c>
      <c r="M1343" s="110" t="s">
        <v>18657</v>
      </c>
      <c r="N1343" s="110" t="s">
        <v>18659</v>
      </c>
      <c r="O1343" s="109">
        <v>2</v>
      </c>
      <c r="P1343" s="108">
        <v>45671</v>
      </c>
      <c r="Q1343" s="108">
        <v>45672</v>
      </c>
      <c r="R1343" s="109" t="s">
        <v>14097</v>
      </c>
      <c r="S1343" s="110" t="str">
        <f>VLOOKUP($R1343,DX!$A$1:$B$13005,2,FALSE)</f>
        <v>HIPERHIDROSIS GENERALIZADA</v>
      </c>
      <c r="T1343" s="110" t="s">
        <v>42647</v>
      </c>
      <c r="AA1343" s="111" t="s">
        <v>43233</v>
      </c>
    </row>
    <row r="1344" spans="1:27" s="123" customFormat="1" ht="30" hidden="1" customHeight="1" x14ac:dyDescent="0.3">
      <c r="A1344" s="121">
        <v>45675</v>
      </c>
      <c r="B1344" s="119">
        <f t="shared" si="55"/>
        <v>1</v>
      </c>
      <c r="C1344" s="119">
        <f t="shared" si="56"/>
        <v>2025</v>
      </c>
      <c r="D1344" s="110">
        <v>1035424879</v>
      </c>
      <c r="E1344" s="110" t="s">
        <v>42913</v>
      </c>
      <c r="F1344" s="110" t="s">
        <v>18658</v>
      </c>
      <c r="G1344" s="110" t="s">
        <v>18664</v>
      </c>
      <c r="H1344" s="112" t="s">
        <v>42709</v>
      </c>
      <c r="I1344" s="109" t="s">
        <v>18849</v>
      </c>
      <c r="J1344" s="109" t="s">
        <v>42857</v>
      </c>
      <c r="K1344" s="108">
        <v>42779</v>
      </c>
      <c r="L1344" s="109" t="s">
        <v>42933</v>
      </c>
      <c r="M1344" s="110" t="s">
        <v>18657</v>
      </c>
      <c r="N1344" s="110" t="s">
        <v>18659</v>
      </c>
      <c r="O1344" s="109">
        <v>10</v>
      </c>
      <c r="P1344" s="108">
        <v>45675</v>
      </c>
      <c r="Q1344" s="108">
        <v>45684</v>
      </c>
      <c r="R1344" s="109" t="s">
        <v>15413</v>
      </c>
      <c r="S1344" s="110" t="str">
        <f>VLOOKUP($R1344,DX!$A$1:$B$13005,2,FALSE)</f>
        <v>ESGUINCES Y TORCEDURAS EN LIGAMENTO CRUZADO ANTERIOR, POST DE RODILLA</v>
      </c>
      <c r="T1344" s="110" t="s">
        <v>18696</v>
      </c>
      <c r="AA1344" s="111" t="s">
        <v>43233</v>
      </c>
    </row>
    <row r="1345" spans="1:27" s="123" customFormat="1" ht="30" hidden="1" customHeight="1" x14ac:dyDescent="0.3">
      <c r="A1345" s="121">
        <v>45685</v>
      </c>
      <c r="B1345" s="119">
        <f t="shared" si="55"/>
        <v>1</v>
      </c>
      <c r="C1345" s="119">
        <f t="shared" si="56"/>
        <v>2025</v>
      </c>
      <c r="D1345" s="110">
        <v>1035424879</v>
      </c>
      <c r="E1345" s="110" t="s">
        <v>42913</v>
      </c>
      <c r="F1345" s="110" t="s">
        <v>18658</v>
      </c>
      <c r="G1345" s="110" t="s">
        <v>18664</v>
      </c>
      <c r="H1345" s="112" t="s">
        <v>42709</v>
      </c>
      <c r="I1345" s="109" t="s">
        <v>18849</v>
      </c>
      <c r="J1345" s="109" t="s">
        <v>42857</v>
      </c>
      <c r="K1345" s="108">
        <v>42779</v>
      </c>
      <c r="L1345" s="109" t="s">
        <v>42933</v>
      </c>
      <c r="M1345" s="110" t="s">
        <v>18657</v>
      </c>
      <c r="N1345" s="110" t="s">
        <v>18659</v>
      </c>
      <c r="O1345" s="109">
        <v>30</v>
      </c>
      <c r="P1345" s="108">
        <v>45685</v>
      </c>
      <c r="Q1345" s="108">
        <v>45714</v>
      </c>
      <c r="R1345" s="109" t="s">
        <v>15413</v>
      </c>
      <c r="S1345" s="110" t="str">
        <f>VLOOKUP($R1345,DX!$A$1:$B$13005,2,FALSE)</f>
        <v>ESGUINCES Y TORCEDURAS EN LIGAMENTO CRUZADO ANTERIOR, POST DE RODILLA</v>
      </c>
      <c r="T1345" s="110" t="s">
        <v>18696</v>
      </c>
      <c r="AA1345" s="123" t="s">
        <v>42959</v>
      </c>
    </row>
    <row r="1346" spans="1:27" s="123" customFormat="1" ht="30" hidden="1" customHeight="1" x14ac:dyDescent="0.3">
      <c r="A1346" s="121">
        <v>45680</v>
      </c>
      <c r="B1346" s="119">
        <f t="shared" si="55"/>
        <v>1</v>
      </c>
      <c r="C1346" s="119">
        <f t="shared" si="56"/>
        <v>2025</v>
      </c>
      <c r="D1346" s="110">
        <v>43112841</v>
      </c>
      <c r="E1346" s="110" t="s">
        <v>42682</v>
      </c>
      <c r="F1346" s="110" t="s">
        <v>18704</v>
      </c>
      <c r="G1346" s="110" t="s">
        <v>18683</v>
      </c>
      <c r="H1346" s="112" t="s">
        <v>42708</v>
      </c>
      <c r="I1346" s="109" t="s">
        <v>18849</v>
      </c>
      <c r="J1346" s="109" t="s">
        <v>18695</v>
      </c>
      <c r="K1346" s="108">
        <v>44896</v>
      </c>
      <c r="L1346" s="109" t="s">
        <v>42933</v>
      </c>
      <c r="M1346" s="110" t="s">
        <v>18657</v>
      </c>
      <c r="N1346" s="110" t="s">
        <v>18659</v>
      </c>
      <c r="O1346" s="109">
        <v>2</v>
      </c>
      <c r="P1346" s="108">
        <v>45680</v>
      </c>
      <c r="Q1346" s="108">
        <v>45681</v>
      </c>
      <c r="R1346" s="109" t="s">
        <v>7061</v>
      </c>
      <c r="S1346" s="110" t="str">
        <f>VLOOKUP($R1346,DX!$A$1:$B$13005,2,FALSE)</f>
        <v>RINOFARINGITIS AGUDA (RESFRIADO COMUN)</v>
      </c>
      <c r="T1346" s="110" t="s">
        <v>42647</v>
      </c>
      <c r="AA1346" s="111" t="s">
        <v>43233</v>
      </c>
    </row>
    <row r="1347" spans="1:27" s="123" customFormat="1" ht="30" hidden="1" customHeight="1" x14ac:dyDescent="0.3">
      <c r="A1347" s="121">
        <v>45670</v>
      </c>
      <c r="B1347" s="119">
        <f t="shared" si="55"/>
        <v>1</v>
      </c>
      <c r="C1347" s="119">
        <f t="shared" si="56"/>
        <v>2025</v>
      </c>
      <c r="D1347" s="110">
        <v>71269332</v>
      </c>
      <c r="E1347" s="110" t="s">
        <v>42965</v>
      </c>
      <c r="F1347" s="110" t="s">
        <v>18658</v>
      </c>
      <c r="G1347" s="110" t="s">
        <v>18664</v>
      </c>
      <c r="H1347" s="112" t="s">
        <v>42708</v>
      </c>
      <c r="I1347" s="109" t="s">
        <v>18665</v>
      </c>
      <c r="J1347" s="109" t="s">
        <v>18679</v>
      </c>
      <c r="K1347" s="108">
        <v>44964</v>
      </c>
      <c r="L1347" s="109" t="s">
        <v>42944</v>
      </c>
      <c r="M1347" s="110" t="s">
        <v>18657</v>
      </c>
      <c r="N1347" s="110" t="s">
        <v>18659</v>
      </c>
      <c r="O1347" s="109">
        <v>2</v>
      </c>
      <c r="P1347" s="108">
        <v>45670</v>
      </c>
      <c r="Q1347" s="108">
        <v>45671</v>
      </c>
      <c r="R1347" s="109" t="s">
        <v>10383</v>
      </c>
      <c r="S1347" s="110" t="str">
        <f>VLOOKUP($R1347,DX!$A$1:$B$13005,2,FALSE)</f>
        <v>COLICO RENAL, NO ESPECIFICADO</v>
      </c>
      <c r="T1347" s="110" t="s">
        <v>42647</v>
      </c>
      <c r="AA1347" s="111" t="s">
        <v>43233</v>
      </c>
    </row>
    <row r="1348" spans="1:27" s="123" customFormat="1" ht="30" hidden="1" customHeight="1" x14ac:dyDescent="0.3">
      <c r="A1348" s="121">
        <v>45666</v>
      </c>
      <c r="B1348" s="119">
        <f t="shared" si="55"/>
        <v>1</v>
      </c>
      <c r="C1348" s="119">
        <f t="shared" si="56"/>
        <v>2025</v>
      </c>
      <c r="D1348" s="110">
        <v>71632799</v>
      </c>
      <c r="E1348" s="110" t="s">
        <v>42689</v>
      </c>
      <c r="F1348" s="110" t="s">
        <v>18658</v>
      </c>
      <c r="G1348" s="110" t="s">
        <v>18664</v>
      </c>
      <c r="H1348" s="112" t="s">
        <v>42709</v>
      </c>
      <c r="I1348" s="109" t="s">
        <v>18680</v>
      </c>
      <c r="J1348" s="109" t="s">
        <v>18679</v>
      </c>
      <c r="K1348" s="108">
        <v>44758</v>
      </c>
      <c r="L1348" s="109" t="s">
        <v>18680</v>
      </c>
      <c r="M1348" s="110" t="s">
        <v>18657</v>
      </c>
      <c r="N1348" s="110" t="s">
        <v>18659</v>
      </c>
      <c r="O1348" s="109">
        <v>7</v>
      </c>
      <c r="P1348" s="108">
        <v>45666</v>
      </c>
      <c r="Q1348" s="108">
        <v>45672</v>
      </c>
      <c r="R1348" s="109" t="s">
        <v>5824</v>
      </c>
      <c r="S1348" s="110" t="str">
        <f>VLOOKUP($R1348,DX!$A$1:$B$13005,2,FALSE)</f>
        <v>DESPRENDIMIENTO DE LA RETINA CON RUPTURA</v>
      </c>
      <c r="T1348" s="110" t="s">
        <v>42647</v>
      </c>
      <c r="AA1348" s="111" t="s">
        <v>43233</v>
      </c>
    </row>
    <row r="1349" spans="1:27" s="123" customFormat="1" ht="30" hidden="1" customHeight="1" x14ac:dyDescent="0.3">
      <c r="A1349" s="121">
        <v>45674</v>
      </c>
      <c r="B1349" s="119">
        <f t="shared" si="55"/>
        <v>1</v>
      </c>
      <c r="C1349" s="119">
        <f t="shared" si="56"/>
        <v>2025</v>
      </c>
      <c r="D1349" s="110">
        <v>71632799</v>
      </c>
      <c r="E1349" s="110" t="s">
        <v>42689</v>
      </c>
      <c r="F1349" s="110" t="s">
        <v>18658</v>
      </c>
      <c r="G1349" s="110" t="s">
        <v>18664</v>
      </c>
      <c r="H1349" s="112" t="s">
        <v>42709</v>
      </c>
      <c r="I1349" s="109" t="s">
        <v>18680</v>
      </c>
      <c r="J1349" s="109" t="s">
        <v>18679</v>
      </c>
      <c r="K1349" s="108">
        <v>44758</v>
      </c>
      <c r="L1349" s="109" t="s">
        <v>18680</v>
      </c>
      <c r="M1349" s="110" t="s">
        <v>18657</v>
      </c>
      <c r="N1349" s="110" t="s">
        <v>18659</v>
      </c>
      <c r="O1349" s="109">
        <v>7</v>
      </c>
      <c r="P1349" s="108">
        <v>45674</v>
      </c>
      <c r="Q1349" s="108">
        <v>45680</v>
      </c>
      <c r="R1349" s="109" t="s">
        <v>5880</v>
      </c>
      <c r="S1349" s="110" t="str">
        <f>VLOOKUP($R1349,DX!$A$1:$B$13005,2,FALSE)</f>
        <v>GLAUCOMA SECUNDARIO A OTROS TRASTORNOS DEL OJO</v>
      </c>
      <c r="T1349" s="110" t="s">
        <v>18696</v>
      </c>
      <c r="AA1349" s="111" t="s">
        <v>43233</v>
      </c>
    </row>
    <row r="1350" spans="1:27" s="123" customFormat="1" ht="30" hidden="1" customHeight="1" x14ac:dyDescent="0.3">
      <c r="A1350" s="121">
        <v>45679</v>
      </c>
      <c r="B1350" s="119">
        <f t="shared" si="55"/>
        <v>1</v>
      </c>
      <c r="C1350" s="119">
        <f t="shared" si="56"/>
        <v>2025</v>
      </c>
      <c r="D1350" s="110">
        <v>1035418461</v>
      </c>
      <c r="E1350" s="110" t="s">
        <v>42966</v>
      </c>
      <c r="F1350" s="110" t="s">
        <v>18658</v>
      </c>
      <c r="G1350" s="110" t="s">
        <v>18664</v>
      </c>
      <c r="H1350" s="112" t="s">
        <v>42709</v>
      </c>
      <c r="I1350" s="109" t="s">
        <v>18665</v>
      </c>
      <c r="J1350" s="109" t="s">
        <v>18679</v>
      </c>
      <c r="K1350" s="108">
        <v>45627</v>
      </c>
      <c r="L1350" s="109" t="s">
        <v>42858</v>
      </c>
      <c r="M1350" s="110" t="s">
        <v>18657</v>
      </c>
      <c r="N1350" s="110" t="s">
        <v>18880</v>
      </c>
      <c r="O1350" s="109">
        <v>14</v>
      </c>
      <c r="P1350" s="108">
        <v>45679</v>
      </c>
      <c r="Q1350" s="108">
        <v>45692</v>
      </c>
      <c r="R1350" s="109" t="s">
        <v>11633</v>
      </c>
      <c r="S1350" s="110" t="str">
        <f>VLOOKUP($R1350,DX!$A$1:$B$13005,2,FALSE)</f>
        <v>PARTO UNICO ESPONTANEO, PRESENTACION CEFALICA DE VERTICE</v>
      </c>
      <c r="T1350" s="110" t="s">
        <v>42647</v>
      </c>
      <c r="AA1350" s="111" t="s">
        <v>43233</v>
      </c>
    </row>
    <row r="1351" spans="1:27" s="123" customFormat="1" ht="30" hidden="1" customHeight="1" x14ac:dyDescent="0.3">
      <c r="A1351" s="121">
        <v>45685</v>
      </c>
      <c r="B1351" s="119">
        <f t="shared" si="55"/>
        <v>1</v>
      </c>
      <c r="C1351" s="119">
        <f t="shared" si="56"/>
        <v>2025</v>
      </c>
      <c r="D1351" s="110">
        <v>1056783418</v>
      </c>
      <c r="E1351" s="110" t="s">
        <v>42967</v>
      </c>
      <c r="F1351" s="110" t="s">
        <v>18704</v>
      </c>
      <c r="G1351" s="110" t="s">
        <v>18683</v>
      </c>
      <c r="H1351" s="112" t="s">
        <v>42708</v>
      </c>
      <c r="I1351" s="109" t="s">
        <v>18849</v>
      </c>
      <c r="J1351" s="109" t="s">
        <v>42736</v>
      </c>
      <c r="K1351" s="108">
        <v>44960</v>
      </c>
      <c r="L1351" s="109" t="s">
        <v>42933</v>
      </c>
      <c r="M1351" s="110" t="s">
        <v>18657</v>
      </c>
      <c r="N1351" s="110" t="s">
        <v>18659</v>
      </c>
      <c r="O1351" s="109">
        <v>2</v>
      </c>
      <c r="P1351" s="108">
        <v>45685</v>
      </c>
      <c r="Q1351" s="108">
        <v>45686</v>
      </c>
      <c r="R1351" s="109" t="s">
        <v>7193</v>
      </c>
      <c r="S1351" s="110" t="str">
        <f>VLOOKUP($R1351,DX!$A$1:$B$13005,2,FALSE)</f>
        <v>BRONQUITIS AGUDA, NO ESPECIFICADA</v>
      </c>
      <c r="T1351" s="110" t="s">
        <v>42647</v>
      </c>
      <c r="AA1351" s="111" t="s">
        <v>43233</v>
      </c>
    </row>
    <row r="1352" spans="1:27" s="123" customFormat="1" ht="30" hidden="1" customHeight="1" x14ac:dyDescent="0.3">
      <c r="A1352" s="121">
        <v>45684</v>
      </c>
      <c r="B1352" s="119">
        <f t="shared" si="55"/>
        <v>1</v>
      </c>
      <c r="C1352" s="119">
        <f t="shared" si="56"/>
        <v>2025</v>
      </c>
      <c r="D1352" s="110">
        <v>70563974</v>
      </c>
      <c r="E1352" s="110" t="s">
        <v>42824</v>
      </c>
      <c r="F1352" s="110" t="s">
        <v>18658</v>
      </c>
      <c r="G1352" s="110" t="s">
        <v>18664</v>
      </c>
      <c r="H1352" s="112" t="s">
        <v>42733</v>
      </c>
      <c r="I1352" s="109" t="s">
        <v>18665</v>
      </c>
      <c r="J1352" s="109" t="s">
        <v>18679</v>
      </c>
      <c r="K1352" s="108">
        <v>45149</v>
      </c>
      <c r="L1352" s="109" t="s">
        <v>42529</v>
      </c>
      <c r="M1352" s="110" t="s">
        <v>18657</v>
      </c>
      <c r="N1352" s="110" t="s">
        <v>18659</v>
      </c>
      <c r="O1352" s="109">
        <v>30</v>
      </c>
      <c r="P1352" s="108">
        <v>45684</v>
      </c>
      <c r="Q1352" s="108">
        <v>45713</v>
      </c>
      <c r="R1352" s="109" t="s">
        <v>2088</v>
      </c>
      <c r="S1352" s="110" t="str">
        <f>VLOOKUP($R1352,DX!$A$1:$B$13005,2,FALSE)</f>
        <v>TUMOR MALIGNO DE LA PROSTATA</v>
      </c>
      <c r="T1352" s="110" t="s">
        <v>18696</v>
      </c>
      <c r="AA1352" s="123" t="s">
        <v>42959</v>
      </c>
    </row>
    <row r="1353" spans="1:27" s="123" customFormat="1" ht="30" hidden="1" customHeight="1" x14ac:dyDescent="0.3">
      <c r="A1353" s="121">
        <v>45687</v>
      </c>
      <c r="B1353" s="119">
        <f t="shared" si="55"/>
        <v>1</v>
      </c>
      <c r="C1353" s="119">
        <f t="shared" si="56"/>
        <v>2025</v>
      </c>
      <c r="D1353" s="110">
        <v>91155806</v>
      </c>
      <c r="E1353" s="110" t="s">
        <v>42968</v>
      </c>
      <c r="F1353" s="110" t="s">
        <v>18658</v>
      </c>
      <c r="G1353" s="110" t="s">
        <v>18687</v>
      </c>
      <c r="H1353" s="112" t="s">
        <v>42708</v>
      </c>
      <c r="I1353" s="109" t="s">
        <v>18680</v>
      </c>
      <c r="J1353" s="109" t="s">
        <v>18679</v>
      </c>
      <c r="K1353" s="108">
        <v>44245</v>
      </c>
      <c r="L1353" s="109" t="s">
        <v>18739</v>
      </c>
      <c r="M1353" s="110" t="s">
        <v>18657</v>
      </c>
      <c r="N1353" s="110" t="s">
        <v>18659</v>
      </c>
      <c r="O1353" s="109">
        <v>2</v>
      </c>
      <c r="P1353" s="108">
        <v>45687</v>
      </c>
      <c r="Q1353" s="108">
        <v>45688</v>
      </c>
      <c r="R1353" s="109" t="s">
        <v>8353</v>
      </c>
      <c r="S1353" s="110" t="str">
        <f>VLOOKUP($R1353,DX!$A$1:$B$13005,2,FALSE)</f>
        <v>ABSCESO CUTANEO, FURUNCULO Y CARBUNCO DEL TRONCO</v>
      </c>
      <c r="T1353" s="110" t="s">
        <v>42647</v>
      </c>
      <c r="AA1353" s="111" t="s">
        <v>43233</v>
      </c>
    </row>
    <row r="1354" spans="1:27" s="123" customFormat="1" ht="30" hidden="1" customHeight="1" x14ac:dyDescent="0.3">
      <c r="A1354" s="121">
        <v>45691</v>
      </c>
      <c r="B1354" s="119">
        <f t="shared" si="55"/>
        <v>2</v>
      </c>
      <c r="C1354" s="119">
        <f t="shared" si="56"/>
        <v>2025</v>
      </c>
      <c r="D1354" s="110">
        <v>71632799</v>
      </c>
      <c r="E1354" s="110" t="s">
        <v>42689</v>
      </c>
      <c r="F1354" s="110" t="s">
        <v>18658</v>
      </c>
      <c r="G1354" s="110" t="s">
        <v>18664</v>
      </c>
      <c r="H1354" s="112" t="s">
        <v>42709</v>
      </c>
      <c r="I1354" s="109" t="s">
        <v>18680</v>
      </c>
      <c r="J1354" s="109" t="s">
        <v>18679</v>
      </c>
      <c r="K1354" s="108">
        <v>44758</v>
      </c>
      <c r="L1354" s="109" t="s">
        <v>18680</v>
      </c>
      <c r="M1354" s="110" t="s">
        <v>18657</v>
      </c>
      <c r="N1354" s="110" t="s">
        <v>18659</v>
      </c>
      <c r="O1354" s="109">
        <v>7</v>
      </c>
      <c r="P1354" s="108">
        <v>45691</v>
      </c>
      <c r="Q1354" s="108">
        <v>45697</v>
      </c>
      <c r="R1354" s="109" t="s">
        <v>6062</v>
      </c>
      <c r="S1354" s="110" t="str">
        <f>VLOOKUP($R1354,DX!$A$1:$B$13005,2,FALSE)</f>
        <v>SINDROME VITREO CONSECUTIVO A CIRUGIA DE CATARATA</v>
      </c>
      <c r="T1354" s="110" t="s">
        <v>18696</v>
      </c>
      <c r="AA1354" s="111" t="s">
        <v>43233</v>
      </c>
    </row>
    <row r="1355" spans="1:27" s="123" customFormat="1" ht="30" hidden="1" customHeight="1" x14ac:dyDescent="0.3">
      <c r="A1355" s="121">
        <v>45699</v>
      </c>
      <c r="B1355" s="119">
        <f t="shared" si="55"/>
        <v>2</v>
      </c>
      <c r="C1355" s="119">
        <f t="shared" si="56"/>
        <v>2025</v>
      </c>
      <c r="D1355" s="110">
        <v>75076379</v>
      </c>
      <c r="E1355" s="110" t="s">
        <v>42897</v>
      </c>
      <c r="F1355" s="110" t="s">
        <v>18658</v>
      </c>
      <c r="G1355" s="110" t="s">
        <v>18687</v>
      </c>
      <c r="H1355" s="112" t="s">
        <v>42733</v>
      </c>
      <c r="I1355" s="109" t="s">
        <v>18665</v>
      </c>
      <c r="J1355" s="109" t="s">
        <v>18679</v>
      </c>
      <c r="K1355" s="108">
        <v>44989</v>
      </c>
      <c r="L1355" s="109" t="s">
        <v>18787</v>
      </c>
      <c r="M1355" s="110" t="s">
        <v>18845</v>
      </c>
      <c r="N1355" s="110" t="s">
        <v>18659</v>
      </c>
      <c r="O1355" s="109">
        <v>30</v>
      </c>
      <c r="P1355" s="108">
        <v>45699</v>
      </c>
      <c r="Q1355" s="108">
        <v>45728</v>
      </c>
      <c r="R1355" s="109" t="s">
        <v>1752</v>
      </c>
      <c r="S1355" s="110" t="str">
        <f>VLOOKUP($R1355,DX!$A$1:$B$13005,2,FALSE)</f>
        <v>TUMOR MALIGNO DEL RECTO</v>
      </c>
      <c r="T1355" s="110" t="s">
        <v>18696</v>
      </c>
      <c r="AA1355" s="123" t="s">
        <v>42959</v>
      </c>
    </row>
    <row r="1356" spans="1:27" s="123" customFormat="1" ht="30" hidden="1" customHeight="1" x14ac:dyDescent="0.3">
      <c r="A1356" s="121">
        <v>45687</v>
      </c>
      <c r="B1356" s="119">
        <f t="shared" si="55"/>
        <v>1</v>
      </c>
      <c r="C1356" s="119">
        <f t="shared" si="56"/>
        <v>2025</v>
      </c>
      <c r="D1356" s="110">
        <v>91155806</v>
      </c>
      <c r="E1356" s="110" t="s">
        <v>42968</v>
      </c>
      <c r="F1356" s="110" t="s">
        <v>18658</v>
      </c>
      <c r="G1356" s="110" t="s">
        <v>18687</v>
      </c>
      <c r="H1356" s="112" t="s">
        <v>42708</v>
      </c>
      <c r="I1356" s="109" t="s">
        <v>18680</v>
      </c>
      <c r="J1356" s="109" t="s">
        <v>18679</v>
      </c>
      <c r="K1356" s="108">
        <v>44245</v>
      </c>
      <c r="L1356" s="109" t="s">
        <v>18739</v>
      </c>
      <c r="M1356" s="110" t="s">
        <v>18657</v>
      </c>
      <c r="N1356" s="110" t="s">
        <v>18659</v>
      </c>
      <c r="O1356" s="109">
        <v>2</v>
      </c>
      <c r="P1356" s="108">
        <v>45687</v>
      </c>
      <c r="Q1356" s="108">
        <v>45688</v>
      </c>
      <c r="R1356" s="109" t="s">
        <v>8353</v>
      </c>
      <c r="S1356" s="110" t="str">
        <f>VLOOKUP($R1356,DX!$A$1:$B$13005,2,FALSE)</f>
        <v>ABSCESO CUTANEO, FURUNCULO Y CARBUNCO DEL TRONCO</v>
      </c>
      <c r="T1356" s="110" t="s">
        <v>42647</v>
      </c>
      <c r="AA1356" s="111" t="s">
        <v>43233</v>
      </c>
    </row>
    <row r="1357" spans="1:27" s="123" customFormat="1" ht="30" hidden="1" customHeight="1" x14ac:dyDescent="0.3">
      <c r="A1357" s="121">
        <v>45697</v>
      </c>
      <c r="B1357" s="119">
        <f t="shared" si="55"/>
        <v>2</v>
      </c>
      <c r="C1357" s="119">
        <f t="shared" si="56"/>
        <v>2025</v>
      </c>
      <c r="D1357" s="110">
        <v>10008242</v>
      </c>
      <c r="E1357" s="110" t="s">
        <v>42970</v>
      </c>
      <c r="F1357" s="110" t="s">
        <v>18658</v>
      </c>
      <c r="G1357" s="110" t="s">
        <v>18687</v>
      </c>
      <c r="H1357" s="112" t="s">
        <v>42709</v>
      </c>
      <c r="I1357" s="109" t="s">
        <v>18665</v>
      </c>
      <c r="J1357" s="109" t="s">
        <v>18679</v>
      </c>
      <c r="K1357" s="108">
        <v>45429</v>
      </c>
      <c r="L1357" s="109" t="s">
        <v>42969</v>
      </c>
      <c r="M1357" s="110" t="s">
        <v>18688</v>
      </c>
      <c r="N1357" s="110" t="s">
        <v>18659</v>
      </c>
      <c r="O1357" s="109">
        <v>5</v>
      </c>
      <c r="P1357" s="108">
        <v>45697</v>
      </c>
      <c r="Q1357" s="108">
        <v>45701</v>
      </c>
      <c r="R1357" s="109" t="s">
        <v>14923</v>
      </c>
      <c r="S1357" s="110" t="str">
        <f>VLOOKUP($R1357,DX!$A$1:$B$13005,2,FALSE)</f>
        <v>CONTUSION DEL HOMBRO Y DEL BRAZO</v>
      </c>
      <c r="T1357" s="110" t="s">
        <v>42647</v>
      </c>
      <c r="AA1357" s="111" t="s">
        <v>43233</v>
      </c>
    </row>
    <row r="1358" spans="1:27" s="123" customFormat="1" ht="30" hidden="1" customHeight="1" x14ac:dyDescent="0.3">
      <c r="A1358" s="121">
        <v>45712</v>
      </c>
      <c r="B1358" s="119">
        <f t="shared" si="55"/>
        <v>2</v>
      </c>
      <c r="C1358" s="119">
        <f t="shared" si="56"/>
        <v>2025</v>
      </c>
      <c r="D1358" s="110">
        <v>1020496956</v>
      </c>
      <c r="E1358" s="110" t="s">
        <v>42827</v>
      </c>
      <c r="F1358" s="110" t="s">
        <v>18658</v>
      </c>
      <c r="G1358" s="110" t="s">
        <v>18664</v>
      </c>
      <c r="H1358" s="112" t="s">
        <v>42708</v>
      </c>
      <c r="I1358" s="109" t="s">
        <v>18680</v>
      </c>
      <c r="J1358" s="109" t="s">
        <v>18679</v>
      </c>
      <c r="K1358" s="108">
        <v>45244</v>
      </c>
      <c r="L1358" s="109" t="s">
        <v>18680</v>
      </c>
      <c r="M1358" s="110" t="s">
        <v>18657</v>
      </c>
      <c r="N1358" s="110" t="s">
        <v>18659</v>
      </c>
      <c r="O1358" s="109">
        <v>2</v>
      </c>
      <c r="P1358" s="108">
        <v>45712</v>
      </c>
      <c r="Q1358" s="108">
        <v>45713</v>
      </c>
      <c r="R1358" s="109" t="s">
        <v>112</v>
      </c>
      <c r="S1358" s="110" t="str">
        <f>VLOOKUP($R1358,DX!$A$1:$B$13005,2,FALSE)</f>
        <v>OTRAS ENTERITIS VIRALES</v>
      </c>
      <c r="T1358" s="110" t="s">
        <v>42647</v>
      </c>
      <c r="AA1358" s="111" t="s">
        <v>43233</v>
      </c>
    </row>
    <row r="1359" spans="1:27" s="123" customFormat="1" ht="30" hidden="1" customHeight="1" x14ac:dyDescent="0.3">
      <c r="A1359" s="121">
        <v>45701</v>
      </c>
      <c r="B1359" s="119">
        <f t="shared" si="55"/>
        <v>2</v>
      </c>
      <c r="C1359" s="119">
        <f t="shared" si="56"/>
        <v>2025</v>
      </c>
      <c r="D1359" s="110">
        <v>1026158731</v>
      </c>
      <c r="E1359" s="110" t="s">
        <v>42971</v>
      </c>
      <c r="F1359" s="110" t="s">
        <v>18658</v>
      </c>
      <c r="G1359" s="110" t="s">
        <v>18664</v>
      </c>
      <c r="H1359" s="112" t="s">
        <v>42708</v>
      </c>
      <c r="I1359" s="109" t="s">
        <v>18680</v>
      </c>
      <c r="J1359" s="109" t="s">
        <v>18679</v>
      </c>
      <c r="K1359" s="108">
        <v>45475</v>
      </c>
      <c r="L1359" s="109" t="s">
        <v>18680</v>
      </c>
      <c r="M1359" s="110" t="s">
        <v>18657</v>
      </c>
      <c r="N1359" s="110" t="s">
        <v>18659</v>
      </c>
      <c r="O1359" s="109">
        <v>2</v>
      </c>
      <c r="P1359" s="108">
        <v>45701</v>
      </c>
      <c r="Q1359" s="108">
        <v>45702</v>
      </c>
      <c r="R1359" s="109" t="s">
        <v>114</v>
      </c>
      <c r="S1359" s="110" t="str">
        <f>VLOOKUP($R1359,DX!$A$1:$B$13005,2,FALSE)</f>
        <v>INFECCION INTESTINAL VIRAL, SIN OTRA ESPECIFICACION</v>
      </c>
      <c r="T1359" s="110" t="s">
        <v>42647</v>
      </c>
      <c r="AA1359" s="111" t="s">
        <v>43233</v>
      </c>
    </row>
    <row r="1360" spans="1:27" s="123" customFormat="1" ht="30" hidden="1" customHeight="1" x14ac:dyDescent="0.3">
      <c r="A1360" s="121">
        <v>45702</v>
      </c>
      <c r="B1360" s="119">
        <f t="shared" si="55"/>
        <v>2</v>
      </c>
      <c r="C1360" s="119">
        <f t="shared" si="56"/>
        <v>2025</v>
      </c>
      <c r="D1360" s="110">
        <v>1033181965</v>
      </c>
      <c r="E1360" s="110" t="s">
        <v>42947</v>
      </c>
      <c r="F1360" s="110" t="s">
        <v>18704</v>
      </c>
      <c r="G1360" s="110" t="s">
        <v>18664</v>
      </c>
      <c r="H1360" s="112" t="s">
        <v>42709</v>
      </c>
      <c r="I1360" s="109" t="s">
        <v>18849</v>
      </c>
      <c r="J1360" s="109" t="s">
        <v>42736</v>
      </c>
      <c r="K1360" s="108">
        <v>45670</v>
      </c>
      <c r="L1360" s="109" t="s">
        <v>42933</v>
      </c>
      <c r="M1360" s="110" t="s">
        <v>18657</v>
      </c>
      <c r="N1360" s="110" t="s">
        <v>18659</v>
      </c>
      <c r="O1360" s="109">
        <v>3</v>
      </c>
      <c r="P1360" s="108">
        <v>45702</v>
      </c>
      <c r="Q1360" s="108">
        <v>45704</v>
      </c>
      <c r="R1360" s="109" t="s">
        <v>8</v>
      </c>
      <c r="S1360" s="110" t="str">
        <f>VLOOKUP($R1360,DX!$A$1:$B$13005,2,FALSE)</f>
        <v>FIEBRE TIFOIDEA</v>
      </c>
      <c r="T1360" s="110" t="s">
        <v>42647</v>
      </c>
      <c r="AA1360" s="111" t="s">
        <v>43233</v>
      </c>
    </row>
    <row r="1361" spans="1:27" s="123" customFormat="1" ht="30" hidden="1" customHeight="1" x14ac:dyDescent="0.3">
      <c r="A1361" s="121">
        <v>45693</v>
      </c>
      <c r="B1361" s="119">
        <f t="shared" si="55"/>
        <v>2</v>
      </c>
      <c r="C1361" s="119">
        <f t="shared" si="56"/>
        <v>2025</v>
      </c>
      <c r="D1361" s="110">
        <v>1152684084</v>
      </c>
      <c r="E1361" s="110" t="s">
        <v>42972</v>
      </c>
      <c r="F1361" s="110" t="s">
        <v>18658</v>
      </c>
      <c r="G1361" s="124" t="s">
        <v>18720</v>
      </c>
      <c r="H1361" s="112" t="s">
        <v>42707</v>
      </c>
      <c r="I1361" s="109" t="s">
        <v>18665</v>
      </c>
      <c r="J1361" s="109" t="s">
        <v>18679</v>
      </c>
      <c r="K1361" s="108">
        <v>45262</v>
      </c>
      <c r="L1361" s="109" t="s">
        <v>42529</v>
      </c>
      <c r="M1361" s="110" t="s">
        <v>18657</v>
      </c>
      <c r="N1361" s="110" t="s">
        <v>18722</v>
      </c>
      <c r="O1361" s="109">
        <v>2</v>
      </c>
      <c r="P1361" s="108">
        <v>45693</v>
      </c>
      <c r="Q1361" s="108">
        <v>45694</v>
      </c>
      <c r="R1361" s="109" t="s">
        <v>14553</v>
      </c>
      <c r="S1361" s="110" t="str">
        <f>VLOOKUP($R1361,DX!$A$1:$B$13005,2,FALSE)</f>
        <v>TRAUMATISMO DE LA CABEZA, NO ESPECIFICADO</v>
      </c>
      <c r="T1361" s="110" t="s">
        <v>42647</v>
      </c>
      <c r="AA1361" s="111" t="s">
        <v>43233</v>
      </c>
    </row>
    <row r="1362" spans="1:27" s="123" customFormat="1" ht="30" hidden="1" customHeight="1" x14ac:dyDescent="0.3">
      <c r="A1362" s="121">
        <v>45713</v>
      </c>
      <c r="B1362" s="119">
        <f t="shared" si="55"/>
        <v>2</v>
      </c>
      <c r="C1362" s="119">
        <f t="shared" si="56"/>
        <v>2025</v>
      </c>
      <c r="D1362" s="110">
        <v>1152708795</v>
      </c>
      <c r="E1362" s="110" t="s">
        <v>42973</v>
      </c>
      <c r="F1362" s="110" t="s">
        <v>18658</v>
      </c>
      <c r="G1362" s="110" t="s">
        <v>18664</v>
      </c>
      <c r="H1362" s="112" t="s">
        <v>42709</v>
      </c>
      <c r="I1362" s="109" t="s">
        <v>18665</v>
      </c>
      <c r="J1362" s="109" t="s">
        <v>18679</v>
      </c>
      <c r="K1362" s="108">
        <v>45290</v>
      </c>
      <c r="L1362" s="109" t="s">
        <v>42529</v>
      </c>
      <c r="M1362" s="110" t="s">
        <v>18657</v>
      </c>
      <c r="N1362" s="110" t="s">
        <v>18659</v>
      </c>
      <c r="O1362" s="109">
        <v>5</v>
      </c>
      <c r="P1362" s="108">
        <v>45713</v>
      </c>
      <c r="Q1362" s="108">
        <v>45717</v>
      </c>
      <c r="R1362" s="109" t="s">
        <v>17756</v>
      </c>
      <c r="S1362" s="110" t="str">
        <f>VLOOKUP($R1362,DX!$A$1:$B$13005,2,FALSE)</f>
        <v>ESTERILIZACION</v>
      </c>
      <c r="T1362" s="110" t="s">
        <v>42647</v>
      </c>
      <c r="AA1362" s="111" t="s">
        <v>43233</v>
      </c>
    </row>
    <row r="1363" spans="1:27" s="123" customFormat="1" ht="30" hidden="1" customHeight="1" x14ac:dyDescent="0.3">
      <c r="A1363" s="121">
        <v>45698</v>
      </c>
      <c r="B1363" s="119">
        <f t="shared" si="55"/>
        <v>2</v>
      </c>
      <c r="C1363" s="119">
        <f t="shared" si="56"/>
        <v>2025</v>
      </c>
      <c r="D1363" s="110">
        <v>15323681</v>
      </c>
      <c r="E1363" s="110" t="s">
        <v>42884</v>
      </c>
      <c r="F1363" s="110" t="s">
        <v>18658</v>
      </c>
      <c r="G1363" s="110" t="s">
        <v>18664</v>
      </c>
      <c r="H1363" s="112" t="s">
        <v>42709</v>
      </c>
      <c r="I1363" s="109" t="s">
        <v>18665</v>
      </c>
      <c r="J1363" s="109" t="s">
        <v>18679</v>
      </c>
      <c r="K1363" s="108">
        <v>45393</v>
      </c>
      <c r="L1363" s="109" t="s">
        <v>42529</v>
      </c>
      <c r="M1363" s="110" t="s">
        <v>18657</v>
      </c>
      <c r="N1363" s="110" t="s">
        <v>18659</v>
      </c>
      <c r="O1363" s="109">
        <v>10</v>
      </c>
      <c r="P1363" s="108">
        <v>45698</v>
      </c>
      <c r="Q1363" s="108">
        <v>45707</v>
      </c>
      <c r="R1363" s="109" t="s">
        <v>6656</v>
      </c>
      <c r="S1363" s="110" t="str">
        <f>VLOOKUP($R1363,DX!$A$1:$B$13005,2,FALSE)</f>
        <v>FIBRILACION Y ALETEO AURICULAR</v>
      </c>
      <c r="T1363" s="110" t="s">
        <v>42647</v>
      </c>
      <c r="AA1363" s="111" t="s">
        <v>43233</v>
      </c>
    </row>
    <row r="1364" spans="1:27" s="123" customFormat="1" ht="30" hidden="1" customHeight="1" x14ac:dyDescent="0.3">
      <c r="A1364" s="121">
        <v>45706</v>
      </c>
      <c r="B1364" s="119">
        <f t="shared" si="55"/>
        <v>2</v>
      </c>
      <c r="C1364" s="119">
        <f t="shared" si="56"/>
        <v>2025</v>
      </c>
      <c r="D1364" s="110">
        <v>43907795</v>
      </c>
      <c r="E1364" s="110" t="s">
        <v>42974</v>
      </c>
      <c r="F1364" s="110" t="s">
        <v>18704</v>
      </c>
      <c r="G1364" s="110" t="s">
        <v>18664</v>
      </c>
      <c r="H1364" s="112" t="s">
        <v>42709</v>
      </c>
      <c r="I1364" s="109" t="s">
        <v>18849</v>
      </c>
      <c r="J1364" s="109" t="s">
        <v>18858</v>
      </c>
      <c r="K1364" s="108">
        <v>41591</v>
      </c>
      <c r="L1364" s="109" t="s">
        <v>42933</v>
      </c>
      <c r="M1364" s="110" t="s">
        <v>18657</v>
      </c>
      <c r="N1364" s="110" t="s">
        <v>18659</v>
      </c>
      <c r="O1364" s="109">
        <v>4</v>
      </c>
      <c r="P1364" s="108">
        <v>45706</v>
      </c>
      <c r="Q1364" s="108">
        <v>45709</v>
      </c>
      <c r="R1364" s="109" t="s">
        <v>9315</v>
      </c>
      <c r="S1364" s="110" t="str">
        <f>VLOOKUP($R1364,DX!$A$1:$B$13005,2,FALSE)</f>
        <v>INESTABILIDAD CRONICA DE LA RODILLA</v>
      </c>
      <c r="T1364" s="110" t="s">
        <v>42647</v>
      </c>
      <c r="AA1364" s="111" t="s">
        <v>43233</v>
      </c>
    </row>
    <row r="1365" spans="1:27" s="123" customFormat="1" ht="30" hidden="1" customHeight="1" x14ac:dyDescent="0.3">
      <c r="A1365" s="121">
        <v>45698</v>
      </c>
      <c r="B1365" s="119">
        <f t="shared" si="55"/>
        <v>2</v>
      </c>
      <c r="C1365" s="119">
        <f t="shared" si="56"/>
        <v>2025</v>
      </c>
      <c r="D1365" s="110">
        <v>71632799</v>
      </c>
      <c r="E1365" s="110" t="s">
        <v>42689</v>
      </c>
      <c r="F1365" s="110" t="s">
        <v>18658</v>
      </c>
      <c r="G1365" s="110" t="s">
        <v>18664</v>
      </c>
      <c r="H1365" s="112" t="s">
        <v>42709</v>
      </c>
      <c r="I1365" s="109" t="s">
        <v>18680</v>
      </c>
      <c r="J1365" s="109" t="s">
        <v>18679</v>
      </c>
      <c r="K1365" s="108">
        <v>44758</v>
      </c>
      <c r="L1365" s="109" t="s">
        <v>18680</v>
      </c>
      <c r="M1365" s="110" t="s">
        <v>18657</v>
      </c>
      <c r="N1365" s="110" t="s">
        <v>18659</v>
      </c>
      <c r="O1365" s="109">
        <v>7</v>
      </c>
      <c r="P1365" s="108">
        <v>45698</v>
      </c>
      <c r="Q1365" s="108">
        <v>45704</v>
      </c>
      <c r="R1365" s="109" t="s">
        <v>5824</v>
      </c>
      <c r="S1365" s="110" t="str">
        <f>VLOOKUP($R1365,DX!$A$1:$B$13005,2,FALSE)</f>
        <v>DESPRENDIMIENTO DE LA RETINA CON RUPTURA</v>
      </c>
      <c r="T1365" s="110" t="s">
        <v>18696</v>
      </c>
      <c r="AA1365" s="111" t="s">
        <v>43233</v>
      </c>
    </row>
    <row r="1366" spans="1:27" s="123" customFormat="1" ht="30" hidden="1" customHeight="1" x14ac:dyDescent="0.3">
      <c r="A1366" s="121">
        <v>45702</v>
      </c>
      <c r="B1366" s="119">
        <f t="shared" si="55"/>
        <v>2</v>
      </c>
      <c r="C1366" s="119">
        <f t="shared" si="56"/>
        <v>2025</v>
      </c>
      <c r="D1366" s="110">
        <v>71642029</v>
      </c>
      <c r="E1366" s="110" t="s">
        <v>42975</v>
      </c>
      <c r="F1366" s="110" t="s">
        <v>18658</v>
      </c>
      <c r="G1366" s="110" t="s">
        <v>18664</v>
      </c>
      <c r="H1366" s="112" t="s">
        <v>42708</v>
      </c>
      <c r="I1366" s="109" t="s">
        <v>18680</v>
      </c>
      <c r="J1366" s="109" t="s">
        <v>18679</v>
      </c>
      <c r="K1366" s="108">
        <v>43467</v>
      </c>
      <c r="L1366" s="109" t="s">
        <v>18680</v>
      </c>
      <c r="M1366" s="110" t="s">
        <v>18657</v>
      </c>
      <c r="N1366" s="110" t="s">
        <v>18659</v>
      </c>
      <c r="O1366" s="109">
        <v>1</v>
      </c>
      <c r="P1366" s="108">
        <v>45702</v>
      </c>
      <c r="Q1366" s="108">
        <v>45702</v>
      </c>
      <c r="R1366" s="109" t="s">
        <v>7061</v>
      </c>
      <c r="S1366" s="110" t="str">
        <f>VLOOKUP($R1366,DX!$A$1:$B$13005,2,FALSE)</f>
        <v>RINOFARINGITIS AGUDA (RESFRIADO COMUN)</v>
      </c>
      <c r="T1366" s="110" t="s">
        <v>42647</v>
      </c>
      <c r="AA1366" s="111" t="s">
        <v>43233</v>
      </c>
    </row>
    <row r="1367" spans="1:27" s="123" customFormat="1" ht="30" hidden="1" customHeight="1" x14ac:dyDescent="0.3">
      <c r="A1367" s="121">
        <v>45706</v>
      </c>
      <c r="B1367" s="119">
        <f t="shared" si="55"/>
        <v>2</v>
      </c>
      <c r="C1367" s="119">
        <f t="shared" si="56"/>
        <v>2025</v>
      </c>
      <c r="D1367" s="110">
        <v>75067642</v>
      </c>
      <c r="E1367" s="110" t="s">
        <v>42976</v>
      </c>
      <c r="F1367" s="110" t="s">
        <v>18658</v>
      </c>
      <c r="G1367" s="110" t="s">
        <v>18687</v>
      </c>
      <c r="H1367" s="112" t="s">
        <v>42709</v>
      </c>
      <c r="I1367" s="109" t="s">
        <v>18665</v>
      </c>
      <c r="J1367" s="109" t="s">
        <v>18679</v>
      </c>
      <c r="K1367" s="108">
        <v>45238</v>
      </c>
      <c r="L1367" s="109" t="s">
        <v>18787</v>
      </c>
      <c r="M1367" s="110" t="s">
        <v>18657</v>
      </c>
      <c r="N1367" s="110" t="s">
        <v>18659</v>
      </c>
      <c r="O1367" s="109">
        <v>15</v>
      </c>
      <c r="P1367" s="108">
        <v>45706</v>
      </c>
      <c r="Q1367" s="108">
        <v>45720</v>
      </c>
      <c r="R1367" s="109" t="s">
        <v>6196</v>
      </c>
      <c r="S1367" s="110" t="str">
        <f>VLOOKUP($R1367,DX!$A$1:$B$13005,2,FALSE)</f>
        <v>OTOSCLEROSIS QUE AFECTA LA VENTANA OVAL, NO OBLITERANTE</v>
      </c>
      <c r="T1367" s="110" t="s">
        <v>42647</v>
      </c>
      <c r="AA1367" s="111" t="s">
        <v>43233</v>
      </c>
    </row>
    <row r="1368" spans="1:27" s="123" customFormat="1" ht="30" hidden="1" customHeight="1" x14ac:dyDescent="0.3">
      <c r="A1368" s="121">
        <v>45702</v>
      </c>
      <c r="B1368" s="119">
        <f t="shared" si="55"/>
        <v>2</v>
      </c>
      <c r="C1368" s="119">
        <f t="shared" si="56"/>
        <v>2025</v>
      </c>
      <c r="D1368" s="110">
        <v>98583803</v>
      </c>
      <c r="E1368" s="110" t="s">
        <v>42977</v>
      </c>
      <c r="F1368" s="110" t="s">
        <v>18658</v>
      </c>
      <c r="G1368" s="110" t="s">
        <v>18664</v>
      </c>
      <c r="H1368" s="112" t="s">
        <v>42709</v>
      </c>
      <c r="I1368" s="109" t="s">
        <v>18680</v>
      </c>
      <c r="J1368" s="109" t="s">
        <v>18679</v>
      </c>
      <c r="K1368" s="108">
        <v>45581</v>
      </c>
      <c r="L1368" s="109" t="s">
        <v>18680</v>
      </c>
      <c r="M1368" s="110" t="s">
        <v>18657</v>
      </c>
      <c r="N1368" s="110" t="s">
        <v>18659</v>
      </c>
      <c r="O1368" s="109">
        <v>2</v>
      </c>
      <c r="P1368" s="108">
        <v>45702</v>
      </c>
      <c r="Q1368" s="108">
        <v>45703</v>
      </c>
      <c r="R1368" s="109" t="s">
        <v>7987</v>
      </c>
      <c r="S1368" s="110" t="str">
        <f>VLOOKUP($R1368,DX!$A$1:$B$13005,2,FALSE)</f>
        <v>COLITIS Y GASTROENTERITIS NO INFECCIOSAS, NO ESPECIFICADAS</v>
      </c>
      <c r="T1368" s="110" t="s">
        <v>42647</v>
      </c>
      <c r="AA1368" s="111" t="s">
        <v>43233</v>
      </c>
    </row>
    <row r="1369" spans="1:27" s="123" customFormat="1" ht="30" hidden="1" customHeight="1" x14ac:dyDescent="0.3">
      <c r="A1369" s="121">
        <v>45709</v>
      </c>
      <c r="B1369" s="119">
        <f t="shared" si="55"/>
        <v>2</v>
      </c>
      <c r="C1369" s="119">
        <f t="shared" si="56"/>
        <v>2025</v>
      </c>
      <c r="D1369" s="110">
        <v>1037950009</v>
      </c>
      <c r="E1369" s="110" t="s">
        <v>42978</v>
      </c>
      <c r="F1369" s="110" t="s">
        <v>18658</v>
      </c>
      <c r="G1369" s="110" t="s">
        <v>18683</v>
      </c>
      <c r="H1369" s="112" t="s">
        <v>42709</v>
      </c>
      <c r="I1369" s="109" t="s">
        <v>18680</v>
      </c>
      <c r="J1369" s="109" t="s">
        <v>18679</v>
      </c>
      <c r="K1369" s="108">
        <v>44713</v>
      </c>
      <c r="L1369" s="109" t="s">
        <v>18680</v>
      </c>
      <c r="M1369" s="110" t="s">
        <v>18657</v>
      </c>
      <c r="N1369" s="110" t="s">
        <v>18659</v>
      </c>
      <c r="O1369" s="109">
        <v>30</v>
      </c>
      <c r="P1369" s="108">
        <v>45709</v>
      </c>
      <c r="Q1369" s="108">
        <v>45738</v>
      </c>
      <c r="R1369" s="109" t="s">
        <v>15407</v>
      </c>
      <c r="S1369" s="110" t="str">
        <f>VLOOKUP($R1369,DX!$A$1:$B$13005,2,FALSE)</f>
        <v>DESGARRO DE MENISCOS, PRESENTE</v>
      </c>
      <c r="T1369" s="110" t="s">
        <v>42647</v>
      </c>
      <c r="AA1369" s="123" t="s">
        <v>42959</v>
      </c>
    </row>
    <row r="1370" spans="1:27" s="123" customFormat="1" ht="30" hidden="1" customHeight="1" x14ac:dyDescent="0.3">
      <c r="A1370" s="121">
        <v>45701</v>
      </c>
      <c r="B1370" s="119">
        <f t="shared" si="55"/>
        <v>2</v>
      </c>
      <c r="C1370" s="119">
        <f t="shared" si="56"/>
        <v>2025</v>
      </c>
      <c r="D1370" s="110">
        <v>3189617</v>
      </c>
      <c r="E1370" s="110" t="s">
        <v>42922</v>
      </c>
      <c r="F1370" s="110" t="s">
        <v>18658</v>
      </c>
      <c r="G1370" s="110" t="s">
        <v>18664</v>
      </c>
      <c r="H1370" s="112" t="s">
        <v>42709</v>
      </c>
      <c r="I1370" s="109" t="s">
        <v>18665</v>
      </c>
      <c r="J1370" s="109" t="s">
        <v>18679</v>
      </c>
      <c r="K1370" s="108">
        <v>44075</v>
      </c>
      <c r="L1370" s="109" t="s">
        <v>18742</v>
      </c>
      <c r="M1370" s="110" t="s">
        <v>18657</v>
      </c>
      <c r="N1370" s="110" t="s">
        <v>18659</v>
      </c>
      <c r="O1370" s="109">
        <v>3</v>
      </c>
      <c r="P1370" s="108">
        <v>45701</v>
      </c>
      <c r="Q1370" s="108">
        <v>45703</v>
      </c>
      <c r="R1370" s="109" t="s">
        <v>118</v>
      </c>
      <c r="S1370" s="110" t="str">
        <f>VLOOKUP($R1370,DX!$A$1:$B$13005,2,FALSE)</f>
        <v>DIARREA Y GASTROENTERITIS DE PRESUNTO ORIGEN INFECCIOSO</v>
      </c>
      <c r="T1370" s="110" t="s">
        <v>42647</v>
      </c>
      <c r="AA1370" s="111" t="s">
        <v>43233</v>
      </c>
    </row>
    <row r="1371" spans="1:27" s="123" customFormat="1" ht="30" hidden="1" customHeight="1" x14ac:dyDescent="0.3">
      <c r="A1371" s="121">
        <v>45714</v>
      </c>
      <c r="B1371" s="119">
        <f t="shared" si="55"/>
        <v>2</v>
      </c>
      <c r="C1371" s="119">
        <f t="shared" si="56"/>
        <v>2025</v>
      </c>
      <c r="D1371" s="110">
        <v>70563974</v>
      </c>
      <c r="E1371" s="110" t="s">
        <v>42824</v>
      </c>
      <c r="F1371" s="110" t="s">
        <v>18658</v>
      </c>
      <c r="G1371" s="110" t="s">
        <v>18664</v>
      </c>
      <c r="H1371" s="112" t="s">
        <v>42733</v>
      </c>
      <c r="I1371" s="109" t="s">
        <v>18665</v>
      </c>
      <c r="J1371" s="109" t="s">
        <v>18679</v>
      </c>
      <c r="K1371" s="108">
        <v>45149</v>
      </c>
      <c r="L1371" s="109" t="s">
        <v>42529</v>
      </c>
      <c r="M1371" s="110" t="s">
        <v>18657</v>
      </c>
      <c r="N1371" s="110" t="s">
        <v>18659</v>
      </c>
      <c r="O1371" s="109">
        <v>30</v>
      </c>
      <c r="P1371" s="108">
        <v>45714</v>
      </c>
      <c r="Q1371" s="108">
        <v>45743</v>
      </c>
      <c r="R1371" s="109" t="s">
        <v>2088</v>
      </c>
      <c r="S1371" s="110" t="str">
        <f>VLOOKUP($R1371,DX!$A$1:$B$13005,2,FALSE)</f>
        <v>TUMOR MALIGNO DE LA PROSTATA</v>
      </c>
      <c r="T1371" s="110" t="s">
        <v>18696</v>
      </c>
      <c r="AA1371" s="123" t="s">
        <v>42959</v>
      </c>
    </row>
    <row r="1372" spans="1:27" s="123" customFormat="1" ht="30" hidden="1" customHeight="1" x14ac:dyDescent="0.3">
      <c r="A1372" s="121">
        <v>45719</v>
      </c>
      <c r="B1372" s="119">
        <f t="shared" ref="B1372:B1408" si="57">+MONTH(A1372)</f>
        <v>3</v>
      </c>
      <c r="C1372" s="119">
        <f t="shared" ref="C1372:C1408" si="58">+YEAR(A1372)</f>
        <v>2025</v>
      </c>
      <c r="D1372" s="110">
        <v>1035424879</v>
      </c>
      <c r="E1372" s="110" t="s">
        <v>42913</v>
      </c>
      <c r="F1372" s="110" t="s">
        <v>18658</v>
      </c>
      <c r="G1372" s="110" t="s">
        <v>18664</v>
      </c>
      <c r="H1372" s="112" t="s">
        <v>42709</v>
      </c>
      <c r="I1372" s="109" t="s">
        <v>18849</v>
      </c>
      <c r="J1372" s="109" t="s">
        <v>42857</v>
      </c>
      <c r="K1372" s="108">
        <v>42779</v>
      </c>
      <c r="L1372" s="109" t="s">
        <v>42933</v>
      </c>
      <c r="M1372" s="110" t="s">
        <v>18657</v>
      </c>
      <c r="N1372" s="110" t="s">
        <v>18659</v>
      </c>
      <c r="O1372" s="109">
        <v>10</v>
      </c>
      <c r="P1372" s="108">
        <v>45719</v>
      </c>
      <c r="Q1372" s="108">
        <v>45728</v>
      </c>
      <c r="R1372" s="109" t="s">
        <v>10545</v>
      </c>
      <c r="S1372" s="110" t="str">
        <f>VLOOKUP($R1372,DX!$A$1:$B$13005,2,FALSE)</f>
        <v>PREPUCIO REDUNDANTE, FIMOSIS Y PARAFIMOSIS</v>
      </c>
      <c r="T1372" s="110" t="s">
        <v>42647</v>
      </c>
      <c r="AA1372" s="111" t="s">
        <v>43233</v>
      </c>
    </row>
    <row r="1373" spans="1:27" s="123" customFormat="1" ht="30" hidden="1" customHeight="1" x14ac:dyDescent="0.3">
      <c r="A1373" s="121">
        <v>45721</v>
      </c>
      <c r="B1373" s="119">
        <f t="shared" si="57"/>
        <v>3</v>
      </c>
      <c r="C1373" s="119">
        <f t="shared" si="58"/>
        <v>2025</v>
      </c>
      <c r="D1373" s="110">
        <v>71316393</v>
      </c>
      <c r="E1373" s="110" t="s">
        <v>42979</v>
      </c>
      <c r="F1373" s="110" t="s">
        <v>18658</v>
      </c>
      <c r="G1373" s="110" t="s">
        <v>18683</v>
      </c>
      <c r="H1373" s="112" t="s">
        <v>42709</v>
      </c>
      <c r="I1373" s="109" t="s">
        <v>18665</v>
      </c>
      <c r="J1373" s="109" t="s">
        <v>18679</v>
      </c>
      <c r="K1373" s="108">
        <v>45713</v>
      </c>
      <c r="L1373" s="109" t="s">
        <v>42858</v>
      </c>
      <c r="M1373" s="110" t="s">
        <v>18657</v>
      </c>
      <c r="N1373" s="110" t="s">
        <v>18659</v>
      </c>
      <c r="O1373" s="109">
        <v>30</v>
      </c>
      <c r="P1373" s="108">
        <v>45721</v>
      </c>
      <c r="Q1373" s="108">
        <v>45750</v>
      </c>
      <c r="R1373" s="109" t="s">
        <v>14943</v>
      </c>
      <c r="S1373" s="110" t="str">
        <f>VLOOKUP($R1373,DX!$A$1:$B$13005,2,FALSE)</f>
        <v>FRACTURA DE LA EPIFISIS SUPERIOR DEL HUMERO</v>
      </c>
      <c r="T1373" s="110" t="s">
        <v>42647</v>
      </c>
      <c r="AA1373" s="123" t="s">
        <v>42959</v>
      </c>
    </row>
    <row r="1374" spans="1:27" s="123" customFormat="1" ht="30" hidden="1" customHeight="1" x14ac:dyDescent="0.3">
      <c r="A1374" s="121">
        <v>45722</v>
      </c>
      <c r="B1374" s="119">
        <f t="shared" si="57"/>
        <v>3</v>
      </c>
      <c r="C1374" s="119">
        <f t="shared" si="58"/>
        <v>2025</v>
      </c>
      <c r="D1374" s="110">
        <v>71783244</v>
      </c>
      <c r="E1374" s="110" t="s">
        <v>42980</v>
      </c>
      <c r="F1374" s="110" t="s">
        <v>18658</v>
      </c>
      <c r="G1374" s="110" t="s">
        <v>18664</v>
      </c>
      <c r="H1374" s="112" t="s">
        <v>42709</v>
      </c>
      <c r="I1374" s="109" t="s">
        <v>18665</v>
      </c>
      <c r="J1374" s="109" t="s">
        <v>18679</v>
      </c>
      <c r="K1374" s="108">
        <v>45685</v>
      </c>
      <c r="L1374" s="109" t="s">
        <v>18701</v>
      </c>
      <c r="M1374" s="110" t="s">
        <v>18657</v>
      </c>
      <c r="N1374" s="110" t="s">
        <v>18659</v>
      </c>
      <c r="O1374" s="109">
        <v>2</v>
      </c>
      <c r="P1374" s="108">
        <v>45722</v>
      </c>
      <c r="Q1374" s="108">
        <v>45723</v>
      </c>
      <c r="R1374" s="109" t="s">
        <v>7061</v>
      </c>
      <c r="S1374" s="110" t="str">
        <f>VLOOKUP($R1374,DX!$A$1:$B$13005,2,FALSE)</f>
        <v>RINOFARINGITIS AGUDA (RESFRIADO COMUN)</v>
      </c>
      <c r="T1374" s="110" t="s">
        <v>42647</v>
      </c>
      <c r="AA1374" s="111" t="s">
        <v>43233</v>
      </c>
    </row>
    <row r="1375" spans="1:27" s="123" customFormat="1" ht="30" hidden="1" customHeight="1" x14ac:dyDescent="0.3">
      <c r="A1375" s="121">
        <v>45729</v>
      </c>
      <c r="B1375" s="119">
        <f t="shared" si="57"/>
        <v>3</v>
      </c>
      <c r="C1375" s="119">
        <f t="shared" si="58"/>
        <v>2025</v>
      </c>
      <c r="D1375" s="110">
        <v>75076379</v>
      </c>
      <c r="E1375" s="110" t="s">
        <v>42897</v>
      </c>
      <c r="F1375" s="110" t="s">
        <v>18658</v>
      </c>
      <c r="G1375" s="110" t="s">
        <v>18687</v>
      </c>
      <c r="H1375" s="112" t="s">
        <v>42733</v>
      </c>
      <c r="I1375" s="109" t="s">
        <v>18665</v>
      </c>
      <c r="J1375" s="109" t="s">
        <v>18679</v>
      </c>
      <c r="K1375" s="108">
        <v>44989</v>
      </c>
      <c r="L1375" s="109" t="s">
        <v>18787</v>
      </c>
      <c r="M1375" s="110" t="s">
        <v>18845</v>
      </c>
      <c r="N1375" s="110" t="s">
        <v>18659</v>
      </c>
      <c r="O1375" s="109">
        <v>30</v>
      </c>
      <c r="P1375" s="108">
        <v>45729</v>
      </c>
      <c r="Q1375" s="108">
        <v>45759</v>
      </c>
      <c r="R1375" s="109" t="s">
        <v>1752</v>
      </c>
      <c r="S1375" s="110" t="str">
        <f>VLOOKUP($R1375,DX!$A$1:$B$13005,2,FALSE)</f>
        <v>TUMOR MALIGNO DEL RECTO</v>
      </c>
      <c r="T1375" s="110" t="s">
        <v>18696</v>
      </c>
      <c r="AA1375" s="123" t="s">
        <v>42959</v>
      </c>
    </row>
    <row r="1376" spans="1:27" s="123" customFormat="1" ht="30" hidden="1" customHeight="1" x14ac:dyDescent="0.3">
      <c r="A1376" s="121">
        <v>45721</v>
      </c>
      <c r="B1376" s="119">
        <f t="shared" si="57"/>
        <v>3</v>
      </c>
      <c r="C1376" s="119">
        <f t="shared" si="58"/>
        <v>2025</v>
      </c>
      <c r="D1376" s="110">
        <v>98395407</v>
      </c>
      <c r="E1376" s="110" t="s">
        <v>42963</v>
      </c>
      <c r="F1376" s="110" t="s">
        <v>18658</v>
      </c>
      <c r="G1376" s="110" t="s">
        <v>18737</v>
      </c>
      <c r="H1376" s="112" t="s">
        <v>42709</v>
      </c>
      <c r="I1376" s="109" t="s">
        <v>18665</v>
      </c>
      <c r="J1376" s="109" t="s">
        <v>18679</v>
      </c>
      <c r="K1376" s="108">
        <v>45383</v>
      </c>
      <c r="L1376" s="109" t="s">
        <v>42969</v>
      </c>
      <c r="M1376" s="110" t="s">
        <v>18688</v>
      </c>
      <c r="N1376" s="110" t="s">
        <v>18659</v>
      </c>
      <c r="O1376" s="109">
        <v>10</v>
      </c>
      <c r="P1376" s="108">
        <v>45721</v>
      </c>
      <c r="Q1376" s="108">
        <v>45730</v>
      </c>
      <c r="R1376" s="109" t="s">
        <v>10363</v>
      </c>
      <c r="S1376" s="110" t="str">
        <f>VLOOKUP($R1376,DX!$A$1:$B$13005,2,FALSE)</f>
        <v>CALCULO DEL RIÑON</v>
      </c>
      <c r="T1376" s="110" t="s">
        <v>42647</v>
      </c>
      <c r="AA1376" s="111" t="s">
        <v>43233</v>
      </c>
    </row>
    <row r="1377" spans="1:27" s="123" customFormat="1" ht="30" hidden="1" customHeight="1" x14ac:dyDescent="0.3">
      <c r="A1377" s="121">
        <v>45722</v>
      </c>
      <c r="B1377" s="119">
        <f t="shared" si="57"/>
        <v>3</v>
      </c>
      <c r="C1377" s="119">
        <f t="shared" si="58"/>
        <v>2025</v>
      </c>
      <c r="D1377" s="110">
        <v>10019873</v>
      </c>
      <c r="E1377" s="110" t="s">
        <v>42815</v>
      </c>
      <c r="F1377" s="110" t="s">
        <v>18658</v>
      </c>
      <c r="G1377" s="110" t="s">
        <v>18737</v>
      </c>
      <c r="H1377" s="112" t="s">
        <v>42709</v>
      </c>
      <c r="I1377" s="109" t="s">
        <v>18665</v>
      </c>
      <c r="J1377" s="109" t="s">
        <v>18679</v>
      </c>
      <c r="K1377" s="108">
        <v>45383</v>
      </c>
      <c r="L1377" s="109" t="s">
        <v>42969</v>
      </c>
      <c r="M1377" s="110" t="s">
        <v>18688</v>
      </c>
      <c r="N1377" s="110" t="s">
        <v>18659</v>
      </c>
      <c r="O1377" s="109">
        <v>7</v>
      </c>
      <c r="P1377" s="108">
        <v>45722</v>
      </c>
      <c r="Q1377" s="108">
        <v>45728</v>
      </c>
      <c r="R1377" s="109" t="s">
        <v>8229</v>
      </c>
      <c r="S1377" s="110" t="str">
        <f>VLOOKUP($R1377,DX!$A$1:$B$13005,2,FALSE)</f>
        <v>CALCULO DE LA VESICULA BILIAR CON OTRA COLECISTITIS</v>
      </c>
      <c r="T1377" s="110" t="s">
        <v>42647</v>
      </c>
      <c r="AA1377" s="111" t="s">
        <v>43233</v>
      </c>
    </row>
    <row r="1378" spans="1:27" s="123" customFormat="1" ht="30" hidden="1" customHeight="1" x14ac:dyDescent="0.3">
      <c r="A1378" s="121">
        <v>45728</v>
      </c>
      <c r="B1378" s="119">
        <f t="shared" si="57"/>
        <v>3</v>
      </c>
      <c r="C1378" s="119">
        <f t="shared" si="58"/>
        <v>2025</v>
      </c>
      <c r="D1378" s="110">
        <v>10019873</v>
      </c>
      <c r="E1378" s="110" t="s">
        <v>42815</v>
      </c>
      <c r="F1378" s="110" t="s">
        <v>18658</v>
      </c>
      <c r="G1378" s="110" t="s">
        <v>18737</v>
      </c>
      <c r="H1378" s="112" t="s">
        <v>42709</v>
      </c>
      <c r="I1378" s="109" t="s">
        <v>18665</v>
      </c>
      <c r="J1378" s="109" t="s">
        <v>18679</v>
      </c>
      <c r="K1378" s="108">
        <v>45383</v>
      </c>
      <c r="L1378" s="109" t="s">
        <v>42969</v>
      </c>
      <c r="M1378" s="110" t="s">
        <v>18688</v>
      </c>
      <c r="N1378" s="110" t="s">
        <v>18659</v>
      </c>
      <c r="O1378" s="109">
        <v>16</v>
      </c>
      <c r="P1378" s="108">
        <v>45728</v>
      </c>
      <c r="Q1378" s="108">
        <v>45743</v>
      </c>
      <c r="R1378" s="109" t="s">
        <v>8227</v>
      </c>
      <c r="S1378" s="110" t="str">
        <f>VLOOKUP($R1378,DX!$A$1:$B$13005,2,FALSE)</f>
        <v>CALCULO DE LA VESICULA BILIAR CON COLECISTITIS AGUDA</v>
      </c>
      <c r="T1378" s="110" t="s">
        <v>18696</v>
      </c>
      <c r="AA1378" s="111" t="s">
        <v>43233</v>
      </c>
    </row>
    <row r="1379" spans="1:27" s="123" customFormat="1" ht="30" hidden="1" customHeight="1" x14ac:dyDescent="0.3">
      <c r="A1379" s="121">
        <v>45741</v>
      </c>
      <c r="B1379" s="119">
        <f t="shared" si="57"/>
        <v>3</v>
      </c>
      <c r="C1379" s="119">
        <f t="shared" si="58"/>
        <v>2025</v>
      </c>
      <c r="D1379" s="110">
        <v>1033181965</v>
      </c>
      <c r="E1379" s="110" t="s">
        <v>42947</v>
      </c>
      <c r="F1379" s="110" t="s">
        <v>18704</v>
      </c>
      <c r="G1379" s="110" t="s">
        <v>18664</v>
      </c>
      <c r="H1379" s="112" t="s">
        <v>42708</v>
      </c>
      <c r="I1379" s="109" t="s">
        <v>18849</v>
      </c>
      <c r="J1379" s="109" t="s">
        <v>18855</v>
      </c>
      <c r="K1379" s="108">
        <v>45670</v>
      </c>
      <c r="L1379" s="109" t="s">
        <v>42933</v>
      </c>
      <c r="M1379" s="110" t="s">
        <v>18657</v>
      </c>
      <c r="N1379" s="110" t="s">
        <v>18659</v>
      </c>
      <c r="O1379" s="109">
        <v>1</v>
      </c>
      <c r="P1379" s="108">
        <v>45741</v>
      </c>
      <c r="Q1379" s="108">
        <v>45741</v>
      </c>
      <c r="R1379" s="109" t="s">
        <v>7651</v>
      </c>
      <c r="S1379" s="110" t="str">
        <f>VLOOKUP($R1379,DX!$A$1:$B$13005,2,FALSE)</f>
        <v>OTRAS AFECCIONES ESPECIF DE LOS DIENTES Y DE SUS ESTRUCTURAS DE SOSTEN</v>
      </c>
      <c r="T1379" s="110" t="s">
        <v>42647</v>
      </c>
      <c r="AA1379" s="111" t="s">
        <v>43233</v>
      </c>
    </row>
    <row r="1380" spans="1:27" s="123" customFormat="1" ht="30" hidden="1" customHeight="1" x14ac:dyDescent="0.3">
      <c r="A1380" s="121">
        <v>45739</v>
      </c>
      <c r="B1380" s="119">
        <f t="shared" si="57"/>
        <v>3</v>
      </c>
      <c r="C1380" s="119">
        <f t="shared" si="58"/>
        <v>2025</v>
      </c>
      <c r="D1380" s="110">
        <v>1037950009</v>
      </c>
      <c r="E1380" s="110" t="s">
        <v>42978</v>
      </c>
      <c r="F1380" s="110" t="s">
        <v>18658</v>
      </c>
      <c r="G1380" s="110" t="s">
        <v>18683</v>
      </c>
      <c r="H1380" s="112" t="s">
        <v>42709</v>
      </c>
      <c r="I1380" s="109" t="s">
        <v>18680</v>
      </c>
      <c r="J1380" s="109" t="s">
        <v>18679</v>
      </c>
      <c r="K1380" s="108">
        <v>44713</v>
      </c>
      <c r="L1380" s="109" t="s">
        <v>18739</v>
      </c>
      <c r="M1380" s="110" t="s">
        <v>18657</v>
      </c>
      <c r="N1380" s="110" t="s">
        <v>18659</v>
      </c>
      <c r="O1380" s="109">
        <v>30</v>
      </c>
      <c r="P1380" s="108">
        <v>45739</v>
      </c>
      <c r="Q1380" s="108">
        <v>45768</v>
      </c>
      <c r="R1380" s="109" t="s">
        <v>15407</v>
      </c>
      <c r="S1380" s="110" t="str">
        <f>VLOOKUP($R1380,DX!$A$1:$B$13005,2,FALSE)</f>
        <v>DESGARRO DE MENISCOS, PRESENTE</v>
      </c>
      <c r="T1380" s="110" t="s">
        <v>18696</v>
      </c>
      <c r="AA1380" s="123" t="s">
        <v>42959</v>
      </c>
    </row>
    <row r="1381" spans="1:27" s="123" customFormat="1" ht="30" hidden="1" customHeight="1" x14ac:dyDescent="0.3">
      <c r="A1381" s="121">
        <v>45724</v>
      </c>
      <c r="B1381" s="119">
        <f t="shared" si="57"/>
        <v>3</v>
      </c>
      <c r="C1381" s="119">
        <f t="shared" si="58"/>
        <v>2025</v>
      </c>
      <c r="D1381" s="110">
        <v>1060587693</v>
      </c>
      <c r="E1381" s="110" t="s">
        <v>42848</v>
      </c>
      <c r="F1381" s="110" t="s">
        <v>18658</v>
      </c>
      <c r="G1381" s="110" t="s">
        <v>18664</v>
      </c>
      <c r="H1381" s="112" t="s">
        <v>42709</v>
      </c>
      <c r="I1381" s="109" t="s">
        <v>18665</v>
      </c>
      <c r="J1381" s="109" t="s">
        <v>18679</v>
      </c>
      <c r="K1381" s="108">
        <v>44963</v>
      </c>
      <c r="L1381" s="109" t="s">
        <v>42529</v>
      </c>
      <c r="M1381" s="110" t="s">
        <v>18657</v>
      </c>
      <c r="N1381" s="110" t="s">
        <v>18880</v>
      </c>
      <c r="O1381" s="109">
        <v>14</v>
      </c>
      <c r="P1381" s="108">
        <v>45724</v>
      </c>
      <c r="Q1381" s="108">
        <v>45737</v>
      </c>
      <c r="R1381" s="109" t="s">
        <v>11633</v>
      </c>
      <c r="S1381" s="110" t="str">
        <f>VLOOKUP($R1381,DX!$A$1:$B$13005,2,FALSE)</f>
        <v>PARTO UNICO ESPONTANEO, PRESENTACION CEFALICA DE VERTICE</v>
      </c>
      <c r="T1381" s="110" t="s">
        <v>42647</v>
      </c>
      <c r="AA1381" s="111" t="s">
        <v>43233</v>
      </c>
    </row>
    <row r="1382" spans="1:27" s="123" customFormat="1" ht="30" hidden="1" customHeight="1" x14ac:dyDescent="0.3">
      <c r="A1382" s="121">
        <v>45737</v>
      </c>
      <c r="B1382" s="119">
        <f t="shared" si="57"/>
        <v>3</v>
      </c>
      <c r="C1382" s="119">
        <f t="shared" si="58"/>
        <v>2025</v>
      </c>
      <c r="D1382" s="110">
        <v>1146434995</v>
      </c>
      <c r="E1382" s="110" t="s">
        <v>42981</v>
      </c>
      <c r="F1382" s="110" t="s">
        <v>18658</v>
      </c>
      <c r="G1382" s="110" t="s">
        <v>18664</v>
      </c>
      <c r="H1382" s="112" t="s">
        <v>42708</v>
      </c>
      <c r="I1382" s="109" t="s">
        <v>18680</v>
      </c>
      <c r="J1382" s="109" t="s">
        <v>18679</v>
      </c>
      <c r="K1382" s="108">
        <v>44088</v>
      </c>
      <c r="L1382" s="109" t="s">
        <v>18680</v>
      </c>
      <c r="M1382" s="110" t="s">
        <v>18657</v>
      </c>
      <c r="N1382" s="110" t="s">
        <v>18659</v>
      </c>
      <c r="O1382" s="109">
        <v>1</v>
      </c>
      <c r="P1382" s="108">
        <v>45737</v>
      </c>
      <c r="Q1382" s="108">
        <v>45737</v>
      </c>
      <c r="R1382" s="109" t="s">
        <v>7703</v>
      </c>
      <c r="S1382" s="110" t="str">
        <f>VLOOKUP($R1382,DX!$A$1:$B$13005,2,FALSE)</f>
        <v>ENFERMEDADES DE LOS LABIOS</v>
      </c>
      <c r="T1382" s="110" t="s">
        <v>42647</v>
      </c>
      <c r="AA1382" s="111" t="s">
        <v>43233</v>
      </c>
    </row>
    <row r="1383" spans="1:27" s="123" customFormat="1" ht="30" hidden="1" customHeight="1" x14ac:dyDescent="0.3">
      <c r="A1383" s="121">
        <v>45727</v>
      </c>
      <c r="B1383" s="119">
        <f t="shared" si="57"/>
        <v>3</v>
      </c>
      <c r="C1383" s="119">
        <f t="shared" si="58"/>
        <v>2025</v>
      </c>
      <c r="D1383" s="110">
        <v>3189617</v>
      </c>
      <c r="E1383" s="110" t="s">
        <v>42922</v>
      </c>
      <c r="F1383" s="110" t="s">
        <v>18658</v>
      </c>
      <c r="G1383" s="110" t="s">
        <v>18664</v>
      </c>
      <c r="H1383" s="112" t="s">
        <v>42708</v>
      </c>
      <c r="I1383" s="109" t="s">
        <v>18665</v>
      </c>
      <c r="J1383" s="109" t="s">
        <v>18679</v>
      </c>
      <c r="K1383" s="108">
        <v>44075</v>
      </c>
      <c r="L1383" s="109" t="s">
        <v>18742</v>
      </c>
      <c r="M1383" s="110" t="s">
        <v>18657</v>
      </c>
      <c r="N1383" s="110" t="s">
        <v>18659</v>
      </c>
      <c r="O1383" s="109">
        <v>2</v>
      </c>
      <c r="P1383" s="108">
        <v>45727</v>
      </c>
      <c r="Q1383" s="108">
        <v>45728</v>
      </c>
      <c r="R1383" s="109" t="s">
        <v>9611</v>
      </c>
      <c r="S1383" s="110" t="str">
        <f>VLOOKUP($R1383,DX!$A$1:$B$13005,2,FALSE)</f>
        <v>OTRAS DORSALGIAS</v>
      </c>
      <c r="T1383" s="110" t="s">
        <v>42647</v>
      </c>
      <c r="AA1383" s="111" t="s">
        <v>43233</v>
      </c>
    </row>
    <row r="1384" spans="1:27" s="123" customFormat="1" ht="30" hidden="1" customHeight="1" x14ac:dyDescent="0.3">
      <c r="A1384" s="121">
        <v>45736</v>
      </c>
      <c r="B1384" s="119">
        <f t="shared" si="57"/>
        <v>3</v>
      </c>
      <c r="C1384" s="119">
        <f t="shared" si="58"/>
        <v>2025</v>
      </c>
      <c r="D1384" s="110">
        <v>71677396</v>
      </c>
      <c r="E1384" s="110" t="s">
        <v>42982</v>
      </c>
      <c r="F1384" s="110" t="s">
        <v>18658</v>
      </c>
      <c r="G1384" s="110" t="s">
        <v>18664</v>
      </c>
      <c r="H1384" s="112" t="s">
        <v>42708</v>
      </c>
      <c r="I1384" s="109" t="s">
        <v>18680</v>
      </c>
      <c r="J1384" s="109" t="s">
        <v>18679</v>
      </c>
      <c r="K1384" s="108">
        <v>45429</v>
      </c>
      <c r="L1384" s="109" t="s">
        <v>18680</v>
      </c>
      <c r="M1384" s="110" t="s">
        <v>18657</v>
      </c>
      <c r="N1384" s="110" t="s">
        <v>18659</v>
      </c>
      <c r="O1384" s="109">
        <v>2</v>
      </c>
      <c r="P1384" s="108">
        <v>45736</v>
      </c>
      <c r="Q1384" s="108">
        <v>45737</v>
      </c>
      <c r="R1384" s="109" t="s">
        <v>112</v>
      </c>
      <c r="S1384" s="110" t="str">
        <f>VLOOKUP($R1384,DX!$A$1:$B$13005,2,FALSE)</f>
        <v>OTRAS ENTERITIS VIRALES</v>
      </c>
      <c r="T1384" s="110" t="s">
        <v>42647</v>
      </c>
      <c r="AA1384" s="111" t="s">
        <v>43233</v>
      </c>
    </row>
    <row r="1385" spans="1:27" s="123" customFormat="1" ht="30" hidden="1" customHeight="1" x14ac:dyDescent="0.3">
      <c r="A1385" s="121">
        <v>45734</v>
      </c>
      <c r="B1385" s="119">
        <f t="shared" si="57"/>
        <v>3</v>
      </c>
      <c r="C1385" s="119">
        <f t="shared" si="58"/>
        <v>2025</v>
      </c>
      <c r="D1385" s="110">
        <v>71710140</v>
      </c>
      <c r="E1385" s="110" t="s">
        <v>42889</v>
      </c>
      <c r="F1385" s="110" t="s">
        <v>18658</v>
      </c>
      <c r="G1385" s="124" t="s">
        <v>18720</v>
      </c>
      <c r="H1385" s="112" t="s">
        <v>42707</v>
      </c>
      <c r="I1385" s="109" t="s">
        <v>18665</v>
      </c>
      <c r="J1385" s="109" t="s">
        <v>18679</v>
      </c>
      <c r="K1385" s="108">
        <v>44986</v>
      </c>
      <c r="L1385" s="109" t="s">
        <v>42944</v>
      </c>
      <c r="M1385" s="110" t="s">
        <v>18657</v>
      </c>
      <c r="N1385" s="110" t="s">
        <v>18722</v>
      </c>
      <c r="O1385" s="109">
        <v>3</v>
      </c>
      <c r="P1385" s="108">
        <v>45734</v>
      </c>
      <c r="Q1385" s="108">
        <v>45736</v>
      </c>
      <c r="R1385" s="109" t="s">
        <v>15139</v>
      </c>
      <c r="S1385" s="110" t="str">
        <f>VLOOKUP($R1385,DX!$A$1:$B$13005,2,FALSE)</f>
        <v>CONTUSION DE DEDO(S) DE LA MANO, SIN DAÑO DE LA(S) UÑA(S)</v>
      </c>
      <c r="T1385" s="110" t="s">
        <v>42647</v>
      </c>
      <c r="AA1385" s="111" t="s">
        <v>43233</v>
      </c>
    </row>
    <row r="1386" spans="1:27" s="123" customFormat="1" ht="30" hidden="1" customHeight="1" x14ac:dyDescent="0.3">
      <c r="A1386" s="121">
        <v>45725</v>
      </c>
      <c r="B1386" s="119">
        <f t="shared" si="57"/>
        <v>3</v>
      </c>
      <c r="C1386" s="119">
        <f t="shared" si="58"/>
        <v>2025</v>
      </c>
      <c r="D1386" s="110">
        <v>79308188</v>
      </c>
      <c r="E1386" s="110" t="s">
        <v>42983</v>
      </c>
      <c r="F1386" s="110" t="s">
        <v>18658</v>
      </c>
      <c r="G1386" s="110" t="s">
        <v>18683</v>
      </c>
      <c r="H1386" s="112" t="s">
        <v>42709</v>
      </c>
      <c r="I1386" s="109" t="s">
        <v>18665</v>
      </c>
      <c r="J1386" s="109" t="s">
        <v>18679</v>
      </c>
      <c r="K1386" s="108">
        <v>44989</v>
      </c>
      <c r="L1386" s="109" t="s">
        <v>18787</v>
      </c>
      <c r="M1386" s="110" t="s">
        <v>18845</v>
      </c>
      <c r="N1386" s="110" t="s">
        <v>18659</v>
      </c>
      <c r="O1386" s="109">
        <v>15</v>
      </c>
      <c r="P1386" s="108">
        <v>45725</v>
      </c>
      <c r="Q1386" s="108">
        <v>45739</v>
      </c>
      <c r="R1386" s="109" t="s">
        <v>14517</v>
      </c>
      <c r="S1386" s="110" t="str">
        <f>VLOOKUP($R1386,DX!$A$1:$B$13005,2,FALSE)</f>
        <v>HEMORRAGIA SUBDURAL TRAUMATICA</v>
      </c>
      <c r="T1386" s="110" t="s">
        <v>42647</v>
      </c>
      <c r="AA1386" s="111" t="s">
        <v>43233</v>
      </c>
    </row>
    <row r="1387" spans="1:27" s="123" customFormat="1" ht="30" hidden="1" customHeight="1" x14ac:dyDescent="0.3">
      <c r="A1387" s="121">
        <v>45734</v>
      </c>
      <c r="B1387" s="119">
        <f t="shared" si="57"/>
        <v>3</v>
      </c>
      <c r="C1387" s="119">
        <f t="shared" si="58"/>
        <v>2025</v>
      </c>
      <c r="D1387" s="110">
        <v>98487804</v>
      </c>
      <c r="E1387" s="110" t="s">
        <v>42984</v>
      </c>
      <c r="F1387" s="110" t="s">
        <v>18658</v>
      </c>
      <c r="G1387" s="110" t="s">
        <v>18664</v>
      </c>
      <c r="H1387" s="112" t="s">
        <v>42709</v>
      </c>
      <c r="I1387" s="109" t="s">
        <v>18849</v>
      </c>
      <c r="J1387" s="109" t="s">
        <v>42985</v>
      </c>
      <c r="K1387" s="108">
        <v>42870</v>
      </c>
      <c r="L1387" s="109" t="s">
        <v>42933</v>
      </c>
      <c r="M1387" s="110" t="s">
        <v>18657</v>
      </c>
      <c r="N1387" s="110" t="s">
        <v>18659</v>
      </c>
      <c r="O1387" s="109">
        <v>8</v>
      </c>
      <c r="P1387" s="108">
        <v>45734</v>
      </c>
      <c r="Q1387" s="108">
        <v>45741</v>
      </c>
      <c r="R1387" s="109" t="s">
        <v>5758</v>
      </c>
      <c r="S1387" s="110" t="str">
        <f>VLOOKUP($R1387,DX!$A$1:$B$13005,2,FALSE)</f>
        <v>CATARATA SENIL NUCLEAR</v>
      </c>
      <c r="T1387" s="110" t="s">
        <v>42647</v>
      </c>
      <c r="AA1387" s="111" t="s">
        <v>43233</v>
      </c>
    </row>
    <row r="1388" spans="1:27" s="123" customFormat="1" ht="30" hidden="1" customHeight="1" x14ac:dyDescent="0.3">
      <c r="A1388" s="121">
        <v>45743</v>
      </c>
      <c r="B1388" s="119">
        <f t="shared" si="57"/>
        <v>3</v>
      </c>
      <c r="C1388" s="119">
        <f t="shared" si="58"/>
        <v>2025</v>
      </c>
      <c r="D1388" s="110">
        <v>10019873</v>
      </c>
      <c r="E1388" s="110" t="s">
        <v>42815</v>
      </c>
      <c r="F1388" s="110" t="s">
        <v>18658</v>
      </c>
      <c r="G1388" s="110" t="s">
        <v>18737</v>
      </c>
      <c r="H1388" s="112" t="s">
        <v>42709</v>
      </c>
      <c r="I1388" s="109" t="s">
        <v>18665</v>
      </c>
      <c r="J1388" s="109" t="s">
        <v>18679</v>
      </c>
      <c r="K1388" s="108">
        <v>45383</v>
      </c>
      <c r="L1388" s="109" t="s">
        <v>42853</v>
      </c>
      <c r="M1388" s="110" t="s">
        <v>18688</v>
      </c>
      <c r="N1388" s="110" t="s">
        <v>18659</v>
      </c>
      <c r="O1388" s="109">
        <v>4</v>
      </c>
      <c r="P1388" s="108">
        <v>45743</v>
      </c>
      <c r="Q1388" s="108">
        <v>45747</v>
      </c>
      <c r="R1388" s="109" t="s">
        <v>41316</v>
      </c>
      <c r="S1388" s="110" t="str">
        <f>VLOOKUP($R1388,DX!$A$1:$B$13005,2,FALSE)</f>
        <v>OTROS CONTROLES GENERALES DE SALUD DE RUTINA DE OTRAS SUBPOBLACIONES DEFINIDAS</v>
      </c>
      <c r="T1388" s="110" t="s">
        <v>18696</v>
      </c>
      <c r="AA1388" s="111" t="s">
        <v>43233</v>
      </c>
    </row>
    <row r="1389" spans="1:27" s="123" customFormat="1" ht="30" hidden="1" customHeight="1" x14ac:dyDescent="0.3">
      <c r="A1389" s="121">
        <v>45743</v>
      </c>
      <c r="B1389" s="119">
        <f t="shared" si="57"/>
        <v>3</v>
      </c>
      <c r="C1389" s="119">
        <f t="shared" si="58"/>
        <v>2025</v>
      </c>
      <c r="D1389" s="110">
        <v>1037072838</v>
      </c>
      <c r="E1389" s="110" t="s">
        <v>42989</v>
      </c>
      <c r="F1389" s="110" t="s">
        <v>18658</v>
      </c>
      <c r="G1389" s="110" t="s">
        <v>18683</v>
      </c>
      <c r="H1389" s="112" t="s">
        <v>42708</v>
      </c>
      <c r="I1389" s="109" t="s">
        <v>18680</v>
      </c>
      <c r="J1389" s="109" t="s">
        <v>18679</v>
      </c>
      <c r="K1389" s="108">
        <v>45701</v>
      </c>
      <c r="L1389" s="109" t="s">
        <v>18739</v>
      </c>
      <c r="M1389" s="110" t="s">
        <v>18657</v>
      </c>
      <c r="N1389" s="110" t="s">
        <v>18659</v>
      </c>
      <c r="O1389" s="109">
        <v>2</v>
      </c>
      <c r="P1389" s="108">
        <v>45743</v>
      </c>
      <c r="Q1389" s="108">
        <v>45744</v>
      </c>
      <c r="R1389" s="109" t="s">
        <v>10383</v>
      </c>
      <c r="S1389" s="110" t="str">
        <f>VLOOKUP($R1389,DX!$A$1:$B$13005,2,FALSE)</f>
        <v>COLICO RENAL, NO ESPECIFICADO</v>
      </c>
      <c r="T1389" s="110" t="s">
        <v>42647</v>
      </c>
      <c r="AA1389" s="111" t="s">
        <v>43233</v>
      </c>
    </row>
    <row r="1390" spans="1:27" s="123" customFormat="1" ht="30" hidden="1" customHeight="1" x14ac:dyDescent="0.3">
      <c r="A1390" s="121">
        <v>45744</v>
      </c>
      <c r="B1390" s="119">
        <f t="shared" si="57"/>
        <v>3</v>
      </c>
      <c r="C1390" s="119">
        <f t="shared" si="58"/>
        <v>2025</v>
      </c>
      <c r="D1390" s="110">
        <v>14012408</v>
      </c>
      <c r="E1390" s="110" t="s">
        <v>42849</v>
      </c>
      <c r="F1390" s="110" t="s">
        <v>18658</v>
      </c>
      <c r="G1390" s="110" t="s">
        <v>18683</v>
      </c>
      <c r="H1390" s="112" t="s">
        <v>42709</v>
      </c>
      <c r="I1390" s="109" t="s">
        <v>18680</v>
      </c>
      <c r="J1390" s="109" t="s">
        <v>18679</v>
      </c>
      <c r="K1390" s="108">
        <v>44245</v>
      </c>
      <c r="L1390" s="109" t="s">
        <v>18739</v>
      </c>
      <c r="M1390" s="110" t="s">
        <v>18740</v>
      </c>
      <c r="N1390" s="110" t="s">
        <v>18659</v>
      </c>
      <c r="O1390" s="109">
        <v>15</v>
      </c>
      <c r="P1390" s="108">
        <v>45744</v>
      </c>
      <c r="Q1390" s="108">
        <v>45758</v>
      </c>
      <c r="R1390" s="109" t="s">
        <v>7247</v>
      </c>
      <c r="S1390" s="110" t="str">
        <f>VLOOKUP($R1390,DX!$A$1:$B$13005,2,FALSE)</f>
        <v>HIPERTROFIA DE LOS CORNETES NASALES</v>
      </c>
      <c r="T1390" s="110" t="s">
        <v>42647</v>
      </c>
      <c r="AA1390" s="111" t="s">
        <v>43233</v>
      </c>
    </row>
    <row r="1391" spans="1:27" s="123" customFormat="1" ht="30" hidden="1" customHeight="1" x14ac:dyDescent="0.3">
      <c r="A1391" s="121">
        <v>45750</v>
      </c>
      <c r="B1391" s="119">
        <f t="shared" si="57"/>
        <v>4</v>
      </c>
      <c r="C1391" s="119">
        <f t="shared" si="58"/>
        <v>2025</v>
      </c>
      <c r="D1391" s="110">
        <v>1020493494</v>
      </c>
      <c r="E1391" s="110" t="s">
        <v>42964</v>
      </c>
      <c r="F1391" s="110" t="s">
        <v>18704</v>
      </c>
      <c r="G1391" s="110" t="s">
        <v>18664</v>
      </c>
      <c r="H1391" s="112" t="s">
        <v>42708</v>
      </c>
      <c r="I1391" s="109" t="s">
        <v>18849</v>
      </c>
      <c r="J1391" s="109" t="s">
        <v>42455</v>
      </c>
      <c r="K1391" s="108">
        <v>44866</v>
      </c>
      <c r="L1391" s="109" t="s">
        <v>42933</v>
      </c>
      <c r="M1391" s="110" t="s">
        <v>18657</v>
      </c>
      <c r="N1391" s="110" t="s">
        <v>18659</v>
      </c>
      <c r="O1391" s="109">
        <v>2</v>
      </c>
      <c r="P1391" s="108">
        <v>45750</v>
      </c>
      <c r="Q1391" s="108">
        <v>45751</v>
      </c>
      <c r="R1391" s="109" t="s">
        <v>16678</v>
      </c>
      <c r="S1391" s="110" t="str">
        <f>VLOOKUP($R1391,DX!$A$1:$B$13005,2,FALSE)</f>
        <v>INFECCION POSTRAUMATICA DE HERIDA, NO CLASIFICADA EN OTRA PARTE</v>
      </c>
      <c r="T1391" s="110" t="s">
        <v>42647</v>
      </c>
      <c r="AA1391" s="111" t="s">
        <v>43233</v>
      </c>
    </row>
    <row r="1392" spans="1:27" s="123" customFormat="1" ht="30" hidden="1" customHeight="1" x14ac:dyDescent="0.3">
      <c r="A1392" s="121">
        <v>45754</v>
      </c>
      <c r="B1392" s="119">
        <f t="shared" si="57"/>
        <v>4</v>
      </c>
      <c r="C1392" s="119">
        <f t="shared" si="58"/>
        <v>2025</v>
      </c>
      <c r="D1392" s="110">
        <v>1020493494</v>
      </c>
      <c r="E1392" s="110" t="s">
        <v>42964</v>
      </c>
      <c r="F1392" s="110" t="s">
        <v>18704</v>
      </c>
      <c r="G1392" s="110" t="s">
        <v>18664</v>
      </c>
      <c r="H1392" s="112" t="s">
        <v>42708</v>
      </c>
      <c r="I1392" s="109" t="s">
        <v>18849</v>
      </c>
      <c r="J1392" s="109" t="s">
        <v>42455</v>
      </c>
      <c r="K1392" s="108">
        <v>44866</v>
      </c>
      <c r="L1392" s="109" t="s">
        <v>42933</v>
      </c>
      <c r="M1392" s="110" t="s">
        <v>18657</v>
      </c>
      <c r="N1392" s="110" t="s">
        <v>18659</v>
      </c>
      <c r="O1392" s="109">
        <v>2</v>
      </c>
      <c r="P1392" s="108">
        <v>45754</v>
      </c>
      <c r="Q1392" s="108">
        <v>45755</v>
      </c>
      <c r="R1392" s="109" t="s">
        <v>8365</v>
      </c>
      <c r="S1392" s="110" t="str">
        <f>VLOOKUP($R1392,DX!$A$1:$B$13005,2,FALSE)</f>
        <v>CELULITIS DE OTRAS PARTES DE LOS MIEMBROS</v>
      </c>
      <c r="T1392" s="110" t="s">
        <v>42647</v>
      </c>
      <c r="AA1392" s="111" t="s">
        <v>43233</v>
      </c>
    </row>
    <row r="1393" spans="1:27" s="123" customFormat="1" ht="30" hidden="1" customHeight="1" x14ac:dyDescent="0.3">
      <c r="A1393" s="121">
        <v>45755</v>
      </c>
      <c r="B1393" s="119">
        <f t="shared" si="57"/>
        <v>4</v>
      </c>
      <c r="C1393" s="119">
        <f t="shared" si="58"/>
        <v>2025</v>
      </c>
      <c r="D1393" s="110">
        <v>3189617</v>
      </c>
      <c r="E1393" s="110" t="s">
        <v>42922</v>
      </c>
      <c r="F1393" s="110" t="s">
        <v>18658</v>
      </c>
      <c r="G1393" s="110" t="s">
        <v>18664</v>
      </c>
      <c r="H1393" s="112" t="s">
        <v>42709</v>
      </c>
      <c r="I1393" s="109" t="s">
        <v>18665</v>
      </c>
      <c r="J1393" s="109" t="s">
        <v>18679</v>
      </c>
      <c r="K1393" s="108">
        <v>44075</v>
      </c>
      <c r="L1393" s="109" t="s">
        <v>18742</v>
      </c>
      <c r="M1393" s="110" t="s">
        <v>18657</v>
      </c>
      <c r="N1393" s="110" t="s">
        <v>18659</v>
      </c>
      <c r="O1393" s="109">
        <v>3</v>
      </c>
      <c r="P1393" s="108">
        <v>45755</v>
      </c>
      <c r="Q1393" s="108">
        <v>45757</v>
      </c>
      <c r="R1393" s="109" t="s">
        <v>14835</v>
      </c>
      <c r="S1393" s="110" t="str">
        <f>VLOOKUP($R1393,DX!$A$1:$B$13005,2,FALSE)</f>
        <v>TRAUMATISMO DE RAIZ NERVIOSA DE LA COLUMNA LUMBAR Y SACRA</v>
      </c>
      <c r="T1393" s="110" t="s">
        <v>42647</v>
      </c>
      <c r="AA1393" s="111" t="s">
        <v>43233</v>
      </c>
    </row>
    <row r="1394" spans="1:27" s="123" customFormat="1" ht="30" hidden="1" customHeight="1" x14ac:dyDescent="0.3">
      <c r="A1394" s="121">
        <v>45751</v>
      </c>
      <c r="B1394" s="119">
        <f t="shared" si="57"/>
        <v>4</v>
      </c>
      <c r="C1394" s="119">
        <f t="shared" si="58"/>
        <v>2025</v>
      </c>
      <c r="D1394" s="110">
        <v>71316393</v>
      </c>
      <c r="E1394" s="110" t="s">
        <v>42979</v>
      </c>
      <c r="F1394" s="110" t="s">
        <v>18658</v>
      </c>
      <c r="G1394" s="110" t="s">
        <v>18683</v>
      </c>
      <c r="H1394" s="112" t="s">
        <v>42709</v>
      </c>
      <c r="I1394" s="109" t="s">
        <v>18665</v>
      </c>
      <c r="J1394" s="109" t="s">
        <v>18679</v>
      </c>
      <c r="K1394" s="108">
        <v>45713</v>
      </c>
      <c r="L1394" s="109" t="s">
        <v>18701</v>
      </c>
      <c r="M1394" s="110" t="s">
        <v>18657</v>
      </c>
      <c r="N1394" s="110" t="s">
        <v>18659</v>
      </c>
      <c r="O1394" s="109">
        <v>11</v>
      </c>
      <c r="P1394" s="108">
        <v>45751</v>
      </c>
      <c r="Q1394" s="108">
        <v>45761</v>
      </c>
      <c r="R1394" s="109" t="s">
        <v>14943</v>
      </c>
      <c r="S1394" s="110" t="str">
        <f>VLOOKUP($R1394,DX!$A$1:$B$13005,2,FALSE)</f>
        <v>FRACTURA DE LA EPIFISIS SUPERIOR DEL HUMERO</v>
      </c>
      <c r="T1394" s="110" t="s">
        <v>42647</v>
      </c>
      <c r="AA1394" s="111" t="s">
        <v>43233</v>
      </c>
    </row>
    <row r="1395" spans="1:27" s="123" customFormat="1" ht="30" hidden="1" customHeight="1" x14ac:dyDescent="0.3">
      <c r="A1395" s="121">
        <v>45755</v>
      </c>
      <c r="B1395" s="119">
        <f t="shared" si="57"/>
        <v>4</v>
      </c>
      <c r="C1395" s="119">
        <f t="shared" si="58"/>
        <v>2025</v>
      </c>
      <c r="D1395" s="110">
        <v>71382268</v>
      </c>
      <c r="E1395" s="110" t="s">
        <v>42991</v>
      </c>
      <c r="F1395" s="110" t="s">
        <v>18658</v>
      </c>
      <c r="G1395" s="110" t="s">
        <v>18664</v>
      </c>
      <c r="H1395" s="112" t="s">
        <v>42709</v>
      </c>
      <c r="I1395" s="109" t="s">
        <v>18680</v>
      </c>
      <c r="J1395" s="109" t="s">
        <v>18679</v>
      </c>
      <c r="K1395" s="108">
        <v>44687</v>
      </c>
      <c r="L1395" s="109" t="s">
        <v>18739</v>
      </c>
      <c r="M1395" s="110" t="s">
        <v>18657</v>
      </c>
      <c r="N1395" s="110" t="s">
        <v>18659</v>
      </c>
      <c r="O1395" s="109">
        <v>7</v>
      </c>
      <c r="P1395" s="108">
        <v>45755</v>
      </c>
      <c r="Q1395" s="108">
        <v>45761</v>
      </c>
      <c r="R1395" s="109" t="s">
        <v>1924</v>
      </c>
      <c r="S1395" s="110" t="str">
        <f>VLOOKUP($R1395,DX!$A$1:$B$13005,2,FALSE)</f>
        <v>TUMOR MALIGNO DE LA PIEL DE OTRAS PARTES Y DE LAS NO ESPEC DE LA CARA</v>
      </c>
      <c r="T1395" s="110" t="s">
        <v>42647</v>
      </c>
      <c r="AA1395" s="111" t="s">
        <v>43233</v>
      </c>
    </row>
    <row r="1396" spans="1:27" s="123" customFormat="1" ht="30" hidden="1" customHeight="1" x14ac:dyDescent="0.3">
      <c r="A1396" s="121">
        <v>45751</v>
      </c>
      <c r="B1396" s="119">
        <f t="shared" si="57"/>
        <v>4</v>
      </c>
      <c r="C1396" s="119">
        <f t="shared" si="58"/>
        <v>2025</v>
      </c>
      <c r="D1396" s="110">
        <v>71877291</v>
      </c>
      <c r="E1396" s="110" t="s">
        <v>42992</v>
      </c>
      <c r="F1396" s="110" t="s">
        <v>18658</v>
      </c>
      <c r="G1396" s="110" t="s">
        <v>18664</v>
      </c>
      <c r="H1396" s="112" t="s">
        <v>42708</v>
      </c>
      <c r="I1396" s="109" t="s">
        <v>18680</v>
      </c>
      <c r="J1396" s="109" t="s">
        <v>18679</v>
      </c>
      <c r="K1396" s="108">
        <v>45627</v>
      </c>
      <c r="L1396" s="109" t="s">
        <v>18701</v>
      </c>
      <c r="M1396" s="110" t="s">
        <v>18657</v>
      </c>
      <c r="N1396" s="110" t="s">
        <v>18659</v>
      </c>
      <c r="O1396" s="109">
        <v>2</v>
      </c>
      <c r="P1396" s="108">
        <v>45751</v>
      </c>
      <c r="Q1396" s="108">
        <v>45752</v>
      </c>
      <c r="R1396" s="109" t="s">
        <v>10489</v>
      </c>
      <c r="S1396" s="110" t="str">
        <f>VLOOKUP($R1396,DX!$A$1:$B$13005,2,FALSE)</f>
        <v>INFECCION DE VIAS URINARIAS, SITIO NO ESPECIFICADO</v>
      </c>
      <c r="T1396" s="110" t="s">
        <v>42647</v>
      </c>
      <c r="AA1396" s="111" t="s">
        <v>43233</v>
      </c>
    </row>
    <row r="1397" spans="1:27" s="123" customFormat="1" ht="30" hidden="1" customHeight="1" x14ac:dyDescent="0.3">
      <c r="A1397" s="121">
        <v>45760</v>
      </c>
      <c r="B1397" s="119">
        <f t="shared" si="57"/>
        <v>4</v>
      </c>
      <c r="C1397" s="119">
        <f t="shared" si="58"/>
        <v>2025</v>
      </c>
      <c r="D1397" s="110">
        <v>75076379</v>
      </c>
      <c r="E1397" s="110" t="s">
        <v>42897</v>
      </c>
      <c r="F1397" s="110" t="s">
        <v>18658</v>
      </c>
      <c r="G1397" s="110" t="s">
        <v>18687</v>
      </c>
      <c r="H1397" s="112" t="s">
        <v>42733</v>
      </c>
      <c r="I1397" s="109" t="s">
        <v>18665</v>
      </c>
      <c r="J1397" s="109" t="s">
        <v>18679</v>
      </c>
      <c r="K1397" s="108">
        <v>44989</v>
      </c>
      <c r="L1397" s="109" t="s">
        <v>18787</v>
      </c>
      <c r="M1397" s="110" t="s">
        <v>18845</v>
      </c>
      <c r="N1397" s="110" t="s">
        <v>18659</v>
      </c>
      <c r="O1397" s="109">
        <v>30</v>
      </c>
      <c r="P1397" s="108">
        <v>45760</v>
      </c>
      <c r="Q1397" s="108">
        <v>45789</v>
      </c>
      <c r="R1397" s="109" t="s">
        <v>1752</v>
      </c>
      <c r="S1397" s="110" t="str">
        <f>VLOOKUP($R1397,DX!$A$1:$B$13005,2,FALSE)</f>
        <v>TUMOR MALIGNO DEL RECTO</v>
      </c>
      <c r="T1397" s="110" t="s">
        <v>18696</v>
      </c>
      <c r="AA1397" s="123" t="s">
        <v>42959</v>
      </c>
    </row>
    <row r="1398" spans="1:27" s="123" customFormat="1" ht="30" hidden="1" customHeight="1" x14ac:dyDescent="0.3">
      <c r="A1398" s="121">
        <v>45748</v>
      </c>
      <c r="B1398" s="119">
        <f t="shared" si="57"/>
        <v>4</v>
      </c>
      <c r="C1398" s="119">
        <f t="shared" si="58"/>
        <v>2025</v>
      </c>
      <c r="D1398" s="110">
        <v>91155806</v>
      </c>
      <c r="E1398" s="110" t="s">
        <v>42968</v>
      </c>
      <c r="F1398" s="110" t="s">
        <v>18658</v>
      </c>
      <c r="G1398" s="110" t="s">
        <v>18687</v>
      </c>
      <c r="H1398" s="112" t="s">
        <v>42709</v>
      </c>
      <c r="I1398" s="109" t="s">
        <v>18680</v>
      </c>
      <c r="J1398" s="109" t="s">
        <v>18679</v>
      </c>
      <c r="K1398" s="108">
        <v>44245</v>
      </c>
      <c r="L1398" s="109" t="s">
        <v>18739</v>
      </c>
      <c r="M1398" s="110" t="s">
        <v>18657</v>
      </c>
      <c r="N1398" s="110" t="s">
        <v>18659</v>
      </c>
      <c r="O1398" s="109">
        <v>15</v>
      </c>
      <c r="P1398" s="108">
        <v>45748</v>
      </c>
      <c r="Q1398" s="108">
        <v>45762</v>
      </c>
      <c r="R1398" s="109" t="s">
        <v>5762</v>
      </c>
      <c r="S1398" s="110" t="str">
        <f>VLOOKUP($R1398,DX!$A$1:$B$13005,2,FALSE)</f>
        <v>OTRAS CATARATAS SENILES</v>
      </c>
      <c r="T1398" s="110" t="s">
        <v>42647</v>
      </c>
      <c r="AA1398" s="111" t="s">
        <v>43233</v>
      </c>
    </row>
    <row r="1399" spans="1:27" s="123" customFormat="1" ht="30" hidden="1" customHeight="1" x14ac:dyDescent="0.3">
      <c r="A1399" s="121">
        <v>45756</v>
      </c>
      <c r="B1399" s="119">
        <f t="shared" si="57"/>
        <v>4</v>
      </c>
      <c r="C1399" s="119">
        <f t="shared" si="58"/>
        <v>2025</v>
      </c>
      <c r="D1399" s="110">
        <v>1020493494</v>
      </c>
      <c r="E1399" s="110" t="s">
        <v>42964</v>
      </c>
      <c r="F1399" s="110" t="s">
        <v>18704</v>
      </c>
      <c r="G1399" s="110" t="s">
        <v>18664</v>
      </c>
      <c r="H1399" s="112" t="s">
        <v>42709</v>
      </c>
      <c r="I1399" s="109" t="s">
        <v>18849</v>
      </c>
      <c r="J1399" s="109" t="s">
        <v>42455</v>
      </c>
      <c r="K1399" s="108">
        <v>44866</v>
      </c>
      <c r="L1399" s="109" t="s">
        <v>42933</v>
      </c>
      <c r="M1399" s="110" t="s">
        <v>18657</v>
      </c>
      <c r="N1399" s="110" t="s">
        <v>18659</v>
      </c>
      <c r="O1399" s="109">
        <v>5</v>
      </c>
      <c r="P1399" s="108">
        <v>45756</v>
      </c>
      <c r="Q1399" s="108">
        <v>45760</v>
      </c>
      <c r="R1399" s="109" t="s">
        <v>8957</v>
      </c>
      <c r="S1399" s="110" t="str">
        <f>VLOOKUP($R1399,DX!$A$1:$B$13005,2,FALSE)</f>
        <v>GRANULOMA POR CUERPO EXTRAÑO EN LA PIEL Y EN EL TEJIDO SUBCUTANEO</v>
      </c>
      <c r="T1399" s="110" t="s">
        <v>18696</v>
      </c>
      <c r="AA1399" s="111" t="s">
        <v>43233</v>
      </c>
    </row>
    <row r="1400" spans="1:27" s="123" customFormat="1" ht="30" hidden="1" customHeight="1" x14ac:dyDescent="0.3">
      <c r="A1400" s="121">
        <v>45761</v>
      </c>
      <c r="B1400" s="119">
        <f t="shared" si="57"/>
        <v>4</v>
      </c>
      <c r="C1400" s="119">
        <f t="shared" si="58"/>
        <v>2025</v>
      </c>
      <c r="D1400" s="110">
        <v>1020493494</v>
      </c>
      <c r="E1400" s="110" t="s">
        <v>42964</v>
      </c>
      <c r="F1400" s="110" t="s">
        <v>18704</v>
      </c>
      <c r="G1400" s="110" t="s">
        <v>18664</v>
      </c>
      <c r="H1400" s="112" t="s">
        <v>42709</v>
      </c>
      <c r="I1400" s="109" t="s">
        <v>18849</v>
      </c>
      <c r="J1400" s="109" t="s">
        <v>42455</v>
      </c>
      <c r="K1400" s="108">
        <v>44866</v>
      </c>
      <c r="L1400" s="109" t="s">
        <v>42933</v>
      </c>
      <c r="M1400" s="110" t="s">
        <v>18657</v>
      </c>
      <c r="N1400" s="110" t="s">
        <v>18659</v>
      </c>
      <c r="O1400" s="109">
        <v>4</v>
      </c>
      <c r="P1400" s="108">
        <v>45761</v>
      </c>
      <c r="Q1400" s="108">
        <v>45764</v>
      </c>
      <c r="R1400" s="109" t="s">
        <v>15509</v>
      </c>
      <c r="S1400" s="110" t="str">
        <f>VLOOKUP($R1400,DX!$A$1:$B$13005,2,FALSE)</f>
        <v>FRACTURA DE HUESO DEL METATARSO</v>
      </c>
      <c r="T1400" s="110" t="s">
        <v>18696</v>
      </c>
      <c r="AA1400" s="111" t="s">
        <v>43233</v>
      </c>
    </row>
    <row r="1401" spans="1:27" s="123" customFormat="1" ht="30" hidden="1" customHeight="1" x14ac:dyDescent="0.3">
      <c r="A1401" s="121">
        <v>45774</v>
      </c>
      <c r="B1401" s="119">
        <f t="shared" si="57"/>
        <v>4</v>
      </c>
      <c r="C1401" s="119">
        <f t="shared" si="58"/>
        <v>2025</v>
      </c>
      <c r="D1401" s="110">
        <v>15323681</v>
      </c>
      <c r="E1401" s="110" t="s">
        <v>42884</v>
      </c>
      <c r="F1401" s="110" t="s">
        <v>18658</v>
      </c>
      <c r="G1401" s="110" t="s">
        <v>18664</v>
      </c>
      <c r="H1401" s="112" t="s">
        <v>42708</v>
      </c>
      <c r="I1401" s="109" t="s">
        <v>18665</v>
      </c>
      <c r="J1401" s="109" t="s">
        <v>18679</v>
      </c>
      <c r="K1401" s="108">
        <v>45393</v>
      </c>
      <c r="L1401" s="109" t="s">
        <v>42529</v>
      </c>
      <c r="M1401" s="110" t="s">
        <v>18657</v>
      </c>
      <c r="N1401" s="110" t="s">
        <v>18659</v>
      </c>
      <c r="O1401" s="109">
        <v>1</v>
      </c>
      <c r="P1401" s="108">
        <v>45774</v>
      </c>
      <c r="Q1401" s="108">
        <v>45774</v>
      </c>
      <c r="R1401" s="109" t="s">
        <v>13817</v>
      </c>
      <c r="S1401" s="110" t="str">
        <f>VLOOKUP($R1401,DX!$A$1:$B$13005,2,FALSE)</f>
        <v>OTROS DOLORES ABDOMINALES Y LOS NO ESPECIFICADOS</v>
      </c>
      <c r="T1401" s="110" t="s">
        <v>42647</v>
      </c>
      <c r="AA1401" s="111" t="s">
        <v>43233</v>
      </c>
    </row>
    <row r="1402" spans="1:27" s="123" customFormat="1" ht="30" hidden="1" customHeight="1" x14ac:dyDescent="0.3">
      <c r="A1402" s="121">
        <v>45770</v>
      </c>
      <c r="B1402" s="119">
        <f t="shared" si="57"/>
        <v>4</v>
      </c>
      <c r="C1402" s="119">
        <f t="shared" si="58"/>
        <v>2025</v>
      </c>
      <c r="D1402" s="110">
        <v>3189617</v>
      </c>
      <c r="E1402" s="110" t="s">
        <v>42922</v>
      </c>
      <c r="F1402" s="110" t="s">
        <v>18658</v>
      </c>
      <c r="G1402" s="110" t="s">
        <v>18664</v>
      </c>
      <c r="H1402" s="112" t="s">
        <v>42708</v>
      </c>
      <c r="I1402" s="109" t="s">
        <v>18665</v>
      </c>
      <c r="J1402" s="109" t="s">
        <v>18679</v>
      </c>
      <c r="K1402" s="108">
        <v>44075</v>
      </c>
      <c r="L1402" s="109" t="s">
        <v>18742</v>
      </c>
      <c r="M1402" s="110" t="s">
        <v>18657</v>
      </c>
      <c r="N1402" s="110" t="s">
        <v>18659</v>
      </c>
      <c r="O1402" s="109">
        <v>1</v>
      </c>
      <c r="P1402" s="108">
        <v>45770</v>
      </c>
      <c r="Q1402" s="108">
        <v>45770</v>
      </c>
      <c r="R1402" s="109" t="s">
        <v>9607</v>
      </c>
      <c r="S1402" s="110" t="str">
        <f>VLOOKUP($R1402,DX!$A$1:$B$13005,2,FALSE)</f>
        <v>LUMBAGO NO ESPECIFICADO</v>
      </c>
      <c r="T1402" s="110" t="s">
        <v>42647</v>
      </c>
      <c r="AA1402" s="111" t="s">
        <v>43233</v>
      </c>
    </row>
    <row r="1403" spans="1:27" s="123" customFormat="1" ht="30" hidden="1" customHeight="1" x14ac:dyDescent="0.3">
      <c r="A1403" s="121">
        <v>45758</v>
      </c>
      <c r="B1403" s="119">
        <f t="shared" si="57"/>
        <v>4</v>
      </c>
      <c r="C1403" s="119">
        <f t="shared" si="58"/>
        <v>2025</v>
      </c>
      <c r="D1403" s="110">
        <v>3189617</v>
      </c>
      <c r="E1403" s="110" t="s">
        <v>42922</v>
      </c>
      <c r="F1403" s="110" t="s">
        <v>18658</v>
      </c>
      <c r="G1403" s="110" t="s">
        <v>18664</v>
      </c>
      <c r="H1403" s="112" t="s">
        <v>42708</v>
      </c>
      <c r="I1403" s="109" t="s">
        <v>18665</v>
      </c>
      <c r="J1403" s="109" t="s">
        <v>18679</v>
      </c>
      <c r="K1403" s="108">
        <v>44075</v>
      </c>
      <c r="L1403" s="109" t="s">
        <v>18742</v>
      </c>
      <c r="M1403" s="110" t="s">
        <v>18657</v>
      </c>
      <c r="N1403" s="110" t="s">
        <v>18659</v>
      </c>
      <c r="O1403" s="109">
        <v>1</v>
      </c>
      <c r="P1403" s="108">
        <v>45758</v>
      </c>
      <c r="Q1403" s="108">
        <v>45758</v>
      </c>
      <c r="R1403" s="109" t="s">
        <v>9607</v>
      </c>
      <c r="S1403" s="110" t="str">
        <f>VLOOKUP($R1403,DX!$A$1:$B$13005,2,FALSE)</f>
        <v>LUMBAGO NO ESPECIFICADO</v>
      </c>
      <c r="T1403" s="110" t="s">
        <v>18696</v>
      </c>
      <c r="AA1403" s="111" t="s">
        <v>43233</v>
      </c>
    </row>
    <row r="1404" spans="1:27" s="123" customFormat="1" ht="30" hidden="1" customHeight="1" x14ac:dyDescent="0.3">
      <c r="A1404" s="121">
        <v>45754</v>
      </c>
      <c r="B1404" s="119">
        <f t="shared" si="57"/>
        <v>4</v>
      </c>
      <c r="C1404" s="119">
        <f t="shared" si="58"/>
        <v>2025</v>
      </c>
      <c r="D1404" s="110">
        <v>71294482</v>
      </c>
      <c r="E1404" s="110" t="s">
        <v>42993</v>
      </c>
      <c r="F1404" s="110" t="s">
        <v>18658</v>
      </c>
      <c r="G1404" s="110" t="s">
        <v>18664</v>
      </c>
      <c r="H1404" s="112" t="s">
        <v>42709</v>
      </c>
      <c r="I1404" s="109" t="s">
        <v>18849</v>
      </c>
      <c r="J1404" s="109" t="s">
        <v>42995</v>
      </c>
      <c r="K1404" s="108">
        <v>43650</v>
      </c>
      <c r="L1404" s="109" t="s">
        <v>42933</v>
      </c>
      <c r="M1404" s="110" t="s">
        <v>18657</v>
      </c>
      <c r="N1404" s="110" t="s">
        <v>18880</v>
      </c>
      <c r="O1404" s="109">
        <v>14</v>
      </c>
      <c r="P1404" s="108">
        <v>45754</v>
      </c>
      <c r="Q1404" s="108">
        <v>45767</v>
      </c>
      <c r="R1404" s="109" t="s">
        <v>11633</v>
      </c>
      <c r="S1404" s="110" t="str">
        <f>VLOOKUP($R1404,DX!$A$1:$B$13005,2,FALSE)</f>
        <v>PARTO UNICO ESPONTANEO, PRESENTACION CEFALICA DE VERTICE</v>
      </c>
      <c r="T1404" s="110" t="s">
        <v>42647</v>
      </c>
      <c r="AA1404" s="111" t="s">
        <v>43233</v>
      </c>
    </row>
    <row r="1405" spans="1:27" s="123" customFormat="1" ht="30" hidden="1" customHeight="1" x14ac:dyDescent="0.3">
      <c r="A1405" s="121">
        <v>45762</v>
      </c>
      <c r="B1405" s="119">
        <f t="shared" si="57"/>
        <v>4</v>
      </c>
      <c r="C1405" s="119">
        <f t="shared" si="58"/>
        <v>2025</v>
      </c>
      <c r="D1405" s="110">
        <v>71316393</v>
      </c>
      <c r="E1405" s="110" t="s">
        <v>42979</v>
      </c>
      <c r="F1405" s="110" t="s">
        <v>18658</v>
      </c>
      <c r="G1405" s="110" t="s">
        <v>18683</v>
      </c>
      <c r="H1405" s="112" t="s">
        <v>42709</v>
      </c>
      <c r="I1405" s="109" t="s">
        <v>18665</v>
      </c>
      <c r="J1405" s="109" t="s">
        <v>18679</v>
      </c>
      <c r="K1405" s="108">
        <v>45713</v>
      </c>
      <c r="L1405" s="109" t="s">
        <v>18701</v>
      </c>
      <c r="M1405" s="110" t="s">
        <v>18657</v>
      </c>
      <c r="N1405" s="110" t="s">
        <v>18659</v>
      </c>
      <c r="O1405" s="109">
        <v>30</v>
      </c>
      <c r="P1405" s="108">
        <v>45762</v>
      </c>
      <c r="Q1405" s="108">
        <v>45791</v>
      </c>
      <c r="R1405" s="109" t="s">
        <v>14943</v>
      </c>
      <c r="S1405" s="110" t="str">
        <f>VLOOKUP($R1405,DX!$A$1:$B$13005,2,FALSE)</f>
        <v>FRACTURA DE LA EPIFISIS SUPERIOR DEL HUMERO</v>
      </c>
      <c r="T1405" s="110" t="s">
        <v>18696</v>
      </c>
      <c r="AA1405" s="123" t="s">
        <v>42959</v>
      </c>
    </row>
    <row r="1406" spans="1:27" s="123" customFormat="1" ht="30" hidden="1" customHeight="1" x14ac:dyDescent="0.3">
      <c r="A1406" s="121">
        <v>45773</v>
      </c>
      <c r="B1406" s="119">
        <f t="shared" si="57"/>
        <v>4</v>
      </c>
      <c r="C1406" s="119">
        <f t="shared" si="58"/>
        <v>2025</v>
      </c>
      <c r="D1406" s="110">
        <v>71677396</v>
      </c>
      <c r="E1406" s="110" t="s">
        <v>42982</v>
      </c>
      <c r="F1406" s="110" t="s">
        <v>18658</v>
      </c>
      <c r="G1406" s="110" t="s">
        <v>18664</v>
      </c>
      <c r="H1406" s="112" t="s">
        <v>42708</v>
      </c>
      <c r="I1406" s="109" t="s">
        <v>18680</v>
      </c>
      <c r="J1406" s="109" t="s">
        <v>18679</v>
      </c>
      <c r="K1406" s="108">
        <v>45638</v>
      </c>
      <c r="L1406" s="109" t="s">
        <v>18680</v>
      </c>
      <c r="M1406" s="110" t="s">
        <v>18657</v>
      </c>
      <c r="N1406" s="110" t="s">
        <v>18659</v>
      </c>
      <c r="O1406" s="109">
        <v>1</v>
      </c>
      <c r="P1406" s="108">
        <v>45773</v>
      </c>
      <c r="Q1406" s="108">
        <v>45773</v>
      </c>
      <c r="R1406" s="109" t="s">
        <v>10383</v>
      </c>
      <c r="S1406" s="110" t="str">
        <f>VLOOKUP($R1406,DX!$A$1:$B$13005,2,FALSE)</f>
        <v>COLICO RENAL, NO ESPECIFICADO</v>
      </c>
      <c r="T1406" s="110" t="s">
        <v>42647</v>
      </c>
      <c r="AA1406" s="111" t="s">
        <v>43233</v>
      </c>
    </row>
    <row r="1407" spans="1:27" s="123" customFormat="1" ht="30" hidden="1" customHeight="1" x14ac:dyDescent="0.3">
      <c r="A1407" s="121">
        <v>45775</v>
      </c>
      <c r="B1407" s="119">
        <f t="shared" si="57"/>
        <v>4</v>
      </c>
      <c r="C1407" s="119">
        <f t="shared" si="58"/>
        <v>2025</v>
      </c>
      <c r="D1407" s="110">
        <v>71677396</v>
      </c>
      <c r="E1407" s="110" t="s">
        <v>42982</v>
      </c>
      <c r="F1407" s="110" t="s">
        <v>18658</v>
      </c>
      <c r="G1407" s="110" t="s">
        <v>18664</v>
      </c>
      <c r="H1407" s="112" t="s">
        <v>42709</v>
      </c>
      <c r="I1407" s="109" t="s">
        <v>18680</v>
      </c>
      <c r="J1407" s="109" t="s">
        <v>18679</v>
      </c>
      <c r="K1407" s="108">
        <v>45638</v>
      </c>
      <c r="L1407" s="109" t="s">
        <v>18680</v>
      </c>
      <c r="M1407" s="110" t="s">
        <v>18657</v>
      </c>
      <c r="N1407" s="110" t="s">
        <v>18659</v>
      </c>
      <c r="O1407" s="109">
        <v>5</v>
      </c>
      <c r="P1407" s="108">
        <v>45775</v>
      </c>
      <c r="Q1407" s="108">
        <v>45779</v>
      </c>
      <c r="R1407" s="109" t="s">
        <v>10365</v>
      </c>
      <c r="S1407" s="110" t="str">
        <f>VLOOKUP($R1407,DX!$A$1:$B$13005,2,FALSE)</f>
        <v>CALCULO DEL URETER</v>
      </c>
      <c r="T1407" s="110" t="s">
        <v>42647</v>
      </c>
      <c r="AA1407" s="111" t="s">
        <v>43233</v>
      </c>
    </row>
    <row r="1408" spans="1:27" s="123" customFormat="1" ht="30" hidden="1" customHeight="1" x14ac:dyDescent="0.3">
      <c r="A1408" s="121">
        <v>45770</v>
      </c>
      <c r="B1408" s="119">
        <f t="shared" si="57"/>
        <v>4</v>
      </c>
      <c r="C1408" s="119">
        <f t="shared" si="58"/>
        <v>2025</v>
      </c>
      <c r="D1408" s="110">
        <v>79416718</v>
      </c>
      <c r="E1408" s="110" t="s">
        <v>42994</v>
      </c>
      <c r="F1408" s="110" t="s">
        <v>18658</v>
      </c>
      <c r="G1408" s="110" t="s">
        <v>18664</v>
      </c>
      <c r="H1408" s="112" t="s">
        <v>42708</v>
      </c>
      <c r="I1408" s="109" t="s">
        <v>18665</v>
      </c>
      <c r="J1408" s="109" t="s">
        <v>18679</v>
      </c>
      <c r="K1408" s="108">
        <v>44749</v>
      </c>
      <c r="L1408" s="109" t="s">
        <v>42996</v>
      </c>
      <c r="M1408" s="110" t="s">
        <v>18657</v>
      </c>
      <c r="N1408" s="110" t="s">
        <v>18659</v>
      </c>
      <c r="O1408" s="109">
        <v>2</v>
      </c>
      <c r="P1408" s="108">
        <v>45770</v>
      </c>
      <c r="Q1408" s="108">
        <v>45771</v>
      </c>
      <c r="R1408" s="109" t="s">
        <v>7061</v>
      </c>
      <c r="S1408" s="110" t="str">
        <f>VLOOKUP($R1408,DX!$A$1:$B$13005,2,FALSE)</f>
        <v>RINOFARINGITIS AGUDA (RESFRIADO COMUN)</v>
      </c>
      <c r="T1408" s="110" t="s">
        <v>42647</v>
      </c>
      <c r="AA1408" s="111" t="s">
        <v>43233</v>
      </c>
    </row>
    <row r="1409" spans="1:27" s="123" customFormat="1" ht="30" hidden="1" customHeight="1" x14ac:dyDescent="0.3">
      <c r="A1409" s="121">
        <v>45775</v>
      </c>
      <c r="B1409" s="119">
        <f t="shared" ref="B1409:B1412" si="59">+MONTH(A1409)</f>
        <v>4</v>
      </c>
      <c r="C1409" s="119">
        <f t="shared" ref="C1409:C1412" si="60">+YEAR(A1409)</f>
        <v>2025</v>
      </c>
      <c r="D1409" s="110">
        <v>1006158869</v>
      </c>
      <c r="E1409" s="110" t="s">
        <v>42998</v>
      </c>
      <c r="F1409" s="110" t="s">
        <v>18658</v>
      </c>
      <c r="G1409" s="110" t="s">
        <v>18687</v>
      </c>
      <c r="H1409" s="112" t="s">
        <v>42709</v>
      </c>
      <c r="I1409" s="109" t="s">
        <v>18849</v>
      </c>
      <c r="J1409" s="109" t="s">
        <v>42999</v>
      </c>
      <c r="K1409" s="108">
        <v>44666</v>
      </c>
      <c r="L1409" s="109" t="s">
        <v>42933</v>
      </c>
      <c r="M1409" s="110" t="s">
        <v>18657</v>
      </c>
      <c r="N1409" s="110" t="s">
        <v>18659</v>
      </c>
      <c r="O1409" s="109">
        <v>15</v>
      </c>
      <c r="P1409" s="108">
        <v>45775</v>
      </c>
      <c r="Q1409" s="108">
        <v>45789</v>
      </c>
      <c r="R1409" s="109" t="s">
        <v>5706</v>
      </c>
      <c r="S1409" s="110" t="str">
        <f>VLOOKUP($R1409,DX!$A$1:$B$13005,2,FALSE)</f>
        <v>QUERATOCONO</v>
      </c>
      <c r="T1409" s="110" t="s">
        <v>42647</v>
      </c>
      <c r="AA1409" s="111" t="s">
        <v>43233</v>
      </c>
    </row>
    <row r="1410" spans="1:27" s="123" customFormat="1" ht="30" hidden="1" customHeight="1" x14ac:dyDescent="0.3">
      <c r="A1410" s="121">
        <v>45775</v>
      </c>
      <c r="B1410" s="119">
        <f t="shared" si="59"/>
        <v>4</v>
      </c>
      <c r="C1410" s="119">
        <f t="shared" si="60"/>
        <v>2025</v>
      </c>
      <c r="D1410" s="110">
        <v>1020496956</v>
      </c>
      <c r="E1410" s="110" t="s">
        <v>42827</v>
      </c>
      <c r="F1410" s="110" t="s">
        <v>18658</v>
      </c>
      <c r="G1410" s="110" t="s">
        <v>18664</v>
      </c>
      <c r="H1410" s="112" t="s">
        <v>42708</v>
      </c>
      <c r="I1410" s="109" t="s">
        <v>18680</v>
      </c>
      <c r="J1410" s="109" t="s">
        <v>18679</v>
      </c>
      <c r="K1410" s="108">
        <v>45244</v>
      </c>
      <c r="L1410" s="109" t="s">
        <v>18680</v>
      </c>
      <c r="M1410" s="110" t="s">
        <v>18657</v>
      </c>
      <c r="N1410" s="110" t="s">
        <v>18659</v>
      </c>
      <c r="O1410" s="109">
        <v>2</v>
      </c>
      <c r="P1410" s="108">
        <v>45775</v>
      </c>
      <c r="Q1410" s="108">
        <v>45776</v>
      </c>
      <c r="R1410" s="109" t="s">
        <v>114</v>
      </c>
      <c r="S1410" s="110" t="str">
        <f>VLOOKUP($R1410,DX!$A$1:$B$13005,2,FALSE)</f>
        <v>INFECCION INTESTINAL VIRAL, SIN OTRA ESPECIFICACION</v>
      </c>
      <c r="T1410" s="110" t="s">
        <v>42647</v>
      </c>
      <c r="AA1410" s="111" t="s">
        <v>43233</v>
      </c>
    </row>
    <row r="1411" spans="1:27" s="123" customFormat="1" ht="30" hidden="1" customHeight="1" x14ac:dyDescent="0.3">
      <c r="A1411" s="121">
        <v>45776</v>
      </c>
      <c r="B1411" s="119">
        <f t="shared" si="59"/>
        <v>4</v>
      </c>
      <c r="C1411" s="119">
        <f t="shared" si="60"/>
        <v>2025</v>
      </c>
      <c r="D1411" s="110">
        <v>43112039</v>
      </c>
      <c r="E1411" s="110" t="s">
        <v>42859</v>
      </c>
      <c r="F1411" s="110" t="s">
        <v>18704</v>
      </c>
      <c r="G1411" s="110" t="s">
        <v>18664</v>
      </c>
      <c r="H1411" s="112" t="s">
        <v>42708</v>
      </c>
      <c r="I1411" s="109" t="s">
        <v>18849</v>
      </c>
      <c r="J1411" s="109" t="s">
        <v>42637</v>
      </c>
      <c r="K1411" s="108">
        <v>43556</v>
      </c>
      <c r="L1411" s="109" t="s">
        <v>42933</v>
      </c>
      <c r="M1411" s="110" t="s">
        <v>18657</v>
      </c>
      <c r="N1411" s="110" t="s">
        <v>18659</v>
      </c>
      <c r="O1411" s="109">
        <v>2</v>
      </c>
      <c r="P1411" s="108">
        <v>45776</v>
      </c>
      <c r="Q1411" s="108">
        <v>45777</v>
      </c>
      <c r="R1411" s="109" t="s">
        <v>7061</v>
      </c>
      <c r="S1411" s="110" t="str">
        <f>VLOOKUP($R1411,DX!$A$1:$B$13005,2,FALSE)</f>
        <v>RINOFARINGITIS AGUDA (RESFRIADO COMUN)</v>
      </c>
      <c r="T1411" s="110" t="s">
        <v>42647</v>
      </c>
      <c r="AA1411" s="111" t="s">
        <v>43233</v>
      </c>
    </row>
    <row r="1412" spans="1:27" s="123" customFormat="1" ht="30" hidden="1" customHeight="1" x14ac:dyDescent="0.3">
      <c r="A1412" s="121">
        <v>45775</v>
      </c>
      <c r="B1412" s="119">
        <f t="shared" si="59"/>
        <v>4</v>
      </c>
      <c r="C1412" s="119">
        <f t="shared" si="60"/>
        <v>2025</v>
      </c>
      <c r="D1412" s="110">
        <v>71677396</v>
      </c>
      <c r="E1412" s="110" t="s">
        <v>42982</v>
      </c>
      <c r="F1412" s="110" t="s">
        <v>18658</v>
      </c>
      <c r="G1412" s="110" t="s">
        <v>18664</v>
      </c>
      <c r="H1412" s="112" t="s">
        <v>42709</v>
      </c>
      <c r="I1412" s="109" t="s">
        <v>18680</v>
      </c>
      <c r="J1412" s="109" t="s">
        <v>18679</v>
      </c>
      <c r="K1412" s="108">
        <v>45429</v>
      </c>
      <c r="L1412" s="109" t="s">
        <v>18680</v>
      </c>
      <c r="M1412" s="110" t="s">
        <v>18657</v>
      </c>
      <c r="N1412" s="110" t="s">
        <v>18659</v>
      </c>
      <c r="O1412" s="109">
        <v>5</v>
      </c>
      <c r="P1412" s="108">
        <v>45775</v>
      </c>
      <c r="Q1412" s="108">
        <v>45779</v>
      </c>
      <c r="R1412" s="109" t="s">
        <v>10365</v>
      </c>
      <c r="S1412" s="110" t="str">
        <f>VLOOKUP($R1412,DX!$A$1:$B$13005,2,FALSE)</f>
        <v>CALCULO DEL URETER</v>
      </c>
      <c r="T1412" s="110" t="s">
        <v>42647</v>
      </c>
      <c r="AA1412" s="111" t="s">
        <v>43233</v>
      </c>
    </row>
    <row r="1413" spans="1:27" s="123" customFormat="1" ht="30" hidden="1" customHeight="1" x14ac:dyDescent="0.3">
      <c r="A1413" s="121">
        <v>45789</v>
      </c>
      <c r="B1413" s="119">
        <f t="shared" ref="B1413:B1427" si="61">+MONTH(A1413)</f>
        <v>5</v>
      </c>
      <c r="C1413" s="119">
        <f t="shared" ref="C1413:C1427" si="62">+YEAR(A1413)</f>
        <v>2025</v>
      </c>
      <c r="D1413" s="110">
        <v>1128406479</v>
      </c>
      <c r="E1413" s="110" t="s">
        <v>43000</v>
      </c>
      <c r="F1413" s="110" t="s">
        <v>18658</v>
      </c>
      <c r="G1413" s="110" t="s">
        <v>18664</v>
      </c>
      <c r="H1413" s="112" t="s">
        <v>42709</v>
      </c>
      <c r="I1413" s="109" t="s">
        <v>18665</v>
      </c>
      <c r="J1413" s="109" t="s">
        <v>18679</v>
      </c>
      <c r="K1413" s="108">
        <v>45768</v>
      </c>
      <c r="L1413" s="109" t="s">
        <v>18784</v>
      </c>
      <c r="M1413" s="110" t="s">
        <v>18657</v>
      </c>
      <c r="N1413" s="110" t="s">
        <v>18659</v>
      </c>
      <c r="O1413" s="109">
        <v>5</v>
      </c>
      <c r="P1413" s="108">
        <v>45789</v>
      </c>
      <c r="Q1413" s="108">
        <v>45793</v>
      </c>
      <c r="R1413" s="109" t="s">
        <v>872</v>
      </c>
      <c r="S1413" s="110" t="str">
        <f>VLOOKUP($R1413,DX!$A$1:$B$13005,2,FALSE)</f>
        <v>HEPATITIS AGUDA TIPO A, SIN COMA HEPATICO</v>
      </c>
      <c r="T1413" s="110" t="s">
        <v>42647</v>
      </c>
      <c r="AA1413" s="111" t="s">
        <v>43233</v>
      </c>
    </row>
    <row r="1414" spans="1:27" s="123" customFormat="1" ht="30" hidden="1" customHeight="1" x14ac:dyDescent="0.3">
      <c r="A1414" s="121">
        <v>45783</v>
      </c>
      <c r="B1414" s="119">
        <f t="shared" si="61"/>
        <v>5</v>
      </c>
      <c r="C1414" s="119">
        <f t="shared" si="62"/>
        <v>2025</v>
      </c>
      <c r="D1414" s="110">
        <v>1128464999</v>
      </c>
      <c r="E1414" s="110" t="s">
        <v>43001</v>
      </c>
      <c r="F1414" s="110" t="s">
        <v>18658</v>
      </c>
      <c r="G1414" s="110" t="s">
        <v>18687</v>
      </c>
      <c r="H1414" s="112" t="s">
        <v>42708</v>
      </c>
      <c r="I1414" s="109" t="s">
        <v>18665</v>
      </c>
      <c r="J1414" s="109" t="s">
        <v>18679</v>
      </c>
      <c r="K1414" s="108">
        <v>45149</v>
      </c>
      <c r="L1414" s="109" t="s">
        <v>42529</v>
      </c>
      <c r="M1414" s="110" t="s">
        <v>18657</v>
      </c>
      <c r="N1414" s="110" t="s">
        <v>18659</v>
      </c>
      <c r="O1414" s="109">
        <v>2</v>
      </c>
      <c r="P1414" s="108">
        <v>45783</v>
      </c>
      <c r="Q1414" s="108">
        <v>45784</v>
      </c>
      <c r="R1414" s="109" t="s">
        <v>10383</v>
      </c>
      <c r="S1414" s="110" t="str">
        <f>VLOOKUP($R1414,DX!$A$1:$B$13005,2,FALSE)</f>
        <v>COLICO RENAL, NO ESPECIFICADO</v>
      </c>
      <c r="T1414" s="110" t="s">
        <v>42647</v>
      </c>
      <c r="AA1414" s="111" t="s">
        <v>43233</v>
      </c>
    </row>
    <row r="1415" spans="1:27" s="123" customFormat="1" ht="30" hidden="1" customHeight="1" x14ac:dyDescent="0.3">
      <c r="A1415" s="121">
        <v>45785</v>
      </c>
      <c r="B1415" s="119">
        <f t="shared" si="61"/>
        <v>5</v>
      </c>
      <c r="C1415" s="119">
        <f t="shared" si="62"/>
        <v>2025</v>
      </c>
      <c r="D1415" s="110">
        <v>43118947</v>
      </c>
      <c r="E1415" s="110" t="s">
        <v>42870</v>
      </c>
      <c r="F1415" s="110" t="s">
        <v>18704</v>
      </c>
      <c r="G1415" s="110" t="s">
        <v>18664</v>
      </c>
      <c r="H1415" s="112" t="s">
        <v>42709</v>
      </c>
      <c r="I1415" s="109" t="s">
        <v>18665</v>
      </c>
      <c r="J1415" s="109" t="s">
        <v>18679</v>
      </c>
      <c r="K1415" s="108">
        <v>45313</v>
      </c>
      <c r="L1415" s="109" t="s">
        <v>42529</v>
      </c>
      <c r="M1415" s="110" t="s">
        <v>18657</v>
      </c>
      <c r="N1415" s="110" t="s">
        <v>18659</v>
      </c>
      <c r="O1415" s="109">
        <v>4</v>
      </c>
      <c r="P1415" s="108">
        <v>45785</v>
      </c>
      <c r="Q1415" s="108">
        <v>45788</v>
      </c>
      <c r="R1415" s="109" t="s">
        <v>7333</v>
      </c>
      <c r="S1415" s="110" t="str">
        <f>VLOOKUP($R1415,DX!$A$1:$B$13005,2,FALSE)</f>
        <v>ESTADO ASMATICO</v>
      </c>
      <c r="T1415" s="110" t="s">
        <v>42647</v>
      </c>
      <c r="AA1415" s="111" t="s">
        <v>43233</v>
      </c>
    </row>
    <row r="1416" spans="1:27" s="123" customFormat="1" ht="30" hidden="1" customHeight="1" x14ac:dyDescent="0.3">
      <c r="A1416" s="121">
        <v>45790</v>
      </c>
      <c r="B1416" s="119">
        <f t="shared" si="61"/>
        <v>5</v>
      </c>
      <c r="C1416" s="119">
        <f t="shared" si="62"/>
        <v>2025</v>
      </c>
      <c r="D1416" s="110">
        <v>75076379</v>
      </c>
      <c r="E1416" s="110" t="s">
        <v>42897</v>
      </c>
      <c r="F1416" s="110" t="s">
        <v>18658</v>
      </c>
      <c r="G1416" s="110" t="s">
        <v>18687</v>
      </c>
      <c r="H1416" s="112" t="s">
        <v>42733</v>
      </c>
      <c r="I1416" s="109" t="s">
        <v>18665</v>
      </c>
      <c r="J1416" s="109" t="s">
        <v>18679</v>
      </c>
      <c r="K1416" s="108">
        <v>44989</v>
      </c>
      <c r="L1416" s="109" t="s">
        <v>18787</v>
      </c>
      <c r="M1416" s="110" t="s">
        <v>18845</v>
      </c>
      <c r="N1416" s="110" t="s">
        <v>18659</v>
      </c>
      <c r="O1416" s="109">
        <v>30</v>
      </c>
      <c r="P1416" s="108">
        <v>45790</v>
      </c>
      <c r="Q1416" s="108">
        <v>45820</v>
      </c>
      <c r="R1416" s="109" t="s">
        <v>1752</v>
      </c>
      <c r="S1416" s="110" t="str">
        <f>VLOOKUP($R1416,DX!$A$1:$B$13005,2,FALSE)</f>
        <v>TUMOR MALIGNO DEL RECTO</v>
      </c>
      <c r="T1416" s="110" t="s">
        <v>18696</v>
      </c>
      <c r="AA1416" s="123" t="s">
        <v>42959</v>
      </c>
    </row>
    <row r="1417" spans="1:27" s="123" customFormat="1" ht="30" hidden="1" customHeight="1" x14ac:dyDescent="0.3">
      <c r="A1417" s="121">
        <v>45783</v>
      </c>
      <c r="B1417" s="119">
        <f t="shared" si="61"/>
        <v>5</v>
      </c>
      <c r="C1417" s="119">
        <f t="shared" si="62"/>
        <v>2025</v>
      </c>
      <c r="D1417" s="110">
        <v>98514320</v>
      </c>
      <c r="E1417" s="110" t="s">
        <v>43002</v>
      </c>
      <c r="F1417" s="110" t="s">
        <v>18658</v>
      </c>
      <c r="G1417" s="110" t="s">
        <v>18664</v>
      </c>
      <c r="H1417" s="112" t="s">
        <v>42709</v>
      </c>
      <c r="I1417" s="109" t="s">
        <v>18665</v>
      </c>
      <c r="J1417" s="109" t="s">
        <v>18679</v>
      </c>
      <c r="K1417" s="108">
        <v>45321</v>
      </c>
      <c r="L1417" s="109" t="s">
        <v>42529</v>
      </c>
      <c r="M1417" s="110" t="s">
        <v>18657</v>
      </c>
      <c r="N1417" s="110" t="s">
        <v>18659</v>
      </c>
      <c r="O1417" s="109">
        <v>3</v>
      </c>
      <c r="P1417" s="108">
        <v>45783</v>
      </c>
      <c r="Q1417" s="108">
        <v>45785</v>
      </c>
      <c r="R1417" s="109" t="s">
        <v>14651</v>
      </c>
      <c r="S1417" s="110" t="str">
        <f>VLOOKUP($R1417,DX!$A$1:$B$13005,2,FALSE)</f>
        <v>CONTUSION DEL TORAX</v>
      </c>
      <c r="T1417" s="110" t="s">
        <v>42647</v>
      </c>
      <c r="AA1417" s="111" t="s">
        <v>43233</v>
      </c>
    </row>
    <row r="1418" spans="1:27" s="123" customFormat="1" ht="30" hidden="1" customHeight="1" x14ac:dyDescent="0.3">
      <c r="A1418" s="121">
        <v>45784</v>
      </c>
      <c r="B1418" s="119">
        <f t="shared" si="61"/>
        <v>5</v>
      </c>
      <c r="C1418" s="119">
        <f t="shared" si="62"/>
        <v>2025</v>
      </c>
      <c r="D1418" s="110">
        <v>98638694</v>
      </c>
      <c r="E1418" s="110" t="s">
        <v>42817</v>
      </c>
      <c r="F1418" s="110" t="s">
        <v>18658</v>
      </c>
      <c r="G1418" s="110" t="s">
        <v>18664</v>
      </c>
      <c r="H1418" s="112" t="s">
        <v>42708</v>
      </c>
      <c r="I1418" s="109" t="s">
        <v>18680</v>
      </c>
      <c r="J1418" s="109" t="s">
        <v>18679</v>
      </c>
      <c r="K1418" s="108">
        <v>43617</v>
      </c>
      <c r="L1418" s="109" t="s">
        <v>18680</v>
      </c>
      <c r="M1418" s="110" t="s">
        <v>18657</v>
      </c>
      <c r="N1418" s="110" t="s">
        <v>18659</v>
      </c>
      <c r="O1418" s="109">
        <v>1</v>
      </c>
      <c r="P1418" s="108">
        <v>45784</v>
      </c>
      <c r="Q1418" s="108">
        <v>45784</v>
      </c>
      <c r="R1418" s="109" t="s">
        <v>112</v>
      </c>
      <c r="S1418" s="110" t="str">
        <f>VLOOKUP($R1418,DX!$A$1:$B$13005,2,FALSE)</f>
        <v>OTRAS ENTERITIS VIRALES</v>
      </c>
      <c r="T1418" s="110" t="s">
        <v>42647</v>
      </c>
      <c r="AA1418" s="111" t="s">
        <v>43233</v>
      </c>
    </row>
    <row r="1419" spans="1:27" s="123" customFormat="1" ht="30" hidden="1" customHeight="1" x14ac:dyDescent="0.3">
      <c r="A1419" s="121">
        <v>45799</v>
      </c>
      <c r="B1419" s="119">
        <f t="shared" si="61"/>
        <v>5</v>
      </c>
      <c r="C1419" s="119">
        <f t="shared" si="62"/>
        <v>2025</v>
      </c>
      <c r="D1419" s="110">
        <v>1017159861</v>
      </c>
      <c r="E1419" s="110" t="s">
        <v>42960</v>
      </c>
      <c r="F1419" s="110" t="s">
        <v>18704</v>
      </c>
      <c r="G1419" s="110" t="s">
        <v>18664</v>
      </c>
      <c r="H1419" s="112" t="s">
        <v>42708</v>
      </c>
      <c r="I1419" s="109" t="s">
        <v>18849</v>
      </c>
      <c r="J1419" s="109" t="s">
        <v>42738</v>
      </c>
      <c r="K1419" s="108">
        <v>41499</v>
      </c>
      <c r="L1419" s="109" t="s">
        <v>42933</v>
      </c>
      <c r="M1419" s="110" t="s">
        <v>18657</v>
      </c>
      <c r="N1419" s="110" t="s">
        <v>18659</v>
      </c>
      <c r="O1419" s="109">
        <v>1</v>
      </c>
      <c r="P1419" s="108">
        <v>45799</v>
      </c>
      <c r="Q1419" s="108">
        <v>45799</v>
      </c>
      <c r="R1419" s="109" t="s">
        <v>7040</v>
      </c>
      <c r="S1419" s="110" t="str">
        <f>VLOOKUP($R1419,DX!$A$1:$B$13005,2,FALSE)</f>
        <v>HIPOTENSION, NO ESPECIFICADA</v>
      </c>
      <c r="T1419" s="110" t="s">
        <v>42647</v>
      </c>
      <c r="AA1419" s="111" t="s">
        <v>43233</v>
      </c>
    </row>
    <row r="1420" spans="1:27" s="123" customFormat="1" ht="30" hidden="1" customHeight="1" x14ac:dyDescent="0.3">
      <c r="A1420" s="121">
        <v>45794</v>
      </c>
      <c r="B1420" s="119">
        <f t="shared" si="61"/>
        <v>5</v>
      </c>
      <c r="C1420" s="119">
        <f t="shared" si="62"/>
        <v>2025</v>
      </c>
      <c r="D1420" s="110">
        <v>1128464999</v>
      </c>
      <c r="E1420" s="110" t="s">
        <v>43001</v>
      </c>
      <c r="F1420" s="110" t="s">
        <v>18658</v>
      </c>
      <c r="G1420" s="110" t="s">
        <v>18687</v>
      </c>
      <c r="H1420" s="112" t="s">
        <v>42708</v>
      </c>
      <c r="I1420" s="109" t="s">
        <v>18665</v>
      </c>
      <c r="J1420" s="109" t="s">
        <v>18679</v>
      </c>
      <c r="K1420" s="108">
        <v>45149</v>
      </c>
      <c r="L1420" s="109" t="s">
        <v>42529</v>
      </c>
      <c r="M1420" s="110" t="s">
        <v>18657</v>
      </c>
      <c r="N1420" s="110" t="s">
        <v>18659</v>
      </c>
      <c r="O1420" s="109">
        <v>2</v>
      </c>
      <c r="P1420" s="108">
        <v>45794</v>
      </c>
      <c r="Q1420" s="108">
        <v>45795</v>
      </c>
      <c r="R1420" s="109" t="s">
        <v>10383</v>
      </c>
      <c r="S1420" s="110" t="str">
        <f>VLOOKUP($R1420,DX!$A$1:$B$13005,2,FALSE)</f>
        <v>COLICO RENAL, NO ESPECIFICADO</v>
      </c>
      <c r="T1420" s="110" t="s">
        <v>42647</v>
      </c>
      <c r="AA1420" s="111" t="s">
        <v>43233</v>
      </c>
    </row>
    <row r="1421" spans="1:27" s="123" customFormat="1" ht="30" hidden="1" customHeight="1" x14ac:dyDescent="0.3">
      <c r="A1421" s="121">
        <v>45794</v>
      </c>
      <c r="B1421" s="119">
        <f t="shared" si="61"/>
        <v>5</v>
      </c>
      <c r="C1421" s="119">
        <f t="shared" si="62"/>
        <v>2025</v>
      </c>
      <c r="D1421" s="110">
        <v>1434177</v>
      </c>
      <c r="E1421" s="110" t="s">
        <v>43003</v>
      </c>
      <c r="F1421" s="110" t="s">
        <v>18658</v>
      </c>
      <c r="G1421" s="124" t="s">
        <v>18720</v>
      </c>
      <c r="H1421" s="112" t="s">
        <v>42709</v>
      </c>
      <c r="I1421" s="109" t="s">
        <v>18665</v>
      </c>
      <c r="J1421" s="109" t="s">
        <v>18679</v>
      </c>
      <c r="K1421" s="108">
        <v>45715</v>
      </c>
      <c r="L1421" s="109" t="s">
        <v>18721</v>
      </c>
      <c r="M1421" s="110" t="s">
        <v>18657</v>
      </c>
      <c r="N1421" s="110" t="s">
        <v>18722</v>
      </c>
      <c r="O1421" s="109">
        <v>4</v>
      </c>
      <c r="P1421" s="108">
        <v>45794</v>
      </c>
      <c r="Q1421" s="108">
        <v>45797</v>
      </c>
      <c r="R1421" s="109" t="s">
        <v>14923</v>
      </c>
      <c r="S1421" s="110" t="str">
        <f>VLOOKUP($R1421,DX!$A$1:$B$13005,2,FALSE)</f>
        <v>CONTUSION DEL HOMBRO Y DEL BRAZO</v>
      </c>
      <c r="T1421" s="110" t="s">
        <v>42647</v>
      </c>
      <c r="AA1421" s="111" t="s">
        <v>43233</v>
      </c>
    </row>
    <row r="1422" spans="1:27" s="123" customFormat="1" ht="30" hidden="1" customHeight="1" x14ac:dyDescent="0.3">
      <c r="A1422" s="121">
        <v>45798</v>
      </c>
      <c r="B1422" s="119">
        <f t="shared" si="61"/>
        <v>5</v>
      </c>
      <c r="C1422" s="119">
        <f t="shared" si="62"/>
        <v>2025</v>
      </c>
      <c r="D1422" s="110">
        <v>1434177</v>
      </c>
      <c r="E1422" s="110" t="s">
        <v>43003</v>
      </c>
      <c r="F1422" s="110" t="s">
        <v>18658</v>
      </c>
      <c r="G1422" s="124" t="s">
        <v>18720</v>
      </c>
      <c r="H1422" s="112" t="s">
        <v>42709</v>
      </c>
      <c r="I1422" s="109" t="s">
        <v>18665</v>
      </c>
      <c r="J1422" s="109" t="s">
        <v>18679</v>
      </c>
      <c r="K1422" s="108">
        <v>45715</v>
      </c>
      <c r="L1422" s="109" t="s">
        <v>18721</v>
      </c>
      <c r="M1422" s="110" t="s">
        <v>18657</v>
      </c>
      <c r="N1422" s="110" t="s">
        <v>18722</v>
      </c>
      <c r="O1422" s="109">
        <v>10</v>
      </c>
      <c r="P1422" s="108">
        <v>45798</v>
      </c>
      <c r="Q1422" s="108">
        <v>45807</v>
      </c>
      <c r="R1422" s="109" t="s">
        <v>9771</v>
      </c>
      <c r="S1422" s="110" t="str">
        <f>VLOOKUP($R1422,DX!$A$1:$B$13005,2,FALSE)</f>
        <v>SINDROME DEL MANGUITO ROTATORIO</v>
      </c>
      <c r="T1422" s="110" t="s">
        <v>18696</v>
      </c>
      <c r="AA1422" s="111" t="s">
        <v>43233</v>
      </c>
    </row>
    <row r="1423" spans="1:27" s="123" customFormat="1" ht="30" hidden="1" customHeight="1" x14ac:dyDescent="0.3">
      <c r="A1423" s="121">
        <v>45799</v>
      </c>
      <c r="B1423" s="119">
        <f t="shared" si="61"/>
        <v>5</v>
      </c>
      <c r="C1423" s="119">
        <f t="shared" si="62"/>
        <v>2025</v>
      </c>
      <c r="D1423" s="110">
        <v>43673372</v>
      </c>
      <c r="E1423" s="110" t="s">
        <v>42881</v>
      </c>
      <c r="F1423" s="110" t="s">
        <v>18704</v>
      </c>
      <c r="G1423" s="110" t="s">
        <v>18664</v>
      </c>
      <c r="H1423" s="112" t="s">
        <v>42709</v>
      </c>
      <c r="I1423" s="109" t="s">
        <v>18665</v>
      </c>
      <c r="J1423" s="109" t="s">
        <v>18679</v>
      </c>
      <c r="K1423" s="108">
        <v>45094</v>
      </c>
      <c r="L1423" s="109" t="s">
        <v>18699</v>
      </c>
      <c r="M1423" s="110" t="s">
        <v>18657</v>
      </c>
      <c r="N1423" s="110" t="s">
        <v>18659</v>
      </c>
      <c r="O1423" s="109">
        <v>2</v>
      </c>
      <c r="P1423" s="108">
        <v>45799</v>
      </c>
      <c r="Q1423" s="108">
        <v>45800</v>
      </c>
      <c r="R1423" s="109" t="s">
        <v>9607</v>
      </c>
      <c r="S1423" s="110" t="str">
        <f>VLOOKUP($R1423,DX!$A$1:$B$13005,2,FALSE)</f>
        <v>LUMBAGO NO ESPECIFICADO</v>
      </c>
      <c r="T1423" s="110" t="s">
        <v>42647</v>
      </c>
      <c r="AA1423" s="111" t="s">
        <v>43233</v>
      </c>
    </row>
    <row r="1424" spans="1:27" s="123" customFormat="1" ht="30" hidden="1" customHeight="1" x14ac:dyDescent="0.3">
      <c r="A1424" s="121">
        <v>45791</v>
      </c>
      <c r="B1424" s="119">
        <f t="shared" si="61"/>
        <v>5</v>
      </c>
      <c r="C1424" s="119">
        <f t="shared" si="62"/>
        <v>2025</v>
      </c>
      <c r="D1424" s="110">
        <v>43903817</v>
      </c>
      <c r="E1424" s="110" t="s">
        <v>43004</v>
      </c>
      <c r="F1424" s="110" t="s">
        <v>18704</v>
      </c>
      <c r="G1424" s="110" t="s">
        <v>18664</v>
      </c>
      <c r="H1424" s="112" t="s">
        <v>42709</v>
      </c>
      <c r="I1424" s="109" t="s">
        <v>18680</v>
      </c>
      <c r="J1424" s="109" t="s">
        <v>18679</v>
      </c>
      <c r="K1424" s="108">
        <v>45524</v>
      </c>
      <c r="L1424" s="109" t="s">
        <v>18680</v>
      </c>
      <c r="M1424" s="110" t="s">
        <v>18657</v>
      </c>
      <c r="N1424" s="110" t="s">
        <v>18659</v>
      </c>
      <c r="O1424" s="109">
        <v>14</v>
      </c>
      <c r="P1424" s="108">
        <v>45791</v>
      </c>
      <c r="Q1424" s="108">
        <v>45804</v>
      </c>
      <c r="R1424" s="109" t="s">
        <v>3396</v>
      </c>
      <c r="S1424" s="110" t="str">
        <f>VLOOKUP($R1424,DX!$A$1:$B$13005,2,FALSE)</f>
        <v>NODULO TIROIDEO SOLITARIO NO TOXICO</v>
      </c>
      <c r="T1424" s="110" t="s">
        <v>42647</v>
      </c>
      <c r="AA1424" s="111" t="s">
        <v>43233</v>
      </c>
    </row>
    <row r="1425" spans="1:27" s="123" customFormat="1" ht="30" hidden="1" customHeight="1" x14ac:dyDescent="0.3">
      <c r="A1425" s="121">
        <v>45792</v>
      </c>
      <c r="B1425" s="119">
        <f t="shared" si="61"/>
        <v>5</v>
      </c>
      <c r="C1425" s="119">
        <f t="shared" si="62"/>
        <v>2025</v>
      </c>
      <c r="D1425" s="110">
        <v>71316393</v>
      </c>
      <c r="E1425" s="110" t="s">
        <v>42979</v>
      </c>
      <c r="F1425" s="110" t="s">
        <v>18658</v>
      </c>
      <c r="G1425" s="110" t="s">
        <v>18683</v>
      </c>
      <c r="H1425" s="112" t="s">
        <v>42709</v>
      </c>
      <c r="I1425" s="109" t="s">
        <v>18665</v>
      </c>
      <c r="J1425" s="109" t="s">
        <v>18679</v>
      </c>
      <c r="K1425" s="108">
        <v>45713</v>
      </c>
      <c r="L1425" s="109" t="s">
        <v>42858</v>
      </c>
      <c r="M1425" s="110" t="s">
        <v>18657</v>
      </c>
      <c r="N1425" s="110" t="s">
        <v>18659</v>
      </c>
      <c r="O1425" s="109">
        <v>30</v>
      </c>
      <c r="P1425" s="108">
        <v>45792</v>
      </c>
      <c r="Q1425" s="108">
        <v>45821</v>
      </c>
      <c r="R1425" s="109" t="s">
        <v>14943</v>
      </c>
      <c r="S1425" s="110" t="str">
        <f>VLOOKUP($R1425,DX!$A$1:$B$13005,2,FALSE)</f>
        <v>FRACTURA DE LA EPIFISIS SUPERIOR DEL HUMERO</v>
      </c>
      <c r="T1425" s="110" t="s">
        <v>18696</v>
      </c>
      <c r="AA1425" s="123" t="s">
        <v>42959</v>
      </c>
    </row>
    <row r="1426" spans="1:27" s="123" customFormat="1" ht="30" hidden="1" customHeight="1" x14ac:dyDescent="0.3">
      <c r="A1426" s="121">
        <v>45785</v>
      </c>
      <c r="B1426" s="119">
        <f t="shared" si="61"/>
        <v>5</v>
      </c>
      <c r="C1426" s="119">
        <f t="shared" si="62"/>
        <v>2025</v>
      </c>
      <c r="D1426" s="110">
        <v>71794730</v>
      </c>
      <c r="E1426" s="110" t="s">
        <v>43005</v>
      </c>
      <c r="F1426" s="110" t="s">
        <v>18658</v>
      </c>
      <c r="G1426" s="110" t="s">
        <v>18687</v>
      </c>
      <c r="H1426" s="112" t="s">
        <v>42709</v>
      </c>
      <c r="I1426" s="109" t="s">
        <v>18665</v>
      </c>
      <c r="J1426" s="109" t="s">
        <v>18679</v>
      </c>
      <c r="K1426" s="108">
        <v>44964</v>
      </c>
      <c r="L1426" s="109" t="s">
        <v>42944</v>
      </c>
      <c r="M1426" s="110" t="s">
        <v>18657</v>
      </c>
      <c r="N1426" s="110" t="s">
        <v>18659</v>
      </c>
      <c r="O1426" s="109">
        <v>7</v>
      </c>
      <c r="P1426" s="108">
        <v>45785</v>
      </c>
      <c r="Q1426" s="108">
        <v>45791</v>
      </c>
      <c r="R1426" s="109" t="s">
        <v>2674</v>
      </c>
      <c r="S1426" s="110" t="str">
        <f>VLOOKUP($R1426,DX!$A$1:$B$13005,2,FALSE)</f>
        <v>TUMOR BENIGNO LIPOMATOSO DE PIEL Y DE TEJIDO SUBCUTANEO DEL TRONCO</v>
      </c>
      <c r="T1426" s="110" t="s">
        <v>42647</v>
      </c>
      <c r="AA1426" s="111" t="s">
        <v>43233</v>
      </c>
    </row>
    <row r="1427" spans="1:27" s="123" customFormat="1" ht="30" hidden="1" customHeight="1" x14ac:dyDescent="0.3">
      <c r="A1427" s="121">
        <v>45792</v>
      </c>
      <c r="B1427" s="119">
        <f t="shared" si="61"/>
        <v>5</v>
      </c>
      <c r="C1427" s="119">
        <f t="shared" si="62"/>
        <v>2025</v>
      </c>
      <c r="D1427" s="110">
        <v>71794730</v>
      </c>
      <c r="E1427" s="110" t="s">
        <v>43005</v>
      </c>
      <c r="F1427" s="110" t="s">
        <v>18658</v>
      </c>
      <c r="G1427" s="110" t="s">
        <v>18687</v>
      </c>
      <c r="H1427" s="112" t="s">
        <v>42709</v>
      </c>
      <c r="I1427" s="109" t="s">
        <v>18665</v>
      </c>
      <c r="J1427" s="109" t="s">
        <v>18679</v>
      </c>
      <c r="K1427" s="108">
        <v>44964</v>
      </c>
      <c r="L1427" s="109" t="s">
        <v>42944</v>
      </c>
      <c r="M1427" s="110" t="s">
        <v>18657</v>
      </c>
      <c r="N1427" s="110" t="s">
        <v>18659</v>
      </c>
      <c r="O1427" s="109">
        <v>10</v>
      </c>
      <c r="P1427" s="108">
        <v>45792</v>
      </c>
      <c r="Q1427" s="108">
        <v>45801</v>
      </c>
      <c r="R1427" s="109" t="s">
        <v>16710</v>
      </c>
      <c r="S1427" s="110" t="str">
        <f>VLOOKUP($R1427,DX!$A$1:$B$13005,2,FALSE)</f>
        <v>HEMORRAGIA Y HEMATOMA QUE COMPLICAN UN PROCEDIMIENTO, NO CEOP</v>
      </c>
      <c r="T1427" s="110" t="s">
        <v>18696</v>
      </c>
      <c r="AA1427" s="111" t="s">
        <v>43233</v>
      </c>
    </row>
    <row r="1428" spans="1:27" s="123" customFormat="1" ht="30" hidden="1" customHeight="1" x14ac:dyDescent="0.3">
      <c r="A1428" s="121">
        <v>45807</v>
      </c>
      <c r="B1428" s="119">
        <f t="shared" ref="B1428:B1431" si="63">+MONTH(A1428)</f>
        <v>5</v>
      </c>
      <c r="C1428" s="119">
        <f t="shared" ref="C1428:C1431" si="64">+YEAR(A1428)</f>
        <v>2025</v>
      </c>
      <c r="D1428" s="110">
        <v>1036838584</v>
      </c>
      <c r="E1428" s="110" t="s">
        <v>42950</v>
      </c>
      <c r="F1428" s="110" t="s">
        <v>18658</v>
      </c>
      <c r="G1428" s="110" t="s">
        <v>18690</v>
      </c>
      <c r="H1428" s="112" t="s">
        <v>42709</v>
      </c>
      <c r="I1428" s="109" t="s">
        <v>18680</v>
      </c>
      <c r="J1428" s="109" t="s">
        <v>18679</v>
      </c>
      <c r="K1428" s="108">
        <v>44929</v>
      </c>
      <c r="L1428" s="109" t="s">
        <v>18680</v>
      </c>
      <c r="M1428" s="110" t="s">
        <v>18657</v>
      </c>
      <c r="N1428" s="110" t="s">
        <v>18659</v>
      </c>
      <c r="O1428" s="109">
        <v>3</v>
      </c>
      <c r="P1428" s="108">
        <v>45807</v>
      </c>
      <c r="Q1428" s="108">
        <v>45809</v>
      </c>
      <c r="R1428" s="109" t="s">
        <v>7061</v>
      </c>
      <c r="S1428" s="110" t="str">
        <f>VLOOKUP($R1428,DX!$A$1:$B$13005,2,FALSE)</f>
        <v>RINOFARINGITIS AGUDA (RESFRIADO COMUN)</v>
      </c>
      <c r="T1428" s="110" t="s">
        <v>42647</v>
      </c>
      <c r="AA1428" s="111" t="s">
        <v>43233</v>
      </c>
    </row>
    <row r="1429" spans="1:27" s="123" customFormat="1" ht="30" hidden="1" customHeight="1" x14ac:dyDescent="0.3">
      <c r="A1429" s="121">
        <v>45804</v>
      </c>
      <c r="B1429" s="119">
        <f t="shared" si="63"/>
        <v>5</v>
      </c>
      <c r="C1429" s="119">
        <f t="shared" si="64"/>
        <v>2025</v>
      </c>
      <c r="D1429" s="110">
        <v>1128268211</v>
      </c>
      <c r="E1429" s="110" t="s">
        <v>43007</v>
      </c>
      <c r="F1429" s="110" t="s">
        <v>18658</v>
      </c>
      <c r="G1429" s="110" t="s">
        <v>18664</v>
      </c>
      <c r="H1429" s="112" t="s">
        <v>42709</v>
      </c>
      <c r="I1429" s="109" t="s">
        <v>18665</v>
      </c>
      <c r="J1429" s="109" t="s">
        <v>18679</v>
      </c>
      <c r="K1429" s="108">
        <v>45627</v>
      </c>
      <c r="L1429" s="109" t="s">
        <v>42858</v>
      </c>
      <c r="M1429" s="110" t="s">
        <v>18657</v>
      </c>
      <c r="N1429" s="110" t="s">
        <v>18659</v>
      </c>
      <c r="O1429" s="109">
        <v>13</v>
      </c>
      <c r="P1429" s="108">
        <v>45804</v>
      </c>
      <c r="Q1429" s="108">
        <v>45816</v>
      </c>
      <c r="R1429" s="109" t="s">
        <v>31257</v>
      </c>
      <c r="S1429" s="110" t="str">
        <f>VLOOKUP($R1429,DX!$A$1:$B$13005,2,FALSE)</f>
        <v>OTRAS APENDICITIS AGUDAS Y APENDICITIS NO ESPECIFICADAS</v>
      </c>
      <c r="T1429" s="110" t="s">
        <v>42647</v>
      </c>
      <c r="AA1429" s="111" t="s">
        <v>43233</v>
      </c>
    </row>
    <row r="1430" spans="1:27" s="123" customFormat="1" ht="30" hidden="1" customHeight="1" x14ac:dyDescent="0.3">
      <c r="A1430" s="121">
        <v>45804</v>
      </c>
      <c r="B1430" s="119">
        <f t="shared" si="63"/>
        <v>5</v>
      </c>
      <c r="C1430" s="119">
        <f t="shared" si="64"/>
        <v>2025</v>
      </c>
      <c r="D1430" s="110">
        <v>71264770</v>
      </c>
      <c r="E1430" s="110" t="s">
        <v>42962</v>
      </c>
      <c r="F1430" s="110" t="s">
        <v>18658</v>
      </c>
      <c r="G1430" s="110" t="s">
        <v>18664</v>
      </c>
      <c r="H1430" s="112" t="s">
        <v>42708</v>
      </c>
      <c r="I1430" s="109" t="s">
        <v>18665</v>
      </c>
      <c r="J1430" s="109" t="s">
        <v>18679</v>
      </c>
      <c r="K1430" s="108">
        <v>44964</v>
      </c>
      <c r="L1430" s="109" t="s">
        <v>42944</v>
      </c>
      <c r="M1430" s="110" t="s">
        <v>18657</v>
      </c>
      <c r="N1430" s="110" t="s">
        <v>18659</v>
      </c>
      <c r="O1430" s="109">
        <v>2</v>
      </c>
      <c r="P1430" s="108">
        <v>45804</v>
      </c>
      <c r="Q1430" s="108">
        <v>45805</v>
      </c>
      <c r="R1430" s="109" t="s">
        <v>7099</v>
      </c>
      <c r="S1430" s="110" t="str">
        <f>VLOOKUP($R1430,DX!$A$1:$B$13005,2,FALSE)</f>
        <v>LARINGOFARINGITIS AGUDA</v>
      </c>
      <c r="T1430" s="110" t="s">
        <v>42647</v>
      </c>
      <c r="AA1430" s="111" t="s">
        <v>43233</v>
      </c>
    </row>
    <row r="1431" spans="1:27" s="123" customFormat="1" ht="30" hidden="1" customHeight="1" x14ac:dyDescent="0.3">
      <c r="A1431" s="121">
        <v>45797</v>
      </c>
      <c r="B1431" s="119">
        <f t="shared" si="63"/>
        <v>5</v>
      </c>
      <c r="C1431" s="119">
        <f t="shared" si="64"/>
        <v>2025</v>
      </c>
      <c r="D1431" s="110">
        <v>9835044</v>
      </c>
      <c r="E1431" s="110" t="s">
        <v>43008</v>
      </c>
      <c r="F1431" s="110" t="s">
        <v>18658</v>
      </c>
      <c r="G1431" s="110" t="s">
        <v>18683</v>
      </c>
      <c r="H1431" s="112" t="s">
        <v>42709</v>
      </c>
      <c r="I1431" s="109" t="s">
        <v>18680</v>
      </c>
      <c r="J1431" s="109" t="s">
        <v>18679</v>
      </c>
      <c r="K1431" s="108">
        <v>44245</v>
      </c>
      <c r="L1431" s="109" t="s">
        <v>18739</v>
      </c>
      <c r="M1431" s="110" t="s">
        <v>18657</v>
      </c>
      <c r="N1431" s="110" t="s">
        <v>18659</v>
      </c>
      <c r="O1431" s="109">
        <v>7</v>
      </c>
      <c r="P1431" s="108">
        <v>45797</v>
      </c>
      <c r="Q1431" s="108">
        <v>45803</v>
      </c>
      <c r="R1431" s="109" t="s">
        <v>10543</v>
      </c>
      <c r="S1431" s="110" t="str">
        <f>VLOOKUP($R1431,DX!$A$1:$B$13005,2,FALSE)</f>
        <v>ESTERILIDAD EN EL VARON</v>
      </c>
      <c r="T1431" s="110" t="s">
        <v>42647</v>
      </c>
      <c r="AA1431" s="111" t="s">
        <v>43233</v>
      </c>
    </row>
    <row r="1432" spans="1:27" s="123" customFormat="1" ht="30" hidden="1" customHeight="1" x14ac:dyDescent="0.3">
      <c r="A1432" s="121">
        <v>45813</v>
      </c>
      <c r="B1432" s="119">
        <f t="shared" ref="B1432:B1440" si="65">+MONTH(A1432)</f>
        <v>6</v>
      </c>
      <c r="C1432" s="119">
        <f t="shared" ref="C1432:C1440" si="66">+YEAR(A1432)</f>
        <v>2025</v>
      </c>
      <c r="D1432" s="110">
        <v>75076379</v>
      </c>
      <c r="E1432" s="110" t="s">
        <v>42897</v>
      </c>
      <c r="F1432" s="110" t="s">
        <v>18658</v>
      </c>
      <c r="G1432" s="110" t="s">
        <v>18687</v>
      </c>
      <c r="H1432" s="112" t="s">
        <v>42733</v>
      </c>
      <c r="I1432" s="109" t="s">
        <v>18665</v>
      </c>
      <c r="J1432" s="109" t="s">
        <v>18679</v>
      </c>
      <c r="K1432" s="108">
        <v>44989</v>
      </c>
      <c r="L1432" s="109" t="s">
        <v>18787</v>
      </c>
      <c r="M1432" s="110" t="s">
        <v>18845</v>
      </c>
      <c r="N1432" s="110" t="s">
        <v>18659</v>
      </c>
      <c r="O1432" s="109">
        <v>30</v>
      </c>
      <c r="P1432" s="108">
        <v>45813</v>
      </c>
      <c r="Q1432" s="108">
        <v>45842</v>
      </c>
      <c r="R1432" s="109" t="s">
        <v>1752</v>
      </c>
      <c r="S1432" s="110" t="str">
        <f>VLOOKUP($R1432,DX!$A$1:$B$13005,2,FALSE)</f>
        <v>TUMOR MALIGNO DEL RECTO</v>
      </c>
      <c r="T1432" s="110" t="s">
        <v>18696</v>
      </c>
      <c r="AA1432" s="123" t="s">
        <v>42959</v>
      </c>
    </row>
    <row r="1433" spans="1:27" s="123" customFormat="1" ht="30" hidden="1" customHeight="1" x14ac:dyDescent="0.3">
      <c r="A1433" s="121">
        <v>45813</v>
      </c>
      <c r="B1433" s="119">
        <f t="shared" si="65"/>
        <v>6</v>
      </c>
      <c r="C1433" s="119">
        <f t="shared" si="66"/>
        <v>2025</v>
      </c>
      <c r="D1433" s="110">
        <v>1037663209</v>
      </c>
      <c r="E1433" s="110" t="s">
        <v>42945</v>
      </c>
      <c r="F1433" s="110" t="s">
        <v>18658</v>
      </c>
      <c r="G1433" s="110" t="s">
        <v>18664</v>
      </c>
      <c r="H1433" s="112" t="s">
        <v>42708</v>
      </c>
      <c r="I1433" s="109" t="s">
        <v>18849</v>
      </c>
      <c r="J1433" s="109" t="s">
        <v>43012</v>
      </c>
      <c r="K1433" s="108">
        <v>45264</v>
      </c>
      <c r="L1433" s="109" t="s">
        <v>42933</v>
      </c>
      <c r="M1433" s="110" t="s">
        <v>18657</v>
      </c>
      <c r="N1433" s="110" t="s">
        <v>18659</v>
      </c>
      <c r="O1433" s="109">
        <v>2</v>
      </c>
      <c r="P1433" s="108">
        <v>45813</v>
      </c>
      <c r="Q1433" s="108">
        <v>45814</v>
      </c>
      <c r="R1433" s="109" t="s">
        <v>7193</v>
      </c>
      <c r="S1433" s="110" t="str">
        <f>VLOOKUP($R1433,DX!$A$1:$B$13005,2,FALSE)</f>
        <v>BRONQUITIS AGUDA, NO ESPECIFICADA</v>
      </c>
      <c r="T1433" s="110" t="s">
        <v>42647</v>
      </c>
      <c r="AA1433" s="111" t="s">
        <v>43233</v>
      </c>
    </row>
    <row r="1434" spans="1:27" s="123" customFormat="1" ht="30" hidden="1" customHeight="1" x14ac:dyDescent="0.3">
      <c r="A1434" s="121">
        <v>45815</v>
      </c>
      <c r="B1434" s="119">
        <f t="shared" si="65"/>
        <v>6</v>
      </c>
      <c r="C1434" s="119">
        <f t="shared" si="66"/>
        <v>2025</v>
      </c>
      <c r="D1434" s="110">
        <v>1128464999</v>
      </c>
      <c r="E1434" s="110" t="s">
        <v>43001</v>
      </c>
      <c r="F1434" s="110" t="s">
        <v>18658</v>
      </c>
      <c r="G1434" s="110" t="s">
        <v>18687</v>
      </c>
      <c r="H1434" s="112" t="s">
        <v>42709</v>
      </c>
      <c r="I1434" s="109" t="s">
        <v>18665</v>
      </c>
      <c r="J1434" s="109" t="s">
        <v>18679</v>
      </c>
      <c r="K1434" s="108">
        <v>45149</v>
      </c>
      <c r="L1434" s="109" t="s">
        <v>42529</v>
      </c>
      <c r="M1434" s="110" t="s">
        <v>18657</v>
      </c>
      <c r="N1434" s="110" t="s">
        <v>18659</v>
      </c>
      <c r="O1434" s="109">
        <v>3</v>
      </c>
      <c r="P1434" s="108">
        <v>45815</v>
      </c>
      <c r="Q1434" s="108">
        <v>45817</v>
      </c>
      <c r="R1434" s="109" t="s">
        <v>10383</v>
      </c>
      <c r="S1434" s="110" t="str">
        <f>VLOOKUP($R1434,DX!$A$1:$B$13005,2,FALSE)</f>
        <v>COLICO RENAL, NO ESPECIFICADO</v>
      </c>
      <c r="T1434" s="110" t="s">
        <v>42647</v>
      </c>
      <c r="AA1434" s="111" t="s">
        <v>43233</v>
      </c>
    </row>
    <row r="1435" spans="1:27" s="123" customFormat="1" ht="30" hidden="1" customHeight="1" x14ac:dyDescent="0.3">
      <c r="A1435" s="121">
        <v>45817</v>
      </c>
      <c r="B1435" s="119">
        <f t="shared" si="65"/>
        <v>6</v>
      </c>
      <c r="C1435" s="119">
        <f t="shared" si="66"/>
        <v>2025</v>
      </c>
      <c r="D1435" s="110">
        <v>70325688</v>
      </c>
      <c r="E1435" s="110" t="s">
        <v>43010</v>
      </c>
      <c r="F1435" s="110" t="s">
        <v>18658</v>
      </c>
      <c r="G1435" s="110" t="s">
        <v>18664</v>
      </c>
      <c r="H1435" s="112" t="s">
        <v>42708</v>
      </c>
      <c r="I1435" s="109" t="s">
        <v>18665</v>
      </c>
      <c r="J1435" s="109" t="s">
        <v>18679</v>
      </c>
      <c r="K1435" s="108">
        <v>45627</v>
      </c>
      <c r="L1435" s="109" t="s">
        <v>42858</v>
      </c>
      <c r="M1435" s="110" t="s">
        <v>18657</v>
      </c>
      <c r="N1435" s="110" t="s">
        <v>18659</v>
      </c>
      <c r="O1435" s="109">
        <v>2</v>
      </c>
      <c r="P1435" s="108">
        <v>45817</v>
      </c>
      <c r="Q1435" s="108">
        <v>45818</v>
      </c>
      <c r="R1435" s="109" t="s">
        <v>112</v>
      </c>
      <c r="S1435" s="110" t="str">
        <f>VLOOKUP($R1435,DX!$A$1:$B$13005,2,FALSE)</f>
        <v>OTRAS ENTERITIS VIRALES</v>
      </c>
      <c r="T1435" s="110" t="s">
        <v>42647</v>
      </c>
      <c r="AA1435" s="111" t="s">
        <v>43233</v>
      </c>
    </row>
    <row r="1436" spans="1:27" s="123" customFormat="1" ht="30" hidden="1" customHeight="1" x14ac:dyDescent="0.3">
      <c r="A1436" s="121">
        <v>45817</v>
      </c>
      <c r="B1436" s="119">
        <f t="shared" si="65"/>
        <v>6</v>
      </c>
      <c r="C1436" s="119">
        <f t="shared" si="66"/>
        <v>2025</v>
      </c>
      <c r="D1436" s="110">
        <v>98537362</v>
      </c>
      <c r="E1436" s="110" t="s">
        <v>42906</v>
      </c>
      <c r="F1436" s="110" t="s">
        <v>18658</v>
      </c>
      <c r="G1436" s="110" t="s">
        <v>18664</v>
      </c>
      <c r="H1436" s="112" t="s">
        <v>42709</v>
      </c>
      <c r="I1436" s="109" t="s">
        <v>18665</v>
      </c>
      <c r="J1436" s="109" t="s">
        <v>18679</v>
      </c>
      <c r="K1436" s="108">
        <v>45742</v>
      </c>
      <c r="L1436" s="109" t="s">
        <v>42529</v>
      </c>
      <c r="M1436" s="110" t="s">
        <v>18657</v>
      </c>
      <c r="N1436" s="110" t="s">
        <v>18659</v>
      </c>
      <c r="O1436" s="109">
        <v>5</v>
      </c>
      <c r="P1436" s="108">
        <v>45817</v>
      </c>
      <c r="Q1436" s="108">
        <v>45821</v>
      </c>
      <c r="R1436" s="109" t="s">
        <v>9599</v>
      </c>
      <c r="S1436" s="110" t="str">
        <f>VLOOKUP($R1436,DX!$A$1:$B$13005,2,FALSE)</f>
        <v>RADICULOPATIA</v>
      </c>
      <c r="T1436" s="110" t="s">
        <v>42647</v>
      </c>
      <c r="AA1436" s="111" t="s">
        <v>43233</v>
      </c>
    </row>
    <row r="1437" spans="1:27" s="123" customFormat="1" ht="30" hidden="1" customHeight="1" x14ac:dyDescent="0.3">
      <c r="A1437" s="121">
        <v>45825</v>
      </c>
      <c r="B1437" s="119">
        <f t="shared" si="65"/>
        <v>6</v>
      </c>
      <c r="C1437" s="119">
        <f t="shared" si="66"/>
        <v>2025</v>
      </c>
      <c r="D1437" s="110">
        <v>1017159861</v>
      </c>
      <c r="E1437" s="110" t="s">
        <v>42960</v>
      </c>
      <c r="F1437" s="110" t="s">
        <v>18704</v>
      </c>
      <c r="G1437" s="110" t="s">
        <v>18664</v>
      </c>
      <c r="H1437" s="112" t="s">
        <v>42709</v>
      </c>
      <c r="I1437" s="109" t="s">
        <v>18849</v>
      </c>
      <c r="J1437" s="109" t="s">
        <v>42738</v>
      </c>
      <c r="K1437" s="108">
        <v>41499</v>
      </c>
      <c r="L1437" s="109" t="s">
        <v>42933</v>
      </c>
      <c r="M1437" s="110" t="s">
        <v>18657</v>
      </c>
      <c r="N1437" s="110" t="s">
        <v>18659</v>
      </c>
      <c r="O1437" s="109">
        <v>10</v>
      </c>
      <c r="P1437" s="108">
        <v>45825</v>
      </c>
      <c r="Q1437" s="108">
        <v>45834</v>
      </c>
      <c r="R1437" s="109" t="s">
        <v>2676</v>
      </c>
      <c r="S1437" s="110" t="str">
        <f>VLOOKUP($R1437,DX!$A$1:$B$13005,2,FALSE)</f>
        <v>TUMOR BENIGNO LIPOMATOSO DE PIEL Y DE TEJIDO SUBCUTANEO DE MIEMBROS</v>
      </c>
      <c r="T1437" s="110" t="s">
        <v>42647</v>
      </c>
      <c r="AA1437" s="111" t="s">
        <v>43233</v>
      </c>
    </row>
    <row r="1438" spans="1:27" s="123" customFormat="1" ht="30" hidden="1" customHeight="1" x14ac:dyDescent="0.3">
      <c r="A1438" s="121">
        <v>45824</v>
      </c>
      <c r="B1438" s="119">
        <f t="shared" si="65"/>
        <v>6</v>
      </c>
      <c r="C1438" s="119">
        <f t="shared" si="66"/>
        <v>2025</v>
      </c>
      <c r="D1438" s="110">
        <v>43673372</v>
      </c>
      <c r="E1438" s="110" t="s">
        <v>42881</v>
      </c>
      <c r="F1438" s="110" t="s">
        <v>18704</v>
      </c>
      <c r="G1438" s="110" t="s">
        <v>18664</v>
      </c>
      <c r="H1438" s="112" t="s">
        <v>42708</v>
      </c>
      <c r="I1438" s="109" t="s">
        <v>18665</v>
      </c>
      <c r="J1438" s="109" t="s">
        <v>18679</v>
      </c>
      <c r="K1438" s="108">
        <v>45094</v>
      </c>
      <c r="L1438" s="109" t="s">
        <v>18699</v>
      </c>
      <c r="M1438" s="110" t="s">
        <v>18657</v>
      </c>
      <c r="N1438" s="110" t="s">
        <v>18659</v>
      </c>
      <c r="O1438" s="109">
        <v>1</v>
      </c>
      <c r="P1438" s="108">
        <v>45824</v>
      </c>
      <c r="Q1438" s="108">
        <v>45824</v>
      </c>
      <c r="R1438" s="109" t="s">
        <v>9607</v>
      </c>
      <c r="S1438" s="110" t="str">
        <f>VLOOKUP($R1438,DX!$A$1:$B$13005,2,FALSE)</f>
        <v>LUMBAGO NO ESPECIFICADO</v>
      </c>
      <c r="T1438" s="110" t="s">
        <v>18696</v>
      </c>
      <c r="AA1438" s="111" t="s">
        <v>43233</v>
      </c>
    </row>
    <row r="1439" spans="1:27" s="123" customFormat="1" ht="30" hidden="1" customHeight="1" x14ac:dyDescent="0.3">
      <c r="A1439" s="121">
        <v>45822</v>
      </c>
      <c r="B1439" s="119">
        <f t="shared" si="65"/>
        <v>6</v>
      </c>
      <c r="C1439" s="119">
        <f t="shared" si="66"/>
        <v>2025</v>
      </c>
      <c r="D1439" s="110">
        <v>71316393</v>
      </c>
      <c r="E1439" s="110" t="s">
        <v>42979</v>
      </c>
      <c r="F1439" s="110" t="s">
        <v>18658</v>
      </c>
      <c r="G1439" s="110" t="s">
        <v>18683</v>
      </c>
      <c r="H1439" s="112" t="s">
        <v>42709</v>
      </c>
      <c r="I1439" s="109" t="s">
        <v>18665</v>
      </c>
      <c r="J1439" s="109" t="s">
        <v>18679</v>
      </c>
      <c r="K1439" s="108">
        <v>45713</v>
      </c>
      <c r="L1439" s="109" t="s">
        <v>42858</v>
      </c>
      <c r="M1439" s="110" t="s">
        <v>18657</v>
      </c>
      <c r="N1439" s="110" t="s">
        <v>18659</v>
      </c>
      <c r="O1439" s="109">
        <v>30</v>
      </c>
      <c r="P1439" s="108">
        <v>45822</v>
      </c>
      <c r="Q1439" s="108">
        <v>45851</v>
      </c>
      <c r="R1439" s="109" t="s">
        <v>14943</v>
      </c>
      <c r="S1439" s="110" t="str">
        <f>VLOOKUP($R1439,DX!$A$1:$B$13005,2,FALSE)</f>
        <v>FRACTURA DE LA EPIFISIS SUPERIOR DEL HUMERO</v>
      </c>
      <c r="T1439" s="110" t="s">
        <v>18696</v>
      </c>
      <c r="AA1439" s="123" t="s">
        <v>42959</v>
      </c>
    </row>
    <row r="1440" spans="1:27" s="123" customFormat="1" ht="30" hidden="1" customHeight="1" x14ac:dyDescent="0.3">
      <c r="A1440" s="121">
        <v>45825</v>
      </c>
      <c r="B1440" s="119">
        <f t="shared" si="65"/>
        <v>6</v>
      </c>
      <c r="C1440" s="119">
        <f t="shared" si="66"/>
        <v>2025</v>
      </c>
      <c r="D1440" s="110">
        <v>98628624</v>
      </c>
      <c r="E1440" s="110" t="s">
        <v>43011</v>
      </c>
      <c r="F1440" s="110" t="s">
        <v>18658</v>
      </c>
      <c r="G1440" s="110" t="s">
        <v>18664</v>
      </c>
      <c r="H1440" s="112" t="s">
        <v>42709</v>
      </c>
      <c r="I1440" s="109" t="s">
        <v>18665</v>
      </c>
      <c r="J1440" s="109" t="s">
        <v>18679</v>
      </c>
      <c r="K1440" s="108">
        <v>45554</v>
      </c>
      <c r="L1440" s="109" t="s">
        <v>42529</v>
      </c>
      <c r="M1440" s="110" t="s">
        <v>18657</v>
      </c>
      <c r="N1440" s="110" t="s">
        <v>18659</v>
      </c>
      <c r="O1440" s="109">
        <v>3</v>
      </c>
      <c r="P1440" s="108">
        <v>45825</v>
      </c>
      <c r="Q1440" s="108">
        <v>45827</v>
      </c>
      <c r="R1440" s="109" t="s">
        <v>420</v>
      </c>
      <c r="S1440" s="110" t="str">
        <f>VLOOKUP($R1440,DX!$A$1:$B$13005,2,FALSE)</f>
        <v>ERISIPELA</v>
      </c>
      <c r="T1440" s="110" t="s">
        <v>42647</v>
      </c>
      <c r="AA1440" s="111" t="s">
        <v>43233</v>
      </c>
    </row>
    <row r="1441" spans="1:27" s="123" customFormat="1" ht="30" hidden="1" customHeight="1" x14ac:dyDescent="0.3">
      <c r="A1441" s="121">
        <v>45828</v>
      </c>
      <c r="B1441" s="119">
        <f t="shared" ref="B1441:B1443" si="67">+MONTH(A1441)</f>
        <v>6</v>
      </c>
      <c r="C1441" s="119">
        <f t="shared" ref="C1441:C1443" si="68">+YEAR(A1441)</f>
        <v>2025</v>
      </c>
      <c r="D1441" s="110">
        <v>1036637746</v>
      </c>
      <c r="E1441" s="110" t="s">
        <v>43013</v>
      </c>
      <c r="F1441" s="110" t="s">
        <v>18658</v>
      </c>
      <c r="G1441" s="110" t="s">
        <v>18664</v>
      </c>
      <c r="H1441" s="112" t="s">
        <v>42709</v>
      </c>
      <c r="I1441" s="109" t="s">
        <v>18680</v>
      </c>
      <c r="J1441" s="109" t="s">
        <v>18679</v>
      </c>
      <c r="K1441" s="108">
        <v>45719</v>
      </c>
      <c r="L1441" s="109" t="s">
        <v>18680</v>
      </c>
      <c r="M1441" s="110" t="s">
        <v>18657</v>
      </c>
      <c r="N1441" s="110" t="s">
        <v>18659</v>
      </c>
      <c r="O1441" s="109">
        <v>5</v>
      </c>
      <c r="P1441" s="108">
        <v>45828</v>
      </c>
      <c r="Q1441" s="108">
        <v>45832</v>
      </c>
      <c r="R1441" s="109" t="s">
        <v>14439</v>
      </c>
      <c r="S1441" s="110" t="str">
        <f>VLOOKUP($R1441,DX!$A$1:$B$13005,2,FALSE)</f>
        <v>FRACTURA DE LOS HUESOS DE LA NARIZ</v>
      </c>
      <c r="T1441" s="110" t="s">
        <v>42647</v>
      </c>
      <c r="AA1441" s="111" t="s">
        <v>43233</v>
      </c>
    </row>
    <row r="1442" spans="1:27" s="123" customFormat="1" ht="30" hidden="1" customHeight="1" x14ac:dyDescent="0.3">
      <c r="A1442" s="121">
        <v>45833</v>
      </c>
      <c r="B1442" s="119">
        <f t="shared" si="67"/>
        <v>6</v>
      </c>
      <c r="C1442" s="119">
        <f t="shared" si="68"/>
        <v>2025</v>
      </c>
      <c r="D1442" s="110">
        <v>1036637746</v>
      </c>
      <c r="E1442" s="110" t="s">
        <v>43013</v>
      </c>
      <c r="F1442" s="110" t="s">
        <v>18658</v>
      </c>
      <c r="G1442" s="110" t="s">
        <v>18664</v>
      </c>
      <c r="H1442" s="112" t="s">
        <v>42709</v>
      </c>
      <c r="I1442" s="109" t="s">
        <v>18680</v>
      </c>
      <c r="J1442" s="109" t="s">
        <v>18679</v>
      </c>
      <c r="K1442" s="108">
        <v>45719</v>
      </c>
      <c r="L1442" s="109" t="s">
        <v>18680</v>
      </c>
      <c r="M1442" s="110" t="s">
        <v>18657</v>
      </c>
      <c r="N1442" s="110" t="s">
        <v>18659</v>
      </c>
      <c r="O1442" s="109">
        <v>10</v>
      </c>
      <c r="P1442" s="108">
        <v>45833</v>
      </c>
      <c r="Q1442" s="108">
        <v>45846</v>
      </c>
      <c r="R1442" s="109" t="s">
        <v>14439</v>
      </c>
      <c r="S1442" s="110" t="str">
        <f>VLOOKUP($R1442,DX!$A$1:$B$13005,2,FALSE)</f>
        <v>FRACTURA DE LOS HUESOS DE LA NARIZ</v>
      </c>
      <c r="T1442" s="110" t="s">
        <v>18696</v>
      </c>
      <c r="AA1442" s="111" t="s">
        <v>43233</v>
      </c>
    </row>
    <row r="1443" spans="1:27" s="123" customFormat="1" ht="30" hidden="1" customHeight="1" x14ac:dyDescent="0.3">
      <c r="A1443" s="121">
        <v>45833</v>
      </c>
      <c r="B1443" s="119">
        <f t="shared" si="67"/>
        <v>6</v>
      </c>
      <c r="C1443" s="119">
        <f t="shared" si="68"/>
        <v>2025</v>
      </c>
      <c r="D1443" s="110">
        <v>1040180268</v>
      </c>
      <c r="E1443" s="110" t="s">
        <v>43014</v>
      </c>
      <c r="F1443" s="110" t="s">
        <v>18704</v>
      </c>
      <c r="G1443" s="110" t="s">
        <v>18683</v>
      </c>
      <c r="H1443" s="112" t="s">
        <v>42709</v>
      </c>
      <c r="I1443" s="109" t="s">
        <v>18849</v>
      </c>
      <c r="J1443" s="109" t="s">
        <v>42736</v>
      </c>
      <c r="K1443" s="108">
        <v>45751</v>
      </c>
      <c r="L1443" s="109" t="s">
        <v>42933</v>
      </c>
      <c r="M1443" s="110" t="s">
        <v>18657</v>
      </c>
      <c r="N1443" s="110" t="s">
        <v>18659</v>
      </c>
      <c r="O1443" s="109">
        <v>5</v>
      </c>
      <c r="P1443" s="108">
        <v>45833</v>
      </c>
      <c r="Q1443" s="108">
        <v>45837</v>
      </c>
      <c r="R1443" s="109" t="s">
        <v>6674</v>
      </c>
      <c r="S1443" s="110" t="str">
        <f>VLOOKUP($R1443,DX!$A$1:$B$13005,2,FALSE)</f>
        <v>INSUFICIENCIA CARDIACA CONGESTIVA</v>
      </c>
      <c r="T1443" s="110" t="s">
        <v>42647</v>
      </c>
      <c r="AA1443" s="111" t="s">
        <v>43233</v>
      </c>
    </row>
    <row r="1444" spans="1:27" s="123" customFormat="1" ht="30" hidden="1" customHeight="1" x14ac:dyDescent="0.3">
      <c r="A1444" s="121">
        <v>45843</v>
      </c>
      <c r="B1444" s="119">
        <f t="shared" ref="B1444:B1458" si="69">+MONTH(A1444)</f>
        <v>7</v>
      </c>
      <c r="C1444" s="119">
        <f t="shared" ref="C1444:C1458" si="70">+YEAR(A1444)</f>
        <v>2025</v>
      </c>
      <c r="D1444" s="110">
        <v>75076379</v>
      </c>
      <c r="E1444" s="110" t="s">
        <v>42897</v>
      </c>
      <c r="F1444" s="110" t="s">
        <v>18658</v>
      </c>
      <c r="G1444" s="110" t="s">
        <v>18687</v>
      </c>
      <c r="H1444" s="112" t="s">
        <v>42733</v>
      </c>
      <c r="I1444" s="109" t="s">
        <v>18665</v>
      </c>
      <c r="J1444" s="109" t="s">
        <v>18679</v>
      </c>
      <c r="K1444" s="108">
        <v>44989</v>
      </c>
      <c r="L1444" s="109" t="s">
        <v>42741</v>
      </c>
      <c r="M1444" s="110" t="s">
        <v>18845</v>
      </c>
      <c r="N1444" s="110" t="s">
        <v>18659</v>
      </c>
      <c r="O1444" s="109">
        <v>30</v>
      </c>
      <c r="P1444" s="108">
        <v>45843</v>
      </c>
      <c r="Q1444" s="108">
        <v>45873</v>
      </c>
      <c r="R1444" s="109" t="s">
        <v>1752</v>
      </c>
      <c r="S1444" s="110" t="str">
        <f>VLOOKUP($R1444,DX!$A$1:$B$13005,2,FALSE)</f>
        <v>TUMOR MALIGNO DEL RECTO</v>
      </c>
      <c r="T1444" s="110" t="s">
        <v>18696</v>
      </c>
      <c r="AA1444" s="123" t="s">
        <v>42959</v>
      </c>
    </row>
    <row r="1445" spans="1:27" s="123" customFormat="1" ht="30" hidden="1" customHeight="1" x14ac:dyDescent="0.3">
      <c r="A1445" s="121">
        <v>45842</v>
      </c>
      <c r="B1445" s="119">
        <f t="shared" si="69"/>
        <v>7</v>
      </c>
      <c r="C1445" s="119">
        <f t="shared" si="70"/>
        <v>2025</v>
      </c>
      <c r="D1445" s="110">
        <v>1102841856</v>
      </c>
      <c r="E1445" s="110" t="s">
        <v>43015</v>
      </c>
      <c r="F1445" s="110" t="s">
        <v>18658</v>
      </c>
      <c r="G1445" s="110" t="s">
        <v>18664</v>
      </c>
      <c r="H1445" s="112" t="s">
        <v>42708</v>
      </c>
      <c r="I1445" s="109" t="s">
        <v>18680</v>
      </c>
      <c r="J1445" s="109" t="s">
        <v>18679</v>
      </c>
      <c r="K1445" s="108">
        <v>45274</v>
      </c>
      <c r="L1445" s="109" t="s">
        <v>18680</v>
      </c>
      <c r="M1445" s="110" t="s">
        <v>18657</v>
      </c>
      <c r="N1445" s="110" t="s">
        <v>18659</v>
      </c>
      <c r="O1445" s="109">
        <v>1</v>
      </c>
      <c r="P1445" s="108">
        <v>45842</v>
      </c>
      <c r="Q1445" s="108">
        <v>45842</v>
      </c>
      <c r="R1445" s="109" t="s">
        <v>8033</v>
      </c>
      <c r="S1445" s="110" t="str">
        <f>VLOOKUP($R1445,DX!$A$1:$B$13005,2,FALSE)</f>
        <v>SINDROME DEL COLON IRRITABLE SIN DIARREA</v>
      </c>
      <c r="T1445" s="110" t="s">
        <v>42647</v>
      </c>
      <c r="AA1445" s="111" t="s">
        <v>43233</v>
      </c>
    </row>
    <row r="1446" spans="1:27" s="123" customFormat="1" ht="30" hidden="1" customHeight="1" x14ac:dyDescent="0.3">
      <c r="A1446" s="121">
        <v>45839</v>
      </c>
      <c r="B1446" s="119">
        <f t="shared" si="69"/>
        <v>7</v>
      </c>
      <c r="C1446" s="119">
        <f t="shared" si="70"/>
        <v>2025</v>
      </c>
      <c r="D1446" s="110">
        <v>35010428</v>
      </c>
      <c r="E1446" s="110" t="s">
        <v>42886</v>
      </c>
      <c r="F1446" s="110" t="s">
        <v>18704</v>
      </c>
      <c r="G1446" s="110" t="s">
        <v>18664</v>
      </c>
      <c r="H1446" s="112" t="s">
        <v>42708</v>
      </c>
      <c r="I1446" s="109" t="s">
        <v>18849</v>
      </c>
      <c r="J1446" s="109" t="s">
        <v>18695</v>
      </c>
      <c r="K1446" s="108">
        <v>42152</v>
      </c>
      <c r="L1446" s="109" t="s">
        <v>18860</v>
      </c>
      <c r="M1446" s="110" t="s">
        <v>18657</v>
      </c>
      <c r="N1446" s="110" t="s">
        <v>18659</v>
      </c>
      <c r="O1446" s="109">
        <v>2</v>
      </c>
      <c r="P1446" s="108">
        <v>45839</v>
      </c>
      <c r="Q1446" s="108">
        <v>45840</v>
      </c>
      <c r="R1446" s="109" t="s">
        <v>7061</v>
      </c>
      <c r="S1446" s="110" t="str">
        <f>VLOOKUP($R1446,DX!$A$1:$B$13005,2,FALSE)</f>
        <v>RINOFARINGITIS AGUDA (RESFRIADO COMUN)</v>
      </c>
      <c r="T1446" s="110" t="s">
        <v>42647</v>
      </c>
      <c r="AA1446" s="111" t="s">
        <v>43233</v>
      </c>
    </row>
    <row r="1447" spans="1:27" s="123" customFormat="1" ht="30" hidden="1" customHeight="1" x14ac:dyDescent="0.3">
      <c r="A1447" s="121">
        <v>45845</v>
      </c>
      <c r="B1447" s="119">
        <f t="shared" si="69"/>
        <v>7</v>
      </c>
      <c r="C1447" s="119">
        <f t="shared" si="70"/>
        <v>2025</v>
      </c>
      <c r="D1447" s="110">
        <v>71664713</v>
      </c>
      <c r="E1447" s="110" t="s">
        <v>43016</v>
      </c>
      <c r="F1447" s="110" t="s">
        <v>18658</v>
      </c>
      <c r="G1447" s="110" t="s">
        <v>18664</v>
      </c>
      <c r="H1447" s="112" t="s">
        <v>42708</v>
      </c>
      <c r="I1447" s="109" t="s">
        <v>18665</v>
      </c>
      <c r="J1447" s="109" t="s">
        <v>18679</v>
      </c>
      <c r="K1447" s="108">
        <v>45584</v>
      </c>
      <c r="L1447" s="109" t="s">
        <v>43020</v>
      </c>
      <c r="M1447" s="110" t="s">
        <v>18657</v>
      </c>
      <c r="N1447" s="110" t="s">
        <v>18659</v>
      </c>
      <c r="O1447" s="109">
        <v>1</v>
      </c>
      <c r="P1447" s="108">
        <v>45845</v>
      </c>
      <c r="Q1447" s="108">
        <v>45845</v>
      </c>
      <c r="R1447" s="109" t="s">
        <v>5682</v>
      </c>
      <c r="S1447" s="110" t="str">
        <f>VLOOKUP($R1447,DX!$A$1:$B$13005,2,FALSE)</f>
        <v>OTRAS QUERATITIS</v>
      </c>
      <c r="T1447" s="110" t="s">
        <v>42647</v>
      </c>
      <c r="AA1447" s="111" t="s">
        <v>43233</v>
      </c>
    </row>
    <row r="1448" spans="1:27" s="123" customFormat="1" ht="30" hidden="1" customHeight="1" x14ac:dyDescent="0.3">
      <c r="A1448" s="121">
        <v>45848</v>
      </c>
      <c r="B1448" s="119">
        <f t="shared" si="69"/>
        <v>7</v>
      </c>
      <c r="C1448" s="119">
        <f t="shared" si="70"/>
        <v>2025</v>
      </c>
      <c r="D1448" s="110">
        <v>71677396</v>
      </c>
      <c r="E1448" s="110" t="s">
        <v>42982</v>
      </c>
      <c r="F1448" s="110" t="s">
        <v>18658</v>
      </c>
      <c r="G1448" s="110" t="s">
        <v>18664</v>
      </c>
      <c r="H1448" s="112" t="s">
        <v>42709</v>
      </c>
      <c r="I1448" s="109" t="s">
        <v>18680</v>
      </c>
      <c r="J1448" s="109" t="s">
        <v>18679</v>
      </c>
      <c r="K1448" s="108">
        <v>45429</v>
      </c>
      <c r="L1448" s="109" t="s">
        <v>43021</v>
      </c>
      <c r="M1448" s="110" t="s">
        <v>18657</v>
      </c>
      <c r="N1448" s="110" t="s">
        <v>18659</v>
      </c>
      <c r="O1448" s="109">
        <v>12</v>
      </c>
      <c r="P1448" s="108">
        <v>45848</v>
      </c>
      <c r="Q1448" s="108">
        <v>45859</v>
      </c>
      <c r="R1448" s="109" t="s">
        <v>8247</v>
      </c>
      <c r="S1448" s="110" t="str">
        <f>VLOOKUP($R1448,DX!$A$1:$B$13005,2,FALSE)</f>
        <v>COLECISTITIS, NO ESPECIFICADA</v>
      </c>
      <c r="T1448" s="110" t="s">
        <v>42647</v>
      </c>
      <c r="AA1448" s="111" t="s">
        <v>43233</v>
      </c>
    </row>
    <row r="1449" spans="1:27" s="123" customFormat="1" ht="30" hidden="1" customHeight="1" x14ac:dyDescent="0.3">
      <c r="A1449" s="121">
        <v>45847</v>
      </c>
      <c r="B1449" s="119">
        <f t="shared" si="69"/>
        <v>7</v>
      </c>
      <c r="C1449" s="119">
        <f t="shared" si="70"/>
        <v>2025</v>
      </c>
      <c r="D1449" s="110">
        <v>71716774</v>
      </c>
      <c r="E1449" s="110" t="s">
        <v>43017</v>
      </c>
      <c r="F1449" s="110" t="s">
        <v>18658</v>
      </c>
      <c r="G1449" s="110" t="s">
        <v>18664</v>
      </c>
      <c r="H1449" s="112" t="s">
        <v>42709</v>
      </c>
      <c r="I1449" s="109" t="s">
        <v>18665</v>
      </c>
      <c r="J1449" s="109" t="s">
        <v>18679</v>
      </c>
      <c r="K1449" s="108">
        <v>45728</v>
      </c>
      <c r="L1449" s="109" t="s">
        <v>42529</v>
      </c>
      <c r="M1449" s="110" t="s">
        <v>18657</v>
      </c>
      <c r="N1449" s="110" t="s">
        <v>18659</v>
      </c>
      <c r="O1449" s="109">
        <v>3</v>
      </c>
      <c r="P1449" s="108">
        <v>45847</v>
      </c>
      <c r="Q1449" s="108">
        <v>45849</v>
      </c>
      <c r="R1449" s="109" t="s">
        <v>1760</v>
      </c>
      <c r="S1449" s="110" t="str">
        <f>VLOOKUP($R1449,DX!$A$1:$B$13005,2,FALSE)</f>
        <v>LESION DE SITIOS CONTIGUOS DEL ANO, DEL CONDUCTO ANAL Y DEL RECTO</v>
      </c>
      <c r="T1449" s="110" t="s">
        <v>42647</v>
      </c>
      <c r="AA1449" s="111" t="s">
        <v>43233</v>
      </c>
    </row>
    <row r="1450" spans="1:27" s="123" customFormat="1" ht="30" hidden="1" customHeight="1" x14ac:dyDescent="0.3">
      <c r="A1450" s="121">
        <v>45840</v>
      </c>
      <c r="B1450" s="119">
        <f t="shared" si="69"/>
        <v>7</v>
      </c>
      <c r="C1450" s="119">
        <f t="shared" si="70"/>
        <v>2025</v>
      </c>
      <c r="D1450" s="110">
        <v>98667475</v>
      </c>
      <c r="E1450" s="110" t="s">
        <v>43018</v>
      </c>
      <c r="F1450" s="110" t="s">
        <v>18658</v>
      </c>
      <c r="G1450" s="110" t="s">
        <v>18664</v>
      </c>
      <c r="H1450" s="112" t="s">
        <v>42708</v>
      </c>
      <c r="I1450" s="109" t="s">
        <v>18665</v>
      </c>
      <c r="J1450" s="109" t="s">
        <v>18679</v>
      </c>
      <c r="K1450" s="108">
        <v>45806</v>
      </c>
      <c r="L1450" s="109" t="s">
        <v>42529</v>
      </c>
      <c r="M1450" s="110" t="s">
        <v>18657</v>
      </c>
      <c r="N1450" s="110" t="s">
        <v>18659</v>
      </c>
      <c r="O1450" s="109">
        <v>2</v>
      </c>
      <c r="P1450" s="108">
        <v>45840</v>
      </c>
      <c r="Q1450" s="108">
        <v>45841</v>
      </c>
      <c r="R1450" s="109" t="s">
        <v>112</v>
      </c>
      <c r="S1450" s="110" t="str">
        <f>VLOOKUP($R1450,DX!$A$1:$B$13005,2,FALSE)</f>
        <v>OTRAS ENTERITIS VIRALES</v>
      </c>
      <c r="T1450" s="110" t="s">
        <v>42647</v>
      </c>
      <c r="AA1450" s="111" t="s">
        <v>43233</v>
      </c>
    </row>
    <row r="1451" spans="1:27" s="123" customFormat="1" ht="30" hidden="1" customHeight="1" x14ac:dyDescent="0.3">
      <c r="A1451" s="121">
        <v>45860</v>
      </c>
      <c r="B1451" s="119">
        <f t="shared" si="69"/>
        <v>7</v>
      </c>
      <c r="C1451" s="119">
        <f t="shared" si="70"/>
        <v>2025</v>
      </c>
      <c r="D1451" s="110">
        <v>1128464999</v>
      </c>
      <c r="E1451" s="110" t="s">
        <v>43001</v>
      </c>
      <c r="F1451" s="110" t="s">
        <v>18658</v>
      </c>
      <c r="G1451" s="110" t="s">
        <v>18687</v>
      </c>
      <c r="H1451" s="112" t="s">
        <v>42708</v>
      </c>
      <c r="I1451" s="109" t="s">
        <v>18665</v>
      </c>
      <c r="J1451" s="109" t="s">
        <v>18679</v>
      </c>
      <c r="K1451" s="108">
        <v>45149</v>
      </c>
      <c r="L1451" s="109" t="s">
        <v>42735</v>
      </c>
      <c r="M1451" s="110" t="s">
        <v>18657</v>
      </c>
      <c r="N1451" s="110" t="s">
        <v>18659</v>
      </c>
      <c r="O1451" s="109">
        <v>2</v>
      </c>
      <c r="P1451" s="108">
        <v>45860</v>
      </c>
      <c r="Q1451" s="108">
        <v>45861</v>
      </c>
      <c r="R1451" s="109" t="s">
        <v>112</v>
      </c>
      <c r="S1451" s="110" t="str">
        <f>VLOOKUP($R1451,DX!$A$1:$B$13005,2,FALSE)</f>
        <v>OTRAS ENTERITIS VIRALES</v>
      </c>
      <c r="T1451" s="110" t="s">
        <v>42647</v>
      </c>
      <c r="AA1451" s="111" t="s">
        <v>43233</v>
      </c>
    </row>
    <row r="1452" spans="1:27" s="123" customFormat="1" ht="30" hidden="1" customHeight="1" x14ac:dyDescent="0.3">
      <c r="A1452" s="121">
        <v>45851</v>
      </c>
      <c r="B1452" s="119">
        <f t="shared" si="69"/>
        <v>7</v>
      </c>
      <c r="C1452" s="119">
        <f t="shared" si="70"/>
        <v>2025</v>
      </c>
      <c r="D1452" s="110">
        <v>1152207016</v>
      </c>
      <c r="E1452" s="110" t="s">
        <v>43019</v>
      </c>
      <c r="F1452" s="110" t="s">
        <v>18658</v>
      </c>
      <c r="G1452" s="110" t="s">
        <v>18690</v>
      </c>
      <c r="H1452" s="112" t="s">
        <v>42708</v>
      </c>
      <c r="I1452" s="109" t="s">
        <v>18680</v>
      </c>
      <c r="J1452" s="109" t="s">
        <v>18679</v>
      </c>
      <c r="K1452" s="108">
        <v>45713</v>
      </c>
      <c r="L1452" s="109" t="s">
        <v>18680</v>
      </c>
      <c r="M1452" s="110" t="s">
        <v>18657</v>
      </c>
      <c r="N1452" s="110" t="s">
        <v>18659</v>
      </c>
      <c r="O1452" s="109">
        <v>2</v>
      </c>
      <c r="P1452" s="108">
        <v>45851</v>
      </c>
      <c r="Q1452" s="108">
        <v>45852</v>
      </c>
      <c r="R1452" s="109" t="s">
        <v>25701</v>
      </c>
      <c r="S1452" s="110" t="str">
        <f>VLOOKUP($R1452,DX!$A$1:$B$13005,2,FALSE)</f>
        <v>Gastroenteritis y colitis de origen no especificado</v>
      </c>
      <c r="T1452" s="110" t="s">
        <v>42647</v>
      </c>
      <c r="AA1452" s="111" t="s">
        <v>43233</v>
      </c>
    </row>
    <row r="1453" spans="1:27" s="123" customFormat="1" ht="30" hidden="1" customHeight="1" x14ac:dyDescent="0.3">
      <c r="A1453" s="121">
        <v>45849</v>
      </c>
      <c r="B1453" s="119">
        <f t="shared" si="69"/>
        <v>7</v>
      </c>
      <c r="C1453" s="119">
        <f t="shared" si="70"/>
        <v>2025</v>
      </c>
      <c r="D1453" s="110">
        <v>43673372</v>
      </c>
      <c r="E1453" s="110" t="s">
        <v>42881</v>
      </c>
      <c r="F1453" s="110" t="s">
        <v>18704</v>
      </c>
      <c r="G1453" s="110" t="s">
        <v>18664</v>
      </c>
      <c r="H1453" s="112" t="s">
        <v>42708</v>
      </c>
      <c r="I1453" s="109" t="s">
        <v>18665</v>
      </c>
      <c r="J1453" s="109" t="s">
        <v>18679</v>
      </c>
      <c r="K1453" s="108">
        <v>45094</v>
      </c>
      <c r="L1453" s="109" t="s">
        <v>43020</v>
      </c>
      <c r="M1453" s="110" t="s">
        <v>18657</v>
      </c>
      <c r="N1453" s="110" t="s">
        <v>18659</v>
      </c>
      <c r="O1453" s="109">
        <v>2</v>
      </c>
      <c r="P1453" s="108">
        <v>45849</v>
      </c>
      <c r="Q1453" s="108">
        <v>45850</v>
      </c>
      <c r="R1453" s="109" t="s">
        <v>9605</v>
      </c>
      <c r="S1453" s="110" t="str">
        <f>VLOOKUP($R1453,DX!$A$1:$B$13005,2,FALSE)</f>
        <v>LUMBAGO CON CIATICA</v>
      </c>
      <c r="T1453" s="110" t="s">
        <v>42647</v>
      </c>
      <c r="AA1453" s="111" t="s">
        <v>43233</v>
      </c>
    </row>
    <row r="1454" spans="1:27" s="123" customFormat="1" ht="30" hidden="1" customHeight="1" x14ac:dyDescent="0.3">
      <c r="A1454" s="121">
        <v>45850</v>
      </c>
      <c r="B1454" s="119">
        <f t="shared" si="69"/>
        <v>7</v>
      </c>
      <c r="C1454" s="119">
        <f t="shared" si="70"/>
        <v>2025</v>
      </c>
      <c r="D1454" s="110">
        <v>71269332</v>
      </c>
      <c r="E1454" s="110" t="s">
        <v>42965</v>
      </c>
      <c r="F1454" s="110" t="s">
        <v>18658</v>
      </c>
      <c r="G1454" s="110" t="s">
        <v>18664</v>
      </c>
      <c r="H1454" s="112" t="s">
        <v>42708</v>
      </c>
      <c r="I1454" s="109" t="s">
        <v>18665</v>
      </c>
      <c r="J1454" s="109" t="s">
        <v>18679</v>
      </c>
      <c r="K1454" s="108">
        <v>44964</v>
      </c>
      <c r="L1454" s="109" t="s">
        <v>43022</v>
      </c>
      <c r="M1454" s="110" t="s">
        <v>18657</v>
      </c>
      <c r="N1454" s="110" t="s">
        <v>18659</v>
      </c>
      <c r="O1454" s="109">
        <v>2</v>
      </c>
      <c r="P1454" s="108">
        <v>45850</v>
      </c>
      <c r="Q1454" s="108">
        <v>45851</v>
      </c>
      <c r="R1454" s="109" t="s">
        <v>10383</v>
      </c>
      <c r="S1454" s="110" t="str">
        <f>VLOOKUP($R1454,DX!$A$1:$B$13005,2,FALSE)</f>
        <v>COLICO RENAL, NO ESPECIFICADO</v>
      </c>
      <c r="T1454" s="110" t="s">
        <v>42647</v>
      </c>
      <c r="AA1454" s="111" t="s">
        <v>43233</v>
      </c>
    </row>
    <row r="1455" spans="1:27" s="123" customFormat="1" ht="30" hidden="1" customHeight="1" x14ac:dyDescent="0.3">
      <c r="A1455" s="121">
        <v>45848</v>
      </c>
      <c r="B1455" s="119">
        <f t="shared" si="69"/>
        <v>7</v>
      </c>
      <c r="C1455" s="119">
        <f t="shared" si="70"/>
        <v>2025</v>
      </c>
      <c r="D1455" s="110">
        <v>71269332</v>
      </c>
      <c r="E1455" s="110" t="s">
        <v>42965</v>
      </c>
      <c r="F1455" s="110" t="s">
        <v>18658</v>
      </c>
      <c r="G1455" s="110" t="s">
        <v>18664</v>
      </c>
      <c r="H1455" s="112" t="s">
        <v>42708</v>
      </c>
      <c r="I1455" s="109" t="s">
        <v>18665</v>
      </c>
      <c r="J1455" s="109" t="s">
        <v>18679</v>
      </c>
      <c r="K1455" s="108">
        <v>44964</v>
      </c>
      <c r="L1455" s="109" t="s">
        <v>43022</v>
      </c>
      <c r="M1455" s="110" t="s">
        <v>18657</v>
      </c>
      <c r="N1455" s="110" t="s">
        <v>18659</v>
      </c>
      <c r="O1455" s="109">
        <v>2</v>
      </c>
      <c r="P1455" s="108">
        <v>45848</v>
      </c>
      <c r="Q1455" s="108">
        <v>45849</v>
      </c>
      <c r="R1455" s="109" t="s">
        <v>10383</v>
      </c>
      <c r="S1455" s="110" t="str">
        <f>VLOOKUP($R1455,DX!$A$1:$B$13005,2,FALSE)</f>
        <v>COLICO RENAL, NO ESPECIFICADO</v>
      </c>
      <c r="T1455" s="110" t="s">
        <v>42647</v>
      </c>
      <c r="AA1455" s="111" t="s">
        <v>43233</v>
      </c>
    </row>
    <row r="1456" spans="1:27" s="123" customFormat="1" ht="30" hidden="1" customHeight="1" x14ac:dyDescent="0.3">
      <c r="A1456" s="121">
        <v>45852</v>
      </c>
      <c r="B1456" s="119">
        <f t="shared" si="69"/>
        <v>7</v>
      </c>
      <c r="C1456" s="119">
        <f t="shared" si="70"/>
        <v>2025</v>
      </c>
      <c r="D1456" s="110">
        <v>71316393</v>
      </c>
      <c r="E1456" s="110" t="s">
        <v>42979</v>
      </c>
      <c r="F1456" s="110" t="s">
        <v>18658</v>
      </c>
      <c r="G1456" s="110" t="s">
        <v>18683</v>
      </c>
      <c r="H1456" s="112" t="s">
        <v>42709</v>
      </c>
      <c r="I1456" s="109" t="s">
        <v>18665</v>
      </c>
      <c r="J1456" s="109" t="s">
        <v>18679</v>
      </c>
      <c r="K1456" s="108">
        <v>45713</v>
      </c>
      <c r="L1456" s="109" t="s">
        <v>43021</v>
      </c>
      <c r="M1456" s="110" t="s">
        <v>18657</v>
      </c>
      <c r="N1456" s="110" t="s">
        <v>18659</v>
      </c>
      <c r="O1456" s="109">
        <v>30</v>
      </c>
      <c r="P1456" s="108">
        <v>45852</v>
      </c>
      <c r="Q1456" s="108">
        <v>45881</v>
      </c>
      <c r="R1456" s="109" t="s">
        <v>15297</v>
      </c>
      <c r="S1456" s="110" t="str">
        <f>VLOOKUP($R1456,DX!$A$1:$B$13005,2,FALSE)</f>
        <v>FRACTURA DE LA DIAFISIS DEL FEMUR</v>
      </c>
      <c r="T1456" s="110" t="s">
        <v>18696</v>
      </c>
      <c r="AA1456" s="123" t="s">
        <v>42959</v>
      </c>
    </row>
    <row r="1457" spans="1:27" s="123" customFormat="1" ht="30" hidden="1" customHeight="1" x14ac:dyDescent="0.3">
      <c r="A1457" s="121">
        <v>45860</v>
      </c>
      <c r="B1457" s="119">
        <f t="shared" si="69"/>
        <v>7</v>
      </c>
      <c r="C1457" s="119">
        <f t="shared" si="70"/>
        <v>2025</v>
      </c>
      <c r="D1457" s="110">
        <v>71632799</v>
      </c>
      <c r="E1457" s="110" t="s">
        <v>42689</v>
      </c>
      <c r="F1457" s="110" t="s">
        <v>18658</v>
      </c>
      <c r="G1457" s="110" t="s">
        <v>18664</v>
      </c>
      <c r="H1457" s="112" t="s">
        <v>42708</v>
      </c>
      <c r="I1457" s="109" t="s">
        <v>18680</v>
      </c>
      <c r="J1457" s="109" t="s">
        <v>18679</v>
      </c>
      <c r="K1457" s="108">
        <v>44758</v>
      </c>
      <c r="L1457" s="109" t="s">
        <v>18680</v>
      </c>
      <c r="M1457" s="110" t="s">
        <v>18657</v>
      </c>
      <c r="N1457" s="110" t="s">
        <v>18659</v>
      </c>
      <c r="O1457" s="109">
        <v>2</v>
      </c>
      <c r="P1457" s="108">
        <v>45860</v>
      </c>
      <c r="Q1457" s="108">
        <v>45861</v>
      </c>
      <c r="R1457" s="109" t="s">
        <v>8361</v>
      </c>
      <c r="S1457" s="110" t="str">
        <f>VLOOKUP($R1457,DX!$A$1:$B$13005,2,FALSE)</f>
        <v>ABSCESO CUTANEO, FURUNCULO Y CARBUNCO DE SITIO NO ESPECIFICADO</v>
      </c>
      <c r="T1457" s="110" t="s">
        <v>42647</v>
      </c>
      <c r="AA1457" s="111" t="s">
        <v>43233</v>
      </c>
    </row>
    <row r="1458" spans="1:27" s="123" customFormat="1" ht="30" hidden="1" customHeight="1" x14ac:dyDescent="0.3">
      <c r="A1458" s="121">
        <v>45853</v>
      </c>
      <c r="B1458" s="119">
        <f t="shared" si="69"/>
        <v>7</v>
      </c>
      <c r="C1458" s="119">
        <f t="shared" si="70"/>
        <v>2025</v>
      </c>
      <c r="D1458" s="110">
        <v>71716774</v>
      </c>
      <c r="E1458" s="110" t="s">
        <v>43017</v>
      </c>
      <c r="F1458" s="110" t="s">
        <v>18658</v>
      </c>
      <c r="G1458" s="110" t="s">
        <v>18664</v>
      </c>
      <c r="H1458" s="112" t="s">
        <v>42708</v>
      </c>
      <c r="I1458" s="109" t="s">
        <v>18665</v>
      </c>
      <c r="J1458" s="109" t="s">
        <v>18679</v>
      </c>
      <c r="K1458" s="108">
        <v>45728</v>
      </c>
      <c r="L1458" s="109" t="s">
        <v>42529</v>
      </c>
      <c r="M1458" s="110" t="s">
        <v>18657</v>
      </c>
      <c r="N1458" s="110" t="s">
        <v>18659</v>
      </c>
      <c r="O1458" s="109">
        <v>2</v>
      </c>
      <c r="P1458" s="108">
        <v>45853</v>
      </c>
      <c r="Q1458" s="108">
        <v>45854</v>
      </c>
      <c r="R1458" s="109" t="s">
        <v>8081</v>
      </c>
      <c r="S1458" s="110" t="str">
        <f>VLOOKUP($R1458,DX!$A$1:$B$13005,2,FALSE)</f>
        <v>HEMORRAGIA DEL ANO Y DEL RECTO</v>
      </c>
      <c r="T1458" s="110" t="s">
        <v>42647</v>
      </c>
      <c r="AA1458" s="111" t="s">
        <v>43233</v>
      </c>
    </row>
    <row r="1459" spans="1:27" s="123" customFormat="1" ht="30" hidden="1" customHeight="1" x14ac:dyDescent="0.3">
      <c r="A1459" s="121">
        <v>45866</v>
      </c>
      <c r="B1459" s="119">
        <f t="shared" ref="B1459:B1462" si="71">+MONTH(A1459)</f>
        <v>7</v>
      </c>
      <c r="C1459" s="119">
        <f t="shared" ref="C1459:C1462" si="72">+YEAR(A1459)</f>
        <v>2025</v>
      </c>
      <c r="D1459" s="110">
        <v>1017144079</v>
      </c>
      <c r="E1459" s="110" t="s">
        <v>42819</v>
      </c>
      <c r="F1459" s="110" t="s">
        <v>18658</v>
      </c>
      <c r="G1459" s="110" t="s">
        <v>18687</v>
      </c>
      <c r="H1459" s="112" t="s">
        <v>42709</v>
      </c>
      <c r="I1459" s="109" t="s">
        <v>18665</v>
      </c>
      <c r="J1459" s="109" t="s">
        <v>18679</v>
      </c>
      <c r="K1459" s="108">
        <v>44831</v>
      </c>
      <c r="L1459" s="109" t="s">
        <v>18721</v>
      </c>
      <c r="M1459" s="110" t="s">
        <v>18657</v>
      </c>
      <c r="N1459" s="110" t="s">
        <v>18659</v>
      </c>
      <c r="O1459" s="109">
        <v>5</v>
      </c>
      <c r="P1459" s="108">
        <v>45866</v>
      </c>
      <c r="Q1459" s="108">
        <v>45870</v>
      </c>
      <c r="R1459" s="109" t="s">
        <v>14773</v>
      </c>
      <c r="S1459" s="110" t="str">
        <f>VLOOKUP($R1459,DX!$A$1:$B$13005,2,FALSE)</f>
        <v>CONTUSION DE LA PARED ABDOMINAL</v>
      </c>
      <c r="T1459" s="110" t="s">
        <v>42647</v>
      </c>
      <c r="AA1459" s="111" t="s">
        <v>43233</v>
      </c>
    </row>
    <row r="1460" spans="1:27" s="123" customFormat="1" ht="30" hidden="1" customHeight="1" x14ac:dyDescent="0.3">
      <c r="A1460" s="121">
        <v>45868</v>
      </c>
      <c r="B1460" s="119">
        <f t="shared" si="71"/>
        <v>7</v>
      </c>
      <c r="C1460" s="119">
        <f t="shared" si="72"/>
        <v>2025</v>
      </c>
      <c r="D1460" s="110">
        <v>1060649387</v>
      </c>
      <c r="E1460" s="110" t="s">
        <v>43023</v>
      </c>
      <c r="F1460" s="110" t="s">
        <v>18658</v>
      </c>
      <c r="G1460" s="110" t="s">
        <v>18664</v>
      </c>
      <c r="H1460" s="112" t="s">
        <v>42708</v>
      </c>
      <c r="I1460" s="109" t="s">
        <v>18665</v>
      </c>
      <c r="J1460" s="109" t="s">
        <v>18679</v>
      </c>
      <c r="K1460" s="108">
        <v>45157</v>
      </c>
      <c r="L1460" s="109" t="s">
        <v>18787</v>
      </c>
      <c r="M1460" s="110" t="s">
        <v>18845</v>
      </c>
      <c r="N1460" s="110" t="s">
        <v>18659</v>
      </c>
      <c r="O1460" s="109">
        <v>2</v>
      </c>
      <c r="P1460" s="108">
        <v>45868</v>
      </c>
      <c r="Q1460" s="108">
        <v>45869</v>
      </c>
      <c r="R1460" s="109" t="s">
        <v>7073</v>
      </c>
      <c r="S1460" s="110" t="str">
        <f>VLOOKUP($R1460,DX!$A$1:$B$13005,2,FALSE)</f>
        <v>OTRAS SINUSITIS AGUDAS</v>
      </c>
      <c r="T1460" s="110" t="s">
        <v>42647</v>
      </c>
      <c r="AA1460" s="111" t="s">
        <v>43233</v>
      </c>
    </row>
    <row r="1461" spans="1:27" s="123" customFormat="1" ht="30" hidden="1" customHeight="1" x14ac:dyDescent="0.3">
      <c r="A1461" s="121">
        <v>45869</v>
      </c>
      <c r="B1461" s="119">
        <f t="shared" si="71"/>
        <v>7</v>
      </c>
      <c r="C1461" s="119">
        <f t="shared" si="72"/>
        <v>2025</v>
      </c>
      <c r="D1461" s="110">
        <v>1151447574</v>
      </c>
      <c r="E1461" s="110" t="s">
        <v>43024</v>
      </c>
      <c r="F1461" s="110" t="s">
        <v>18704</v>
      </c>
      <c r="G1461" s="110" t="s">
        <v>18683</v>
      </c>
      <c r="H1461" s="112" t="s">
        <v>42708</v>
      </c>
      <c r="I1461" s="109" t="s">
        <v>18849</v>
      </c>
      <c r="J1461" s="109" t="s">
        <v>43026</v>
      </c>
      <c r="K1461" s="108">
        <v>44963</v>
      </c>
      <c r="L1461" s="109" t="s">
        <v>42933</v>
      </c>
      <c r="M1461" s="110" t="s">
        <v>18657</v>
      </c>
      <c r="N1461" s="110" t="s">
        <v>18659</v>
      </c>
      <c r="O1461" s="109">
        <v>2</v>
      </c>
      <c r="P1461" s="108">
        <v>45869</v>
      </c>
      <c r="Q1461" s="108">
        <v>45870</v>
      </c>
      <c r="R1461" s="109" t="s">
        <v>14771</v>
      </c>
      <c r="S1461" s="110" t="str">
        <f>VLOOKUP($R1461,DX!$A$1:$B$13005,2,FALSE)</f>
        <v>CONTUSION DE LA REGION LUMBOSACRA Y DE LA PELVIS</v>
      </c>
      <c r="T1461" s="110" t="s">
        <v>42647</v>
      </c>
      <c r="AA1461" s="111" t="s">
        <v>43233</v>
      </c>
    </row>
    <row r="1462" spans="1:27" s="123" customFormat="1" ht="30" hidden="1" customHeight="1" x14ac:dyDescent="0.3">
      <c r="A1462" s="121">
        <v>45863</v>
      </c>
      <c r="B1462" s="119">
        <f t="shared" si="71"/>
        <v>7</v>
      </c>
      <c r="C1462" s="119">
        <f t="shared" si="72"/>
        <v>2025</v>
      </c>
      <c r="D1462" s="110">
        <v>80096218</v>
      </c>
      <c r="E1462" s="110" t="s">
        <v>43025</v>
      </c>
      <c r="F1462" s="110" t="s">
        <v>18658</v>
      </c>
      <c r="G1462" s="110" t="s">
        <v>18664</v>
      </c>
      <c r="H1462" s="112" t="s">
        <v>42709</v>
      </c>
      <c r="I1462" s="109" t="s">
        <v>18665</v>
      </c>
      <c r="J1462" s="109" t="s">
        <v>18679</v>
      </c>
      <c r="K1462" s="108">
        <v>45125</v>
      </c>
      <c r="L1462" s="109" t="s">
        <v>42529</v>
      </c>
      <c r="M1462" s="110" t="s">
        <v>18657</v>
      </c>
      <c r="N1462" s="110" t="s">
        <v>18659</v>
      </c>
      <c r="O1462" s="109">
        <v>15</v>
      </c>
      <c r="P1462" s="108">
        <v>45863</v>
      </c>
      <c r="Q1462" s="108">
        <v>45877</v>
      </c>
      <c r="R1462" s="109" t="s">
        <v>6462</v>
      </c>
      <c r="S1462" s="110" t="str">
        <f>VLOOKUP($R1462,DX!$A$1:$B$13005,2,FALSE)</f>
        <v>EMBOLIA PULMONAR SIN MENCION DE CORAZON PULMONAR AGUDO</v>
      </c>
      <c r="T1462" s="110" t="s">
        <v>42647</v>
      </c>
      <c r="AA1462" s="111" t="s">
        <v>43233</v>
      </c>
    </row>
    <row r="1463" spans="1:27" s="123" customFormat="1" ht="30" hidden="1" customHeight="1" x14ac:dyDescent="0.3">
      <c r="A1463" s="121">
        <v>45881</v>
      </c>
      <c r="B1463" s="119">
        <f t="shared" ref="B1463:B1469" si="73">+MONTH(A1463)</f>
        <v>8</v>
      </c>
      <c r="C1463" s="119">
        <f t="shared" ref="C1463:C1469" si="74">+YEAR(A1463)</f>
        <v>2025</v>
      </c>
      <c r="D1463" s="110">
        <v>1128628081</v>
      </c>
      <c r="E1463" s="110" t="s">
        <v>43027</v>
      </c>
      <c r="F1463" s="110" t="s">
        <v>18658</v>
      </c>
      <c r="G1463" s="110" t="s">
        <v>18687</v>
      </c>
      <c r="H1463" s="112" t="s">
        <v>42709</v>
      </c>
      <c r="I1463" s="109" t="s">
        <v>18680</v>
      </c>
      <c r="J1463" s="109" t="s">
        <v>18679</v>
      </c>
      <c r="K1463" s="108">
        <v>44774</v>
      </c>
      <c r="L1463" s="109" t="s">
        <v>18739</v>
      </c>
      <c r="M1463" s="110" t="s">
        <v>18657</v>
      </c>
      <c r="N1463" s="110" t="s">
        <v>18659</v>
      </c>
      <c r="O1463" s="109">
        <v>3</v>
      </c>
      <c r="P1463" s="108">
        <v>45881</v>
      </c>
      <c r="Q1463" s="108">
        <v>45883</v>
      </c>
      <c r="R1463" s="109" t="s">
        <v>8737</v>
      </c>
      <c r="S1463" s="110" t="str">
        <f>VLOOKUP($R1463,DX!$A$1:$B$13005,2,FALSE)</f>
        <v>TRASTORNO DE LA UÑA, NO ESPECIFICADO</v>
      </c>
      <c r="T1463" s="110" t="s">
        <v>42647</v>
      </c>
      <c r="AA1463" s="111" t="s">
        <v>43233</v>
      </c>
    </row>
    <row r="1464" spans="1:27" s="123" customFormat="1" ht="30" hidden="1" customHeight="1" x14ac:dyDescent="0.3">
      <c r="A1464" s="121">
        <v>45875</v>
      </c>
      <c r="B1464" s="119">
        <f t="shared" si="73"/>
        <v>8</v>
      </c>
      <c r="C1464" s="119">
        <f t="shared" si="74"/>
        <v>2025</v>
      </c>
      <c r="D1464" s="110">
        <v>75076379</v>
      </c>
      <c r="E1464" s="110" t="s">
        <v>42897</v>
      </c>
      <c r="F1464" s="110" t="s">
        <v>18658</v>
      </c>
      <c r="G1464" s="110" t="s">
        <v>18687</v>
      </c>
      <c r="H1464" s="112" t="s">
        <v>42733</v>
      </c>
      <c r="I1464" s="109" t="s">
        <v>18665</v>
      </c>
      <c r="J1464" s="109" t="s">
        <v>18679</v>
      </c>
      <c r="K1464" s="108">
        <v>44989</v>
      </c>
      <c r="L1464" s="109" t="s">
        <v>18787</v>
      </c>
      <c r="M1464" s="110" t="s">
        <v>18845</v>
      </c>
      <c r="N1464" s="110" t="s">
        <v>18659</v>
      </c>
      <c r="O1464" s="109">
        <v>30</v>
      </c>
      <c r="P1464" s="108">
        <v>45875</v>
      </c>
      <c r="Q1464" s="108">
        <v>45904</v>
      </c>
      <c r="R1464" s="109" t="s">
        <v>1752</v>
      </c>
      <c r="S1464" s="110" t="str">
        <f>VLOOKUP($R1464,DX!$A$1:$B$13005,2,FALSE)</f>
        <v>TUMOR MALIGNO DEL RECTO</v>
      </c>
      <c r="T1464" s="110" t="s">
        <v>18696</v>
      </c>
      <c r="AA1464" s="123" t="s">
        <v>42959</v>
      </c>
    </row>
    <row r="1465" spans="1:27" s="123" customFormat="1" ht="30" hidden="1" customHeight="1" x14ac:dyDescent="0.3">
      <c r="A1465" s="121">
        <v>45875</v>
      </c>
      <c r="B1465" s="119">
        <f t="shared" si="73"/>
        <v>8</v>
      </c>
      <c r="C1465" s="119">
        <f t="shared" si="74"/>
        <v>2025</v>
      </c>
      <c r="D1465" s="110">
        <v>98547865</v>
      </c>
      <c r="E1465" s="110" t="s">
        <v>43028</v>
      </c>
      <c r="F1465" s="110" t="s">
        <v>18658</v>
      </c>
      <c r="G1465" s="110" t="s">
        <v>18664</v>
      </c>
      <c r="H1465" s="112" t="s">
        <v>42709</v>
      </c>
      <c r="I1465" s="109" t="s">
        <v>18665</v>
      </c>
      <c r="J1465" s="109" t="s">
        <v>18679</v>
      </c>
      <c r="K1465" s="108">
        <v>45692</v>
      </c>
      <c r="L1465" s="109" t="s">
        <v>42858</v>
      </c>
      <c r="M1465" s="110" t="s">
        <v>18657</v>
      </c>
      <c r="N1465" s="110" t="s">
        <v>18659</v>
      </c>
      <c r="O1465" s="109">
        <v>3</v>
      </c>
      <c r="P1465" s="108">
        <v>45875</v>
      </c>
      <c r="Q1465" s="108">
        <v>45877</v>
      </c>
      <c r="R1465" s="109" t="s">
        <v>9321</v>
      </c>
      <c r="S1465" s="110" t="str">
        <f>VLOOKUP($R1465,DX!$A$1:$B$13005,2,FALSE)</f>
        <v>TRASTORNO INTERNO DE LA RODILLA, NO ESPECIFICADO</v>
      </c>
      <c r="T1465" s="110" t="s">
        <v>42647</v>
      </c>
      <c r="AA1465" s="111" t="s">
        <v>43233</v>
      </c>
    </row>
    <row r="1466" spans="1:27" s="123" customFormat="1" ht="30" hidden="1" customHeight="1" x14ac:dyDescent="0.3">
      <c r="A1466" s="121">
        <v>45882</v>
      </c>
      <c r="B1466" s="119">
        <f t="shared" si="73"/>
        <v>8</v>
      </c>
      <c r="C1466" s="119">
        <f t="shared" si="74"/>
        <v>2025</v>
      </c>
      <c r="D1466" s="110">
        <v>1000644388</v>
      </c>
      <c r="E1466" s="110" t="s">
        <v>43029</v>
      </c>
      <c r="F1466" s="110" t="s">
        <v>18658</v>
      </c>
      <c r="G1466" s="110" t="s">
        <v>18683</v>
      </c>
      <c r="H1466" s="112" t="s">
        <v>42709</v>
      </c>
      <c r="I1466" s="109" t="s">
        <v>18680</v>
      </c>
      <c r="J1466" s="109" t="s">
        <v>18679</v>
      </c>
      <c r="K1466" s="108">
        <v>45601</v>
      </c>
      <c r="L1466" s="109" t="s">
        <v>18680</v>
      </c>
      <c r="M1466" s="110" t="s">
        <v>18657</v>
      </c>
      <c r="N1466" s="110" t="s">
        <v>18659</v>
      </c>
      <c r="O1466" s="109">
        <v>4</v>
      </c>
      <c r="P1466" s="108">
        <v>45882</v>
      </c>
      <c r="Q1466" s="108">
        <v>45885</v>
      </c>
      <c r="R1466" s="109" t="s">
        <v>9647</v>
      </c>
      <c r="S1466" s="110" t="str">
        <f>VLOOKUP($R1466,DX!$A$1:$B$13005,2,FALSE)</f>
        <v>CONTRACTURA MUSCULAR</v>
      </c>
      <c r="T1466" s="110" t="s">
        <v>42647</v>
      </c>
      <c r="AA1466" s="111" t="s">
        <v>43233</v>
      </c>
    </row>
    <row r="1467" spans="1:27" s="123" customFormat="1" ht="30" hidden="1" customHeight="1" x14ac:dyDescent="0.3">
      <c r="A1467" s="121">
        <v>45874</v>
      </c>
      <c r="B1467" s="119">
        <f t="shared" si="73"/>
        <v>8</v>
      </c>
      <c r="C1467" s="119">
        <f t="shared" si="74"/>
        <v>2025</v>
      </c>
      <c r="D1467" s="110">
        <v>1004671855</v>
      </c>
      <c r="E1467" s="110" t="s">
        <v>43030</v>
      </c>
      <c r="F1467" s="110" t="s">
        <v>18704</v>
      </c>
      <c r="G1467" s="110" t="s">
        <v>18664</v>
      </c>
      <c r="H1467" s="112" t="s">
        <v>42708</v>
      </c>
      <c r="I1467" s="109" t="s">
        <v>18849</v>
      </c>
      <c r="J1467" s="109" t="s">
        <v>18679</v>
      </c>
      <c r="K1467" s="108">
        <v>45817</v>
      </c>
      <c r="L1467" s="109" t="s">
        <v>42933</v>
      </c>
      <c r="M1467" s="110" t="s">
        <v>18657</v>
      </c>
      <c r="N1467" s="110" t="s">
        <v>18659</v>
      </c>
      <c r="O1467" s="109">
        <v>1</v>
      </c>
      <c r="P1467" s="108">
        <v>45874</v>
      </c>
      <c r="Q1467" s="108">
        <v>45874</v>
      </c>
      <c r="R1467" s="109" t="s">
        <v>112</v>
      </c>
      <c r="S1467" s="110" t="str">
        <f>VLOOKUP($R1467,DX!$A$1:$B$13005,2,FALSE)</f>
        <v>OTRAS ENTERITIS VIRALES</v>
      </c>
      <c r="T1467" s="110" t="s">
        <v>42647</v>
      </c>
      <c r="AA1467" s="111" t="s">
        <v>43233</v>
      </c>
    </row>
    <row r="1468" spans="1:27" s="123" customFormat="1" ht="30" hidden="1" customHeight="1" x14ac:dyDescent="0.3">
      <c r="A1468" s="121">
        <v>45898</v>
      </c>
      <c r="B1468" s="119">
        <f t="shared" si="73"/>
        <v>8</v>
      </c>
      <c r="C1468" s="119">
        <f t="shared" si="74"/>
        <v>2025</v>
      </c>
      <c r="D1468" s="110">
        <v>34065299</v>
      </c>
      <c r="E1468" s="110" t="s">
        <v>43031</v>
      </c>
      <c r="F1468" s="110" t="s">
        <v>18704</v>
      </c>
      <c r="G1468" s="110" t="s">
        <v>18664</v>
      </c>
      <c r="H1468" s="112" t="s">
        <v>42708</v>
      </c>
      <c r="I1468" s="109" t="s">
        <v>18680</v>
      </c>
      <c r="J1468" s="109" t="s">
        <v>18679</v>
      </c>
      <c r="K1468" s="108">
        <v>45628</v>
      </c>
      <c r="L1468" s="109" t="s">
        <v>18680</v>
      </c>
      <c r="M1468" s="110" t="s">
        <v>18657</v>
      </c>
      <c r="N1468" s="110" t="s">
        <v>18659</v>
      </c>
      <c r="O1468" s="109">
        <v>2</v>
      </c>
      <c r="P1468" s="108">
        <v>45898</v>
      </c>
      <c r="Q1468" s="108">
        <v>45899</v>
      </c>
      <c r="R1468" s="109" t="s">
        <v>7987</v>
      </c>
      <c r="S1468" s="110" t="str">
        <f>VLOOKUP($R1468,DX!$A$1:$B$13005,2,FALSE)</f>
        <v>COLITIS Y GASTROENTERITIS NO INFECCIOSAS, NO ESPECIFICADAS</v>
      </c>
      <c r="T1468" s="110" t="s">
        <v>42647</v>
      </c>
      <c r="AA1468" s="111" t="s">
        <v>43233</v>
      </c>
    </row>
    <row r="1469" spans="1:27" s="123" customFormat="1" ht="30" hidden="1" customHeight="1" x14ac:dyDescent="0.3">
      <c r="A1469" s="121">
        <v>45895</v>
      </c>
      <c r="B1469" s="119">
        <f t="shared" si="73"/>
        <v>8</v>
      </c>
      <c r="C1469" s="119">
        <f t="shared" si="74"/>
        <v>2025</v>
      </c>
      <c r="D1469" s="110">
        <v>71618147</v>
      </c>
      <c r="E1469" s="110" t="s">
        <v>43032</v>
      </c>
      <c r="F1469" s="110" t="s">
        <v>18658</v>
      </c>
      <c r="G1469" s="110" t="s">
        <v>18664</v>
      </c>
      <c r="H1469" s="112" t="s">
        <v>42709</v>
      </c>
      <c r="I1469" s="109" t="s">
        <v>18665</v>
      </c>
      <c r="J1469" s="109" t="s">
        <v>18679</v>
      </c>
      <c r="K1469" s="108">
        <v>45627</v>
      </c>
      <c r="L1469" s="109" t="s">
        <v>42858</v>
      </c>
      <c r="M1469" s="110" t="s">
        <v>18657</v>
      </c>
      <c r="N1469" s="110" t="s">
        <v>18659</v>
      </c>
      <c r="O1469" s="109">
        <v>11</v>
      </c>
      <c r="P1469" s="108">
        <v>45895</v>
      </c>
      <c r="Q1469" s="108">
        <v>45905</v>
      </c>
      <c r="R1469" s="109" t="s">
        <v>5778</v>
      </c>
      <c r="S1469" s="110" t="str">
        <f>VLOOKUP($R1469,DX!$A$1:$B$13005,2,FALSE)</f>
        <v>CATARATA, NO ESPECIFICADA</v>
      </c>
      <c r="T1469" s="110" t="s">
        <v>42647</v>
      </c>
      <c r="AA1469" s="111" t="s">
        <v>43233</v>
      </c>
    </row>
    <row r="1470" spans="1:27" s="123" customFormat="1" ht="30" hidden="1" customHeight="1" x14ac:dyDescent="0.3">
      <c r="A1470" s="121">
        <v>45906</v>
      </c>
      <c r="B1470" s="119">
        <f t="shared" ref="B1470:B1473" si="75">+MONTH(A1470)</f>
        <v>9</v>
      </c>
      <c r="C1470" s="119">
        <f t="shared" ref="C1470:C1473" si="76">+YEAR(A1470)</f>
        <v>2025</v>
      </c>
      <c r="D1470" s="110">
        <v>1078000047</v>
      </c>
      <c r="E1470" s="110" t="s">
        <v>43033</v>
      </c>
      <c r="F1470" s="110" t="s">
        <v>18704</v>
      </c>
      <c r="G1470" s="109" t="s">
        <v>18690</v>
      </c>
      <c r="H1470" s="112" t="s">
        <v>42709</v>
      </c>
      <c r="I1470" s="109" t="s">
        <v>18849</v>
      </c>
      <c r="J1470" s="109" t="s">
        <v>42511</v>
      </c>
      <c r="K1470" s="108">
        <v>45859</v>
      </c>
      <c r="L1470" s="109" t="s">
        <v>42933</v>
      </c>
      <c r="M1470" s="109" t="s">
        <v>18657</v>
      </c>
      <c r="N1470" s="110" t="s">
        <v>18659</v>
      </c>
      <c r="O1470" s="109">
        <v>8</v>
      </c>
      <c r="P1470" s="108">
        <v>45906</v>
      </c>
      <c r="Q1470" s="108">
        <v>45913</v>
      </c>
      <c r="R1470" s="109" t="s">
        <v>10205</v>
      </c>
      <c r="S1470" s="110" t="str">
        <f>VLOOKUP($R1470,DX!$A$1:$B$13005,2,FALSE)</f>
        <v>SINDROME NEFROTICO, NO ESPECIFICADA</v>
      </c>
      <c r="T1470" s="110" t="s">
        <v>42647</v>
      </c>
      <c r="AA1470" s="111" t="s">
        <v>43233</v>
      </c>
    </row>
    <row r="1471" spans="1:27" s="123" customFormat="1" ht="30" hidden="1" customHeight="1" x14ac:dyDescent="0.3">
      <c r="A1471" s="121">
        <v>45911</v>
      </c>
      <c r="B1471" s="119">
        <f t="shared" si="75"/>
        <v>9</v>
      </c>
      <c r="C1471" s="119">
        <f t="shared" si="76"/>
        <v>2025</v>
      </c>
      <c r="D1471" s="110">
        <v>1128464999</v>
      </c>
      <c r="E1471" s="110" t="s">
        <v>43001</v>
      </c>
      <c r="F1471" s="110" t="s">
        <v>18658</v>
      </c>
      <c r="G1471" s="109" t="s">
        <v>18687</v>
      </c>
      <c r="H1471" s="112" t="s">
        <v>42709</v>
      </c>
      <c r="I1471" s="109" t="s">
        <v>18665</v>
      </c>
      <c r="J1471" s="109" t="s">
        <v>18679</v>
      </c>
      <c r="K1471" s="126"/>
      <c r="L1471" s="109" t="s">
        <v>42529</v>
      </c>
      <c r="M1471" s="109" t="s">
        <v>18657</v>
      </c>
      <c r="N1471" s="110" t="s">
        <v>18659</v>
      </c>
      <c r="O1471" s="109">
        <v>3</v>
      </c>
      <c r="P1471" s="108">
        <v>45911</v>
      </c>
      <c r="Q1471" s="108">
        <v>45913</v>
      </c>
      <c r="R1471" s="109" t="s">
        <v>10383</v>
      </c>
      <c r="S1471" s="110" t="str">
        <f>VLOOKUP($R1471,DX!$A$1:$B$13005,2,FALSE)</f>
        <v>COLICO RENAL, NO ESPECIFICADO</v>
      </c>
      <c r="T1471" s="110" t="s">
        <v>42647</v>
      </c>
      <c r="AA1471" s="111" t="s">
        <v>43233</v>
      </c>
    </row>
    <row r="1472" spans="1:27" s="123" customFormat="1" ht="30" hidden="1" customHeight="1" x14ac:dyDescent="0.3">
      <c r="A1472" s="121">
        <v>45901</v>
      </c>
      <c r="B1472" s="119">
        <f t="shared" si="75"/>
        <v>9</v>
      </c>
      <c r="C1472" s="119">
        <f t="shared" si="76"/>
        <v>2025</v>
      </c>
      <c r="D1472" s="110">
        <v>25235412</v>
      </c>
      <c r="E1472" s="110" t="s">
        <v>42671</v>
      </c>
      <c r="F1472" s="110" t="s">
        <v>18704</v>
      </c>
      <c r="G1472" s="124" t="s">
        <v>18720</v>
      </c>
      <c r="H1472" s="112" t="s">
        <v>42707</v>
      </c>
      <c r="I1472" s="109" t="s">
        <v>18849</v>
      </c>
      <c r="J1472" s="109" t="s">
        <v>43041</v>
      </c>
      <c r="K1472" s="108">
        <v>43678</v>
      </c>
      <c r="L1472" s="109" t="s">
        <v>42933</v>
      </c>
      <c r="M1472" s="109" t="s">
        <v>18657</v>
      </c>
      <c r="N1472" s="110" t="s">
        <v>18722</v>
      </c>
      <c r="O1472" s="109">
        <v>5</v>
      </c>
      <c r="P1472" s="108">
        <v>45901</v>
      </c>
      <c r="Q1472" s="108">
        <v>45905</v>
      </c>
      <c r="R1472" s="109" t="s">
        <v>14553</v>
      </c>
      <c r="S1472" s="110" t="str">
        <f>VLOOKUP($R1472,DX!$A$1:$B$13005,2,FALSE)</f>
        <v>TRAUMATISMO DE LA CABEZA, NO ESPECIFICADO</v>
      </c>
      <c r="T1472" s="110" t="s">
        <v>42647</v>
      </c>
      <c r="AA1472" s="111" t="s">
        <v>43233</v>
      </c>
    </row>
    <row r="1473" spans="1:27" s="123" customFormat="1" ht="30" hidden="1" customHeight="1" x14ac:dyDescent="0.3">
      <c r="A1473" s="121">
        <v>45901</v>
      </c>
      <c r="B1473" s="119">
        <f t="shared" si="75"/>
        <v>9</v>
      </c>
      <c r="C1473" s="119">
        <f t="shared" si="76"/>
        <v>2025</v>
      </c>
      <c r="D1473" s="110">
        <v>43743826</v>
      </c>
      <c r="E1473" s="110" t="s">
        <v>43034</v>
      </c>
      <c r="F1473" s="110" t="s">
        <v>18704</v>
      </c>
      <c r="G1473" s="109" t="s">
        <v>18664</v>
      </c>
      <c r="H1473" s="112" t="s">
        <v>42709</v>
      </c>
      <c r="I1473" s="109" t="s">
        <v>18849</v>
      </c>
      <c r="J1473" s="109" t="s">
        <v>18695</v>
      </c>
      <c r="K1473" s="108">
        <v>45638</v>
      </c>
      <c r="L1473" s="109" t="s">
        <v>42933</v>
      </c>
      <c r="M1473" s="109" t="s">
        <v>18657</v>
      </c>
      <c r="N1473" s="110" t="s">
        <v>18659</v>
      </c>
      <c r="O1473" s="109">
        <v>3</v>
      </c>
      <c r="P1473" s="108">
        <v>45901</v>
      </c>
      <c r="Q1473" s="108">
        <v>45903</v>
      </c>
      <c r="R1473" s="109" t="s">
        <v>7193</v>
      </c>
      <c r="S1473" s="110" t="str">
        <f>VLOOKUP($R1473,DX!$A$1:$B$13005,2,FALSE)</f>
        <v>BRONQUITIS AGUDA, NO ESPECIFICADA</v>
      </c>
      <c r="T1473" s="110" t="s">
        <v>42647</v>
      </c>
      <c r="AA1473" s="111" t="s">
        <v>43233</v>
      </c>
    </row>
    <row r="1474" spans="1:27" s="123" customFormat="1" ht="30" hidden="1" customHeight="1" x14ac:dyDescent="0.3">
      <c r="A1474" s="121">
        <v>45905</v>
      </c>
      <c r="B1474" s="119">
        <f t="shared" ref="B1474:B1479" si="77">+MONTH(A1474)</f>
        <v>9</v>
      </c>
      <c r="C1474" s="119">
        <f t="shared" ref="C1474:C1479" si="78">+YEAR(A1474)</f>
        <v>2025</v>
      </c>
      <c r="D1474" s="110">
        <v>75076379</v>
      </c>
      <c r="E1474" s="110" t="s">
        <v>42897</v>
      </c>
      <c r="F1474" s="110" t="s">
        <v>18658</v>
      </c>
      <c r="G1474" s="109" t="s">
        <v>18687</v>
      </c>
      <c r="H1474" s="112" t="s">
        <v>42733</v>
      </c>
      <c r="I1474" s="109" t="s">
        <v>18665</v>
      </c>
      <c r="J1474" s="109" t="s">
        <v>18679</v>
      </c>
      <c r="K1474" s="108">
        <v>44989</v>
      </c>
      <c r="L1474" s="109" t="s">
        <v>18787</v>
      </c>
      <c r="M1474" s="109" t="s">
        <v>18845</v>
      </c>
      <c r="N1474" s="110" t="s">
        <v>18659</v>
      </c>
      <c r="O1474" s="109">
        <v>30</v>
      </c>
      <c r="P1474" s="108">
        <v>45905</v>
      </c>
      <c r="Q1474" s="108">
        <v>45934</v>
      </c>
      <c r="R1474" s="109" t="s">
        <v>1752</v>
      </c>
      <c r="S1474" s="110" t="str">
        <f>VLOOKUP($R1474,DX!$A$1:$B$13005,2,FALSE)</f>
        <v>TUMOR MALIGNO DEL RECTO</v>
      </c>
      <c r="T1474" s="110" t="s">
        <v>18696</v>
      </c>
      <c r="AA1474" s="123" t="s">
        <v>42959</v>
      </c>
    </row>
    <row r="1475" spans="1:27" s="123" customFormat="1" ht="30" hidden="1" customHeight="1" x14ac:dyDescent="0.3">
      <c r="A1475" s="121">
        <v>45919</v>
      </c>
      <c r="B1475" s="119">
        <f t="shared" si="77"/>
        <v>9</v>
      </c>
      <c r="C1475" s="119">
        <f t="shared" si="78"/>
        <v>2025</v>
      </c>
      <c r="D1475" s="110">
        <v>1017184433</v>
      </c>
      <c r="E1475" s="110" t="s">
        <v>43035</v>
      </c>
      <c r="F1475" s="110" t="s">
        <v>18704</v>
      </c>
      <c r="G1475" s="109" t="s">
        <v>18664</v>
      </c>
      <c r="H1475" s="112" t="s">
        <v>42709</v>
      </c>
      <c r="I1475" s="109" t="s">
        <v>18849</v>
      </c>
      <c r="J1475" s="109" t="s">
        <v>43047</v>
      </c>
      <c r="K1475" s="108">
        <v>42761</v>
      </c>
      <c r="L1475" s="109" t="s">
        <v>42933</v>
      </c>
      <c r="M1475" s="109" t="s">
        <v>18657</v>
      </c>
      <c r="N1475" s="110" t="s">
        <v>18659</v>
      </c>
      <c r="O1475" s="109">
        <v>11</v>
      </c>
      <c r="P1475" s="108">
        <v>45919</v>
      </c>
      <c r="Q1475" s="108">
        <v>45929</v>
      </c>
      <c r="R1475" s="109" t="s">
        <v>16770</v>
      </c>
      <c r="S1475" s="110" t="str">
        <f>VLOOKUP($R1475,DX!$A$1:$B$13005,2,FALSE)</f>
        <v>COMPL MECANICA DE DISPOSITIVO FIJACION INTERNA DE HUESOS DE UN MIEMBRO</v>
      </c>
      <c r="T1475" s="110" t="s">
        <v>42647</v>
      </c>
      <c r="AA1475" s="111" t="s">
        <v>43233</v>
      </c>
    </row>
    <row r="1476" spans="1:27" s="123" customFormat="1" ht="30" hidden="1" customHeight="1" x14ac:dyDescent="0.3">
      <c r="A1476" s="121">
        <v>45921</v>
      </c>
      <c r="B1476" s="119">
        <f t="shared" si="77"/>
        <v>9</v>
      </c>
      <c r="C1476" s="119">
        <f t="shared" si="78"/>
        <v>2025</v>
      </c>
      <c r="D1476" s="110">
        <v>1047426491</v>
      </c>
      <c r="E1476" s="110" t="s">
        <v>43036</v>
      </c>
      <c r="F1476" s="110" t="s">
        <v>18704</v>
      </c>
      <c r="G1476" s="109" t="s">
        <v>18664</v>
      </c>
      <c r="H1476" s="112" t="s">
        <v>42708</v>
      </c>
      <c r="I1476" s="109" t="s">
        <v>18665</v>
      </c>
      <c r="J1476" s="109" t="s">
        <v>18679</v>
      </c>
      <c r="K1476" s="108">
        <v>45734</v>
      </c>
      <c r="L1476" s="109" t="s">
        <v>42529</v>
      </c>
      <c r="M1476" s="109" t="s">
        <v>18657</v>
      </c>
      <c r="N1476" s="110" t="s">
        <v>18659</v>
      </c>
      <c r="O1476" s="109">
        <v>2</v>
      </c>
      <c r="P1476" s="108">
        <v>45921</v>
      </c>
      <c r="Q1476" s="108">
        <v>45830</v>
      </c>
      <c r="R1476" s="109" t="s">
        <v>15151</v>
      </c>
      <c r="S1476" s="110" t="str">
        <f>VLOOKUP($R1476,DX!$A$1:$B$13005,2,FALSE)</f>
        <v>HERIDA DE DEDO(S) DE LA MANO, SIN DAÑO DE LA(S) UÑA(S)</v>
      </c>
      <c r="T1476" s="110" t="s">
        <v>42647</v>
      </c>
      <c r="AA1476" s="111" t="s">
        <v>43233</v>
      </c>
    </row>
    <row r="1477" spans="1:27" s="123" customFormat="1" ht="30" hidden="1" customHeight="1" x14ac:dyDescent="0.3">
      <c r="A1477" s="121">
        <v>45914</v>
      </c>
      <c r="B1477" s="119">
        <f t="shared" si="77"/>
        <v>9</v>
      </c>
      <c r="C1477" s="119">
        <f t="shared" si="78"/>
        <v>2025</v>
      </c>
      <c r="D1477" s="110">
        <v>1098614858</v>
      </c>
      <c r="E1477" s="110" t="s">
        <v>43037</v>
      </c>
      <c r="F1477" s="110" t="s">
        <v>18658</v>
      </c>
      <c r="G1477" s="109" t="s">
        <v>18737</v>
      </c>
      <c r="H1477" s="112" t="s">
        <v>42709</v>
      </c>
      <c r="I1477" s="109" t="s">
        <v>18665</v>
      </c>
      <c r="J1477" s="109" t="s">
        <v>18679</v>
      </c>
      <c r="K1477" s="108">
        <v>44683</v>
      </c>
      <c r="L1477" s="109" t="s">
        <v>18739</v>
      </c>
      <c r="M1477" s="109" t="s">
        <v>18657</v>
      </c>
      <c r="N1477" s="110" t="s">
        <v>18659</v>
      </c>
      <c r="O1477" s="109">
        <v>5</v>
      </c>
      <c r="P1477" s="108">
        <v>45914</v>
      </c>
      <c r="Q1477" s="108">
        <v>45918</v>
      </c>
      <c r="R1477" s="109" t="s">
        <v>14433</v>
      </c>
      <c r="S1477" s="110" t="str">
        <f>VLOOKUP($R1477,DX!$A$1:$B$13005,2,FALSE)</f>
        <v>HERIDA DE LA CABEZA, PARTE NO ESPECIFICADA</v>
      </c>
      <c r="T1477" s="110" t="s">
        <v>42647</v>
      </c>
      <c r="AA1477" s="111" t="s">
        <v>43233</v>
      </c>
    </row>
    <row r="1478" spans="1:27" s="123" customFormat="1" ht="30" hidden="1" customHeight="1" x14ac:dyDescent="0.3">
      <c r="A1478" s="121">
        <v>45916</v>
      </c>
      <c r="B1478" s="119">
        <f t="shared" si="77"/>
        <v>9</v>
      </c>
      <c r="C1478" s="119">
        <f t="shared" si="78"/>
        <v>2025</v>
      </c>
      <c r="D1478" s="110">
        <v>1128398259</v>
      </c>
      <c r="E1478" s="110" t="s">
        <v>42661</v>
      </c>
      <c r="F1478" s="110" t="s">
        <v>18704</v>
      </c>
      <c r="G1478" s="109" t="s">
        <v>18664</v>
      </c>
      <c r="H1478" s="112" t="s">
        <v>42709</v>
      </c>
      <c r="I1478" s="109" t="s">
        <v>18665</v>
      </c>
      <c r="J1478" s="109" t="s">
        <v>18679</v>
      </c>
      <c r="K1478" s="108">
        <v>44760</v>
      </c>
      <c r="L1478" s="109" t="s">
        <v>18721</v>
      </c>
      <c r="M1478" s="109" t="s">
        <v>18657</v>
      </c>
      <c r="N1478" s="110" t="s">
        <v>18659</v>
      </c>
      <c r="O1478" s="109">
        <v>5</v>
      </c>
      <c r="P1478" s="108">
        <v>45916</v>
      </c>
      <c r="Q1478" s="108">
        <v>45920</v>
      </c>
      <c r="R1478" s="109" t="s">
        <v>17756</v>
      </c>
      <c r="S1478" s="110" t="str">
        <f>VLOOKUP($R1478,DX!$A$1:$B$13005,2,FALSE)</f>
        <v>ESTERILIZACION</v>
      </c>
      <c r="T1478" s="110" t="s">
        <v>42647</v>
      </c>
      <c r="AA1478" s="111" t="s">
        <v>43233</v>
      </c>
    </row>
    <row r="1479" spans="1:27" s="123" customFormat="1" ht="30" hidden="1" customHeight="1" x14ac:dyDescent="0.3">
      <c r="A1479" s="121">
        <v>45910</v>
      </c>
      <c r="B1479" s="119">
        <f t="shared" si="77"/>
        <v>9</v>
      </c>
      <c r="C1479" s="119">
        <f t="shared" si="78"/>
        <v>2025</v>
      </c>
      <c r="D1479" s="110">
        <v>1214748337</v>
      </c>
      <c r="E1479" s="110" t="s">
        <v>43038</v>
      </c>
      <c r="F1479" s="110" t="s">
        <v>18704</v>
      </c>
      <c r="G1479" s="109" t="s">
        <v>18664</v>
      </c>
      <c r="H1479" s="112" t="s">
        <v>42709</v>
      </c>
      <c r="I1479" s="109" t="s">
        <v>18849</v>
      </c>
      <c r="J1479" s="109" t="s">
        <v>42736</v>
      </c>
      <c r="K1479" s="108">
        <v>45329</v>
      </c>
      <c r="L1479" s="109" t="s">
        <v>42933</v>
      </c>
      <c r="M1479" s="109" t="s">
        <v>18657</v>
      </c>
      <c r="N1479" s="110" t="s">
        <v>18659</v>
      </c>
      <c r="O1479" s="109">
        <v>7</v>
      </c>
      <c r="P1479" s="108">
        <v>45910</v>
      </c>
      <c r="Q1479" s="108">
        <v>45916</v>
      </c>
      <c r="R1479" s="109" t="s">
        <v>15367</v>
      </c>
      <c r="S1479" s="110" t="str">
        <f>VLOOKUP($R1479,DX!$A$1:$B$13005,2,FALSE)</f>
        <v>CONTUSION DE OTRAS PARTES Y LAS NO ESPECIFICADAS DE LA PIERNA</v>
      </c>
      <c r="T1479" s="110" t="s">
        <v>42647</v>
      </c>
      <c r="AA1479" s="111" t="s">
        <v>43233</v>
      </c>
    </row>
    <row r="1480" spans="1:27" s="123" customFormat="1" ht="30" hidden="1" customHeight="1" x14ac:dyDescent="0.3">
      <c r="A1480" s="121">
        <v>45917</v>
      </c>
      <c r="B1480" s="119">
        <f t="shared" ref="B1480" si="79">+MONTH(A1480)</f>
        <v>9</v>
      </c>
      <c r="C1480" s="119">
        <f t="shared" ref="C1480" si="80">+YEAR(A1480)</f>
        <v>2025</v>
      </c>
      <c r="D1480" s="110">
        <v>1214748337</v>
      </c>
      <c r="E1480" s="110" t="s">
        <v>43038</v>
      </c>
      <c r="F1480" s="110" t="s">
        <v>18704</v>
      </c>
      <c r="G1480" s="109" t="s">
        <v>18664</v>
      </c>
      <c r="H1480" s="112" t="s">
        <v>42709</v>
      </c>
      <c r="I1480" s="109" t="s">
        <v>18849</v>
      </c>
      <c r="J1480" s="109" t="s">
        <v>42736</v>
      </c>
      <c r="K1480" s="108">
        <v>45329</v>
      </c>
      <c r="L1480" s="109" t="s">
        <v>42933</v>
      </c>
      <c r="M1480" s="109" t="s">
        <v>18657</v>
      </c>
      <c r="N1480" s="110" t="s">
        <v>18659</v>
      </c>
      <c r="O1480" s="109">
        <v>11</v>
      </c>
      <c r="P1480" s="108">
        <v>45917</v>
      </c>
      <c r="Q1480" s="108">
        <v>45927</v>
      </c>
      <c r="R1480" s="109" t="s">
        <v>8373</v>
      </c>
      <c r="S1480" s="110" t="str">
        <f>VLOOKUP($R1480,DX!$A$1:$B$13005,2,FALSE)</f>
        <v>CELULITIS DE SITIO NO ESPECIFICADO</v>
      </c>
      <c r="T1480" s="110" t="s">
        <v>18696</v>
      </c>
      <c r="AA1480" s="111" t="s">
        <v>43233</v>
      </c>
    </row>
    <row r="1481" spans="1:27" s="123" customFormat="1" ht="30" hidden="1" customHeight="1" x14ac:dyDescent="0.3">
      <c r="A1481" s="121">
        <v>45918</v>
      </c>
      <c r="B1481" s="119">
        <f t="shared" ref="B1481:B1490" si="81">+MONTH(A1481)</f>
        <v>9</v>
      </c>
      <c r="C1481" s="119">
        <f t="shared" ref="C1481:C1490" si="82">+YEAR(A1481)</f>
        <v>2025</v>
      </c>
      <c r="D1481" s="110">
        <v>15963007</v>
      </c>
      <c r="E1481" s="110" t="s">
        <v>43039</v>
      </c>
      <c r="F1481" s="110" t="s">
        <v>18658</v>
      </c>
      <c r="G1481" s="109" t="s">
        <v>18737</v>
      </c>
      <c r="H1481" s="112" t="s">
        <v>42708</v>
      </c>
      <c r="I1481" s="109" t="s">
        <v>18849</v>
      </c>
      <c r="J1481" s="109" t="s">
        <v>42600</v>
      </c>
      <c r="K1481" s="108">
        <v>45302</v>
      </c>
      <c r="L1481" s="109" t="s">
        <v>42933</v>
      </c>
      <c r="M1481" s="109" t="s">
        <v>18657</v>
      </c>
      <c r="N1481" s="110" t="s">
        <v>18659</v>
      </c>
      <c r="O1481" s="109">
        <v>2</v>
      </c>
      <c r="P1481" s="108">
        <v>45918</v>
      </c>
      <c r="Q1481" s="108">
        <v>45919</v>
      </c>
      <c r="R1481" s="109" t="s">
        <v>9647</v>
      </c>
      <c r="S1481" s="110" t="str">
        <f>VLOOKUP($R1481,DX!$A$1:$B$13005,2,FALSE)</f>
        <v>CONTRACTURA MUSCULAR</v>
      </c>
      <c r="T1481" s="110" t="s">
        <v>42647</v>
      </c>
      <c r="AA1481" s="111" t="s">
        <v>43233</v>
      </c>
    </row>
    <row r="1482" spans="1:27" s="123" customFormat="1" ht="30" hidden="1" customHeight="1" x14ac:dyDescent="0.3">
      <c r="A1482" s="121">
        <v>45922</v>
      </c>
      <c r="B1482" s="119">
        <f t="shared" si="81"/>
        <v>9</v>
      </c>
      <c r="C1482" s="119">
        <f t="shared" si="82"/>
        <v>2025</v>
      </c>
      <c r="D1482" s="110">
        <v>34065299</v>
      </c>
      <c r="E1482" s="110" t="s">
        <v>43031</v>
      </c>
      <c r="F1482" s="110" t="s">
        <v>18704</v>
      </c>
      <c r="G1482" s="109" t="s">
        <v>18664</v>
      </c>
      <c r="H1482" s="112" t="s">
        <v>42708</v>
      </c>
      <c r="I1482" s="109" t="s">
        <v>18680</v>
      </c>
      <c r="J1482" s="109" t="s">
        <v>18679</v>
      </c>
      <c r="K1482" s="126"/>
      <c r="L1482" s="109" t="s">
        <v>18680</v>
      </c>
      <c r="M1482" s="109" t="s">
        <v>18657</v>
      </c>
      <c r="N1482" s="110" t="s">
        <v>18659</v>
      </c>
      <c r="O1482" s="109">
        <v>2</v>
      </c>
      <c r="P1482" s="108">
        <v>45922</v>
      </c>
      <c r="Q1482" s="108">
        <v>45923</v>
      </c>
      <c r="R1482" s="109" t="s">
        <v>7061</v>
      </c>
      <c r="S1482" s="110" t="str">
        <f>VLOOKUP($R1482,DX!$A$1:$B$13005,2,FALSE)</f>
        <v>RINOFARINGITIS AGUDA (RESFRIADO COMUN)</v>
      </c>
      <c r="T1482" s="110" t="s">
        <v>42647</v>
      </c>
      <c r="AA1482" s="111" t="s">
        <v>43233</v>
      </c>
    </row>
    <row r="1483" spans="1:27" s="123" customFormat="1" ht="30" hidden="1" customHeight="1" x14ac:dyDescent="0.3">
      <c r="A1483" s="121">
        <v>45922</v>
      </c>
      <c r="B1483" s="119">
        <f t="shared" si="81"/>
        <v>9</v>
      </c>
      <c r="C1483" s="119">
        <f t="shared" si="82"/>
        <v>2025</v>
      </c>
      <c r="D1483" s="110">
        <v>43825551</v>
      </c>
      <c r="E1483" s="110" t="s">
        <v>43040</v>
      </c>
      <c r="F1483" s="110" t="s">
        <v>18704</v>
      </c>
      <c r="G1483" s="109" t="s">
        <v>18664</v>
      </c>
      <c r="H1483" s="112" t="s">
        <v>42708</v>
      </c>
      <c r="I1483" s="109" t="s">
        <v>18849</v>
      </c>
      <c r="J1483" s="109" t="s">
        <v>18695</v>
      </c>
      <c r="K1483" s="108">
        <v>45965</v>
      </c>
      <c r="L1483" s="109" t="s">
        <v>42933</v>
      </c>
      <c r="M1483" s="109" t="s">
        <v>18657</v>
      </c>
      <c r="N1483" s="110" t="s">
        <v>18659</v>
      </c>
      <c r="O1483" s="109">
        <v>2</v>
      </c>
      <c r="P1483" s="108">
        <v>45922</v>
      </c>
      <c r="Q1483" s="108">
        <v>45923</v>
      </c>
      <c r="R1483" s="109" t="s">
        <v>43046</v>
      </c>
      <c r="S1483" s="110" t="e">
        <f>VLOOKUP($R1483,DX!$A$1:$B$13005,2,FALSE)</f>
        <v>#N/A</v>
      </c>
      <c r="T1483" s="110" t="s">
        <v>42647</v>
      </c>
      <c r="AA1483" s="111" t="s">
        <v>43233</v>
      </c>
    </row>
    <row r="1484" spans="1:27" s="123" customFormat="1" ht="30" hidden="1" customHeight="1" x14ac:dyDescent="0.3">
      <c r="A1484" s="121">
        <v>45920</v>
      </c>
      <c r="B1484" s="119">
        <f t="shared" si="81"/>
        <v>9</v>
      </c>
      <c r="C1484" s="119">
        <f t="shared" si="82"/>
        <v>2025</v>
      </c>
      <c r="D1484" s="110">
        <v>1078000047</v>
      </c>
      <c r="E1484" s="110" t="s">
        <v>43033</v>
      </c>
      <c r="F1484" s="110" t="s">
        <v>18704</v>
      </c>
      <c r="G1484" s="109" t="s">
        <v>18690</v>
      </c>
      <c r="H1484" s="112" t="s">
        <v>42709</v>
      </c>
      <c r="I1484" s="109" t="s">
        <v>18849</v>
      </c>
      <c r="J1484" s="109" t="s">
        <v>42511</v>
      </c>
      <c r="K1484" s="108">
        <v>45859</v>
      </c>
      <c r="L1484" s="109" t="s">
        <v>42933</v>
      </c>
      <c r="M1484" s="109" t="s">
        <v>18657</v>
      </c>
      <c r="N1484" s="110" t="s">
        <v>25608</v>
      </c>
      <c r="O1484" s="109">
        <v>171</v>
      </c>
      <c r="P1484" s="108">
        <v>45920</v>
      </c>
      <c r="Q1484" s="108">
        <v>46090</v>
      </c>
      <c r="R1484" s="109" t="s">
        <v>11655</v>
      </c>
      <c r="S1484" s="110" t="str">
        <f>VLOOKUP($R1484,DX!$A$1:$B$13005,2,FALSE)</f>
        <v>PARTO POR CESAREA DE EMERGENCIA</v>
      </c>
      <c r="T1484" s="110" t="s">
        <v>42647</v>
      </c>
    </row>
    <row r="1485" spans="1:27" s="123" customFormat="1" ht="30" hidden="1" customHeight="1" x14ac:dyDescent="0.3">
      <c r="A1485" s="121">
        <v>45929</v>
      </c>
      <c r="B1485" s="119">
        <f t="shared" si="81"/>
        <v>9</v>
      </c>
      <c r="C1485" s="119">
        <f t="shared" si="82"/>
        <v>2025</v>
      </c>
      <c r="D1485" s="110">
        <v>1001504617</v>
      </c>
      <c r="E1485" s="110" t="s">
        <v>43042</v>
      </c>
      <c r="F1485" s="110" t="s">
        <v>18704</v>
      </c>
      <c r="G1485" s="109" t="s">
        <v>18687</v>
      </c>
      <c r="H1485" s="112" t="s">
        <v>42708</v>
      </c>
      <c r="I1485" s="109" t="s">
        <v>18849</v>
      </c>
      <c r="J1485" s="109" t="s">
        <v>42995</v>
      </c>
      <c r="K1485" s="108">
        <v>45854</v>
      </c>
      <c r="L1485" s="109" t="s">
        <v>42933</v>
      </c>
      <c r="M1485" s="109" t="s">
        <v>18657</v>
      </c>
      <c r="N1485" s="110" t="s">
        <v>18659</v>
      </c>
      <c r="O1485" s="109">
        <v>2</v>
      </c>
      <c r="P1485" s="108">
        <v>45929</v>
      </c>
      <c r="Q1485" s="108">
        <v>45930</v>
      </c>
      <c r="R1485" s="109" t="s">
        <v>112</v>
      </c>
      <c r="S1485" s="110" t="str">
        <f>VLOOKUP($R1485,DX!$A$1:$B$13005,2,FALSE)</f>
        <v>OTRAS ENTERITIS VIRALES</v>
      </c>
      <c r="T1485" s="110" t="s">
        <v>42647</v>
      </c>
      <c r="AA1485" s="111" t="s">
        <v>43233</v>
      </c>
    </row>
    <row r="1486" spans="1:27" s="123" customFormat="1" ht="30" hidden="1" customHeight="1" x14ac:dyDescent="0.3">
      <c r="A1486" s="121">
        <v>45930</v>
      </c>
      <c r="B1486" s="119">
        <f t="shared" si="81"/>
        <v>9</v>
      </c>
      <c r="C1486" s="119">
        <f t="shared" si="82"/>
        <v>2025</v>
      </c>
      <c r="D1486" s="110">
        <v>1017184433</v>
      </c>
      <c r="E1486" s="110" t="s">
        <v>43035</v>
      </c>
      <c r="F1486" s="110" t="s">
        <v>18658</v>
      </c>
      <c r="G1486" s="109" t="s">
        <v>18664</v>
      </c>
      <c r="H1486" s="112" t="s">
        <v>42709</v>
      </c>
      <c r="I1486" s="109" t="s">
        <v>18849</v>
      </c>
      <c r="J1486" s="109" t="s">
        <v>43047</v>
      </c>
      <c r="K1486" s="108">
        <v>42761</v>
      </c>
      <c r="L1486" s="109" t="s">
        <v>42933</v>
      </c>
      <c r="M1486" s="109" t="s">
        <v>18657</v>
      </c>
      <c r="N1486" s="110" t="s">
        <v>18659</v>
      </c>
      <c r="O1486" s="109">
        <v>18</v>
      </c>
      <c r="P1486" s="108">
        <v>45930</v>
      </c>
      <c r="Q1486" s="108">
        <v>45947</v>
      </c>
      <c r="R1486" s="109" t="s">
        <v>15407</v>
      </c>
      <c r="S1486" s="110" t="str">
        <f>VLOOKUP($R1486,DX!$A$1:$B$13005,2,FALSE)</f>
        <v>DESGARRO DE MENISCOS, PRESENTE</v>
      </c>
      <c r="T1486" s="110" t="s">
        <v>18696</v>
      </c>
      <c r="AA1486" s="111" t="s">
        <v>43233</v>
      </c>
    </row>
    <row r="1487" spans="1:27" s="123" customFormat="1" ht="30" hidden="1" customHeight="1" x14ac:dyDescent="0.3">
      <c r="A1487" s="121">
        <v>45929</v>
      </c>
      <c r="B1487" s="119">
        <f t="shared" si="81"/>
        <v>9</v>
      </c>
      <c r="C1487" s="119">
        <f t="shared" si="82"/>
        <v>2025</v>
      </c>
      <c r="D1487" s="110">
        <v>10278205</v>
      </c>
      <c r="E1487" s="110" t="s">
        <v>43043</v>
      </c>
      <c r="F1487" s="110" t="s">
        <v>18658</v>
      </c>
      <c r="G1487" s="109" t="s">
        <v>18683</v>
      </c>
      <c r="H1487" s="112" t="s">
        <v>42709</v>
      </c>
      <c r="I1487" s="109" t="s">
        <v>18680</v>
      </c>
      <c r="J1487" s="109" t="s">
        <v>18679</v>
      </c>
      <c r="K1487" s="108">
        <v>44998</v>
      </c>
      <c r="L1487" s="109" t="s">
        <v>18680</v>
      </c>
      <c r="M1487" s="109" t="s">
        <v>18657</v>
      </c>
      <c r="N1487" s="110" t="s">
        <v>18659</v>
      </c>
      <c r="O1487" s="109">
        <v>25</v>
      </c>
      <c r="P1487" s="108">
        <v>45929</v>
      </c>
      <c r="Q1487" s="108">
        <v>45953</v>
      </c>
      <c r="R1487" s="109" t="s">
        <v>8227</v>
      </c>
      <c r="S1487" s="110" t="str">
        <f>VLOOKUP($R1487,DX!$A$1:$B$13005,2,FALSE)</f>
        <v>CALCULO DE LA VESICULA BILIAR CON COLECISTITIS AGUDA</v>
      </c>
      <c r="T1487" s="110" t="s">
        <v>42647</v>
      </c>
    </row>
    <row r="1488" spans="1:27" s="123" customFormat="1" ht="30" hidden="1" customHeight="1" x14ac:dyDescent="0.3">
      <c r="A1488" s="121">
        <v>45928</v>
      </c>
      <c r="B1488" s="119">
        <f t="shared" si="81"/>
        <v>9</v>
      </c>
      <c r="C1488" s="119">
        <f t="shared" si="82"/>
        <v>2025</v>
      </c>
      <c r="D1488" s="110">
        <v>1214748337</v>
      </c>
      <c r="E1488" s="110" t="s">
        <v>43038</v>
      </c>
      <c r="F1488" s="110" t="s">
        <v>18704</v>
      </c>
      <c r="G1488" s="109" t="s">
        <v>18664</v>
      </c>
      <c r="H1488" s="112" t="s">
        <v>42708</v>
      </c>
      <c r="I1488" s="109" t="s">
        <v>18849</v>
      </c>
      <c r="J1488" s="109" t="s">
        <v>42736</v>
      </c>
      <c r="K1488" s="108">
        <v>45329</v>
      </c>
      <c r="L1488" s="109" t="s">
        <v>42933</v>
      </c>
      <c r="M1488" s="109" t="s">
        <v>18657</v>
      </c>
      <c r="N1488" s="110" t="s">
        <v>18659</v>
      </c>
      <c r="O1488" s="109">
        <v>2</v>
      </c>
      <c r="P1488" s="108">
        <v>45928</v>
      </c>
      <c r="Q1488" s="108">
        <v>45929</v>
      </c>
      <c r="R1488" s="109" t="s">
        <v>8365</v>
      </c>
      <c r="S1488" s="110" t="str">
        <f>VLOOKUP($R1488,DX!$A$1:$B$13005,2,FALSE)</f>
        <v>CELULITIS DE OTRAS PARTES DE LOS MIEMBROS</v>
      </c>
      <c r="T1488" s="110" t="s">
        <v>18696</v>
      </c>
      <c r="AA1488" s="111" t="s">
        <v>43233</v>
      </c>
    </row>
    <row r="1489" spans="1:27" s="123" customFormat="1" ht="30" hidden="1" customHeight="1" x14ac:dyDescent="0.3">
      <c r="A1489" s="121">
        <v>45927</v>
      </c>
      <c r="B1489" s="119">
        <f t="shared" si="81"/>
        <v>9</v>
      </c>
      <c r="C1489" s="119">
        <f t="shared" si="82"/>
        <v>2025</v>
      </c>
      <c r="D1489" s="110">
        <v>1047996959</v>
      </c>
      <c r="E1489" s="110" t="s">
        <v>43044</v>
      </c>
      <c r="F1489" s="110" t="s">
        <v>18658</v>
      </c>
      <c r="G1489" s="109" t="s">
        <v>18664</v>
      </c>
      <c r="H1489" s="112" t="s">
        <v>42708</v>
      </c>
      <c r="I1489" s="109" t="s">
        <v>18680</v>
      </c>
      <c r="J1489" s="109" t="s">
        <v>18679</v>
      </c>
      <c r="K1489" s="108">
        <v>45911</v>
      </c>
      <c r="L1489" s="109" t="s">
        <v>18680</v>
      </c>
      <c r="M1489" s="109" t="s">
        <v>18657</v>
      </c>
      <c r="N1489" s="110" t="s">
        <v>18659</v>
      </c>
      <c r="O1489" s="109">
        <v>2</v>
      </c>
      <c r="P1489" s="108">
        <v>45927</v>
      </c>
      <c r="Q1489" s="108">
        <v>45928</v>
      </c>
      <c r="R1489" s="109" t="s">
        <v>4480</v>
      </c>
      <c r="S1489" s="110" t="str">
        <f>VLOOKUP($R1489,DX!$A$1:$B$13005,2,FALSE)</f>
        <v>TRASTORNO DE PANICO (ANSIEDAD PAROXISTICA EPISODICA)</v>
      </c>
      <c r="T1489" s="110" t="s">
        <v>42647</v>
      </c>
      <c r="AA1489" s="111" t="s">
        <v>43233</v>
      </c>
    </row>
    <row r="1490" spans="1:27" s="123" customFormat="1" ht="30" hidden="1" customHeight="1" x14ac:dyDescent="0.3">
      <c r="A1490" s="121">
        <v>45928</v>
      </c>
      <c r="B1490" s="119">
        <f t="shared" si="81"/>
        <v>9</v>
      </c>
      <c r="C1490" s="119">
        <f t="shared" si="82"/>
        <v>2025</v>
      </c>
      <c r="D1490" s="110">
        <v>98553544</v>
      </c>
      <c r="E1490" s="110" t="s">
        <v>43045</v>
      </c>
      <c r="F1490" s="110" t="s">
        <v>18658</v>
      </c>
      <c r="G1490" s="109" t="s">
        <v>18664</v>
      </c>
      <c r="H1490" s="112" t="s">
        <v>42709</v>
      </c>
      <c r="I1490" s="109" t="s">
        <v>18665</v>
      </c>
      <c r="J1490" s="109" t="s">
        <v>18679</v>
      </c>
      <c r="K1490" s="108">
        <v>45516</v>
      </c>
      <c r="L1490" s="109" t="s">
        <v>42858</v>
      </c>
      <c r="M1490" s="109" t="s">
        <v>18657</v>
      </c>
      <c r="N1490" s="110" t="s">
        <v>18659</v>
      </c>
      <c r="O1490" s="109">
        <v>30</v>
      </c>
      <c r="P1490" s="108">
        <v>45928</v>
      </c>
      <c r="Q1490" s="108">
        <v>45957</v>
      </c>
      <c r="R1490" s="109" t="s">
        <v>6444</v>
      </c>
      <c r="S1490" s="110" t="str">
        <f>VLOOKUP($R1490,DX!$A$1:$B$13005,2,FALSE)</f>
        <v>ENFERMEDAD ATEROSCLEROTICA DEL CORAZON</v>
      </c>
      <c r="T1490" s="110" t="s">
        <v>42647</v>
      </c>
      <c r="AA1490" s="123" t="s">
        <v>42959</v>
      </c>
    </row>
    <row r="1491" spans="1:27" s="123" customFormat="1" ht="30" hidden="1" customHeight="1" x14ac:dyDescent="0.3">
      <c r="A1491" s="121">
        <v>45932</v>
      </c>
      <c r="B1491" s="119">
        <f t="shared" ref="B1491:B1507" si="83">+MONTH(A1491)</f>
        <v>10</v>
      </c>
      <c r="C1491" s="119">
        <f t="shared" ref="C1491:C1507" si="84">+YEAR(A1491)</f>
        <v>2025</v>
      </c>
      <c r="D1491" s="110">
        <v>43252982</v>
      </c>
      <c r="E1491" s="110" t="s">
        <v>43048</v>
      </c>
      <c r="F1491" s="110" t="s">
        <v>18704</v>
      </c>
      <c r="G1491" s="109" t="s">
        <v>18664</v>
      </c>
      <c r="H1491" s="112" t="s">
        <v>42708</v>
      </c>
      <c r="I1491" s="109" t="s">
        <v>18849</v>
      </c>
      <c r="J1491" s="109" t="s">
        <v>42736</v>
      </c>
      <c r="K1491" s="108">
        <v>43557</v>
      </c>
      <c r="L1491" s="109" t="s">
        <v>42933</v>
      </c>
      <c r="M1491" s="109" t="s">
        <v>18657</v>
      </c>
      <c r="N1491" s="110" t="s">
        <v>18659</v>
      </c>
      <c r="O1491" s="109">
        <v>2</v>
      </c>
      <c r="P1491" s="108">
        <v>45932</v>
      </c>
      <c r="Q1491" s="108">
        <v>45933</v>
      </c>
      <c r="R1491" s="109" t="s">
        <v>7061</v>
      </c>
      <c r="S1491" s="110" t="str">
        <f>VLOOKUP($R1491,DX!$A$1:$B$13005,2,FALSE)</f>
        <v>RINOFARINGITIS AGUDA (RESFRIADO COMUN)</v>
      </c>
      <c r="T1491" s="110" t="s">
        <v>42647</v>
      </c>
      <c r="AA1491" s="111" t="s">
        <v>43233</v>
      </c>
    </row>
    <row r="1492" spans="1:27" s="123" customFormat="1" ht="30" hidden="1" customHeight="1" x14ac:dyDescent="0.3">
      <c r="A1492" s="121">
        <v>45932</v>
      </c>
      <c r="B1492" s="119">
        <f t="shared" si="83"/>
        <v>10</v>
      </c>
      <c r="C1492" s="119">
        <f t="shared" si="84"/>
        <v>2025</v>
      </c>
      <c r="D1492" s="110">
        <v>70325688</v>
      </c>
      <c r="E1492" s="110" t="s">
        <v>43010</v>
      </c>
      <c r="F1492" s="110" t="s">
        <v>18658</v>
      </c>
      <c r="G1492" s="109" t="s">
        <v>18664</v>
      </c>
      <c r="H1492" s="112" t="s">
        <v>42708</v>
      </c>
      <c r="I1492" s="109" t="s">
        <v>18665</v>
      </c>
      <c r="J1492" s="109" t="s">
        <v>18679</v>
      </c>
      <c r="K1492" s="108">
        <v>45627</v>
      </c>
      <c r="L1492" s="109" t="s">
        <v>42858</v>
      </c>
      <c r="M1492" s="109" t="s">
        <v>18657</v>
      </c>
      <c r="N1492" s="110" t="s">
        <v>18659</v>
      </c>
      <c r="O1492" s="109">
        <v>2</v>
      </c>
      <c r="P1492" s="108">
        <v>45932</v>
      </c>
      <c r="Q1492" s="108">
        <v>45933</v>
      </c>
      <c r="R1492" s="109" t="s">
        <v>9607</v>
      </c>
      <c r="S1492" s="110" t="str">
        <f>VLOOKUP($R1492,DX!$A$1:$B$13005,2,FALSE)</f>
        <v>LUMBAGO NO ESPECIFICADO</v>
      </c>
      <c r="T1492" s="110" t="s">
        <v>42647</v>
      </c>
      <c r="AA1492" s="111" t="s">
        <v>43233</v>
      </c>
    </row>
    <row r="1493" spans="1:27" s="123" customFormat="1" ht="30" hidden="1" customHeight="1" x14ac:dyDescent="0.3">
      <c r="A1493" s="121">
        <v>45938</v>
      </c>
      <c r="B1493" s="119">
        <f t="shared" si="83"/>
        <v>10</v>
      </c>
      <c r="C1493" s="119">
        <f t="shared" si="84"/>
        <v>2025</v>
      </c>
      <c r="D1493" s="110">
        <v>71268958</v>
      </c>
      <c r="E1493" s="110" t="s">
        <v>43049</v>
      </c>
      <c r="F1493" s="110" t="s">
        <v>18658</v>
      </c>
      <c r="G1493" s="109" t="s">
        <v>18664</v>
      </c>
      <c r="H1493" s="112" t="s">
        <v>42708</v>
      </c>
      <c r="I1493" s="109" t="s">
        <v>18665</v>
      </c>
      <c r="J1493" s="109" t="s">
        <v>18679</v>
      </c>
      <c r="K1493" s="108">
        <v>45581</v>
      </c>
      <c r="L1493" s="109" t="s">
        <v>42858</v>
      </c>
      <c r="M1493" s="109" t="s">
        <v>18657</v>
      </c>
      <c r="N1493" s="110" t="s">
        <v>18659</v>
      </c>
      <c r="O1493" s="109">
        <v>2</v>
      </c>
      <c r="P1493" s="108">
        <v>45938</v>
      </c>
      <c r="Q1493" s="108">
        <v>45939</v>
      </c>
      <c r="R1493" s="109" t="s">
        <v>1760</v>
      </c>
      <c r="S1493" s="110" t="str">
        <f>VLOOKUP($R1493,DX!$A$1:$B$13005,2,FALSE)</f>
        <v>LESION DE SITIOS CONTIGUOS DEL ANO, DEL CONDUCTO ANAL Y DEL RECTO</v>
      </c>
      <c r="T1493" s="110" t="s">
        <v>42647</v>
      </c>
      <c r="AA1493" s="111" t="s">
        <v>43233</v>
      </c>
    </row>
    <row r="1494" spans="1:27" s="123" customFormat="1" ht="30" hidden="1" customHeight="1" x14ac:dyDescent="0.3">
      <c r="A1494" s="121">
        <v>45940</v>
      </c>
      <c r="B1494" s="119">
        <f t="shared" si="83"/>
        <v>10</v>
      </c>
      <c r="C1494" s="119">
        <f t="shared" si="84"/>
        <v>2025</v>
      </c>
      <c r="D1494" s="110">
        <v>71268958</v>
      </c>
      <c r="E1494" s="110" t="s">
        <v>43049</v>
      </c>
      <c r="F1494" s="110" t="s">
        <v>18658</v>
      </c>
      <c r="G1494" s="109" t="s">
        <v>18664</v>
      </c>
      <c r="H1494" s="112" t="s">
        <v>42709</v>
      </c>
      <c r="I1494" s="109" t="s">
        <v>18665</v>
      </c>
      <c r="J1494" s="109" t="s">
        <v>18679</v>
      </c>
      <c r="K1494" s="108">
        <v>45581</v>
      </c>
      <c r="L1494" s="109" t="s">
        <v>42858</v>
      </c>
      <c r="M1494" s="109" t="s">
        <v>18657</v>
      </c>
      <c r="N1494" s="110" t="s">
        <v>18659</v>
      </c>
      <c r="O1494" s="109">
        <v>2</v>
      </c>
      <c r="P1494" s="108">
        <v>45940</v>
      </c>
      <c r="Q1494" s="108">
        <v>45941</v>
      </c>
      <c r="R1494" s="109" t="s">
        <v>13817</v>
      </c>
      <c r="S1494" s="110" t="str">
        <f>VLOOKUP($R1494,DX!$A$1:$B$13005,2,FALSE)</f>
        <v>OTROS DOLORES ABDOMINALES Y LOS NO ESPECIFICADOS</v>
      </c>
      <c r="T1494" s="110" t="s">
        <v>18696</v>
      </c>
      <c r="AA1494" s="111" t="s">
        <v>43233</v>
      </c>
    </row>
    <row r="1495" spans="1:27" s="123" customFormat="1" ht="30" hidden="1" customHeight="1" x14ac:dyDescent="0.3">
      <c r="A1495" s="121">
        <v>45937</v>
      </c>
      <c r="B1495" s="119">
        <f t="shared" si="83"/>
        <v>10</v>
      </c>
      <c r="C1495" s="119">
        <f t="shared" si="84"/>
        <v>2025</v>
      </c>
      <c r="D1495" s="110">
        <v>98557468</v>
      </c>
      <c r="E1495" s="110" t="s">
        <v>43050</v>
      </c>
      <c r="F1495" s="110" t="s">
        <v>18658</v>
      </c>
      <c r="G1495" s="109" t="s">
        <v>18664</v>
      </c>
      <c r="H1495" s="112" t="s">
        <v>42708</v>
      </c>
      <c r="I1495" s="109" t="s">
        <v>18665</v>
      </c>
      <c r="J1495" s="109" t="s">
        <v>18679</v>
      </c>
      <c r="K1495" s="108">
        <v>45850</v>
      </c>
      <c r="L1495" s="109" t="s">
        <v>42858</v>
      </c>
      <c r="M1495" s="109" t="s">
        <v>18657</v>
      </c>
      <c r="N1495" s="110" t="s">
        <v>18659</v>
      </c>
      <c r="O1495" s="109">
        <v>2</v>
      </c>
      <c r="P1495" s="108">
        <v>45937</v>
      </c>
      <c r="Q1495" s="108">
        <v>45938</v>
      </c>
      <c r="R1495" s="109" t="s">
        <v>7649</v>
      </c>
      <c r="S1495" s="110" t="str">
        <f>VLOOKUP($R1495,DX!$A$1:$B$13005,2,FALSE)</f>
        <v>RAIZ DENTAL RETENIDA</v>
      </c>
      <c r="T1495" s="110" t="s">
        <v>42647</v>
      </c>
      <c r="AA1495" s="111" t="s">
        <v>43233</v>
      </c>
    </row>
    <row r="1496" spans="1:27" s="123" customFormat="1" ht="30" hidden="1" customHeight="1" x14ac:dyDescent="0.3">
      <c r="A1496" s="121">
        <v>45933</v>
      </c>
      <c r="B1496" s="119">
        <f t="shared" si="83"/>
        <v>10</v>
      </c>
      <c r="C1496" s="119">
        <f t="shared" si="84"/>
        <v>2025</v>
      </c>
      <c r="D1496" s="110">
        <v>98649035</v>
      </c>
      <c r="E1496" s="110" t="s">
        <v>43051</v>
      </c>
      <c r="F1496" s="110" t="s">
        <v>18658</v>
      </c>
      <c r="G1496" s="109" t="s">
        <v>18664</v>
      </c>
      <c r="H1496" s="112" t="s">
        <v>42708</v>
      </c>
      <c r="I1496" s="109" t="s">
        <v>18665</v>
      </c>
      <c r="J1496" s="109" t="s">
        <v>18679</v>
      </c>
      <c r="K1496" s="108">
        <v>45768</v>
      </c>
      <c r="L1496" s="109" t="s">
        <v>42858</v>
      </c>
      <c r="M1496" s="109" t="s">
        <v>18657</v>
      </c>
      <c r="N1496" s="110" t="s">
        <v>18659</v>
      </c>
      <c r="O1496" s="109">
        <v>2</v>
      </c>
      <c r="P1496" s="108">
        <v>45933</v>
      </c>
      <c r="Q1496" s="108">
        <v>45934</v>
      </c>
      <c r="R1496" s="109" t="s">
        <v>7061</v>
      </c>
      <c r="S1496" s="110" t="str">
        <f>VLOOKUP($R1496,DX!$A$1:$B$13005,2,FALSE)</f>
        <v>RINOFARINGITIS AGUDA (RESFRIADO COMUN)</v>
      </c>
      <c r="T1496" s="110" t="s">
        <v>42647</v>
      </c>
      <c r="AA1496" s="111" t="s">
        <v>43233</v>
      </c>
    </row>
    <row r="1497" spans="1:27" s="123" customFormat="1" ht="30" hidden="1" customHeight="1" x14ac:dyDescent="0.3">
      <c r="A1497" s="121">
        <v>45933</v>
      </c>
      <c r="B1497" s="119">
        <f t="shared" si="83"/>
        <v>10</v>
      </c>
      <c r="C1497" s="119">
        <f t="shared" si="84"/>
        <v>2025</v>
      </c>
      <c r="D1497" s="110">
        <v>1126246504</v>
      </c>
      <c r="E1497" s="110" t="s">
        <v>43052</v>
      </c>
      <c r="F1497" s="110" t="s">
        <v>18704</v>
      </c>
      <c r="G1497" s="109" t="s">
        <v>18664</v>
      </c>
      <c r="H1497" s="112" t="s">
        <v>42709</v>
      </c>
      <c r="I1497" s="109" t="s">
        <v>18849</v>
      </c>
      <c r="J1497" s="1" t="s">
        <v>43060</v>
      </c>
      <c r="K1497" s="108">
        <v>45391</v>
      </c>
      <c r="L1497" s="109" t="s">
        <v>42933</v>
      </c>
      <c r="M1497" s="109" t="s">
        <v>18657</v>
      </c>
      <c r="N1497" s="110" t="s">
        <v>18659</v>
      </c>
      <c r="O1497" s="109">
        <v>1</v>
      </c>
      <c r="P1497" s="108">
        <v>45933</v>
      </c>
      <c r="Q1497" s="108">
        <v>45933</v>
      </c>
      <c r="R1497" s="109" t="s">
        <v>14947</v>
      </c>
      <c r="S1497" s="110" t="str">
        <f>VLOOKUP($R1497,DX!$A$1:$B$13005,2,FALSE)</f>
        <v>FRACTURA DE LA EPIFISIS INFERIOR DEL HUMERO</v>
      </c>
      <c r="T1497" s="110" t="s">
        <v>42647</v>
      </c>
      <c r="AA1497" s="111" t="s">
        <v>43233</v>
      </c>
    </row>
    <row r="1498" spans="1:27" s="123" customFormat="1" ht="30" hidden="1" customHeight="1" x14ac:dyDescent="0.3">
      <c r="A1498" s="121">
        <v>45934</v>
      </c>
      <c r="B1498" s="119">
        <f t="shared" si="83"/>
        <v>10</v>
      </c>
      <c r="C1498" s="119">
        <f t="shared" si="84"/>
        <v>2025</v>
      </c>
      <c r="D1498" s="110">
        <v>1126246504</v>
      </c>
      <c r="E1498" s="110" t="s">
        <v>43052</v>
      </c>
      <c r="F1498" s="110" t="s">
        <v>18704</v>
      </c>
      <c r="G1498" s="109" t="s">
        <v>18664</v>
      </c>
      <c r="H1498" s="112" t="s">
        <v>42709</v>
      </c>
      <c r="I1498" s="109" t="s">
        <v>18849</v>
      </c>
      <c r="J1498" s="1" t="s">
        <v>43060</v>
      </c>
      <c r="K1498" s="108">
        <v>45391</v>
      </c>
      <c r="L1498" s="109" t="s">
        <v>42933</v>
      </c>
      <c r="M1498" s="109" t="s">
        <v>18657</v>
      </c>
      <c r="N1498" s="110" t="s">
        <v>18659</v>
      </c>
      <c r="O1498" s="109">
        <v>30</v>
      </c>
      <c r="P1498" s="108">
        <v>45934</v>
      </c>
      <c r="Q1498" s="108">
        <v>45963</v>
      </c>
      <c r="R1498" s="109" t="s">
        <v>14947</v>
      </c>
      <c r="S1498" s="110" t="str">
        <f>VLOOKUP($R1498,DX!$A$1:$B$13005,2,FALSE)</f>
        <v>FRACTURA DE LA EPIFISIS INFERIOR DEL HUMERO</v>
      </c>
      <c r="T1498" s="110" t="s">
        <v>18696</v>
      </c>
      <c r="AA1498" s="123" t="s">
        <v>42959</v>
      </c>
    </row>
    <row r="1499" spans="1:27" s="123" customFormat="1" ht="30" hidden="1" customHeight="1" x14ac:dyDescent="0.3">
      <c r="A1499" s="121">
        <v>45935</v>
      </c>
      <c r="B1499" s="119">
        <f t="shared" si="83"/>
        <v>10</v>
      </c>
      <c r="C1499" s="119">
        <f t="shared" si="84"/>
        <v>2025</v>
      </c>
      <c r="D1499" s="110">
        <v>75076379</v>
      </c>
      <c r="E1499" s="110" t="s">
        <v>42897</v>
      </c>
      <c r="F1499" s="110" t="s">
        <v>18658</v>
      </c>
      <c r="G1499" s="109" t="s">
        <v>18687</v>
      </c>
      <c r="H1499" s="112" t="s">
        <v>42733</v>
      </c>
      <c r="I1499" s="109" t="s">
        <v>18665</v>
      </c>
      <c r="J1499" s="109" t="s">
        <v>18679</v>
      </c>
      <c r="K1499" s="108">
        <v>44989</v>
      </c>
      <c r="L1499" s="109" t="s">
        <v>18787</v>
      </c>
      <c r="M1499" s="109" t="s">
        <v>18845</v>
      </c>
      <c r="N1499" s="110" t="s">
        <v>18659</v>
      </c>
      <c r="O1499" s="109">
        <v>30</v>
      </c>
      <c r="P1499" s="108">
        <v>45935</v>
      </c>
      <c r="Q1499" s="108">
        <v>45964</v>
      </c>
      <c r="R1499" s="109" t="s">
        <v>1752</v>
      </c>
      <c r="S1499" s="110" t="str">
        <f>VLOOKUP($R1499,DX!$A$1:$B$13005,2,FALSE)</f>
        <v>TUMOR MALIGNO DEL RECTO</v>
      </c>
      <c r="T1499" s="110" t="s">
        <v>18696</v>
      </c>
      <c r="AA1499" s="123" t="s">
        <v>42959</v>
      </c>
    </row>
    <row r="1500" spans="1:27" s="123" customFormat="1" ht="30" hidden="1" customHeight="1" x14ac:dyDescent="0.3">
      <c r="A1500" s="121">
        <v>45939</v>
      </c>
      <c r="B1500" s="119">
        <f t="shared" si="83"/>
        <v>10</v>
      </c>
      <c r="C1500" s="119">
        <f t="shared" si="84"/>
        <v>2025</v>
      </c>
      <c r="D1500" s="110">
        <v>71693884</v>
      </c>
      <c r="E1500" s="110" t="s">
        <v>43053</v>
      </c>
      <c r="F1500" s="110" t="s">
        <v>18658</v>
      </c>
      <c r="G1500" s="124" t="s">
        <v>18720</v>
      </c>
      <c r="H1500" s="112" t="s">
        <v>42707</v>
      </c>
      <c r="I1500" s="109" t="s">
        <v>18665</v>
      </c>
      <c r="J1500" s="109" t="s">
        <v>18679</v>
      </c>
      <c r="K1500" s="108">
        <v>45720</v>
      </c>
      <c r="L1500" s="109" t="s">
        <v>42529</v>
      </c>
      <c r="M1500" s="109" t="s">
        <v>18657</v>
      </c>
      <c r="N1500" s="110" t="s">
        <v>18722</v>
      </c>
      <c r="O1500" s="109">
        <v>3</v>
      </c>
      <c r="P1500" s="108">
        <v>45939</v>
      </c>
      <c r="Q1500" s="108">
        <v>45941</v>
      </c>
      <c r="R1500" s="109" t="s">
        <v>43059</v>
      </c>
      <c r="S1500" s="110" t="e">
        <f>VLOOKUP($R1500,DX!$A$1:$B$13005,2,FALSE)</f>
        <v>#N/A</v>
      </c>
      <c r="T1500" s="110" t="s">
        <v>42647</v>
      </c>
      <c r="AA1500" s="111" t="s">
        <v>43233</v>
      </c>
    </row>
    <row r="1501" spans="1:27" s="123" customFormat="1" ht="30" hidden="1" customHeight="1" x14ac:dyDescent="0.3">
      <c r="A1501" s="121">
        <v>45951</v>
      </c>
      <c r="B1501" s="119">
        <f t="shared" si="83"/>
        <v>10</v>
      </c>
      <c r="C1501" s="119">
        <f t="shared" si="84"/>
        <v>2025</v>
      </c>
      <c r="D1501" s="110">
        <v>1007243522</v>
      </c>
      <c r="E1501" s="110" t="s">
        <v>42699</v>
      </c>
      <c r="F1501" s="110" t="s">
        <v>18658</v>
      </c>
      <c r="G1501" s="109" t="s">
        <v>18664</v>
      </c>
      <c r="H1501" s="112" t="s">
        <v>42708</v>
      </c>
      <c r="I1501" s="109" t="s">
        <v>18680</v>
      </c>
      <c r="J1501" s="109" t="s">
        <v>18679</v>
      </c>
      <c r="K1501" s="108">
        <v>44634</v>
      </c>
      <c r="L1501" s="109" t="s">
        <v>18680</v>
      </c>
      <c r="M1501" s="109" t="s">
        <v>18657</v>
      </c>
      <c r="N1501" s="110" t="s">
        <v>18659</v>
      </c>
      <c r="O1501" s="109">
        <v>2</v>
      </c>
      <c r="P1501" s="108">
        <v>45951</v>
      </c>
      <c r="Q1501" s="108">
        <v>45952</v>
      </c>
      <c r="R1501" s="109" t="s">
        <v>7545</v>
      </c>
      <c r="S1501" s="110" t="str">
        <f>VLOOKUP($R1501,DX!$A$1:$B$13005,2,FALSE)</f>
        <v>DIENTES IMPACTADOS</v>
      </c>
      <c r="T1501" s="110" t="s">
        <v>42647</v>
      </c>
      <c r="AA1501" s="111" t="s">
        <v>43233</v>
      </c>
    </row>
    <row r="1502" spans="1:27" s="123" customFormat="1" ht="30" hidden="1" customHeight="1" x14ac:dyDescent="0.3">
      <c r="A1502" s="121">
        <v>45939</v>
      </c>
      <c r="B1502" s="119">
        <f t="shared" si="83"/>
        <v>10</v>
      </c>
      <c r="C1502" s="119">
        <f t="shared" si="84"/>
        <v>2025</v>
      </c>
      <c r="D1502" s="110">
        <v>1088275481</v>
      </c>
      <c r="E1502" s="110" t="s">
        <v>43054</v>
      </c>
      <c r="F1502" s="110" t="s">
        <v>18658</v>
      </c>
      <c r="G1502" s="109" t="s">
        <v>18664</v>
      </c>
      <c r="H1502" s="112" t="s">
        <v>42709</v>
      </c>
      <c r="I1502" s="109" t="s">
        <v>18849</v>
      </c>
      <c r="J1502" s="1" t="s">
        <v>42600</v>
      </c>
      <c r="K1502" s="120">
        <v>45247</v>
      </c>
      <c r="L1502" s="109" t="s">
        <v>42933</v>
      </c>
      <c r="M1502" s="109" t="s">
        <v>18657</v>
      </c>
      <c r="N1502" s="110" t="s">
        <v>18659</v>
      </c>
      <c r="O1502" s="109">
        <v>12</v>
      </c>
      <c r="P1502" s="108">
        <v>45939</v>
      </c>
      <c r="Q1502" s="108">
        <v>45950</v>
      </c>
      <c r="R1502" s="109" t="s">
        <v>7911</v>
      </c>
      <c r="S1502" s="110" t="str">
        <f>VLOOKUP($R1502,DX!$A$1:$B$13005,2,FALSE)</f>
        <v>HERNIA INGUINAL UNILATERAL O NO ESPECIF, SIN OBSTRUCCION NI GANGRENA</v>
      </c>
      <c r="T1502" s="110" t="s">
        <v>42647</v>
      </c>
      <c r="AA1502" s="111" t="s">
        <v>43233</v>
      </c>
    </row>
    <row r="1503" spans="1:27" s="123" customFormat="1" ht="30" hidden="1" customHeight="1" x14ac:dyDescent="0.3">
      <c r="A1503" s="121">
        <v>45947</v>
      </c>
      <c r="B1503" s="119">
        <f t="shared" si="83"/>
        <v>10</v>
      </c>
      <c r="C1503" s="119">
        <f t="shared" si="84"/>
        <v>2025</v>
      </c>
      <c r="D1503" s="110">
        <v>41935499</v>
      </c>
      <c r="E1503" s="110" t="s">
        <v>43055</v>
      </c>
      <c r="F1503" s="110" t="s">
        <v>18704</v>
      </c>
      <c r="G1503" s="109" t="s">
        <v>18664</v>
      </c>
      <c r="H1503" s="112" t="s">
        <v>42709</v>
      </c>
      <c r="I1503" s="109" t="s">
        <v>18849</v>
      </c>
      <c r="J1503" s="109" t="s">
        <v>18679</v>
      </c>
      <c r="K1503" s="108">
        <v>42901</v>
      </c>
      <c r="L1503" s="109" t="s">
        <v>42933</v>
      </c>
      <c r="M1503" s="109" t="s">
        <v>18657</v>
      </c>
      <c r="N1503" s="110" t="s">
        <v>18659</v>
      </c>
      <c r="O1503" s="109">
        <v>3</v>
      </c>
      <c r="P1503" s="108">
        <v>45947</v>
      </c>
      <c r="Q1503" s="108">
        <v>45949</v>
      </c>
      <c r="R1503" s="109" t="s">
        <v>9353</v>
      </c>
      <c r="S1503" s="110" t="str">
        <f>VLOOKUP($R1503,DX!$A$1:$B$13005,2,FALSE)</f>
        <v>DOLOR EN ARTICULACION</v>
      </c>
      <c r="T1503" s="110" t="s">
        <v>42647</v>
      </c>
      <c r="AA1503" s="111" t="s">
        <v>43233</v>
      </c>
    </row>
    <row r="1504" spans="1:27" s="123" customFormat="1" ht="30" hidden="1" customHeight="1" x14ac:dyDescent="0.3">
      <c r="A1504" s="121">
        <v>45950</v>
      </c>
      <c r="B1504" s="119">
        <f t="shared" si="83"/>
        <v>10</v>
      </c>
      <c r="C1504" s="119">
        <f t="shared" si="84"/>
        <v>2025</v>
      </c>
      <c r="D1504" s="110">
        <v>41935499</v>
      </c>
      <c r="E1504" s="110" t="s">
        <v>43055</v>
      </c>
      <c r="F1504" s="110" t="s">
        <v>18704</v>
      </c>
      <c r="G1504" s="109" t="s">
        <v>18664</v>
      </c>
      <c r="H1504" s="112" t="s">
        <v>42709</v>
      </c>
      <c r="I1504" s="109" t="s">
        <v>18849</v>
      </c>
      <c r="J1504" s="109" t="s">
        <v>18679</v>
      </c>
      <c r="K1504" s="108">
        <v>42901</v>
      </c>
      <c r="L1504" s="109" t="s">
        <v>42933</v>
      </c>
      <c r="M1504" s="109" t="s">
        <v>18657</v>
      </c>
      <c r="N1504" s="110" t="s">
        <v>18659</v>
      </c>
      <c r="O1504" s="109">
        <v>12</v>
      </c>
      <c r="P1504" s="108">
        <v>45950</v>
      </c>
      <c r="Q1504" s="108">
        <v>45961</v>
      </c>
      <c r="R1504" s="109" t="s">
        <v>9353</v>
      </c>
      <c r="S1504" s="110" t="str">
        <f>VLOOKUP($R1504,DX!$A$1:$B$13005,2,FALSE)</f>
        <v>DOLOR EN ARTICULACION</v>
      </c>
      <c r="T1504" s="110" t="s">
        <v>18696</v>
      </c>
      <c r="AA1504" s="111" t="s">
        <v>43233</v>
      </c>
    </row>
    <row r="1505" spans="1:27" s="123" customFormat="1" ht="30" hidden="1" customHeight="1" x14ac:dyDescent="0.3">
      <c r="A1505" s="121">
        <v>45940</v>
      </c>
      <c r="B1505" s="119">
        <f t="shared" si="83"/>
        <v>10</v>
      </c>
      <c r="C1505" s="119">
        <f t="shared" si="84"/>
        <v>2025</v>
      </c>
      <c r="D1505" s="110">
        <v>71368133</v>
      </c>
      <c r="E1505" s="110" t="s">
        <v>43056</v>
      </c>
      <c r="F1505" s="110" t="s">
        <v>18658</v>
      </c>
      <c r="G1505" s="109" t="s">
        <v>18664</v>
      </c>
      <c r="H1505" s="112" t="s">
        <v>42709</v>
      </c>
      <c r="I1505" s="109" t="s">
        <v>18665</v>
      </c>
      <c r="J1505" s="109" t="s">
        <v>18679</v>
      </c>
      <c r="K1505" s="108">
        <v>45627</v>
      </c>
      <c r="L1505" s="109" t="s">
        <v>42858</v>
      </c>
      <c r="M1505" s="109" t="s">
        <v>18657</v>
      </c>
      <c r="N1505" s="110" t="s">
        <v>18659</v>
      </c>
      <c r="O1505" s="109">
        <v>14</v>
      </c>
      <c r="P1505" s="108">
        <v>45940</v>
      </c>
      <c r="Q1505" s="108">
        <v>45953</v>
      </c>
      <c r="R1505" s="109" t="s">
        <v>8231</v>
      </c>
      <c r="S1505" s="110" t="str">
        <f>VLOOKUP($R1505,DX!$A$1:$B$13005,2,FALSE)</f>
        <v>CALCULO DE LA VESICULA BILIAR SIN COLECISTITIS</v>
      </c>
      <c r="T1505" s="110" t="s">
        <v>42647</v>
      </c>
      <c r="AA1505" s="111" t="s">
        <v>43233</v>
      </c>
    </row>
    <row r="1506" spans="1:27" s="123" customFormat="1" ht="30" hidden="1" customHeight="1" x14ac:dyDescent="0.3">
      <c r="A1506" s="121">
        <v>45941</v>
      </c>
      <c r="B1506" s="119">
        <f t="shared" si="83"/>
        <v>10</v>
      </c>
      <c r="C1506" s="119">
        <f t="shared" si="84"/>
        <v>2025</v>
      </c>
      <c r="D1506" s="110">
        <v>98639266</v>
      </c>
      <c r="E1506" s="110" t="s">
        <v>43057</v>
      </c>
      <c r="F1506" s="110" t="s">
        <v>18658</v>
      </c>
      <c r="G1506" s="109" t="s">
        <v>18664</v>
      </c>
      <c r="H1506" s="112" t="s">
        <v>42709</v>
      </c>
      <c r="I1506" s="109" t="s">
        <v>18680</v>
      </c>
      <c r="J1506" s="109" t="s">
        <v>18679</v>
      </c>
      <c r="K1506" s="108">
        <v>43733</v>
      </c>
      <c r="L1506" s="109" t="s">
        <v>18680</v>
      </c>
      <c r="M1506" s="109" t="s">
        <v>18657</v>
      </c>
      <c r="N1506" s="110" t="s">
        <v>18659</v>
      </c>
      <c r="O1506" s="109">
        <v>3</v>
      </c>
      <c r="P1506" s="108">
        <v>45941</v>
      </c>
      <c r="Q1506" s="108">
        <v>45943</v>
      </c>
      <c r="R1506" s="109" t="s">
        <v>4164</v>
      </c>
      <c r="S1506" s="110" t="str">
        <f>VLOOKUP($R1506,DX!$A$1:$B$13005,2,FALSE)</f>
        <v>TRAST MENT Y DEL COMPORTAM DEBIDOS AL USO DE OPIACEOS, INTOXICAC AGUDA</v>
      </c>
      <c r="T1506" s="110" t="s">
        <v>42647</v>
      </c>
      <c r="AA1506" s="111" t="s">
        <v>43233</v>
      </c>
    </row>
    <row r="1507" spans="1:27" s="123" customFormat="1" ht="30" hidden="1" customHeight="1" x14ac:dyDescent="0.3">
      <c r="A1507" s="121">
        <v>45937</v>
      </c>
      <c r="B1507" s="119">
        <f t="shared" si="83"/>
        <v>10</v>
      </c>
      <c r="C1507" s="119">
        <f t="shared" si="84"/>
        <v>2025</v>
      </c>
      <c r="D1507" s="110">
        <v>71740336</v>
      </c>
      <c r="E1507" s="110" t="s">
        <v>43058</v>
      </c>
      <c r="F1507" s="110" t="s">
        <v>18658</v>
      </c>
      <c r="G1507" s="109" t="s">
        <v>18737</v>
      </c>
      <c r="H1507" s="112" t="s">
        <v>42709</v>
      </c>
      <c r="I1507" s="109" t="s">
        <v>18665</v>
      </c>
      <c r="J1507" s="109" t="s">
        <v>18679</v>
      </c>
      <c r="K1507" s="108">
        <v>45707</v>
      </c>
      <c r="L1507" s="109" t="s">
        <v>42858</v>
      </c>
      <c r="M1507" s="109" t="s">
        <v>18657</v>
      </c>
      <c r="N1507" s="110" t="s">
        <v>18659</v>
      </c>
      <c r="O1507" s="109">
        <v>30</v>
      </c>
      <c r="P1507" s="108">
        <v>45937</v>
      </c>
      <c r="Q1507" s="108">
        <v>45966</v>
      </c>
      <c r="R1507" s="109" t="s">
        <v>6846</v>
      </c>
      <c r="S1507" s="110" t="str">
        <f>VLOOKUP($R1507,DX!$A$1:$B$13005,2,FALSE)</f>
        <v>DISECCION DE AORTA (CUALQUIER PARTE)</v>
      </c>
      <c r="T1507" s="110" t="s">
        <v>42647</v>
      </c>
      <c r="AA1507" s="123" t="s">
        <v>42959</v>
      </c>
    </row>
    <row r="1508" spans="1:27" s="123" customFormat="1" ht="30" hidden="1" customHeight="1" x14ac:dyDescent="0.3">
      <c r="A1508" s="121">
        <v>45960</v>
      </c>
      <c r="B1508" s="119">
        <f t="shared" ref="B1508:B1512" si="85">+MONTH(A1508)</f>
        <v>10</v>
      </c>
      <c r="C1508" s="119">
        <f t="shared" ref="C1508:C1512" si="86">+YEAR(A1508)</f>
        <v>2025</v>
      </c>
      <c r="D1508" s="110">
        <v>1042090113</v>
      </c>
      <c r="E1508" s="110" t="s">
        <v>43061</v>
      </c>
      <c r="F1508" s="110" t="s">
        <v>18658</v>
      </c>
      <c r="G1508" s="124" t="s">
        <v>18720</v>
      </c>
      <c r="H1508" s="112" t="s">
        <v>42707</v>
      </c>
      <c r="I1508" s="109" t="s">
        <v>18665</v>
      </c>
      <c r="J1508" s="109" t="s">
        <v>18679</v>
      </c>
      <c r="K1508" s="108">
        <v>45836</v>
      </c>
      <c r="L1508" s="109" t="s">
        <v>42944</v>
      </c>
      <c r="M1508" s="109" t="s">
        <v>18657</v>
      </c>
      <c r="N1508" s="110" t="s">
        <v>18722</v>
      </c>
      <c r="O1508" s="109">
        <v>30</v>
      </c>
      <c r="P1508" s="108">
        <v>45960</v>
      </c>
      <c r="Q1508" s="108">
        <v>45989</v>
      </c>
      <c r="R1508" s="109" t="s">
        <v>14807</v>
      </c>
      <c r="S1508" s="110" t="str">
        <f>VLOOKUP($R1508,DX!$A$1:$B$13005,2,FALSE)</f>
        <v>FRACTURA DEL ACETABULO</v>
      </c>
      <c r="T1508" s="110" t="s">
        <v>42647</v>
      </c>
      <c r="AA1508" s="123" t="s">
        <v>42959</v>
      </c>
    </row>
    <row r="1509" spans="1:27" s="123" customFormat="1" ht="30" hidden="1" customHeight="1" x14ac:dyDescent="0.3">
      <c r="A1509" s="121">
        <v>45955</v>
      </c>
      <c r="B1509" s="119">
        <f t="shared" si="85"/>
        <v>10</v>
      </c>
      <c r="C1509" s="119">
        <f t="shared" si="86"/>
        <v>2025</v>
      </c>
      <c r="D1509" s="110">
        <v>15507579</v>
      </c>
      <c r="E1509" s="110" t="s">
        <v>43062</v>
      </c>
      <c r="F1509" s="110" t="s">
        <v>18658</v>
      </c>
      <c r="G1509" s="109" t="s">
        <v>18687</v>
      </c>
      <c r="H1509" s="112" t="s">
        <v>42708</v>
      </c>
      <c r="I1509" s="109" t="s">
        <v>18665</v>
      </c>
      <c r="J1509" s="109" t="s">
        <v>18679</v>
      </c>
      <c r="K1509" s="108">
        <v>44522</v>
      </c>
      <c r="L1509" s="109" t="s">
        <v>42858</v>
      </c>
      <c r="M1509" s="109" t="s">
        <v>18657</v>
      </c>
      <c r="N1509" s="110" t="s">
        <v>18659</v>
      </c>
      <c r="O1509" s="109">
        <v>2</v>
      </c>
      <c r="P1509" s="108">
        <v>45955</v>
      </c>
      <c r="Q1509" s="108">
        <v>45956</v>
      </c>
      <c r="R1509" s="109" t="s">
        <v>8397</v>
      </c>
      <c r="S1509" s="110" t="str">
        <f>VLOOKUP($R1509,DX!$A$1:$B$13005,2,FALSE)</f>
        <v>INFECCION LOCAL DE LA PIEL Y DEL TEJIDO SUBCUTANEO, NO ESPECIFICADA</v>
      </c>
      <c r="T1509" s="110" t="s">
        <v>42647</v>
      </c>
      <c r="AA1509" s="111" t="s">
        <v>43233</v>
      </c>
    </row>
    <row r="1510" spans="1:27" s="123" customFormat="1" ht="30" hidden="1" customHeight="1" x14ac:dyDescent="0.3">
      <c r="A1510" s="121">
        <v>45957</v>
      </c>
      <c r="B1510" s="119">
        <f t="shared" si="85"/>
        <v>10</v>
      </c>
      <c r="C1510" s="119">
        <f t="shared" si="86"/>
        <v>2025</v>
      </c>
      <c r="D1510" s="110">
        <v>15507579</v>
      </c>
      <c r="E1510" s="110" t="s">
        <v>43062</v>
      </c>
      <c r="F1510" s="110" t="s">
        <v>18658</v>
      </c>
      <c r="G1510" s="109" t="s">
        <v>18687</v>
      </c>
      <c r="H1510" s="112" t="s">
        <v>42709</v>
      </c>
      <c r="I1510" s="109" t="s">
        <v>18665</v>
      </c>
      <c r="J1510" s="109" t="s">
        <v>18679</v>
      </c>
      <c r="K1510" s="108">
        <v>44522</v>
      </c>
      <c r="L1510" s="109" t="s">
        <v>42858</v>
      </c>
      <c r="M1510" s="109" t="s">
        <v>18657</v>
      </c>
      <c r="N1510" s="110" t="s">
        <v>18659</v>
      </c>
      <c r="O1510" s="109">
        <v>7</v>
      </c>
      <c r="P1510" s="108">
        <v>45957</v>
      </c>
      <c r="Q1510" s="108">
        <v>45963</v>
      </c>
      <c r="R1510" s="109" t="s">
        <v>1236</v>
      </c>
      <c r="S1510" s="110" t="str">
        <f>VLOOKUP($R1510,DX!$A$1:$B$13005,2,FALSE)</f>
        <v>LEISHMANIASIS CUTANEA</v>
      </c>
      <c r="T1510" s="110" t="s">
        <v>18696</v>
      </c>
      <c r="AA1510" s="111" t="s">
        <v>43233</v>
      </c>
    </row>
    <row r="1511" spans="1:27" s="123" customFormat="1" ht="30" hidden="1" customHeight="1" x14ac:dyDescent="0.3">
      <c r="A1511" s="121">
        <v>45954</v>
      </c>
      <c r="B1511" s="119">
        <f t="shared" si="85"/>
        <v>10</v>
      </c>
      <c r="C1511" s="119">
        <f t="shared" si="86"/>
        <v>2025</v>
      </c>
      <c r="D1511" s="110">
        <v>71638134</v>
      </c>
      <c r="E1511" s="110" t="s">
        <v>43063</v>
      </c>
      <c r="F1511" s="110" t="s">
        <v>18658</v>
      </c>
      <c r="G1511" s="109" t="s">
        <v>18683</v>
      </c>
      <c r="H1511" s="112" t="s">
        <v>42708</v>
      </c>
      <c r="I1511" s="109" t="s">
        <v>18665</v>
      </c>
      <c r="J1511" s="109" t="s">
        <v>18679</v>
      </c>
      <c r="K1511" s="108">
        <v>45056</v>
      </c>
      <c r="L1511" s="109" t="s">
        <v>42529</v>
      </c>
      <c r="M1511" s="109" t="s">
        <v>18657</v>
      </c>
      <c r="N1511" s="110" t="s">
        <v>18659</v>
      </c>
      <c r="O1511" s="109">
        <v>2</v>
      </c>
      <c r="P1511" s="108">
        <v>45954</v>
      </c>
      <c r="Q1511" s="108">
        <v>45955</v>
      </c>
      <c r="R1511" s="109" t="s">
        <v>13793</v>
      </c>
      <c r="S1511" s="110" t="str">
        <f>VLOOKUP($R1511,DX!$A$1:$B$13005,2,FALSE)</f>
        <v>DOLOR PRECORDIAL</v>
      </c>
      <c r="T1511" s="110" t="s">
        <v>42647</v>
      </c>
      <c r="AA1511" s="111" t="s">
        <v>43233</v>
      </c>
    </row>
    <row r="1512" spans="1:27" s="123" customFormat="1" ht="30" hidden="1" customHeight="1" x14ac:dyDescent="0.3">
      <c r="A1512" s="121">
        <v>45958</v>
      </c>
      <c r="B1512" s="119">
        <f t="shared" si="85"/>
        <v>10</v>
      </c>
      <c r="C1512" s="119">
        <f t="shared" si="86"/>
        <v>2025</v>
      </c>
      <c r="D1512" s="110">
        <v>98553544</v>
      </c>
      <c r="E1512" s="110" t="s">
        <v>43045</v>
      </c>
      <c r="F1512" s="110" t="s">
        <v>18658</v>
      </c>
      <c r="G1512" s="109" t="s">
        <v>18664</v>
      </c>
      <c r="H1512" s="112" t="s">
        <v>42709</v>
      </c>
      <c r="I1512" s="109" t="s">
        <v>18665</v>
      </c>
      <c r="J1512" s="109" t="s">
        <v>18679</v>
      </c>
      <c r="K1512" s="108">
        <v>45627</v>
      </c>
      <c r="L1512" s="109" t="s">
        <v>42858</v>
      </c>
      <c r="M1512" s="109" t="s">
        <v>18657</v>
      </c>
      <c r="N1512" s="110" t="s">
        <v>18659</v>
      </c>
      <c r="O1512" s="109">
        <v>30</v>
      </c>
      <c r="P1512" s="108">
        <v>45958</v>
      </c>
      <c r="Q1512" s="108">
        <v>45987</v>
      </c>
      <c r="R1512" s="109" t="s">
        <v>6444</v>
      </c>
      <c r="S1512" s="110" t="str">
        <f>VLOOKUP($R1512,DX!$A$1:$B$13005,2,FALSE)</f>
        <v>ENFERMEDAD ATEROSCLEROTICA DEL CORAZON</v>
      </c>
      <c r="T1512" s="110" t="s">
        <v>42647</v>
      </c>
      <c r="AA1512" s="123" t="s">
        <v>42959</v>
      </c>
    </row>
    <row r="1513" spans="1:27" s="123" customFormat="1" ht="30" hidden="1" customHeight="1" x14ac:dyDescent="0.3">
      <c r="A1513" s="121">
        <v>45964</v>
      </c>
      <c r="B1513" s="119">
        <f t="shared" ref="B1513:B1533" si="87">+MONTH(A1513)</f>
        <v>11</v>
      </c>
      <c r="C1513" s="119">
        <f t="shared" ref="C1513:C1533" si="88">+YEAR(A1513)</f>
        <v>2025</v>
      </c>
      <c r="D1513" s="110">
        <v>1126246504</v>
      </c>
      <c r="E1513" s="110" t="s">
        <v>43052</v>
      </c>
      <c r="F1513" s="110" t="s">
        <v>18704</v>
      </c>
      <c r="G1513" s="109" t="s">
        <v>18664</v>
      </c>
      <c r="H1513" s="112" t="s">
        <v>42709</v>
      </c>
      <c r="I1513" s="109" t="s">
        <v>18849</v>
      </c>
      <c r="J1513" s="109" t="s">
        <v>43060</v>
      </c>
      <c r="K1513" s="108">
        <v>45391</v>
      </c>
      <c r="L1513" s="109" t="s">
        <v>42933</v>
      </c>
      <c r="M1513" s="109" t="s">
        <v>18657</v>
      </c>
      <c r="N1513" s="110" t="s">
        <v>18659</v>
      </c>
      <c r="O1513" s="109">
        <v>27</v>
      </c>
      <c r="P1513" s="108">
        <v>45964</v>
      </c>
      <c r="Q1513" s="108">
        <v>45990</v>
      </c>
      <c r="R1513" s="109" t="s">
        <v>14947</v>
      </c>
      <c r="S1513" s="110" t="str">
        <f>VLOOKUP($R1513,DX!$A$1:$B$13005,2,FALSE)</f>
        <v>FRACTURA DE LA EPIFISIS INFERIOR DEL HUMERO</v>
      </c>
      <c r="T1513" s="110" t="s">
        <v>18696</v>
      </c>
    </row>
    <row r="1514" spans="1:27" s="123" customFormat="1" ht="30" hidden="1" customHeight="1" x14ac:dyDescent="0.3">
      <c r="A1514" s="121">
        <v>45965</v>
      </c>
      <c r="B1514" s="119">
        <f t="shared" si="87"/>
        <v>11</v>
      </c>
      <c r="C1514" s="119">
        <f t="shared" si="88"/>
        <v>2025</v>
      </c>
      <c r="D1514" s="110">
        <v>15507579</v>
      </c>
      <c r="E1514" s="110" t="s">
        <v>43062</v>
      </c>
      <c r="F1514" s="110" t="s">
        <v>18658</v>
      </c>
      <c r="G1514" s="109" t="s">
        <v>18687</v>
      </c>
      <c r="H1514" s="112" t="s">
        <v>42709</v>
      </c>
      <c r="I1514" s="109" t="s">
        <v>18665</v>
      </c>
      <c r="J1514" s="109" t="s">
        <v>18679</v>
      </c>
      <c r="K1514" s="108">
        <v>44522</v>
      </c>
      <c r="L1514" s="109" t="s">
        <v>42858</v>
      </c>
      <c r="M1514" s="109" t="s">
        <v>18657</v>
      </c>
      <c r="N1514" s="110" t="s">
        <v>18659</v>
      </c>
      <c r="O1514" s="109">
        <v>10</v>
      </c>
      <c r="P1514" s="108">
        <v>45965</v>
      </c>
      <c r="Q1514" s="108">
        <v>45974</v>
      </c>
      <c r="R1514" s="109" t="s">
        <v>1236</v>
      </c>
      <c r="S1514" s="110" t="str">
        <f>VLOOKUP($R1514,DX!$A$1:$B$13005,2,FALSE)</f>
        <v>LEISHMANIASIS CUTANEA</v>
      </c>
      <c r="T1514" s="110" t="s">
        <v>18696</v>
      </c>
      <c r="AA1514" s="111" t="s">
        <v>43233</v>
      </c>
    </row>
    <row r="1515" spans="1:27" s="123" customFormat="1" ht="30" hidden="1" customHeight="1" x14ac:dyDescent="0.3">
      <c r="A1515" s="121">
        <v>45968</v>
      </c>
      <c r="B1515" s="119">
        <f t="shared" si="87"/>
        <v>11</v>
      </c>
      <c r="C1515" s="119">
        <f t="shared" si="88"/>
        <v>2025</v>
      </c>
      <c r="D1515" s="110">
        <v>70196733</v>
      </c>
      <c r="E1515" s="110" t="s">
        <v>43064</v>
      </c>
      <c r="F1515" s="110" t="s">
        <v>18658</v>
      </c>
      <c r="G1515" s="109" t="s">
        <v>18664</v>
      </c>
      <c r="H1515" s="112" t="s">
        <v>42709</v>
      </c>
      <c r="I1515" s="109" t="s">
        <v>18665</v>
      </c>
      <c r="J1515" s="109" t="s">
        <v>18679</v>
      </c>
      <c r="K1515" s="126"/>
      <c r="L1515" s="109" t="s">
        <v>42858</v>
      </c>
      <c r="M1515" s="109" t="s">
        <v>18657</v>
      </c>
      <c r="N1515" s="110" t="s">
        <v>18659</v>
      </c>
      <c r="O1515" s="109">
        <v>1</v>
      </c>
      <c r="P1515" s="108">
        <v>45968</v>
      </c>
      <c r="Q1515" s="108">
        <v>45968</v>
      </c>
      <c r="R1515" s="109" t="s">
        <v>3396</v>
      </c>
      <c r="S1515" s="110" t="str">
        <f>VLOOKUP($R1515,DX!$A$1:$B$13005,2,FALSE)</f>
        <v>NODULO TIROIDEO SOLITARIO NO TOXICO</v>
      </c>
      <c r="T1515" s="110" t="s">
        <v>42647</v>
      </c>
      <c r="AA1515" s="111" t="s">
        <v>43233</v>
      </c>
    </row>
    <row r="1516" spans="1:27" s="123" customFormat="1" ht="30" hidden="1" customHeight="1" x14ac:dyDescent="0.3">
      <c r="A1516" s="121">
        <v>45967</v>
      </c>
      <c r="B1516" s="119">
        <f t="shared" si="87"/>
        <v>11</v>
      </c>
      <c r="C1516" s="119">
        <f t="shared" si="88"/>
        <v>2025</v>
      </c>
      <c r="D1516" s="110">
        <v>71740336</v>
      </c>
      <c r="E1516" s="110" t="s">
        <v>43058</v>
      </c>
      <c r="F1516" s="110" t="s">
        <v>18658</v>
      </c>
      <c r="G1516" s="109" t="s">
        <v>18737</v>
      </c>
      <c r="H1516" s="112" t="s">
        <v>42709</v>
      </c>
      <c r="I1516" s="109" t="s">
        <v>18665</v>
      </c>
      <c r="J1516" s="109" t="s">
        <v>18679</v>
      </c>
      <c r="K1516" s="108">
        <v>45707</v>
      </c>
      <c r="L1516" s="109" t="s">
        <v>42858</v>
      </c>
      <c r="M1516" s="109" t="s">
        <v>18657</v>
      </c>
      <c r="N1516" s="110" t="s">
        <v>18659</v>
      </c>
      <c r="O1516" s="109">
        <v>30</v>
      </c>
      <c r="P1516" s="108">
        <v>45967</v>
      </c>
      <c r="Q1516" s="108">
        <v>45996</v>
      </c>
      <c r="R1516" s="109" t="s">
        <v>6846</v>
      </c>
      <c r="S1516" s="110" t="str">
        <f>VLOOKUP($R1516,DX!$A$1:$B$13005,2,FALSE)</f>
        <v>DISECCION DE AORTA (CUALQUIER PARTE)</v>
      </c>
      <c r="T1516" s="110" t="s">
        <v>18696</v>
      </c>
      <c r="AA1516" s="123" t="s">
        <v>42959</v>
      </c>
    </row>
    <row r="1517" spans="1:27" s="123" customFormat="1" ht="30" hidden="1" customHeight="1" x14ac:dyDescent="0.3">
      <c r="A1517" s="121">
        <v>45964</v>
      </c>
      <c r="B1517" s="119">
        <f t="shared" si="87"/>
        <v>11</v>
      </c>
      <c r="C1517" s="119">
        <f t="shared" si="88"/>
        <v>2025</v>
      </c>
      <c r="D1517" s="110">
        <v>75076379</v>
      </c>
      <c r="E1517" s="110" t="s">
        <v>42897</v>
      </c>
      <c r="F1517" s="110" t="s">
        <v>18658</v>
      </c>
      <c r="G1517" s="109" t="s">
        <v>18687</v>
      </c>
      <c r="H1517" s="112" t="s">
        <v>42733</v>
      </c>
      <c r="I1517" s="109" t="s">
        <v>18665</v>
      </c>
      <c r="J1517" s="109" t="s">
        <v>18679</v>
      </c>
      <c r="K1517" s="108">
        <v>44989</v>
      </c>
      <c r="L1517" s="109" t="s">
        <v>18787</v>
      </c>
      <c r="M1517" s="109" t="s">
        <v>18845</v>
      </c>
      <c r="N1517" s="110" t="s">
        <v>18659</v>
      </c>
      <c r="O1517" s="109">
        <v>30</v>
      </c>
      <c r="P1517" s="108">
        <v>45964</v>
      </c>
      <c r="Q1517" s="108">
        <v>45993</v>
      </c>
      <c r="R1517" s="109" t="s">
        <v>1752</v>
      </c>
      <c r="S1517" s="110" t="str">
        <f>VLOOKUP($R1517,DX!$A$1:$B$13005,2,FALSE)</f>
        <v>TUMOR MALIGNO DEL RECTO</v>
      </c>
      <c r="T1517" s="110" t="s">
        <v>18696</v>
      </c>
      <c r="AA1517" s="123" t="s">
        <v>42959</v>
      </c>
    </row>
    <row r="1518" spans="1:27" s="123" customFormat="1" ht="30" hidden="1" customHeight="1" x14ac:dyDescent="0.3">
      <c r="A1518" s="121">
        <v>45971</v>
      </c>
      <c r="B1518" s="119">
        <f t="shared" si="87"/>
        <v>11</v>
      </c>
      <c r="C1518" s="119">
        <f t="shared" si="88"/>
        <v>2025</v>
      </c>
      <c r="D1518" s="110">
        <v>98623721</v>
      </c>
      <c r="E1518" s="110" t="s">
        <v>43065</v>
      </c>
      <c r="F1518" s="110" t="s">
        <v>18658</v>
      </c>
      <c r="G1518" s="109" t="s">
        <v>18664</v>
      </c>
      <c r="H1518" s="112" t="s">
        <v>42709</v>
      </c>
      <c r="I1518" s="109" t="s">
        <v>18665</v>
      </c>
      <c r="J1518" s="109" t="s">
        <v>18679</v>
      </c>
      <c r="K1518" s="108">
        <v>45932</v>
      </c>
      <c r="L1518" s="109" t="s">
        <v>42529</v>
      </c>
      <c r="M1518" s="109" t="s">
        <v>18657</v>
      </c>
      <c r="N1518" s="110" t="s">
        <v>18659</v>
      </c>
      <c r="O1518" s="109">
        <v>3</v>
      </c>
      <c r="P1518" s="108">
        <v>45971</v>
      </c>
      <c r="Q1518" s="108">
        <v>45973</v>
      </c>
      <c r="R1518" s="109" t="s">
        <v>9603</v>
      </c>
      <c r="S1518" s="110" t="str">
        <f>VLOOKUP($R1518,DX!$A$1:$B$13005,2,FALSE)</f>
        <v>CIATICA</v>
      </c>
      <c r="T1518" s="110" t="s">
        <v>42647</v>
      </c>
      <c r="AA1518" s="111" t="s">
        <v>43233</v>
      </c>
    </row>
    <row r="1519" spans="1:27" s="123" customFormat="1" ht="30" hidden="1" customHeight="1" x14ac:dyDescent="0.3">
      <c r="A1519" s="121">
        <v>45991</v>
      </c>
      <c r="B1519" s="119">
        <f t="shared" si="87"/>
        <v>11</v>
      </c>
      <c r="C1519" s="119">
        <f t="shared" si="88"/>
        <v>2025</v>
      </c>
      <c r="D1519" s="110">
        <v>1126246504</v>
      </c>
      <c r="E1519" s="110" t="s">
        <v>43052</v>
      </c>
      <c r="F1519" s="110" t="s">
        <v>18704</v>
      </c>
      <c r="G1519" s="109" t="s">
        <v>18664</v>
      </c>
      <c r="H1519" s="112" t="s">
        <v>42709</v>
      </c>
      <c r="I1519" s="109" t="s">
        <v>18849</v>
      </c>
      <c r="J1519" s="109" t="s">
        <v>43060</v>
      </c>
      <c r="K1519" s="108">
        <v>45391</v>
      </c>
      <c r="L1519" s="109" t="s">
        <v>42933</v>
      </c>
      <c r="M1519" s="109" t="s">
        <v>18657</v>
      </c>
      <c r="N1519" s="110" t="s">
        <v>18659</v>
      </c>
      <c r="O1519" s="109">
        <v>30</v>
      </c>
      <c r="P1519" s="108">
        <v>45991</v>
      </c>
      <c r="Q1519" s="108">
        <v>46020</v>
      </c>
      <c r="R1519" s="109" t="s">
        <v>14947</v>
      </c>
      <c r="S1519" s="110" t="str">
        <f>VLOOKUP($R1519,DX!$A$1:$B$13005,2,FALSE)</f>
        <v>FRACTURA DE LA EPIFISIS INFERIOR DEL HUMERO</v>
      </c>
      <c r="T1519" s="110" t="s">
        <v>18696</v>
      </c>
      <c r="AA1519" s="123" t="s">
        <v>42959</v>
      </c>
    </row>
    <row r="1520" spans="1:27" s="123" customFormat="1" ht="30" hidden="1" customHeight="1" x14ac:dyDescent="0.3">
      <c r="A1520" s="121">
        <v>45975</v>
      </c>
      <c r="B1520" s="119">
        <f t="shared" si="87"/>
        <v>11</v>
      </c>
      <c r="C1520" s="119">
        <f t="shared" si="88"/>
        <v>2025</v>
      </c>
      <c r="D1520" s="110">
        <v>15507579</v>
      </c>
      <c r="E1520" s="110" t="s">
        <v>43062</v>
      </c>
      <c r="F1520" s="110" t="s">
        <v>18658</v>
      </c>
      <c r="G1520" s="109" t="s">
        <v>18687</v>
      </c>
      <c r="H1520" s="112" t="s">
        <v>42709</v>
      </c>
      <c r="I1520" s="109" t="s">
        <v>18665</v>
      </c>
      <c r="J1520" s="109" t="s">
        <v>18679</v>
      </c>
      <c r="K1520" s="108">
        <v>44522</v>
      </c>
      <c r="L1520" s="109" t="s">
        <v>42858</v>
      </c>
      <c r="M1520" s="109" t="s">
        <v>18657</v>
      </c>
      <c r="N1520" s="110" t="s">
        <v>18659</v>
      </c>
      <c r="O1520" s="109">
        <v>5</v>
      </c>
      <c r="P1520" s="108">
        <v>45975</v>
      </c>
      <c r="Q1520" s="108">
        <v>45979</v>
      </c>
      <c r="R1520" s="109" t="s">
        <v>8371</v>
      </c>
      <c r="S1520" s="110" t="str">
        <f>VLOOKUP($R1520,DX!$A$1:$B$13005,2,FALSE)</f>
        <v>CELULITIS DE OTROS SITIOS</v>
      </c>
      <c r="T1520" s="110" t="s">
        <v>42647</v>
      </c>
      <c r="AA1520" s="111" t="s">
        <v>43233</v>
      </c>
    </row>
    <row r="1521" spans="1:27" s="123" customFormat="1" ht="30" hidden="1" customHeight="1" x14ac:dyDescent="0.3">
      <c r="A1521" s="121">
        <v>45980</v>
      </c>
      <c r="B1521" s="119">
        <f t="shared" si="87"/>
        <v>11</v>
      </c>
      <c r="C1521" s="119">
        <f t="shared" si="88"/>
        <v>2025</v>
      </c>
      <c r="D1521" s="110">
        <v>15507579</v>
      </c>
      <c r="E1521" s="110" t="s">
        <v>43062</v>
      </c>
      <c r="F1521" s="110" t="s">
        <v>18658</v>
      </c>
      <c r="G1521" s="109" t="s">
        <v>18687</v>
      </c>
      <c r="H1521" s="112" t="s">
        <v>42709</v>
      </c>
      <c r="I1521" s="109" t="s">
        <v>18665</v>
      </c>
      <c r="J1521" s="109" t="s">
        <v>18679</v>
      </c>
      <c r="K1521" s="108">
        <v>44522</v>
      </c>
      <c r="L1521" s="109" t="s">
        <v>42858</v>
      </c>
      <c r="M1521" s="109" t="s">
        <v>18657</v>
      </c>
      <c r="N1521" s="110" t="s">
        <v>18659</v>
      </c>
      <c r="O1521" s="109">
        <v>7</v>
      </c>
      <c r="P1521" s="108">
        <v>45980</v>
      </c>
      <c r="Q1521" s="108">
        <v>45986</v>
      </c>
      <c r="R1521" s="109" t="s">
        <v>8995</v>
      </c>
      <c r="S1521" s="110" t="str">
        <f>VLOOKUP($R1521,DX!$A$1:$B$13005,2,FALSE)</f>
        <v>ULCERA DE MIEMBRO INFERIOR, NO CLASIFICADA EN OTRA PARTE</v>
      </c>
      <c r="T1521" s="110" t="s">
        <v>18696</v>
      </c>
      <c r="AA1521" s="111" t="s">
        <v>43233</v>
      </c>
    </row>
    <row r="1522" spans="1:27" s="123" customFormat="1" ht="30" hidden="1" customHeight="1" x14ac:dyDescent="0.3">
      <c r="A1522" s="121">
        <v>45985</v>
      </c>
      <c r="B1522" s="119">
        <f t="shared" si="87"/>
        <v>11</v>
      </c>
      <c r="C1522" s="119">
        <f t="shared" si="88"/>
        <v>2025</v>
      </c>
      <c r="D1522" s="110">
        <v>2969823</v>
      </c>
      <c r="E1522" s="110" t="s">
        <v>43066</v>
      </c>
      <c r="F1522" s="110" t="s">
        <v>18658</v>
      </c>
      <c r="G1522" s="109" t="s">
        <v>18664</v>
      </c>
      <c r="H1522" s="112" t="s">
        <v>42708</v>
      </c>
      <c r="I1522" s="109" t="s">
        <v>18680</v>
      </c>
      <c r="J1522" s="109" t="s">
        <v>18679</v>
      </c>
      <c r="K1522" s="108">
        <v>45971</v>
      </c>
      <c r="L1522" s="109" t="s">
        <v>18680</v>
      </c>
      <c r="M1522" s="109" t="s">
        <v>18657</v>
      </c>
      <c r="N1522" s="110" t="s">
        <v>18659</v>
      </c>
      <c r="O1522" s="109">
        <v>2</v>
      </c>
      <c r="P1522" s="108">
        <v>45985</v>
      </c>
      <c r="Q1522" s="108">
        <v>45986</v>
      </c>
      <c r="R1522" s="109" t="s">
        <v>112</v>
      </c>
      <c r="S1522" s="110" t="str">
        <f>VLOOKUP($R1522,DX!$A$1:$B$13005,2,FALSE)</f>
        <v>OTRAS ENTERITIS VIRALES</v>
      </c>
      <c r="T1522" s="110" t="s">
        <v>42647</v>
      </c>
      <c r="AA1522" s="111" t="s">
        <v>43233</v>
      </c>
    </row>
    <row r="1523" spans="1:27" s="123" customFormat="1" ht="30" hidden="1" customHeight="1" x14ac:dyDescent="0.3">
      <c r="A1523" s="121">
        <v>45973</v>
      </c>
      <c r="B1523" s="119">
        <f t="shared" si="87"/>
        <v>11</v>
      </c>
      <c r="C1523" s="119">
        <f t="shared" si="88"/>
        <v>2025</v>
      </c>
      <c r="D1523" s="110">
        <v>3189617</v>
      </c>
      <c r="E1523" s="110" t="s">
        <v>42922</v>
      </c>
      <c r="F1523" s="110" t="s">
        <v>18658</v>
      </c>
      <c r="G1523" s="109" t="s">
        <v>18664</v>
      </c>
      <c r="H1523" s="112" t="s">
        <v>42708</v>
      </c>
      <c r="I1523" s="109" t="s">
        <v>18665</v>
      </c>
      <c r="J1523" s="109" t="s">
        <v>18679</v>
      </c>
      <c r="K1523" s="108">
        <v>44075</v>
      </c>
      <c r="L1523" s="109" t="s">
        <v>18742</v>
      </c>
      <c r="M1523" s="109" t="s">
        <v>18657</v>
      </c>
      <c r="N1523" s="110" t="s">
        <v>18659</v>
      </c>
      <c r="O1523" s="109">
        <v>1</v>
      </c>
      <c r="P1523" s="108">
        <v>45973</v>
      </c>
      <c r="Q1523" s="108">
        <v>45973</v>
      </c>
      <c r="R1523" s="109" t="s">
        <v>32670</v>
      </c>
      <c r="S1523" s="110" t="str">
        <f>VLOOKUP($R1523,DX!$A$1:$B$13005,2,FALSE)</f>
        <v>OTROS TRASTORNOS DE LOS TEJIDOS BLANDOS, NO CLASIFICADOS EN OTRA PARTE</v>
      </c>
      <c r="T1523" s="110" t="s">
        <v>42647</v>
      </c>
      <c r="AA1523" s="111" t="s">
        <v>43233</v>
      </c>
    </row>
    <row r="1524" spans="1:27" s="123" customFormat="1" ht="30" hidden="1" customHeight="1" x14ac:dyDescent="0.3">
      <c r="A1524" s="121">
        <v>45983</v>
      </c>
      <c r="B1524" s="119">
        <f t="shared" si="87"/>
        <v>11</v>
      </c>
      <c r="C1524" s="119">
        <f t="shared" si="88"/>
        <v>2025</v>
      </c>
      <c r="D1524" s="110">
        <v>32353792</v>
      </c>
      <c r="E1524" s="110" t="s">
        <v>43067</v>
      </c>
      <c r="F1524" s="110" t="s">
        <v>18704</v>
      </c>
      <c r="G1524" s="109" t="s">
        <v>18664</v>
      </c>
      <c r="H1524" s="112" t="s">
        <v>42709</v>
      </c>
      <c r="I1524" s="109" t="s">
        <v>18665</v>
      </c>
      <c r="J1524" s="109" t="s">
        <v>18679</v>
      </c>
      <c r="K1524" s="108">
        <v>45950</v>
      </c>
      <c r="L1524" s="109" t="s">
        <v>42858</v>
      </c>
      <c r="M1524" s="109" t="s">
        <v>18657</v>
      </c>
      <c r="N1524" s="110" t="s">
        <v>18659</v>
      </c>
      <c r="O1524" s="109">
        <v>15</v>
      </c>
      <c r="P1524" s="108">
        <v>45983</v>
      </c>
      <c r="Q1524" s="108">
        <v>45997</v>
      </c>
      <c r="R1524" s="109" t="s">
        <v>5640</v>
      </c>
      <c r="S1524" s="110" t="str">
        <f>VLOOKUP($R1524,DX!$A$1:$B$13005,2,FALSE)</f>
        <v>PTERIGION</v>
      </c>
      <c r="T1524" s="110" t="s">
        <v>42647</v>
      </c>
      <c r="AA1524" s="111" t="s">
        <v>43233</v>
      </c>
    </row>
    <row r="1525" spans="1:27" s="123" customFormat="1" ht="30" hidden="1" customHeight="1" x14ac:dyDescent="0.3">
      <c r="A1525" s="121">
        <v>45962</v>
      </c>
      <c r="B1525" s="119">
        <f t="shared" si="87"/>
        <v>11</v>
      </c>
      <c r="C1525" s="119">
        <f t="shared" si="88"/>
        <v>2025</v>
      </c>
      <c r="D1525" s="110">
        <v>41935499</v>
      </c>
      <c r="E1525" s="110" t="s">
        <v>43055</v>
      </c>
      <c r="F1525" s="110" t="s">
        <v>18704</v>
      </c>
      <c r="G1525" s="109" t="s">
        <v>18664</v>
      </c>
      <c r="H1525" s="112" t="s">
        <v>42709</v>
      </c>
      <c r="I1525" s="109" t="s">
        <v>18849</v>
      </c>
      <c r="J1525" s="109" t="s">
        <v>18695</v>
      </c>
      <c r="K1525" s="108">
        <v>44683</v>
      </c>
      <c r="L1525" s="109" t="s">
        <v>42933</v>
      </c>
      <c r="M1525" s="109" t="s">
        <v>18657</v>
      </c>
      <c r="N1525" s="110" t="s">
        <v>18659</v>
      </c>
      <c r="O1525" s="109">
        <v>7</v>
      </c>
      <c r="P1525" s="108">
        <v>45962</v>
      </c>
      <c r="Q1525" s="108">
        <v>45968</v>
      </c>
      <c r="R1525" s="109" t="s">
        <v>9353</v>
      </c>
      <c r="S1525" s="110" t="str">
        <f>VLOOKUP($R1525,DX!$A$1:$B$13005,2,FALSE)</f>
        <v>DOLOR EN ARTICULACION</v>
      </c>
      <c r="T1525" s="110" t="s">
        <v>18696</v>
      </c>
      <c r="AA1525" s="111" t="s">
        <v>43233</v>
      </c>
    </row>
    <row r="1526" spans="1:27" s="123" customFormat="1" ht="30" hidden="1" customHeight="1" x14ac:dyDescent="0.3">
      <c r="A1526" s="121">
        <v>45974</v>
      </c>
      <c r="B1526" s="119">
        <f t="shared" si="87"/>
        <v>11</v>
      </c>
      <c r="C1526" s="119">
        <f t="shared" si="88"/>
        <v>2025</v>
      </c>
      <c r="D1526" s="110">
        <v>41935499</v>
      </c>
      <c r="E1526" s="110" t="s">
        <v>43055</v>
      </c>
      <c r="F1526" s="110" t="s">
        <v>18704</v>
      </c>
      <c r="G1526" s="109" t="s">
        <v>18664</v>
      </c>
      <c r="H1526" s="112" t="s">
        <v>42709</v>
      </c>
      <c r="I1526" s="109" t="s">
        <v>18849</v>
      </c>
      <c r="J1526" s="109" t="s">
        <v>18695</v>
      </c>
      <c r="K1526" s="108">
        <v>44683</v>
      </c>
      <c r="L1526" s="109" t="s">
        <v>42933</v>
      </c>
      <c r="M1526" s="109" t="s">
        <v>18657</v>
      </c>
      <c r="N1526" s="110" t="s">
        <v>18659</v>
      </c>
      <c r="O1526" s="109">
        <v>7</v>
      </c>
      <c r="P1526" s="108">
        <v>45974</v>
      </c>
      <c r="Q1526" s="108">
        <v>45980</v>
      </c>
      <c r="R1526" s="109" t="s">
        <v>9311</v>
      </c>
      <c r="S1526" s="110" t="str">
        <f>VLOOKUP($R1526,DX!$A$1:$B$13005,2,FALSE)</f>
        <v>OTROS TRASTORNOS DE LOS MENISCOS</v>
      </c>
      <c r="T1526" s="110" t="s">
        <v>42647</v>
      </c>
      <c r="AA1526" s="111" t="s">
        <v>43233</v>
      </c>
    </row>
    <row r="1527" spans="1:27" s="123" customFormat="1" ht="30" hidden="1" customHeight="1" x14ac:dyDescent="0.3">
      <c r="A1527" s="121">
        <v>45981</v>
      </c>
      <c r="B1527" s="119">
        <f t="shared" si="87"/>
        <v>11</v>
      </c>
      <c r="C1527" s="119">
        <f t="shared" si="88"/>
        <v>2025</v>
      </c>
      <c r="D1527" s="110">
        <v>41935499</v>
      </c>
      <c r="E1527" s="110" t="s">
        <v>43055</v>
      </c>
      <c r="F1527" s="110" t="s">
        <v>18704</v>
      </c>
      <c r="G1527" s="109" t="s">
        <v>18664</v>
      </c>
      <c r="H1527" s="112" t="s">
        <v>42709</v>
      </c>
      <c r="I1527" s="109" t="s">
        <v>18849</v>
      </c>
      <c r="J1527" s="109" t="s">
        <v>18695</v>
      </c>
      <c r="K1527" s="108">
        <v>44683</v>
      </c>
      <c r="L1527" s="109" t="s">
        <v>42933</v>
      </c>
      <c r="M1527" s="109" t="s">
        <v>18657</v>
      </c>
      <c r="N1527" s="110" t="s">
        <v>18659</v>
      </c>
      <c r="O1527" s="109">
        <v>14</v>
      </c>
      <c r="P1527" s="108">
        <v>45981</v>
      </c>
      <c r="Q1527" s="108">
        <v>45994</v>
      </c>
      <c r="R1527" s="109" t="s">
        <v>9311</v>
      </c>
      <c r="S1527" s="110" t="str">
        <f>VLOOKUP($R1527,DX!$A$1:$B$13005,2,FALSE)</f>
        <v>OTROS TRASTORNOS DE LOS MENISCOS</v>
      </c>
      <c r="T1527" s="110" t="s">
        <v>18696</v>
      </c>
      <c r="AA1527" s="111" t="s">
        <v>43233</v>
      </c>
    </row>
    <row r="1528" spans="1:27" s="123" customFormat="1" ht="30" hidden="1" customHeight="1" x14ac:dyDescent="0.3">
      <c r="A1528" s="121">
        <v>45973</v>
      </c>
      <c r="B1528" s="119">
        <f t="shared" si="87"/>
        <v>11</v>
      </c>
      <c r="C1528" s="119">
        <f t="shared" si="88"/>
        <v>2025</v>
      </c>
      <c r="D1528" s="110">
        <v>43673372</v>
      </c>
      <c r="E1528" s="110" t="s">
        <v>42881</v>
      </c>
      <c r="F1528" s="110" t="s">
        <v>18704</v>
      </c>
      <c r="G1528" s="109" t="s">
        <v>18664</v>
      </c>
      <c r="H1528" s="112" t="s">
        <v>42709</v>
      </c>
      <c r="I1528" s="109" t="s">
        <v>18665</v>
      </c>
      <c r="J1528" s="109" t="s">
        <v>18679</v>
      </c>
      <c r="K1528" s="108">
        <v>45094</v>
      </c>
      <c r="L1528" s="109" t="s">
        <v>18699</v>
      </c>
      <c r="M1528" s="109" t="s">
        <v>18657</v>
      </c>
      <c r="N1528" s="110" t="s">
        <v>18659</v>
      </c>
      <c r="O1528" s="109">
        <v>1</v>
      </c>
      <c r="P1528" s="108">
        <v>45973</v>
      </c>
      <c r="Q1528" s="108">
        <v>45973</v>
      </c>
      <c r="R1528" s="109" t="s">
        <v>9605</v>
      </c>
      <c r="S1528" s="110" t="str">
        <f>VLOOKUP($R1528,DX!$A$1:$B$13005,2,FALSE)</f>
        <v>LUMBAGO CON CIATICA</v>
      </c>
      <c r="T1528" s="110" t="s">
        <v>42647</v>
      </c>
      <c r="AA1528" s="111" t="s">
        <v>43233</v>
      </c>
    </row>
    <row r="1529" spans="1:27" s="123" customFormat="1" ht="30" hidden="1" customHeight="1" x14ac:dyDescent="0.3">
      <c r="A1529" s="121">
        <v>45967</v>
      </c>
      <c r="B1529" s="119">
        <f t="shared" si="87"/>
        <v>11</v>
      </c>
      <c r="C1529" s="119">
        <f t="shared" si="88"/>
        <v>2025</v>
      </c>
      <c r="D1529" s="110">
        <v>71677048</v>
      </c>
      <c r="E1529" s="110" t="s">
        <v>43068</v>
      </c>
      <c r="F1529" s="110" t="s">
        <v>18658</v>
      </c>
      <c r="G1529" s="109" t="s">
        <v>18664</v>
      </c>
      <c r="H1529" s="112" t="s">
        <v>42709</v>
      </c>
      <c r="I1529" s="109" t="s">
        <v>18665</v>
      </c>
      <c r="J1529" s="109" t="s">
        <v>18679</v>
      </c>
      <c r="K1529" s="108">
        <v>45796</v>
      </c>
      <c r="L1529" s="109" t="s">
        <v>42529</v>
      </c>
      <c r="M1529" s="109" t="s">
        <v>18657</v>
      </c>
      <c r="N1529" s="110" t="s">
        <v>18659</v>
      </c>
      <c r="O1529" s="109">
        <v>15</v>
      </c>
      <c r="P1529" s="108">
        <v>45967</v>
      </c>
      <c r="Q1529" s="108">
        <v>45981</v>
      </c>
      <c r="R1529" s="109" t="s">
        <v>6390</v>
      </c>
      <c r="S1529" s="110" t="str">
        <f>VLOOKUP($R1529,DX!$A$1:$B$13005,2,FALSE)</f>
        <v>ANGINA INESTABLE</v>
      </c>
      <c r="T1529" s="110" t="s">
        <v>42647</v>
      </c>
      <c r="AA1529" s="111" t="s">
        <v>43233</v>
      </c>
    </row>
    <row r="1530" spans="1:27" s="123" customFormat="1" ht="30" hidden="1" customHeight="1" x14ac:dyDescent="0.3">
      <c r="A1530" s="121">
        <v>45981</v>
      </c>
      <c r="B1530" s="119">
        <f t="shared" ref="B1530" si="89">+MONTH(A1530)</f>
        <v>11</v>
      </c>
      <c r="C1530" s="119">
        <f t="shared" ref="C1530" si="90">+YEAR(A1530)</f>
        <v>2025</v>
      </c>
      <c r="D1530" s="110">
        <v>75076379</v>
      </c>
      <c r="E1530" s="110" t="s">
        <v>42897</v>
      </c>
      <c r="F1530" s="110" t="s">
        <v>18658</v>
      </c>
      <c r="G1530" s="109" t="s">
        <v>18687</v>
      </c>
      <c r="H1530" s="112" t="s">
        <v>42733</v>
      </c>
      <c r="I1530" s="109" t="s">
        <v>18665</v>
      </c>
      <c r="J1530" s="109" t="s">
        <v>18679</v>
      </c>
      <c r="K1530" s="108">
        <v>44989</v>
      </c>
      <c r="L1530" s="109" t="s">
        <v>18787</v>
      </c>
      <c r="M1530" s="109" t="s">
        <v>18845</v>
      </c>
      <c r="N1530" s="110" t="s">
        <v>18659</v>
      </c>
      <c r="O1530" s="109">
        <v>30</v>
      </c>
      <c r="P1530" s="108">
        <v>45981</v>
      </c>
      <c r="Q1530" s="108">
        <v>46010</v>
      </c>
      <c r="R1530" s="109" t="s">
        <v>1752</v>
      </c>
      <c r="S1530" s="110" t="str">
        <f>VLOOKUP($R1530,DX!$A$1:$B$13005,2,FALSE)</f>
        <v>TUMOR MALIGNO DEL RECTO</v>
      </c>
      <c r="T1530" s="110" t="s">
        <v>18696</v>
      </c>
      <c r="AA1530" s="123" t="s">
        <v>42959</v>
      </c>
    </row>
    <row r="1531" spans="1:27" s="123" customFormat="1" ht="30" hidden="1" customHeight="1" x14ac:dyDescent="0.3">
      <c r="A1531" s="121">
        <v>45981</v>
      </c>
      <c r="B1531" s="119">
        <f t="shared" si="87"/>
        <v>11</v>
      </c>
      <c r="C1531" s="119">
        <f t="shared" si="88"/>
        <v>2025</v>
      </c>
      <c r="D1531" s="110">
        <v>98638694</v>
      </c>
      <c r="E1531" s="110" t="s">
        <v>42817</v>
      </c>
      <c r="F1531" s="110" t="s">
        <v>18658</v>
      </c>
      <c r="G1531" s="109" t="s">
        <v>18737</v>
      </c>
      <c r="H1531" s="112" t="s">
        <v>42709</v>
      </c>
      <c r="I1531" s="109" t="s">
        <v>18680</v>
      </c>
      <c r="J1531" s="109" t="s">
        <v>18679</v>
      </c>
      <c r="K1531" s="108">
        <v>43617</v>
      </c>
      <c r="L1531" s="109" t="s">
        <v>18680</v>
      </c>
      <c r="M1531" s="109" t="s">
        <v>18657</v>
      </c>
      <c r="N1531" s="110" t="s">
        <v>18659</v>
      </c>
      <c r="O1531" s="109">
        <v>4</v>
      </c>
      <c r="P1531" s="108">
        <v>45981</v>
      </c>
      <c r="Q1531" s="108">
        <v>45984</v>
      </c>
      <c r="R1531" s="109" t="s">
        <v>8995</v>
      </c>
      <c r="S1531" s="110" t="str">
        <f>VLOOKUP($R1531,DX!$A$1:$B$13005,2,FALSE)</f>
        <v>ULCERA DE MIEMBRO INFERIOR, NO CLASIFICADA EN OTRA PARTE</v>
      </c>
      <c r="T1531" s="110" t="s">
        <v>42647</v>
      </c>
      <c r="AA1531" s="111" t="s">
        <v>43233</v>
      </c>
    </row>
    <row r="1532" spans="1:27" s="123" customFormat="1" ht="30" hidden="1" customHeight="1" x14ac:dyDescent="0.3">
      <c r="A1532" s="121">
        <v>45985</v>
      </c>
      <c r="B1532" s="119">
        <f t="shared" si="87"/>
        <v>11</v>
      </c>
      <c r="C1532" s="119">
        <f t="shared" si="88"/>
        <v>2025</v>
      </c>
      <c r="D1532" s="110">
        <v>98638694</v>
      </c>
      <c r="E1532" s="110" t="s">
        <v>42817</v>
      </c>
      <c r="F1532" s="110" t="s">
        <v>18658</v>
      </c>
      <c r="G1532" s="109" t="s">
        <v>18737</v>
      </c>
      <c r="H1532" s="112" t="s">
        <v>42709</v>
      </c>
      <c r="I1532" s="109" t="s">
        <v>18680</v>
      </c>
      <c r="J1532" s="109" t="s">
        <v>18679</v>
      </c>
      <c r="K1532" s="108">
        <v>43617</v>
      </c>
      <c r="L1532" s="109" t="s">
        <v>18680</v>
      </c>
      <c r="M1532" s="109" t="s">
        <v>18657</v>
      </c>
      <c r="N1532" s="110" t="s">
        <v>18659</v>
      </c>
      <c r="O1532" s="109">
        <v>5</v>
      </c>
      <c r="P1532" s="108">
        <v>45985</v>
      </c>
      <c r="Q1532" s="108">
        <v>45989</v>
      </c>
      <c r="R1532" s="109" t="s">
        <v>8995</v>
      </c>
      <c r="S1532" s="110" t="str">
        <f>VLOOKUP($R1532,DX!$A$1:$B$13005,2,FALSE)</f>
        <v>ULCERA DE MIEMBRO INFERIOR, NO CLASIFICADA EN OTRA PARTE</v>
      </c>
      <c r="T1532" s="110" t="s">
        <v>18696</v>
      </c>
      <c r="AA1532" s="111" t="s">
        <v>43233</v>
      </c>
    </row>
    <row r="1533" spans="1:27" s="123" customFormat="1" ht="30" hidden="1" customHeight="1" x14ac:dyDescent="0.3">
      <c r="A1533" s="121">
        <v>45981</v>
      </c>
      <c r="B1533" s="119">
        <f t="shared" si="87"/>
        <v>11</v>
      </c>
      <c r="C1533" s="119">
        <f t="shared" si="88"/>
        <v>2025</v>
      </c>
      <c r="D1533" s="110">
        <v>98712051</v>
      </c>
      <c r="E1533" s="110" t="s">
        <v>43069</v>
      </c>
      <c r="F1533" s="110" t="s">
        <v>18658</v>
      </c>
      <c r="G1533" s="109" t="s">
        <v>18664</v>
      </c>
      <c r="H1533" s="112" t="s">
        <v>42709</v>
      </c>
      <c r="I1533" s="109" t="s">
        <v>18680</v>
      </c>
      <c r="J1533" s="109" t="s">
        <v>18679</v>
      </c>
      <c r="K1533" s="108">
        <v>45863</v>
      </c>
      <c r="L1533" s="109" t="s">
        <v>18680</v>
      </c>
      <c r="M1533" s="109" t="s">
        <v>18657</v>
      </c>
      <c r="N1533" s="110" t="s">
        <v>18659</v>
      </c>
      <c r="O1533" s="109">
        <v>5</v>
      </c>
      <c r="P1533" s="108">
        <v>45981</v>
      </c>
      <c r="Q1533" s="108">
        <v>45985</v>
      </c>
      <c r="R1533" s="109" t="s">
        <v>17756</v>
      </c>
      <c r="S1533" s="110" t="str">
        <f>VLOOKUP($R1533,DX!$A$1:$B$13005,2,FALSE)</f>
        <v>ESTERILIZACION</v>
      </c>
      <c r="T1533" s="110" t="s">
        <v>42647</v>
      </c>
      <c r="AA1533" s="111" t="s">
        <v>43233</v>
      </c>
    </row>
    <row r="1534" spans="1:27" s="123" customFormat="1" ht="30" hidden="1" customHeight="1" x14ac:dyDescent="0.3">
      <c r="A1534" s="121">
        <v>45986</v>
      </c>
      <c r="B1534" s="119">
        <f t="shared" ref="B1534:B1544" si="91">+MONTH(A1534)</f>
        <v>11</v>
      </c>
      <c r="C1534" s="119">
        <f t="shared" ref="C1534:C1544" si="92">+YEAR(A1534)</f>
        <v>2025</v>
      </c>
      <c r="D1534" s="110">
        <v>1020496956</v>
      </c>
      <c r="E1534" s="110" t="s">
        <v>42827</v>
      </c>
      <c r="F1534" s="110" t="s">
        <v>18658</v>
      </c>
      <c r="G1534" s="109" t="s">
        <v>18664</v>
      </c>
      <c r="H1534" s="112" t="s">
        <v>42708</v>
      </c>
      <c r="I1534" s="109" t="s">
        <v>18680</v>
      </c>
      <c r="J1534" s="109" t="s">
        <v>18679</v>
      </c>
      <c r="K1534" s="108">
        <v>45244</v>
      </c>
      <c r="L1534" s="109" t="s">
        <v>18680</v>
      </c>
      <c r="M1534" s="109" t="s">
        <v>18657</v>
      </c>
      <c r="N1534" s="110" t="s">
        <v>18659</v>
      </c>
      <c r="O1534" s="109">
        <v>1</v>
      </c>
      <c r="P1534" s="108">
        <v>45986</v>
      </c>
      <c r="Q1534" s="108">
        <v>45986</v>
      </c>
      <c r="R1534" s="109" t="s">
        <v>112</v>
      </c>
      <c r="S1534" s="110" t="str">
        <f>VLOOKUP($R1534,DX!$A$1:$B$13005,2,FALSE)</f>
        <v>OTRAS ENTERITIS VIRALES</v>
      </c>
      <c r="T1534" s="110" t="s">
        <v>42647</v>
      </c>
      <c r="AA1534" s="111" t="s">
        <v>43233</v>
      </c>
    </row>
    <row r="1535" spans="1:27" s="123" customFormat="1" ht="30" hidden="1" customHeight="1" x14ac:dyDescent="0.3">
      <c r="A1535" s="121">
        <v>45988</v>
      </c>
      <c r="B1535" s="119">
        <f t="shared" si="91"/>
        <v>11</v>
      </c>
      <c r="C1535" s="119">
        <f t="shared" si="92"/>
        <v>2025</v>
      </c>
      <c r="D1535" s="110">
        <v>1109291434</v>
      </c>
      <c r="E1535" s="110" t="s">
        <v>42828</v>
      </c>
      <c r="F1535" s="110" t="s">
        <v>18658</v>
      </c>
      <c r="G1535" s="109" t="s">
        <v>18664</v>
      </c>
      <c r="H1535" s="112" t="s">
        <v>42708</v>
      </c>
      <c r="I1535" s="109" t="s">
        <v>18680</v>
      </c>
      <c r="J1535" s="109" t="s">
        <v>18679</v>
      </c>
      <c r="K1535" s="108">
        <v>45976</v>
      </c>
      <c r="L1535" s="109" t="s">
        <v>18680</v>
      </c>
      <c r="M1535" s="109" t="s">
        <v>18657</v>
      </c>
      <c r="N1535" s="110" t="s">
        <v>18659</v>
      </c>
      <c r="O1535" s="109">
        <v>1</v>
      </c>
      <c r="P1535" s="108">
        <v>45988</v>
      </c>
      <c r="Q1535" s="108">
        <v>45988</v>
      </c>
      <c r="R1535" s="109" t="s">
        <v>13817</v>
      </c>
      <c r="S1535" s="110" t="str">
        <f>VLOOKUP($R1535,DX!$A$1:$B$13005,2,FALSE)</f>
        <v>OTROS DOLORES ABDOMINALES Y LOS NO ESPECIFICADOS</v>
      </c>
      <c r="T1535" s="110" t="s">
        <v>42647</v>
      </c>
      <c r="AA1535" s="111" t="s">
        <v>43233</v>
      </c>
    </row>
    <row r="1536" spans="1:27" s="123" customFormat="1" ht="30" hidden="1" customHeight="1" x14ac:dyDescent="0.3">
      <c r="A1536" s="121">
        <v>45982</v>
      </c>
      <c r="B1536" s="119">
        <f t="shared" si="91"/>
        <v>11</v>
      </c>
      <c r="C1536" s="119">
        <f t="shared" si="92"/>
        <v>2025</v>
      </c>
      <c r="D1536" s="110">
        <v>1214744515</v>
      </c>
      <c r="E1536" s="110" t="s">
        <v>43071</v>
      </c>
      <c r="F1536" s="110" t="s">
        <v>18704</v>
      </c>
      <c r="G1536" s="109" t="s">
        <v>18664</v>
      </c>
      <c r="H1536" s="112" t="s">
        <v>42709</v>
      </c>
      <c r="I1536" s="109" t="s">
        <v>18849</v>
      </c>
      <c r="J1536" s="109" t="s">
        <v>42600</v>
      </c>
      <c r="K1536" s="108">
        <v>45775</v>
      </c>
      <c r="L1536" s="109" t="s">
        <v>42933</v>
      </c>
      <c r="M1536" s="109" t="s">
        <v>18657</v>
      </c>
      <c r="N1536" s="110" t="s">
        <v>18659</v>
      </c>
      <c r="O1536" s="109">
        <v>5</v>
      </c>
      <c r="P1536" s="108">
        <v>45982</v>
      </c>
      <c r="Q1536" s="108">
        <v>45986</v>
      </c>
      <c r="R1536" s="109" t="s">
        <v>11157</v>
      </c>
      <c r="S1536" s="110" t="str">
        <f>VLOOKUP($R1536,DX!$A$1:$B$13005,2,FALSE)</f>
        <v>AMENAZA DE ABORTO</v>
      </c>
      <c r="T1536" s="110" t="s">
        <v>42647</v>
      </c>
      <c r="AA1536" s="111" t="s">
        <v>43233</v>
      </c>
    </row>
    <row r="1537" spans="1:27" s="123" customFormat="1" ht="30" hidden="1" customHeight="1" x14ac:dyDescent="0.3">
      <c r="A1537" s="121">
        <v>45987</v>
      </c>
      <c r="B1537" s="119">
        <f t="shared" si="91"/>
        <v>11</v>
      </c>
      <c r="C1537" s="119">
        <f t="shared" si="92"/>
        <v>2025</v>
      </c>
      <c r="D1537" s="110">
        <v>1214744515</v>
      </c>
      <c r="E1537" s="110" t="s">
        <v>43071</v>
      </c>
      <c r="F1537" s="110" t="s">
        <v>18704</v>
      </c>
      <c r="G1537" s="109" t="s">
        <v>18664</v>
      </c>
      <c r="H1537" s="112" t="s">
        <v>42709</v>
      </c>
      <c r="I1537" s="109" t="s">
        <v>18849</v>
      </c>
      <c r="J1537" s="109" t="s">
        <v>42600</v>
      </c>
      <c r="K1537" s="108">
        <v>45775</v>
      </c>
      <c r="L1537" s="109" t="s">
        <v>42933</v>
      </c>
      <c r="M1537" s="109" t="s">
        <v>18657</v>
      </c>
      <c r="N1537" s="110" t="s">
        <v>18659</v>
      </c>
      <c r="O1537" s="109">
        <v>12</v>
      </c>
      <c r="P1537" s="108">
        <v>45987</v>
      </c>
      <c r="Q1537" s="108">
        <v>45998</v>
      </c>
      <c r="R1537" s="109" t="s">
        <v>11017</v>
      </c>
      <c r="S1537" s="110" t="str">
        <f>VLOOKUP($R1537,DX!$A$1:$B$13005,2,FALSE)</f>
        <v>ABORTO ESPONTANEO, COMPLETO O NO ESPECIFICADO, SIN COMPLICACION</v>
      </c>
      <c r="T1537" s="110" t="s">
        <v>18696</v>
      </c>
      <c r="AA1537" s="111" t="s">
        <v>43233</v>
      </c>
    </row>
    <row r="1538" spans="1:27" s="123" customFormat="1" ht="30" hidden="1" customHeight="1" x14ac:dyDescent="0.3">
      <c r="A1538" s="121">
        <v>45980</v>
      </c>
      <c r="B1538" s="119">
        <f t="shared" si="91"/>
        <v>11</v>
      </c>
      <c r="C1538" s="119">
        <f t="shared" si="92"/>
        <v>2025</v>
      </c>
      <c r="D1538" s="110">
        <v>15507579</v>
      </c>
      <c r="E1538" s="110" t="s">
        <v>43062</v>
      </c>
      <c r="F1538" s="110" t="s">
        <v>18658</v>
      </c>
      <c r="G1538" s="109" t="s">
        <v>18687</v>
      </c>
      <c r="H1538" s="112" t="s">
        <v>42709</v>
      </c>
      <c r="I1538" s="109" t="s">
        <v>18665</v>
      </c>
      <c r="J1538" s="109" t="s">
        <v>18679</v>
      </c>
      <c r="K1538" s="108">
        <v>45627</v>
      </c>
      <c r="L1538" s="109" t="s">
        <v>42858</v>
      </c>
      <c r="M1538" s="109" t="s">
        <v>18657</v>
      </c>
      <c r="N1538" s="110" t="s">
        <v>18659</v>
      </c>
      <c r="O1538" s="109">
        <v>7</v>
      </c>
      <c r="P1538" s="108">
        <v>45980</v>
      </c>
      <c r="Q1538" s="108">
        <v>45986</v>
      </c>
      <c r="R1538" s="109" t="s">
        <v>8995</v>
      </c>
      <c r="S1538" s="110" t="str">
        <f>VLOOKUP($R1538,DX!$A$1:$B$13005,2,FALSE)</f>
        <v>ULCERA DE MIEMBRO INFERIOR, NO CLASIFICADA EN OTRA PARTE</v>
      </c>
      <c r="T1538" s="110" t="s">
        <v>18696</v>
      </c>
      <c r="AA1538" s="111" t="s">
        <v>43233</v>
      </c>
    </row>
    <row r="1539" spans="1:27" s="123" customFormat="1" ht="30" hidden="1" customHeight="1" x14ac:dyDescent="0.3">
      <c r="A1539" s="121">
        <v>45987</v>
      </c>
      <c r="B1539" s="119">
        <f t="shared" si="91"/>
        <v>11</v>
      </c>
      <c r="C1539" s="119">
        <f t="shared" si="92"/>
        <v>2025</v>
      </c>
      <c r="D1539" s="110">
        <v>15507579</v>
      </c>
      <c r="E1539" s="110" t="s">
        <v>43062</v>
      </c>
      <c r="F1539" s="110" t="s">
        <v>18658</v>
      </c>
      <c r="G1539" s="109" t="s">
        <v>18687</v>
      </c>
      <c r="H1539" s="112" t="s">
        <v>42709</v>
      </c>
      <c r="I1539" s="109" t="s">
        <v>18665</v>
      </c>
      <c r="J1539" s="109" t="s">
        <v>18679</v>
      </c>
      <c r="K1539" s="108">
        <v>45627</v>
      </c>
      <c r="L1539" s="109" t="s">
        <v>42858</v>
      </c>
      <c r="M1539" s="109" t="s">
        <v>18657</v>
      </c>
      <c r="N1539" s="110" t="s">
        <v>18659</v>
      </c>
      <c r="O1539" s="109">
        <v>7</v>
      </c>
      <c r="P1539" s="108">
        <v>45987</v>
      </c>
      <c r="Q1539" s="108">
        <v>45993</v>
      </c>
      <c r="R1539" s="109" t="s">
        <v>8995</v>
      </c>
      <c r="S1539" s="110" t="str">
        <f>VLOOKUP($R1539,DX!$A$1:$B$13005,2,FALSE)</f>
        <v>ULCERA DE MIEMBRO INFERIOR, NO CLASIFICADA EN OTRA PARTE</v>
      </c>
      <c r="T1539" s="110" t="s">
        <v>18696</v>
      </c>
      <c r="AA1539" s="111" t="s">
        <v>43233</v>
      </c>
    </row>
    <row r="1540" spans="1:27" s="123" customFormat="1" ht="30" hidden="1" customHeight="1" x14ac:dyDescent="0.3">
      <c r="A1540" s="121">
        <v>45981</v>
      </c>
      <c r="B1540" s="119">
        <f t="shared" si="91"/>
        <v>11</v>
      </c>
      <c r="C1540" s="119">
        <f t="shared" si="92"/>
        <v>2025</v>
      </c>
      <c r="D1540" s="110">
        <v>41935499</v>
      </c>
      <c r="E1540" s="110" t="s">
        <v>43055</v>
      </c>
      <c r="F1540" s="110" t="s">
        <v>18704</v>
      </c>
      <c r="G1540" s="109" t="s">
        <v>18664</v>
      </c>
      <c r="H1540" s="112" t="s">
        <v>42709</v>
      </c>
      <c r="I1540" s="109" t="s">
        <v>18849</v>
      </c>
      <c r="J1540" s="109" t="s">
        <v>18695</v>
      </c>
      <c r="K1540" s="108">
        <v>44683</v>
      </c>
      <c r="L1540" s="109" t="s">
        <v>42933</v>
      </c>
      <c r="M1540" s="109" t="s">
        <v>18657</v>
      </c>
      <c r="N1540" s="110" t="s">
        <v>18659</v>
      </c>
      <c r="O1540" s="109">
        <v>15</v>
      </c>
      <c r="P1540" s="108">
        <v>45981</v>
      </c>
      <c r="Q1540" s="108">
        <v>45994</v>
      </c>
      <c r="R1540" s="109" t="s">
        <v>9311</v>
      </c>
      <c r="S1540" s="110" t="str">
        <f>VLOOKUP($R1540,DX!$A$1:$B$13005,2,FALSE)</f>
        <v>OTROS TRASTORNOS DE LOS MENISCOS</v>
      </c>
      <c r="T1540" s="110" t="s">
        <v>18696</v>
      </c>
      <c r="AA1540" s="111" t="s">
        <v>43233</v>
      </c>
    </row>
    <row r="1541" spans="1:27" s="123" customFormat="1" ht="30" hidden="1" customHeight="1" x14ac:dyDescent="0.3">
      <c r="A1541" s="121">
        <v>45988</v>
      </c>
      <c r="B1541" s="119">
        <f t="shared" si="91"/>
        <v>11</v>
      </c>
      <c r="C1541" s="119">
        <f t="shared" si="92"/>
        <v>2025</v>
      </c>
      <c r="D1541" s="110">
        <v>98553544</v>
      </c>
      <c r="E1541" s="110" t="s">
        <v>43045</v>
      </c>
      <c r="F1541" s="110" t="s">
        <v>18658</v>
      </c>
      <c r="G1541" s="109" t="s">
        <v>18664</v>
      </c>
      <c r="H1541" s="112" t="s">
        <v>42709</v>
      </c>
      <c r="I1541" s="109" t="s">
        <v>18665</v>
      </c>
      <c r="J1541" s="109" t="s">
        <v>18679</v>
      </c>
      <c r="K1541" s="108">
        <v>45627</v>
      </c>
      <c r="L1541" s="109" t="s">
        <v>42858</v>
      </c>
      <c r="M1541" s="109" t="s">
        <v>18657</v>
      </c>
      <c r="N1541" s="110" t="s">
        <v>18659</v>
      </c>
      <c r="O1541" s="109">
        <v>15</v>
      </c>
      <c r="P1541" s="108">
        <v>45988</v>
      </c>
      <c r="Q1541" s="108">
        <v>46002</v>
      </c>
      <c r="R1541" s="109" t="s">
        <v>6444</v>
      </c>
      <c r="S1541" s="110" t="str">
        <f>VLOOKUP($R1541,DX!$A$1:$B$13005,2,FALSE)</f>
        <v>ENFERMEDAD ATEROSCLEROTICA DEL CORAZON</v>
      </c>
      <c r="T1541" s="110" t="s">
        <v>18696</v>
      </c>
      <c r="AA1541" s="111" t="s">
        <v>43233</v>
      </c>
    </row>
    <row r="1542" spans="1:27" s="123" customFormat="1" ht="30" hidden="1" customHeight="1" x14ac:dyDescent="0.3">
      <c r="A1542" s="121">
        <v>45989</v>
      </c>
      <c r="B1542" s="119">
        <f t="shared" si="91"/>
        <v>11</v>
      </c>
      <c r="C1542" s="119">
        <f t="shared" si="92"/>
        <v>2025</v>
      </c>
      <c r="D1542" s="110">
        <v>98572372</v>
      </c>
      <c r="E1542" s="110" t="s">
        <v>42685</v>
      </c>
      <c r="F1542" s="110" t="s">
        <v>18658</v>
      </c>
      <c r="G1542" s="109" t="s">
        <v>18664</v>
      </c>
      <c r="H1542" s="112" t="s">
        <v>42708</v>
      </c>
      <c r="I1542" s="109" t="s">
        <v>18680</v>
      </c>
      <c r="J1542" s="109" t="s">
        <v>18679</v>
      </c>
      <c r="K1542" s="108">
        <v>43617</v>
      </c>
      <c r="L1542" s="109" t="s">
        <v>18680</v>
      </c>
      <c r="M1542" s="109" t="s">
        <v>18657</v>
      </c>
      <c r="N1542" s="110" t="s">
        <v>18659</v>
      </c>
      <c r="O1542" s="109">
        <v>2</v>
      </c>
      <c r="P1542" s="108">
        <v>45989</v>
      </c>
      <c r="Q1542" s="108">
        <v>45990</v>
      </c>
      <c r="R1542" s="109" t="s">
        <v>9601</v>
      </c>
      <c r="S1542" s="110" t="str">
        <f>VLOOKUP($R1542,DX!$A$1:$B$13005,2,FALSE)</f>
        <v>CERVICALGIA</v>
      </c>
      <c r="T1542" s="110" t="s">
        <v>42647</v>
      </c>
      <c r="AA1542" s="111" t="s">
        <v>43233</v>
      </c>
    </row>
    <row r="1543" spans="1:27" s="123" customFormat="1" ht="30" hidden="1" customHeight="1" x14ac:dyDescent="0.3">
      <c r="A1543" s="121">
        <v>45990</v>
      </c>
      <c r="B1543" s="119">
        <f t="shared" si="91"/>
        <v>11</v>
      </c>
      <c r="C1543" s="119">
        <f t="shared" si="92"/>
        <v>2025</v>
      </c>
      <c r="D1543" s="110">
        <v>98638694</v>
      </c>
      <c r="E1543" s="110" t="s">
        <v>42817</v>
      </c>
      <c r="F1543" s="110" t="s">
        <v>18658</v>
      </c>
      <c r="G1543" s="109" t="s">
        <v>18664</v>
      </c>
      <c r="H1543" s="112" t="s">
        <v>42709</v>
      </c>
      <c r="I1543" s="109" t="s">
        <v>18680</v>
      </c>
      <c r="J1543" s="109" t="s">
        <v>18679</v>
      </c>
      <c r="K1543" s="108">
        <v>43617</v>
      </c>
      <c r="L1543" s="109" t="s">
        <v>18680</v>
      </c>
      <c r="M1543" s="109" t="s">
        <v>18657</v>
      </c>
      <c r="N1543" s="110" t="s">
        <v>18659</v>
      </c>
      <c r="O1543" s="109">
        <v>7</v>
      </c>
      <c r="P1543" s="108">
        <v>45990</v>
      </c>
      <c r="Q1543" s="108">
        <v>45996</v>
      </c>
      <c r="R1543" s="109" t="s">
        <v>8995</v>
      </c>
      <c r="S1543" s="110" t="str">
        <f>VLOOKUP($R1543,DX!$A$1:$B$13005,2,FALSE)</f>
        <v>ULCERA DE MIEMBRO INFERIOR, NO CLASIFICADA EN OTRA PARTE</v>
      </c>
      <c r="T1543" s="110" t="s">
        <v>18696</v>
      </c>
      <c r="AA1543" s="111" t="s">
        <v>43233</v>
      </c>
    </row>
    <row r="1544" spans="1:27" s="123" customFormat="1" ht="30" hidden="1" customHeight="1" x14ac:dyDescent="0.3">
      <c r="A1544" s="121">
        <v>45990</v>
      </c>
      <c r="B1544" s="119">
        <f t="shared" si="91"/>
        <v>11</v>
      </c>
      <c r="C1544" s="119">
        <f t="shared" si="92"/>
        <v>2025</v>
      </c>
      <c r="D1544" s="110">
        <v>1042090113</v>
      </c>
      <c r="E1544" s="110" t="s">
        <v>43061</v>
      </c>
      <c r="F1544" s="110" t="s">
        <v>18658</v>
      </c>
      <c r="G1544" s="109" t="s">
        <v>18720</v>
      </c>
      <c r="H1544" s="112" t="s">
        <v>42707</v>
      </c>
      <c r="I1544" s="109" t="s">
        <v>18665</v>
      </c>
      <c r="J1544" s="109" t="s">
        <v>18679</v>
      </c>
      <c r="K1544" s="108">
        <v>45836</v>
      </c>
      <c r="L1544" s="109" t="s">
        <v>42944</v>
      </c>
      <c r="M1544" s="109" t="s">
        <v>18657</v>
      </c>
      <c r="N1544" s="110" t="s">
        <v>18722</v>
      </c>
      <c r="O1544" s="109">
        <v>30</v>
      </c>
      <c r="P1544" s="108">
        <v>45990</v>
      </c>
      <c r="Q1544" s="108">
        <v>46019</v>
      </c>
      <c r="R1544" s="109" t="s">
        <v>14807</v>
      </c>
      <c r="S1544" s="110" t="str">
        <f>VLOOKUP($R1544,DX!$A$1:$B$13005,2,FALSE)</f>
        <v>FRACTURA DEL ACETABULO</v>
      </c>
      <c r="T1544" s="110" t="s">
        <v>18696</v>
      </c>
      <c r="AA1544" s="123" t="s">
        <v>42959</v>
      </c>
    </row>
    <row r="1545" spans="1:27" s="123" customFormat="1" ht="30" hidden="1" customHeight="1" x14ac:dyDescent="0.3">
      <c r="A1545" s="121">
        <v>45993</v>
      </c>
      <c r="B1545" s="119">
        <f t="shared" ref="B1545:B1564" si="93">+MONTH(A1545)</f>
        <v>12</v>
      </c>
      <c r="C1545" s="119">
        <f t="shared" ref="C1545:C1564" si="94">+YEAR(A1545)</f>
        <v>2025</v>
      </c>
      <c r="D1545" s="110">
        <v>1020493494</v>
      </c>
      <c r="E1545" s="110" t="s">
        <v>42964</v>
      </c>
      <c r="F1545" s="110" t="s">
        <v>18704</v>
      </c>
      <c r="G1545" s="109" t="s">
        <v>18664</v>
      </c>
      <c r="H1545" s="112" t="s">
        <v>42709</v>
      </c>
      <c r="I1545" s="109" t="s">
        <v>18849</v>
      </c>
      <c r="J1545" s="109" t="s">
        <v>42455</v>
      </c>
      <c r="K1545" s="108">
        <v>44866</v>
      </c>
      <c r="L1545" s="109" t="s">
        <v>42933</v>
      </c>
      <c r="M1545" s="109" t="s">
        <v>18657</v>
      </c>
      <c r="N1545" s="110" t="s">
        <v>18659</v>
      </c>
      <c r="O1545" s="109">
        <v>12</v>
      </c>
      <c r="P1545" s="108">
        <v>45993</v>
      </c>
      <c r="Q1545" s="108">
        <v>46004</v>
      </c>
      <c r="R1545" s="109" t="s">
        <v>8857</v>
      </c>
      <c r="S1545" s="110" t="str">
        <f>VLOOKUP($R1545,DX!$A$1:$B$13005,2,FALSE)</f>
        <v>OTROS TRASTORNOS SUDORIPAROS ECRINOS</v>
      </c>
      <c r="T1545" s="110" t="s">
        <v>42647</v>
      </c>
      <c r="AA1545" s="111" t="s">
        <v>43233</v>
      </c>
    </row>
    <row r="1546" spans="1:27" s="123" customFormat="1" ht="30" hidden="1" customHeight="1" x14ac:dyDescent="0.3">
      <c r="A1546" s="121">
        <v>45995</v>
      </c>
      <c r="B1546" s="119">
        <f t="shared" si="93"/>
        <v>12</v>
      </c>
      <c r="C1546" s="119">
        <f t="shared" si="94"/>
        <v>2025</v>
      </c>
      <c r="D1546" s="110">
        <v>15507579</v>
      </c>
      <c r="E1546" s="110" t="s">
        <v>43062</v>
      </c>
      <c r="F1546" s="110" t="s">
        <v>18658</v>
      </c>
      <c r="G1546" s="109" t="s">
        <v>18687</v>
      </c>
      <c r="H1546" s="112" t="s">
        <v>42709</v>
      </c>
      <c r="I1546" s="109" t="s">
        <v>18665</v>
      </c>
      <c r="J1546" s="109" t="s">
        <v>18679</v>
      </c>
      <c r="K1546" s="108">
        <v>45627</v>
      </c>
      <c r="L1546" s="109" t="s">
        <v>42858</v>
      </c>
      <c r="M1546" s="109" t="s">
        <v>18657</v>
      </c>
      <c r="N1546" s="110" t="s">
        <v>18659</v>
      </c>
      <c r="O1546" s="109">
        <v>3</v>
      </c>
      <c r="P1546" s="108">
        <v>45995</v>
      </c>
      <c r="Q1546" s="108">
        <v>45997</v>
      </c>
      <c r="R1546" s="109" t="s">
        <v>1236</v>
      </c>
      <c r="S1546" s="110" t="str">
        <f>VLOOKUP($R1546,DX!$A$1:$B$13005,2,FALSE)</f>
        <v>LEISHMANIASIS CUTANEA</v>
      </c>
      <c r="T1546" s="110" t="s">
        <v>18696</v>
      </c>
      <c r="AA1546" s="111" t="s">
        <v>43233</v>
      </c>
    </row>
    <row r="1547" spans="1:27" s="123" customFormat="1" ht="30" hidden="1" customHeight="1" x14ac:dyDescent="0.3">
      <c r="A1547" s="121">
        <v>45995</v>
      </c>
      <c r="B1547" s="119">
        <f t="shared" si="93"/>
        <v>12</v>
      </c>
      <c r="C1547" s="119">
        <f t="shared" si="94"/>
        <v>2025</v>
      </c>
      <c r="D1547" s="110">
        <v>41935499</v>
      </c>
      <c r="E1547" s="110" t="s">
        <v>43055</v>
      </c>
      <c r="F1547" s="110" t="s">
        <v>18704</v>
      </c>
      <c r="G1547" s="109" t="s">
        <v>18664</v>
      </c>
      <c r="H1547" s="112" t="s">
        <v>42709</v>
      </c>
      <c r="I1547" s="109" t="s">
        <v>18849</v>
      </c>
      <c r="J1547" s="109" t="s">
        <v>18695</v>
      </c>
      <c r="K1547" s="108">
        <v>44683</v>
      </c>
      <c r="L1547" s="109" t="s">
        <v>42933</v>
      </c>
      <c r="M1547" s="109" t="s">
        <v>18657</v>
      </c>
      <c r="N1547" s="110" t="s">
        <v>18659</v>
      </c>
      <c r="O1547" s="109">
        <v>25</v>
      </c>
      <c r="P1547" s="108">
        <v>45995</v>
      </c>
      <c r="Q1547" s="108">
        <v>46019</v>
      </c>
      <c r="R1547" s="109" t="s">
        <v>2658</v>
      </c>
      <c r="S1547" s="110" t="str">
        <f>VLOOKUP($R1547,DX!$A$1:$B$13005,2,FALSE)</f>
        <v>TUMOR BENIGNO DE LOS HUESOS CORTOS DEL MIEMBRO INFERIOR</v>
      </c>
      <c r="T1547" s="110" t="s">
        <v>42647</v>
      </c>
    </row>
    <row r="1548" spans="1:27" s="123" customFormat="1" ht="30" hidden="1" customHeight="1" x14ac:dyDescent="0.3">
      <c r="A1548" s="121">
        <v>46001</v>
      </c>
      <c r="B1548" s="119">
        <f t="shared" si="93"/>
        <v>12</v>
      </c>
      <c r="C1548" s="119">
        <f t="shared" si="94"/>
        <v>2025</v>
      </c>
      <c r="D1548" s="110">
        <v>70567688</v>
      </c>
      <c r="E1548" s="110" t="s">
        <v>43072</v>
      </c>
      <c r="F1548" s="110" t="s">
        <v>18658</v>
      </c>
      <c r="G1548" s="109" t="s">
        <v>18664</v>
      </c>
      <c r="H1548" s="112" t="s">
        <v>42708</v>
      </c>
      <c r="I1548" s="109" t="s">
        <v>18665</v>
      </c>
      <c r="J1548" s="109" t="s">
        <v>18679</v>
      </c>
      <c r="K1548" s="108">
        <v>45782</v>
      </c>
      <c r="L1548" s="109" t="s">
        <v>43077</v>
      </c>
      <c r="M1548" s="109" t="s">
        <v>18657</v>
      </c>
      <c r="N1548" s="110" t="s">
        <v>18659</v>
      </c>
      <c r="O1548" s="109">
        <v>2</v>
      </c>
      <c r="P1548" s="108">
        <v>46001</v>
      </c>
      <c r="Q1548" s="108">
        <v>46002</v>
      </c>
      <c r="R1548" s="109" t="s">
        <v>25697</v>
      </c>
      <c r="S1548" s="110" t="str">
        <f>VLOOKUP($R1548,DX!$A$1:$B$13005,2,FALSE)</f>
        <v>Otras gastroenteritis y colitis de origen infeccioso y no especificado</v>
      </c>
      <c r="T1548" s="110" t="s">
        <v>42647</v>
      </c>
      <c r="AA1548" s="111" t="s">
        <v>43233</v>
      </c>
    </row>
    <row r="1549" spans="1:27" s="123" customFormat="1" ht="30" hidden="1" customHeight="1" x14ac:dyDescent="0.3">
      <c r="A1549" s="121">
        <v>45999</v>
      </c>
      <c r="B1549" s="119">
        <f t="shared" si="93"/>
        <v>12</v>
      </c>
      <c r="C1549" s="119">
        <f t="shared" si="94"/>
        <v>2025</v>
      </c>
      <c r="D1549" s="110">
        <v>71642029</v>
      </c>
      <c r="E1549" s="110" t="s">
        <v>42975</v>
      </c>
      <c r="F1549" s="110" t="s">
        <v>18658</v>
      </c>
      <c r="G1549" s="109" t="s">
        <v>18664</v>
      </c>
      <c r="H1549" s="112" t="s">
        <v>42709</v>
      </c>
      <c r="I1549" s="109" t="s">
        <v>18680</v>
      </c>
      <c r="J1549" s="109" t="s">
        <v>18679</v>
      </c>
      <c r="K1549" s="108">
        <v>43467</v>
      </c>
      <c r="L1549" s="109" t="s">
        <v>18680</v>
      </c>
      <c r="M1549" s="109" t="s">
        <v>18657</v>
      </c>
      <c r="N1549" s="110" t="s">
        <v>18659</v>
      </c>
      <c r="O1549" s="109">
        <v>3</v>
      </c>
      <c r="P1549" s="108">
        <v>45999</v>
      </c>
      <c r="Q1549" s="108">
        <v>46001</v>
      </c>
      <c r="R1549" s="109" t="s">
        <v>14923</v>
      </c>
      <c r="S1549" s="110" t="str">
        <f>VLOOKUP($R1549,DX!$A$1:$B$13005,2,FALSE)</f>
        <v>CONTUSION DEL HOMBRO Y DEL BRAZO</v>
      </c>
      <c r="T1549" s="110" t="s">
        <v>42647</v>
      </c>
      <c r="AA1549" s="111" t="s">
        <v>43233</v>
      </c>
    </row>
    <row r="1550" spans="1:27" s="123" customFormat="1" ht="30" hidden="1" customHeight="1" x14ac:dyDescent="0.3">
      <c r="A1550" s="121">
        <v>45994</v>
      </c>
      <c r="B1550" s="119">
        <f t="shared" si="93"/>
        <v>12</v>
      </c>
      <c r="C1550" s="119">
        <f t="shared" si="94"/>
        <v>2025</v>
      </c>
      <c r="D1550" s="110">
        <v>98567391</v>
      </c>
      <c r="E1550" s="110" t="s">
        <v>43073</v>
      </c>
      <c r="F1550" s="110" t="s">
        <v>18658</v>
      </c>
      <c r="G1550" s="109" t="s">
        <v>18664</v>
      </c>
      <c r="H1550" s="112" t="s">
        <v>42708</v>
      </c>
      <c r="I1550" s="109" t="s">
        <v>18680</v>
      </c>
      <c r="J1550" s="109" t="s">
        <v>18679</v>
      </c>
      <c r="K1550" s="108" t="e">
        <v>#N/A</v>
      </c>
      <c r="L1550" s="109" t="s">
        <v>18680</v>
      </c>
      <c r="M1550" s="109" t="s">
        <v>18657</v>
      </c>
      <c r="N1550" s="110" t="s">
        <v>18659</v>
      </c>
      <c r="O1550" s="109">
        <v>2</v>
      </c>
      <c r="P1550" s="108">
        <v>45994</v>
      </c>
      <c r="Q1550" s="108">
        <v>45995</v>
      </c>
      <c r="R1550" s="109" t="s">
        <v>7987</v>
      </c>
      <c r="S1550" s="110" t="str">
        <f>VLOOKUP($R1550,DX!$A$1:$B$13005,2,FALSE)</f>
        <v>COLITIS Y GASTROENTERITIS NO INFECCIOSAS, NO ESPECIFICADAS</v>
      </c>
      <c r="T1550" s="110" t="s">
        <v>42647</v>
      </c>
      <c r="AA1550" s="111" t="s">
        <v>43233</v>
      </c>
    </row>
    <row r="1551" spans="1:27" s="123" customFormat="1" ht="30" hidden="1" customHeight="1" x14ac:dyDescent="0.3">
      <c r="A1551" s="121">
        <v>45997</v>
      </c>
      <c r="B1551" s="119">
        <f t="shared" si="93"/>
        <v>12</v>
      </c>
      <c r="C1551" s="119">
        <f t="shared" si="94"/>
        <v>2025</v>
      </c>
      <c r="D1551" s="110">
        <v>98638694</v>
      </c>
      <c r="E1551" s="110" t="s">
        <v>42817</v>
      </c>
      <c r="F1551" s="110" t="s">
        <v>18658</v>
      </c>
      <c r="G1551" s="109" t="s">
        <v>18664</v>
      </c>
      <c r="H1551" s="112" t="s">
        <v>42708</v>
      </c>
      <c r="I1551" s="109" t="s">
        <v>18680</v>
      </c>
      <c r="J1551" s="109" t="s">
        <v>18679</v>
      </c>
      <c r="K1551" s="108">
        <v>43617</v>
      </c>
      <c r="L1551" s="109" t="s">
        <v>18680</v>
      </c>
      <c r="M1551" s="109" t="s">
        <v>18657</v>
      </c>
      <c r="N1551" s="110" t="s">
        <v>18659</v>
      </c>
      <c r="O1551" s="109">
        <v>7</v>
      </c>
      <c r="P1551" s="108">
        <v>45997</v>
      </c>
      <c r="Q1551" s="108">
        <v>46003</v>
      </c>
      <c r="R1551" s="109" t="s">
        <v>8995</v>
      </c>
      <c r="S1551" s="110" t="str">
        <f>VLOOKUP($R1551,DX!$A$1:$B$13005,2,FALSE)</f>
        <v>ULCERA DE MIEMBRO INFERIOR, NO CLASIFICADA EN OTRA PARTE</v>
      </c>
      <c r="T1551" s="110" t="s">
        <v>18696</v>
      </c>
      <c r="AA1551" s="111" t="s">
        <v>43233</v>
      </c>
    </row>
    <row r="1552" spans="1:27" s="123" customFormat="1" ht="30" hidden="1" customHeight="1" x14ac:dyDescent="0.3">
      <c r="A1552" s="121">
        <v>46006</v>
      </c>
      <c r="B1552" s="119">
        <f t="shared" si="93"/>
        <v>12</v>
      </c>
      <c r="C1552" s="119">
        <f t="shared" si="94"/>
        <v>2025</v>
      </c>
      <c r="D1552" s="110">
        <v>71642029</v>
      </c>
      <c r="E1552" s="110" t="s">
        <v>42975</v>
      </c>
      <c r="F1552" s="110" t="s">
        <v>18658</v>
      </c>
      <c r="G1552" s="109" t="s">
        <v>18664</v>
      </c>
      <c r="H1552" s="112" t="s">
        <v>42709</v>
      </c>
      <c r="I1552" s="109" t="s">
        <v>18680</v>
      </c>
      <c r="J1552" s="109" t="s">
        <v>18679</v>
      </c>
      <c r="K1552" s="108">
        <v>43467</v>
      </c>
      <c r="L1552" s="109" t="s">
        <v>18680</v>
      </c>
      <c r="M1552" s="109" t="s">
        <v>18657</v>
      </c>
      <c r="N1552" s="110" t="s">
        <v>18659</v>
      </c>
      <c r="O1552" s="109">
        <v>2</v>
      </c>
      <c r="P1552" s="108">
        <v>46006</v>
      </c>
      <c r="Q1552" s="108">
        <v>46007</v>
      </c>
      <c r="R1552" s="109" t="s">
        <v>15743</v>
      </c>
      <c r="S1552" s="110" t="str">
        <f>VLOOKUP($R1552,DX!$A$1:$B$13005,2,FALSE)</f>
        <v>TRAUMATISMO NO ESPECIFICADO DE MIEMBRO SUPERIOR, NIVEL NO ESPECIFICADO</v>
      </c>
      <c r="T1552" s="110" t="s">
        <v>18696</v>
      </c>
      <c r="AA1552" s="111" t="s">
        <v>43233</v>
      </c>
    </row>
    <row r="1553" spans="1:27" s="123" customFormat="1" ht="30" hidden="1" customHeight="1" x14ac:dyDescent="0.3">
      <c r="A1553" s="121">
        <v>46008</v>
      </c>
      <c r="B1553" s="119">
        <f t="shared" si="93"/>
        <v>12</v>
      </c>
      <c r="C1553" s="119">
        <f t="shared" si="94"/>
        <v>2025</v>
      </c>
      <c r="D1553" s="110">
        <v>71642029</v>
      </c>
      <c r="E1553" s="110" t="s">
        <v>42975</v>
      </c>
      <c r="F1553" s="110" t="s">
        <v>18658</v>
      </c>
      <c r="G1553" s="109" t="s">
        <v>18664</v>
      </c>
      <c r="H1553" s="112" t="s">
        <v>42708</v>
      </c>
      <c r="I1553" s="109" t="s">
        <v>18680</v>
      </c>
      <c r="J1553" s="109" t="s">
        <v>18679</v>
      </c>
      <c r="K1553" s="108">
        <v>43467</v>
      </c>
      <c r="L1553" s="109" t="s">
        <v>18680</v>
      </c>
      <c r="M1553" s="109" t="s">
        <v>18657</v>
      </c>
      <c r="N1553" s="110" t="s">
        <v>18659</v>
      </c>
      <c r="O1553" s="109">
        <v>2</v>
      </c>
      <c r="P1553" s="108">
        <v>46008</v>
      </c>
      <c r="Q1553" s="108">
        <v>46009</v>
      </c>
      <c r="R1553" s="109" t="s">
        <v>9771</v>
      </c>
      <c r="S1553" s="110" t="str">
        <f>VLOOKUP($R1553,DX!$A$1:$B$13005,2,FALSE)</f>
        <v>SINDROME DEL MANGUITO ROTATORIO</v>
      </c>
      <c r="T1553" s="110" t="s">
        <v>42647</v>
      </c>
      <c r="AA1553" s="111" t="s">
        <v>43233</v>
      </c>
    </row>
    <row r="1554" spans="1:27" s="123" customFormat="1" ht="30" hidden="1" customHeight="1" x14ac:dyDescent="0.3">
      <c r="A1554" s="121">
        <v>46014</v>
      </c>
      <c r="B1554" s="119">
        <f t="shared" si="93"/>
        <v>12</v>
      </c>
      <c r="C1554" s="119">
        <f t="shared" si="94"/>
        <v>2025</v>
      </c>
      <c r="D1554" s="110">
        <v>71642029</v>
      </c>
      <c r="E1554" s="110" t="s">
        <v>42975</v>
      </c>
      <c r="F1554" s="110" t="s">
        <v>18658</v>
      </c>
      <c r="G1554" s="109" t="s">
        <v>18664</v>
      </c>
      <c r="H1554" s="112" t="s">
        <v>42709</v>
      </c>
      <c r="I1554" s="109" t="s">
        <v>18680</v>
      </c>
      <c r="J1554" s="109" t="s">
        <v>18679</v>
      </c>
      <c r="K1554" s="108">
        <v>43467</v>
      </c>
      <c r="L1554" s="109" t="s">
        <v>18680</v>
      </c>
      <c r="M1554" s="109" t="s">
        <v>18657</v>
      </c>
      <c r="N1554" s="110" t="s">
        <v>18659</v>
      </c>
      <c r="O1554" s="109">
        <v>2</v>
      </c>
      <c r="P1554" s="108">
        <v>46014</v>
      </c>
      <c r="Q1554" s="108">
        <v>46015</v>
      </c>
      <c r="R1554" s="109" t="s">
        <v>14923</v>
      </c>
      <c r="S1554" s="110" t="str">
        <f>VLOOKUP($R1554,DX!$A$1:$B$13005,2,FALSE)</f>
        <v>CONTUSION DEL HOMBRO Y DEL BRAZO</v>
      </c>
      <c r="T1554" s="110" t="s">
        <v>18696</v>
      </c>
      <c r="AA1554" s="111" t="s">
        <v>43233</v>
      </c>
    </row>
    <row r="1555" spans="1:27" s="123" customFormat="1" ht="30" hidden="1" customHeight="1" x14ac:dyDescent="0.3">
      <c r="A1555" s="121">
        <v>46000</v>
      </c>
      <c r="B1555" s="119">
        <f t="shared" si="93"/>
        <v>12</v>
      </c>
      <c r="C1555" s="119">
        <f t="shared" si="94"/>
        <v>2025</v>
      </c>
      <c r="D1555" s="110">
        <v>1033341407</v>
      </c>
      <c r="E1555" s="110" t="s">
        <v>43074</v>
      </c>
      <c r="F1555" s="110" t="s">
        <v>18658</v>
      </c>
      <c r="G1555" s="109" t="s">
        <v>18664</v>
      </c>
      <c r="H1555" s="112" t="s">
        <v>42709</v>
      </c>
      <c r="I1555" s="109" t="s">
        <v>18665</v>
      </c>
      <c r="J1555" s="109" t="s">
        <v>18679</v>
      </c>
      <c r="K1555" s="108">
        <v>45973</v>
      </c>
      <c r="L1555" s="109" t="s">
        <v>18784</v>
      </c>
      <c r="M1555" s="109" t="s">
        <v>18657</v>
      </c>
      <c r="N1555" s="110" t="s">
        <v>18659</v>
      </c>
      <c r="O1555" s="109">
        <v>5</v>
      </c>
      <c r="P1555" s="108">
        <v>46000</v>
      </c>
      <c r="Q1555" s="108">
        <v>46004</v>
      </c>
      <c r="R1555" s="109" t="s">
        <v>7977</v>
      </c>
      <c r="S1555" s="110" t="str">
        <f>VLOOKUP($R1555,DX!$A$1:$B$13005,2,FALSE)</f>
        <v>COLITIS ULCERATIVA, SIN OTRA ESPECIFICACION</v>
      </c>
      <c r="T1555" s="110" t="s">
        <v>42647</v>
      </c>
      <c r="AA1555" s="111" t="s">
        <v>43233</v>
      </c>
    </row>
    <row r="1556" spans="1:27" s="123" customFormat="1" ht="30" hidden="1" customHeight="1" x14ac:dyDescent="0.3">
      <c r="A1556" s="121">
        <v>46021</v>
      </c>
      <c r="B1556" s="119">
        <f t="shared" si="93"/>
        <v>12</v>
      </c>
      <c r="C1556" s="119">
        <f t="shared" si="94"/>
        <v>2025</v>
      </c>
      <c r="D1556" s="110">
        <v>1126246504</v>
      </c>
      <c r="E1556" s="110" t="s">
        <v>43052</v>
      </c>
      <c r="F1556" s="110" t="s">
        <v>18704</v>
      </c>
      <c r="G1556" s="109" t="s">
        <v>18664</v>
      </c>
      <c r="H1556" s="112" t="s">
        <v>42709</v>
      </c>
      <c r="I1556" s="109" t="s">
        <v>18849</v>
      </c>
      <c r="J1556" s="109" t="s">
        <v>43060</v>
      </c>
      <c r="K1556" s="108">
        <v>45391</v>
      </c>
      <c r="L1556" s="109" t="s">
        <v>42933</v>
      </c>
      <c r="M1556" s="109" t="s">
        <v>18657</v>
      </c>
      <c r="N1556" s="110" t="s">
        <v>18659</v>
      </c>
      <c r="O1556" s="109">
        <v>30</v>
      </c>
      <c r="P1556" s="108">
        <v>46021</v>
      </c>
      <c r="Q1556" s="108">
        <v>46050</v>
      </c>
      <c r="R1556" s="109" t="s">
        <v>14947</v>
      </c>
      <c r="S1556" s="110" t="str">
        <f>VLOOKUP($R1556,DX!$A$1:$B$13005,2,FALSE)</f>
        <v>FRACTURA DE LA EPIFISIS INFERIOR DEL HUMERO</v>
      </c>
      <c r="T1556" s="110" t="s">
        <v>18696</v>
      </c>
      <c r="AA1556" s="123" t="s">
        <v>42959</v>
      </c>
    </row>
    <row r="1557" spans="1:27" s="123" customFormat="1" ht="30" hidden="1" customHeight="1" x14ac:dyDescent="0.3">
      <c r="A1557" s="121">
        <v>46013</v>
      </c>
      <c r="B1557" s="119">
        <f t="shared" si="93"/>
        <v>12</v>
      </c>
      <c r="C1557" s="119">
        <f t="shared" si="94"/>
        <v>2025</v>
      </c>
      <c r="D1557" s="110">
        <v>1152688913</v>
      </c>
      <c r="E1557" s="110" t="s">
        <v>43075</v>
      </c>
      <c r="F1557" s="110" t="s">
        <v>18658</v>
      </c>
      <c r="G1557" s="109" t="s">
        <v>18664</v>
      </c>
      <c r="H1557" s="112" t="s">
        <v>42708</v>
      </c>
      <c r="I1557" s="109" t="s">
        <v>18849</v>
      </c>
      <c r="J1557" s="109" t="s">
        <v>42600</v>
      </c>
      <c r="K1557" s="108">
        <v>46010</v>
      </c>
      <c r="L1557" s="109" t="s">
        <v>42933</v>
      </c>
      <c r="M1557" s="109" t="s">
        <v>18657</v>
      </c>
      <c r="N1557" s="110" t="s">
        <v>18659</v>
      </c>
      <c r="O1557" s="109">
        <v>1</v>
      </c>
      <c r="P1557" s="108">
        <v>46013</v>
      </c>
      <c r="Q1557" s="108">
        <v>46013</v>
      </c>
      <c r="R1557" s="109" t="s">
        <v>112</v>
      </c>
      <c r="S1557" s="110" t="str">
        <f>VLOOKUP($R1557,DX!$A$1:$B$13005,2,FALSE)</f>
        <v>OTRAS ENTERITIS VIRALES</v>
      </c>
      <c r="T1557" s="110" t="s">
        <v>42647</v>
      </c>
      <c r="AA1557" s="111" t="s">
        <v>43233</v>
      </c>
    </row>
    <row r="1558" spans="1:27" s="123" customFormat="1" ht="30" hidden="1" customHeight="1" x14ac:dyDescent="0.3">
      <c r="A1558" s="121">
        <v>46013</v>
      </c>
      <c r="B1558" s="119">
        <f t="shared" si="93"/>
        <v>12</v>
      </c>
      <c r="C1558" s="119">
        <f t="shared" si="94"/>
        <v>2025</v>
      </c>
      <c r="D1558" s="110">
        <v>2969823</v>
      </c>
      <c r="E1558" s="110" t="s">
        <v>43066</v>
      </c>
      <c r="F1558" s="110" t="s">
        <v>18658</v>
      </c>
      <c r="G1558" s="109" t="s">
        <v>18664</v>
      </c>
      <c r="H1558" s="112" t="s">
        <v>42708</v>
      </c>
      <c r="I1558" s="109" t="s">
        <v>18680</v>
      </c>
      <c r="J1558" s="109" t="s">
        <v>18679</v>
      </c>
      <c r="K1558" s="108" t="e">
        <v>#N/A</v>
      </c>
      <c r="L1558" s="109" t="s">
        <v>18680</v>
      </c>
      <c r="M1558" s="109" t="s">
        <v>18657</v>
      </c>
      <c r="N1558" s="110" t="s">
        <v>18659</v>
      </c>
      <c r="O1558" s="109">
        <v>2</v>
      </c>
      <c r="P1558" s="108">
        <v>46013</v>
      </c>
      <c r="Q1558" s="108">
        <v>46014</v>
      </c>
      <c r="R1558" s="109" t="s">
        <v>5120</v>
      </c>
      <c r="S1558" s="110" t="str">
        <f>VLOOKUP($R1558,DX!$A$1:$B$13005,2,FALSE)</f>
        <v>ESTADO MIGRAÑOSO</v>
      </c>
      <c r="T1558" s="110" t="s">
        <v>42647</v>
      </c>
      <c r="AA1558" s="111" t="s">
        <v>43233</v>
      </c>
    </row>
    <row r="1559" spans="1:27" s="123" customFormat="1" ht="30" hidden="1" customHeight="1" x14ac:dyDescent="0.3">
      <c r="A1559" s="121">
        <v>45997</v>
      </c>
      <c r="B1559" s="119">
        <f t="shared" si="93"/>
        <v>12</v>
      </c>
      <c r="C1559" s="119">
        <f t="shared" si="94"/>
        <v>2025</v>
      </c>
      <c r="D1559" s="110">
        <v>71677048</v>
      </c>
      <c r="E1559" s="110" t="s">
        <v>43068</v>
      </c>
      <c r="F1559" s="110" t="s">
        <v>18658</v>
      </c>
      <c r="G1559" s="109" t="s">
        <v>18664</v>
      </c>
      <c r="H1559" s="112" t="s">
        <v>42709</v>
      </c>
      <c r="I1559" s="109" t="s">
        <v>18665</v>
      </c>
      <c r="J1559" s="109" t="s">
        <v>18679</v>
      </c>
      <c r="K1559" s="108">
        <v>45796</v>
      </c>
      <c r="L1559" s="109" t="s">
        <v>42529</v>
      </c>
      <c r="M1559" s="109" t="s">
        <v>18657</v>
      </c>
      <c r="N1559" s="110" t="s">
        <v>18659</v>
      </c>
      <c r="O1559" s="109">
        <v>4</v>
      </c>
      <c r="P1559" s="108">
        <v>45997</v>
      </c>
      <c r="Q1559" s="108">
        <v>46000</v>
      </c>
      <c r="R1559" s="109" t="s">
        <v>6416</v>
      </c>
      <c r="S1559" s="110" t="str">
        <f>VLOOKUP($R1559,DX!$A$1:$B$13005,2,FALSE)</f>
        <v>INFARTO SUBSECUENTE DEL MIOCARDIO, DE PARTE NO ESPECIFICADA</v>
      </c>
      <c r="T1559" s="110" t="s">
        <v>42647</v>
      </c>
      <c r="AA1559" s="111" t="s">
        <v>43233</v>
      </c>
    </row>
    <row r="1560" spans="1:27" s="123" customFormat="1" ht="30" hidden="1" customHeight="1" x14ac:dyDescent="0.3">
      <c r="A1560" s="121">
        <v>45995</v>
      </c>
      <c r="B1560" s="119">
        <f t="shared" si="93"/>
        <v>12</v>
      </c>
      <c r="C1560" s="119">
        <f t="shared" si="94"/>
        <v>2025</v>
      </c>
      <c r="D1560" s="110">
        <v>98543063</v>
      </c>
      <c r="E1560" s="110" t="s">
        <v>43076</v>
      </c>
      <c r="F1560" s="110" t="s">
        <v>18658</v>
      </c>
      <c r="G1560" s="109" t="s">
        <v>18664</v>
      </c>
      <c r="H1560" s="112" t="s">
        <v>42709</v>
      </c>
      <c r="I1560" s="109" t="s">
        <v>18665</v>
      </c>
      <c r="J1560" s="109" t="s">
        <v>18679</v>
      </c>
      <c r="K1560" s="108">
        <v>45629</v>
      </c>
      <c r="L1560" s="109" t="s">
        <v>42529</v>
      </c>
      <c r="M1560" s="109" t="s">
        <v>18657</v>
      </c>
      <c r="N1560" s="110" t="s">
        <v>18659</v>
      </c>
      <c r="O1560" s="109">
        <v>3</v>
      </c>
      <c r="P1560" s="108">
        <v>45995</v>
      </c>
      <c r="Q1560" s="108">
        <v>45997</v>
      </c>
      <c r="R1560" s="109" t="s">
        <v>8723</v>
      </c>
      <c r="S1560" s="110" t="str">
        <f>VLOOKUP($R1560,DX!$A$1:$B$13005,2,FALSE)</f>
        <v>UÑA ENCARNADA</v>
      </c>
      <c r="T1560" s="110" t="s">
        <v>42647</v>
      </c>
      <c r="AA1560" s="111" t="s">
        <v>43233</v>
      </c>
    </row>
    <row r="1561" spans="1:27" s="123" customFormat="1" ht="30" hidden="1" customHeight="1" x14ac:dyDescent="0.3">
      <c r="A1561" s="121">
        <v>45998</v>
      </c>
      <c r="B1561" s="119">
        <f t="shared" si="93"/>
        <v>12</v>
      </c>
      <c r="C1561" s="119">
        <f t="shared" si="94"/>
        <v>2025</v>
      </c>
      <c r="D1561" s="110">
        <v>98543063</v>
      </c>
      <c r="E1561" s="110" t="s">
        <v>43076</v>
      </c>
      <c r="F1561" s="110" t="s">
        <v>18658</v>
      </c>
      <c r="G1561" s="109" t="s">
        <v>18664</v>
      </c>
      <c r="H1561" s="112" t="s">
        <v>42709</v>
      </c>
      <c r="I1561" s="109" t="s">
        <v>18665</v>
      </c>
      <c r="J1561" s="109" t="s">
        <v>18679</v>
      </c>
      <c r="K1561" s="108">
        <v>45629</v>
      </c>
      <c r="L1561" s="109" t="s">
        <v>42529</v>
      </c>
      <c r="M1561" s="109" t="s">
        <v>18657</v>
      </c>
      <c r="N1561" s="110" t="s">
        <v>18659</v>
      </c>
      <c r="O1561" s="109">
        <v>5</v>
      </c>
      <c r="P1561" s="108">
        <v>45998</v>
      </c>
      <c r="Q1561" s="108">
        <v>46002</v>
      </c>
      <c r="R1561" s="109" t="s">
        <v>15497</v>
      </c>
      <c r="S1561" s="110" t="str">
        <f>VLOOKUP($R1561,DX!$A$1:$B$13005,2,FALSE)</f>
        <v>HERIDA DE DEDO(S) DEL PIE CON DAÑO DE LA(S) UÑA(S)</v>
      </c>
      <c r="T1561" s="110" t="s">
        <v>18696</v>
      </c>
      <c r="AA1561" s="111" t="s">
        <v>43233</v>
      </c>
    </row>
    <row r="1562" spans="1:27" s="123" customFormat="1" ht="30" hidden="1" customHeight="1" x14ac:dyDescent="0.3">
      <c r="A1562" s="121">
        <v>46003</v>
      </c>
      <c r="B1562" s="119">
        <f t="shared" si="93"/>
        <v>12</v>
      </c>
      <c r="C1562" s="119">
        <f t="shared" si="94"/>
        <v>2025</v>
      </c>
      <c r="D1562" s="110">
        <v>98543063</v>
      </c>
      <c r="E1562" s="110" t="s">
        <v>43076</v>
      </c>
      <c r="F1562" s="110" t="s">
        <v>18658</v>
      </c>
      <c r="G1562" s="109" t="s">
        <v>18664</v>
      </c>
      <c r="H1562" s="112" t="s">
        <v>42709</v>
      </c>
      <c r="I1562" s="109" t="s">
        <v>18665</v>
      </c>
      <c r="J1562" s="109" t="s">
        <v>18679</v>
      </c>
      <c r="K1562" s="108">
        <v>45629</v>
      </c>
      <c r="L1562" s="109" t="s">
        <v>42529</v>
      </c>
      <c r="M1562" s="109" t="s">
        <v>18657</v>
      </c>
      <c r="N1562" s="110" t="s">
        <v>18659</v>
      </c>
      <c r="O1562" s="109">
        <v>5</v>
      </c>
      <c r="P1562" s="108">
        <v>46003</v>
      </c>
      <c r="Q1562" s="108">
        <v>46007</v>
      </c>
      <c r="R1562" s="109" t="s">
        <v>15497</v>
      </c>
      <c r="S1562" s="110" t="str">
        <f>VLOOKUP($R1562,DX!$A$1:$B$13005,2,FALSE)</f>
        <v>HERIDA DE DEDO(S) DEL PIE CON DAÑO DE LA(S) UÑA(S)</v>
      </c>
      <c r="T1562" s="110" t="s">
        <v>18696</v>
      </c>
      <c r="AA1562" s="111" t="s">
        <v>43233</v>
      </c>
    </row>
    <row r="1563" spans="1:27" s="123" customFormat="1" ht="30" hidden="1" customHeight="1" x14ac:dyDescent="0.3">
      <c r="A1563" s="121">
        <v>46003</v>
      </c>
      <c r="B1563" s="119">
        <f t="shared" si="93"/>
        <v>12</v>
      </c>
      <c r="C1563" s="119">
        <f t="shared" si="94"/>
        <v>2025</v>
      </c>
      <c r="D1563" s="110">
        <v>98553544</v>
      </c>
      <c r="E1563" s="110" t="s">
        <v>43045</v>
      </c>
      <c r="F1563" s="110" t="s">
        <v>18658</v>
      </c>
      <c r="G1563" s="109" t="s">
        <v>18664</v>
      </c>
      <c r="H1563" s="112" t="s">
        <v>42709</v>
      </c>
      <c r="I1563" s="109" t="s">
        <v>18665</v>
      </c>
      <c r="J1563" s="109" t="s">
        <v>18679</v>
      </c>
      <c r="K1563" s="108">
        <v>45627</v>
      </c>
      <c r="L1563" s="109" t="s">
        <v>42858</v>
      </c>
      <c r="M1563" s="109" t="s">
        <v>18657</v>
      </c>
      <c r="N1563" s="110" t="s">
        <v>18659</v>
      </c>
      <c r="O1563" s="109">
        <v>15</v>
      </c>
      <c r="P1563" s="108">
        <v>46003</v>
      </c>
      <c r="Q1563" s="108">
        <v>46017</v>
      </c>
      <c r="R1563" s="109" t="s">
        <v>6444</v>
      </c>
      <c r="S1563" s="110" t="str">
        <f>VLOOKUP($R1563,DX!$A$1:$B$13005,2,FALSE)</f>
        <v>ENFERMEDAD ATEROSCLEROTICA DEL CORAZON</v>
      </c>
      <c r="T1563" s="110" t="s">
        <v>18696</v>
      </c>
      <c r="AA1563" s="111" t="s">
        <v>43233</v>
      </c>
    </row>
    <row r="1564" spans="1:27" s="123" customFormat="1" ht="30" hidden="1" customHeight="1" x14ac:dyDescent="0.3">
      <c r="A1564" s="121">
        <v>46010</v>
      </c>
      <c r="B1564" s="119">
        <f t="shared" si="93"/>
        <v>12</v>
      </c>
      <c r="C1564" s="119">
        <f t="shared" si="94"/>
        <v>2025</v>
      </c>
      <c r="D1564" s="110">
        <v>98572372</v>
      </c>
      <c r="E1564" s="110" t="s">
        <v>42685</v>
      </c>
      <c r="F1564" s="110" t="s">
        <v>18658</v>
      </c>
      <c r="G1564" s="109" t="s">
        <v>18720</v>
      </c>
      <c r="H1564" s="112" t="s">
        <v>42707</v>
      </c>
      <c r="I1564" s="109" t="s">
        <v>18680</v>
      </c>
      <c r="J1564" s="109" t="s">
        <v>18679</v>
      </c>
      <c r="K1564" s="108">
        <v>43617</v>
      </c>
      <c r="L1564" s="109" t="s">
        <v>18680</v>
      </c>
      <c r="M1564" s="109" t="s">
        <v>18657</v>
      </c>
      <c r="N1564" s="110" t="s">
        <v>18722</v>
      </c>
      <c r="O1564" s="109">
        <v>10</v>
      </c>
      <c r="P1564" s="108">
        <v>46010</v>
      </c>
      <c r="Q1564" s="108">
        <v>46019</v>
      </c>
      <c r="R1564" s="109" t="s">
        <v>15143</v>
      </c>
      <c r="S1564" s="110" t="str">
        <f>VLOOKUP($R1564,DX!$A$1:$B$13005,2,FALSE)</f>
        <v>CONTUSION DE OTRAS PARTES DE LA MUÑECA Y DE LA MANO</v>
      </c>
      <c r="T1564" s="110" t="s">
        <v>42647</v>
      </c>
      <c r="AA1564" s="111" t="s">
        <v>43233</v>
      </c>
    </row>
    <row r="1565" spans="1:27" s="123" customFormat="1" ht="30" customHeight="1" x14ac:dyDescent="0.3">
      <c r="A1565" s="121">
        <v>46027</v>
      </c>
      <c r="B1565" s="119">
        <f t="shared" ref="B1565:B1593" si="95">+MONTH(A1565)</f>
        <v>1</v>
      </c>
      <c r="C1565" s="119">
        <f t="shared" ref="C1565:C1593" si="96">+YEAR(A1565)</f>
        <v>2026</v>
      </c>
      <c r="D1565" s="110">
        <v>41935499</v>
      </c>
      <c r="E1565" s="110" t="s">
        <v>43055</v>
      </c>
      <c r="F1565" s="110" t="s">
        <v>18704</v>
      </c>
      <c r="G1565" s="109" t="s">
        <v>18664</v>
      </c>
      <c r="H1565" s="112" t="s">
        <v>42709</v>
      </c>
      <c r="I1565" s="109" t="s">
        <v>43084</v>
      </c>
      <c r="J1565" s="109" t="s">
        <v>18695</v>
      </c>
      <c r="K1565" s="108">
        <v>44683</v>
      </c>
      <c r="L1565" s="109" t="s">
        <v>42933</v>
      </c>
      <c r="M1565" s="109" t="s">
        <v>18657</v>
      </c>
      <c r="N1565" s="110" t="s">
        <v>18659</v>
      </c>
      <c r="O1565" s="109">
        <v>6</v>
      </c>
      <c r="P1565" s="108">
        <v>46027</v>
      </c>
      <c r="Q1565" s="108">
        <v>46032</v>
      </c>
      <c r="R1565" s="109" t="s">
        <v>9311</v>
      </c>
      <c r="S1565" s="110" t="str">
        <f>VLOOKUP($R1565,DX!$A$1:$B$13005,2,FALSE)</f>
        <v>OTROS TRASTORNOS DE LOS MENISCOS</v>
      </c>
      <c r="T1565" s="110" t="s">
        <v>18696</v>
      </c>
      <c r="U1565" s="108">
        <v>46027</v>
      </c>
      <c r="V1565" s="114" t="s">
        <v>42986</v>
      </c>
      <c r="W1565" s="109">
        <v>6</v>
      </c>
      <c r="X1565" s="115" t="s">
        <v>43123</v>
      </c>
      <c r="Y1565" s="115" t="s">
        <v>43123</v>
      </c>
      <c r="Z1565" s="115" t="s">
        <v>43123</v>
      </c>
      <c r="AA1565" s="111" t="s">
        <v>43233</v>
      </c>
    </row>
    <row r="1566" spans="1:27" s="123" customFormat="1" ht="30" customHeight="1" x14ac:dyDescent="0.3">
      <c r="A1566" s="121">
        <v>46024</v>
      </c>
      <c r="B1566" s="119">
        <f t="shared" si="95"/>
        <v>1</v>
      </c>
      <c r="C1566" s="119">
        <f t="shared" si="96"/>
        <v>2026</v>
      </c>
      <c r="D1566" s="110">
        <v>1017139302</v>
      </c>
      <c r="E1566" s="110" t="s">
        <v>43079</v>
      </c>
      <c r="F1566" s="110" t="s">
        <v>18704</v>
      </c>
      <c r="G1566" s="109" t="s">
        <v>18664</v>
      </c>
      <c r="H1566" s="112" t="s">
        <v>42708</v>
      </c>
      <c r="I1566" s="109" t="s">
        <v>18665</v>
      </c>
      <c r="J1566" s="109" t="s">
        <v>18679</v>
      </c>
      <c r="K1566" s="108">
        <v>45951</v>
      </c>
      <c r="L1566" s="109" t="s">
        <v>42529</v>
      </c>
      <c r="M1566" s="109" t="s">
        <v>18657</v>
      </c>
      <c r="N1566" s="110" t="s">
        <v>18659</v>
      </c>
      <c r="O1566" s="109">
        <v>2</v>
      </c>
      <c r="P1566" s="108">
        <v>46024</v>
      </c>
      <c r="Q1566" s="108">
        <v>46025</v>
      </c>
      <c r="R1566" s="109" t="s">
        <v>15365</v>
      </c>
      <c r="S1566" s="110" t="str">
        <f>VLOOKUP($R1566,DX!$A$1:$B$13005,2,FALSE)</f>
        <v>CONTUSION DE LA RODILLA</v>
      </c>
      <c r="T1566" s="110" t="s">
        <v>42647</v>
      </c>
      <c r="U1566" s="108">
        <v>46024</v>
      </c>
      <c r="V1566" s="114" t="s">
        <v>42986</v>
      </c>
      <c r="W1566" s="109">
        <v>2</v>
      </c>
      <c r="X1566" s="115" t="s">
        <v>43123</v>
      </c>
      <c r="Y1566" s="115" t="s">
        <v>43123</v>
      </c>
      <c r="Z1566" s="115" t="s">
        <v>43123</v>
      </c>
      <c r="AA1566" s="111" t="s">
        <v>43233</v>
      </c>
    </row>
    <row r="1567" spans="1:27" s="123" customFormat="1" ht="30" customHeight="1" x14ac:dyDescent="0.3">
      <c r="A1567" s="121">
        <v>46025</v>
      </c>
      <c r="B1567" s="119">
        <f t="shared" si="95"/>
        <v>1</v>
      </c>
      <c r="C1567" s="119">
        <f t="shared" si="96"/>
        <v>2026</v>
      </c>
      <c r="D1567" s="110">
        <v>15448350</v>
      </c>
      <c r="E1567" s="110" t="s">
        <v>42681</v>
      </c>
      <c r="F1567" s="110" t="s">
        <v>18658</v>
      </c>
      <c r="G1567" s="109" t="s">
        <v>18664</v>
      </c>
      <c r="H1567" s="112" t="s">
        <v>42708</v>
      </c>
      <c r="I1567" s="109" t="s">
        <v>43084</v>
      </c>
      <c r="J1567" s="109" t="s">
        <v>42718</v>
      </c>
      <c r="K1567" s="108">
        <v>42314</v>
      </c>
      <c r="L1567" s="109" t="s">
        <v>42933</v>
      </c>
      <c r="M1567" s="109" t="s">
        <v>18657</v>
      </c>
      <c r="N1567" s="110" t="s">
        <v>18659</v>
      </c>
      <c r="O1567" s="109">
        <v>2</v>
      </c>
      <c r="P1567" s="108">
        <v>46025</v>
      </c>
      <c r="Q1567" s="108">
        <v>46026</v>
      </c>
      <c r="R1567" s="109" t="s">
        <v>7103</v>
      </c>
      <c r="S1567" s="110" t="str">
        <f>VLOOKUP($R1567,DX!$A$1:$B$13005,2,FALSE)</f>
        <v>INFECCION AGUDA DE LAS VIAS RESPIRATORIAS SUPERIORES, NO ESPECIFICADA</v>
      </c>
      <c r="T1567" s="110" t="s">
        <v>42647</v>
      </c>
      <c r="U1567" s="108">
        <v>46025</v>
      </c>
      <c r="V1567" s="114" t="s">
        <v>42986</v>
      </c>
      <c r="W1567" s="109">
        <v>2</v>
      </c>
      <c r="X1567" s="115" t="s">
        <v>43123</v>
      </c>
      <c r="Y1567" s="115" t="s">
        <v>43123</v>
      </c>
      <c r="Z1567" s="115" t="s">
        <v>43123</v>
      </c>
      <c r="AA1567" s="111" t="s">
        <v>43233</v>
      </c>
    </row>
    <row r="1568" spans="1:27" s="123" customFormat="1" ht="30" customHeight="1" x14ac:dyDescent="0.3">
      <c r="A1568" s="121">
        <v>46025</v>
      </c>
      <c r="B1568" s="119">
        <f t="shared" si="95"/>
        <v>1</v>
      </c>
      <c r="C1568" s="119">
        <f t="shared" si="96"/>
        <v>2026</v>
      </c>
      <c r="D1568" s="110">
        <v>70852770</v>
      </c>
      <c r="E1568" s="110" t="s">
        <v>42829</v>
      </c>
      <c r="F1568" s="110" t="s">
        <v>18658</v>
      </c>
      <c r="G1568" s="109" t="s">
        <v>18664</v>
      </c>
      <c r="H1568" s="112" t="s">
        <v>42709</v>
      </c>
      <c r="I1568" s="109" t="s">
        <v>18680</v>
      </c>
      <c r="J1568" s="109" t="s">
        <v>18679</v>
      </c>
      <c r="K1568" s="108">
        <v>42248</v>
      </c>
      <c r="L1568" s="109" t="s">
        <v>18680</v>
      </c>
      <c r="M1568" s="109" t="s">
        <v>18657</v>
      </c>
      <c r="N1568" s="110" t="s">
        <v>18659</v>
      </c>
      <c r="O1568" s="109">
        <v>4</v>
      </c>
      <c r="P1568" s="108">
        <v>46025</v>
      </c>
      <c r="Q1568" s="108">
        <v>46028</v>
      </c>
      <c r="R1568" s="109" t="s">
        <v>10489</v>
      </c>
      <c r="S1568" s="110" t="str">
        <f>VLOOKUP($R1568,DX!$A$1:$B$13005,2,FALSE)</f>
        <v>INFECCION DE VIAS URINARIAS, SITIO NO ESPECIFICADO</v>
      </c>
      <c r="T1568" s="110" t="s">
        <v>42647</v>
      </c>
      <c r="U1568" s="108">
        <v>46025</v>
      </c>
      <c r="V1568" s="114" t="s">
        <v>42986</v>
      </c>
      <c r="W1568" s="109">
        <v>4</v>
      </c>
      <c r="X1568" s="115" t="s">
        <v>43123</v>
      </c>
      <c r="Y1568" s="115" t="s">
        <v>43123</v>
      </c>
      <c r="Z1568" s="115" t="s">
        <v>43123</v>
      </c>
      <c r="AA1568" s="111" t="s">
        <v>43233</v>
      </c>
    </row>
    <row r="1569" spans="1:27" s="123" customFormat="1" ht="30" customHeight="1" x14ac:dyDescent="0.3">
      <c r="A1569" s="121">
        <v>46031</v>
      </c>
      <c r="B1569" s="119">
        <f t="shared" si="95"/>
        <v>1</v>
      </c>
      <c r="C1569" s="119">
        <f t="shared" si="96"/>
        <v>2026</v>
      </c>
      <c r="D1569" s="110">
        <v>71020833</v>
      </c>
      <c r="E1569" s="110" t="s">
        <v>43080</v>
      </c>
      <c r="F1569" s="110" t="s">
        <v>18658</v>
      </c>
      <c r="G1569" s="109" t="s">
        <v>18664</v>
      </c>
      <c r="H1569" s="112" t="s">
        <v>42708</v>
      </c>
      <c r="I1569" s="109" t="s">
        <v>18665</v>
      </c>
      <c r="J1569" s="109" t="s">
        <v>18679</v>
      </c>
      <c r="K1569" s="108">
        <v>44436</v>
      </c>
      <c r="L1569" s="109" t="s">
        <v>18721</v>
      </c>
      <c r="M1569" s="109" t="s">
        <v>18657</v>
      </c>
      <c r="N1569" s="110" t="s">
        <v>18659</v>
      </c>
      <c r="O1569" s="109">
        <v>1</v>
      </c>
      <c r="P1569" s="108">
        <v>46031</v>
      </c>
      <c r="Q1569" s="108">
        <v>46031</v>
      </c>
      <c r="R1569" s="109" t="s">
        <v>7607</v>
      </c>
      <c r="S1569" s="110" t="str">
        <f>VLOOKUP($R1569,DX!$A$1:$B$13005,2,FALSE)</f>
        <v>PERIODONTITIS CRONICA</v>
      </c>
      <c r="T1569" s="110" t="s">
        <v>42647</v>
      </c>
      <c r="U1569" s="108">
        <v>46031</v>
      </c>
      <c r="V1569" s="114" t="s">
        <v>42986</v>
      </c>
      <c r="W1569" s="109">
        <v>1</v>
      </c>
      <c r="X1569" s="115" t="s">
        <v>43123</v>
      </c>
      <c r="Y1569" s="115" t="s">
        <v>43123</v>
      </c>
      <c r="Z1569" s="115" t="s">
        <v>43123</v>
      </c>
      <c r="AA1569" s="111" t="s">
        <v>43233</v>
      </c>
    </row>
    <row r="1570" spans="1:27" s="123" customFormat="1" ht="30" customHeight="1" x14ac:dyDescent="0.3">
      <c r="A1570" s="121">
        <v>46025</v>
      </c>
      <c r="B1570" s="119">
        <f t="shared" si="95"/>
        <v>1</v>
      </c>
      <c r="C1570" s="119">
        <f t="shared" si="96"/>
        <v>2026</v>
      </c>
      <c r="D1570" s="110">
        <v>71618147</v>
      </c>
      <c r="E1570" s="110" t="s">
        <v>43032</v>
      </c>
      <c r="F1570" s="110" t="s">
        <v>18658</v>
      </c>
      <c r="G1570" s="109" t="s">
        <v>18664</v>
      </c>
      <c r="H1570" s="112" t="s">
        <v>42709</v>
      </c>
      <c r="I1570" s="109" t="s">
        <v>18665</v>
      </c>
      <c r="J1570" s="109" t="s">
        <v>18679</v>
      </c>
      <c r="K1570" s="108">
        <v>45627</v>
      </c>
      <c r="L1570" s="109" t="s">
        <v>42858</v>
      </c>
      <c r="M1570" s="109" t="s">
        <v>18657</v>
      </c>
      <c r="N1570" s="110" t="s">
        <v>18659</v>
      </c>
      <c r="O1570" s="109">
        <v>3</v>
      </c>
      <c r="P1570" s="108">
        <v>46025</v>
      </c>
      <c r="Q1570" s="108">
        <v>46027</v>
      </c>
      <c r="R1570" s="109" t="s">
        <v>5824</v>
      </c>
      <c r="S1570" s="110" t="str">
        <f>VLOOKUP($R1570,DX!$A$1:$B$13005,2,FALSE)</f>
        <v>DESPRENDIMIENTO DE LA RETINA CON RUPTURA</v>
      </c>
      <c r="T1570" s="110" t="s">
        <v>42647</v>
      </c>
      <c r="U1570" s="108">
        <v>46025</v>
      </c>
      <c r="V1570" s="114" t="s">
        <v>42986</v>
      </c>
      <c r="W1570" s="109">
        <v>3</v>
      </c>
      <c r="X1570" s="115" t="s">
        <v>43123</v>
      </c>
      <c r="Y1570" s="115" t="s">
        <v>43123</v>
      </c>
      <c r="Z1570" s="115" t="s">
        <v>43123</v>
      </c>
      <c r="AA1570" s="111" t="s">
        <v>43233</v>
      </c>
    </row>
    <row r="1571" spans="1:27" s="123" customFormat="1" ht="30" customHeight="1" x14ac:dyDescent="0.3">
      <c r="A1571" s="121">
        <v>46028</v>
      </c>
      <c r="B1571" s="119">
        <f t="shared" si="95"/>
        <v>1</v>
      </c>
      <c r="C1571" s="119">
        <f t="shared" si="96"/>
        <v>2026</v>
      </c>
      <c r="D1571" s="110">
        <v>71618147</v>
      </c>
      <c r="E1571" s="110" t="s">
        <v>43032</v>
      </c>
      <c r="F1571" s="110" t="s">
        <v>18658</v>
      </c>
      <c r="G1571" s="109" t="s">
        <v>18664</v>
      </c>
      <c r="H1571" s="112" t="s">
        <v>42709</v>
      </c>
      <c r="I1571" s="109" t="s">
        <v>18665</v>
      </c>
      <c r="J1571" s="109" t="s">
        <v>18679</v>
      </c>
      <c r="K1571" s="108">
        <v>45627</v>
      </c>
      <c r="L1571" s="109" t="s">
        <v>42858</v>
      </c>
      <c r="M1571" s="109" t="s">
        <v>18657</v>
      </c>
      <c r="N1571" s="110" t="s">
        <v>18659</v>
      </c>
      <c r="O1571" s="109">
        <v>5</v>
      </c>
      <c r="P1571" s="108">
        <v>46028</v>
      </c>
      <c r="Q1571" s="108">
        <v>46032</v>
      </c>
      <c r="R1571" s="109" t="s">
        <v>5824</v>
      </c>
      <c r="S1571" s="110" t="str">
        <f>VLOOKUP($R1571,DX!$A$1:$B$13005,2,FALSE)</f>
        <v>DESPRENDIMIENTO DE LA RETINA CON RUPTURA</v>
      </c>
      <c r="T1571" s="110" t="s">
        <v>18696</v>
      </c>
      <c r="U1571" s="108">
        <v>46028</v>
      </c>
      <c r="V1571" s="114" t="s">
        <v>42986</v>
      </c>
      <c r="W1571" s="109">
        <v>5</v>
      </c>
      <c r="X1571" s="115" t="s">
        <v>43123</v>
      </c>
      <c r="Y1571" s="115" t="s">
        <v>43123</v>
      </c>
      <c r="Z1571" s="115" t="s">
        <v>43123</v>
      </c>
      <c r="AA1571" s="111" t="s">
        <v>43233</v>
      </c>
    </row>
    <row r="1572" spans="1:27" s="123" customFormat="1" ht="30" customHeight="1" x14ac:dyDescent="0.3">
      <c r="A1572" s="121">
        <v>46033</v>
      </c>
      <c r="B1572" s="119">
        <f t="shared" si="95"/>
        <v>1</v>
      </c>
      <c r="C1572" s="119">
        <f t="shared" si="96"/>
        <v>2026</v>
      </c>
      <c r="D1572" s="110">
        <v>71618147</v>
      </c>
      <c r="E1572" s="110" t="s">
        <v>43032</v>
      </c>
      <c r="F1572" s="110" t="s">
        <v>18658</v>
      </c>
      <c r="G1572" s="109" t="s">
        <v>18664</v>
      </c>
      <c r="H1572" s="112" t="s">
        <v>42709</v>
      </c>
      <c r="I1572" s="109" t="s">
        <v>18665</v>
      </c>
      <c r="J1572" s="109" t="s">
        <v>18679</v>
      </c>
      <c r="K1572" s="108">
        <v>45627</v>
      </c>
      <c r="L1572" s="109" t="s">
        <v>42858</v>
      </c>
      <c r="M1572" s="109" t="s">
        <v>18657</v>
      </c>
      <c r="N1572" s="110" t="s">
        <v>18659</v>
      </c>
      <c r="O1572" s="109">
        <v>30</v>
      </c>
      <c r="P1572" s="108">
        <v>46033</v>
      </c>
      <c r="Q1572" s="108">
        <v>46062</v>
      </c>
      <c r="R1572" s="109" t="s">
        <v>5824</v>
      </c>
      <c r="S1572" s="110" t="str">
        <f>VLOOKUP($R1572,DX!$A$1:$B$13005,2,FALSE)</f>
        <v>DESPRENDIMIENTO DE LA RETINA CON RUPTURA</v>
      </c>
      <c r="T1572" s="110" t="s">
        <v>18696</v>
      </c>
      <c r="U1572" s="114" t="s">
        <v>43124</v>
      </c>
      <c r="V1572" s="114" t="s">
        <v>42986</v>
      </c>
      <c r="W1572" s="115">
        <v>21</v>
      </c>
      <c r="X1572" s="115" t="s">
        <v>43125</v>
      </c>
      <c r="Y1572" s="115" t="s">
        <v>42987</v>
      </c>
      <c r="Z1572" s="115">
        <v>9</v>
      </c>
      <c r="AA1572" s="123" t="s">
        <v>42959</v>
      </c>
    </row>
    <row r="1573" spans="1:27" s="123" customFormat="1" ht="30" customHeight="1" x14ac:dyDescent="0.3">
      <c r="A1573" s="121">
        <v>46027</v>
      </c>
      <c r="B1573" s="119">
        <f t="shared" si="95"/>
        <v>1</v>
      </c>
      <c r="C1573" s="119">
        <f t="shared" si="96"/>
        <v>2026</v>
      </c>
      <c r="D1573" s="110">
        <v>71642029</v>
      </c>
      <c r="E1573" s="110" t="s">
        <v>42975</v>
      </c>
      <c r="F1573" s="110" t="s">
        <v>18658</v>
      </c>
      <c r="G1573" s="109" t="s">
        <v>18664</v>
      </c>
      <c r="H1573" s="112" t="s">
        <v>42709</v>
      </c>
      <c r="I1573" s="109" t="s">
        <v>18680</v>
      </c>
      <c r="J1573" s="109" t="s">
        <v>18679</v>
      </c>
      <c r="K1573" s="108">
        <v>43467</v>
      </c>
      <c r="L1573" s="109" t="s">
        <v>18680</v>
      </c>
      <c r="M1573" s="109" t="s">
        <v>18657</v>
      </c>
      <c r="N1573" s="110" t="s">
        <v>18659</v>
      </c>
      <c r="O1573" s="109">
        <v>5</v>
      </c>
      <c r="P1573" s="108">
        <v>46027</v>
      </c>
      <c r="Q1573" s="108">
        <v>46031</v>
      </c>
      <c r="R1573" s="109" t="s">
        <v>14923</v>
      </c>
      <c r="S1573" s="110" t="str">
        <f>VLOOKUP($R1573,DX!$A$1:$B$13005,2,FALSE)</f>
        <v>CONTUSION DEL HOMBRO Y DEL BRAZO</v>
      </c>
      <c r="T1573" s="110" t="s">
        <v>18696</v>
      </c>
      <c r="U1573" s="108">
        <v>46027</v>
      </c>
      <c r="V1573" s="114" t="s">
        <v>42986</v>
      </c>
      <c r="W1573" s="115">
        <v>5</v>
      </c>
      <c r="X1573" s="115" t="s">
        <v>43123</v>
      </c>
      <c r="Y1573" s="115" t="s">
        <v>43123</v>
      </c>
      <c r="Z1573" s="115" t="s">
        <v>43123</v>
      </c>
      <c r="AA1573" s="111" t="s">
        <v>43233</v>
      </c>
    </row>
    <row r="1574" spans="1:27" s="123" customFormat="1" ht="30" customHeight="1" x14ac:dyDescent="0.3">
      <c r="A1574" s="121">
        <v>46044</v>
      </c>
      <c r="B1574" s="119">
        <f t="shared" si="95"/>
        <v>1</v>
      </c>
      <c r="C1574" s="119">
        <f t="shared" si="96"/>
        <v>2026</v>
      </c>
      <c r="D1574" s="110">
        <v>1007285654</v>
      </c>
      <c r="E1574" s="110" t="s">
        <v>43081</v>
      </c>
      <c r="F1574" s="110" t="s">
        <v>18704</v>
      </c>
      <c r="G1574" s="109" t="s">
        <v>18687</v>
      </c>
      <c r="H1574" s="112" t="s">
        <v>42709</v>
      </c>
      <c r="I1574" s="109" t="s">
        <v>18680</v>
      </c>
      <c r="J1574" s="109" t="s">
        <v>18679</v>
      </c>
      <c r="K1574" s="108">
        <v>46013</v>
      </c>
      <c r="L1574" s="109" t="s">
        <v>18680</v>
      </c>
      <c r="M1574" s="109" t="s">
        <v>18657</v>
      </c>
      <c r="N1574" s="110" t="s">
        <v>18659</v>
      </c>
      <c r="O1574" s="109">
        <v>2</v>
      </c>
      <c r="P1574" s="108">
        <v>46044</v>
      </c>
      <c r="Q1574" s="108">
        <v>46045</v>
      </c>
      <c r="R1574" s="109" t="s">
        <v>13759</v>
      </c>
      <c r="S1574" s="110" t="str">
        <f>VLOOKUP($R1574,DX!$A$1:$B$13005,2,FALSE)</f>
        <v>EPISTAXIS</v>
      </c>
      <c r="T1574" s="110" t="s">
        <v>42647</v>
      </c>
      <c r="U1574" s="108">
        <v>46044</v>
      </c>
      <c r="V1574" s="114" t="s">
        <v>42986</v>
      </c>
      <c r="W1574" s="115">
        <v>2</v>
      </c>
      <c r="X1574" s="115" t="s">
        <v>43123</v>
      </c>
      <c r="Y1574" s="115" t="s">
        <v>43123</v>
      </c>
      <c r="Z1574" s="115" t="s">
        <v>43123</v>
      </c>
      <c r="AA1574" s="111" t="s">
        <v>43233</v>
      </c>
    </row>
    <row r="1575" spans="1:27" s="123" customFormat="1" ht="30" customHeight="1" x14ac:dyDescent="0.3">
      <c r="A1575" s="121">
        <v>46043</v>
      </c>
      <c r="B1575" s="119">
        <f t="shared" si="95"/>
        <v>1</v>
      </c>
      <c r="C1575" s="119">
        <f t="shared" si="96"/>
        <v>2026</v>
      </c>
      <c r="D1575" s="110">
        <v>1017184433</v>
      </c>
      <c r="E1575" s="110" t="s">
        <v>43035</v>
      </c>
      <c r="F1575" s="110" t="s">
        <v>18658</v>
      </c>
      <c r="G1575" s="109" t="s">
        <v>18664</v>
      </c>
      <c r="H1575" s="112" t="s">
        <v>42709</v>
      </c>
      <c r="I1575" s="109" t="s">
        <v>43084</v>
      </c>
      <c r="J1575" s="109" t="s">
        <v>43047</v>
      </c>
      <c r="K1575" s="108">
        <v>42761</v>
      </c>
      <c r="L1575" s="109" t="s">
        <v>42933</v>
      </c>
      <c r="M1575" s="109" t="s">
        <v>18657</v>
      </c>
      <c r="N1575" s="110" t="s">
        <v>18659</v>
      </c>
      <c r="O1575" s="109">
        <v>30</v>
      </c>
      <c r="P1575" s="108">
        <v>46043</v>
      </c>
      <c r="Q1575" s="108">
        <v>46072</v>
      </c>
      <c r="R1575" s="109" t="s">
        <v>15061</v>
      </c>
      <c r="S1575" s="110" t="str">
        <f>VLOOKUP($R1575,DX!$A$1:$B$13005,2,FALSE)</f>
        <v>FRACTURA DE LA EPIFISIS INFERIOR DEL CUBITO Y DEL RADIO</v>
      </c>
      <c r="T1575" s="110" t="s">
        <v>42647</v>
      </c>
      <c r="U1575" s="115" t="s">
        <v>43126</v>
      </c>
      <c r="V1575" s="115" t="s">
        <v>42986</v>
      </c>
      <c r="W1575" s="115">
        <v>11</v>
      </c>
      <c r="X1575" s="115" t="s">
        <v>43127</v>
      </c>
      <c r="Y1575" s="115" t="s">
        <v>42987</v>
      </c>
      <c r="Z1575" s="115">
        <v>19</v>
      </c>
      <c r="AA1575" s="123" t="s">
        <v>42959</v>
      </c>
    </row>
    <row r="1576" spans="1:27" s="123" customFormat="1" ht="30" customHeight="1" x14ac:dyDescent="0.3">
      <c r="A1576" s="121">
        <v>46041</v>
      </c>
      <c r="B1576" s="119">
        <f t="shared" si="95"/>
        <v>1</v>
      </c>
      <c r="C1576" s="119">
        <f t="shared" si="96"/>
        <v>2026</v>
      </c>
      <c r="D1576" s="110">
        <v>1036664422</v>
      </c>
      <c r="E1576" s="110" t="s">
        <v>42919</v>
      </c>
      <c r="F1576" s="110" t="s">
        <v>18658</v>
      </c>
      <c r="G1576" s="109" t="s">
        <v>18664</v>
      </c>
      <c r="H1576" s="112" t="s">
        <v>42708</v>
      </c>
      <c r="I1576" s="109" t="s">
        <v>18680</v>
      </c>
      <c r="J1576" s="109" t="s">
        <v>18679</v>
      </c>
      <c r="K1576" s="108">
        <v>45406</v>
      </c>
      <c r="L1576" s="109" t="s">
        <v>18680</v>
      </c>
      <c r="M1576" s="109" t="s">
        <v>18657</v>
      </c>
      <c r="N1576" s="110" t="s">
        <v>18659</v>
      </c>
      <c r="O1576" s="109">
        <v>2</v>
      </c>
      <c r="P1576" s="108">
        <v>46041</v>
      </c>
      <c r="Q1576" s="108">
        <v>46042</v>
      </c>
      <c r="R1576" s="109" t="s">
        <v>7103</v>
      </c>
      <c r="S1576" s="110" t="str">
        <f>VLOOKUP($R1576,DX!$A$1:$B$13005,2,FALSE)</f>
        <v>INFECCION AGUDA DE LAS VIAS RESPIRATORIAS SUPERIORES, NO ESPECIFICADA</v>
      </c>
      <c r="T1576" s="110" t="s">
        <v>42647</v>
      </c>
      <c r="U1576" s="108">
        <v>46041</v>
      </c>
      <c r="V1576" s="115" t="s">
        <v>42986</v>
      </c>
      <c r="W1576" s="109">
        <v>2</v>
      </c>
      <c r="X1576" s="115" t="s">
        <v>43123</v>
      </c>
      <c r="Y1576" s="115" t="s">
        <v>43123</v>
      </c>
      <c r="Z1576" s="115" t="s">
        <v>43123</v>
      </c>
      <c r="AA1576" s="111" t="s">
        <v>43233</v>
      </c>
    </row>
    <row r="1577" spans="1:27" s="123" customFormat="1" ht="30" customHeight="1" x14ac:dyDescent="0.3">
      <c r="A1577" s="121">
        <v>46043</v>
      </c>
      <c r="B1577" s="119">
        <f t="shared" si="95"/>
        <v>1</v>
      </c>
      <c r="C1577" s="119">
        <f t="shared" si="96"/>
        <v>2026</v>
      </c>
      <c r="D1577" s="110">
        <v>1036664422</v>
      </c>
      <c r="E1577" s="110" t="s">
        <v>42919</v>
      </c>
      <c r="F1577" s="110" t="s">
        <v>18658</v>
      </c>
      <c r="G1577" s="109" t="s">
        <v>18664</v>
      </c>
      <c r="H1577" s="112" t="s">
        <v>42708</v>
      </c>
      <c r="I1577" s="109" t="s">
        <v>18680</v>
      </c>
      <c r="J1577" s="109" t="s">
        <v>18679</v>
      </c>
      <c r="K1577" s="108">
        <v>45406</v>
      </c>
      <c r="L1577" s="109" t="s">
        <v>18680</v>
      </c>
      <c r="M1577" s="109" t="s">
        <v>18657</v>
      </c>
      <c r="N1577" s="110" t="s">
        <v>18659</v>
      </c>
      <c r="O1577" s="109">
        <v>1</v>
      </c>
      <c r="P1577" s="108">
        <v>46043</v>
      </c>
      <c r="Q1577" s="108">
        <v>46043</v>
      </c>
      <c r="R1577" s="109" t="s">
        <v>7061</v>
      </c>
      <c r="S1577" s="110" t="str">
        <f>VLOOKUP($R1577,DX!$A$1:$B$13005,2,FALSE)</f>
        <v>RINOFARINGITIS AGUDA (RESFRIADO COMUN)</v>
      </c>
      <c r="T1577" s="110" t="s">
        <v>42647</v>
      </c>
      <c r="U1577" s="108">
        <v>46043</v>
      </c>
      <c r="V1577" s="115" t="s">
        <v>42986</v>
      </c>
      <c r="W1577" s="109">
        <v>1</v>
      </c>
      <c r="X1577" s="115" t="s">
        <v>43123</v>
      </c>
      <c r="Y1577" s="115" t="s">
        <v>43123</v>
      </c>
      <c r="Z1577" s="115" t="s">
        <v>43123</v>
      </c>
      <c r="AA1577" s="111" t="s">
        <v>43233</v>
      </c>
    </row>
    <row r="1578" spans="1:27" s="123" customFormat="1" ht="30" customHeight="1" x14ac:dyDescent="0.3">
      <c r="A1578" s="121">
        <v>46036</v>
      </c>
      <c r="B1578" s="119">
        <f t="shared" si="95"/>
        <v>1</v>
      </c>
      <c r="C1578" s="119">
        <f t="shared" si="96"/>
        <v>2026</v>
      </c>
      <c r="D1578" s="110">
        <v>1056783418</v>
      </c>
      <c r="E1578" s="110" t="s">
        <v>42967</v>
      </c>
      <c r="F1578" s="110" t="s">
        <v>18704</v>
      </c>
      <c r="G1578" s="109" t="s">
        <v>18683</v>
      </c>
      <c r="H1578" s="112" t="s">
        <v>42708</v>
      </c>
      <c r="I1578" s="109" t="s">
        <v>43084</v>
      </c>
      <c r="J1578" s="109" t="s">
        <v>42736</v>
      </c>
      <c r="K1578" s="108">
        <v>44960</v>
      </c>
      <c r="L1578" s="109" t="s">
        <v>42933</v>
      </c>
      <c r="M1578" s="109" t="s">
        <v>18657</v>
      </c>
      <c r="N1578" s="110" t="s">
        <v>18659</v>
      </c>
      <c r="O1578" s="109">
        <v>1</v>
      </c>
      <c r="P1578" s="108">
        <v>46036</v>
      </c>
      <c r="Q1578" s="108">
        <v>46036</v>
      </c>
      <c r="R1578" s="109" t="s">
        <v>1020</v>
      </c>
      <c r="S1578" s="110" t="str">
        <f>VLOOKUP($R1578,DX!$A$1:$B$13005,2,FALSE)</f>
        <v>INFECCION VIRAL, NO ESPECIFICADA</v>
      </c>
      <c r="T1578" s="110" t="s">
        <v>42647</v>
      </c>
      <c r="U1578" s="108">
        <v>46036</v>
      </c>
      <c r="V1578" s="115" t="s">
        <v>42986</v>
      </c>
      <c r="W1578" s="109">
        <v>1</v>
      </c>
      <c r="X1578" s="115" t="s">
        <v>43123</v>
      </c>
      <c r="Y1578" s="115" t="s">
        <v>43123</v>
      </c>
      <c r="Z1578" s="115" t="s">
        <v>43123</v>
      </c>
      <c r="AA1578" s="111" t="s">
        <v>43233</v>
      </c>
    </row>
    <row r="1579" spans="1:27" s="123" customFormat="1" ht="30" customHeight="1" x14ac:dyDescent="0.3">
      <c r="A1579" s="121">
        <v>46051</v>
      </c>
      <c r="B1579" s="119">
        <f t="shared" si="95"/>
        <v>1</v>
      </c>
      <c r="C1579" s="119">
        <f t="shared" si="96"/>
        <v>2026</v>
      </c>
      <c r="D1579" s="110">
        <v>1126246504</v>
      </c>
      <c r="E1579" s="110" t="s">
        <v>43052</v>
      </c>
      <c r="F1579" s="110" t="s">
        <v>18704</v>
      </c>
      <c r="G1579" s="109" t="s">
        <v>18664</v>
      </c>
      <c r="H1579" s="112" t="s">
        <v>42709</v>
      </c>
      <c r="I1579" s="109" t="s">
        <v>43084</v>
      </c>
      <c r="J1579" s="109" t="s">
        <v>43060</v>
      </c>
      <c r="K1579" s="108">
        <v>45391</v>
      </c>
      <c r="L1579" s="109" t="s">
        <v>42933</v>
      </c>
      <c r="M1579" s="109" t="s">
        <v>18657</v>
      </c>
      <c r="N1579" s="110" t="s">
        <v>18659</v>
      </c>
      <c r="O1579" s="109">
        <v>21</v>
      </c>
      <c r="P1579" s="108">
        <v>46051</v>
      </c>
      <c r="Q1579" s="108">
        <v>46071</v>
      </c>
      <c r="R1579" s="109" t="s">
        <v>14947</v>
      </c>
      <c r="S1579" s="110" t="str">
        <f>VLOOKUP($R1579,DX!$A$1:$B$13005,2,FALSE)</f>
        <v>FRACTURA DE LA EPIFISIS INFERIOR DEL HUMERO</v>
      </c>
      <c r="T1579" s="110" t="s">
        <v>18696</v>
      </c>
      <c r="U1579" s="115" t="s">
        <v>43128</v>
      </c>
      <c r="V1579" s="115" t="s">
        <v>42986</v>
      </c>
      <c r="W1579" s="115">
        <v>3</v>
      </c>
      <c r="X1579" s="115" t="s">
        <v>43130</v>
      </c>
      <c r="Y1579" s="115" t="s">
        <v>42987</v>
      </c>
      <c r="Z1579" s="115">
        <v>18</v>
      </c>
      <c r="AA1579" s="123" t="s">
        <v>42959</v>
      </c>
    </row>
    <row r="1580" spans="1:27" s="123" customFormat="1" ht="30" customHeight="1" x14ac:dyDescent="0.3">
      <c r="A1580" s="121">
        <v>46035</v>
      </c>
      <c r="B1580" s="119">
        <f t="shared" si="95"/>
        <v>1</v>
      </c>
      <c r="C1580" s="119">
        <f t="shared" si="96"/>
        <v>2026</v>
      </c>
      <c r="D1580" s="110">
        <v>1214720640</v>
      </c>
      <c r="E1580" s="110" t="s">
        <v>43082</v>
      </c>
      <c r="F1580" s="110" t="s">
        <v>18658</v>
      </c>
      <c r="G1580" s="109" t="s">
        <v>18664</v>
      </c>
      <c r="H1580" s="112" t="s">
        <v>42709</v>
      </c>
      <c r="I1580" s="109" t="s">
        <v>18665</v>
      </c>
      <c r="J1580" s="109" t="s">
        <v>18679</v>
      </c>
      <c r="K1580" s="108">
        <v>45959</v>
      </c>
      <c r="L1580" s="109" t="s">
        <v>42529</v>
      </c>
      <c r="M1580" s="109" t="s">
        <v>18657</v>
      </c>
      <c r="N1580" s="110" t="s">
        <v>18659</v>
      </c>
      <c r="O1580" s="109">
        <v>14</v>
      </c>
      <c r="P1580" s="108">
        <v>46035</v>
      </c>
      <c r="Q1580" s="108">
        <v>46048</v>
      </c>
      <c r="R1580" s="109" t="s">
        <v>7887</v>
      </c>
      <c r="S1580" s="110" t="str">
        <f>VLOOKUP($R1580,DX!$A$1:$B$13005,2,FALSE)</f>
        <v>APENDICITIS, NO ESPECIFICADA</v>
      </c>
      <c r="T1580" s="110" t="s">
        <v>42647</v>
      </c>
      <c r="U1580" s="108">
        <v>46035</v>
      </c>
      <c r="V1580" s="115" t="s">
        <v>42986</v>
      </c>
      <c r="W1580" s="109">
        <v>14</v>
      </c>
      <c r="X1580" s="115" t="s">
        <v>43123</v>
      </c>
      <c r="Y1580" s="115" t="s">
        <v>43123</v>
      </c>
      <c r="Z1580" s="115" t="s">
        <v>43123</v>
      </c>
      <c r="AA1580" s="111" t="s">
        <v>43233</v>
      </c>
    </row>
    <row r="1581" spans="1:27" s="123" customFormat="1" ht="30" customHeight="1" x14ac:dyDescent="0.3">
      <c r="A1581" s="121">
        <v>46035</v>
      </c>
      <c r="B1581" s="119">
        <f t="shared" si="95"/>
        <v>1</v>
      </c>
      <c r="C1581" s="119">
        <f t="shared" si="96"/>
        <v>2026</v>
      </c>
      <c r="D1581" s="110">
        <v>41935499</v>
      </c>
      <c r="E1581" s="110" t="s">
        <v>43055</v>
      </c>
      <c r="F1581" s="110" t="s">
        <v>18704</v>
      </c>
      <c r="G1581" s="109" t="s">
        <v>18664</v>
      </c>
      <c r="H1581" s="112" t="s">
        <v>42709</v>
      </c>
      <c r="I1581" s="109" t="s">
        <v>43084</v>
      </c>
      <c r="J1581" s="109" t="s">
        <v>18695</v>
      </c>
      <c r="K1581" s="108">
        <v>44683</v>
      </c>
      <c r="L1581" s="109" t="s">
        <v>42933</v>
      </c>
      <c r="M1581" s="109" t="s">
        <v>18657</v>
      </c>
      <c r="N1581" s="110" t="s">
        <v>18659</v>
      </c>
      <c r="O1581" s="109">
        <v>7</v>
      </c>
      <c r="P1581" s="108">
        <v>46035</v>
      </c>
      <c r="Q1581" s="108">
        <v>46041</v>
      </c>
      <c r="R1581" s="109" t="s">
        <v>9311</v>
      </c>
      <c r="S1581" s="110" t="str">
        <f>VLOOKUP($R1581,DX!$A$1:$B$13005,2,FALSE)</f>
        <v>OTROS TRASTORNOS DE LOS MENISCOS</v>
      </c>
      <c r="T1581" s="110" t="s">
        <v>18696</v>
      </c>
      <c r="U1581" s="108">
        <v>46035</v>
      </c>
      <c r="V1581" s="115" t="s">
        <v>42986</v>
      </c>
      <c r="W1581" s="109">
        <v>7</v>
      </c>
      <c r="X1581" s="115" t="s">
        <v>43123</v>
      </c>
      <c r="Y1581" s="115" t="s">
        <v>43123</v>
      </c>
      <c r="Z1581" s="115" t="s">
        <v>43123</v>
      </c>
      <c r="AA1581" s="111" t="s">
        <v>43233</v>
      </c>
    </row>
    <row r="1582" spans="1:27" s="123" customFormat="1" ht="30" customHeight="1" x14ac:dyDescent="0.3">
      <c r="A1582" s="121">
        <v>46042</v>
      </c>
      <c r="B1582" s="119">
        <f t="shared" si="95"/>
        <v>1</v>
      </c>
      <c r="C1582" s="119">
        <f t="shared" si="96"/>
        <v>2026</v>
      </c>
      <c r="D1582" s="110">
        <v>41935499</v>
      </c>
      <c r="E1582" s="110" t="s">
        <v>43055</v>
      </c>
      <c r="F1582" s="110" t="s">
        <v>18704</v>
      </c>
      <c r="G1582" s="109" t="s">
        <v>18664</v>
      </c>
      <c r="H1582" s="112" t="s">
        <v>42709</v>
      </c>
      <c r="I1582" s="109" t="s">
        <v>43084</v>
      </c>
      <c r="J1582" s="109" t="s">
        <v>18695</v>
      </c>
      <c r="K1582" s="108">
        <v>44683</v>
      </c>
      <c r="L1582" s="109" t="s">
        <v>42933</v>
      </c>
      <c r="M1582" s="109" t="s">
        <v>18657</v>
      </c>
      <c r="N1582" s="110" t="s">
        <v>18659</v>
      </c>
      <c r="O1582" s="109">
        <v>7</v>
      </c>
      <c r="P1582" s="108">
        <v>46042</v>
      </c>
      <c r="Q1582" s="108">
        <v>46048</v>
      </c>
      <c r="R1582" s="109" t="s">
        <v>9311</v>
      </c>
      <c r="S1582" s="110" t="str">
        <f>VLOOKUP($R1582,DX!$A$1:$B$13005,2,FALSE)</f>
        <v>OTROS TRASTORNOS DE LOS MENISCOS</v>
      </c>
      <c r="T1582" s="110" t="s">
        <v>18696</v>
      </c>
      <c r="U1582" s="108">
        <v>46042</v>
      </c>
      <c r="V1582" s="115" t="s">
        <v>42986</v>
      </c>
      <c r="W1582" s="109">
        <v>7</v>
      </c>
      <c r="X1582" s="115" t="s">
        <v>43123</v>
      </c>
      <c r="Y1582" s="115" t="s">
        <v>43123</v>
      </c>
      <c r="Z1582" s="115" t="s">
        <v>43123</v>
      </c>
      <c r="AA1582" s="111" t="s">
        <v>43233</v>
      </c>
    </row>
    <row r="1583" spans="1:27" s="123" customFormat="1" ht="30" customHeight="1" x14ac:dyDescent="0.3">
      <c r="A1583" s="121">
        <v>46036</v>
      </c>
      <c r="B1583" s="119">
        <f t="shared" si="95"/>
        <v>1</v>
      </c>
      <c r="C1583" s="119">
        <f t="shared" si="96"/>
        <v>2026</v>
      </c>
      <c r="D1583" s="110">
        <v>43112039</v>
      </c>
      <c r="E1583" s="110" t="s">
        <v>42859</v>
      </c>
      <c r="F1583" s="110" t="s">
        <v>18704</v>
      </c>
      <c r="G1583" s="109" t="s">
        <v>18664</v>
      </c>
      <c r="H1583" s="112" t="s">
        <v>42708</v>
      </c>
      <c r="I1583" s="109" t="s">
        <v>43084</v>
      </c>
      <c r="J1583" s="109" t="s">
        <v>42637</v>
      </c>
      <c r="K1583" s="108">
        <v>43556</v>
      </c>
      <c r="L1583" s="109" t="s">
        <v>42933</v>
      </c>
      <c r="M1583" s="109" t="s">
        <v>18657</v>
      </c>
      <c r="N1583" s="110" t="s">
        <v>18659</v>
      </c>
      <c r="O1583" s="109">
        <v>2</v>
      </c>
      <c r="P1583" s="108">
        <v>46036</v>
      </c>
      <c r="Q1583" s="108">
        <v>46037</v>
      </c>
      <c r="R1583" s="109" t="s">
        <v>7075</v>
      </c>
      <c r="S1583" s="110" t="str">
        <f>VLOOKUP($R1583,DX!$A$1:$B$13005,2,FALSE)</f>
        <v>SINUSITIS AGUDA, NO ESPECIFICADA</v>
      </c>
      <c r="T1583" s="110" t="s">
        <v>42647</v>
      </c>
      <c r="U1583" s="108">
        <v>46036</v>
      </c>
      <c r="V1583" s="115" t="s">
        <v>42986</v>
      </c>
      <c r="W1583" s="109">
        <v>2</v>
      </c>
      <c r="X1583" s="115" t="s">
        <v>43123</v>
      </c>
      <c r="Y1583" s="115" t="s">
        <v>43123</v>
      </c>
      <c r="Z1583" s="115" t="s">
        <v>43123</v>
      </c>
      <c r="AA1583" s="111" t="s">
        <v>43233</v>
      </c>
    </row>
    <row r="1584" spans="1:27" s="123" customFormat="1" ht="30" customHeight="1" x14ac:dyDescent="0.3">
      <c r="A1584" s="121">
        <v>46045</v>
      </c>
      <c r="B1584" s="119">
        <f t="shared" si="95"/>
        <v>1</v>
      </c>
      <c r="C1584" s="119">
        <f t="shared" si="96"/>
        <v>2026</v>
      </c>
      <c r="D1584" s="110">
        <v>71664713</v>
      </c>
      <c r="E1584" s="110" t="s">
        <v>43016</v>
      </c>
      <c r="F1584" s="110" t="s">
        <v>18658</v>
      </c>
      <c r="G1584" s="109" t="s">
        <v>18664</v>
      </c>
      <c r="H1584" s="112" t="s">
        <v>42709</v>
      </c>
      <c r="I1584" s="109" t="s">
        <v>18665</v>
      </c>
      <c r="J1584" s="109" t="s">
        <v>18679</v>
      </c>
      <c r="K1584" s="108">
        <v>45584</v>
      </c>
      <c r="L1584" s="109" t="s">
        <v>18699</v>
      </c>
      <c r="M1584" s="109" t="s">
        <v>18657</v>
      </c>
      <c r="N1584" s="110" t="s">
        <v>18659</v>
      </c>
      <c r="O1584" s="109">
        <v>2</v>
      </c>
      <c r="P1584" s="108">
        <v>46045</v>
      </c>
      <c r="Q1584" s="108">
        <v>46046</v>
      </c>
      <c r="R1584" s="109" t="s">
        <v>9647</v>
      </c>
      <c r="S1584" s="110" t="str">
        <f>VLOOKUP($R1584,DX!$A$1:$B$13005,2,FALSE)</f>
        <v>CONTRACTURA MUSCULAR</v>
      </c>
      <c r="T1584" s="110" t="s">
        <v>42647</v>
      </c>
      <c r="U1584" s="108">
        <v>46045</v>
      </c>
      <c r="V1584" s="115" t="s">
        <v>42986</v>
      </c>
      <c r="W1584" s="109">
        <v>2</v>
      </c>
      <c r="X1584" s="115" t="s">
        <v>43123</v>
      </c>
      <c r="Y1584" s="115" t="s">
        <v>43123</v>
      </c>
      <c r="Z1584" s="115" t="s">
        <v>43123</v>
      </c>
      <c r="AA1584" s="111" t="s">
        <v>43233</v>
      </c>
    </row>
    <row r="1585" spans="1:27" s="123" customFormat="1" ht="30" hidden="1" customHeight="1" x14ac:dyDescent="0.3">
      <c r="A1585" s="121">
        <v>46035</v>
      </c>
      <c r="B1585" s="119">
        <f t="shared" si="95"/>
        <v>1</v>
      </c>
      <c r="C1585" s="119">
        <f t="shared" si="96"/>
        <v>2026</v>
      </c>
      <c r="D1585" s="110">
        <v>98572372</v>
      </c>
      <c r="E1585" s="110" t="s">
        <v>42685</v>
      </c>
      <c r="F1585" s="110" t="s">
        <v>18658</v>
      </c>
      <c r="G1585" s="109" t="s">
        <v>18720</v>
      </c>
      <c r="H1585" s="112" t="s">
        <v>42707</v>
      </c>
      <c r="I1585" s="109" t="s">
        <v>18680</v>
      </c>
      <c r="J1585" s="109" t="s">
        <v>18679</v>
      </c>
      <c r="K1585" s="108">
        <v>43617</v>
      </c>
      <c r="L1585" s="109" t="s">
        <v>18680</v>
      </c>
      <c r="M1585" s="109" t="s">
        <v>18657</v>
      </c>
      <c r="N1585" s="110" t="s">
        <v>18722</v>
      </c>
      <c r="O1585" s="109">
        <v>20</v>
      </c>
      <c r="P1585" s="108">
        <v>46035</v>
      </c>
      <c r="Q1585" s="108">
        <v>46054</v>
      </c>
      <c r="R1585" s="109" t="s">
        <v>15143</v>
      </c>
      <c r="S1585" s="110" t="str">
        <f>VLOOKUP($R1585,DX!$A$1:$B$13005,2,FALSE)</f>
        <v>CONTUSION DE OTRAS PARTES DE LA MUÑECA Y DE LA MANO</v>
      </c>
      <c r="T1585" s="110" t="s">
        <v>18696</v>
      </c>
      <c r="U1585" s="115" t="s">
        <v>43129</v>
      </c>
      <c r="V1585" s="115" t="s">
        <v>42986</v>
      </c>
      <c r="W1585" s="115">
        <v>19</v>
      </c>
      <c r="X1585" s="115" t="s">
        <v>43133</v>
      </c>
      <c r="Y1585" s="115" t="s">
        <v>42987</v>
      </c>
      <c r="Z1585" s="115">
        <v>1</v>
      </c>
      <c r="AA1585" s="123" t="s">
        <v>42959</v>
      </c>
    </row>
    <row r="1586" spans="1:27" s="123" customFormat="1" ht="30.75" customHeight="1" x14ac:dyDescent="0.3">
      <c r="A1586" s="121">
        <v>46040</v>
      </c>
      <c r="B1586" s="119">
        <f t="shared" si="95"/>
        <v>1</v>
      </c>
      <c r="C1586" s="119">
        <f t="shared" si="96"/>
        <v>2026</v>
      </c>
      <c r="D1586" s="110">
        <v>75076379</v>
      </c>
      <c r="E1586" s="110" t="s">
        <v>42897</v>
      </c>
      <c r="F1586" s="110" t="s">
        <v>18658</v>
      </c>
      <c r="G1586" s="109" t="s">
        <v>18687</v>
      </c>
      <c r="H1586" s="112" t="s">
        <v>42733</v>
      </c>
      <c r="I1586" s="109" t="s">
        <v>18665</v>
      </c>
      <c r="J1586" s="109" t="s">
        <v>18679</v>
      </c>
      <c r="K1586" s="108">
        <v>44989</v>
      </c>
      <c r="L1586" s="109" t="s">
        <v>18787</v>
      </c>
      <c r="M1586" s="109" t="s">
        <v>18845</v>
      </c>
      <c r="N1586" s="110" t="s">
        <v>18659</v>
      </c>
      <c r="O1586" s="109">
        <v>30</v>
      </c>
      <c r="P1586" s="108">
        <v>46040</v>
      </c>
      <c r="Q1586" s="108">
        <v>46069</v>
      </c>
      <c r="R1586" s="109" t="s">
        <v>1752</v>
      </c>
      <c r="S1586" s="110" t="str">
        <f>VLOOKUP($R1586,DX!$A$1:$B$13005,2,FALSE)</f>
        <v>TUMOR MALIGNO DEL RECTO</v>
      </c>
      <c r="T1586" s="110" t="s">
        <v>18696</v>
      </c>
      <c r="U1586" s="115" t="s">
        <v>43131</v>
      </c>
      <c r="V1586" s="115" t="s">
        <v>42986</v>
      </c>
      <c r="W1586" s="115">
        <v>14</v>
      </c>
      <c r="X1586" s="115" t="s">
        <v>43135</v>
      </c>
      <c r="Y1586" s="115" t="s">
        <v>42987</v>
      </c>
      <c r="Z1586" s="115">
        <v>16</v>
      </c>
      <c r="AA1586" s="123" t="s">
        <v>42959</v>
      </c>
    </row>
    <row r="1587" spans="1:27" s="123" customFormat="1" ht="30" hidden="1" customHeight="1" x14ac:dyDescent="0.3">
      <c r="A1587" s="121">
        <v>46050</v>
      </c>
      <c r="B1587" s="119">
        <f t="shared" si="95"/>
        <v>1</v>
      </c>
      <c r="C1587" s="119">
        <f t="shared" si="96"/>
        <v>2026</v>
      </c>
      <c r="D1587" s="110">
        <v>1042090113</v>
      </c>
      <c r="E1587" s="110" t="s">
        <v>43061</v>
      </c>
      <c r="F1587" s="110" t="s">
        <v>18658</v>
      </c>
      <c r="G1587" s="109" t="s">
        <v>18720</v>
      </c>
      <c r="H1587" s="112" t="s">
        <v>42707</v>
      </c>
      <c r="I1587" s="109" t="s">
        <v>18665</v>
      </c>
      <c r="J1587" s="109" t="s">
        <v>18679</v>
      </c>
      <c r="K1587" s="108">
        <v>45836</v>
      </c>
      <c r="L1587" s="109" t="s">
        <v>42944</v>
      </c>
      <c r="M1587" s="109" t="s">
        <v>18657</v>
      </c>
      <c r="N1587" s="110" t="s">
        <v>18722</v>
      </c>
      <c r="O1587" s="109">
        <v>30</v>
      </c>
      <c r="P1587" s="108">
        <v>46050</v>
      </c>
      <c r="Q1587" s="108">
        <v>46079</v>
      </c>
      <c r="R1587" s="109" t="s">
        <v>14807</v>
      </c>
      <c r="S1587" s="110" t="str">
        <f>VLOOKUP($R1587,DX!$A$1:$B$13005,2,FALSE)</f>
        <v>FRACTURA DEL ACETABULO</v>
      </c>
      <c r="T1587" s="110" t="s">
        <v>18696</v>
      </c>
      <c r="U1587" s="115" t="s">
        <v>43132</v>
      </c>
      <c r="V1587" s="115" t="s">
        <v>42986</v>
      </c>
      <c r="W1587" s="115">
        <v>4</v>
      </c>
      <c r="X1587" s="115" t="s">
        <v>43136</v>
      </c>
      <c r="Y1587" s="115" t="s">
        <v>42987</v>
      </c>
      <c r="Z1587" s="115">
        <v>26</v>
      </c>
      <c r="AA1587" s="123" t="s">
        <v>42959</v>
      </c>
    </row>
    <row r="1588" spans="1:27" s="123" customFormat="1" ht="30" customHeight="1" x14ac:dyDescent="0.3">
      <c r="A1588" s="121">
        <v>46052</v>
      </c>
      <c r="B1588" s="119">
        <f t="shared" si="95"/>
        <v>1</v>
      </c>
      <c r="C1588" s="119">
        <f t="shared" si="96"/>
        <v>2026</v>
      </c>
      <c r="D1588" s="110">
        <v>1047426491</v>
      </c>
      <c r="E1588" s="110" t="s">
        <v>43036</v>
      </c>
      <c r="F1588" s="110" t="s">
        <v>18658</v>
      </c>
      <c r="G1588" s="109" t="s">
        <v>18664</v>
      </c>
      <c r="H1588" s="112" t="s">
        <v>42709</v>
      </c>
      <c r="I1588" s="109" t="s">
        <v>18665</v>
      </c>
      <c r="J1588" s="109" t="s">
        <v>18679</v>
      </c>
      <c r="K1588" s="108">
        <v>45734</v>
      </c>
      <c r="L1588" s="109" t="s">
        <v>42529</v>
      </c>
      <c r="M1588" s="109" t="s">
        <v>18657</v>
      </c>
      <c r="N1588" s="110" t="s">
        <v>18659</v>
      </c>
      <c r="O1588" s="109">
        <v>3</v>
      </c>
      <c r="P1588" s="108">
        <v>46052</v>
      </c>
      <c r="Q1588" s="108">
        <v>46054</v>
      </c>
      <c r="R1588" s="109" t="s">
        <v>9607</v>
      </c>
      <c r="S1588" s="110" t="str">
        <f>VLOOKUP($R1588,DX!$A$1:$B$13005,2,FALSE)</f>
        <v>LUMBAGO NO ESPECIFICADO</v>
      </c>
      <c r="T1588" s="110" t="s">
        <v>42647</v>
      </c>
      <c r="U1588" s="115" t="s">
        <v>43137</v>
      </c>
      <c r="V1588" s="115" t="s">
        <v>42986</v>
      </c>
      <c r="W1588" s="115">
        <v>2</v>
      </c>
      <c r="X1588" s="115" t="s">
        <v>43133</v>
      </c>
      <c r="Y1588" s="115" t="s">
        <v>42987</v>
      </c>
      <c r="Z1588" s="115">
        <v>1</v>
      </c>
      <c r="AA1588" s="111" t="s">
        <v>43233</v>
      </c>
    </row>
    <row r="1589" spans="1:27" s="123" customFormat="1" ht="30" customHeight="1" x14ac:dyDescent="0.3">
      <c r="A1589" s="121">
        <v>46049</v>
      </c>
      <c r="B1589" s="119">
        <f t="shared" si="95"/>
        <v>1</v>
      </c>
      <c r="C1589" s="119">
        <f t="shared" si="96"/>
        <v>2026</v>
      </c>
      <c r="D1589" s="110">
        <v>41935499</v>
      </c>
      <c r="E1589" s="110" t="s">
        <v>43055</v>
      </c>
      <c r="F1589" s="110" t="s">
        <v>18704</v>
      </c>
      <c r="G1589" s="109" t="s">
        <v>18664</v>
      </c>
      <c r="H1589" s="112" t="s">
        <v>42709</v>
      </c>
      <c r="I1589" s="109" t="s">
        <v>43084</v>
      </c>
      <c r="J1589" s="109" t="s">
        <v>18695</v>
      </c>
      <c r="K1589" s="108">
        <v>44683</v>
      </c>
      <c r="L1589" s="109" t="s">
        <v>42933</v>
      </c>
      <c r="M1589" s="109" t="s">
        <v>18657</v>
      </c>
      <c r="N1589" s="110" t="s">
        <v>18659</v>
      </c>
      <c r="O1589" s="109">
        <v>7</v>
      </c>
      <c r="P1589" s="108">
        <v>46049</v>
      </c>
      <c r="Q1589" s="108">
        <v>46055</v>
      </c>
      <c r="R1589" s="109" t="s">
        <v>9311</v>
      </c>
      <c r="S1589" s="110" t="str">
        <f>VLOOKUP($R1589,DX!$A$1:$B$13005,2,FALSE)</f>
        <v>OTROS TRASTORNOS DE LOS MENISCOS</v>
      </c>
      <c r="T1589" s="110" t="s">
        <v>18696</v>
      </c>
      <c r="U1589" s="115" t="s">
        <v>43134</v>
      </c>
      <c r="V1589" s="115" t="s">
        <v>42986</v>
      </c>
      <c r="W1589" s="115">
        <v>5</v>
      </c>
      <c r="X1589" s="115" t="s">
        <v>43138</v>
      </c>
      <c r="Y1589" s="115" t="s">
        <v>42987</v>
      </c>
      <c r="Z1589" s="115">
        <v>2</v>
      </c>
      <c r="AA1589" s="111" t="s">
        <v>43233</v>
      </c>
    </row>
    <row r="1590" spans="1:27" s="123" customFormat="1" ht="30" customHeight="1" x14ac:dyDescent="0.3">
      <c r="A1590" s="121">
        <v>46043</v>
      </c>
      <c r="B1590" s="119">
        <f t="shared" si="95"/>
        <v>1</v>
      </c>
      <c r="C1590" s="119">
        <f t="shared" si="96"/>
        <v>2026</v>
      </c>
      <c r="D1590" s="110">
        <v>43874704</v>
      </c>
      <c r="E1590" s="110" t="s">
        <v>43083</v>
      </c>
      <c r="F1590" s="110" t="s">
        <v>18704</v>
      </c>
      <c r="G1590" s="109" t="s">
        <v>18664</v>
      </c>
      <c r="H1590" s="112" t="s">
        <v>42709</v>
      </c>
      <c r="I1590" s="109" t="s">
        <v>43084</v>
      </c>
      <c r="J1590" s="109" t="s">
        <v>42600</v>
      </c>
      <c r="K1590" s="127">
        <v>45925</v>
      </c>
      <c r="L1590" s="109" t="s">
        <v>42933</v>
      </c>
      <c r="M1590" s="109" t="s">
        <v>18657</v>
      </c>
      <c r="N1590" s="110" t="s">
        <v>18659</v>
      </c>
      <c r="O1590" s="109">
        <v>15</v>
      </c>
      <c r="P1590" s="108">
        <v>46043</v>
      </c>
      <c r="Q1590" s="108">
        <v>46057</v>
      </c>
      <c r="R1590" s="109" t="s">
        <v>5778</v>
      </c>
      <c r="S1590" s="110" t="str">
        <f>VLOOKUP($R1590,DX!$A$1:$B$13005,2,FALSE)</f>
        <v>CATARATA, NO ESPECIFICADA</v>
      </c>
      <c r="T1590" s="110" t="s">
        <v>42647</v>
      </c>
      <c r="U1590" s="115" t="s">
        <v>43139</v>
      </c>
      <c r="V1590" s="115" t="s">
        <v>42986</v>
      </c>
      <c r="W1590" s="115">
        <v>11</v>
      </c>
      <c r="X1590" s="114" t="s">
        <v>43141</v>
      </c>
      <c r="Y1590" s="114" t="s">
        <v>42987</v>
      </c>
      <c r="Z1590" s="115">
        <v>4</v>
      </c>
      <c r="AA1590" s="111" t="s">
        <v>43233</v>
      </c>
    </row>
    <row r="1591" spans="1:27" s="123" customFormat="1" ht="30" hidden="1" customHeight="1" x14ac:dyDescent="0.3">
      <c r="A1591" s="121">
        <v>46053</v>
      </c>
      <c r="B1591" s="119">
        <f t="shared" si="95"/>
        <v>1</v>
      </c>
      <c r="C1591" s="119">
        <f t="shared" si="96"/>
        <v>2026</v>
      </c>
      <c r="D1591" s="110">
        <v>71632799</v>
      </c>
      <c r="E1591" s="110" t="s">
        <v>42689</v>
      </c>
      <c r="F1591" s="110" t="s">
        <v>18658</v>
      </c>
      <c r="G1591" s="109" t="s">
        <v>18720</v>
      </c>
      <c r="H1591" s="112" t="s">
        <v>42707</v>
      </c>
      <c r="I1591" s="109" t="s">
        <v>18680</v>
      </c>
      <c r="J1591" s="109" t="s">
        <v>18679</v>
      </c>
      <c r="K1591" s="108">
        <v>44758</v>
      </c>
      <c r="L1591" s="109" t="s">
        <v>18680</v>
      </c>
      <c r="M1591" s="109" t="s">
        <v>18657</v>
      </c>
      <c r="N1591" s="110" t="s">
        <v>18722</v>
      </c>
      <c r="O1591" s="109">
        <v>5</v>
      </c>
      <c r="P1591" s="108">
        <v>46053</v>
      </c>
      <c r="Q1591" s="108">
        <v>46057</v>
      </c>
      <c r="R1591" s="109" t="s">
        <v>15703</v>
      </c>
      <c r="S1591" s="110" t="str">
        <f>VLOOKUP($R1591,DX!$A$1:$B$13005,2,FALSE)</f>
        <v>TRAUMATISMOS MULTIPLES, NO ESPECIFICADOS</v>
      </c>
      <c r="T1591" s="110" t="s">
        <v>42647</v>
      </c>
      <c r="U1591" s="115" t="s">
        <v>43140</v>
      </c>
      <c r="V1591" s="115" t="s">
        <v>42986</v>
      </c>
      <c r="W1591" s="115">
        <v>1</v>
      </c>
      <c r="X1591" s="115" t="s">
        <v>43142</v>
      </c>
      <c r="Y1591" s="115" t="s">
        <v>42987</v>
      </c>
      <c r="Z1591" s="115">
        <v>4</v>
      </c>
      <c r="AA1591" s="111" t="s">
        <v>43233</v>
      </c>
    </row>
    <row r="1592" spans="1:27" s="123" customFormat="1" ht="30" customHeight="1" x14ac:dyDescent="0.3">
      <c r="A1592" s="121">
        <v>46050</v>
      </c>
      <c r="B1592" s="119">
        <f t="shared" si="95"/>
        <v>1</v>
      </c>
      <c r="C1592" s="119">
        <f t="shared" si="96"/>
        <v>2026</v>
      </c>
      <c r="D1592" s="110">
        <v>71642029</v>
      </c>
      <c r="E1592" s="110" t="s">
        <v>42975</v>
      </c>
      <c r="F1592" s="110" t="s">
        <v>18658</v>
      </c>
      <c r="G1592" s="109" t="s">
        <v>18664</v>
      </c>
      <c r="H1592" s="112" t="s">
        <v>42708</v>
      </c>
      <c r="I1592" s="109" t="s">
        <v>18680</v>
      </c>
      <c r="J1592" s="109" t="s">
        <v>18679</v>
      </c>
      <c r="K1592" s="108">
        <v>43467</v>
      </c>
      <c r="L1592" s="109" t="s">
        <v>18680</v>
      </c>
      <c r="M1592" s="109" t="s">
        <v>18657</v>
      </c>
      <c r="N1592" s="110" t="s">
        <v>18659</v>
      </c>
      <c r="O1592" s="109">
        <v>2</v>
      </c>
      <c r="P1592" s="108">
        <v>46050</v>
      </c>
      <c r="Q1592" s="108">
        <v>46051</v>
      </c>
      <c r="R1592" s="109" t="s">
        <v>9771</v>
      </c>
      <c r="S1592" s="110" t="str">
        <f>VLOOKUP($R1592,DX!$A$1:$B$13005,2,FALSE)</f>
        <v>SINDROME DEL MANGUITO ROTATORIO</v>
      </c>
      <c r="T1592" s="110" t="s">
        <v>42647</v>
      </c>
      <c r="U1592" s="108">
        <v>46050</v>
      </c>
      <c r="V1592" s="115" t="s">
        <v>42986</v>
      </c>
      <c r="W1592" s="109">
        <v>2</v>
      </c>
      <c r="X1592" s="115" t="s">
        <v>43123</v>
      </c>
      <c r="Y1592" s="115" t="s">
        <v>43123</v>
      </c>
      <c r="Z1592" s="115" t="s">
        <v>43123</v>
      </c>
      <c r="AA1592" s="111" t="s">
        <v>43233</v>
      </c>
    </row>
    <row r="1593" spans="1:27" s="123" customFormat="1" ht="30" customHeight="1" x14ac:dyDescent="0.3">
      <c r="A1593" s="121">
        <v>46041</v>
      </c>
      <c r="B1593" s="119">
        <f t="shared" si="95"/>
        <v>1</v>
      </c>
      <c r="C1593" s="119">
        <f t="shared" si="96"/>
        <v>2026</v>
      </c>
      <c r="D1593" s="110">
        <v>98712051</v>
      </c>
      <c r="E1593" s="110" t="s">
        <v>43069</v>
      </c>
      <c r="F1593" s="110" t="s">
        <v>18658</v>
      </c>
      <c r="G1593" s="109" t="s">
        <v>18664</v>
      </c>
      <c r="H1593" s="112" t="s">
        <v>42708</v>
      </c>
      <c r="I1593" s="109" t="s">
        <v>18680</v>
      </c>
      <c r="J1593" s="109" t="s">
        <v>18679</v>
      </c>
      <c r="K1593" s="108">
        <v>45863</v>
      </c>
      <c r="L1593" s="109" t="s">
        <v>18680</v>
      </c>
      <c r="M1593" s="109" t="s">
        <v>18657</v>
      </c>
      <c r="N1593" s="110" t="s">
        <v>18659</v>
      </c>
      <c r="O1593" s="109">
        <v>2</v>
      </c>
      <c r="P1593" s="108">
        <v>46041</v>
      </c>
      <c r="Q1593" s="108">
        <v>46042</v>
      </c>
      <c r="R1593" s="109" t="s">
        <v>13797</v>
      </c>
      <c r="S1593" s="110" t="str">
        <f>VLOOKUP($R1593,DX!$A$1:$B$13005,2,FALSE)</f>
        <v>DOLOR EN EL PECHO, NO ESPECIFICADO</v>
      </c>
      <c r="T1593" s="110" t="s">
        <v>42647</v>
      </c>
      <c r="U1593" s="108">
        <v>46041</v>
      </c>
      <c r="V1593" s="115" t="s">
        <v>42986</v>
      </c>
      <c r="W1593" s="109">
        <v>2</v>
      </c>
      <c r="X1593" s="115" t="s">
        <v>43123</v>
      </c>
      <c r="Y1593" s="115" t="s">
        <v>43123</v>
      </c>
      <c r="Z1593" s="115" t="s">
        <v>43123</v>
      </c>
      <c r="AA1593" s="111" t="s">
        <v>43233</v>
      </c>
    </row>
    <row r="1594" spans="1:27" s="123" customFormat="1" ht="30" hidden="1" customHeight="1" x14ac:dyDescent="0.3">
      <c r="A1594" s="121">
        <v>46055</v>
      </c>
      <c r="B1594" s="119">
        <f t="shared" ref="B1594:B1604" si="97">+MONTH(A1594)</f>
        <v>2</v>
      </c>
      <c r="C1594" s="119">
        <f t="shared" ref="C1594:C1604" si="98">+YEAR(A1594)</f>
        <v>2026</v>
      </c>
      <c r="D1594" s="110">
        <v>1007285654</v>
      </c>
      <c r="E1594" s="110" t="s">
        <v>43081</v>
      </c>
      <c r="F1594" s="110" t="s">
        <v>18704</v>
      </c>
      <c r="G1594" s="109" t="s">
        <v>18687</v>
      </c>
      <c r="H1594" s="112" t="s">
        <v>42708</v>
      </c>
      <c r="I1594" s="109" t="s">
        <v>18680</v>
      </c>
      <c r="J1594" s="109" t="s">
        <v>18679</v>
      </c>
      <c r="K1594" s="108">
        <v>46013</v>
      </c>
      <c r="L1594" s="109" t="s">
        <v>18680</v>
      </c>
      <c r="M1594" s="109" t="s">
        <v>18657</v>
      </c>
      <c r="N1594" s="110" t="s">
        <v>18659</v>
      </c>
      <c r="O1594" s="109">
        <v>2</v>
      </c>
      <c r="P1594" s="108">
        <v>46055</v>
      </c>
      <c r="Q1594" s="108">
        <v>46056</v>
      </c>
      <c r="R1594" s="109" t="s">
        <v>7061</v>
      </c>
      <c r="S1594" s="110" t="str">
        <f>VLOOKUP($R1594,DX!$A$1:$B$13005,2,FALSE)</f>
        <v>RINOFARINGITIS AGUDA (RESFRIADO COMUN)</v>
      </c>
      <c r="T1594" s="110" t="s">
        <v>42647</v>
      </c>
      <c r="U1594" s="108">
        <v>46055</v>
      </c>
      <c r="V1594" s="115" t="s">
        <v>42987</v>
      </c>
      <c r="W1594" s="109">
        <v>2</v>
      </c>
      <c r="X1594" s="115" t="s">
        <v>43123</v>
      </c>
      <c r="Y1594" s="115" t="s">
        <v>43123</v>
      </c>
      <c r="Z1594" s="115" t="s">
        <v>43123</v>
      </c>
      <c r="AA1594" s="111" t="s">
        <v>43233</v>
      </c>
    </row>
    <row r="1595" spans="1:27" s="123" customFormat="1" ht="30" hidden="1" customHeight="1" x14ac:dyDescent="0.3">
      <c r="A1595" s="121">
        <v>46054</v>
      </c>
      <c r="B1595" s="119">
        <f t="shared" si="97"/>
        <v>2</v>
      </c>
      <c r="C1595" s="119">
        <f t="shared" si="98"/>
        <v>2026</v>
      </c>
      <c r="D1595" s="110">
        <v>1062088177</v>
      </c>
      <c r="E1595" s="110" t="s">
        <v>43085</v>
      </c>
      <c r="F1595" s="110" t="s">
        <v>18658</v>
      </c>
      <c r="G1595" s="109" t="s">
        <v>18664</v>
      </c>
      <c r="H1595" s="112" t="s">
        <v>42709</v>
      </c>
      <c r="I1595" s="109" t="s">
        <v>18680</v>
      </c>
      <c r="J1595" s="109" t="s">
        <v>18679</v>
      </c>
      <c r="K1595" s="108">
        <v>45530</v>
      </c>
      <c r="L1595" s="109" t="s">
        <v>18680</v>
      </c>
      <c r="M1595" s="109" t="s">
        <v>18657</v>
      </c>
      <c r="N1595" s="110" t="s">
        <v>18880</v>
      </c>
      <c r="O1595" s="109">
        <v>14</v>
      </c>
      <c r="P1595" s="108">
        <v>46054</v>
      </c>
      <c r="Q1595" s="108">
        <v>46067</v>
      </c>
      <c r="R1595" s="109" t="s">
        <v>11633</v>
      </c>
      <c r="S1595" s="110" t="str">
        <f>VLOOKUP($R1595,DX!$A$1:$B$13005,2,FALSE)</f>
        <v>PARTO UNICO ESPONTANEO, PRESENTACION CEFALICA DE VERTICE</v>
      </c>
      <c r="T1595" s="110" t="s">
        <v>42647</v>
      </c>
      <c r="U1595" s="108">
        <v>46054</v>
      </c>
      <c r="V1595" s="115" t="s">
        <v>42987</v>
      </c>
      <c r="W1595" s="109">
        <v>14</v>
      </c>
      <c r="X1595" s="115" t="s">
        <v>43123</v>
      </c>
      <c r="Y1595" s="115" t="s">
        <v>43123</v>
      </c>
      <c r="Z1595" s="115" t="s">
        <v>43123</v>
      </c>
      <c r="AA1595" s="111" t="s">
        <v>43233</v>
      </c>
    </row>
    <row r="1596" spans="1:27" s="123" customFormat="1" ht="30" hidden="1" customHeight="1" x14ac:dyDescent="0.3">
      <c r="A1596" s="121">
        <v>46056</v>
      </c>
      <c r="B1596" s="119">
        <f t="shared" si="97"/>
        <v>2</v>
      </c>
      <c r="C1596" s="119">
        <f t="shared" si="98"/>
        <v>2026</v>
      </c>
      <c r="D1596" s="110">
        <v>1128420749</v>
      </c>
      <c r="E1596" s="110" t="s">
        <v>43086</v>
      </c>
      <c r="F1596" s="110" t="s">
        <v>18658</v>
      </c>
      <c r="G1596" s="109" t="s">
        <v>18737</v>
      </c>
      <c r="H1596" s="112" t="s">
        <v>42709</v>
      </c>
      <c r="I1596" s="109" t="s">
        <v>18665</v>
      </c>
      <c r="J1596" s="109" t="s">
        <v>18679</v>
      </c>
      <c r="K1596" s="108">
        <v>44964</v>
      </c>
      <c r="L1596" s="109" t="s">
        <v>42944</v>
      </c>
      <c r="M1596" s="109" t="s">
        <v>18657</v>
      </c>
      <c r="N1596" s="110" t="s">
        <v>18659</v>
      </c>
      <c r="O1596" s="109">
        <v>20</v>
      </c>
      <c r="P1596" s="108">
        <v>46056</v>
      </c>
      <c r="Q1596" s="108">
        <v>46075</v>
      </c>
      <c r="R1596" s="109" t="s">
        <v>31440</v>
      </c>
      <c r="S1596" s="110" t="e">
        <f>VLOOKUP($R1596,DX!$A$1:$B$13005,2,FALSE)</f>
        <v>#N/A</v>
      </c>
      <c r="T1596" s="110" t="s">
        <v>42647</v>
      </c>
      <c r="U1596" s="108">
        <v>46056</v>
      </c>
      <c r="V1596" s="115" t="s">
        <v>42987</v>
      </c>
      <c r="W1596" s="109">
        <v>20</v>
      </c>
      <c r="X1596" s="115" t="s">
        <v>43123</v>
      </c>
      <c r="Y1596" s="115" t="s">
        <v>43123</v>
      </c>
      <c r="Z1596" s="115" t="s">
        <v>43123</v>
      </c>
      <c r="AA1596" s="123" t="s">
        <v>42959</v>
      </c>
    </row>
    <row r="1597" spans="1:27" s="123" customFormat="1" ht="30" hidden="1" customHeight="1" x14ac:dyDescent="0.3">
      <c r="A1597" s="121">
        <v>46056</v>
      </c>
      <c r="B1597" s="119">
        <f t="shared" si="97"/>
        <v>2</v>
      </c>
      <c r="C1597" s="119">
        <f t="shared" si="98"/>
        <v>2026</v>
      </c>
      <c r="D1597" s="110">
        <v>41935499</v>
      </c>
      <c r="E1597" s="110" t="s">
        <v>43055</v>
      </c>
      <c r="F1597" s="110" t="s">
        <v>18704</v>
      </c>
      <c r="G1597" s="109" t="s">
        <v>18664</v>
      </c>
      <c r="H1597" s="112" t="s">
        <v>42709</v>
      </c>
      <c r="I1597" s="109" t="s">
        <v>43084</v>
      </c>
      <c r="J1597" s="109" t="s">
        <v>18695</v>
      </c>
      <c r="K1597" s="108">
        <v>44683</v>
      </c>
      <c r="L1597" s="109" t="s">
        <v>42933</v>
      </c>
      <c r="M1597" s="109" t="s">
        <v>18657</v>
      </c>
      <c r="N1597" s="110" t="s">
        <v>18659</v>
      </c>
      <c r="O1597" s="109">
        <v>10</v>
      </c>
      <c r="P1597" s="108">
        <v>46056</v>
      </c>
      <c r="Q1597" s="108">
        <v>46065</v>
      </c>
      <c r="R1597" s="109" t="s">
        <v>15303</v>
      </c>
      <c r="S1597" s="110" t="str">
        <f>VLOOKUP($R1597,DX!$A$1:$B$13005,2,FALSE)</f>
        <v>FRACTURAS DE OTRAS PARTES DEL FEMUR</v>
      </c>
      <c r="T1597" s="110" t="s">
        <v>18696</v>
      </c>
      <c r="U1597" s="108">
        <v>46056</v>
      </c>
      <c r="V1597" s="115" t="s">
        <v>42987</v>
      </c>
      <c r="W1597" s="109">
        <v>10</v>
      </c>
      <c r="X1597" s="115" t="s">
        <v>43123</v>
      </c>
      <c r="Y1597" s="115" t="s">
        <v>43123</v>
      </c>
      <c r="Z1597" s="115" t="s">
        <v>43123</v>
      </c>
      <c r="AA1597" s="111" t="s">
        <v>43233</v>
      </c>
    </row>
    <row r="1598" spans="1:27" s="123" customFormat="1" ht="30" hidden="1" customHeight="1" x14ac:dyDescent="0.3">
      <c r="A1598" s="121">
        <v>46063</v>
      </c>
      <c r="B1598" s="119">
        <f t="shared" si="97"/>
        <v>2</v>
      </c>
      <c r="C1598" s="119">
        <f t="shared" si="98"/>
        <v>2026</v>
      </c>
      <c r="D1598" s="110">
        <v>71263905</v>
      </c>
      <c r="E1598" s="110" t="s">
        <v>43087</v>
      </c>
      <c r="F1598" s="110" t="s">
        <v>18658</v>
      </c>
      <c r="G1598" s="109" t="s">
        <v>18664</v>
      </c>
      <c r="H1598" s="112" t="s">
        <v>42708</v>
      </c>
      <c r="I1598" s="109" t="s">
        <v>43084</v>
      </c>
      <c r="J1598" s="109" t="s">
        <v>43090</v>
      </c>
      <c r="K1598" s="108">
        <v>45880</v>
      </c>
      <c r="L1598" s="109" t="s">
        <v>42933</v>
      </c>
      <c r="M1598" s="109" t="s">
        <v>18657</v>
      </c>
      <c r="N1598" s="110" t="s">
        <v>18659</v>
      </c>
      <c r="O1598" s="109">
        <v>2</v>
      </c>
      <c r="P1598" s="108">
        <v>46063</v>
      </c>
      <c r="Q1598" s="108">
        <v>46064</v>
      </c>
      <c r="R1598" s="109" t="s">
        <v>8031</v>
      </c>
      <c r="S1598" s="110" t="str">
        <f>VLOOKUP($R1598,DX!$A$1:$B$13005,2,FALSE)</f>
        <v>SINDROME DEL COLON IRRITABLE CON DIARREA</v>
      </c>
      <c r="T1598" s="110" t="s">
        <v>42647</v>
      </c>
      <c r="U1598" s="108">
        <v>46063</v>
      </c>
      <c r="V1598" s="115" t="s">
        <v>42987</v>
      </c>
      <c r="W1598" s="109">
        <v>2</v>
      </c>
      <c r="X1598" s="115" t="s">
        <v>43123</v>
      </c>
      <c r="Y1598" s="115" t="s">
        <v>43123</v>
      </c>
      <c r="Z1598" s="115" t="s">
        <v>43123</v>
      </c>
      <c r="AA1598" s="111" t="s">
        <v>43233</v>
      </c>
    </row>
    <row r="1599" spans="1:27" s="123" customFormat="1" ht="30" hidden="1" customHeight="1" x14ac:dyDescent="0.3">
      <c r="A1599" s="121">
        <v>46063</v>
      </c>
      <c r="B1599" s="119">
        <f t="shared" si="97"/>
        <v>2</v>
      </c>
      <c r="C1599" s="119">
        <f t="shared" si="98"/>
        <v>2026</v>
      </c>
      <c r="D1599" s="110">
        <v>71618147</v>
      </c>
      <c r="E1599" s="110" t="s">
        <v>43032</v>
      </c>
      <c r="F1599" s="110" t="s">
        <v>18658</v>
      </c>
      <c r="G1599" s="109" t="s">
        <v>18664</v>
      </c>
      <c r="H1599" s="112" t="s">
        <v>42709</v>
      </c>
      <c r="I1599" s="109" t="s">
        <v>18665</v>
      </c>
      <c r="J1599" s="109" t="s">
        <v>18679</v>
      </c>
      <c r="K1599" s="108">
        <v>45627</v>
      </c>
      <c r="L1599" s="109" t="s">
        <v>42858</v>
      </c>
      <c r="M1599" s="109" t="s">
        <v>18657</v>
      </c>
      <c r="N1599" s="110" t="s">
        <v>18659</v>
      </c>
      <c r="O1599" s="109">
        <v>30</v>
      </c>
      <c r="P1599" s="108">
        <v>46063</v>
      </c>
      <c r="Q1599" s="108">
        <v>46092</v>
      </c>
      <c r="R1599" s="109" t="s">
        <v>5824</v>
      </c>
      <c r="S1599" s="110" t="str">
        <f>VLOOKUP($R1599,DX!$A$1:$B$13005,2,FALSE)</f>
        <v>DESPRENDIMIENTO DE LA RETINA CON RUPTURA</v>
      </c>
      <c r="T1599" s="110" t="s">
        <v>18696</v>
      </c>
      <c r="U1599" s="115" t="s">
        <v>43143</v>
      </c>
      <c r="V1599" s="115" t="s">
        <v>42987</v>
      </c>
      <c r="W1599" s="115">
        <v>19</v>
      </c>
      <c r="X1599" s="115" t="s">
        <v>43144</v>
      </c>
      <c r="Y1599" s="115" t="s">
        <v>42988</v>
      </c>
      <c r="Z1599" s="115">
        <v>11</v>
      </c>
      <c r="AA1599" s="123" t="s">
        <v>42959</v>
      </c>
    </row>
    <row r="1600" spans="1:27" s="123" customFormat="1" ht="30" hidden="1" customHeight="1" x14ac:dyDescent="0.3">
      <c r="A1600" s="121">
        <v>46056</v>
      </c>
      <c r="B1600" s="119">
        <f t="shared" si="97"/>
        <v>2</v>
      </c>
      <c r="C1600" s="119">
        <f t="shared" si="98"/>
        <v>2026</v>
      </c>
      <c r="D1600" s="110">
        <v>71642029</v>
      </c>
      <c r="E1600" s="110" t="s">
        <v>42975</v>
      </c>
      <c r="F1600" s="110" t="s">
        <v>18658</v>
      </c>
      <c r="G1600" s="109" t="s">
        <v>18664</v>
      </c>
      <c r="H1600" s="112" t="s">
        <v>42708</v>
      </c>
      <c r="I1600" s="109" t="s">
        <v>18680</v>
      </c>
      <c r="J1600" s="109" t="s">
        <v>18679</v>
      </c>
      <c r="K1600" s="108">
        <v>43467</v>
      </c>
      <c r="L1600" s="109" t="s">
        <v>18680</v>
      </c>
      <c r="M1600" s="109" t="s">
        <v>18657</v>
      </c>
      <c r="N1600" s="110" t="s">
        <v>18659</v>
      </c>
      <c r="O1600" s="109">
        <v>2</v>
      </c>
      <c r="P1600" s="108">
        <v>46056</v>
      </c>
      <c r="Q1600" s="108">
        <v>46057</v>
      </c>
      <c r="R1600" s="109" t="s">
        <v>9771</v>
      </c>
      <c r="S1600" s="110" t="str">
        <f>VLOOKUP($R1600,DX!$A$1:$B$13005,2,FALSE)</f>
        <v>SINDROME DEL MANGUITO ROTATORIO</v>
      </c>
      <c r="T1600" s="110" t="s">
        <v>18696</v>
      </c>
      <c r="U1600" s="108">
        <v>46056</v>
      </c>
      <c r="V1600" s="115" t="s">
        <v>42987</v>
      </c>
      <c r="W1600" s="115">
        <v>2</v>
      </c>
      <c r="X1600" s="115" t="s">
        <v>43123</v>
      </c>
      <c r="Y1600" s="115" t="s">
        <v>43123</v>
      </c>
      <c r="Z1600" s="115" t="s">
        <v>43123</v>
      </c>
      <c r="AA1600" s="111" t="s">
        <v>43233</v>
      </c>
    </row>
    <row r="1601" spans="1:27" s="123" customFormat="1" ht="30" hidden="1" customHeight="1" x14ac:dyDescent="0.3">
      <c r="A1601" s="121">
        <v>46060</v>
      </c>
      <c r="B1601" s="119">
        <f t="shared" si="97"/>
        <v>2</v>
      </c>
      <c r="C1601" s="119">
        <f t="shared" si="98"/>
        <v>2026</v>
      </c>
      <c r="D1601" s="110">
        <v>71718086</v>
      </c>
      <c r="E1601" s="110" t="s">
        <v>43088</v>
      </c>
      <c r="F1601" s="110" t="s">
        <v>18658</v>
      </c>
      <c r="G1601" s="109" t="s">
        <v>18664</v>
      </c>
      <c r="H1601" s="112" t="s">
        <v>42708</v>
      </c>
      <c r="I1601" s="109" t="s">
        <v>18680</v>
      </c>
      <c r="J1601" s="109" t="s">
        <v>18679</v>
      </c>
      <c r="K1601" s="108">
        <v>45959</v>
      </c>
      <c r="L1601" s="109" t="s">
        <v>18680</v>
      </c>
      <c r="M1601" s="109" t="s">
        <v>18657</v>
      </c>
      <c r="N1601" s="110" t="s">
        <v>18659</v>
      </c>
      <c r="O1601" s="109">
        <v>2</v>
      </c>
      <c r="P1601" s="108">
        <v>46060</v>
      </c>
      <c r="Q1601" s="108">
        <v>46061</v>
      </c>
      <c r="R1601" s="109" t="s">
        <v>13969</v>
      </c>
      <c r="S1601" s="110" t="str">
        <f>VLOOKUP($R1601,DX!$A$1:$B$13005,2,FALSE)</f>
        <v>MAREO Y DESVANECIMIENTO</v>
      </c>
      <c r="T1601" s="110" t="s">
        <v>42647</v>
      </c>
      <c r="U1601" s="108">
        <v>46060</v>
      </c>
      <c r="V1601" s="115" t="s">
        <v>42987</v>
      </c>
      <c r="W1601" s="115">
        <v>2</v>
      </c>
      <c r="X1601" s="115" t="s">
        <v>43123</v>
      </c>
      <c r="Y1601" s="115" t="s">
        <v>43123</v>
      </c>
      <c r="Z1601" s="115" t="s">
        <v>43123</v>
      </c>
      <c r="AA1601" s="111" t="s">
        <v>43233</v>
      </c>
    </row>
    <row r="1602" spans="1:27" s="123" customFormat="1" ht="30" hidden="1" customHeight="1" x14ac:dyDescent="0.3">
      <c r="A1602" s="121">
        <v>46056</v>
      </c>
      <c r="B1602" s="119">
        <f t="shared" si="97"/>
        <v>2</v>
      </c>
      <c r="C1602" s="119">
        <f t="shared" si="98"/>
        <v>2026</v>
      </c>
      <c r="D1602" s="110">
        <v>8177611</v>
      </c>
      <c r="E1602" s="110" t="s">
        <v>43089</v>
      </c>
      <c r="F1602" s="110" t="s">
        <v>18658</v>
      </c>
      <c r="G1602" s="109" t="s">
        <v>18687</v>
      </c>
      <c r="H1602" s="112" t="s">
        <v>42709</v>
      </c>
      <c r="I1602" s="109" t="s">
        <v>18665</v>
      </c>
      <c r="J1602" s="109" t="s">
        <v>18679</v>
      </c>
      <c r="K1602" s="108">
        <v>45666</v>
      </c>
      <c r="L1602" s="109" t="s">
        <v>42858</v>
      </c>
      <c r="M1602" s="109" t="s">
        <v>18657</v>
      </c>
      <c r="N1602" s="110" t="s">
        <v>18659</v>
      </c>
      <c r="O1602" s="109">
        <v>30</v>
      </c>
      <c r="P1602" s="108">
        <v>46056</v>
      </c>
      <c r="Q1602" s="108">
        <v>46085</v>
      </c>
      <c r="R1602" s="109" t="s">
        <v>15385</v>
      </c>
      <c r="S1602" s="110" t="str">
        <f>VLOOKUP($R1602,DX!$A$1:$B$13005,2,FALSE)</f>
        <v>FRACTURA DE LA EPIFISIS SUPERIOR DE LA TIBIA</v>
      </c>
      <c r="T1602" s="110" t="s">
        <v>42647</v>
      </c>
      <c r="U1602" s="115" t="s">
        <v>43145</v>
      </c>
      <c r="V1602" s="115" t="s">
        <v>42987</v>
      </c>
      <c r="W1602" s="115">
        <v>26</v>
      </c>
      <c r="X1602" s="115" t="s">
        <v>43146</v>
      </c>
      <c r="Y1602" s="115" t="s">
        <v>42988</v>
      </c>
      <c r="Z1602" s="115">
        <v>4</v>
      </c>
      <c r="AA1602" s="123" t="s">
        <v>42959</v>
      </c>
    </row>
    <row r="1603" spans="1:27" s="123" customFormat="1" ht="30" hidden="1" customHeight="1" x14ac:dyDescent="0.3">
      <c r="A1603" s="121">
        <v>46055</v>
      </c>
      <c r="B1603" s="119">
        <f t="shared" si="97"/>
        <v>2</v>
      </c>
      <c r="C1603" s="119">
        <f t="shared" si="98"/>
        <v>2026</v>
      </c>
      <c r="D1603" s="110">
        <v>98572372</v>
      </c>
      <c r="E1603" s="110" t="s">
        <v>42685</v>
      </c>
      <c r="F1603" s="110" t="s">
        <v>18658</v>
      </c>
      <c r="G1603" s="109" t="s">
        <v>18720</v>
      </c>
      <c r="H1603" s="112" t="s">
        <v>42707</v>
      </c>
      <c r="I1603" s="109" t="s">
        <v>18680</v>
      </c>
      <c r="J1603" s="109" t="s">
        <v>18679</v>
      </c>
      <c r="K1603" s="108">
        <v>43617</v>
      </c>
      <c r="L1603" s="109" t="s">
        <v>18680</v>
      </c>
      <c r="M1603" s="109" t="s">
        <v>18657</v>
      </c>
      <c r="N1603" s="110" t="s">
        <v>18722</v>
      </c>
      <c r="O1603" s="109">
        <v>9</v>
      </c>
      <c r="P1603" s="108">
        <v>46055</v>
      </c>
      <c r="Q1603" s="108">
        <v>46063</v>
      </c>
      <c r="R1603" s="109" t="s">
        <v>9325</v>
      </c>
      <c r="S1603" s="110" t="str">
        <f>VLOOKUP($R1603,DX!$A$1:$B$13005,2,FALSE)</f>
        <v>OTROS TRASTORNOS DEL CARTILAGO ARTICULAR</v>
      </c>
      <c r="T1603" s="110" t="s">
        <v>18696</v>
      </c>
      <c r="U1603" s="108">
        <v>46055</v>
      </c>
      <c r="V1603" s="115" t="s">
        <v>42987</v>
      </c>
      <c r="W1603" s="115">
        <v>9</v>
      </c>
      <c r="X1603" s="115" t="s">
        <v>43123</v>
      </c>
      <c r="Y1603" s="115"/>
      <c r="Z1603" s="115" t="s">
        <v>43123</v>
      </c>
      <c r="AA1603" s="111" t="s">
        <v>43233</v>
      </c>
    </row>
    <row r="1604" spans="1:27" s="123" customFormat="1" ht="30" hidden="1" customHeight="1" x14ac:dyDescent="0.3">
      <c r="A1604" s="121">
        <v>46064</v>
      </c>
      <c r="B1604" s="119">
        <f t="shared" si="97"/>
        <v>2</v>
      </c>
      <c r="C1604" s="119">
        <f t="shared" si="98"/>
        <v>2026</v>
      </c>
      <c r="D1604" s="110">
        <v>98572372</v>
      </c>
      <c r="E1604" s="110" t="s">
        <v>42685</v>
      </c>
      <c r="F1604" s="110" t="s">
        <v>18658</v>
      </c>
      <c r="G1604" s="109" t="s">
        <v>18720</v>
      </c>
      <c r="H1604" s="112" t="s">
        <v>42707</v>
      </c>
      <c r="I1604" s="109" t="s">
        <v>18680</v>
      </c>
      <c r="J1604" s="109" t="s">
        <v>18679</v>
      </c>
      <c r="K1604" s="108">
        <v>43617</v>
      </c>
      <c r="L1604" s="109" t="s">
        <v>18680</v>
      </c>
      <c r="M1604" s="109" t="s">
        <v>18657</v>
      </c>
      <c r="N1604" s="110" t="s">
        <v>18722</v>
      </c>
      <c r="O1604" s="109">
        <v>17</v>
      </c>
      <c r="P1604" s="108">
        <v>46064</v>
      </c>
      <c r="Q1604" s="108">
        <v>46080</v>
      </c>
      <c r="R1604" s="109" t="s">
        <v>9325</v>
      </c>
      <c r="S1604" s="110" t="str">
        <f>VLOOKUP($R1604,DX!$A$1:$B$13005,2,FALSE)</f>
        <v>OTROS TRASTORNOS DEL CARTILAGO ARTICULAR</v>
      </c>
      <c r="T1604" s="110" t="s">
        <v>18696</v>
      </c>
      <c r="U1604" s="108">
        <v>46064</v>
      </c>
      <c r="V1604" s="115" t="s">
        <v>42987</v>
      </c>
      <c r="W1604" s="115">
        <v>17</v>
      </c>
      <c r="X1604" s="115" t="s">
        <v>43123</v>
      </c>
      <c r="Y1604" s="115"/>
      <c r="Z1604" s="115" t="s">
        <v>43123</v>
      </c>
      <c r="AA1604" s="111" t="s">
        <v>43233</v>
      </c>
    </row>
    <row r="1605" spans="1:27" s="123" customFormat="1" ht="30" hidden="1" customHeight="1" x14ac:dyDescent="0.3">
      <c r="A1605" s="121">
        <v>46073</v>
      </c>
      <c r="B1605" s="119">
        <f t="shared" ref="B1605:B1616" si="99">+MONTH(A1605)</f>
        <v>2</v>
      </c>
      <c r="C1605" s="119">
        <f t="shared" ref="C1605:C1616" si="100">+YEAR(A1605)</f>
        <v>2026</v>
      </c>
      <c r="D1605" s="110">
        <v>1017184433</v>
      </c>
      <c r="E1605" s="110" t="s">
        <v>43035</v>
      </c>
      <c r="F1605" s="110" t="s">
        <v>18658</v>
      </c>
      <c r="G1605" s="109" t="s">
        <v>18664</v>
      </c>
      <c r="H1605" s="112" t="s">
        <v>42709</v>
      </c>
      <c r="I1605" s="109" t="s">
        <v>43084</v>
      </c>
      <c r="J1605" s="109" t="s">
        <v>43047</v>
      </c>
      <c r="K1605" s="108">
        <v>42761</v>
      </c>
      <c r="L1605" s="109" t="s">
        <v>42933</v>
      </c>
      <c r="M1605" s="109" t="s">
        <v>18657</v>
      </c>
      <c r="N1605" s="110" t="s">
        <v>18659</v>
      </c>
      <c r="O1605" s="109">
        <v>30</v>
      </c>
      <c r="P1605" s="108">
        <v>46073</v>
      </c>
      <c r="Q1605" s="108">
        <v>46102</v>
      </c>
      <c r="R1605" s="109" t="s">
        <v>15063</v>
      </c>
      <c r="S1605" s="110" t="str">
        <f>VLOOKUP($R1605,DX!$A$1:$B$13005,2,FALSE)</f>
        <v>FRACTURAS MULTIPLES DEL ANTEBRAZO</v>
      </c>
      <c r="T1605" s="110" t="s">
        <v>18696</v>
      </c>
      <c r="U1605" s="115" t="s">
        <v>43147</v>
      </c>
      <c r="V1605" s="115" t="s">
        <v>42987</v>
      </c>
      <c r="W1605" s="115">
        <v>9</v>
      </c>
      <c r="X1605" s="115" t="s">
        <v>43148</v>
      </c>
      <c r="Y1605" s="115" t="s">
        <v>42988</v>
      </c>
      <c r="Z1605" s="115">
        <v>21</v>
      </c>
      <c r="AA1605" s="123" t="s">
        <v>42959</v>
      </c>
    </row>
    <row r="1606" spans="1:27" s="123" customFormat="1" ht="30" hidden="1" customHeight="1" x14ac:dyDescent="0.3">
      <c r="A1606" s="121">
        <v>46065</v>
      </c>
      <c r="B1606" s="119">
        <f t="shared" si="99"/>
        <v>2</v>
      </c>
      <c r="C1606" s="119">
        <f t="shared" si="100"/>
        <v>2026</v>
      </c>
      <c r="D1606" s="110">
        <v>1020104474</v>
      </c>
      <c r="E1606" s="110" t="s">
        <v>43091</v>
      </c>
      <c r="F1606" s="110" t="s">
        <v>18658</v>
      </c>
      <c r="G1606" s="109" t="s">
        <v>18664</v>
      </c>
      <c r="H1606" s="112" t="s">
        <v>42708</v>
      </c>
      <c r="I1606" s="109" t="s">
        <v>43084</v>
      </c>
      <c r="J1606" s="109" t="s">
        <v>42738</v>
      </c>
      <c r="K1606" s="108">
        <v>45988</v>
      </c>
      <c r="L1606" s="109" t="s">
        <v>42933</v>
      </c>
      <c r="M1606" s="109" t="s">
        <v>18657</v>
      </c>
      <c r="N1606" s="110" t="s">
        <v>18659</v>
      </c>
      <c r="O1606" s="109">
        <v>2</v>
      </c>
      <c r="P1606" s="108">
        <v>46065</v>
      </c>
      <c r="Q1606" s="108">
        <v>46066</v>
      </c>
      <c r="R1606" s="109" t="s">
        <v>7083</v>
      </c>
      <c r="S1606" s="110" t="str">
        <f>VLOOKUP($R1606,DX!$A$1:$B$13005,2,FALSE)</f>
        <v>AMIGDALITIS ESTREPTOCOCICA</v>
      </c>
      <c r="T1606" s="110" t="s">
        <v>42647</v>
      </c>
      <c r="U1606" s="108">
        <v>46065</v>
      </c>
      <c r="V1606" s="115" t="s">
        <v>42987</v>
      </c>
      <c r="W1606" s="109">
        <v>2</v>
      </c>
      <c r="X1606" s="115" t="s">
        <v>43123</v>
      </c>
      <c r="Y1606" s="115" t="s">
        <v>43123</v>
      </c>
      <c r="Z1606" s="115" t="s">
        <v>43123</v>
      </c>
      <c r="AA1606" s="111" t="s">
        <v>43233</v>
      </c>
    </row>
    <row r="1607" spans="1:27" s="123" customFormat="1" ht="30" hidden="1" customHeight="1" x14ac:dyDescent="0.3">
      <c r="A1607" s="121">
        <v>46073</v>
      </c>
      <c r="B1607" s="119">
        <f t="shared" si="99"/>
        <v>2</v>
      </c>
      <c r="C1607" s="119">
        <f t="shared" si="100"/>
        <v>2026</v>
      </c>
      <c r="D1607" s="110">
        <v>1126246504</v>
      </c>
      <c r="E1607" s="110" t="s">
        <v>43052</v>
      </c>
      <c r="F1607" s="110" t="s">
        <v>18704</v>
      </c>
      <c r="G1607" s="109" t="s">
        <v>18664</v>
      </c>
      <c r="H1607" s="112" t="s">
        <v>42709</v>
      </c>
      <c r="I1607" s="109" t="s">
        <v>43084</v>
      </c>
      <c r="J1607" s="109" t="s">
        <v>43060</v>
      </c>
      <c r="K1607" s="108">
        <v>45391</v>
      </c>
      <c r="L1607" s="109" t="s">
        <v>42933</v>
      </c>
      <c r="M1607" s="109" t="s">
        <v>18657</v>
      </c>
      <c r="N1607" s="110" t="s">
        <v>18659</v>
      </c>
      <c r="O1607" s="109">
        <v>1</v>
      </c>
      <c r="P1607" s="108">
        <v>46073</v>
      </c>
      <c r="Q1607" s="108">
        <v>46073</v>
      </c>
      <c r="R1607" s="109" t="s">
        <v>14947</v>
      </c>
      <c r="S1607" s="110" t="str">
        <f>VLOOKUP($R1607,DX!$A$1:$B$13005,2,FALSE)</f>
        <v>FRACTURA DE LA EPIFISIS INFERIOR DEL HUMERO</v>
      </c>
      <c r="T1607" s="110" t="s">
        <v>18696</v>
      </c>
      <c r="U1607" s="108">
        <v>46073</v>
      </c>
      <c r="V1607" s="115" t="s">
        <v>42987</v>
      </c>
      <c r="W1607" s="109">
        <v>1</v>
      </c>
      <c r="X1607" s="115" t="s">
        <v>43123</v>
      </c>
      <c r="Y1607" s="115" t="s">
        <v>43123</v>
      </c>
      <c r="Z1607" s="115" t="s">
        <v>43123</v>
      </c>
      <c r="AA1607" s="111" t="s">
        <v>43233</v>
      </c>
    </row>
    <row r="1608" spans="1:27" s="123" customFormat="1" ht="30" hidden="1" customHeight="1" x14ac:dyDescent="0.3">
      <c r="A1608" s="121">
        <v>46067</v>
      </c>
      <c r="B1608" s="119">
        <f t="shared" si="99"/>
        <v>2</v>
      </c>
      <c r="C1608" s="119">
        <f t="shared" si="100"/>
        <v>2026</v>
      </c>
      <c r="D1608" s="110">
        <v>3189617</v>
      </c>
      <c r="E1608" s="110" t="s">
        <v>42922</v>
      </c>
      <c r="F1608" s="110" t="s">
        <v>18658</v>
      </c>
      <c r="G1608" s="109" t="s">
        <v>18664</v>
      </c>
      <c r="H1608" s="112" t="s">
        <v>42709</v>
      </c>
      <c r="I1608" s="109" t="s">
        <v>18680</v>
      </c>
      <c r="J1608" s="109" t="s">
        <v>18679</v>
      </c>
      <c r="K1608" s="108">
        <v>44075</v>
      </c>
      <c r="L1608" s="109" t="s">
        <v>18680</v>
      </c>
      <c r="M1608" s="109" t="s">
        <v>18657</v>
      </c>
      <c r="N1608" s="110" t="s">
        <v>18659</v>
      </c>
      <c r="O1608" s="109">
        <v>3</v>
      </c>
      <c r="P1608" s="108">
        <v>46067</v>
      </c>
      <c r="Q1608" s="108">
        <v>46069</v>
      </c>
      <c r="R1608" s="109" t="s">
        <v>9605</v>
      </c>
      <c r="S1608" s="110" t="str">
        <f>VLOOKUP($R1608,DX!$A$1:$B$13005,2,FALSE)</f>
        <v>LUMBAGO CON CIATICA</v>
      </c>
      <c r="T1608" s="110" t="s">
        <v>42647</v>
      </c>
      <c r="U1608" s="108">
        <v>46067</v>
      </c>
      <c r="V1608" s="115" t="s">
        <v>42987</v>
      </c>
      <c r="W1608" s="109">
        <v>3</v>
      </c>
      <c r="X1608" s="115" t="s">
        <v>43123</v>
      </c>
      <c r="Y1608" s="115" t="s">
        <v>43123</v>
      </c>
      <c r="Z1608" s="115" t="s">
        <v>43123</v>
      </c>
      <c r="AA1608" s="111" t="s">
        <v>43233</v>
      </c>
    </row>
    <row r="1609" spans="1:27" s="123" customFormat="1" ht="30" hidden="1" customHeight="1" x14ac:dyDescent="0.3">
      <c r="A1609" s="121">
        <v>46066</v>
      </c>
      <c r="B1609" s="119">
        <f t="shared" si="99"/>
        <v>2</v>
      </c>
      <c r="C1609" s="119">
        <f t="shared" si="100"/>
        <v>2026</v>
      </c>
      <c r="D1609" s="110">
        <v>41935499</v>
      </c>
      <c r="E1609" s="110" t="s">
        <v>43055</v>
      </c>
      <c r="F1609" s="110" t="s">
        <v>18704</v>
      </c>
      <c r="G1609" s="109" t="s">
        <v>18664</v>
      </c>
      <c r="H1609" s="112" t="s">
        <v>42709</v>
      </c>
      <c r="I1609" s="109" t="s">
        <v>43084</v>
      </c>
      <c r="J1609" s="109" t="s">
        <v>18695</v>
      </c>
      <c r="K1609" s="108">
        <v>44683</v>
      </c>
      <c r="L1609" s="109" t="s">
        <v>42933</v>
      </c>
      <c r="M1609" s="109" t="s">
        <v>18657</v>
      </c>
      <c r="N1609" s="110" t="s">
        <v>18659</v>
      </c>
      <c r="O1609" s="109">
        <v>6</v>
      </c>
      <c r="P1609" s="108">
        <v>46066</v>
      </c>
      <c r="Q1609" s="108">
        <v>46071</v>
      </c>
      <c r="R1609" s="109" t="s">
        <v>9311</v>
      </c>
      <c r="S1609" s="110" t="str">
        <f>VLOOKUP($R1609,DX!$A$1:$B$13005,2,FALSE)</f>
        <v>OTROS TRASTORNOS DE LOS MENISCOS</v>
      </c>
      <c r="T1609" s="110" t="s">
        <v>18696</v>
      </c>
      <c r="U1609" s="108">
        <v>46066</v>
      </c>
      <c r="V1609" s="115" t="s">
        <v>42987</v>
      </c>
      <c r="W1609" s="109">
        <v>6</v>
      </c>
      <c r="X1609" s="115" t="s">
        <v>43123</v>
      </c>
      <c r="Y1609" s="115" t="s">
        <v>43123</v>
      </c>
      <c r="Z1609" s="115" t="s">
        <v>43123</v>
      </c>
      <c r="AA1609" s="111" t="s">
        <v>43233</v>
      </c>
    </row>
    <row r="1610" spans="1:27" s="123" customFormat="1" ht="30" hidden="1" customHeight="1" x14ac:dyDescent="0.3">
      <c r="A1610" s="121">
        <v>46072</v>
      </c>
      <c r="B1610" s="119">
        <f t="shared" si="99"/>
        <v>2</v>
      </c>
      <c r="C1610" s="119">
        <f t="shared" si="100"/>
        <v>2026</v>
      </c>
      <c r="D1610" s="110">
        <v>41935499</v>
      </c>
      <c r="E1610" s="110" t="s">
        <v>43055</v>
      </c>
      <c r="F1610" s="110" t="s">
        <v>18704</v>
      </c>
      <c r="G1610" s="109" t="s">
        <v>18664</v>
      </c>
      <c r="H1610" s="112" t="s">
        <v>42709</v>
      </c>
      <c r="I1610" s="109" t="s">
        <v>43084</v>
      </c>
      <c r="J1610" s="109" t="s">
        <v>18695</v>
      </c>
      <c r="K1610" s="108">
        <v>44683</v>
      </c>
      <c r="L1610" s="109" t="s">
        <v>42933</v>
      </c>
      <c r="M1610" s="109" t="s">
        <v>18657</v>
      </c>
      <c r="N1610" s="110" t="s">
        <v>18659</v>
      </c>
      <c r="O1610" s="109">
        <v>14</v>
      </c>
      <c r="P1610" s="108">
        <v>46072</v>
      </c>
      <c r="Q1610" s="108">
        <v>46085</v>
      </c>
      <c r="R1610" s="109" t="s">
        <v>9311</v>
      </c>
      <c r="S1610" s="110" t="str">
        <f>VLOOKUP($R1610,DX!$A$1:$B$13005,2,FALSE)</f>
        <v>OTROS TRASTORNOS DE LOS MENISCOS</v>
      </c>
      <c r="T1610" s="110" t="s">
        <v>18696</v>
      </c>
      <c r="U1610" s="115" t="s">
        <v>43150</v>
      </c>
      <c r="V1610" s="115" t="s">
        <v>42987</v>
      </c>
      <c r="W1610" s="115">
        <v>10</v>
      </c>
      <c r="X1610" s="115" t="s">
        <v>43146</v>
      </c>
      <c r="Y1610" s="115" t="s">
        <v>42988</v>
      </c>
      <c r="Z1610" s="115">
        <v>4</v>
      </c>
      <c r="AA1610" s="111" t="s">
        <v>43233</v>
      </c>
    </row>
    <row r="1611" spans="1:27" s="123" customFormat="1" ht="30" hidden="1" customHeight="1" x14ac:dyDescent="0.3">
      <c r="A1611" s="121">
        <v>46067</v>
      </c>
      <c r="B1611" s="119">
        <f t="shared" si="99"/>
        <v>2</v>
      </c>
      <c r="C1611" s="119">
        <f t="shared" si="100"/>
        <v>2026</v>
      </c>
      <c r="D1611" s="110">
        <v>71632799</v>
      </c>
      <c r="E1611" s="110" t="s">
        <v>42689</v>
      </c>
      <c r="F1611" s="110" t="s">
        <v>18658</v>
      </c>
      <c r="G1611" s="109" t="s">
        <v>18664</v>
      </c>
      <c r="H1611" s="112" t="s">
        <v>42708</v>
      </c>
      <c r="I1611" s="109" t="s">
        <v>18680</v>
      </c>
      <c r="J1611" s="109" t="s">
        <v>18679</v>
      </c>
      <c r="K1611" s="108">
        <v>44758</v>
      </c>
      <c r="L1611" s="109" t="s">
        <v>18680</v>
      </c>
      <c r="M1611" s="109" t="s">
        <v>18657</v>
      </c>
      <c r="N1611" s="110" t="s">
        <v>18659</v>
      </c>
      <c r="O1611" s="109">
        <v>2</v>
      </c>
      <c r="P1611" s="108">
        <v>46067</v>
      </c>
      <c r="Q1611" s="108">
        <v>46068</v>
      </c>
      <c r="R1611" s="109" t="s">
        <v>7987</v>
      </c>
      <c r="S1611" s="110" t="str">
        <f>VLOOKUP($R1611,DX!$A$1:$B$13005,2,FALSE)</f>
        <v>COLITIS Y GASTROENTERITIS NO INFECCIOSAS, NO ESPECIFICADAS</v>
      </c>
      <c r="T1611" s="110" t="s">
        <v>42647</v>
      </c>
      <c r="U1611" s="108">
        <v>46067</v>
      </c>
      <c r="V1611" s="115" t="s">
        <v>42987</v>
      </c>
      <c r="W1611" s="109">
        <v>2</v>
      </c>
      <c r="X1611" s="115" t="s">
        <v>43123</v>
      </c>
      <c r="Y1611" s="115" t="s">
        <v>43123</v>
      </c>
      <c r="Z1611" s="115" t="s">
        <v>43123</v>
      </c>
      <c r="AA1611" s="111" t="s">
        <v>43233</v>
      </c>
    </row>
    <row r="1612" spans="1:27" s="123" customFormat="1" ht="30" hidden="1" customHeight="1" x14ac:dyDescent="0.3">
      <c r="A1612" s="121">
        <v>46067</v>
      </c>
      <c r="B1612" s="119">
        <f t="shared" si="99"/>
        <v>2</v>
      </c>
      <c r="C1612" s="119">
        <f t="shared" si="100"/>
        <v>2026</v>
      </c>
      <c r="D1612" s="110">
        <v>71632799</v>
      </c>
      <c r="E1612" s="110" t="s">
        <v>42689</v>
      </c>
      <c r="F1612" s="110" t="s">
        <v>18658</v>
      </c>
      <c r="G1612" s="109" t="s">
        <v>18664</v>
      </c>
      <c r="H1612" s="112" t="s">
        <v>42708</v>
      </c>
      <c r="I1612" s="109" t="s">
        <v>18680</v>
      </c>
      <c r="J1612" s="109" t="s">
        <v>18679</v>
      </c>
      <c r="K1612" s="108">
        <v>44758</v>
      </c>
      <c r="L1612" s="109" t="s">
        <v>18680</v>
      </c>
      <c r="M1612" s="109" t="s">
        <v>18657</v>
      </c>
      <c r="N1612" s="110" t="s">
        <v>18659</v>
      </c>
      <c r="O1612" s="109">
        <v>2</v>
      </c>
      <c r="P1612" s="108">
        <v>46067</v>
      </c>
      <c r="Q1612" s="108">
        <v>46068</v>
      </c>
      <c r="R1612" s="109" t="s">
        <v>7987</v>
      </c>
      <c r="S1612" s="110" t="str">
        <f>VLOOKUP($R1612,DX!$A$1:$B$13005,2,FALSE)</f>
        <v>COLITIS Y GASTROENTERITIS NO INFECCIOSAS, NO ESPECIFICADAS</v>
      </c>
      <c r="T1612" s="110" t="s">
        <v>42647</v>
      </c>
      <c r="U1612" s="108">
        <v>46067</v>
      </c>
      <c r="V1612" s="115" t="s">
        <v>42987</v>
      </c>
      <c r="W1612" s="109">
        <v>2</v>
      </c>
      <c r="X1612" s="115" t="s">
        <v>43123</v>
      </c>
      <c r="Y1612" s="115" t="s">
        <v>43123</v>
      </c>
      <c r="Z1612" s="115" t="s">
        <v>43123</v>
      </c>
      <c r="AA1612" s="111" t="s">
        <v>43233</v>
      </c>
    </row>
    <row r="1613" spans="1:27" s="123" customFormat="1" ht="30" hidden="1" customHeight="1" x14ac:dyDescent="0.3">
      <c r="A1613" s="121">
        <v>46067</v>
      </c>
      <c r="B1613" s="119">
        <f t="shared" si="99"/>
        <v>2</v>
      </c>
      <c r="C1613" s="119">
        <f t="shared" si="100"/>
        <v>2026</v>
      </c>
      <c r="D1613" s="110">
        <v>71759609</v>
      </c>
      <c r="E1613" s="110" t="s">
        <v>43092</v>
      </c>
      <c r="F1613" s="110" t="s">
        <v>18658</v>
      </c>
      <c r="G1613" s="109" t="s">
        <v>18664</v>
      </c>
      <c r="H1613" s="112" t="s">
        <v>42709</v>
      </c>
      <c r="I1613" s="109" t="s">
        <v>18665</v>
      </c>
      <c r="J1613" s="109" t="s">
        <v>18679</v>
      </c>
      <c r="K1613" s="108">
        <v>45627</v>
      </c>
      <c r="L1613" s="109" t="s">
        <v>42858</v>
      </c>
      <c r="M1613" s="109" t="s">
        <v>18657</v>
      </c>
      <c r="N1613" s="110" t="s">
        <v>18880</v>
      </c>
      <c r="O1613" s="109">
        <v>14</v>
      </c>
      <c r="P1613" s="108">
        <v>46067</v>
      </c>
      <c r="Q1613" s="108">
        <v>46080</v>
      </c>
      <c r="R1613" s="109" t="s">
        <v>11633</v>
      </c>
      <c r="S1613" s="110" t="str">
        <f>VLOOKUP($R1613,DX!$A$1:$B$13005,2,FALSE)</f>
        <v>PARTO UNICO ESPONTANEO, PRESENTACION CEFALICA DE VERTICE</v>
      </c>
      <c r="T1613" s="110" t="s">
        <v>42647</v>
      </c>
      <c r="U1613" s="108">
        <v>46067</v>
      </c>
      <c r="V1613" s="115" t="s">
        <v>42987</v>
      </c>
      <c r="W1613" s="109">
        <v>14</v>
      </c>
      <c r="X1613" s="115" t="s">
        <v>43123</v>
      </c>
      <c r="Y1613" s="115" t="s">
        <v>43123</v>
      </c>
      <c r="Z1613" s="115" t="s">
        <v>43123</v>
      </c>
      <c r="AA1613" s="111" t="s">
        <v>43233</v>
      </c>
    </row>
    <row r="1614" spans="1:27" s="123" customFormat="1" ht="30" hidden="1" customHeight="1" x14ac:dyDescent="0.3">
      <c r="A1614" s="121">
        <v>46070</v>
      </c>
      <c r="B1614" s="119">
        <f t="shared" si="99"/>
        <v>2</v>
      </c>
      <c r="C1614" s="119">
        <f t="shared" si="100"/>
        <v>2026</v>
      </c>
      <c r="D1614" s="110">
        <v>75076379</v>
      </c>
      <c r="E1614" s="110" t="s">
        <v>42897</v>
      </c>
      <c r="F1614" s="110" t="s">
        <v>18658</v>
      </c>
      <c r="G1614" s="109" t="s">
        <v>18687</v>
      </c>
      <c r="H1614" s="112" t="s">
        <v>42733</v>
      </c>
      <c r="I1614" s="109" t="s">
        <v>18665</v>
      </c>
      <c r="J1614" s="109" t="s">
        <v>18679</v>
      </c>
      <c r="K1614" s="108">
        <v>44989</v>
      </c>
      <c r="L1614" s="109" t="s">
        <v>18787</v>
      </c>
      <c r="M1614" s="109" t="s">
        <v>18845</v>
      </c>
      <c r="N1614" s="110" t="s">
        <v>18659</v>
      </c>
      <c r="O1614" s="109">
        <v>15</v>
      </c>
      <c r="P1614" s="108">
        <v>46070</v>
      </c>
      <c r="Q1614" s="108">
        <v>46084</v>
      </c>
      <c r="R1614" s="109" t="s">
        <v>1752</v>
      </c>
      <c r="S1614" s="110" t="str">
        <f>VLOOKUP($R1614,DX!$A$1:$B$13005,2,FALSE)</f>
        <v>TUMOR MALIGNO DEL RECTO</v>
      </c>
      <c r="T1614" s="110" t="s">
        <v>18696</v>
      </c>
      <c r="U1614" s="115" t="s">
        <v>43152</v>
      </c>
      <c r="V1614" s="115" t="s">
        <v>42987</v>
      </c>
      <c r="W1614" s="115">
        <v>12</v>
      </c>
      <c r="X1614" s="115" t="s">
        <v>43149</v>
      </c>
      <c r="Y1614" s="115" t="s">
        <v>42988</v>
      </c>
      <c r="Z1614" s="115">
        <v>3</v>
      </c>
      <c r="AA1614" s="111" t="s">
        <v>43233</v>
      </c>
    </row>
    <row r="1615" spans="1:27" s="123" customFormat="1" ht="30" hidden="1" customHeight="1" x14ac:dyDescent="0.3">
      <c r="A1615" s="121">
        <v>46066</v>
      </c>
      <c r="B1615" s="119">
        <f t="shared" si="99"/>
        <v>2</v>
      </c>
      <c r="C1615" s="119">
        <f t="shared" si="100"/>
        <v>2026</v>
      </c>
      <c r="D1615" s="110">
        <v>91530412</v>
      </c>
      <c r="E1615" s="110" t="s">
        <v>43093</v>
      </c>
      <c r="F1615" s="110" t="s">
        <v>18658</v>
      </c>
      <c r="G1615" s="109" t="s">
        <v>42442</v>
      </c>
      <c r="H1615" s="112" t="s">
        <v>42709</v>
      </c>
      <c r="I1615" s="109" t="s">
        <v>18665</v>
      </c>
      <c r="J1615" s="109" t="s">
        <v>18679</v>
      </c>
      <c r="K1615" s="108">
        <v>45983</v>
      </c>
      <c r="L1615" s="109" t="s">
        <v>42529</v>
      </c>
      <c r="M1615" s="109" t="s">
        <v>18657</v>
      </c>
      <c r="N1615" s="110" t="s">
        <v>18659</v>
      </c>
      <c r="O1615" s="109">
        <v>5</v>
      </c>
      <c r="P1615" s="108">
        <v>46066</v>
      </c>
      <c r="Q1615" s="108">
        <v>46070</v>
      </c>
      <c r="R1615" s="109" t="s">
        <v>10363</v>
      </c>
      <c r="S1615" s="110" t="str">
        <f>VLOOKUP($R1615,DX!$A$1:$B$13005,2,FALSE)</f>
        <v>CALCULO DEL RIÑON</v>
      </c>
      <c r="T1615" s="110" t="s">
        <v>42647</v>
      </c>
      <c r="U1615" s="108">
        <v>46066</v>
      </c>
      <c r="V1615" s="115" t="s">
        <v>42987</v>
      </c>
      <c r="W1615" s="109">
        <v>5</v>
      </c>
      <c r="X1615" s="115" t="s">
        <v>43123</v>
      </c>
      <c r="Y1615" s="115" t="s">
        <v>43123</v>
      </c>
      <c r="Z1615" s="115" t="s">
        <v>43123</v>
      </c>
      <c r="AA1615" s="111" t="s">
        <v>43233</v>
      </c>
    </row>
    <row r="1616" spans="1:27" s="123" customFormat="1" ht="30" hidden="1" customHeight="1" x14ac:dyDescent="0.3">
      <c r="A1616" s="121">
        <v>46078</v>
      </c>
      <c r="B1616" s="119">
        <f t="shared" si="99"/>
        <v>2</v>
      </c>
      <c r="C1616" s="119">
        <f t="shared" si="100"/>
        <v>2026</v>
      </c>
      <c r="D1616" s="110">
        <v>94391910</v>
      </c>
      <c r="E1616" s="110" t="s">
        <v>42653</v>
      </c>
      <c r="F1616" s="110" t="s">
        <v>18658</v>
      </c>
      <c r="G1616" s="109" t="s">
        <v>42442</v>
      </c>
      <c r="H1616" s="112" t="s">
        <v>42708</v>
      </c>
      <c r="I1616" s="109" t="s">
        <v>18680</v>
      </c>
      <c r="J1616" s="109" t="s">
        <v>18679</v>
      </c>
      <c r="K1616" s="108">
        <v>45107</v>
      </c>
      <c r="L1616" s="109" t="s">
        <v>18680</v>
      </c>
      <c r="M1616" s="109" t="s">
        <v>18657</v>
      </c>
      <c r="N1616" s="110" t="s">
        <v>18659</v>
      </c>
      <c r="O1616" s="109">
        <v>1</v>
      </c>
      <c r="P1616" s="108">
        <v>46078</v>
      </c>
      <c r="Q1616" s="108">
        <v>46078</v>
      </c>
      <c r="R1616" s="109" t="s">
        <v>10507</v>
      </c>
      <c r="S1616" s="110" t="str">
        <f>VLOOKUP($R1616,DX!$A$1:$B$13005,2,FALSE)</f>
        <v>PROSTATITIS CRONICA</v>
      </c>
      <c r="T1616" s="110" t="s">
        <v>42647</v>
      </c>
      <c r="U1616" s="108">
        <v>46078</v>
      </c>
      <c r="V1616" s="115" t="s">
        <v>42987</v>
      </c>
      <c r="W1616" s="109">
        <v>1</v>
      </c>
      <c r="X1616" s="115" t="s">
        <v>43123</v>
      </c>
      <c r="Y1616" s="115" t="s">
        <v>43123</v>
      </c>
      <c r="Z1616" s="115" t="s">
        <v>43123</v>
      </c>
      <c r="AA1616" s="111" t="s">
        <v>43233</v>
      </c>
    </row>
    <row r="1617" spans="1:27" s="123" customFormat="1" ht="30" hidden="1" customHeight="1" x14ac:dyDescent="0.3">
      <c r="A1617" s="121">
        <v>46081</v>
      </c>
      <c r="B1617" s="119">
        <f t="shared" ref="B1617:B1624" si="101">+MONTH(A1617)</f>
        <v>2</v>
      </c>
      <c r="C1617" s="119">
        <f t="shared" ref="C1617:C1624" si="102">+YEAR(A1617)</f>
        <v>2026</v>
      </c>
      <c r="D1617" s="110">
        <v>1017151425</v>
      </c>
      <c r="E1617" s="110" t="s">
        <v>43094</v>
      </c>
      <c r="F1617" s="110" t="s">
        <v>18704</v>
      </c>
      <c r="G1617" s="109" t="s">
        <v>18664</v>
      </c>
      <c r="H1617" s="112" t="s">
        <v>42708</v>
      </c>
      <c r="I1617" s="109" t="s">
        <v>18680</v>
      </c>
      <c r="J1617" s="109" t="s">
        <v>18679</v>
      </c>
      <c r="K1617" s="108">
        <v>45784</v>
      </c>
      <c r="L1617" s="109" t="s">
        <v>18680</v>
      </c>
      <c r="M1617" s="109" t="s">
        <v>18657</v>
      </c>
      <c r="N1617" s="110" t="s">
        <v>18659</v>
      </c>
      <c r="O1617" s="109">
        <v>2</v>
      </c>
      <c r="P1617" s="108">
        <v>46081</v>
      </c>
      <c r="Q1617" s="108">
        <v>46082</v>
      </c>
      <c r="R1617" s="109" t="s">
        <v>8361</v>
      </c>
      <c r="S1617" s="110" t="str">
        <f>VLOOKUP($R1617,DX!$A$1:$B$13005,2,FALSE)</f>
        <v>ABSCESO CUTANEO, FURUNCULO Y CARBUNCO DE SITIO NO ESPECIFICADO</v>
      </c>
      <c r="T1617" s="110" t="s">
        <v>42647</v>
      </c>
      <c r="U1617" s="115" t="s">
        <v>43153</v>
      </c>
      <c r="V1617" s="115" t="s">
        <v>42987</v>
      </c>
      <c r="W1617" s="115">
        <v>1</v>
      </c>
      <c r="X1617" s="115" t="s">
        <v>43154</v>
      </c>
      <c r="Y1617" s="115" t="s">
        <v>42988</v>
      </c>
      <c r="Z1617" s="115">
        <v>1</v>
      </c>
      <c r="AA1617" s="111" t="s">
        <v>43233</v>
      </c>
    </row>
    <row r="1618" spans="1:27" s="123" customFormat="1" ht="30" hidden="1" customHeight="1" x14ac:dyDescent="0.3">
      <c r="A1618" s="121">
        <v>46064</v>
      </c>
      <c r="B1618" s="119">
        <f t="shared" si="101"/>
        <v>2</v>
      </c>
      <c r="C1618" s="119">
        <f t="shared" si="102"/>
        <v>2026</v>
      </c>
      <c r="D1618" s="110">
        <v>10183148</v>
      </c>
      <c r="E1618" s="110" t="s">
        <v>43095</v>
      </c>
      <c r="F1618" s="110" t="s">
        <v>18658</v>
      </c>
      <c r="G1618" s="109" t="s">
        <v>18683</v>
      </c>
      <c r="H1618" s="112" t="s">
        <v>42709</v>
      </c>
      <c r="I1618" s="109" t="s">
        <v>18680</v>
      </c>
      <c r="J1618" s="109" t="s">
        <v>18679</v>
      </c>
      <c r="K1618" s="108">
        <v>44245</v>
      </c>
      <c r="L1618" s="109" t="s">
        <v>18739</v>
      </c>
      <c r="M1618" s="109" t="s">
        <v>18657</v>
      </c>
      <c r="N1618" s="110" t="s">
        <v>18659</v>
      </c>
      <c r="O1618" s="109">
        <v>3</v>
      </c>
      <c r="P1618" s="108">
        <v>46064</v>
      </c>
      <c r="Q1618" s="108">
        <v>46066</v>
      </c>
      <c r="R1618" s="109" t="s">
        <v>15513</v>
      </c>
      <c r="S1618" s="110" t="str">
        <f>VLOOKUP($R1618,DX!$A$1:$B$13005,2,FALSE)</f>
        <v>FRACTURA DE LOS HUESOS DE OTRO(S) DEDO(S) DEL PIE</v>
      </c>
      <c r="T1618" s="110" t="s">
        <v>42647</v>
      </c>
      <c r="U1618" s="108">
        <v>46064</v>
      </c>
      <c r="V1618" s="115" t="s">
        <v>42987</v>
      </c>
      <c r="W1618" s="115">
        <v>3</v>
      </c>
      <c r="X1618" s="115" t="s">
        <v>43123</v>
      </c>
      <c r="Y1618" s="115" t="s">
        <v>43123</v>
      </c>
      <c r="Z1618" s="115" t="s">
        <v>43123</v>
      </c>
      <c r="AA1618" s="111" t="s">
        <v>43233</v>
      </c>
    </row>
    <row r="1619" spans="1:27" s="123" customFormat="1" ht="30" hidden="1" customHeight="1" x14ac:dyDescent="0.3">
      <c r="A1619" s="121">
        <v>46067</v>
      </c>
      <c r="B1619" s="119">
        <f t="shared" si="101"/>
        <v>2</v>
      </c>
      <c r="C1619" s="119">
        <f t="shared" si="102"/>
        <v>2026</v>
      </c>
      <c r="D1619" s="110">
        <v>10183148</v>
      </c>
      <c r="E1619" s="110" t="s">
        <v>43095</v>
      </c>
      <c r="F1619" s="110" t="s">
        <v>18658</v>
      </c>
      <c r="G1619" s="109" t="s">
        <v>18683</v>
      </c>
      <c r="H1619" s="112" t="s">
        <v>42709</v>
      </c>
      <c r="I1619" s="109" t="s">
        <v>18680</v>
      </c>
      <c r="J1619" s="109" t="s">
        <v>18679</v>
      </c>
      <c r="K1619" s="108">
        <v>44245</v>
      </c>
      <c r="L1619" s="109" t="s">
        <v>18739</v>
      </c>
      <c r="M1619" s="109" t="s">
        <v>18657</v>
      </c>
      <c r="N1619" s="110" t="s">
        <v>18659</v>
      </c>
      <c r="O1619" s="109">
        <v>29</v>
      </c>
      <c r="P1619" s="108">
        <v>46067</v>
      </c>
      <c r="Q1619" s="108">
        <v>46095</v>
      </c>
      <c r="R1619" s="109" t="s">
        <v>15509</v>
      </c>
      <c r="S1619" s="110" t="str">
        <f>VLOOKUP($R1619,DX!$A$1:$B$13005,2,FALSE)</f>
        <v>FRACTURA DE HUESO DEL METATARSO</v>
      </c>
      <c r="T1619" s="110" t="s">
        <v>18696</v>
      </c>
      <c r="U1619" s="115" t="s">
        <v>43151</v>
      </c>
      <c r="V1619" s="115" t="s">
        <v>42987</v>
      </c>
      <c r="W1619" s="115">
        <v>15</v>
      </c>
      <c r="X1619" s="115" t="s">
        <v>43158</v>
      </c>
      <c r="Y1619" s="115" t="s">
        <v>42988</v>
      </c>
      <c r="Z1619" s="115">
        <v>14</v>
      </c>
      <c r="AA1619" s="123" t="s">
        <v>42959</v>
      </c>
    </row>
    <row r="1620" spans="1:27" s="123" customFormat="1" ht="30" hidden="1" customHeight="1" x14ac:dyDescent="0.3">
      <c r="A1620" s="121">
        <v>46081</v>
      </c>
      <c r="B1620" s="119">
        <f t="shared" si="101"/>
        <v>2</v>
      </c>
      <c r="C1620" s="119">
        <f t="shared" si="102"/>
        <v>2026</v>
      </c>
      <c r="D1620" s="110">
        <v>43100632</v>
      </c>
      <c r="E1620" s="110" t="s">
        <v>43096</v>
      </c>
      <c r="F1620" s="110" t="s">
        <v>18704</v>
      </c>
      <c r="G1620" s="109" t="s">
        <v>18687</v>
      </c>
      <c r="H1620" s="112" t="s">
        <v>42709</v>
      </c>
      <c r="I1620" s="109" t="s">
        <v>18665</v>
      </c>
      <c r="J1620" s="109" t="s">
        <v>18679</v>
      </c>
      <c r="K1620" s="108">
        <v>46080</v>
      </c>
      <c r="L1620" s="109" t="s">
        <v>42529</v>
      </c>
      <c r="M1620" s="109" t="s">
        <v>18657</v>
      </c>
      <c r="N1620" s="110" t="s">
        <v>18659</v>
      </c>
      <c r="O1620" s="109">
        <v>5</v>
      </c>
      <c r="P1620" s="108">
        <v>46081</v>
      </c>
      <c r="Q1620" s="108">
        <v>46085</v>
      </c>
      <c r="R1620" s="109" t="s">
        <v>15527</v>
      </c>
      <c r="S1620" s="110" t="str">
        <f>VLOOKUP($R1620,DX!$A$1:$B$13005,2,FALSE)</f>
        <v>ESGUINCES Y TORCEDURAS DEL TOBILLO</v>
      </c>
      <c r="T1620" s="110" t="s">
        <v>42647</v>
      </c>
      <c r="U1620" s="115" t="s">
        <v>43153</v>
      </c>
      <c r="V1620" s="115" t="s">
        <v>42987</v>
      </c>
      <c r="W1620" s="115">
        <v>1</v>
      </c>
      <c r="X1620" s="115" t="s">
        <v>43146</v>
      </c>
      <c r="Y1620" s="115" t="s">
        <v>42988</v>
      </c>
      <c r="Z1620" s="115">
        <v>4</v>
      </c>
      <c r="AA1620" s="111" t="s">
        <v>43233</v>
      </c>
    </row>
    <row r="1621" spans="1:27" s="123" customFormat="1" ht="30" hidden="1" customHeight="1" x14ac:dyDescent="0.3">
      <c r="A1621" s="121">
        <v>46073</v>
      </c>
      <c r="B1621" s="119">
        <f t="shared" si="101"/>
        <v>2</v>
      </c>
      <c r="C1621" s="119">
        <f t="shared" si="102"/>
        <v>2026</v>
      </c>
      <c r="D1621" s="110">
        <v>70162780</v>
      </c>
      <c r="E1621" s="110" t="s">
        <v>43097</v>
      </c>
      <c r="F1621" s="110" t="s">
        <v>18658</v>
      </c>
      <c r="G1621" s="109" t="s">
        <v>18687</v>
      </c>
      <c r="H1621" s="112" t="s">
        <v>42709</v>
      </c>
      <c r="I1621" s="109" t="s">
        <v>18680</v>
      </c>
      <c r="J1621" s="109" t="s">
        <v>18679</v>
      </c>
      <c r="K1621" s="108">
        <v>44245</v>
      </c>
      <c r="L1621" s="109" t="s">
        <v>42742</v>
      </c>
      <c r="M1621" s="109" t="s">
        <v>18657</v>
      </c>
      <c r="N1621" s="110" t="s">
        <v>18659</v>
      </c>
      <c r="O1621" s="109">
        <v>7</v>
      </c>
      <c r="P1621" s="108">
        <v>46073</v>
      </c>
      <c r="Q1621" s="108">
        <v>46079</v>
      </c>
      <c r="R1621" s="109" t="s">
        <v>2884</v>
      </c>
      <c r="S1621" s="110" t="str">
        <f>VLOOKUP($R1621,DX!$A$1:$B$13005,2,FALSE)</f>
        <v>TUMOR DE COMPORTAMIENTO INCIERTO O DESCONOCIDO DEL ESTOMAGO</v>
      </c>
      <c r="T1621" s="110" t="s">
        <v>42647</v>
      </c>
      <c r="U1621" s="108">
        <v>46073</v>
      </c>
      <c r="V1621" s="115" t="s">
        <v>42987</v>
      </c>
      <c r="W1621" s="115">
        <v>7</v>
      </c>
      <c r="X1621" s="115" t="s">
        <v>43123</v>
      </c>
      <c r="Y1621" s="115" t="s">
        <v>43123</v>
      </c>
      <c r="Z1621" s="115" t="s">
        <v>43123</v>
      </c>
      <c r="AA1621" s="111" t="s">
        <v>43233</v>
      </c>
    </row>
    <row r="1622" spans="1:27" s="123" customFormat="1" ht="30" hidden="1" customHeight="1" x14ac:dyDescent="0.3">
      <c r="A1622" s="121">
        <v>46080</v>
      </c>
      <c r="B1622" s="119">
        <f t="shared" si="101"/>
        <v>2</v>
      </c>
      <c r="C1622" s="119">
        <f t="shared" si="102"/>
        <v>2026</v>
      </c>
      <c r="D1622" s="110">
        <v>70162780</v>
      </c>
      <c r="E1622" s="110" t="s">
        <v>43097</v>
      </c>
      <c r="F1622" s="110" t="s">
        <v>18658</v>
      </c>
      <c r="G1622" s="109" t="s">
        <v>18687</v>
      </c>
      <c r="H1622" s="112" t="s">
        <v>42709</v>
      </c>
      <c r="I1622" s="109" t="s">
        <v>18680</v>
      </c>
      <c r="J1622" s="109" t="s">
        <v>18679</v>
      </c>
      <c r="K1622" s="108">
        <v>44245</v>
      </c>
      <c r="L1622" s="109" t="s">
        <v>42742</v>
      </c>
      <c r="M1622" s="109" t="s">
        <v>18657</v>
      </c>
      <c r="N1622" s="110" t="s">
        <v>18659</v>
      </c>
      <c r="O1622" s="109">
        <v>7</v>
      </c>
      <c r="P1622" s="108">
        <v>46080</v>
      </c>
      <c r="Q1622" s="108">
        <v>46086</v>
      </c>
      <c r="R1622" s="109" t="s">
        <v>2884</v>
      </c>
      <c r="S1622" s="110" t="str">
        <f>VLOOKUP($R1622,DX!$A$1:$B$13005,2,FALSE)</f>
        <v>TUMOR DE COMPORTAMIENTO INCIERTO O DESCONOCIDO DEL ESTOMAGO</v>
      </c>
      <c r="T1622" s="110" t="s">
        <v>18696</v>
      </c>
      <c r="U1622" s="115" t="s">
        <v>43156</v>
      </c>
      <c r="V1622" s="115" t="s">
        <v>42987</v>
      </c>
      <c r="W1622" s="115">
        <v>2</v>
      </c>
      <c r="X1622" s="115" t="s">
        <v>43159</v>
      </c>
      <c r="Y1622" s="115" t="s">
        <v>42988</v>
      </c>
      <c r="Z1622" s="115">
        <v>5</v>
      </c>
      <c r="AA1622" s="111" t="s">
        <v>43233</v>
      </c>
    </row>
    <row r="1623" spans="1:27" s="123" customFormat="1" ht="30" hidden="1" customHeight="1" x14ac:dyDescent="0.3">
      <c r="A1623" s="121">
        <v>46079</v>
      </c>
      <c r="B1623" s="119">
        <f t="shared" si="101"/>
        <v>2</v>
      </c>
      <c r="C1623" s="119">
        <f t="shared" si="102"/>
        <v>2026</v>
      </c>
      <c r="D1623" s="110">
        <v>79205287</v>
      </c>
      <c r="E1623" s="110" t="s">
        <v>43098</v>
      </c>
      <c r="F1623" s="110" t="s">
        <v>18658</v>
      </c>
      <c r="G1623" s="109" t="s">
        <v>18877</v>
      </c>
      <c r="H1623" s="112" t="s">
        <v>42709</v>
      </c>
      <c r="I1623" s="109" t="s">
        <v>18665</v>
      </c>
      <c r="J1623" s="109" t="s">
        <v>18679</v>
      </c>
      <c r="K1623" s="108">
        <v>45627</v>
      </c>
      <c r="L1623" s="109" t="s">
        <v>42858</v>
      </c>
      <c r="M1623" s="109" t="s">
        <v>18657</v>
      </c>
      <c r="N1623" s="110" t="s">
        <v>18659</v>
      </c>
      <c r="O1623" s="109">
        <v>15</v>
      </c>
      <c r="P1623" s="108">
        <v>46079</v>
      </c>
      <c r="Q1623" s="108">
        <v>46094</v>
      </c>
      <c r="R1623" s="109" t="s">
        <v>6126</v>
      </c>
      <c r="S1623" s="110" t="str">
        <f>VLOOKUP($R1623,DX!$A$1:$B$13005,2,FALSE)</f>
        <v>OTRAS OTITIS MEDIAS CRONICAS SUPURATIVAS</v>
      </c>
      <c r="T1623" s="110" t="s">
        <v>42647</v>
      </c>
      <c r="U1623" s="115" t="s">
        <v>43157</v>
      </c>
      <c r="V1623" s="115" t="s">
        <v>42987</v>
      </c>
      <c r="W1623" s="115">
        <v>2</v>
      </c>
      <c r="X1623" s="115" t="s">
        <v>43160</v>
      </c>
      <c r="Y1623" s="115" t="s">
        <v>42988</v>
      </c>
      <c r="Z1623" s="115">
        <v>13</v>
      </c>
      <c r="AA1623" s="111" t="s">
        <v>43233</v>
      </c>
    </row>
    <row r="1624" spans="1:27" s="123" customFormat="1" ht="30" hidden="1" customHeight="1" x14ac:dyDescent="0.3">
      <c r="A1624" s="121">
        <v>46081</v>
      </c>
      <c r="B1624" s="119">
        <f t="shared" si="101"/>
        <v>2</v>
      </c>
      <c r="C1624" s="119">
        <f t="shared" si="102"/>
        <v>2026</v>
      </c>
      <c r="D1624" s="110">
        <v>98572372</v>
      </c>
      <c r="E1624" s="110" t="s">
        <v>42685</v>
      </c>
      <c r="F1624" s="110" t="s">
        <v>18658</v>
      </c>
      <c r="G1624" s="109" t="s">
        <v>18720</v>
      </c>
      <c r="H1624" s="112" t="s">
        <v>42707</v>
      </c>
      <c r="I1624" s="109" t="s">
        <v>18680</v>
      </c>
      <c r="J1624" s="109" t="s">
        <v>18679</v>
      </c>
      <c r="K1624" s="108">
        <v>43617</v>
      </c>
      <c r="L1624" s="109" t="s">
        <v>18680</v>
      </c>
      <c r="M1624" s="109" t="s">
        <v>18657</v>
      </c>
      <c r="N1624" s="110" t="s">
        <v>18722</v>
      </c>
      <c r="O1624" s="109">
        <v>9</v>
      </c>
      <c r="P1624" s="108">
        <v>46081</v>
      </c>
      <c r="Q1624" s="108">
        <v>46089</v>
      </c>
      <c r="R1624" s="109" t="s">
        <v>9325</v>
      </c>
      <c r="S1624" s="110" t="str">
        <f>VLOOKUP($R1624,DX!$A$1:$B$13005,2,FALSE)</f>
        <v>OTROS TRASTORNOS DEL CARTILAGO ARTICULAR</v>
      </c>
      <c r="T1624" s="110" t="s">
        <v>18696</v>
      </c>
      <c r="U1624" s="115" t="s">
        <v>43153</v>
      </c>
      <c r="V1624" s="115" t="s">
        <v>42987</v>
      </c>
      <c r="W1624" s="115">
        <v>1</v>
      </c>
      <c r="X1624" s="115" t="s">
        <v>43161</v>
      </c>
      <c r="Y1624" s="115" t="s">
        <v>42988</v>
      </c>
      <c r="Z1624" s="115">
        <v>8</v>
      </c>
      <c r="AA1624" s="111" t="s">
        <v>43233</v>
      </c>
    </row>
    <row r="1625" spans="1:27" s="123" customFormat="1" ht="30" hidden="1" customHeight="1" x14ac:dyDescent="0.3">
      <c r="A1625" s="121">
        <v>46090</v>
      </c>
      <c r="B1625" s="119">
        <f t="shared" ref="B1625:B1631" si="103">+MONTH(A1625)</f>
        <v>3</v>
      </c>
      <c r="C1625" s="119">
        <f t="shared" ref="C1625:C1631" si="104">+YEAR(A1625)</f>
        <v>2026</v>
      </c>
      <c r="D1625" s="110">
        <v>1001616323</v>
      </c>
      <c r="E1625" s="110" t="s">
        <v>43099</v>
      </c>
      <c r="F1625" s="110" t="s">
        <v>18658</v>
      </c>
      <c r="G1625" s="109" t="s">
        <v>18687</v>
      </c>
      <c r="H1625" s="112" t="s">
        <v>42708</v>
      </c>
      <c r="I1625" s="109" t="s">
        <v>18665</v>
      </c>
      <c r="J1625" s="109" t="s">
        <v>18679</v>
      </c>
      <c r="K1625" s="108">
        <v>45920</v>
      </c>
      <c r="L1625" s="109" t="s">
        <v>18784</v>
      </c>
      <c r="M1625" s="109" t="s">
        <v>18657</v>
      </c>
      <c r="N1625" s="110" t="s">
        <v>18659</v>
      </c>
      <c r="O1625" s="109">
        <v>2</v>
      </c>
      <c r="P1625" s="108">
        <v>46090</v>
      </c>
      <c r="Q1625" s="108">
        <v>46091</v>
      </c>
      <c r="R1625" s="109" t="s">
        <v>7083</v>
      </c>
      <c r="S1625" s="110" t="str">
        <f>VLOOKUP($R1625,DX!$A$1:$B$13005,2,FALSE)</f>
        <v>AMIGDALITIS ESTREPTOCOCICA</v>
      </c>
      <c r="T1625" s="110" t="s">
        <v>42647</v>
      </c>
      <c r="U1625" s="114">
        <f>P1625</f>
        <v>46090</v>
      </c>
      <c r="V1625" s="115" t="s">
        <v>42988</v>
      </c>
      <c r="W1625" s="109">
        <v>2</v>
      </c>
      <c r="X1625" s="115" t="s">
        <v>43123</v>
      </c>
      <c r="Y1625" s="115"/>
      <c r="Z1625" s="115" t="s">
        <v>43123</v>
      </c>
      <c r="AA1625" s="111" t="s">
        <v>43233</v>
      </c>
    </row>
    <row r="1626" spans="1:27" s="123" customFormat="1" ht="30" hidden="1" customHeight="1" x14ac:dyDescent="0.3">
      <c r="A1626" s="121">
        <v>46086</v>
      </c>
      <c r="B1626" s="119">
        <f t="shared" si="103"/>
        <v>3</v>
      </c>
      <c r="C1626" s="119">
        <f t="shared" si="104"/>
        <v>2026</v>
      </c>
      <c r="D1626" s="110">
        <v>1004671855</v>
      </c>
      <c r="E1626" s="110" t="s">
        <v>43030</v>
      </c>
      <c r="F1626" s="110" t="s">
        <v>18704</v>
      </c>
      <c r="G1626" s="109" t="s">
        <v>18664</v>
      </c>
      <c r="H1626" s="112" t="s">
        <v>42708</v>
      </c>
      <c r="I1626" s="109" t="s">
        <v>18849</v>
      </c>
      <c r="J1626" s="109" t="s">
        <v>42995</v>
      </c>
      <c r="K1626" s="108">
        <v>45817</v>
      </c>
      <c r="L1626" s="109" t="s">
        <v>42933</v>
      </c>
      <c r="M1626" s="109" t="s">
        <v>18657</v>
      </c>
      <c r="N1626" s="110" t="s">
        <v>18659</v>
      </c>
      <c r="O1626" s="109">
        <v>2</v>
      </c>
      <c r="P1626" s="108">
        <v>46086</v>
      </c>
      <c r="Q1626" s="108">
        <v>46087</v>
      </c>
      <c r="R1626" s="109" t="s">
        <v>7083</v>
      </c>
      <c r="S1626" s="110" t="str">
        <f>VLOOKUP($R1626,DX!$A$1:$B$13005,2,FALSE)</f>
        <v>AMIGDALITIS ESTREPTOCOCICA</v>
      </c>
      <c r="T1626" s="110" t="s">
        <v>42647</v>
      </c>
      <c r="U1626" s="114">
        <f t="shared" ref="U1626:U1630" si="105">P1626</f>
        <v>46086</v>
      </c>
      <c r="V1626" s="115" t="s">
        <v>42988</v>
      </c>
      <c r="W1626" s="109">
        <v>2</v>
      </c>
      <c r="X1626" s="115" t="s">
        <v>43123</v>
      </c>
      <c r="Y1626" s="115"/>
      <c r="Z1626" s="115" t="s">
        <v>43123</v>
      </c>
      <c r="AA1626" s="111" t="s">
        <v>43233</v>
      </c>
    </row>
    <row r="1627" spans="1:27" s="123" customFormat="1" ht="30" hidden="1" customHeight="1" x14ac:dyDescent="0.3">
      <c r="A1627" s="121">
        <v>46087</v>
      </c>
      <c r="B1627" s="119">
        <f t="shared" si="103"/>
        <v>3</v>
      </c>
      <c r="C1627" s="119">
        <f t="shared" si="104"/>
        <v>2026</v>
      </c>
      <c r="D1627" s="110">
        <v>41935499</v>
      </c>
      <c r="E1627" s="110" t="s">
        <v>43055</v>
      </c>
      <c r="F1627" s="110" t="s">
        <v>18704</v>
      </c>
      <c r="G1627" s="109" t="s">
        <v>18664</v>
      </c>
      <c r="H1627" s="112" t="s">
        <v>42709</v>
      </c>
      <c r="I1627" s="109" t="s">
        <v>18849</v>
      </c>
      <c r="J1627" s="109" t="s">
        <v>18695</v>
      </c>
      <c r="K1627" s="108">
        <v>44683</v>
      </c>
      <c r="L1627" s="109" t="s">
        <v>42933</v>
      </c>
      <c r="M1627" s="109" t="s">
        <v>18657</v>
      </c>
      <c r="N1627" s="110" t="s">
        <v>18659</v>
      </c>
      <c r="O1627" s="109">
        <v>7</v>
      </c>
      <c r="P1627" s="108">
        <v>46087</v>
      </c>
      <c r="Q1627" s="108">
        <v>46093</v>
      </c>
      <c r="R1627" s="109" t="s">
        <v>9311</v>
      </c>
      <c r="S1627" s="110" t="str">
        <f>VLOOKUP($R1627,DX!$A$1:$B$13005,2,FALSE)</f>
        <v>OTROS TRASTORNOS DE LOS MENISCOS</v>
      </c>
      <c r="T1627" s="110" t="s">
        <v>18696</v>
      </c>
      <c r="U1627" s="114">
        <f t="shared" si="105"/>
        <v>46087</v>
      </c>
      <c r="V1627" s="115" t="s">
        <v>42988</v>
      </c>
      <c r="W1627" s="109">
        <v>7</v>
      </c>
      <c r="X1627" s="115" t="s">
        <v>43123</v>
      </c>
      <c r="Y1627" s="115"/>
      <c r="Z1627" s="115" t="s">
        <v>43123</v>
      </c>
      <c r="AA1627" s="111" t="s">
        <v>43233</v>
      </c>
    </row>
    <row r="1628" spans="1:27" s="123" customFormat="1" ht="30" hidden="1" customHeight="1" x14ac:dyDescent="0.3">
      <c r="A1628" s="121">
        <v>46087</v>
      </c>
      <c r="B1628" s="119">
        <f t="shared" si="103"/>
        <v>3</v>
      </c>
      <c r="C1628" s="119">
        <f t="shared" si="104"/>
        <v>2026</v>
      </c>
      <c r="D1628" s="110">
        <v>70162780</v>
      </c>
      <c r="E1628" s="110" t="s">
        <v>43097</v>
      </c>
      <c r="F1628" s="110" t="s">
        <v>18658</v>
      </c>
      <c r="G1628" s="109" t="s">
        <v>18687</v>
      </c>
      <c r="H1628" s="112" t="s">
        <v>42709</v>
      </c>
      <c r="I1628" s="109" t="s">
        <v>18680</v>
      </c>
      <c r="J1628" s="109" t="s">
        <v>18679</v>
      </c>
      <c r="K1628" s="108">
        <v>44245</v>
      </c>
      <c r="L1628" s="109" t="s">
        <v>18739</v>
      </c>
      <c r="M1628" s="109" t="s">
        <v>18657</v>
      </c>
      <c r="N1628" s="110" t="s">
        <v>18659</v>
      </c>
      <c r="O1628" s="109">
        <v>7</v>
      </c>
      <c r="P1628" s="108">
        <v>46087</v>
      </c>
      <c r="Q1628" s="108">
        <v>46093</v>
      </c>
      <c r="R1628" s="109" t="s">
        <v>2884</v>
      </c>
      <c r="S1628" s="110" t="str">
        <f>VLOOKUP($R1628,DX!$A$1:$B$13005,2,FALSE)</f>
        <v>TUMOR DE COMPORTAMIENTO INCIERTO O DESCONOCIDO DEL ESTOMAGO</v>
      </c>
      <c r="T1628" s="110" t="s">
        <v>18696</v>
      </c>
      <c r="U1628" s="114">
        <f t="shared" si="105"/>
        <v>46087</v>
      </c>
      <c r="V1628" s="115" t="s">
        <v>42988</v>
      </c>
      <c r="W1628" s="109">
        <v>7</v>
      </c>
      <c r="X1628" s="115" t="s">
        <v>43123</v>
      </c>
      <c r="Y1628" s="115"/>
      <c r="Z1628" s="115" t="s">
        <v>43123</v>
      </c>
      <c r="AA1628" s="111" t="s">
        <v>43233</v>
      </c>
    </row>
    <row r="1629" spans="1:27" s="123" customFormat="1" ht="30" hidden="1" customHeight="1" x14ac:dyDescent="0.3">
      <c r="A1629" s="121">
        <v>46083</v>
      </c>
      <c r="B1629" s="119">
        <f t="shared" si="103"/>
        <v>3</v>
      </c>
      <c r="C1629" s="119">
        <f t="shared" si="104"/>
        <v>2026</v>
      </c>
      <c r="D1629" s="110">
        <v>71941297</v>
      </c>
      <c r="E1629" s="110" t="s">
        <v>43100</v>
      </c>
      <c r="F1629" s="110" t="s">
        <v>18658</v>
      </c>
      <c r="G1629" s="109" t="s">
        <v>18664</v>
      </c>
      <c r="H1629" s="112" t="s">
        <v>42708</v>
      </c>
      <c r="I1629" s="109" t="s">
        <v>18680</v>
      </c>
      <c r="J1629" s="109" t="s">
        <v>18679</v>
      </c>
      <c r="K1629" s="108">
        <v>45483</v>
      </c>
      <c r="L1629" s="109" t="s">
        <v>18680</v>
      </c>
      <c r="M1629" s="109" t="s">
        <v>18657</v>
      </c>
      <c r="N1629" s="110" t="s">
        <v>18659</v>
      </c>
      <c r="O1629" s="109">
        <v>2</v>
      </c>
      <c r="P1629" s="108">
        <v>46083</v>
      </c>
      <c r="Q1629" s="108">
        <v>46084</v>
      </c>
      <c r="R1629" s="109" t="s">
        <v>15791</v>
      </c>
      <c r="S1629" s="110" t="str">
        <f>VLOOKUP($R1629,DX!$A$1:$B$13005,2,FALSE)</f>
        <v>CUERPO EXTRAÑO EN PARTE EXTERNA DEL OJO, SITIO NO ESPECIFICADO</v>
      </c>
      <c r="T1629" s="110" t="s">
        <v>42647</v>
      </c>
      <c r="U1629" s="114">
        <f t="shared" si="105"/>
        <v>46083</v>
      </c>
      <c r="V1629" s="115" t="s">
        <v>42988</v>
      </c>
      <c r="W1629" s="109">
        <v>2</v>
      </c>
      <c r="X1629" s="115" t="s">
        <v>43123</v>
      </c>
      <c r="Y1629" s="115"/>
      <c r="Z1629" s="115" t="s">
        <v>43123</v>
      </c>
      <c r="AA1629" s="111" t="s">
        <v>43233</v>
      </c>
    </row>
    <row r="1630" spans="1:27" s="123" customFormat="1" ht="30" hidden="1" customHeight="1" x14ac:dyDescent="0.3">
      <c r="A1630" s="121">
        <v>46086</v>
      </c>
      <c r="B1630" s="119">
        <f t="shared" si="103"/>
        <v>3</v>
      </c>
      <c r="C1630" s="119">
        <f t="shared" si="104"/>
        <v>2026</v>
      </c>
      <c r="D1630" s="110">
        <v>8177611</v>
      </c>
      <c r="E1630" s="110" t="s">
        <v>43089</v>
      </c>
      <c r="F1630" s="110" t="s">
        <v>18658</v>
      </c>
      <c r="G1630" s="109" t="s">
        <v>18687</v>
      </c>
      <c r="H1630" s="112" t="s">
        <v>42709</v>
      </c>
      <c r="I1630" s="109" t="s">
        <v>18665</v>
      </c>
      <c r="J1630" s="109" t="s">
        <v>18679</v>
      </c>
      <c r="K1630" s="108">
        <v>45666</v>
      </c>
      <c r="L1630" s="109" t="s">
        <v>42858</v>
      </c>
      <c r="M1630" s="109" t="s">
        <v>18657</v>
      </c>
      <c r="N1630" s="110" t="s">
        <v>18659</v>
      </c>
      <c r="O1630" s="109">
        <v>8</v>
      </c>
      <c r="P1630" s="108">
        <v>46086</v>
      </c>
      <c r="Q1630" s="108">
        <v>46093</v>
      </c>
      <c r="R1630" s="109" t="s">
        <v>15385</v>
      </c>
      <c r="S1630" s="110" t="str">
        <f>VLOOKUP($R1630,DX!$A$1:$B$13005,2,FALSE)</f>
        <v>FRACTURA DE LA EPIFISIS SUPERIOR DE LA TIBIA</v>
      </c>
      <c r="T1630" s="110" t="s">
        <v>18696</v>
      </c>
      <c r="U1630" s="114">
        <f t="shared" si="105"/>
        <v>46086</v>
      </c>
      <c r="V1630" s="115" t="s">
        <v>42988</v>
      </c>
      <c r="W1630" s="109">
        <v>8</v>
      </c>
      <c r="X1630" s="115" t="s">
        <v>43123</v>
      </c>
      <c r="Y1630" s="115"/>
      <c r="Z1630" s="115" t="s">
        <v>43123</v>
      </c>
      <c r="AA1630" s="111" t="s">
        <v>43233</v>
      </c>
    </row>
    <row r="1631" spans="1:27" s="123" customFormat="1" ht="30" hidden="1" customHeight="1" x14ac:dyDescent="0.3">
      <c r="A1631" s="121">
        <v>46094</v>
      </c>
      <c r="B1631" s="119">
        <f t="shared" si="103"/>
        <v>3</v>
      </c>
      <c r="C1631" s="119">
        <f t="shared" si="104"/>
        <v>2026</v>
      </c>
      <c r="D1631" s="110">
        <v>8177611</v>
      </c>
      <c r="E1631" s="110" t="s">
        <v>43089</v>
      </c>
      <c r="F1631" s="110" t="s">
        <v>18658</v>
      </c>
      <c r="G1631" s="109" t="s">
        <v>18687</v>
      </c>
      <c r="H1631" s="112" t="s">
        <v>42709</v>
      </c>
      <c r="I1631" s="109" t="s">
        <v>18665</v>
      </c>
      <c r="J1631" s="109" t="s">
        <v>18679</v>
      </c>
      <c r="K1631" s="108">
        <v>45666</v>
      </c>
      <c r="L1631" s="109" t="s">
        <v>42858</v>
      </c>
      <c r="M1631" s="109" t="s">
        <v>18657</v>
      </c>
      <c r="N1631" s="110" t="s">
        <v>18659</v>
      </c>
      <c r="O1631" s="109">
        <v>30</v>
      </c>
      <c r="P1631" s="108">
        <v>46094</v>
      </c>
      <c r="Q1631" s="108">
        <v>46123</v>
      </c>
      <c r="R1631" s="109" t="s">
        <v>15385</v>
      </c>
      <c r="S1631" s="110" t="str">
        <f>VLOOKUP($R1631,DX!$A$1:$B$13005,2,FALSE)</f>
        <v>FRACTURA DE LA EPIFISIS SUPERIOR DE LA TIBIA</v>
      </c>
      <c r="T1631" s="110" t="s">
        <v>18696</v>
      </c>
      <c r="U1631" s="115" t="s">
        <v>43162</v>
      </c>
      <c r="V1631" s="115" t="s">
        <v>42988</v>
      </c>
      <c r="W1631" s="115">
        <v>19</v>
      </c>
      <c r="X1631" s="115" t="s">
        <v>43163</v>
      </c>
      <c r="Y1631" s="115" t="s">
        <v>42997</v>
      </c>
      <c r="Z1631" s="115">
        <v>11</v>
      </c>
      <c r="AA1631" s="123" t="s">
        <v>42959</v>
      </c>
    </row>
    <row r="1632" spans="1:27" s="123" customFormat="1" ht="30" hidden="1" customHeight="1" x14ac:dyDescent="0.3">
      <c r="A1632" s="121">
        <v>46102</v>
      </c>
      <c r="B1632" s="119">
        <f t="shared" ref="B1632:B1653" si="106">+MONTH(A1632)</f>
        <v>3</v>
      </c>
      <c r="C1632" s="119">
        <f t="shared" ref="C1632:C1653" si="107">+YEAR(A1632)</f>
        <v>2026</v>
      </c>
      <c r="D1632" s="110">
        <v>1037072838</v>
      </c>
      <c r="E1632" s="110" t="s">
        <v>42989</v>
      </c>
      <c r="F1632" s="110" t="s">
        <v>18658</v>
      </c>
      <c r="G1632" s="109" t="s">
        <v>18683</v>
      </c>
      <c r="H1632" s="112" t="s">
        <v>42709</v>
      </c>
      <c r="I1632" s="109" t="s">
        <v>18680</v>
      </c>
      <c r="J1632" s="109" t="s">
        <v>18679</v>
      </c>
      <c r="K1632" s="108">
        <v>45701</v>
      </c>
      <c r="L1632" s="109" t="s">
        <v>18739</v>
      </c>
      <c r="M1632" s="109" t="s">
        <v>18657</v>
      </c>
      <c r="N1632" s="110" t="s">
        <v>18659</v>
      </c>
      <c r="O1632" s="109">
        <v>30</v>
      </c>
      <c r="P1632" s="108">
        <v>46102</v>
      </c>
      <c r="Q1632" s="108">
        <v>46131</v>
      </c>
      <c r="R1632" s="109" t="s">
        <v>15173</v>
      </c>
      <c r="S1632" s="110" t="str">
        <f>VLOOKUP($R1632,DX!$A$1:$B$13005,2,FALSE)</f>
        <v>FRACTURA DE OTRO DEDO DE LA MANO</v>
      </c>
      <c r="T1632" s="110" t="s">
        <v>42647</v>
      </c>
      <c r="U1632" s="115" t="s">
        <v>43164</v>
      </c>
      <c r="V1632" s="115" t="s">
        <v>42988</v>
      </c>
      <c r="W1632" s="115">
        <v>11</v>
      </c>
      <c r="X1632" s="115" t="s">
        <v>43165</v>
      </c>
      <c r="Y1632" s="115" t="s">
        <v>42997</v>
      </c>
      <c r="Z1632" s="115">
        <v>19</v>
      </c>
      <c r="AA1632" s="123" t="s">
        <v>42959</v>
      </c>
    </row>
    <row r="1633" spans="1:27" s="123" customFormat="1" ht="30" hidden="1" customHeight="1" x14ac:dyDescent="0.3">
      <c r="A1633" s="121">
        <v>46089</v>
      </c>
      <c r="B1633" s="119">
        <f t="shared" si="106"/>
        <v>3</v>
      </c>
      <c r="C1633" s="119">
        <f t="shared" si="107"/>
        <v>2026</v>
      </c>
      <c r="D1633" s="110">
        <v>1037776812</v>
      </c>
      <c r="E1633" s="110" t="s">
        <v>43101</v>
      </c>
      <c r="F1633" s="110" t="s">
        <v>18658</v>
      </c>
      <c r="G1633" s="109" t="s">
        <v>18687</v>
      </c>
      <c r="H1633" s="112" t="s">
        <v>42709</v>
      </c>
      <c r="I1633" s="109" t="s">
        <v>18665</v>
      </c>
      <c r="J1633" s="109" t="s">
        <v>18679</v>
      </c>
      <c r="K1633" s="108">
        <v>46002</v>
      </c>
      <c r="L1633" s="109" t="s">
        <v>42944</v>
      </c>
      <c r="M1633" s="109" t="s">
        <v>18657</v>
      </c>
      <c r="N1633" s="110" t="s">
        <v>18659</v>
      </c>
      <c r="O1633" s="109">
        <v>15</v>
      </c>
      <c r="P1633" s="108">
        <v>46089</v>
      </c>
      <c r="Q1633" s="108">
        <v>46103</v>
      </c>
      <c r="R1633" s="109" t="s">
        <v>9331</v>
      </c>
      <c r="S1633" s="110" t="str">
        <f>VLOOKUP($R1633,DX!$A$1:$B$13005,2,FALSE)</f>
        <v>LUXACION Y SUBLUXACION RECIDIVANTE DE LA ARTICULACION</v>
      </c>
      <c r="T1633" s="110" t="s">
        <v>42647</v>
      </c>
      <c r="U1633" s="114">
        <f t="shared" ref="U1633" si="108">P1633</f>
        <v>46089</v>
      </c>
      <c r="V1633" s="115" t="s">
        <v>42988</v>
      </c>
      <c r="W1633" s="115">
        <v>15</v>
      </c>
      <c r="X1633" s="115" t="s">
        <v>43123</v>
      </c>
      <c r="Y1633" s="115"/>
      <c r="Z1633" s="115" t="s">
        <v>43123</v>
      </c>
      <c r="AA1633" s="111" t="s">
        <v>43233</v>
      </c>
    </row>
    <row r="1634" spans="1:27" s="123" customFormat="1" ht="30" hidden="1" customHeight="1" x14ac:dyDescent="0.3">
      <c r="A1634" s="121">
        <v>46094</v>
      </c>
      <c r="B1634" s="119">
        <f t="shared" si="106"/>
        <v>3</v>
      </c>
      <c r="C1634" s="119">
        <f t="shared" si="107"/>
        <v>2026</v>
      </c>
      <c r="D1634" s="110">
        <v>1042090113</v>
      </c>
      <c r="E1634" s="110" t="s">
        <v>43061</v>
      </c>
      <c r="F1634" s="110" t="s">
        <v>18658</v>
      </c>
      <c r="G1634" s="109" t="s">
        <v>18720</v>
      </c>
      <c r="H1634" s="112" t="s">
        <v>42707</v>
      </c>
      <c r="I1634" s="109" t="s">
        <v>18665</v>
      </c>
      <c r="J1634" s="109" t="s">
        <v>18679</v>
      </c>
      <c r="K1634" s="108">
        <v>45836</v>
      </c>
      <c r="L1634" s="109" t="s">
        <v>42944</v>
      </c>
      <c r="M1634" s="109" t="s">
        <v>18657</v>
      </c>
      <c r="N1634" s="110" t="s">
        <v>18722</v>
      </c>
      <c r="O1634" s="109">
        <v>10</v>
      </c>
      <c r="P1634" s="108">
        <v>46094</v>
      </c>
      <c r="Q1634" s="108">
        <v>46103</v>
      </c>
      <c r="R1634" s="109" t="s">
        <v>14807</v>
      </c>
      <c r="S1634" s="110" t="str">
        <f>VLOOKUP($R1634,DX!$A$1:$B$13005,2,FALSE)</f>
        <v>FRACTURA DEL ACETABULO</v>
      </c>
      <c r="T1634" s="110" t="s">
        <v>18696</v>
      </c>
      <c r="U1634" s="114">
        <v>46094</v>
      </c>
      <c r="V1634" s="115" t="s">
        <v>42988</v>
      </c>
      <c r="W1634" s="115">
        <v>10</v>
      </c>
      <c r="X1634" s="115" t="s">
        <v>43123</v>
      </c>
      <c r="Y1634" s="115"/>
      <c r="Z1634" s="115" t="s">
        <v>43123</v>
      </c>
      <c r="AA1634" s="111" t="s">
        <v>43233</v>
      </c>
    </row>
    <row r="1635" spans="1:27" s="123" customFormat="1" ht="30" hidden="1" customHeight="1" x14ac:dyDescent="0.3">
      <c r="A1635" s="121">
        <v>46090</v>
      </c>
      <c r="B1635" s="119">
        <f t="shared" si="106"/>
        <v>3</v>
      </c>
      <c r="C1635" s="119">
        <f t="shared" si="107"/>
        <v>2026</v>
      </c>
      <c r="D1635" s="110">
        <v>1105871413</v>
      </c>
      <c r="E1635" s="110" t="s">
        <v>43102</v>
      </c>
      <c r="F1635" s="110" t="s">
        <v>18658</v>
      </c>
      <c r="G1635" s="109" t="s">
        <v>18664</v>
      </c>
      <c r="H1635" s="112" t="s">
        <v>42709</v>
      </c>
      <c r="I1635" s="109" t="s">
        <v>18849</v>
      </c>
      <c r="J1635" s="109" t="s">
        <v>42600</v>
      </c>
      <c r="K1635" s="108">
        <v>45069</v>
      </c>
      <c r="L1635" s="109" t="s">
        <v>42933</v>
      </c>
      <c r="M1635" s="109" t="s">
        <v>18657</v>
      </c>
      <c r="N1635" s="110" t="s">
        <v>18880</v>
      </c>
      <c r="O1635" s="109">
        <v>14</v>
      </c>
      <c r="P1635" s="108">
        <v>46090</v>
      </c>
      <c r="Q1635" s="108">
        <v>46103</v>
      </c>
      <c r="R1635" s="109" t="s">
        <v>11633</v>
      </c>
      <c r="S1635" s="110" t="str">
        <f>VLOOKUP($R1635,DX!$A$1:$B$13005,2,FALSE)</f>
        <v>PARTO UNICO ESPONTANEO, PRESENTACION CEFALICA DE VERTICE</v>
      </c>
      <c r="T1635" s="110" t="s">
        <v>42647</v>
      </c>
      <c r="U1635" s="114">
        <f t="shared" ref="U1635:U1644" si="109">P1635</f>
        <v>46090</v>
      </c>
      <c r="V1635" s="115" t="s">
        <v>42988</v>
      </c>
      <c r="W1635" s="115">
        <v>14</v>
      </c>
      <c r="X1635" s="115" t="s">
        <v>43123</v>
      </c>
      <c r="Y1635" s="115"/>
      <c r="Z1635" s="115" t="s">
        <v>43123</v>
      </c>
      <c r="AA1635" s="111" t="s">
        <v>43233</v>
      </c>
    </row>
    <row r="1636" spans="1:27" s="123" customFormat="1" ht="30" hidden="1" customHeight="1" x14ac:dyDescent="0.3">
      <c r="A1636" s="121">
        <v>46094</v>
      </c>
      <c r="B1636" s="119">
        <f t="shared" si="106"/>
        <v>3</v>
      </c>
      <c r="C1636" s="119">
        <f t="shared" si="107"/>
        <v>2026</v>
      </c>
      <c r="D1636" s="110">
        <v>41935499</v>
      </c>
      <c r="E1636" s="110" t="s">
        <v>43055</v>
      </c>
      <c r="F1636" s="110" t="s">
        <v>18704</v>
      </c>
      <c r="G1636" s="109" t="s">
        <v>18664</v>
      </c>
      <c r="H1636" s="112" t="s">
        <v>42709</v>
      </c>
      <c r="I1636" s="109" t="s">
        <v>18849</v>
      </c>
      <c r="J1636" s="109" t="s">
        <v>18695</v>
      </c>
      <c r="K1636" s="108">
        <v>42901</v>
      </c>
      <c r="L1636" s="109" t="s">
        <v>42933</v>
      </c>
      <c r="M1636" s="109" t="s">
        <v>18657</v>
      </c>
      <c r="N1636" s="110" t="s">
        <v>18659</v>
      </c>
      <c r="O1636" s="109">
        <v>7</v>
      </c>
      <c r="P1636" s="108">
        <v>46094</v>
      </c>
      <c r="Q1636" s="108">
        <v>46100</v>
      </c>
      <c r="R1636" s="109" t="s">
        <v>9311</v>
      </c>
      <c r="S1636" s="110" t="str">
        <f>VLOOKUP($R1636,DX!$A$1:$B$13005,2,FALSE)</f>
        <v>OTROS TRASTORNOS DE LOS MENISCOS</v>
      </c>
      <c r="T1636" s="110" t="s">
        <v>18696</v>
      </c>
      <c r="U1636" s="114">
        <f t="shared" si="109"/>
        <v>46094</v>
      </c>
      <c r="V1636" s="115" t="s">
        <v>42988</v>
      </c>
      <c r="W1636" s="115">
        <v>7</v>
      </c>
      <c r="X1636" s="115" t="s">
        <v>43123</v>
      </c>
      <c r="Y1636" s="115"/>
      <c r="Z1636" s="115" t="s">
        <v>43123</v>
      </c>
      <c r="AA1636" s="111" t="s">
        <v>43233</v>
      </c>
    </row>
    <row r="1637" spans="1:27" s="123" customFormat="1" ht="30" hidden="1" customHeight="1" x14ac:dyDescent="0.3">
      <c r="A1637" s="121">
        <v>46101</v>
      </c>
      <c r="B1637" s="119">
        <f t="shared" si="106"/>
        <v>3</v>
      </c>
      <c r="C1637" s="119">
        <f t="shared" si="107"/>
        <v>2026</v>
      </c>
      <c r="D1637" s="110">
        <v>41935499</v>
      </c>
      <c r="E1637" s="110" t="s">
        <v>43055</v>
      </c>
      <c r="F1637" s="110" t="s">
        <v>18704</v>
      </c>
      <c r="G1637" s="109" t="s">
        <v>18664</v>
      </c>
      <c r="H1637" s="112" t="s">
        <v>42709</v>
      </c>
      <c r="I1637" s="109" t="s">
        <v>18849</v>
      </c>
      <c r="J1637" s="109" t="s">
        <v>18695</v>
      </c>
      <c r="K1637" s="108">
        <v>42901</v>
      </c>
      <c r="L1637" s="109" t="s">
        <v>42933</v>
      </c>
      <c r="M1637" s="109" t="s">
        <v>18657</v>
      </c>
      <c r="N1637" s="110" t="s">
        <v>18659</v>
      </c>
      <c r="O1637" s="109">
        <v>5</v>
      </c>
      <c r="P1637" s="108">
        <v>46101</v>
      </c>
      <c r="Q1637" s="108">
        <v>46105</v>
      </c>
      <c r="R1637" s="109" t="s">
        <v>9311</v>
      </c>
      <c r="S1637" s="110" t="str">
        <f>VLOOKUP($R1637,DX!$A$1:$B$13005,2,FALSE)</f>
        <v>OTROS TRASTORNOS DE LOS MENISCOS</v>
      </c>
      <c r="T1637" s="110" t="s">
        <v>18696</v>
      </c>
      <c r="U1637" s="114">
        <f t="shared" si="109"/>
        <v>46101</v>
      </c>
      <c r="V1637" s="115" t="s">
        <v>42988</v>
      </c>
      <c r="W1637" s="115">
        <v>5</v>
      </c>
      <c r="X1637" s="115" t="s">
        <v>43123</v>
      </c>
      <c r="Y1637" s="115"/>
      <c r="Z1637" s="115" t="s">
        <v>43123</v>
      </c>
      <c r="AA1637" s="111" t="s">
        <v>43233</v>
      </c>
    </row>
    <row r="1638" spans="1:27" s="123" customFormat="1" ht="30" hidden="1" customHeight="1" x14ac:dyDescent="0.3">
      <c r="A1638" s="121">
        <v>46107</v>
      </c>
      <c r="B1638" s="119">
        <f t="shared" si="106"/>
        <v>3</v>
      </c>
      <c r="C1638" s="119">
        <f t="shared" si="107"/>
        <v>2026</v>
      </c>
      <c r="D1638" s="110">
        <v>43187331</v>
      </c>
      <c r="E1638" s="110" t="s">
        <v>42882</v>
      </c>
      <c r="F1638" s="110" t="s">
        <v>18704</v>
      </c>
      <c r="G1638" s="109" t="s">
        <v>18664</v>
      </c>
      <c r="H1638" s="112" t="s">
        <v>42708</v>
      </c>
      <c r="I1638" s="109" t="s">
        <v>18849</v>
      </c>
      <c r="J1638" s="109" t="s">
        <v>43108</v>
      </c>
      <c r="K1638" s="108">
        <v>45929</v>
      </c>
      <c r="L1638" s="109" t="s">
        <v>42933</v>
      </c>
      <c r="M1638" s="109" t="s">
        <v>18657</v>
      </c>
      <c r="N1638" s="110" t="s">
        <v>18659</v>
      </c>
      <c r="O1638" s="109">
        <v>2</v>
      </c>
      <c r="P1638" s="108">
        <v>46107</v>
      </c>
      <c r="Q1638" s="108">
        <v>46108</v>
      </c>
      <c r="R1638" s="109" t="s">
        <v>6130</v>
      </c>
      <c r="S1638" s="110" t="str">
        <f>VLOOKUP($R1638,DX!$A$1:$B$13005,2,FALSE)</f>
        <v>OTITIS MEDIA, NO ESPECIFICADA</v>
      </c>
      <c r="T1638" s="110" t="s">
        <v>42647</v>
      </c>
      <c r="U1638" s="114">
        <f t="shared" si="109"/>
        <v>46107</v>
      </c>
      <c r="V1638" s="115" t="s">
        <v>42988</v>
      </c>
      <c r="W1638" s="115">
        <v>2</v>
      </c>
      <c r="X1638" s="115" t="s">
        <v>43123</v>
      </c>
      <c r="Y1638" s="115"/>
      <c r="Z1638" s="115" t="s">
        <v>43123</v>
      </c>
      <c r="AA1638" s="111" t="s">
        <v>43233</v>
      </c>
    </row>
    <row r="1639" spans="1:27" s="123" customFormat="1" ht="30" hidden="1" customHeight="1" x14ac:dyDescent="0.3">
      <c r="A1639" s="121">
        <v>46087</v>
      </c>
      <c r="B1639" s="119">
        <f t="shared" si="106"/>
        <v>3</v>
      </c>
      <c r="C1639" s="119">
        <f t="shared" si="107"/>
        <v>2026</v>
      </c>
      <c r="D1639" s="110">
        <v>70162780</v>
      </c>
      <c r="E1639" s="110" t="s">
        <v>43097</v>
      </c>
      <c r="F1639" s="110" t="s">
        <v>18658</v>
      </c>
      <c r="G1639" s="109" t="s">
        <v>18687</v>
      </c>
      <c r="H1639" s="112" t="s">
        <v>42709</v>
      </c>
      <c r="I1639" s="109" t="s">
        <v>18680</v>
      </c>
      <c r="J1639" s="109" t="s">
        <v>18679</v>
      </c>
      <c r="K1639" s="108">
        <v>44245</v>
      </c>
      <c r="L1639" s="109" t="s">
        <v>18739</v>
      </c>
      <c r="M1639" s="109" t="s">
        <v>18657</v>
      </c>
      <c r="N1639" s="110" t="s">
        <v>18659</v>
      </c>
      <c r="O1639" s="109">
        <v>7</v>
      </c>
      <c r="P1639" s="108">
        <v>46087</v>
      </c>
      <c r="Q1639" s="108">
        <v>46093</v>
      </c>
      <c r="R1639" s="109" t="s">
        <v>2884</v>
      </c>
      <c r="S1639" s="110" t="str">
        <f>VLOOKUP($R1639,DX!$A$1:$B$13005,2,FALSE)</f>
        <v>TUMOR DE COMPORTAMIENTO INCIERTO O DESCONOCIDO DEL ESTOMAGO</v>
      </c>
      <c r="T1639" s="110" t="s">
        <v>18696</v>
      </c>
      <c r="U1639" s="114">
        <f t="shared" si="109"/>
        <v>46087</v>
      </c>
      <c r="V1639" s="115" t="s">
        <v>42988</v>
      </c>
      <c r="W1639" s="115">
        <v>7</v>
      </c>
      <c r="X1639" s="115" t="s">
        <v>43123</v>
      </c>
      <c r="Y1639" s="115"/>
      <c r="Z1639" s="115" t="s">
        <v>43123</v>
      </c>
      <c r="AA1639" s="111" t="s">
        <v>43233</v>
      </c>
    </row>
    <row r="1640" spans="1:27" s="123" customFormat="1" ht="30" hidden="1" customHeight="1" x14ac:dyDescent="0.3">
      <c r="A1640" s="121">
        <v>46094</v>
      </c>
      <c r="B1640" s="119">
        <f t="shared" si="106"/>
        <v>3</v>
      </c>
      <c r="C1640" s="119">
        <f t="shared" si="107"/>
        <v>2026</v>
      </c>
      <c r="D1640" s="110">
        <v>70162780</v>
      </c>
      <c r="E1640" s="110" t="s">
        <v>43097</v>
      </c>
      <c r="F1640" s="110" t="s">
        <v>18658</v>
      </c>
      <c r="G1640" s="109" t="s">
        <v>18687</v>
      </c>
      <c r="H1640" s="112" t="s">
        <v>42709</v>
      </c>
      <c r="I1640" s="109" t="s">
        <v>18680</v>
      </c>
      <c r="J1640" s="109" t="s">
        <v>18679</v>
      </c>
      <c r="K1640" s="108">
        <v>44245</v>
      </c>
      <c r="L1640" s="109" t="s">
        <v>18739</v>
      </c>
      <c r="M1640" s="109" t="s">
        <v>18657</v>
      </c>
      <c r="N1640" s="110" t="s">
        <v>18659</v>
      </c>
      <c r="O1640" s="109">
        <v>7</v>
      </c>
      <c r="P1640" s="108">
        <v>46094</v>
      </c>
      <c r="Q1640" s="108">
        <v>46100</v>
      </c>
      <c r="R1640" s="109" t="s">
        <v>2884</v>
      </c>
      <c r="S1640" s="110" t="str">
        <f>VLOOKUP($R1640,DX!$A$1:$B$13005,2,FALSE)</f>
        <v>TUMOR DE COMPORTAMIENTO INCIERTO O DESCONOCIDO DEL ESTOMAGO</v>
      </c>
      <c r="T1640" s="110" t="s">
        <v>18696</v>
      </c>
      <c r="U1640" s="114">
        <f t="shared" si="109"/>
        <v>46094</v>
      </c>
      <c r="V1640" s="115" t="s">
        <v>42988</v>
      </c>
      <c r="W1640" s="115">
        <v>7</v>
      </c>
      <c r="X1640" s="115" t="s">
        <v>43123</v>
      </c>
      <c r="Y1640" s="115"/>
      <c r="Z1640" s="115" t="s">
        <v>43123</v>
      </c>
      <c r="AA1640" s="111" t="s">
        <v>43233</v>
      </c>
    </row>
    <row r="1641" spans="1:27" s="123" customFormat="1" ht="30" hidden="1" customHeight="1" x14ac:dyDescent="0.3">
      <c r="A1641" s="121">
        <v>46101</v>
      </c>
      <c r="B1641" s="119">
        <f t="shared" si="106"/>
        <v>3</v>
      </c>
      <c r="C1641" s="119">
        <f t="shared" si="107"/>
        <v>2026</v>
      </c>
      <c r="D1641" s="110">
        <v>70162780</v>
      </c>
      <c r="E1641" s="110" t="s">
        <v>43097</v>
      </c>
      <c r="F1641" s="110" t="s">
        <v>18658</v>
      </c>
      <c r="G1641" s="109" t="s">
        <v>18687</v>
      </c>
      <c r="H1641" s="112" t="s">
        <v>42709</v>
      </c>
      <c r="I1641" s="109" t="s">
        <v>18680</v>
      </c>
      <c r="J1641" s="109" t="s">
        <v>18679</v>
      </c>
      <c r="K1641" s="108">
        <v>44245</v>
      </c>
      <c r="L1641" s="109" t="s">
        <v>18739</v>
      </c>
      <c r="M1641" s="109" t="s">
        <v>18657</v>
      </c>
      <c r="N1641" s="110" t="s">
        <v>18659</v>
      </c>
      <c r="O1641" s="109">
        <v>10</v>
      </c>
      <c r="P1641" s="108">
        <v>46101</v>
      </c>
      <c r="Q1641" s="108">
        <v>46110</v>
      </c>
      <c r="R1641" s="109" t="s">
        <v>2884</v>
      </c>
      <c r="S1641" s="110" t="str">
        <f>VLOOKUP($R1641,DX!$A$1:$B$13005,2,FALSE)</f>
        <v>TUMOR DE COMPORTAMIENTO INCIERTO O DESCONOCIDO DEL ESTOMAGO</v>
      </c>
      <c r="T1641" s="110" t="s">
        <v>18696</v>
      </c>
      <c r="U1641" s="114">
        <f t="shared" si="109"/>
        <v>46101</v>
      </c>
      <c r="V1641" s="115" t="s">
        <v>42988</v>
      </c>
      <c r="W1641" s="115">
        <v>10</v>
      </c>
      <c r="X1641" s="115" t="s">
        <v>43123</v>
      </c>
      <c r="Y1641" s="115"/>
      <c r="Z1641" s="115" t="s">
        <v>43123</v>
      </c>
      <c r="AA1641" s="111" t="s">
        <v>43233</v>
      </c>
    </row>
    <row r="1642" spans="1:27" s="123" customFormat="1" ht="30" hidden="1" customHeight="1" x14ac:dyDescent="0.3">
      <c r="A1642" s="121">
        <v>46093</v>
      </c>
      <c r="B1642" s="119">
        <f t="shared" si="106"/>
        <v>3</v>
      </c>
      <c r="C1642" s="119">
        <f t="shared" si="107"/>
        <v>2026</v>
      </c>
      <c r="D1642" s="110">
        <v>70780052</v>
      </c>
      <c r="E1642" s="110" t="s">
        <v>43103</v>
      </c>
      <c r="F1642" s="110" t="s">
        <v>18658</v>
      </c>
      <c r="G1642" s="109" t="s">
        <v>18664</v>
      </c>
      <c r="H1642" s="112" t="s">
        <v>42709</v>
      </c>
      <c r="I1642" s="109" t="s">
        <v>18665</v>
      </c>
      <c r="J1642" s="109" t="s">
        <v>18679</v>
      </c>
      <c r="K1642" s="108">
        <v>44305</v>
      </c>
      <c r="L1642" s="109" t="s">
        <v>18784</v>
      </c>
      <c r="M1642" s="109" t="s">
        <v>18657</v>
      </c>
      <c r="N1642" s="110" t="s">
        <v>18659</v>
      </c>
      <c r="O1642" s="109">
        <v>10</v>
      </c>
      <c r="P1642" s="108">
        <v>46093</v>
      </c>
      <c r="Q1642" s="108">
        <v>46102</v>
      </c>
      <c r="R1642" s="109" t="s">
        <v>5778</v>
      </c>
      <c r="S1642" s="110" t="str">
        <f>VLOOKUP($R1642,DX!$A$1:$B$13005,2,FALSE)</f>
        <v>CATARATA, NO ESPECIFICADA</v>
      </c>
      <c r="T1642" s="110" t="s">
        <v>42647</v>
      </c>
      <c r="U1642" s="114">
        <f t="shared" si="109"/>
        <v>46093</v>
      </c>
      <c r="V1642" s="115" t="s">
        <v>42988</v>
      </c>
      <c r="W1642" s="115">
        <v>10</v>
      </c>
      <c r="X1642" s="115" t="s">
        <v>43123</v>
      </c>
      <c r="Y1642" s="115"/>
      <c r="Z1642" s="115" t="s">
        <v>43123</v>
      </c>
      <c r="AA1642" s="111" t="s">
        <v>43233</v>
      </c>
    </row>
    <row r="1643" spans="1:27" s="123" customFormat="1" ht="30" hidden="1" customHeight="1" x14ac:dyDescent="0.3">
      <c r="A1643" s="121">
        <v>46106</v>
      </c>
      <c r="B1643" s="119">
        <f t="shared" si="106"/>
        <v>3</v>
      </c>
      <c r="C1643" s="119">
        <f t="shared" si="107"/>
        <v>2026</v>
      </c>
      <c r="D1643" s="110">
        <v>71677396</v>
      </c>
      <c r="E1643" s="110" t="s">
        <v>42982</v>
      </c>
      <c r="F1643" s="110" t="s">
        <v>18658</v>
      </c>
      <c r="G1643" s="109" t="s">
        <v>18664</v>
      </c>
      <c r="H1643" s="112" t="s">
        <v>42708</v>
      </c>
      <c r="I1643" s="109" t="s">
        <v>18680</v>
      </c>
      <c r="J1643" s="109" t="s">
        <v>18679</v>
      </c>
      <c r="K1643" s="108">
        <v>45429</v>
      </c>
      <c r="L1643" s="109" t="s">
        <v>18680</v>
      </c>
      <c r="M1643" s="109" t="s">
        <v>18657</v>
      </c>
      <c r="N1643" s="110" t="s">
        <v>18659</v>
      </c>
      <c r="O1643" s="109">
        <v>1</v>
      </c>
      <c r="P1643" s="108">
        <v>46106</v>
      </c>
      <c r="Q1643" s="108">
        <v>46106</v>
      </c>
      <c r="R1643" s="109" t="s">
        <v>5870</v>
      </c>
      <c r="S1643" s="110" t="str">
        <f>VLOOKUP($R1643,DX!$A$1:$B$13005,2,FALSE)</f>
        <v>SOSPECHA DE GLAUCOMA</v>
      </c>
      <c r="T1643" s="110" t="s">
        <v>42647</v>
      </c>
      <c r="U1643" s="114">
        <f t="shared" si="109"/>
        <v>46106</v>
      </c>
      <c r="V1643" s="115" t="s">
        <v>42988</v>
      </c>
      <c r="W1643" s="115">
        <v>1</v>
      </c>
      <c r="X1643" s="115" t="s">
        <v>43123</v>
      </c>
      <c r="Y1643" s="115"/>
      <c r="Z1643" s="115" t="s">
        <v>43123</v>
      </c>
      <c r="AA1643" s="111" t="s">
        <v>43233</v>
      </c>
    </row>
    <row r="1644" spans="1:27" s="123" customFormat="1" ht="30" hidden="1" customHeight="1" x14ac:dyDescent="0.3">
      <c r="A1644" s="121">
        <v>46097</v>
      </c>
      <c r="B1644" s="119">
        <f t="shared" si="106"/>
        <v>3</v>
      </c>
      <c r="C1644" s="119">
        <f t="shared" si="107"/>
        <v>2026</v>
      </c>
      <c r="D1644" s="110">
        <v>71877291</v>
      </c>
      <c r="E1644" s="110" t="s">
        <v>42992</v>
      </c>
      <c r="F1644" s="110" t="s">
        <v>18658</v>
      </c>
      <c r="G1644" s="109" t="s">
        <v>18664</v>
      </c>
      <c r="H1644" s="112" t="s">
        <v>42708</v>
      </c>
      <c r="I1644" s="109" t="s">
        <v>18680</v>
      </c>
      <c r="J1644" s="109" t="s">
        <v>18679</v>
      </c>
      <c r="K1644" s="108">
        <v>45475</v>
      </c>
      <c r="L1644" s="109" t="s">
        <v>18680</v>
      </c>
      <c r="M1644" s="109" t="s">
        <v>18657</v>
      </c>
      <c r="N1644" s="110" t="s">
        <v>18659</v>
      </c>
      <c r="O1644" s="109">
        <v>1</v>
      </c>
      <c r="P1644" s="108">
        <v>46097</v>
      </c>
      <c r="Q1644" s="108">
        <v>46097</v>
      </c>
      <c r="R1644" s="109" t="s">
        <v>7987</v>
      </c>
      <c r="S1644" s="110" t="str">
        <f>VLOOKUP($R1644,DX!$A$1:$B$13005,2,FALSE)</f>
        <v>COLITIS Y GASTROENTERITIS NO INFECCIOSAS, NO ESPECIFICADAS</v>
      </c>
      <c r="T1644" s="110" t="s">
        <v>42647</v>
      </c>
      <c r="U1644" s="114">
        <f t="shared" si="109"/>
        <v>46097</v>
      </c>
      <c r="V1644" s="115" t="s">
        <v>42988</v>
      </c>
      <c r="W1644" s="115">
        <v>1</v>
      </c>
      <c r="X1644" s="115" t="s">
        <v>43123</v>
      </c>
      <c r="Y1644" s="115"/>
      <c r="Z1644" s="115" t="s">
        <v>43123</v>
      </c>
      <c r="AA1644" s="111" t="s">
        <v>43233</v>
      </c>
    </row>
    <row r="1645" spans="1:27" s="123" customFormat="1" ht="30" hidden="1" customHeight="1" x14ac:dyDescent="0.3">
      <c r="A1645" s="121">
        <v>46097</v>
      </c>
      <c r="B1645" s="119">
        <f t="shared" si="106"/>
        <v>3</v>
      </c>
      <c r="C1645" s="119">
        <f t="shared" si="107"/>
        <v>2026</v>
      </c>
      <c r="D1645" s="110">
        <v>98572372</v>
      </c>
      <c r="E1645" s="110" t="s">
        <v>42685</v>
      </c>
      <c r="F1645" s="110" t="s">
        <v>18658</v>
      </c>
      <c r="G1645" s="109" t="s">
        <v>18720</v>
      </c>
      <c r="H1645" s="112" t="s">
        <v>42707</v>
      </c>
      <c r="I1645" s="109" t="s">
        <v>18680</v>
      </c>
      <c r="J1645" s="109" t="s">
        <v>18679</v>
      </c>
      <c r="K1645" s="108">
        <v>43617</v>
      </c>
      <c r="L1645" s="109" t="s">
        <v>18680</v>
      </c>
      <c r="M1645" s="109" t="s">
        <v>18657</v>
      </c>
      <c r="N1645" s="110" t="s">
        <v>18722</v>
      </c>
      <c r="O1645" s="109">
        <v>13</v>
      </c>
      <c r="P1645" s="108">
        <v>46097</v>
      </c>
      <c r="Q1645" s="108">
        <v>46109</v>
      </c>
      <c r="R1645" s="109" t="s">
        <v>9703</v>
      </c>
      <c r="S1645" s="110" t="str">
        <f>VLOOKUP($R1645,DX!$A$1:$B$13005,2,FALSE)</f>
        <v>OTROS TRASTORNOS ESPECIFICADOS DE LA SINOVIA Y DEL TENDON</v>
      </c>
      <c r="T1645" s="110" t="s">
        <v>18696</v>
      </c>
      <c r="U1645" s="114">
        <v>46097</v>
      </c>
      <c r="V1645" s="115" t="s">
        <v>42988</v>
      </c>
      <c r="W1645" s="115">
        <v>13</v>
      </c>
      <c r="X1645" s="115" t="s">
        <v>43123</v>
      </c>
      <c r="Y1645" s="115"/>
      <c r="Z1645" s="115" t="s">
        <v>43123</v>
      </c>
      <c r="AA1645" s="111" t="s">
        <v>43233</v>
      </c>
    </row>
    <row r="1646" spans="1:27" s="123" customFormat="1" ht="30" hidden="1" customHeight="1" x14ac:dyDescent="0.3">
      <c r="A1646" s="121">
        <v>46107</v>
      </c>
      <c r="B1646" s="119">
        <f t="shared" si="106"/>
        <v>3</v>
      </c>
      <c r="C1646" s="119">
        <f t="shared" si="107"/>
        <v>2026</v>
      </c>
      <c r="D1646" s="110">
        <v>1017139302</v>
      </c>
      <c r="E1646" s="110" t="s">
        <v>43079</v>
      </c>
      <c r="F1646" s="110" t="s">
        <v>18704</v>
      </c>
      <c r="G1646" s="109" t="s">
        <v>18664</v>
      </c>
      <c r="H1646" s="112" t="s">
        <v>42709</v>
      </c>
      <c r="I1646" s="109" t="s">
        <v>18665</v>
      </c>
      <c r="J1646" s="109" t="s">
        <v>18679</v>
      </c>
      <c r="K1646" s="108">
        <v>45951</v>
      </c>
      <c r="L1646" s="109" t="s">
        <v>42529</v>
      </c>
      <c r="M1646" s="109" t="s">
        <v>18657</v>
      </c>
      <c r="N1646" s="110" t="s">
        <v>18659</v>
      </c>
      <c r="O1646" s="109">
        <v>30</v>
      </c>
      <c r="P1646" s="108">
        <v>46107</v>
      </c>
      <c r="Q1646" s="108">
        <v>46136</v>
      </c>
      <c r="R1646" s="109" t="s">
        <v>10623</v>
      </c>
      <c r="S1646" s="110" t="str">
        <f>VLOOKUP($R1646,DX!$A$1:$B$13005,2,FALSE)</f>
        <v>OTROS TRASTORNOS ESPECIFICADOS DE LA MAMA</v>
      </c>
      <c r="T1646" s="110" t="s">
        <v>42647</v>
      </c>
      <c r="U1646" s="115" t="s">
        <v>43166</v>
      </c>
      <c r="V1646" s="115" t="s">
        <v>42988</v>
      </c>
      <c r="W1646" s="115">
        <v>6</v>
      </c>
      <c r="X1646" s="115" t="s">
        <v>43170</v>
      </c>
      <c r="Y1646" s="115" t="s">
        <v>42997</v>
      </c>
      <c r="Z1646" s="115">
        <v>24</v>
      </c>
      <c r="AA1646" s="123" t="s">
        <v>42959</v>
      </c>
    </row>
    <row r="1647" spans="1:27" s="123" customFormat="1" ht="30" hidden="1" customHeight="1" x14ac:dyDescent="0.3">
      <c r="A1647" s="121">
        <v>46096</v>
      </c>
      <c r="B1647" s="119">
        <f t="shared" si="106"/>
        <v>3</v>
      </c>
      <c r="C1647" s="119">
        <f t="shared" si="107"/>
        <v>2026</v>
      </c>
      <c r="D1647" s="110">
        <v>10183148</v>
      </c>
      <c r="E1647" s="110" t="s">
        <v>43095</v>
      </c>
      <c r="F1647" s="110" t="s">
        <v>18658</v>
      </c>
      <c r="G1647" s="109" t="s">
        <v>18683</v>
      </c>
      <c r="H1647" s="112" t="s">
        <v>42709</v>
      </c>
      <c r="I1647" s="109" t="s">
        <v>18680</v>
      </c>
      <c r="J1647" s="109" t="s">
        <v>18679</v>
      </c>
      <c r="K1647" s="108">
        <v>44245</v>
      </c>
      <c r="L1647" s="109" t="s">
        <v>18739</v>
      </c>
      <c r="M1647" s="109" t="s">
        <v>18657</v>
      </c>
      <c r="N1647" s="110" t="s">
        <v>18659</v>
      </c>
      <c r="O1647" s="109">
        <v>30</v>
      </c>
      <c r="P1647" s="108">
        <v>46096</v>
      </c>
      <c r="Q1647" s="108">
        <v>46125</v>
      </c>
      <c r="R1647" s="109" t="s">
        <v>15509</v>
      </c>
      <c r="S1647" s="110" t="str">
        <f>VLOOKUP($R1647,DX!$A$1:$B$13005,2,FALSE)</f>
        <v>FRACTURA DE HUESO DEL METATARSO</v>
      </c>
      <c r="T1647" s="110" t="s">
        <v>18696</v>
      </c>
      <c r="U1647" s="115" t="s">
        <v>43167</v>
      </c>
      <c r="V1647" s="115" t="s">
        <v>42988</v>
      </c>
      <c r="W1647" s="115">
        <v>17</v>
      </c>
      <c r="X1647" s="115" t="s">
        <v>43171</v>
      </c>
      <c r="Y1647" s="115" t="s">
        <v>42997</v>
      </c>
      <c r="Z1647" s="115">
        <v>13</v>
      </c>
      <c r="AA1647" s="123" t="s">
        <v>42959</v>
      </c>
    </row>
    <row r="1648" spans="1:27" s="123" customFormat="1" ht="30" hidden="1" customHeight="1" x14ac:dyDescent="0.3">
      <c r="A1648" s="121">
        <v>46109</v>
      </c>
      <c r="B1648" s="119">
        <f t="shared" si="106"/>
        <v>3</v>
      </c>
      <c r="C1648" s="119">
        <f t="shared" si="107"/>
        <v>2026</v>
      </c>
      <c r="D1648" s="110">
        <v>1035580035</v>
      </c>
      <c r="E1648" s="110" t="s">
        <v>43104</v>
      </c>
      <c r="F1648" s="110" t="s">
        <v>18658</v>
      </c>
      <c r="G1648" s="109" t="s">
        <v>43106</v>
      </c>
      <c r="H1648" s="112" t="s">
        <v>42709</v>
      </c>
      <c r="I1648" s="109" t="s">
        <v>18665</v>
      </c>
      <c r="J1648" s="109" t="s">
        <v>18679</v>
      </c>
      <c r="K1648" s="108">
        <v>45267</v>
      </c>
      <c r="L1648" s="109" t="s">
        <v>42529</v>
      </c>
      <c r="M1648" s="109" t="s">
        <v>18657</v>
      </c>
      <c r="N1648" s="110" t="s">
        <v>18659</v>
      </c>
      <c r="O1648" s="109">
        <v>7</v>
      </c>
      <c r="P1648" s="108">
        <v>46109</v>
      </c>
      <c r="Q1648" s="108">
        <v>46115</v>
      </c>
      <c r="R1648" s="109" t="s">
        <v>15151</v>
      </c>
      <c r="S1648" s="110" t="str">
        <f>VLOOKUP($R1648,DX!$A$1:$B$13005,2,FALSE)</f>
        <v>HERIDA DE DEDO(S) DE LA MANO, SIN DAÑO DE LA(S) UÑA(S)</v>
      </c>
      <c r="T1648" s="110" t="s">
        <v>42647</v>
      </c>
      <c r="U1648" s="115" t="s">
        <v>43168</v>
      </c>
      <c r="V1648" s="115" t="s">
        <v>42988</v>
      </c>
      <c r="W1648" s="115">
        <v>4</v>
      </c>
      <c r="X1648" s="115" t="s">
        <v>43172</v>
      </c>
      <c r="Y1648" s="115" t="s">
        <v>42997</v>
      </c>
      <c r="Z1648" s="115">
        <v>3</v>
      </c>
      <c r="AA1648" s="111" t="s">
        <v>43233</v>
      </c>
    </row>
    <row r="1649" spans="1:30" s="123" customFormat="1" ht="30" hidden="1" customHeight="1" x14ac:dyDescent="0.3">
      <c r="A1649" s="121">
        <v>46104</v>
      </c>
      <c r="B1649" s="119">
        <f t="shared" si="106"/>
        <v>3</v>
      </c>
      <c r="C1649" s="119">
        <f t="shared" si="107"/>
        <v>2026</v>
      </c>
      <c r="D1649" s="110">
        <v>1042090113</v>
      </c>
      <c r="E1649" s="110" t="s">
        <v>43061</v>
      </c>
      <c r="F1649" s="110" t="s">
        <v>18658</v>
      </c>
      <c r="G1649" s="109" t="s">
        <v>18720</v>
      </c>
      <c r="H1649" s="112" t="s">
        <v>42707</v>
      </c>
      <c r="I1649" s="109" t="s">
        <v>18665</v>
      </c>
      <c r="J1649" s="109" t="s">
        <v>18679</v>
      </c>
      <c r="K1649" s="108">
        <v>45836</v>
      </c>
      <c r="L1649" s="109" t="s">
        <v>42944</v>
      </c>
      <c r="M1649" s="109" t="s">
        <v>18657</v>
      </c>
      <c r="N1649" s="110" t="s">
        <v>18722</v>
      </c>
      <c r="O1649" s="109">
        <v>4</v>
      </c>
      <c r="P1649" s="108">
        <v>46104</v>
      </c>
      <c r="Q1649" s="108">
        <v>46107</v>
      </c>
      <c r="R1649" s="109" t="s">
        <v>15307</v>
      </c>
      <c r="S1649" s="110" t="str">
        <f>VLOOKUP($R1649,DX!$A$1:$B$13005,2,FALSE)</f>
        <v>LUXACION DE LA CADERA</v>
      </c>
      <c r="T1649" s="110" t="s">
        <v>18696</v>
      </c>
      <c r="U1649" s="114">
        <v>46104</v>
      </c>
      <c r="V1649" s="115" t="s">
        <v>42988</v>
      </c>
      <c r="W1649" s="115">
        <v>4</v>
      </c>
      <c r="X1649" s="115" t="s">
        <v>43123</v>
      </c>
      <c r="Y1649" s="115"/>
      <c r="Z1649" s="115" t="s">
        <v>43123</v>
      </c>
      <c r="AA1649" s="111" t="s">
        <v>43233</v>
      </c>
    </row>
    <row r="1650" spans="1:30" s="123" customFormat="1" ht="30" hidden="1" customHeight="1" x14ac:dyDescent="0.3">
      <c r="A1650" s="121">
        <v>46107</v>
      </c>
      <c r="B1650" s="119">
        <f t="shared" si="106"/>
        <v>3</v>
      </c>
      <c r="C1650" s="119">
        <f t="shared" si="107"/>
        <v>2026</v>
      </c>
      <c r="D1650" s="110">
        <v>1214740974</v>
      </c>
      <c r="E1650" s="110" t="s">
        <v>42719</v>
      </c>
      <c r="F1650" s="110" t="s">
        <v>18658</v>
      </c>
      <c r="G1650" s="109" t="s">
        <v>18664</v>
      </c>
      <c r="H1650" s="112" t="s">
        <v>42709</v>
      </c>
      <c r="I1650" s="109" t="s">
        <v>18849</v>
      </c>
      <c r="J1650" s="109" t="s">
        <v>43107</v>
      </c>
      <c r="K1650" s="108">
        <v>45128</v>
      </c>
      <c r="L1650" s="109" t="s">
        <v>42933</v>
      </c>
      <c r="M1650" s="109" t="s">
        <v>18657</v>
      </c>
      <c r="N1650" s="110" t="s">
        <v>18659</v>
      </c>
      <c r="O1650" s="109">
        <v>5</v>
      </c>
      <c r="P1650" s="108">
        <v>46107</v>
      </c>
      <c r="Q1650" s="108">
        <v>46111</v>
      </c>
      <c r="R1650" s="109" t="s">
        <v>15365</v>
      </c>
      <c r="S1650" s="110" t="str">
        <f>VLOOKUP($R1650,DX!$A$1:$B$13005,2,FALSE)</f>
        <v>CONTUSION DE LA RODILLA</v>
      </c>
      <c r="T1650" s="110" t="s">
        <v>42647</v>
      </c>
      <c r="U1650" s="108">
        <v>46107</v>
      </c>
      <c r="V1650" s="115" t="s">
        <v>42988</v>
      </c>
      <c r="W1650" s="115">
        <v>5</v>
      </c>
      <c r="X1650" s="115" t="s">
        <v>43123</v>
      </c>
      <c r="Y1650" s="115"/>
      <c r="Z1650" s="115" t="s">
        <v>43123</v>
      </c>
      <c r="AA1650" s="111" t="s">
        <v>43233</v>
      </c>
    </row>
    <row r="1651" spans="1:30" s="123" customFormat="1" ht="30" hidden="1" customHeight="1" x14ac:dyDescent="0.3">
      <c r="A1651" s="121">
        <v>46112</v>
      </c>
      <c r="B1651" s="119">
        <f t="shared" si="106"/>
        <v>3</v>
      </c>
      <c r="C1651" s="119">
        <f t="shared" si="107"/>
        <v>2026</v>
      </c>
      <c r="D1651" s="110">
        <v>3189617</v>
      </c>
      <c r="E1651" s="110" t="s">
        <v>42922</v>
      </c>
      <c r="F1651" s="110" t="s">
        <v>18658</v>
      </c>
      <c r="G1651" s="109" t="s">
        <v>18664</v>
      </c>
      <c r="H1651" s="112" t="s">
        <v>42709</v>
      </c>
      <c r="I1651" s="109" t="s">
        <v>18849</v>
      </c>
      <c r="J1651" s="109" t="s">
        <v>42736</v>
      </c>
      <c r="K1651" s="108">
        <v>44075</v>
      </c>
      <c r="L1651" s="109" t="s">
        <v>42933</v>
      </c>
      <c r="M1651" s="109" t="s">
        <v>18657</v>
      </c>
      <c r="N1651" s="110" t="s">
        <v>18659</v>
      </c>
      <c r="O1651" s="109">
        <v>3</v>
      </c>
      <c r="P1651" s="108">
        <v>46112</v>
      </c>
      <c r="Q1651" s="108">
        <v>46114</v>
      </c>
      <c r="R1651" s="109" t="s">
        <v>9127</v>
      </c>
      <c r="S1651" s="110" t="str">
        <f>VLOOKUP($R1651,DX!$A$1:$B$13005,2,FALSE)</f>
        <v>GOTA IDIOPATICA</v>
      </c>
      <c r="T1651" s="110" t="s">
        <v>42647</v>
      </c>
      <c r="U1651" s="115" t="s">
        <v>43155</v>
      </c>
      <c r="V1651" s="115" t="s">
        <v>42988</v>
      </c>
      <c r="W1651" s="115">
        <v>1</v>
      </c>
      <c r="X1651" s="115" t="s">
        <v>43173</v>
      </c>
      <c r="Y1651" s="115" t="s">
        <v>42997</v>
      </c>
      <c r="Z1651" s="115">
        <v>2</v>
      </c>
      <c r="AA1651" s="111" t="s">
        <v>43233</v>
      </c>
    </row>
    <row r="1652" spans="1:30" s="123" customFormat="1" ht="30" hidden="1" customHeight="1" x14ac:dyDescent="0.3">
      <c r="A1652" s="121">
        <v>46111</v>
      </c>
      <c r="B1652" s="119">
        <f t="shared" si="106"/>
        <v>3</v>
      </c>
      <c r="C1652" s="119">
        <f t="shared" si="107"/>
        <v>2026</v>
      </c>
      <c r="D1652" s="110">
        <v>70162780</v>
      </c>
      <c r="E1652" s="110" t="s">
        <v>43097</v>
      </c>
      <c r="F1652" s="110" t="s">
        <v>18658</v>
      </c>
      <c r="G1652" s="109" t="s">
        <v>18687</v>
      </c>
      <c r="H1652" s="112" t="s">
        <v>42709</v>
      </c>
      <c r="I1652" s="109" t="s">
        <v>18680</v>
      </c>
      <c r="J1652" s="109" t="s">
        <v>18679</v>
      </c>
      <c r="K1652" s="108">
        <v>44245</v>
      </c>
      <c r="L1652" s="109" t="s">
        <v>18739</v>
      </c>
      <c r="M1652" s="109" t="s">
        <v>18657</v>
      </c>
      <c r="N1652" s="110" t="s">
        <v>18659</v>
      </c>
      <c r="O1652" s="109">
        <v>10</v>
      </c>
      <c r="P1652" s="108">
        <v>46111</v>
      </c>
      <c r="Q1652" s="108">
        <v>46120</v>
      </c>
      <c r="R1652" s="109" t="s">
        <v>2884</v>
      </c>
      <c r="S1652" s="110" t="str">
        <f>VLOOKUP($R1652,DX!$A$1:$B$13005,2,FALSE)</f>
        <v>TUMOR DE COMPORTAMIENTO INCIERTO O DESCONOCIDO DEL ESTOMAGO</v>
      </c>
      <c r="T1652" s="110" t="s">
        <v>18696</v>
      </c>
      <c r="U1652" s="115" t="s">
        <v>43169</v>
      </c>
      <c r="V1652" s="115" t="s">
        <v>42988</v>
      </c>
      <c r="W1652" s="115">
        <v>2</v>
      </c>
      <c r="X1652" s="115" t="s">
        <v>43174</v>
      </c>
      <c r="Y1652" s="115" t="s">
        <v>42997</v>
      </c>
      <c r="Z1652" s="115">
        <v>8</v>
      </c>
      <c r="AA1652" s="111" t="s">
        <v>43233</v>
      </c>
    </row>
    <row r="1653" spans="1:30" s="123" customFormat="1" ht="30" hidden="1" customHeight="1" x14ac:dyDescent="0.3">
      <c r="A1653" s="121">
        <v>46109</v>
      </c>
      <c r="B1653" s="119">
        <f t="shared" si="106"/>
        <v>3</v>
      </c>
      <c r="C1653" s="119">
        <f t="shared" si="107"/>
        <v>2026</v>
      </c>
      <c r="D1653" s="110">
        <v>71644219</v>
      </c>
      <c r="E1653" s="110" t="s">
        <v>43105</v>
      </c>
      <c r="F1653" s="110" t="s">
        <v>18658</v>
      </c>
      <c r="G1653" s="109" t="s">
        <v>18737</v>
      </c>
      <c r="H1653" s="112" t="s">
        <v>42709</v>
      </c>
      <c r="I1653" s="109" t="s">
        <v>18665</v>
      </c>
      <c r="J1653" s="109" t="s">
        <v>18679</v>
      </c>
      <c r="K1653" s="108">
        <v>45627</v>
      </c>
      <c r="L1653" s="109" t="s">
        <v>42858</v>
      </c>
      <c r="M1653" s="109" t="s">
        <v>18657</v>
      </c>
      <c r="N1653" s="110" t="s">
        <v>18659</v>
      </c>
      <c r="O1653" s="109">
        <v>30</v>
      </c>
      <c r="P1653" s="108">
        <v>46109</v>
      </c>
      <c r="Q1653" s="108">
        <v>46138</v>
      </c>
      <c r="R1653" s="109" t="s">
        <v>15385</v>
      </c>
      <c r="S1653" s="110" t="str">
        <f>VLOOKUP($R1653,DX!$A$1:$B$13005,2,FALSE)</f>
        <v>FRACTURA DE LA EPIFISIS SUPERIOR DE LA TIBIA</v>
      </c>
      <c r="T1653" s="110" t="s">
        <v>42647</v>
      </c>
      <c r="U1653" s="115" t="s">
        <v>43168</v>
      </c>
      <c r="V1653" s="115" t="s">
        <v>42988</v>
      </c>
      <c r="W1653" s="115">
        <v>4</v>
      </c>
      <c r="X1653" s="115" t="s">
        <v>43175</v>
      </c>
      <c r="Y1653" s="115" t="s">
        <v>42997</v>
      </c>
      <c r="Z1653" s="115">
        <v>26</v>
      </c>
      <c r="AA1653" s="123" t="s">
        <v>42959</v>
      </c>
    </row>
    <row r="1654" spans="1:30" s="123" customFormat="1" ht="30" hidden="1" customHeight="1" x14ac:dyDescent="0.3">
      <c r="A1654" s="121">
        <v>46111</v>
      </c>
      <c r="B1654" s="119">
        <f t="shared" ref="B1654" si="110">+MONTH(A1654)</f>
        <v>3</v>
      </c>
      <c r="C1654" s="119">
        <f t="shared" ref="C1654" si="111">+YEAR(A1654)</f>
        <v>2026</v>
      </c>
      <c r="D1654" s="110">
        <v>71750018</v>
      </c>
      <c r="E1654" s="110" t="s">
        <v>43109</v>
      </c>
      <c r="F1654" s="110" t="s">
        <v>18658</v>
      </c>
      <c r="G1654" s="109" t="s">
        <v>18664</v>
      </c>
      <c r="H1654" s="112" t="s">
        <v>42709</v>
      </c>
      <c r="I1654" s="109" t="s">
        <v>18680</v>
      </c>
      <c r="J1654" s="109" t="s">
        <v>18679</v>
      </c>
      <c r="K1654" s="108">
        <v>44245</v>
      </c>
      <c r="L1654" s="109" t="s">
        <v>18739</v>
      </c>
      <c r="M1654" s="109" t="s">
        <v>18657</v>
      </c>
      <c r="N1654" s="110" t="s">
        <v>18659</v>
      </c>
      <c r="O1654" s="109">
        <v>30</v>
      </c>
      <c r="P1654" s="108">
        <v>46111</v>
      </c>
      <c r="Q1654" s="108">
        <v>46140</v>
      </c>
      <c r="R1654" s="109" t="s">
        <v>6408</v>
      </c>
      <c r="S1654" s="110" t="str">
        <f>VLOOKUP($R1654,DX!$A$1:$B$13005,2,FALSE)</f>
        <v>INFARTO AGUDO DEL MIOCARDIO, SIN OTRA ESPECIFICACION</v>
      </c>
      <c r="T1654" s="110" t="s">
        <v>18696</v>
      </c>
      <c r="U1654" s="115" t="s">
        <v>43169</v>
      </c>
      <c r="V1654" s="115" t="s">
        <v>42988</v>
      </c>
      <c r="W1654" s="115">
        <v>2</v>
      </c>
      <c r="X1654" s="115" t="s">
        <v>43176</v>
      </c>
      <c r="Y1654" s="115" t="s">
        <v>42997</v>
      </c>
      <c r="Z1654" s="115">
        <v>28</v>
      </c>
      <c r="AA1654" s="123" t="s">
        <v>42959</v>
      </c>
    </row>
    <row r="1655" spans="1:30" s="123" customFormat="1" ht="30" hidden="1" customHeight="1" x14ac:dyDescent="0.3">
      <c r="A1655" s="121">
        <v>46116</v>
      </c>
      <c r="B1655" s="119">
        <f t="shared" ref="B1655:B1674" si="112">+MONTH(A1655)</f>
        <v>4</v>
      </c>
      <c r="C1655" s="119">
        <f t="shared" ref="C1655:C1674" si="113">+YEAR(A1655)</f>
        <v>2026</v>
      </c>
      <c r="D1655" s="110">
        <v>1017151425</v>
      </c>
      <c r="E1655" s="110" t="s">
        <v>43094</v>
      </c>
      <c r="F1655" s="110" t="s">
        <v>18704</v>
      </c>
      <c r="G1655" s="109" t="s">
        <v>18664</v>
      </c>
      <c r="H1655" s="112" t="s">
        <v>42708</v>
      </c>
      <c r="I1655" s="109" t="s">
        <v>18680</v>
      </c>
      <c r="J1655" s="109" t="s">
        <v>18679</v>
      </c>
      <c r="K1655" s="108">
        <v>45784</v>
      </c>
      <c r="L1655" s="109" t="s">
        <v>18680</v>
      </c>
      <c r="M1655" s="109" t="s">
        <v>18657</v>
      </c>
      <c r="N1655" s="110" t="s">
        <v>18659</v>
      </c>
      <c r="O1655" s="109">
        <v>2</v>
      </c>
      <c r="P1655" s="108">
        <v>46116</v>
      </c>
      <c r="Q1655" s="108">
        <v>46117</v>
      </c>
      <c r="R1655" s="109" t="s">
        <v>7543</v>
      </c>
      <c r="S1655" s="110" t="str">
        <f>VLOOKUP($R1655,DX!$A$1:$B$13005,2,FALSE)</f>
        <v>DIENTES INCLUIDOS</v>
      </c>
      <c r="T1655" s="110" t="s">
        <v>42647</v>
      </c>
      <c r="U1655" s="108">
        <v>46116</v>
      </c>
      <c r="V1655" s="114" t="s">
        <v>42997</v>
      </c>
      <c r="W1655" s="109">
        <v>2</v>
      </c>
      <c r="X1655" s="115" t="s">
        <v>43123</v>
      </c>
      <c r="Y1655" s="115"/>
      <c r="Z1655" s="115" t="s">
        <v>43123</v>
      </c>
      <c r="AA1655" s="111" t="s">
        <v>43233</v>
      </c>
    </row>
    <row r="1656" spans="1:30" s="123" customFormat="1" ht="30" hidden="1" customHeight="1" x14ac:dyDescent="0.3">
      <c r="A1656" s="121">
        <v>46115</v>
      </c>
      <c r="B1656" s="119">
        <f t="shared" si="112"/>
        <v>4</v>
      </c>
      <c r="C1656" s="119">
        <f t="shared" si="113"/>
        <v>2026</v>
      </c>
      <c r="D1656" s="110">
        <v>1047460435</v>
      </c>
      <c r="E1656" s="110" t="s">
        <v>43110</v>
      </c>
      <c r="F1656" s="110" t="s">
        <v>18658</v>
      </c>
      <c r="G1656" s="109" t="s">
        <v>18664</v>
      </c>
      <c r="H1656" s="112" t="s">
        <v>42709</v>
      </c>
      <c r="I1656" s="109" t="s">
        <v>18680</v>
      </c>
      <c r="J1656" s="109" t="s">
        <v>18679</v>
      </c>
      <c r="K1656" s="108">
        <v>46029</v>
      </c>
      <c r="L1656" s="109" t="s">
        <v>18680</v>
      </c>
      <c r="M1656" s="109" t="s">
        <v>18657</v>
      </c>
      <c r="N1656" s="110" t="s">
        <v>18659</v>
      </c>
      <c r="O1656" s="109">
        <v>5</v>
      </c>
      <c r="P1656" s="108">
        <v>46115</v>
      </c>
      <c r="Q1656" s="108">
        <v>46119</v>
      </c>
      <c r="R1656" s="109" t="s">
        <v>14553</v>
      </c>
      <c r="S1656" s="110" t="str">
        <f>VLOOKUP($R1656,DX!$A$1:$B$13005,2,FALSE)</f>
        <v>TRAUMATISMO DE LA CABEZA, NO ESPECIFICADO</v>
      </c>
      <c r="T1656" s="110" t="s">
        <v>42647</v>
      </c>
      <c r="U1656" s="108">
        <v>46115</v>
      </c>
      <c r="V1656" s="114" t="s">
        <v>42997</v>
      </c>
      <c r="W1656" s="109">
        <v>5</v>
      </c>
      <c r="X1656" s="115" t="s">
        <v>43123</v>
      </c>
      <c r="Y1656" s="115"/>
      <c r="Z1656" s="115" t="s">
        <v>43123</v>
      </c>
      <c r="AA1656" s="111" t="s">
        <v>43233</v>
      </c>
    </row>
    <row r="1657" spans="1:30" s="123" customFormat="1" ht="30" hidden="1" customHeight="1" x14ac:dyDescent="0.3">
      <c r="A1657" s="121">
        <v>46120</v>
      </c>
      <c r="B1657" s="119">
        <f t="shared" si="112"/>
        <v>4</v>
      </c>
      <c r="C1657" s="119">
        <f t="shared" si="113"/>
        <v>2026</v>
      </c>
      <c r="D1657" s="110">
        <v>1152688913</v>
      </c>
      <c r="E1657" s="110" t="s">
        <v>43075</v>
      </c>
      <c r="F1657" s="110" t="s">
        <v>18658</v>
      </c>
      <c r="G1657" s="109" t="s">
        <v>18664</v>
      </c>
      <c r="H1657" s="112" t="s">
        <v>42708</v>
      </c>
      <c r="I1657" s="109" t="s">
        <v>43084</v>
      </c>
      <c r="J1657" s="109" t="s">
        <v>42600</v>
      </c>
      <c r="K1657" s="108"/>
      <c r="L1657" s="109" t="s">
        <v>42933</v>
      </c>
      <c r="M1657" s="109" t="s">
        <v>18657</v>
      </c>
      <c r="N1657" s="110" t="s">
        <v>18659</v>
      </c>
      <c r="O1657" s="109">
        <v>2</v>
      </c>
      <c r="P1657" s="108">
        <v>46120</v>
      </c>
      <c r="Q1657" s="108">
        <v>46121</v>
      </c>
      <c r="R1657" s="109" t="s">
        <v>112</v>
      </c>
      <c r="S1657" s="110" t="str">
        <f>VLOOKUP($R1657,DX!$A$1:$B$13005,2,FALSE)</f>
        <v>OTRAS ENTERITIS VIRALES</v>
      </c>
      <c r="T1657" s="110" t="s">
        <v>42647</v>
      </c>
      <c r="U1657" s="108">
        <v>46120</v>
      </c>
      <c r="V1657" s="114" t="s">
        <v>42997</v>
      </c>
      <c r="W1657" s="109">
        <v>2</v>
      </c>
      <c r="X1657" s="115" t="s">
        <v>43123</v>
      </c>
      <c r="Y1657" s="115"/>
      <c r="Z1657" s="115" t="s">
        <v>43123</v>
      </c>
      <c r="AA1657" s="111" t="s">
        <v>43233</v>
      </c>
    </row>
    <row r="1658" spans="1:30" s="123" customFormat="1" ht="30" hidden="1" customHeight="1" x14ac:dyDescent="0.3">
      <c r="A1658" s="121">
        <v>46119</v>
      </c>
      <c r="B1658" s="119">
        <f t="shared" si="112"/>
        <v>4</v>
      </c>
      <c r="C1658" s="119">
        <f t="shared" si="113"/>
        <v>2026</v>
      </c>
      <c r="D1658" s="110">
        <v>71226535</v>
      </c>
      <c r="E1658" s="110" t="s">
        <v>43111</v>
      </c>
      <c r="F1658" s="110" t="s">
        <v>18658</v>
      </c>
      <c r="G1658" s="109" t="s">
        <v>18664</v>
      </c>
      <c r="H1658" s="112" t="s">
        <v>42708</v>
      </c>
      <c r="I1658" s="109" t="s">
        <v>18680</v>
      </c>
      <c r="J1658" s="109" t="s">
        <v>18679</v>
      </c>
      <c r="K1658" s="108">
        <v>45966</v>
      </c>
      <c r="L1658" s="109" t="s">
        <v>18680</v>
      </c>
      <c r="M1658" s="109" t="s">
        <v>18657</v>
      </c>
      <c r="N1658" s="110" t="s">
        <v>18659</v>
      </c>
      <c r="O1658" s="109">
        <v>2</v>
      </c>
      <c r="P1658" s="108">
        <v>46119</v>
      </c>
      <c r="Q1658" s="108">
        <v>46120</v>
      </c>
      <c r="R1658" s="109" t="s">
        <v>7061</v>
      </c>
      <c r="S1658" s="110" t="str">
        <f>VLOOKUP($R1658,DX!$A$1:$B$13005,2,FALSE)</f>
        <v>RINOFARINGITIS AGUDA (RESFRIADO COMUN)</v>
      </c>
      <c r="T1658" s="110" t="s">
        <v>42647</v>
      </c>
      <c r="U1658" s="108">
        <v>46119</v>
      </c>
      <c r="V1658" s="114" t="s">
        <v>42997</v>
      </c>
      <c r="W1658" s="109">
        <v>2</v>
      </c>
      <c r="X1658" s="115" t="s">
        <v>43123</v>
      </c>
      <c r="Y1658" s="115"/>
      <c r="Z1658" s="115" t="s">
        <v>43123</v>
      </c>
      <c r="AA1658" s="111" t="s">
        <v>43233</v>
      </c>
    </row>
    <row r="1659" spans="1:30" s="123" customFormat="1" ht="30" hidden="1" customHeight="1" x14ac:dyDescent="0.3">
      <c r="A1659" s="121">
        <v>46124</v>
      </c>
      <c r="B1659" s="119">
        <f t="shared" si="112"/>
        <v>4</v>
      </c>
      <c r="C1659" s="119">
        <f t="shared" si="113"/>
        <v>2026</v>
      </c>
      <c r="D1659" s="110">
        <v>8177611</v>
      </c>
      <c r="E1659" s="110" t="s">
        <v>43089</v>
      </c>
      <c r="F1659" s="110" t="s">
        <v>18658</v>
      </c>
      <c r="G1659" s="109" t="s">
        <v>18687</v>
      </c>
      <c r="H1659" s="112" t="s">
        <v>42709</v>
      </c>
      <c r="I1659" s="109" t="s">
        <v>18665</v>
      </c>
      <c r="J1659" s="109" t="s">
        <v>18679</v>
      </c>
      <c r="K1659" s="108">
        <v>45666</v>
      </c>
      <c r="L1659" s="109" t="s">
        <v>42858</v>
      </c>
      <c r="M1659" s="109" t="s">
        <v>18657</v>
      </c>
      <c r="N1659" s="110" t="s">
        <v>18659</v>
      </c>
      <c r="O1659" s="109">
        <v>9</v>
      </c>
      <c r="P1659" s="108">
        <v>46124</v>
      </c>
      <c r="Q1659" s="108">
        <v>46132</v>
      </c>
      <c r="R1659" s="109" t="s">
        <v>15385</v>
      </c>
      <c r="S1659" s="110" t="str">
        <f>VLOOKUP($R1659,DX!$A$1:$B$13005,2,FALSE)</f>
        <v>FRACTURA DE LA EPIFISIS SUPERIOR DE LA TIBIA</v>
      </c>
      <c r="T1659" s="110" t="s">
        <v>18696</v>
      </c>
      <c r="U1659" s="108">
        <v>46124</v>
      </c>
      <c r="V1659" s="114" t="s">
        <v>42997</v>
      </c>
      <c r="W1659" s="109">
        <v>9</v>
      </c>
      <c r="X1659" s="115" t="s">
        <v>43123</v>
      </c>
      <c r="Y1659" s="115"/>
      <c r="Z1659" s="115" t="s">
        <v>43123</v>
      </c>
      <c r="AA1659" s="111" t="s">
        <v>43233</v>
      </c>
    </row>
    <row r="1660" spans="1:30" s="123" customFormat="1" ht="30" hidden="1" customHeight="1" x14ac:dyDescent="0.3">
      <c r="A1660" s="121">
        <v>46120</v>
      </c>
      <c r="B1660" s="119">
        <f t="shared" si="112"/>
        <v>4</v>
      </c>
      <c r="C1660" s="119">
        <f t="shared" si="113"/>
        <v>2026</v>
      </c>
      <c r="D1660" s="110">
        <v>98644213</v>
      </c>
      <c r="E1660" s="110" t="s">
        <v>43112</v>
      </c>
      <c r="F1660" s="110" t="s">
        <v>18658</v>
      </c>
      <c r="G1660" s="109" t="s">
        <v>18683</v>
      </c>
      <c r="H1660" s="112" t="s">
        <v>42708</v>
      </c>
      <c r="I1660" s="109" t="s">
        <v>18680</v>
      </c>
      <c r="J1660" s="109" t="s">
        <v>18679</v>
      </c>
      <c r="K1660" s="108">
        <v>45794</v>
      </c>
      <c r="L1660" s="109" t="s">
        <v>18680</v>
      </c>
      <c r="M1660" s="109" t="s">
        <v>18845</v>
      </c>
      <c r="N1660" s="110" t="s">
        <v>18659</v>
      </c>
      <c r="O1660" s="109">
        <v>2</v>
      </c>
      <c r="P1660" s="108">
        <v>46120</v>
      </c>
      <c r="Q1660" s="108">
        <v>46121</v>
      </c>
      <c r="R1660" s="109" t="s">
        <v>5630</v>
      </c>
      <c r="S1660" s="110" t="str">
        <f>VLOOKUP($R1660,DX!$A$1:$B$13005,2,FALSE)</f>
        <v>CONJUNTIVITIS AGUDA, NO ESPECIFICADA</v>
      </c>
      <c r="T1660" s="110" t="s">
        <v>42647</v>
      </c>
      <c r="U1660" s="108">
        <v>46120</v>
      </c>
      <c r="V1660" s="114" t="s">
        <v>42997</v>
      </c>
      <c r="W1660" s="109">
        <v>2</v>
      </c>
      <c r="X1660" s="115" t="s">
        <v>43123</v>
      </c>
      <c r="Y1660" s="115"/>
      <c r="Z1660" s="115" t="s">
        <v>43123</v>
      </c>
      <c r="AA1660" s="111" t="s">
        <v>43233</v>
      </c>
      <c r="AD1660" s="123" t="s">
        <v>43285</v>
      </c>
    </row>
    <row r="1661" spans="1:30" s="123" customFormat="1" ht="30" hidden="1" customHeight="1" x14ac:dyDescent="0.3">
      <c r="A1661" s="121">
        <v>46139</v>
      </c>
      <c r="B1661" s="119">
        <f t="shared" si="112"/>
        <v>4</v>
      </c>
      <c r="C1661" s="119">
        <f t="shared" si="113"/>
        <v>2026</v>
      </c>
      <c r="D1661" s="110">
        <v>1001774357</v>
      </c>
      <c r="E1661" s="110" t="s">
        <v>43113</v>
      </c>
      <c r="F1661" s="110" t="s">
        <v>18658</v>
      </c>
      <c r="G1661" s="109" t="s">
        <v>18664</v>
      </c>
      <c r="H1661" s="112" t="s">
        <v>42709</v>
      </c>
      <c r="I1661" s="109" t="s">
        <v>18665</v>
      </c>
      <c r="J1661" s="109" t="s">
        <v>18679</v>
      </c>
      <c r="K1661" s="108">
        <v>44964</v>
      </c>
      <c r="L1661" s="109" t="s">
        <v>42944</v>
      </c>
      <c r="M1661" s="109" t="s">
        <v>18657</v>
      </c>
      <c r="N1661" s="110" t="s">
        <v>18659</v>
      </c>
      <c r="O1661" s="109">
        <v>5</v>
      </c>
      <c r="P1661" s="108">
        <v>46139</v>
      </c>
      <c r="Q1661" s="108">
        <v>46143</v>
      </c>
      <c r="R1661" s="109" t="s">
        <v>14775</v>
      </c>
      <c r="S1661" s="110" t="str">
        <f>VLOOKUP($R1661,DX!$A$1:$B$13005,2,FALSE)</f>
        <v>CONTUSION DE ORGANOS GENITALES EXTERNOS</v>
      </c>
      <c r="T1661" s="110" t="s">
        <v>42647</v>
      </c>
      <c r="U1661" s="114" t="s">
        <v>43178</v>
      </c>
      <c r="V1661" s="114" t="s">
        <v>42997</v>
      </c>
      <c r="W1661" s="115">
        <v>4</v>
      </c>
      <c r="X1661" s="115" t="s">
        <v>43177</v>
      </c>
      <c r="Y1661" s="115" t="s">
        <v>43006</v>
      </c>
      <c r="Z1661" s="115">
        <v>1</v>
      </c>
      <c r="AA1661" s="111" t="s">
        <v>43233</v>
      </c>
    </row>
    <row r="1662" spans="1:30" s="123" customFormat="1" ht="30" hidden="1" customHeight="1" x14ac:dyDescent="0.3">
      <c r="A1662" s="121">
        <v>46133</v>
      </c>
      <c r="B1662" s="119">
        <f t="shared" si="112"/>
        <v>4</v>
      </c>
      <c r="C1662" s="119">
        <f t="shared" si="113"/>
        <v>2026</v>
      </c>
      <c r="D1662" s="110">
        <v>1036664422</v>
      </c>
      <c r="E1662" s="110" t="s">
        <v>42919</v>
      </c>
      <c r="F1662" s="110" t="s">
        <v>18658</v>
      </c>
      <c r="G1662" s="109" t="s">
        <v>18664</v>
      </c>
      <c r="H1662" s="112" t="s">
        <v>42708</v>
      </c>
      <c r="I1662" s="109" t="s">
        <v>18680</v>
      </c>
      <c r="J1662" s="109" t="s">
        <v>18679</v>
      </c>
      <c r="K1662" s="108">
        <v>45406</v>
      </c>
      <c r="L1662" s="109" t="s">
        <v>18680</v>
      </c>
      <c r="M1662" s="109" t="s">
        <v>18657</v>
      </c>
      <c r="N1662" s="110" t="s">
        <v>18659</v>
      </c>
      <c r="O1662" s="109">
        <v>2</v>
      </c>
      <c r="P1662" s="108">
        <v>46133</v>
      </c>
      <c r="Q1662" s="108">
        <v>46134</v>
      </c>
      <c r="R1662" s="109" t="s">
        <v>9607</v>
      </c>
      <c r="S1662" s="110" t="str">
        <f>VLOOKUP($R1662,DX!$A$1:$B$13005,2,FALSE)</f>
        <v>LUMBAGO NO ESPECIFICADO</v>
      </c>
      <c r="T1662" s="110" t="s">
        <v>42647</v>
      </c>
      <c r="U1662" s="108">
        <v>46133</v>
      </c>
      <c r="V1662" s="114" t="s">
        <v>42997</v>
      </c>
      <c r="W1662" s="115">
        <v>2</v>
      </c>
      <c r="X1662" s="115" t="s">
        <v>43123</v>
      </c>
      <c r="Y1662" s="115"/>
      <c r="Z1662" s="115" t="s">
        <v>43123</v>
      </c>
      <c r="AA1662" s="111" t="s">
        <v>43233</v>
      </c>
    </row>
    <row r="1663" spans="1:30" s="123" customFormat="1" ht="30" hidden="1" customHeight="1" x14ac:dyDescent="0.3">
      <c r="A1663" s="121">
        <v>46132</v>
      </c>
      <c r="B1663" s="119">
        <f t="shared" si="112"/>
        <v>4</v>
      </c>
      <c r="C1663" s="119">
        <f t="shared" si="113"/>
        <v>2026</v>
      </c>
      <c r="D1663" s="110">
        <v>1037072838</v>
      </c>
      <c r="E1663" s="110" t="s">
        <v>42989</v>
      </c>
      <c r="F1663" s="110" t="s">
        <v>18658</v>
      </c>
      <c r="G1663" s="109" t="s">
        <v>18683</v>
      </c>
      <c r="H1663" s="112" t="s">
        <v>42709</v>
      </c>
      <c r="I1663" s="109" t="s">
        <v>18680</v>
      </c>
      <c r="J1663" s="109" t="s">
        <v>18679</v>
      </c>
      <c r="K1663" s="108">
        <v>45701</v>
      </c>
      <c r="L1663" s="109" t="s">
        <v>18739</v>
      </c>
      <c r="M1663" s="109" t="s">
        <v>18657</v>
      </c>
      <c r="N1663" s="110" t="s">
        <v>18659</v>
      </c>
      <c r="O1663" s="109">
        <v>12</v>
      </c>
      <c r="P1663" s="108">
        <v>46132</v>
      </c>
      <c r="Q1663" s="108">
        <v>46143</v>
      </c>
      <c r="R1663" s="109" t="s">
        <v>15167</v>
      </c>
      <c r="S1663" s="110" t="str">
        <f>VLOOKUP($R1663,DX!$A$1:$B$13005,2,FALSE)</f>
        <v>FRACTURA DE OTROS HUESOS METACARPIANOS</v>
      </c>
      <c r="T1663" s="110" t="s">
        <v>18696</v>
      </c>
      <c r="U1663" s="115" t="s">
        <v>43179</v>
      </c>
      <c r="V1663" s="114" t="s">
        <v>42997</v>
      </c>
      <c r="W1663" s="115">
        <v>11</v>
      </c>
      <c r="X1663" s="115" t="s">
        <v>43177</v>
      </c>
      <c r="Y1663" s="115" t="s">
        <v>43006</v>
      </c>
      <c r="Z1663" s="115">
        <v>1</v>
      </c>
      <c r="AA1663" s="111" t="s">
        <v>43233</v>
      </c>
    </row>
    <row r="1664" spans="1:30" s="123" customFormat="1" ht="30" hidden="1" customHeight="1" x14ac:dyDescent="0.3">
      <c r="A1664" s="121">
        <v>46129</v>
      </c>
      <c r="B1664" s="119">
        <f t="shared" si="112"/>
        <v>4</v>
      </c>
      <c r="C1664" s="119">
        <f t="shared" si="113"/>
        <v>2026</v>
      </c>
      <c r="D1664" s="110">
        <v>1042090113</v>
      </c>
      <c r="E1664" s="110" t="s">
        <v>43061</v>
      </c>
      <c r="F1664" s="110" t="s">
        <v>18658</v>
      </c>
      <c r="G1664" s="109" t="s">
        <v>18720</v>
      </c>
      <c r="H1664" s="112" t="s">
        <v>42707</v>
      </c>
      <c r="I1664" s="109" t="s">
        <v>18680</v>
      </c>
      <c r="J1664" s="109" t="s">
        <v>18679</v>
      </c>
      <c r="K1664" s="108">
        <v>45836</v>
      </c>
      <c r="L1664" s="109" t="s">
        <v>18680</v>
      </c>
      <c r="M1664" s="109" t="s">
        <v>18657</v>
      </c>
      <c r="N1664" s="110" t="s">
        <v>18722</v>
      </c>
      <c r="O1664" s="109">
        <v>1</v>
      </c>
      <c r="P1664" s="108">
        <v>46129</v>
      </c>
      <c r="Q1664" s="108">
        <v>46129</v>
      </c>
      <c r="R1664" s="109" t="s">
        <v>15303</v>
      </c>
      <c r="S1664" s="110" t="str">
        <f>VLOOKUP($R1664,DX!$A$1:$B$13005,2,FALSE)</f>
        <v>FRACTURAS DE OTRAS PARTES DEL FEMUR</v>
      </c>
      <c r="T1664" s="110" t="s">
        <v>18696</v>
      </c>
      <c r="U1664" s="108">
        <v>46129</v>
      </c>
      <c r="V1664" s="115" t="s">
        <v>42997</v>
      </c>
      <c r="W1664" s="115">
        <v>1</v>
      </c>
      <c r="X1664" s="115" t="s">
        <v>43123</v>
      </c>
      <c r="Y1664" s="115"/>
      <c r="Z1664" s="115" t="s">
        <v>43123</v>
      </c>
      <c r="AA1664" s="111" t="s">
        <v>43233</v>
      </c>
    </row>
    <row r="1665" spans="1:27" s="123" customFormat="1" ht="30" hidden="1" customHeight="1" x14ac:dyDescent="0.3">
      <c r="A1665" s="121">
        <v>46132</v>
      </c>
      <c r="B1665" s="119">
        <f t="shared" si="112"/>
        <v>4</v>
      </c>
      <c r="C1665" s="119">
        <f t="shared" si="113"/>
        <v>2026</v>
      </c>
      <c r="D1665" s="110">
        <v>1102841856</v>
      </c>
      <c r="E1665" s="110" t="s">
        <v>43015</v>
      </c>
      <c r="F1665" s="110" t="s">
        <v>18658</v>
      </c>
      <c r="G1665" s="109" t="s">
        <v>18664</v>
      </c>
      <c r="H1665" s="112" t="s">
        <v>42708</v>
      </c>
      <c r="I1665" s="109" t="s">
        <v>18680</v>
      </c>
      <c r="J1665" s="109" t="s">
        <v>18679</v>
      </c>
      <c r="K1665" s="108">
        <v>45274</v>
      </c>
      <c r="L1665" s="109" t="s">
        <v>18680</v>
      </c>
      <c r="M1665" s="109" t="s">
        <v>18657</v>
      </c>
      <c r="N1665" s="110" t="s">
        <v>18659</v>
      </c>
      <c r="O1665" s="109">
        <v>1</v>
      </c>
      <c r="P1665" s="108">
        <v>46132</v>
      </c>
      <c r="Q1665" s="108">
        <v>46132</v>
      </c>
      <c r="R1665" s="109" t="s">
        <v>8035</v>
      </c>
      <c r="S1665" s="110" t="str">
        <f>VLOOKUP($R1665,DX!$A$1:$B$13005,2,FALSE)</f>
        <v>CONSTIPACION</v>
      </c>
      <c r="T1665" s="110" t="s">
        <v>42647</v>
      </c>
      <c r="U1665" s="108">
        <v>46132</v>
      </c>
      <c r="V1665" s="114" t="s">
        <v>42997</v>
      </c>
      <c r="W1665" s="109">
        <v>12</v>
      </c>
      <c r="X1665" s="115" t="s">
        <v>43123</v>
      </c>
      <c r="Y1665" s="115"/>
      <c r="Z1665" s="115" t="s">
        <v>43123</v>
      </c>
      <c r="AA1665" s="111" t="s">
        <v>43233</v>
      </c>
    </row>
    <row r="1666" spans="1:27" s="123" customFormat="1" ht="30" hidden="1" customHeight="1" x14ac:dyDescent="0.3">
      <c r="A1666" s="121">
        <v>46125</v>
      </c>
      <c r="B1666" s="119">
        <f t="shared" si="112"/>
        <v>4</v>
      </c>
      <c r="C1666" s="119">
        <f t="shared" si="113"/>
        <v>2026</v>
      </c>
      <c r="D1666" s="110">
        <v>15508827</v>
      </c>
      <c r="E1666" s="110" t="s">
        <v>42936</v>
      </c>
      <c r="F1666" s="110" t="s">
        <v>18658</v>
      </c>
      <c r="G1666" s="109" t="s">
        <v>18664</v>
      </c>
      <c r="H1666" s="112" t="s">
        <v>42708</v>
      </c>
      <c r="I1666" s="109" t="s">
        <v>18680</v>
      </c>
      <c r="J1666" s="109" t="s">
        <v>18679</v>
      </c>
      <c r="K1666" s="108">
        <v>45447</v>
      </c>
      <c r="L1666" s="109" t="s">
        <v>18680</v>
      </c>
      <c r="M1666" s="109" t="s">
        <v>18657</v>
      </c>
      <c r="N1666" s="110" t="s">
        <v>18659</v>
      </c>
      <c r="O1666" s="109">
        <v>1</v>
      </c>
      <c r="P1666" s="108">
        <v>46125</v>
      </c>
      <c r="Q1666" s="108">
        <v>46125</v>
      </c>
      <c r="R1666" s="109" t="s">
        <v>14061</v>
      </c>
      <c r="S1666" s="110" t="str">
        <f>VLOOKUP($R1666,DX!$A$1:$B$13005,2,FALSE)</f>
        <v>DOLOR, NO ESPECIFICADO</v>
      </c>
      <c r="T1666" s="110" t="s">
        <v>42647</v>
      </c>
      <c r="U1666" s="108">
        <v>46132</v>
      </c>
      <c r="V1666" s="114" t="s">
        <v>42997</v>
      </c>
      <c r="W1666" s="109">
        <v>1</v>
      </c>
      <c r="X1666" s="115" t="s">
        <v>43123</v>
      </c>
      <c r="Y1666" s="115"/>
      <c r="Z1666" s="115" t="s">
        <v>43123</v>
      </c>
      <c r="AA1666" s="111" t="s">
        <v>43233</v>
      </c>
    </row>
    <row r="1667" spans="1:27" s="123" customFormat="1" ht="30" hidden="1" customHeight="1" x14ac:dyDescent="0.3">
      <c r="A1667" s="121">
        <v>46126</v>
      </c>
      <c r="B1667" s="119">
        <f t="shared" si="112"/>
        <v>4</v>
      </c>
      <c r="C1667" s="119">
        <f t="shared" si="113"/>
        <v>2026</v>
      </c>
      <c r="D1667" s="110">
        <v>3189617</v>
      </c>
      <c r="E1667" s="110" t="s">
        <v>42922</v>
      </c>
      <c r="F1667" s="110" t="s">
        <v>18658</v>
      </c>
      <c r="G1667" s="109" t="s">
        <v>18737</v>
      </c>
      <c r="H1667" s="112" t="s">
        <v>42708</v>
      </c>
      <c r="I1667" s="109" t="s">
        <v>18849</v>
      </c>
      <c r="J1667" s="109" t="s">
        <v>42736</v>
      </c>
      <c r="K1667" s="108">
        <v>44075</v>
      </c>
      <c r="L1667" s="109" t="s">
        <v>18680</v>
      </c>
      <c r="M1667" s="109" t="s">
        <v>18657</v>
      </c>
      <c r="N1667" s="110" t="s">
        <v>18659</v>
      </c>
      <c r="O1667" s="109">
        <v>2</v>
      </c>
      <c r="P1667" s="108">
        <v>46126</v>
      </c>
      <c r="Q1667" s="108">
        <v>46126</v>
      </c>
      <c r="R1667" s="109" t="s">
        <v>9607</v>
      </c>
      <c r="S1667" s="110" t="str">
        <f>VLOOKUP($R1667,DX!$A$1:$B$13005,2,FALSE)</f>
        <v>LUMBAGO NO ESPECIFICADO</v>
      </c>
      <c r="T1667" s="110" t="s">
        <v>42647</v>
      </c>
      <c r="U1667" s="108">
        <v>46125</v>
      </c>
      <c r="V1667" s="114" t="s">
        <v>42997</v>
      </c>
      <c r="W1667" s="109">
        <v>1</v>
      </c>
      <c r="X1667" s="115" t="s">
        <v>43123</v>
      </c>
      <c r="Y1667" s="115"/>
      <c r="Z1667" s="115" t="s">
        <v>43123</v>
      </c>
      <c r="AA1667" s="111" t="s">
        <v>43233</v>
      </c>
    </row>
    <row r="1668" spans="1:27" s="123" customFormat="1" ht="30" hidden="1" customHeight="1" x14ac:dyDescent="0.3">
      <c r="A1668" s="121">
        <v>46127</v>
      </c>
      <c r="B1668" s="119">
        <f t="shared" si="112"/>
        <v>4</v>
      </c>
      <c r="C1668" s="119">
        <f t="shared" si="113"/>
        <v>2026</v>
      </c>
      <c r="D1668" s="110">
        <v>70162780</v>
      </c>
      <c r="E1668" s="110" t="s">
        <v>43097</v>
      </c>
      <c r="F1668" s="110" t="s">
        <v>18658</v>
      </c>
      <c r="G1668" s="109" t="s">
        <v>18687</v>
      </c>
      <c r="H1668" s="112" t="s">
        <v>42709</v>
      </c>
      <c r="I1668" s="109" t="s">
        <v>18680</v>
      </c>
      <c r="J1668" s="109" t="s">
        <v>18679</v>
      </c>
      <c r="K1668" s="108">
        <v>44245</v>
      </c>
      <c r="L1668" s="109" t="s">
        <v>18739</v>
      </c>
      <c r="M1668" s="109" t="s">
        <v>18657</v>
      </c>
      <c r="N1668" s="110" t="s">
        <v>18659</v>
      </c>
      <c r="O1668" s="109">
        <v>30</v>
      </c>
      <c r="P1668" s="108">
        <v>46127</v>
      </c>
      <c r="Q1668" s="108">
        <v>46156</v>
      </c>
      <c r="R1668" s="109" t="s">
        <v>1716</v>
      </c>
      <c r="S1668" s="110" t="str">
        <f>VLOOKUP($R1668,DX!$A$1:$B$13005,2,FALSE)</f>
        <v>TUMOR MALIGNO DEL ESTOMAGO, PARTE NO ESPECIFICADA</v>
      </c>
      <c r="T1668" s="110" t="s">
        <v>42647</v>
      </c>
      <c r="U1668" s="108">
        <v>46126</v>
      </c>
      <c r="V1668" s="114" t="s">
        <v>42997</v>
      </c>
      <c r="W1668" s="109">
        <v>2</v>
      </c>
      <c r="X1668" s="115" t="s">
        <v>43180</v>
      </c>
      <c r="Y1668" s="115" t="s">
        <v>43006</v>
      </c>
      <c r="Z1668" s="115">
        <v>14</v>
      </c>
      <c r="AA1668" s="123" t="s">
        <v>42959</v>
      </c>
    </row>
    <row r="1669" spans="1:27" s="123" customFormat="1" ht="30" hidden="1" customHeight="1" x14ac:dyDescent="0.3">
      <c r="A1669" s="121">
        <v>46133</v>
      </c>
      <c r="B1669" s="119">
        <f t="shared" si="112"/>
        <v>4</v>
      </c>
      <c r="C1669" s="119">
        <f t="shared" si="113"/>
        <v>2026</v>
      </c>
      <c r="D1669" s="110">
        <v>8177611</v>
      </c>
      <c r="E1669" s="110" t="s">
        <v>43089</v>
      </c>
      <c r="F1669" s="110" t="s">
        <v>18658</v>
      </c>
      <c r="G1669" s="109" t="s">
        <v>18687</v>
      </c>
      <c r="H1669" s="112" t="s">
        <v>42709</v>
      </c>
      <c r="I1669" s="109" t="s">
        <v>18665</v>
      </c>
      <c r="J1669" s="109" t="s">
        <v>18679</v>
      </c>
      <c r="K1669" s="108">
        <v>45666</v>
      </c>
      <c r="L1669" s="109" t="s">
        <v>42858</v>
      </c>
      <c r="M1669" s="109" t="s">
        <v>18657</v>
      </c>
      <c r="N1669" s="110" t="s">
        <v>18659</v>
      </c>
      <c r="O1669" s="109">
        <v>30</v>
      </c>
      <c r="P1669" s="108">
        <v>46133</v>
      </c>
      <c r="Q1669" s="108">
        <v>46162</v>
      </c>
      <c r="R1669" s="109" t="s">
        <v>15385</v>
      </c>
      <c r="S1669" s="110" t="str">
        <f>VLOOKUP($R1669,DX!$A$1:$B$13005,2,FALSE)</f>
        <v>FRACTURA DE LA EPIFISIS SUPERIOR DE LA TIBIA</v>
      </c>
      <c r="T1669" s="110" t="s">
        <v>18696</v>
      </c>
      <c r="U1669" s="115" t="s">
        <v>43181</v>
      </c>
      <c r="V1669" s="114" t="s">
        <v>42997</v>
      </c>
      <c r="W1669" s="115">
        <v>10</v>
      </c>
      <c r="X1669" s="115" t="s">
        <v>43182</v>
      </c>
      <c r="Y1669" s="115" t="s">
        <v>43006</v>
      </c>
      <c r="Z1669" s="115">
        <v>20</v>
      </c>
      <c r="AA1669" s="123" t="s">
        <v>42959</v>
      </c>
    </row>
    <row r="1670" spans="1:27" s="123" customFormat="1" ht="30" hidden="1" customHeight="1" x14ac:dyDescent="0.3">
      <c r="A1670" s="121">
        <v>46140</v>
      </c>
      <c r="B1670" s="119">
        <f t="shared" si="112"/>
        <v>4</v>
      </c>
      <c r="C1670" s="119">
        <f t="shared" si="113"/>
        <v>2026</v>
      </c>
      <c r="D1670" s="110">
        <v>1017154790</v>
      </c>
      <c r="E1670" s="110" t="s">
        <v>43114</v>
      </c>
      <c r="F1670" s="110" t="s">
        <v>18658</v>
      </c>
      <c r="G1670" s="109" t="s">
        <v>18664</v>
      </c>
      <c r="H1670" s="112" t="s">
        <v>42709</v>
      </c>
      <c r="I1670" s="109" t="s">
        <v>18680</v>
      </c>
      <c r="J1670" s="109" t="s">
        <v>18679</v>
      </c>
      <c r="K1670" s="108">
        <v>45845</v>
      </c>
      <c r="L1670" s="109" t="s">
        <v>18680</v>
      </c>
      <c r="M1670" s="109" t="s">
        <v>18657</v>
      </c>
      <c r="N1670" s="110" t="s">
        <v>18659</v>
      </c>
      <c r="O1670" s="109">
        <v>9</v>
      </c>
      <c r="P1670" s="108">
        <v>46140</v>
      </c>
      <c r="Q1670" s="108">
        <v>46148</v>
      </c>
      <c r="R1670" s="109" t="s">
        <v>10489</v>
      </c>
      <c r="S1670" s="110" t="str">
        <f>VLOOKUP($R1670,DX!$A$1:$B$13005,2,FALSE)</f>
        <v>INFECCION DE VIAS URINARIAS, SITIO NO ESPECIFICADO</v>
      </c>
      <c r="T1670" s="110" t="s">
        <v>42647</v>
      </c>
      <c r="U1670" s="115" t="s">
        <v>43183</v>
      </c>
      <c r="V1670" s="114" t="s">
        <v>42997</v>
      </c>
      <c r="W1670" s="115">
        <v>3</v>
      </c>
      <c r="X1670" s="115" t="s">
        <v>43185</v>
      </c>
      <c r="Y1670" s="115" t="s">
        <v>43192</v>
      </c>
      <c r="Z1670" s="115">
        <v>6</v>
      </c>
      <c r="AA1670" s="111" t="s">
        <v>43233</v>
      </c>
    </row>
    <row r="1671" spans="1:27" s="123" customFormat="1" ht="30" hidden="1" customHeight="1" x14ac:dyDescent="0.3">
      <c r="A1671" s="121">
        <v>46140</v>
      </c>
      <c r="B1671" s="119">
        <f t="shared" si="112"/>
        <v>4</v>
      </c>
      <c r="C1671" s="119">
        <f t="shared" si="113"/>
        <v>2026</v>
      </c>
      <c r="D1671" s="110">
        <v>1017159861</v>
      </c>
      <c r="E1671" s="110" t="s">
        <v>42960</v>
      </c>
      <c r="F1671" s="110" t="s">
        <v>18704</v>
      </c>
      <c r="G1671" s="109" t="s">
        <v>18664</v>
      </c>
      <c r="H1671" s="112" t="s">
        <v>42708</v>
      </c>
      <c r="I1671" s="109" t="s">
        <v>18849</v>
      </c>
      <c r="J1671" s="109" t="s">
        <v>43116</v>
      </c>
      <c r="K1671" s="108">
        <v>41499</v>
      </c>
      <c r="L1671" s="109" t="s">
        <v>42933</v>
      </c>
      <c r="M1671" s="109" t="s">
        <v>18657</v>
      </c>
      <c r="N1671" s="110" t="s">
        <v>18659</v>
      </c>
      <c r="O1671" s="109">
        <v>1</v>
      </c>
      <c r="P1671" s="108">
        <v>46140</v>
      </c>
      <c r="Q1671" s="108">
        <v>46140</v>
      </c>
      <c r="R1671" s="109" t="s">
        <v>5124</v>
      </c>
      <c r="S1671" s="110" t="str">
        <f>VLOOKUP($R1671,DX!$A$1:$B$13005,2,FALSE)</f>
        <v>OTRAS MIGRAÑAS</v>
      </c>
      <c r="T1671" s="110" t="s">
        <v>42647</v>
      </c>
      <c r="U1671" s="108">
        <v>46140</v>
      </c>
      <c r="V1671" s="114" t="s">
        <v>42997</v>
      </c>
      <c r="W1671" s="115">
        <v>1</v>
      </c>
      <c r="X1671" s="115" t="s">
        <v>43123</v>
      </c>
      <c r="Y1671" s="115"/>
      <c r="Z1671" s="115" t="s">
        <v>43123</v>
      </c>
      <c r="AA1671" s="111" t="s">
        <v>43233</v>
      </c>
    </row>
    <row r="1672" spans="1:27" s="123" customFormat="1" ht="30" hidden="1" customHeight="1" x14ac:dyDescent="0.3">
      <c r="A1672" s="121">
        <v>46126</v>
      </c>
      <c r="B1672" s="119">
        <f t="shared" si="112"/>
        <v>4</v>
      </c>
      <c r="C1672" s="119">
        <f t="shared" si="113"/>
        <v>2026</v>
      </c>
      <c r="D1672" s="110">
        <v>10183148</v>
      </c>
      <c r="E1672" s="110" t="s">
        <v>43095</v>
      </c>
      <c r="F1672" s="110" t="s">
        <v>18658</v>
      </c>
      <c r="G1672" s="109" t="s">
        <v>18683</v>
      </c>
      <c r="H1672" s="112" t="s">
        <v>42709</v>
      </c>
      <c r="I1672" s="109" t="s">
        <v>18680</v>
      </c>
      <c r="J1672" s="109" t="s">
        <v>18679</v>
      </c>
      <c r="K1672" s="108">
        <v>44245</v>
      </c>
      <c r="L1672" s="109" t="s">
        <v>18739</v>
      </c>
      <c r="M1672" s="109" t="s">
        <v>18657</v>
      </c>
      <c r="N1672" s="110" t="s">
        <v>18659</v>
      </c>
      <c r="O1672" s="109">
        <v>30</v>
      </c>
      <c r="P1672" s="108">
        <v>46126</v>
      </c>
      <c r="Q1672" s="108">
        <v>46155</v>
      </c>
      <c r="R1672" s="109" t="s">
        <v>15509</v>
      </c>
      <c r="S1672" s="110" t="str">
        <f>VLOOKUP($R1672,DX!$A$1:$B$13005,2,FALSE)</f>
        <v>FRACTURA DE HUESO DEL METATARSO</v>
      </c>
      <c r="T1672" s="110" t="s">
        <v>18696</v>
      </c>
      <c r="U1672" s="115" t="s">
        <v>43186</v>
      </c>
      <c r="V1672" s="114" t="s">
        <v>42997</v>
      </c>
      <c r="W1672" s="115">
        <v>17</v>
      </c>
      <c r="X1672" s="115" t="s">
        <v>43187</v>
      </c>
      <c r="Y1672" s="115" t="s">
        <v>43006</v>
      </c>
      <c r="Z1672" s="115">
        <v>13</v>
      </c>
      <c r="AA1672" s="123" t="s">
        <v>42959</v>
      </c>
    </row>
    <row r="1673" spans="1:27" s="123" customFormat="1" ht="30" hidden="1" customHeight="1" x14ac:dyDescent="0.3">
      <c r="A1673" s="121">
        <v>46132</v>
      </c>
      <c r="B1673" s="119">
        <f t="shared" si="112"/>
        <v>4</v>
      </c>
      <c r="C1673" s="119">
        <f t="shared" si="113"/>
        <v>2026</v>
      </c>
      <c r="D1673" s="110">
        <v>1037072838</v>
      </c>
      <c r="E1673" s="110" t="s">
        <v>42989</v>
      </c>
      <c r="F1673" s="110" t="s">
        <v>18658</v>
      </c>
      <c r="G1673" s="109" t="s">
        <v>18690</v>
      </c>
      <c r="H1673" s="112" t="s">
        <v>42708</v>
      </c>
      <c r="I1673" s="109" t="s">
        <v>18680</v>
      </c>
      <c r="J1673" s="109" t="s">
        <v>18679</v>
      </c>
      <c r="K1673" s="108">
        <v>45701</v>
      </c>
      <c r="L1673" s="109" t="s">
        <v>18739</v>
      </c>
      <c r="M1673" s="109" t="s">
        <v>18657</v>
      </c>
      <c r="N1673" s="110" t="s">
        <v>18659</v>
      </c>
      <c r="O1673" s="109">
        <v>12</v>
      </c>
      <c r="P1673" s="108">
        <v>46132</v>
      </c>
      <c r="Q1673" s="108">
        <v>46143</v>
      </c>
      <c r="R1673" s="109" t="s">
        <v>15167</v>
      </c>
      <c r="S1673" s="110" t="str">
        <f>VLOOKUP($R1673,DX!$A$1:$B$13005,2,FALSE)</f>
        <v>FRACTURA DE OTROS HUESOS METACARPIANOS</v>
      </c>
      <c r="T1673" s="110" t="s">
        <v>18696</v>
      </c>
      <c r="U1673" s="115" t="s">
        <v>43179</v>
      </c>
      <c r="V1673" s="114" t="s">
        <v>42997</v>
      </c>
      <c r="W1673" s="115">
        <v>11</v>
      </c>
      <c r="X1673" s="115" t="s">
        <v>43177</v>
      </c>
      <c r="Y1673" s="115" t="s">
        <v>43006</v>
      </c>
      <c r="Z1673" s="115">
        <v>1</v>
      </c>
      <c r="AA1673" s="111" t="s">
        <v>43233</v>
      </c>
    </row>
    <row r="1674" spans="1:27" s="123" customFormat="1" ht="30" hidden="1" customHeight="1" x14ac:dyDescent="0.3">
      <c r="A1674" s="121">
        <v>46137</v>
      </c>
      <c r="B1674" s="119">
        <f t="shared" si="112"/>
        <v>4</v>
      </c>
      <c r="C1674" s="119">
        <f t="shared" si="113"/>
        <v>2026</v>
      </c>
      <c r="D1674" s="110">
        <v>1128274990</v>
      </c>
      <c r="E1674" s="110" t="s">
        <v>43115</v>
      </c>
      <c r="F1674" s="110" t="s">
        <v>18658</v>
      </c>
      <c r="G1674" s="109" t="s">
        <v>18664</v>
      </c>
      <c r="H1674" s="112" t="s">
        <v>42709</v>
      </c>
      <c r="I1674" s="109" t="s">
        <v>18849</v>
      </c>
      <c r="J1674" s="109" t="s">
        <v>42600</v>
      </c>
      <c r="K1674" s="108">
        <v>46035</v>
      </c>
      <c r="L1674" s="109" t="s">
        <v>42933</v>
      </c>
      <c r="M1674" s="109" t="s">
        <v>18657</v>
      </c>
      <c r="N1674" s="110" t="s">
        <v>18659</v>
      </c>
      <c r="O1674" s="109">
        <v>15</v>
      </c>
      <c r="P1674" s="108">
        <v>46137</v>
      </c>
      <c r="Q1674" s="108">
        <v>46151</v>
      </c>
      <c r="R1674" s="109" t="s">
        <v>7245</v>
      </c>
      <c r="S1674" s="110" t="str">
        <f>VLOOKUP($R1674,DX!$A$1:$B$13005,2,FALSE)</f>
        <v>DESVIACION DEL TABIQUE NASAL</v>
      </c>
      <c r="T1674" s="110" t="s">
        <v>42647</v>
      </c>
      <c r="U1674" s="115" t="s">
        <v>43184</v>
      </c>
      <c r="V1674" s="114" t="s">
        <v>42997</v>
      </c>
      <c r="W1674" s="115">
        <v>6</v>
      </c>
      <c r="X1674" s="115" t="s">
        <v>43188</v>
      </c>
      <c r="Y1674" s="115" t="s">
        <v>43006</v>
      </c>
      <c r="Z1674" s="115">
        <v>9</v>
      </c>
      <c r="AA1674" s="111" t="s">
        <v>43233</v>
      </c>
    </row>
    <row r="1675" spans="1:27" s="123" customFormat="1" ht="30" hidden="1" customHeight="1" x14ac:dyDescent="0.3">
      <c r="A1675" s="121">
        <v>46141</v>
      </c>
      <c r="B1675" s="119">
        <f t="shared" ref="B1675" si="114">+MONTH(A1675)</f>
        <v>4</v>
      </c>
      <c r="C1675" s="119">
        <f t="shared" ref="C1675" si="115">+YEAR(A1675)</f>
        <v>2026</v>
      </c>
      <c r="D1675" s="110">
        <v>71750018</v>
      </c>
      <c r="E1675" s="110" t="s">
        <v>43109</v>
      </c>
      <c r="F1675" s="110" t="s">
        <v>18658</v>
      </c>
      <c r="G1675" s="109" t="s">
        <v>18664</v>
      </c>
      <c r="H1675" s="112" t="s">
        <v>42709</v>
      </c>
      <c r="I1675" s="109" t="s">
        <v>18680</v>
      </c>
      <c r="J1675" s="109" t="s">
        <v>18679</v>
      </c>
      <c r="K1675" s="108">
        <v>44245</v>
      </c>
      <c r="L1675" s="109" t="s">
        <v>18739</v>
      </c>
      <c r="M1675" s="109" t="s">
        <v>18657</v>
      </c>
      <c r="N1675" s="110" t="s">
        <v>18659</v>
      </c>
      <c r="O1675" s="109">
        <v>30</v>
      </c>
      <c r="P1675" s="108">
        <v>46141</v>
      </c>
      <c r="Q1675" s="108">
        <v>46170</v>
      </c>
      <c r="R1675" s="109" t="s">
        <v>6408</v>
      </c>
      <c r="S1675" s="110" t="str">
        <f>VLOOKUP($R1675,DX!$A$1:$B$13005,2,FALSE)</f>
        <v>INFARTO AGUDO DEL MIOCARDIO, SIN OTRA ESPECIFICACION</v>
      </c>
      <c r="T1675" s="110" t="s">
        <v>18696</v>
      </c>
      <c r="U1675" s="115" t="s">
        <v>43230</v>
      </c>
      <c r="V1675" s="115" t="s">
        <v>42997</v>
      </c>
      <c r="W1675" s="115">
        <v>3</v>
      </c>
      <c r="X1675" s="115" t="s">
        <v>43231</v>
      </c>
      <c r="Y1675" s="115" t="s">
        <v>43006</v>
      </c>
      <c r="Z1675" s="115">
        <v>27</v>
      </c>
      <c r="AA1675" s="123" t="s">
        <v>42959</v>
      </c>
    </row>
    <row r="1676" spans="1:27" ht="30" hidden="1" customHeight="1" x14ac:dyDescent="0.3">
      <c r="A1676" s="121">
        <v>46148</v>
      </c>
      <c r="B1676" s="119">
        <f t="shared" ref="B1676" si="116">+MONTH(A1676)</f>
        <v>5</v>
      </c>
      <c r="C1676" s="119">
        <f t="shared" ref="C1676" si="117">+YEAR(A1676)</f>
        <v>2026</v>
      </c>
      <c r="D1676" s="111">
        <v>1006099439</v>
      </c>
      <c r="E1676" s="111" t="s">
        <v>43193</v>
      </c>
      <c r="F1676" s="110" t="s">
        <v>18658</v>
      </c>
      <c r="G1676" s="115" t="s">
        <v>18664</v>
      </c>
      <c r="H1676" s="112" t="s">
        <v>42709</v>
      </c>
      <c r="I1676" s="109" t="s">
        <v>18849</v>
      </c>
      <c r="J1676" s="109" t="s">
        <v>43203</v>
      </c>
      <c r="K1676" s="120">
        <v>45170</v>
      </c>
      <c r="L1676" s="109" t="s">
        <v>42933</v>
      </c>
      <c r="M1676" s="115" t="s">
        <v>18657</v>
      </c>
      <c r="N1676" s="110" t="s">
        <v>18659</v>
      </c>
      <c r="O1676" s="1">
        <v>9</v>
      </c>
      <c r="P1676" s="120">
        <v>46148</v>
      </c>
      <c r="Q1676" s="120">
        <v>46156</v>
      </c>
      <c r="R1676" s="109" t="s">
        <v>15413</v>
      </c>
      <c r="S1676" s="110" t="str">
        <f>VLOOKUP($R1676,DX!$A$1:$B$13005,2,FALSE)</f>
        <v>ESGUINCES Y TORCEDURAS EN LIGAMENTO CRUZADO ANTERIOR, POST DE RODILLA</v>
      </c>
      <c r="T1676" s="111" t="s">
        <v>42647</v>
      </c>
      <c r="U1676" s="115" t="s">
        <v>43204</v>
      </c>
      <c r="V1676" s="115" t="s">
        <v>43206</v>
      </c>
      <c r="W1676" s="115">
        <v>9</v>
      </c>
      <c r="X1676" s="115" t="s">
        <v>43123</v>
      </c>
      <c r="Y1676" s="115" t="s">
        <v>43123</v>
      </c>
      <c r="Z1676" s="115" t="s">
        <v>43123</v>
      </c>
      <c r="AA1676" s="111" t="s">
        <v>43233</v>
      </c>
    </row>
    <row r="1677" spans="1:27" ht="30" hidden="1" customHeight="1" x14ac:dyDescent="0.3">
      <c r="A1677" s="121">
        <v>46153</v>
      </c>
      <c r="B1677" s="119">
        <f t="shared" ref="B1677:B1698" si="118">+MONTH(A1677)</f>
        <v>5</v>
      </c>
      <c r="C1677" s="119">
        <f t="shared" ref="C1677:C1698" si="119">+YEAR(A1677)</f>
        <v>2026</v>
      </c>
      <c r="D1677" s="111">
        <v>1007243522</v>
      </c>
      <c r="E1677" s="111" t="s">
        <v>42699</v>
      </c>
      <c r="F1677" s="110" t="s">
        <v>18658</v>
      </c>
      <c r="G1677" s="115" t="s">
        <v>18664</v>
      </c>
      <c r="H1677" s="112" t="s">
        <v>42708</v>
      </c>
      <c r="I1677" s="109" t="s">
        <v>18680</v>
      </c>
      <c r="J1677" s="109" t="s">
        <v>18679</v>
      </c>
      <c r="K1677" s="120">
        <v>46113</v>
      </c>
      <c r="L1677" s="109" t="s">
        <v>18680</v>
      </c>
      <c r="M1677" s="115" t="s">
        <v>18657</v>
      </c>
      <c r="N1677" s="110" t="s">
        <v>18659</v>
      </c>
      <c r="O1677" s="1">
        <v>1</v>
      </c>
      <c r="P1677" s="120">
        <v>46153</v>
      </c>
      <c r="Q1677" s="120">
        <v>46153</v>
      </c>
      <c r="R1677" s="109" t="s">
        <v>112</v>
      </c>
      <c r="S1677" s="110" t="str">
        <f>VLOOKUP($R1677,DX!$A$1:$B$13005,2,FALSE)</f>
        <v>OTRAS ENTERITIS VIRALES</v>
      </c>
      <c r="T1677" s="111" t="s">
        <v>42647</v>
      </c>
      <c r="U1677" s="115" t="s">
        <v>43205</v>
      </c>
      <c r="V1677" s="115" t="s">
        <v>43206</v>
      </c>
      <c r="W1677" s="115">
        <v>1</v>
      </c>
      <c r="X1677" s="115" t="s">
        <v>43123</v>
      </c>
      <c r="Y1677" s="115" t="s">
        <v>43123</v>
      </c>
      <c r="Z1677" s="115" t="s">
        <v>43123</v>
      </c>
      <c r="AA1677" s="111" t="s">
        <v>43233</v>
      </c>
    </row>
    <row r="1678" spans="1:27" ht="30" hidden="1" customHeight="1" x14ac:dyDescent="0.3">
      <c r="A1678" s="121">
        <v>46148</v>
      </c>
      <c r="B1678" s="119">
        <f t="shared" si="118"/>
        <v>5</v>
      </c>
      <c r="C1678" s="119">
        <f t="shared" si="119"/>
        <v>2026</v>
      </c>
      <c r="D1678" s="111">
        <v>1020104474</v>
      </c>
      <c r="E1678" s="111" t="s">
        <v>43091</v>
      </c>
      <c r="F1678" s="110" t="s">
        <v>18658</v>
      </c>
      <c r="G1678" s="115" t="s">
        <v>18664</v>
      </c>
      <c r="H1678" s="112" t="s">
        <v>42708</v>
      </c>
      <c r="I1678" s="109" t="s">
        <v>18849</v>
      </c>
      <c r="J1678" s="109" t="s">
        <v>42738</v>
      </c>
      <c r="K1678" s="120">
        <v>45989</v>
      </c>
      <c r="L1678" s="109" t="s">
        <v>42933</v>
      </c>
      <c r="M1678" s="115" t="s">
        <v>18657</v>
      </c>
      <c r="N1678" s="110" t="s">
        <v>18659</v>
      </c>
      <c r="O1678" s="1">
        <v>2</v>
      </c>
      <c r="P1678" s="120">
        <v>46148</v>
      </c>
      <c r="Q1678" s="120">
        <v>46149</v>
      </c>
      <c r="R1678" s="109" t="s">
        <v>7103</v>
      </c>
      <c r="S1678" s="110" t="str">
        <f>VLOOKUP($R1678,DX!$A$1:$B$13005,2,FALSE)</f>
        <v>INFECCION AGUDA DE LAS VIAS RESPIRATORIAS SUPERIORES, NO ESPECIFICADA</v>
      </c>
      <c r="T1678" s="111" t="s">
        <v>42647</v>
      </c>
      <c r="U1678" s="115" t="s">
        <v>43207</v>
      </c>
      <c r="V1678" s="115" t="s">
        <v>43206</v>
      </c>
      <c r="W1678" s="115">
        <v>2</v>
      </c>
      <c r="X1678" s="115" t="s">
        <v>43123</v>
      </c>
      <c r="Y1678" s="115" t="s">
        <v>43123</v>
      </c>
      <c r="Z1678" s="115" t="s">
        <v>43123</v>
      </c>
      <c r="AA1678" s="111" t="s">
        <v>43233</v>
      </c>
    </row>
    <row r="1679" spans="1:27" ht="30" hidden="1" customHeight="1" x14ac:dyDescent="0.3">
      <c r="A1679" s="121">
        <v>46148</v>
      </c>
      <c r="B1679" s="119">
        <f t="shared" si="118"/>
        <v>5</v>
      </c>
      <c r="C1679" s="119">
        <f t="shared" si="119"/>
        <v>2026</v>
      </c>
      <c r="D1679" s="111">
        <v>1036642462</v>
      </c>
      <c r="E1679" s="111" t="s">
        <v>42932</v>
      </c>
      <c r="F1679" s="110" t="s">
        <v>18704</v>
      </c>
      <c r="G1679" s="115" t="s">
        <v>18664</v>
      </c>
      <c r="H1679" s="112" t="s">
        <v>42708</v>
      </c>
      <c r="I1679" s="109" t="s">
        <v>18849</v>
      </c>
      <c r="J1679" s="109" t="s">
        <v>18907</v>
      </c>
      <c r="K1679" s="120">
        <v>45383</v>
      </c>
      <c r="L1679" s="109" t="s">
        <v>42933</v>
      </c>
      <c r="M1679" s="115" t="s">
        <v>18657</v>
      </c>
      <c r="N1679" s="110" t="s">
        <v>18659</v>
      </c>
      <c r="O1679" s="1">
        <v>1</v>
      </c>
      <c r="P1679" s="120">
        <v>46148</v>
      </c>
      <c r="Q1679" s="120">
        <v>46148</v>
      </c>
      <c r="R1679" s="109" t="s">
        <v>7061</v>
      </c>
      <c r="S1679" s="110" t="str">
        <f>VLOOKUP($R1679,DX!$A$1:$B$13005,2,FALSE)</f>
        <v>RINOFARINGITIS AGUDA (RESFRIADO COMUN)</v>
      </c>
      <c r="T1679" s="111" t="s">
        <v>42647</v>
      </c>
      <c r="U1679" s="115" t="s">
        <v>43208</v>
      </c>
      <c r="V1679" s="115" t="s">
        <v>43206</v>
      </c>
      <c r="W1679" s="115">
        <v>1</v>
      </c>
      <c r="X1679" s="115" t="s">
        <v>43123</v>
      </c>
      <c r="Y1679" s="115" t="s">
        <v>43123</v>
      </c>
      <c r="Z1679" s="115" t="s">
        <v>43123</v>
      </c>
      <c r="AA1679" s="111" t="s">
        <v>43233</v>
      </c>
    </row>
    <row r="1680" spans="1:27" ht="30" hidden="1" customHeight="1" x14ac:dyDescent="0.3">
      <c r="A1680" s="121">
        <v>46152</v>
      </c>
      <c r="B1680" s="119">
        <f t="shared" si="118"/>
        <v>5</v>
      </c>
      <c r="C1680" s="119">
        <f t="shared" si="119"/>
        <v>2026</v>
      </c>
      <c r="D1680" s="111">
        <v>1036659114</v>
      </c>
      <c r="E1680" s="111" t="s">
        <v>43194</v>
      </c>
      <c r="F1680" s="110" t="s">
        <v>18658</v>
      </c>
      <c r="G1680" s="115" t="s">
        <v>18737</v>
      </c>
      <c r="H1680" s="112" t="s">
        <v>42708</v>
      </c>
      <c r="I1680" s="115" t="s">
        <v>18665</v>
      </c>
      <c r="J1680" s="109" t="s">
        <v>18679</v>
      </c>
      <c r="K1680" s="120">
        <v>46141</v>
      </c>
      <c r="L1680" s="109" t="s">
        <v>42858</v>
      </c>
      <c r="M1680" s="115" t="s">
        <v>18657</v>
      </c>
      <c r="N1680" s="110" t="s">
        <v>18659</v>
      </c>
      <c r="O1680" s="1">
        <v>4</v>
      </c>
      <c r="P1680" s="120">
        <v>46152</v>
      </c>
      <c r="Q1680" s="120">
        <v>46155</v>
      </c>
      <c r="R1680" s="109" t="s">
        <v>15043</v>
      </c>
      <c r="S1680" s="110" t="str">
        <f>VLOOKUP($R1680,DX!$A$1:$B$13005,2,FALSE)</f>
        <v>HERIDAS MULTIPLES DEL ANTEBRAZO</v>
      </c>
      <c r="T1680" s="111" t="s">
        <v>42647</v>
      </c>
      <c r="U1680" s="115" t="s">
        <v>43211</v>
      </c>
      <c r="V1680" s="115" t="s">
        <v>43206</v>
      </c>
      <c r="W1680" s="115">
        <v>4</v>
      </c>
      <c r="X1680" s="115" t="s">
        <v>43123</v>
      </c>
      <c r="Y1680" s="115" t="s">
        <v>43123</v>
      </c>
      <c r="Z1680" s="115" t="s">
        <v>43123</v>
      </c>
      <c r="AA1680" s="111" t="s">
        <v>43233</v>
      </c>
    </row>
    <row r="1681" spans="1:27" ht="30" hidden="1" customHeight="1" x14ac:dyDescent="0.3">
      <c r="A1681" s="121">
        <v>46148</v>
      </c>
      <c r="B1681" s="119">
        <f t="shared" si="118"/>
        <v>5</v>
      </c>
      <c r="C1681" s="119">
        <f t="shared" si="119"/>
        <v>2026</v>
      </c>
      <c r="D1681" s="111">
        <v>1040750472</v>
      </c>
      <c r="E1681" s="111" t="s">
        <v>43195</v>
      </c>
      <c r="F1681" s="110" t="s">
        <v>18704</v>
      </c>
      <c r="G1681" s="115" t="s">
        <v>18664</v>
      </c>
      <c r="H1681" s="112" t="s">
        <v>42708</v>
      </c>
      <c r="I1681" s="109" t="s">
        <v>18849</v>
      </c>
      <c r="J1681" s="109" t="s">
        <v>42738</v>
      </c>
      <c r="K1681" s="120">
        <v>46091</v>
      </c>
      <c r="L1681" s="109" t="s">
        <v>42933</v>
      </c>
      <c r="M1681" s="115" t="s">
        <v>18657</v>
      </c>
      <c r="N1681" s="110" t="s">
        <v>18659</v>
      </c>
      <c r="O1681" s="1">
        <v>2</v>
      </c>
      <c r="P1681" s="120">
        <v>46148</v>
      </c>
      <c r="Q1681" s="120">
        <v>46149</v>
      </c>
      <c r="R1681" s="109" t="s">
        <v>7061</v>
      </c>
      <c r="S1681" s="110" t="str">
        <f>VLOOKUP($R1681,DX!$A$1:$B$13005,2,FALSE)</f>
        <v>RINOFARINGITIS AGUDA (RESFRIADO COMUN)</v>
      </c>
      <c r="T1681" s="111" t="s">
        <v>42647</v>
      </c>
      <c r="U1681" s="115" t="s">
        <v>43207</v>
      </c>
      <c r="V1681" s="115" t="s">
        <v>43206</v>
      </c>
      <c r="W1681" s="115">
        <v>2</v>
      </c>
      <c r="X1681" s="115" t="s">
        <v>43123</v>
      </c>
      <c r="Y1681" s="115" t="s">
        <v>43123</v>
      </c>
      <c r="Z1681" s="115" t="s">
        <v>43123</v>
      </c>
      <c r="AA1681" s="111" t="s">
        <v>43233</v>
      </c>
    </row>
    <row r="1682" spans="1:27" ht="30" hidden="1" customHeight="1" x14ac:dyDescent="0.3">
      <c r="A1682" s="121">
        <v>46149</v>
      </c>
      <c r="B1682" s="119">
        <f t="shared" si="118"/>
        <v>5</v>
      </c>
      <c r="C1682" s="119">
        <f t="shared" si="119"/>
        <v>2026</v>
      </c>
      <c r="D1682" s="111">
        <v>43825551</v>
      </c>
      <c r="E1682" s="111" t="s">
        <v>43040</v>
      </c>
      <c r="F1682" s="110" t="s">
        <v>18704</v>
      </c>
      <c r="G1682" s="115" t="s">
        <v>18664</v>
      </c>
      <c r="H1682" s="112" t="s">
        <v>42708</v>
      </c>
      <c r="I1682" s="109" t="s">
        <v>18849</v>
      </c>
      <c r="J1682" s="109" t="s">
        <v>43218</v>
      </c>
      <c r="K1682" s="120">
        <f>VLOOKUP(D1682,[4]Hoja1!$A$1:$I$671,7,FALSE)</f>
        <v>46031</v>
      </c>
      <c r="L1682" s="109" t="s">
        <v>42933</v>
      </c>
      <c r="M1682" s="115" t="s">
        <v>18657</v>
      </c>
      <c r="N1682" s="110" t="s">
        <v>18659</v>
      </c>
      <c r="O1682" s="1">
        <v>2</v>
      </c>
      <c r="P1682" s="120">
        <v>46149</v>
      </c>
      <c r="Q1682" s="120">
        <v>46150</v>
      </c>
      <c r="R1682" s="109" t="s">
        <v>9353</v>
      </c>
      <c r="S1682" s="110" t="str">
        <f>VLOOKUP($R1682,DX!$A$1:$B$13005,2,FALSE)</f>
        <v>DOLOR EN ARTICULACION</v>
      </c>
      <c r="T1682" s="111" t="s">
        <v>42647</v>
      </c>
      <c r="U1682" s="115" t="s">
        <v>43222</v>
      </c>
      <c r="V1682" s="115" t="s">
        <v>43206</v>
      </c>
      <c r="W1682" s="115">
        <v>2</v>
      </c>
      <c r="X1682" s="115" t="s">
        <v>43123</v>
      </c>
      <c r="Y1682" s="115" t="s">
        <v>43123</v>
      </c>
      <c r="Z1682" s="115" t="s">
        <v>43123</v>
      </c>
      <c r="AA1682" s="111" t="s">
        <v>43233</v>
      </c>
    </row>
    <row r="1683" spans="1:27" ht="30" hidden="1" customHeight="1" x14ac:dyDescent="0.3">
      <c r="A1683" s="121">
        <v>46150</v>
      </c>
      <c r="B1683" s="119">
        <f t="shared" si="118"/>
        <v>5</v>
      </c>
      <c r="C1683" s="119">
        <f t="shared" si="119"/>
        <v>2026</v>
      </c>
      <c r="D1683" s="111">
        <v>79618570</v>
      </c>
      <c r="E1683" s="111" t="s">
        <v>43196</v>
      </c>
      <c r="F1683" s="110" t="s">
        <v>18658</v>
      </c>
      <c r="G1683" s="115" t="s">
        <v>18664</v>
      </c>
      <c r="H1683" s="112" t="s">
        <v>42708</v>
      </c>
      <c r="I1683" s="115" t="s">
        <v>18665</v>
      </c>
      <c r="J1683" s="109" t="s">
        <v>18679</v>
      </c>
      <c r="K1683" s="120">
        <f>VLOOKUP(D1683,[4]Hoja1!$A$1:$I$671,7,FALSE)</f>
        <v>45627</v>
      </c>
      <c r="L1683" s="109" t="s">
        <v>42858</v>
      </c>
      <c r="M1683" s="115" t="s">
        <v>18657</v>
      </c>
      <c r="N1683" s="110" t="s">
        <v>18659</v>
      </c>
      <c r="O1683" s="1">
        <v>1</v>
      </c>
      <c r="P1683" s="120">
        <v>46150</v>
      </c>
      <c r="Q1683" s="120">
        <v>46150</v>
      </c>
      <c r="R1683" s="109" t="s">
        <v>7061</v>
      </c>
      <c r="S1683" s="110" t="str">
        <f>VLOOKUP($R1683,DX!$A$1:$B$13005,2,FALSE)</f>
        <v>RINOFARINGITIS AGUDA (RESFRIADO COMUN)</v>
      </c>
      <c r="T1683" s="111" t="s">
        <v>42647</v>
      </c>
      <c r="U1683" s="115" t="s">
        <v>43210</v>
      </c>
      <c r="V1683" s="115" t="s">
        <v>43206</v>
      </c>
      <c r="W1683" s="115">
        <v>1</v>
      </c>
      <c r="X1683" s="115" t="s">
        <v>43123</v>
      </c>
      <c r="Y1683" s="115" t="s">
        <v>43123</v>
      </c>
      <c r="Z1683" s="115" t="s">
        <v>43123</v>
      </c>
      <c r="AA1683" s="111" t="s">
        <v>43233</v>
      </c>
    </row>
    <row r="1684" spans="1:27" ht="30" hidden="1" customHeight="1" x14ac:dyDescent="0.3">
      <c r="A1684" s="121">
        <v>46143</v>
      </c>
      <c r="B1684" s="119">
        <f t="shared" si="118"/>
        <v>5</v>
      </c>
      <c r="C1684" s="119">
        <f t="shared" si="119"/>
        <v>2026</v>
      </c>
      <c r="D1684" s="111">
        <v>80919587</v>
      </c>
      <c r="E1684" s="111" t="s">
        <v>43197</v>
      </c>
      <c r="F1684" s="110" t="s">
        <v>18658</v>
      </c>
      <c r="G1684" s="115" t="s">
        <v>18690</v>
      </c>
      <c r="H1684" s="112" t="s">
        <v>42708</v>
      </c>
      <c r="I1684" s="115" t="s">
        <v>18665</v>
      </c>
      <c r="J1684" s="109" t="s">
        <v>18679</v>
      </c>
      <c r="K1684" s="120">
        <v>45789</v>
      </c>
      <c r="L1684" s="109" t="s">
        <v>18784</v>
      </c>
      <c r="M1684" s="115" t="s">
        <v>18657</v>
      </c>
      <c r="N1684" s="110" t="s">
        <v>18659</v>
      </c>
      <c r="O1684" s="1">
        <v>2</v>
      </c>
      <c r="P1684" s="120">
        <v>46143</v>
      </c>
      <c r="Q1684" s="120">
        <v>46144</v>
      </c>
      <c r="R1684" s="109" t="s">
        <v>25699</v>
      </c>
      <c r="S1684" s="110" t="e">
        <f>VLOOKUP($R1684,DX!$A$1:$B$13005,2,FALSE)</f>
        <v>#N/A</v>
      </c>
      <c r="T1684" s="111" t="s">
        <v>42647</v>
      </c>
      <c r="U1684" s="115" t="s">
        <v>43223</v>
      </c>
      <c r="V1684" s="115" t="s">
        <v>43206</v>
      </c>
      <c r="W1684" s="115">
        <v>2</v>
      </c>
      <c r="X1684" s="115" t="s">
        <v>43123</v>
      </c>
      <c r="Y1684" s="115" t="s">
        <v>43123</v>
      </c>
      <c r="Z1684" s="115" t="s">
        <v>43123</v>
      </c>
      <c r="AA1684" s="111" t="s">
        <v>43233</v>
      </c>
    </row>
    <row r="1685" spans="1:27" ht="30" hidden="1" customHeight="1" x14ac:dyDescent="0.3">
      <c r="A1685" s="121">
        <v>46149</v>
      </c>
      <c r="B1685" s="119">
        <f t="shared" si="118"/>
        <v>5</v>
      </c>
      <c r="C1685" s="119">
        <f t="shared" si="119"/>
        <v>2026</v>
      </c>
      <c r="D1685" s="111">
        <v>8399771</v>
      </c>
      <c r="E1685" s="111" t="s">
        <v>42660</v>
      </c>
      <c r="F1685" s="110" t="s">
        <v>18658</v>
      </c>
      <c r="G1685" s="115" t="s">
        <v>18664</v>
      </c>
      <c r="H1685" s="112" t="s">
        <v>42708</v>
      </c>
      <c r="I1685" s="115" t="s">
        <v>18665</v>
      </c>
      <c r="J1685" s="109" t="s">
        <v>18679</v>
      </c>
      <c r="K1685" s="120">
        <f>VLOOKUP(D1685,[4]Hoja1!$A$1:$I$671,7,FALSE)</f>
        <v>45627</v>
      </c>
      <c r="L1685" s="109" t="s">
        <v>42858</v>
      </c>
      <c r="M1685" s="115" t="s">
        <v>18657</v>
      </c>
      <c r="N1685" s="110" t="s">
        <v>18659</v>
      </c>
      <c r="O1685" s="1">
        <v>1</v>
      </c>
      <c r="P1685" s="120">
        <v>46149</v>
      </c>
      <c r="Q1685" s="120">
        <v>46149</v>
      </c>
      <c r="R1685" s="109" t="s">
        <v>13817</v>
      </c>
      <c r="S1685" s="110" t="str">
        <f>VLOOKUP($R1685,DX!$A$1:$B$13005,2,FALSE)</f>
        <v>OTROS DOLORES ABDOMINALES Y LOS NO ESPECIFICADOS</v>
      </c>
      <c r="T1685" s="111" t="s">
        <v>42647</v>
      </c>
      <c r="U1685" s="115" t="s">
        <v>43209</v>
      </c>
      <c r="V1685" s="115" t="s">
        <v>43206</v>
      </c>
      <c r="W1685" s="115">
        <v>1</v>
      </c>
      <c r="X1685" s="115" t="s">
        <v>43123</v>
      </c>
      <c r="Y1685" s="115" t="s">
        <v>43123</v>
      </c>
      <c r="Z1685" s="115" t="s">
        <v>43123</v>
      </c>
      <c r="AA1685" s="111" t="s">
        <v>43233</v>
      </c>
    </row>
    <row r="1686" spans="1:27" ht="30" hidden="1" customHeight="1" x14ac:dyDescent="0.3">
      <c r="A1686" s="121">
        <v>46153</v>
      </c>
      <c r="B1686" s="119">
        <f t="shared" si="118"/>
        <v>5</v>
      </c>
      <c r="C1686" s="119">
        <f t="shared" si="119"/>
        <v>2026</v>
      </c>
      <c r="D1686" s="111">
        <v>98546391</v>
      </c>
      <c r="E1686" s="111" t="s">
        <v>42872</v>
      </c>
      <c r="F1686" s="110" t="s">
        <v>18658</v>
      </c>
      <c r="G1686" s="115" t="s">
        <v>18664</v>
      </c>
      <c r="H1686" s="112" t="s">
        <v>42709</v>
      </c>
      <c r="I1686" s="115" t="s">
        <v>18665</v>
      </c>
      <c r="J1686" s="109" t="s">
        <v>18679</v>
      </c>
      <c r="K1686" s="120">
        <f>VLOOKUP(D1686,[4]Hoja1!$A$1:$I$671,7,FALSE)</f>
        <v>44964</v>
      </c>
      <c r="L1686" s="109" t="s">
        <v>42944</v>
      </c>
      <c r="M1686" s="115" t="s">
        <v>18657</v>
      </c>
      <c r="N1686" s="110" t="s">
        <v>18659</v>
      </c>
      <c r="O1686" s="1">
        <v>3</v>
      </c>
      <c r="P1686" s="120">
        <v>46153</v>
      </c>
      <c r="Q1686" s="120">
        <v>46155</v>
      </c>
      <c r="R1686" s="109" t="s">
        <v>6390</v>
      </c>
      <c r="S1686" s="110" t="str">
        <f>VLOOKUP($R1686,DX!$A$1:$B$13005,2,FALSE)</f>
        <v>ANGINA INESTABLE</v>
      </c>
      <c r="T1686" s="111" t="s">
        <v>42647</v>
      </c>
      <c r="U1686" s="115" t="s">
        <v>43212</v>
      </c>
      <c r="V1686" s="115" t="s">
        <v>43206</v>
      </c>
      <c r="W1686" s="115">
        <v>3</v>
      </c>
      <c r="X1686" s="115" t="s">
        <v>43123</v>
      </c>
      <c r="Y1686" s="115" t="s">
        <v>43123</v>
      </c>
      <c r="Z1686" s="115" t="s">
        <v>43123</v>
      </c>
      <c r="AA1686" s="111" t="s">
        <v>43233</v>
      </c>
    </row>
    <row r="1687" spans="1:27" ht="30" hidden="1" customHeight="1" x14ac:dyDescent="0.3">
      <c r="A1687" s="121">
        <v>46167</v>
      </c>
      <c r="B1687" s="119">
        <f t="shared" si="118"/>
        <v>5</v>
      </c>
      <c r="C1687" s="119">
        <f t="shared" si="119"/>
        <v>2026</v>
      </c>
      <c r="D1687" s="111">
        <v>1004671855</v>
      </c>
      <c r="E1687" s="111" t="s">
        <v>43030</v>
      </c>
      <c r="F1687" s="110" t="s">
        <v>18704</v>
      </c>
      <c r="G1687" s="115" t="s">
        <v>18664</v>
      </c>
      <c r="H1687" s="112" t="s">
        <v>42708</v>
      </c>
      <c r="I1687" s="109" t="s">
        <v>18849</v>
      </c>
      <c r="J1687" s="109" t="s">
        <v>42738</v>
      </c>
      <c r="K1687" s="120">
        <f>VLOOKUP(D1687,[4]Hoja1!$A$1:$I$671,7,FALSE)</f>
        <v>45817</v>
      </c>
      <c r="L1687" s="109" t="s">
        <v>42933</v>
      </c>
      <c r="M1687" s="115" t="s">
        <v>18657</v>
      </c>
      <c r="N1687" s="110" t="s">
        <v>18659</v>
      </c>
      <c r="O1687" s="1">
        <v>2</v>
      </c>
      <c r="P1687" s="120">
        <v>46167</v>
      </c>
      <c r="Q1687" s="120">
        <v>46168</v>
      </c>
      <c r="R1687" s="109" t="s">
        <v>112</v>
      </c>
      <c r="S1687" s="110" t="str">
        <f>VLOOKUP($R1687,DX!$A$1:$B$13005,2,FALSE)</f>
        <v>OTRAS ENTERITIS VIRALES</v>
      </c>
      <c r="T1687" s="111" t="s">
        <v>42647</v>
      </c>
      <c r="U1687" s="115" t="s">
        <v>43213</v>
      </c>
      <c r="V1687" s="115" t="s">
        <v>43206</v>
      </c>
      <c r="W1687" s="115">
        <v>2</v>
      </c>
      <c r="X1687" s="115" t="s">
        <v>43123</v>
      </c>
      <c r="Y1687" s="115" t="s">
        <v>43123</v>
      </c>
      <c r="Z1687" s="115" t="s">
        <v>43123</v>
      </c>
      <c r="AA1687" s="111" t="s">
        <v>43233</v>
      </c>
    </row>
    <row r="1688" spans="1:27" ht="30" hidden="1" customHeight="1" x14ac:dyDescent="0.3">
      <c r="A1688" s="121">
        <v>46149</v>
      </c>
      <c r="B1688" s="119">
        <f t="shared" si="118"/>
        <v>5</v>
      </c>
      <c r="C1688" s="119">
        <f t="shared" si="119"/>
        <v>2026</v>
      </c>
      <c r="D1688" s="111">
        <v>1017159861</v>
      </c>
      <c r="E1688" s="111" t="s">
        <v>42960</v>
      </c>
      <c r="F1688" s="110" t="s">
        <v>18704</v>
      </c>
      <c r="G1688" s="115" t="s">
        <v>18664</v>
      </c>
      <c r="H1688" s="112" t="s">
        <v>42708</v>
      </c>
      <c r="I1688" s="109" t="s">
        <v>18849</v>
      </c>
      <c r="J1688" s="109" t="s">
        <v>43219</v>
      </c>
      <c r="K1688" s="120">
        <f>VLOOKUP(D1688,[4]Hoja1!$A$1:$I$671,7,FALSE)</f>
        <v>41499</v>
      </c>
      <c r="L1688" s="109" t="s">
        <v>42933</v>
      </c>
      <c r="M1688" s="115" t="s">
        <v>18657</v>
      </c>
      <c r="N1688" s="110" t="s">
        <v>18659</v>
      </c>
      <c r="O1688" s="1">
        <v>2</v>
      </c>
      <c r="P1688" s="120">
        <v>46149</v>
      </c>
      <c r="Q1688" s="120">
        <v>46150</v>
      </c>
      <c r="R1688" s="109" t="s">
        <v>9163</v>
      </c>
      <c r="S1688" s="110" t="str">
        <f>VLOOKUP($R1688,DX!$A$1:$B$13005,2,FALSE)</f>
        <v>POLIARTRITIS, NO ESPECIFICADA</v>
      </c>
      <c r="T1688" s="111" t="s">
        <v>42647</v>
      </c>
      <c r="U1688" s="115" t="s">
        <v>43222</v>
      </c>
      <c r="V1688" s="115" t="s">
        <v>43206</v>
      </c>
      <c r="W1688" s="115">
        <v>2</v>
      </c>
      <c r="X1688" s="115" t="s">
        <v>43123</v>
      </c>
      <c r="Y1688" s="115" t="s">
        <v>43123</v>
      </c>
      <c r="Z1688" s="115" t="s">
        <v>43123</v>
      </c>
      <c r="AA1688" s="111" t="s">
        <v>43233</v>
      </c>
    </row>
    <row r="1689" spans="1:27" ht="30" hidden="1" customHeight="1" x14ac:dyDescent="0.3">
      <c r="A1689" s="121">
        <v>46153</v>
      </c>
      <c r="B1689" s="119">
        <f t="shared" si="118"/>
        <v>5</v>
      </c>
      <c r="C1689" s="119">
        <f t="shared" si="119"/>
        <v>2026</v>
      </c>
      <c r="D1689" s="111">
        <v>14321209</v>
      </c>
      <c r="E1689" s="111" t="s">
        <v>43198</v>
      </c>
      <c r="F1689" s="110" t="s">
        <v>18658</v>
      </c>
      <c r="G1689" s="115" t="s">
        <v>18664</v>
      </c>
      <c r="H1689" s="112" t="s">
        <v>42709</v>
      </c>
      <c r="I1689" s="115" t="s">
        <v>18665</v>
      </c>
      <c r="J1689" s="109" t="s">
        <v>18679</v>
      </c>
      <c r="K1689" s="120">
        <f>VLOOKUP(D1689,[4]Hoja1!$A$1:$I$671,7,FALSE)</f>
        <v>45627</v>
      </c>
      <c r="L1689" s="109" t="s">
        <v>42858</v>
      </c>
      <c r="M1689" s="115" t="s">
        <v>18657</v>
      </c>
      <c r="N1689" s="110" t="s">
        <v>18659</v>
      </c>
      <c r="O1689" s="1">
        <v>3</v>
      </c>
      <c r="P1689" s="120">
        <v>46153</v>
      </c>
      <c r="Q1689" s="120">
        <v>46155</v>
      </c>
      <c r="R1689" s="109" t="s">
        <v>9607</v>
      </c>
      <c r="S1689" s="110" t="str">
        <f>VLOOKUP($R1689,DX!$A$1:$B$13005,2,FALSE)</f>
        <v>LUMBAGO NO ESPECIFICADO</v>
      </c>
      <c r="T1689" s="111" t="s">
        <v>42647</v>
      </c>
      <c r="U1689" s="115" t="s">
        <v>43212</v>
      </c>
      <c r="V1689" s="115" t="s">
        <v>43206</v>
      </c>
      <c r="W1689" s="115">
        <v>3</v>
      </c>
      <c r="X1689" s="115" t="s">
        <v>43123</v>
      </c>
      <c r="Y1689" s="115" t="s">
        <v>43123</v>
      </c>
      <c r="Z1689" s="115" t="s">
        <v>43123</v>
      </c>
      <c r="AA1689" s="111" t="s">
        <v>43233</v>
      </c>
    </row>
    <row r="1690" spans="1:27" ht="30" hidden="1" customHeight="1" x14ac:dyDescent="0.3">
      <c r="A1690" s="121">
        <v>46167</v>
      </c>
      <c r="B1690" s="119">
        <f t="shared" si="118"/>
        <v>5</v>
      </c>
      <c r="C1690" s="119">
        <f t="shared" si="119"/>
        <v>2026</v>
      </c>
      <c r="D1690" s="111">
        <v>43673372</v>
      </c>
      <c r="E1690" s="111" t="s">
        <v>42881</v>
      </c>
      <c r="F1690" s="110" t="s">
        <v>18704</v>
      </c>
      <c r="G1690" s="115" t="s">
        <v>18664</v>
      </c>
      <c r="H1690" s="112" t="s">
        <v>42708</v>
      </c>
      <c r="I1690" s="115" t="s">
        <v>18665</v>
      </c>
      <c r="J1690" s="109" t="s">
        <v>18679</v>
      </c>
      <c r="K1690" s="120">
        <f>VLOOKUP(D1690,[4]Hoja1!$A$1:$I$671,7,FALSE)</f>
        <v>45094</v>
      </c>
      <c r="L1690" s="109" t="s">
        <v>42529</v>
      </c>
      <c r="M1690" s="115" t="s">
        <v>18657</v>
      </c>
      <c r="N1690" s="110" t="s">
        <v>18659</v>
      </c>
      <c r="O1690" s="1">
        <v>2</v>
      </c>
      <c r="P1690" s="120">
        <v>46167</v>
      </c>
      <c r="Q1690" s="120">
        <v>46168</v>
      </c>
      <c r="R1690" s="109" t="s">
        <v>9607</v>
      </c>
      <c r="S1690" s="110" t="str">
        <f>VLOOKUP($R1690,DX!$A$1:$B$13005,2,FALSE)</f>
        <v>LUMBAGO NO ESPECIFICADO</v>
      </c>
      <c r="T1690" s="111" t="s">
        <v>42647</v>
      </c>
      <c r="U1690" s="115" t="s">
        <v>43213</v>
      </c>
      <c r="V1690" s="115" t="s">
        <v>43206</v>
      </c>
      <c r="W1690" s="115">
        <v>2</v>
      </c>
      <c r="X1690" s="115" t="s">
        <v>43123</v>
      </c>
      <c r="Y1690" s="115" t="s">
        <v>43123</v>
      </c>
      <c r="Z1690" s="115" t="s">
        <v>43123</v>
      </c>
      <c r="AA1690" s="111" t="s">
        <v>43233</v>
      </c>
    </row>
    <row r="1691" spans="1:27" ht="30" hidden="1" customHeight="1" x14ac:dyDescent="0.3">
      <c r="A1691" s="121">
        <v>46162</v>
      </c>
      <c r="B1691" s="119">
        <f t="shared" si="118"/>
        <v>5</v>
      </c>
      <c r="C1691" s="119">
        <f t="shared" si="119"/>
        <v>2026</v>
      </c>
      <c r="D1691" s="111">
        <v>43874704</v>
      </c>
      <c r="E1691" s="111" t="s">
        <v>43083</v>
      </c>
      <c r="F1691" s="110" t="s">
        <v>18704</v>
      </c>
      <c r="G1691" s="115" t="s">
        <v>18664</v>
      </c>
      <c r="H1691" s="112" t="s">
        <v>42709</v>
      </c>
      <c r="I1691" s="109" t="s">
        <v>18849</v>
      </c>
      <c r="J1691" s="109" t="s">
        <v>43220</v>
      </c>
      <c r="K1691" s="120">
        <f>VLOOKUP(D1691,[4]Hoja1!$A$1:$I$671,7,FALSE)</f>
        <v>45925</v>
      </c>
      <c r="L1691" s="109" t="s">
        <v>42933</v>
      </c>
      <c r="M1691" s="115" t="s">
        <v>18657</v>
      </c>
      <c r="N1691" s="110" t="s">
        <v>18659</v>
      </c>
      <c r="O1691" s="1">
        <v>10</v>
      </c>
      <c r="P1691" s="120">
        <v>46162</v>
      </c>
      <c r="Q1691" s="120">
        <v>46171</v>
      </c>
      <c r="R1691" s="109" t="s">
        <v>8239</v>
      </c>
      <c r="S1691" s="110" t="str">
        <f>VLOOKUP($R1691,DX!$A$1:$B$13005,2,FALSE)</f>
        <v>OTRAS COLELITIASIS</v>
      </c>
      <c r="T1691" s="111" t="s">
        <v>42647</v>
      </c>
      <c r="U1691" s="115" t="s">
        <v>43214</v>
      </c>
      <c r="V1691" s="115" t="s">
        <v>43206</v>
      </c>
      <c r="W1691" s="115">
        <v>10</v>
      </c>
      <c r="X1691" s="115" t="s">
        <v>43123</v>
      </c>
      <c r="Y1691" s="115" t="s">
        <v>43123</v>
      </c>
      <c r="Z1691" s="115" t="s">
        <v>43123</v>
      </c>
      <c r="AA1691" s="111" t="s">
        <v>43233</v>
      </c>
    </row>
    <row r="1692" spans="1:27" ht="30" hidden="1" customHeight="1" x14ac:dyDescent="0.3">
      <c r="A1692" s="121">
        <v>46157</v>
      </c>
      <c r="B1692" s="119">
        <f t="shared" si="118"/>
        <v>5</v>
      </c>
      <c r="C1692" s="119">
        <f t="shared" si="119"/>
        <v>2026</v>
      </c>
      <c r="D1692" s="111">
        <v>70162780</v>
      </c>
      <c r="E1692" s="111" t="s">
        <v>43097</v>
      </c>
      <c r="F1692" s="110" t="s">
        <v>18658</v>
      </c>
      <c r="G1692" s="115" t="s">
        <v>18687</v>
      </c>
      <c r="H1692" s="112" t="s">
        <v>42709</v>
      </c>
      <c r="I1692" s="109" t="s">
        <v>18680</v>
      </c>
      <c r="J1692" s="109" t="s">
        <v>18679</v>
      </c>
      <c r="K1692" s="120">
        <f>VLOOKUP(D1692,[4]Hoja1!$A$1:$I$671,7,FALSE)</f>
        <v>44245</v>
      </c>
      <c r="L1692" s="109" t="s">
        <v>18739</v>
      </c>
      <c r="M1692" s="115" t="s">
        <v>18657</v>
      </c>
      <c r="N1692" s="110" t="s">
        <v>18659</v>
      </c>
      <c r="O1692" s="1">
        <v>30</v>
      </c>
      <c r="P1692" s="120">
        <v>46157</v>
      </c>
      <c r="Q1692" s="120">
        <v>46186</v>
      </c>
      <c r="R1692" s="109" t="s">
        <v>1716</v>
      </c>
      <c r="S1692" s="110" t="str">
        <f>VLOOKUP($R1692,DX!$A$1:$B$13005,2,FALSE)</f>
        <v>TUMOR MALIGNO DEL ESTOMAGO, PARTE NO ESPECIFICADA</v>
      </c>
      <c r="T1692" s="111" t="s">
        <v>18696</v>
      </c>
      <c r="U1692" s="115" t="s">
        <v>43224</v>
      </c>
      <c r="V1692" s="115" t="s">
        <v>43206</v>
      </c>
      <c r="W1692" s="115">
        <v>15</v>
      </c>
      <c r="X1692" s="115" t="s">
        <v>43225</v>
      </c>
      <c r="Y1692" s="115" t="s">
        <v>43221</v>
      </c>
      <c r="Z1692" s="115">
        <v>15</v>
      </c>
      <c r="AA1692" s="123" t="s">
        <v>42959</v>
      </c>
    </row>
    <row r="1693" spans="1:27" ht="30" hidden="1" customHeight="1" x14ac:dyDescent="0.3">
      <c r="A1693" s="121">
        <v>46159</v>
      </c>
      <c r="B1693" s="119">
        <f t="shared" si="118"/>
        <v>5</v>
      </c>
      <c r="C1693" s="119">
        <f t="shared" si="119"/>
        <v>2026</v>
      </c>
      <c r="D1693" s="111">
        <v>70167243</v>
      </c>
      <c r="E1693" s="111" t="s">
        <v>43199</v>
      </c>
      <c r="F1693" s="110" t="s">
        <v>18658</v>
      </c>
      <c r="G1693" s="115" t="s">
        <v>18690</v>
      </c>
      <c r="H1693" s="112" t="s">
        <v>42708</v>
      </c>
      <c r="I1693" s="115" t="s">
        <v>18665</v>
      </c>
      <c r="J1693" s="109" t="s">
        <v>18679</v>
      </c>
      <c r="K1693" s="120">
        <f>VLOOKUP(D1693,[4]Hoja1!$A$1:$I$671,7,FALSE)</f>
        <v>46125</v>
      </c>
      <c r="L1693" s="109" t="s">
        <v>43202</v>
      </c>
      <c r="M1693" s="115" t="s">
        <v>18657</v>
      </c>
      <c r="N1693" s="110" t="s">
        <v>18659</v>
      </c>
      <c r="O1693" s="1">
        <v>2</v>
      </c>
      <c r="P1693" s="120">
        <v>46159</v>
      </c>
      <c r="Q1693" s="120">
        <v>46160</v>
      </c>
      <c r="R1693" s="109" t="s">
        <v>10383</v>
      </c>
      <c r="S1693" s="110" t="str">
        <f>VLOOKUP($R1693,DX!$A$1:$B$13005,2,FALSE)</f>
        <v>COLICO RENAL, NO ESPECIFICADO</v>
      </c>
      <c r="T1693" s="111" t="s">
        <v>42647</v>
      </c>
      <c r="U1693" s="115" t="s">
        <v>43226</v>
      </c>
      <c r="V1693" s="115" t="s">
        <v>43206</v>
      </c>
      <c r="W1693" s="115">
        <v>2</v>
      </c>
      <c r="X1693" s="115" t="s">
        <v>43123</v>
      </c>
      <c r="Y1693" s="115" t="s">
        <v>43123</v>
      </c>
      <c r="Z1693" s="115" t="s">
        <v>43123</v>
      </c>
      <c r="AA1693" s="111" t="s">
        <v>43233</v>
      </c>
    </row>
    <row r="1694" spans="1:27" ht="30" hidden="1" customHeight="1" x14ac:dyDescent="0.3">
      <c r="A1694" s="121">
        <v>46163</v>
      </c>
      <c r="B1694" s="119">
        <f t="shared" si="118"/>
        <v>5</v>
      </c>
      <c r="C1694" s="119">
        <f t="shared" si="119"/>
        <v>2026</v>
      </c>
      <c r="D1694" s="111">
        <v>71618147</v>
      </c>
      <c r="E1694" s="111" t="s">
        <v>43032</v>
      </c>
      <c r="F1694" s="110" t="s">
        <v>18658</v>
      </c>
      <c r="G1694" s="115" t="s">
        <v>18664</v>
      </c>
      <c r="H1694" s="112" t="s">
        <v>42709</v>
      </c>
      <c r="I1694" s="115" t="s">
        <v>18665</v>
      </c>
      <c r="J1694" s="109" t="s">
        <v>18679</v>
      </c>
      <c r="K1694" s="120">
        <f>VLOOKUP(D1694,[4]Hoja1!$A$1:$I$671,7,FALSE)</f>
        <v>45627</v>
      </c>
      <c r="L1694" s="109" t="s">
        <v>42858</v>
      </c>
      <c r="M1694" s="115" t="s">
        <v>18657</v>
      </c>
      <c r="N1694" s="110" t="s">
        <v>18659</v>
      </c>
      <c r="O1694" s="1">
        <v>30</v>
      </c>
      <c r="P1694" s="120">
        <v>46163</v>
      </c>
      <c r="Q1694" s="120">
        <v>46192</v>
      </c>
      <c r="R1694" s="109" t="s">
        <v>5824</v>
      </c>
      <c r="S1694" s="110" t="str">
        <f>VLOOKUP($R1694,DX!$A$1:$B$13005,2,FALSE)</f>
        <v>DESPRENDIMIENTO DE LA RETINA CON RUPTURA</v>
      </c>
      <c r="T1694" s="111" t="s">
        <v>42647</v>
      </c>
      <c r="U1694" s="115" t="s">
        <v>43227</v>
      </c>
      <c r="V1694" s="115" t="s">
        <v>43206</v>
      </c>
      <c r="W1694" s="115">
        <v>10</v>
      </c>
      <c r="X1694" s="115" t="s">
        <v>43228</v>
      </c>
      <c r="Y1694" s="115" t="s">
        <v>43221</v>
      </c>
      <c r="Z1694" s="115">
        <v>20</v>
      </c>
      <c r="AA1694" s="123" t="s">
        <v>42959</v>
      </c>
    </row>
    <row r="1695" spans="1:27" ht="30" hidden="1" customHeight="1" x14ac:dyDescent="0.3">
      <c r="A1695" s="121">
        <v>46167</v>
      </c>
      <c r="B1695" s="119">
        <f t="shared" si="118"/>
        <v>5</v>
      </c>
      <c r="C1695" s="119">
        <f t="shared" si="119"/>
        <v>2026</v>
      </c>
      <c r="D1695" s="111">
        <v>71777107</v>
      </c>
      <c r="E1695" s="111" t="s">
        <v>43200</v>
      </c>
      <c r="F1695" s="110" t="s">
        <v>18658</v>
      </c>
      <c r="G1695" s="115" t="s">
        <v>18720</v>
      </c>
      <c r="H1695" s="112" t="s">
        <v>42707</v>
      </c>
      <c r="I1695" s="115" t="s">
        <v>18665</v>
      </c>
      <c r="J1695" s="109" t="s">
        <v>18679</v>
      </c>
      <c r="K1695" s="120">
        <f>VLOOKUP(D1695,[4]Hoja1!$A$1:$I$671,7,FALSE)</f>
        <v>45627</v>
      </c>
      <c r="L1695" s="109" t="s">
        <v>42858</v>
      </c>
      <c r="M1695" s="115" t="s">
        <v>18657</v>
      </c>
      <c r="N1695" s="110" t="s">
        <v>18722</v>
      </c>
      <c r="O1695" s="1">
        <v>4</v>
      </c>
      <c r="P1695" s="120">
        <v>46167</v>
      </c>
      <c r="Q1695" s="120">
        <v>46170</v>
      </c>
      <c r="R1695" s="109" t="s">
        <v>9607</v>
      </c>
      <c r="S1695" s="110" t="str">
        <f>VLOOKUP($R1695,DX!$A$1:$B$13005,2,FALSE)</f>
        <v>LUMBAGO NO ESPECIFICADO</v>
      </c>
      <c r="T1695" s="111" t="s">
        <v>42647</v>
      </c>
      <c r="U1695" s="115" t="s">
        <v>43215</v>
      </c>
      <c r="V1695" s="115" t="s">
        <v>43206</v>
      </c>
      <c r="W1695" s="115">
        <v>4</v>
      </c>
      <c r="X1695" s="115" t="s">
        <v>43123</v>
      </c>
      <c r="Y1695" s="115" t="s">
        <v>43123</v>
      </c>
      <c r="Z1695" s="115" t="s">
        <v>43123</v>
      </c>
      <c r="AA1695" s="111" t="s">
        <v>43233</v>
      </c>
    </row>
    <row r="1696" spans="1:27" ht="30" hidden="1" customHeight="1" x14ac:dyDescent="0.3">
      <c r="A1696" s="121">
        <v>46163</v>
      </c>
      <c r="B1696" s="119">
        <f t="shared" ref="B1696" si="120">+MONTH(A1696)</f>
        <v>5</v>
      </c>
      <c r="C1696" s="119">
        <f t="shared" ref="C1696" si="121">+YEAR(A1696)</f>
        <v>2026</v>
      </c>
      <c r="D1696" s="111">
        <v>8177611</v>
      </c>
      <c r="E1696" s="111" t="s">
        <v>43089</v>
      </c>
      <c r="F1696" s="110" t="s">
        <v>18658</v>
      </c>
      <c r="G1696" s="115" t="s">
        <v>18687</v>
      </c>
      <c r="H1696" s="112" t="s">
        <v>42709</v>
      </c>
      <c r="I1696" s="115" t="s">
        <v>18665</v>
      </c>
      <c r="J1696" s="109" t="s">
        <v>18679</v>
      </c>
      <c r="K1696" s="120">
        <f>VLOOKUP(D1696,[4]Hoja1!$A$1:$I$671,7,FALSE)</f>
        <v>45666</v>
      </c>
      <c r="L1696" s="109" t="s">
        <v>42858</v>
      </c>
      <c r="M1696" s="115" t="s">
        <v>18657</v>
      </c>
      <c r="N1696" s="110" t="s">
        <v>18659</v>
      </c>
      <c r="O1696" s="1">
        <v>15</v>
      </c>
      <c r="P1696" s="120">
        <v>46163</v>
      </c>
      <c r="Q1696" s="120">
        <v>46177</v>
      </c>
      <c r="R1696" s="109" t="s">
        <v>15385</v>
      </c>
      <c r="S1696" s="110" t="str">
        <f>VLOOKUP($R1696,DX!$A$1:$B$13005,2,FALSE)</f>
        <v>FRACTURA DE LA EPIFISIS SUPERIOR DE LA TIBIA</v>
      </c>
      <c r="T1696" s="111" t="s">
        <v>18696</v>
      </c>
      <c r="U1696" s="115" t="s">
        <v>43227</v>
      </c>
      <c r="V1696" s="115" t="s">
        <v>43206</v>
      </c>
      <c r="W1696" s="115">
        <v>10</v>
      </c>
      <c r="X1696" s="115" t="s">
        <v>43229</v>
      </c>
      <c r="Y1696" s="115">
        <v>5</v>
      </c>
      <c r="AA1696" s="111" t="s">
        <v>43233</v>
      </c>
    </row>
    <row r="1697" spans="1:27" ht="30" hidden="1" customHeight="1" x14ac:dyDescent="0.3">
      <c r="A1697" s="121">
        <v>46168</v>
      </c>
      <c r="B1697" s="119">
        <f t="shared" si="118"/>
        <v>5</v>
      </c>
      <c r="C1697" s="119">
        <f t="shared" si="119"/>
        <v>2026</v>
      </c>
      <c r="D1697" s="111">
        <v>8399771</v>
      </c>
      <c r="E1697" s="111" t="s">
        <v>42660</v>
      </c>
      <c r="F1697" s="110" t="s">
        <v>18658</v>
      </c>
      <c r="G1697" s="115" t="s">
        <v>18664</v>
      </c>
      <c r="H1697" s="112" t="s">
        <v>42708</v>
      </c>
      <c r="I1697" s="115" t="s">
        <v>18665</v>
      </c>
      <c r="J1697" s="109" t="s">
        <v>18679</v>
      </c>
      <c r="K1697" s="120">
        <f>VLOOKUP(D1697,[4]Hoja1!$A$1:$I$671,7,FALSE)</f>
        <v>45627</v>
      </c>
      <c r="L1697" s="109" t="s">
        <v>42858</v>
      </c>
      <c r="M1697" s="115" t="s">
        <v>18657</v>
      </c>
      <c r="N1697" s="110" t="s">
        <v>18659</v>
      </c>
      <c r="O1697" s="1">
        <v>2</v>
      </c>
      <c r="P1697" s="120">
        <v>46168</v>
      </c>
      <c r="Q1697" s="120">
        <v>46169</v>
      </c>
      <c r="R1697" s="109" t="s">
        <v>7004</v>
      </c>
      <c r="S1697" s="110" t="str">
        <f>VLOOKUP($R1697,DX!$A$1:$B$13005,2,FALSE)</f>
        <v>VARICES EN OTROS SITIOS ESPECIFICADOS</v>
      </c>
      <c r="T1697" s="111" t="s">
        <v>42647</v>
      </c>
      <c r="U1697" s="115" t="s">
        <v>43216</v>
      </c>
      <c r="V1697" s="115" t="s">
        <v>43206</v>
      </c>
      <c r="W1697" s="115">
        <v>2</v>
      </c>
      <c r="X1697" s="115" t="s">
        <v>43123</v>
      </c>
      <c r="Y1697" s="115" t="s">
        <v>43123</v>
      </c>
      <c r="Z1697" s="115" t="s">
        <v>43123</v>
      </c>
      <c r="AA1697" s="111" t="s">
        <v>43233</v>
      </c>
    </row>
    <row r="1698" spans="1:27" ht="30" hidden="1" customHeight="1" x14ac:dyDescent="0.3">
      <c r="A1698" s="121">
        <v>46161</v>
      </c>
      <c r="B1698" s="119">
        <f t="shared" si="118"/>
        <v>5</v>
      </c>
      <c r="C1698" s="119">
        <f t="shared" si="119"/>
        <v>2026</v>
      </c>
      <c r="D1698" s="111">
        <v>9871088</v>
      </c>
      <c r="E1698" s="111" t="s">
        <v>43201</v>
      </c>
      <c r="F1698" s="110" t="s">
        <v>18658</v>
      </c>
      <c r="G1698" s="115" t="s">
        <v>42442</v>
      </c>
      <c r="H1698" s="112" t="s">
        <v>42708</v>
      </c>
      <c r="I1698" s="109" t="s">
        <v>18680</v>
      </c>
      <c r="J1698" s="109" t="s">
        <v>18679</v>
      </c>
      <c r="K1698" s="120">
        <f>VLOOKUP(D1698,[4]Hoja1!$A$1:$I$671,7,FALSE)</f>
        <v>46128</v>
      </c>
      <c r="L1698" s="109" t="s">
        <v>18680</v>
      </c>
      <c r="M1698" s="115" t="s">
        <v>18657</v>
      </c>
      <c r="N1698" s="110" t="s">
        <v>18659</v>
      </c>
      <c r="O1698" s="1">
        <v>2</v>
      </c>
      <c r="P1698" s="120">
        <v>46161</v>
      </c>
      <c r="Q1698" s="120">
        <v>46162</v>
      </c>
      <c r="R1698" s="109" t="s">
        <v>118</v>
      </c>
      <c r="S1698" s="110" t="str">
        <f>VLOOKUP($R1698,DX!$A$1:$B$13005,2,FALSE)</f>
        <v>DIARREA Y GASTROENTERITIS DE PRESUNTO ORIGEN INFECCIOSO</v>
      </c>
      <c r="T1698" s="111" t="s">
        <v>42647</v>
      </c>
      <c r="U1698" s="115" t="s">
        <v>43217</v>
      </c>
      <c r="V1698" s="115" t="s">
        <v>43206</v>
      </c>
      <c r="W1698" s="115">
        <v>2</v>
      </c>
      <c r="X1698" s="115" t="s">
        <v>43123</v>
      </c>
      <c r="Y1698" s="115" t="s">
        <v>43123</v>
      </c>
      <c r="Z1698" s="115" t="s">
        <v>43123</v>
      </c>
      <c r="AA1698" s="111" t="s">
        <v>43233</v>
      </c>
    </row>
  </sheetData>
  <autoFilter ref="A1:AA1698" xr:uid="{00000000-0001-0000-0200-000000000000}">
    <filterColumn colId="0">
      <filters>
        <dateGroupItem year="2026" month="1" dateTimeGrouping="month"/>
      </filters>
    </filterColumn>
    <filterColumn colId="13">
      <filters>
        <filter val="Inc. Enfermedad general"/>
      </filters>
    </filterColumn>
  </autoFilter>
  <sortState xmlns:xlrd2="http://schemas.microsoft.com/office/spreadsheetml/2017/richdata2" ref="A2:T1016">
    <sortCondition ref="A2:A1016"/>
    <sortCondition ref="D2:D1016"/>
  </sortState>
  <phoneticPr fontId="9" type="noConversion"/>
  <dataValidations count="8">
    <dataValidation type="list" allowBlank="1" sqref="T129:T214 T216:T401 T415:T596 T601:T625 T709:T711 T714:T720 T658:T704 T77:T115 T722:T723" xr:uid="{00000000-0002-0000-0200-000000000000}">
      <formula1>"PRORROGA,NO PRORROGA"</formula1>
    </dataValidation>
    <dataValidation type="list" allowBlank="1" showInputMessage="1" showErrorMessage="1" sqref="I191 I75 I206 I169 I201 I106 I66 I82:I88 I68 I36:I39 I45:I50 I57:I59 I61 I64 I109:I115 I31:I32 I29 I189 I92:I95 I55 I71 I27 I25 I136 I141 I79 I100:I104 I97:I98 I383 I427 I656" xr:uid="{00000000-0002-0000-0200-000001000000}">
      <formula1>"ADMON, FLOTA, TERCERO"</formula1>
    </dataValidation>
    <dataValidation type="list" allowBlank="1" showInputMessage="1" showErrorMessage="1" sqref="F11:F450 F464 F510 F525 F595 F620 F640:F641 F627 F647 F659:F661 F689 F651 F663 F671 F695 F699:F700 F673:F677 F679:F687 F703:F1334" xr:uid="{00000000-0002-0000-0200-000002000000}">
      <formula1>"Masculino, Femenino"</formula1>
    </dataValidation>
    <dataValidation type="list" allowBlank="1" sqref="T725 T727 T737 T735 T739:T743 T775 T773 T747:T748 T781 T790 T798 T801 T795 T820 T828 T875" xr:uid="{00000000-0002-0000-0200-000003000000}">
      <formula1>"INICIAL; PRORROGA"</formula1>
    </dataValidation>
    <dataValidation type="list" allowBlank="1" sqref="R786 T724 T726 T736 T738 T728:T734 T744:T746 T774 T749:T772 T799:T800 T776:T780 T791:T794 T782:T789 T796:T797 T802:T819 T821:T827 T829:T874 T876:T946 T1335:T1653 T1655:T1674" xr:uid="{00000000-0002-0000-0200-000004000000}">
      <formula1>"INICIAL, PRORROGA"</formula1>
    </dataValidation>
    <dataValidation type="list" allowBlank="1" showInputMessage="1" showErrorMessage="1" sqref="H873 H726 H729 H736 H738 H732:H734 H742:H748 H757:H759 H750:H755 H761:H764 H767:H770 H772:H775 H777 H786 H780:H782 H784 H800 H802 H806:H807 H789:H798 H804 H809:H810 H820 H822:H824 H826 H828 H814:H818 H830:H831 H838 H835:H836 H840 H842:H843 H845:H860 H865:H866 H863 H869:H870 H875:H876 H9 H11 H17 H22 H26 H28:H30 H32:H33 H36 H38:H39 H41 H46:H48 H52:H55 H57:H61 H63:H64 H66:H67 H77:H79 H81 H86:H87 H93 H96:H97 H103 H107 H109 H111:H113 H116 H118:H120 H122 H124 H127:H129 H133 H719:H724 H139:H140 H144 H147:H148 H150 H158 H162 H170 H172:H177 H179:H182 H184 H186:H189 H191 H193:H195 H197:H199 H204:H206 H208 H210:H211 H215 H213 H217 H219 H221 H223 H226:H227 H230 H232 H239:H240 H243 H245:H248 H251 H254:H255 H258 H260 H262 H264:H266 H268:H274 H276:H277 H281 H279 H283:H286 H291:H300 H302:H304 H307:H310 H312:H314 H316:H317 H319:H330 H332:H336 H338 H341:H342 H344 H347:H349 H352:H361 H367 H363:H365 H374:H378 H370:H372 H380:H382 H385:H399 H401:H402 H405 H407 H411 H416 H421:H429 H419 H432:H433 H436:H437 H439 H442:H446 H449 H451 H456 H458 H460 H463 H465:H466 H469 H471:H472 H476:H479 H481:H485 H487 H490:H491 H494 H496:H499 H501:H502 H504:H508 H510 H514:H518 H520:H523 H525:H529 H534:H536 H538:H541 H544:H545 H547 H550:H551 H554:H555 H558 H560:H561 H564:H568 H570 H574:H581 H583:H585 H587:H595 H597:H600 H602:H604 H606:H608 H610 H613 H615 H618:H623 H625:H626 H630 H632:H633 H635 H638 H640:H641 H644 H646:H647 H649 H652:H653 H655:H656 H660:H661 H664:H668 H670:H671 H673:H674 H678:H681 H684 H686:H687 H689:H692 H694:H696 H698 H700:H701 H703 H709:H714 H716 H136:H137 H917:H918 H929 H938:H939 H941:H942 H925:H926 H934:H935 H953:H956 H963:H966 H977:H978 H947 H958 H961 H971:H972 H878:H883 H950 H914 H982:H1698" xr:uid="{00000000-0002-0000-0200-000005000000}">
      <formula1>"La Empresa, La EPS, La ARL,Fondo Pensiones"</formula1>
    </dataValidation>
    <dataValidation type="list" allowBlank="1" showInputMessage="1" showErrorMessage="1" sqref="H725 H727:H728 H730:H731 H735 H737 H739:H741 H749 H756 H760 H765:H766 H771 H776 H778:H779 H783 H785 H787:H788 H799 H801 H803 H805 H808 H811:H813 H819 H821 H825 H827 H829 H832:H834 H837 H839 H841 H844 H861:H862 H864 H867:H868 H871:H872 H874 H877 H7:H8 H10 H12:H16 H18:H21 H23:H25 H27 H31 H34:H35 H37 H40 H42:H45 H49:H51 H56 H62 H65 H68:H76 H80 H82:H85 H88:H92 H94:H95 H98:H102 H104:H106 H108 H110 H114:H115 H117 H121 H123 H125:H126 H130:H132 H134:H135 H138 H141:H143 H145:H146 H149 H151:H157 H159:H161 H163:H169 H171 H178 H183 H185 H190 H192 H196 H200:H203 H207 H209 H212 H216 H214 H218 H220 H222 H224:H225 H228:H229 H231 H233:H238 H241:H242 H244 H249:H250 H252:H253 H256:H257 H259 H261 H263 H267 H275 H278 H282 H280 H287:H290 H301 H305:H306 H311 H315 H318 H331 H337 H339:H340 H343 H345:H346 H350:H351 H362 H368:H369 H366 H379 H373 H383:H384 H400 H403:H404 H406 H408:H410 H412:H415 H417:H418 H430:H431 H420 H434:H435 H438 H440:H441 H447:H448 H450 H452:H455 H457 H459 H461:H462 H464 H467:H468 H470 H473:H475 H480 H486 H488:H489 H492:H493 H495 H500 H503 H509 H511:H513 H519 H524 H530:H533 H537 H542:H543 H546 H548:H549 H552:H553 H556:H557 H559 H562:H563 H569 H571:H573 H582 H586 H596 H601 H605 H609 H611:H612 H614 H616:H617 H624 H627:H629 H631 H634 H636:H637 H639 H642:H643 H645 H648 H650:H651 H654 H657:H659 H662:H663 H669 H672 H675:H677 H682:H683 H685 H688 H693 H697 H699 H702 H704:H708 H715 H717:H718 H940 H973 H915:H916 H927:H928 H919:H924 H936:H937 H962 H943:H946 H951 H957 H959 H930:H933 H949 H884:H913 H5" xr:uid="{00000000-0002-0000-0200-000006000000}">
      <formula1>"La Empresa, La EPS, La ARL,Fondo Pensiones,La Empresa 2 días el resto de días la EPS"</formula1>
    </dataValidation>
    <dataValidation type="list" allowBlank="1" showInputMessage="1" showErrorMessage="1" sqref="N11:N1698" xr:uid="{00000000-0002-0000-0200-000008000000}">
      <formula1>"Inc. Accidente laboral, Inc. Enfermedad general, Inc. Enfermedad laboral, Mortal, Licencia Maternidad, Licencia Paternidad, Licencia Luto"</formula1>
    </dataValidation>
  </dataValidations>
  <pageMargins left="0.31496062992125984" right="0.31496062992125984" top="0.94488188976377963" bottom="0.74803149606299213" header="0.11811023622047245" footer="0.31496062992125984"/>
  <pageSetup scale="70" orientation="landscape" r:id="rId1"/>
  <headerFooter>
    <oddHeader>&amp;L&amp;G&amp;R&amp;G</oddHeader>
  </headerFooter>
  <legacy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3002"/>
  <sheetViews>
    <sheetView workbookViewId="0">
      <selection activeCell="C4920" sqref="C4920"/>
    </sheetView>
  </sheetViews>
  <sheetFormatPr baseColWidth="10" defaultRowHeight="14.4" x14ac:dyDescent="0.3"/>
  <cols>
    <col min="1" max="1" width="9.88671875" style="60" customWidth="1"/>
    <col min="2" max="2" width="106" style="60" customWidth="1"/>
  </cols>
  <sheetData>
    <row r="1" spans="1:2" ht="15.6" x14ac:dyDescent="0.3">
      <c r="A1" s="51" t="s">
        <v>0</v>
      </c>
      <c r="B1" s="52" t="s">
        <v>1</v>
      </c>
    </row>
    <row r="2" spans="1:2" x14ac:dyDescent="0.3">
      <c r="A2" s="53" t="s">
        <v>2</v>
      </c>
      <c r="B2" s="54" t="s">
        <v>3</v>
      </c>
    </row>
    <row r="3" spans="1:2" x14ac:dyDescent="0.3">
      <c r="A3" s="53" t="s">
        <v>4</v>
      </c>
      <c r="B3" s="54" t="s">
        <v>5</v>
      </c>
    </row>
    <row r="4" spans="1:2" x14ac:dyDescent="0.3">
      <c r="A4" s="53" t="s">
        <v>6</v>
      </c>
      <c r="B4" s="54" t="s">
        <v>7</v>
      </c>
    </row>
    <row r="5" spans="1:2" x14ac:dyDescent="0.3">
      <c r="A5" s="53" t="s">
        <v>8</v>
      </c>
      <c r="B5" s="54" t="s">
        <v>9</v>
      </c>
    </row>
    <row r="6" spans="1:2" x14ac:dyDescent="0.3">
      <c r="A6" s="53" t="s">
        <v>10</v>
      </c>
      <c r="B6" s="54" t="s">
        <v>11</v>
      </c>
    </row>
    <row r="7" spans="1:2" x14ac:dyDescent="0.3">
      <c r="A7" s="53" t="s">
        <v>12</v>
      </c>
      <c r="B7" s="54" t="s">
        <v>13</v>
      </c>
    </row>
    <row r="8" spans="1:2" x14ac:dyDescent="0.3">
      <c r="A8" s="53" t="s">
        <v>14</v>
      </c>
      <c r="B8" s="54" t="s">
        <v>15</v>
      </c>
    </row>
    <row r="9" spans="1:2" x14ac:dyDescent="0.3">
      <c r="A9" s="53" t="s">
        <v>16</v>
      </c>
      <c r="B9" s="54" t="s">
        <v>17</v>
      </c>
    </row>
    <row r="10" spans="1:2" x14ac:dyDescent="0.3">
      <c r="A10" s="53" t="s">
        <v>18</v>
      </c>
      <c r="B10" s="54" t="s">
        <v>19</v>
      </c>
    </row>
    <row r="11" spans="1:2" x14ac:dyDescent="0.3">
      <c r="A11" s="53" t="s">
        <v>20</v>
      </c>
      <c r="B11" s="54" t="s">
        <v>21</v>
      </c>
    </row>
    <row r="12" spans="1:2" x14ac:dyDescent="0.3">
      <c r="A12" s="53" t="s">
        <v>22</v>
      </c>
      <c r="B12" s="54" t="s">
        <v>23</v>
      </c>
    </row>
    <row r="13" spans="1:2" x14ac:dyDescent="0.3">
      <c r="A13" s="53" t="s">
        <v>24</v>
      </c>
      <c r="B13" s="54" t="s">
        <v>25</v>
      </c>
    </row>
    <row r="14" spans="1:2" x14ac:dyDescent="0.3">
      <c r="A14" s="53" t="s">
        <v>26</v>
      </c>
      <c r="B14" s="54" t="s">
        <v>27</v>
      </c>
    </row>
    <row r="15" spans="1:2" x14ac:dyDescent="0.3">
      <c r="A15" s="53" t="s">
        <v>28</v>
      </c>
      <c r="B15" s="54" t="s">
        <v>29</v>
      </c>
    </row>
    <row r="16" spans="1:2" x14ac:dyDescent="0.3">
      <c r="A16" s="53" t="s">
        <v>30</v>
      </c>
      <c r="B16" s="54" t="s">
        <v>31</v>
      </c>
    </row>
    <row r="17" spans="1:2" x14ac:dyDescent="0.3">
      <c r="A17" s="53" t="s">
        <v>32</v>
      </c>
      <c r="B17" s="54" t="s">
        <v>33</v>
      </c>
    </row>
    <row r="18" spans="1:2" x14ac:dyDescent="0.3">
      <c r="A18" s="53" t="s">
        <v>34</v>
      </c>
      <c r="B18" s="54" t="s">
        <v>35</v>
      </c>
    </row>
    <row r="19" spans="1:2" x14ac:dyDescent="0.3">
      <c r="A19" s="53" t="s">
        <v>36</v>
      </c>
      <c r="B19" s="54" t="s">
        <v>37</v>
      </c>
    </row>
    <row r="20" spans="1:2" x14ac:dyDescent="0.3">
      <c r="A20" s="53" t="s">
        <v>38</v>
      </c>
      <c r="B20" s="54" t="s">
        <v>39</v>
      </c>
    </row>
    <row r="21" spans="1:2" x14ac:dyDescent="0.3">
      <c r="A21" s="53" t="s">
        <v>40</v>
      </c>
      <c r="B21" s="54" t="s">
        <v>41</v>
      </c>
    </row>
    <row r="22" spans="1:2" x14ac:dyDescent="0.3">
      <c r="A22" s="53" t="s">
        <v>42</v>
      </c>
      <c r="B22" s="54" t="s">
        <v>43</v>
      </c>
    </row>
    <row r="23" spans="1:2" x14ac:dyDescent="0.3">
      <c r="A23" s="53" t="s">
        <v>44</v>
      </c>
      <c r="B23" s="54" t="s">
        <v>45</v>
      </c>
    </row>
    <row r="24" spans="1:2" x14ac:dyDescent="0.3">
      <c r="A24" s="53" t="s">
        <v>46</v>
      </c>
      <c r="B24" s="54" t="s">
        <v>47</v>
      </c>
    </row>
    <row r="25" spans="1:2" x14ac:dyDescent="0.3">
      <c r="A25" s="53" t="s">
        <v>48</v>
      </c>
      <c r="B25" s="54" t="s">
        <v>49</v>
      </c>
    </row>
    <row r="26" spans="1:2" x14ac:dyDescent="0.3">
      <c r="A26" s="53" t="s">
        <v>50</v>
      </c>
      <c r="B26" s="54" t="s">
        <v>51</v>
      </c>
    </row>
    <row r="27" spans="1:2" x14ac:dyDescent="0.3">
      <c r="A27" s="53" t="s">
        <v>52</v>
      </c>
      <c r="B27" s="54" t="s">
        <v>53</v>
      </c>
    </row>
    <row r="28" spans="1:2" x14ac:dyDescent="0.3">
      <c r="A28" s="53" t="s">
        <v>54</v>
      </c>
      <c r="B28" s="54" t="s">
        <v>55</v>
      </c>
    </row>
    <row r="29" spans="1:2" x14ac:dyDescent="0.3">
      <c r="A29" s="53" t="s">
        <v>56</v>
      </c>
      <c r="B29" s="54" t="s">
        <v>57</v>
      </c>
    </row>
    <row r="30" spans="1:2" x14ac:dyDescent="0.3">
      <c r="A30" s="53" t="s">
        <v>58</v>
      </c>
      <c r="B30" s="54" t="s">
        <v>59</v>
      </c>
    </row>
    <row r="31" spans="1:2" x14ac:dyDescent="0.3">
      <c r="A31" s="53" t="s">
        <v>60</v>
      </c>
      <c r="B31" s="54" t="s">
        <v>61</v>
      </c>
    </row>
    <row r="32" spans="1:2" x14ac:dyDescent="0.3">
      <c r="A32" s="53" t="s">
        <v>62</v>
      </c>
      <c r="B32" s="54" t="s">
        <v>63</v>
      </c>
    </row>
    <row r="33" spans="1:2" x14ac:dyDescent="0.3">
      <c r="A33" s="53" t="s">
        <v>64</v>
      </c>
      <c r="B33" s="54" t="s">
        <v>65</v>
      </c>
    </row>
    <row r="34" spans="1:2" x14ac:dyDescent="0.3">
      <c r="A34" s="53" t="s">
        <v>66</v>
      </c>
      <c r="B34" s="54" t="s">
        <v>67</v>
      </c>
    </row>
    <row r="35" spans="1:2" x14ac:dyDescent="0.3">
      <c r="A35" s="53" t="s">
        <v>68</v>
      </c>
      <c r="B35" s="54" t="s">
        <v>69</v>
      </c>
    </row>
    <row r="36" spans="1:2" x14ac:dyDescent="0.3">
      <c r="A36" s="53" t="s">
        <v>70</v>
      </c>
      <c r="B36" s="54" t="s">
        <v>71</v>
      </c>
    </row>
    <row r="37" spans="1:2" x14ac:dyDescent="0.3">
      <c r="A37" s="53" t="s">
        <v>72</v>
      </c>
      <c r="B37" s="54" t="s">
        <v>73</v>
      </c>
    </row>
    <row r="38" spans="1:2" x14ac:dyDescent="0.3">
      <c r="A38" s="53" t="s">
        <v>74</v>
      </c>
      <c r="B38" s="54" t="s">
        <v>75</v>
      </c>
    </row>
    <row r="39" spans="1:2" x14ac:dyDescent="0.3">
      <c r="A39" s="53" t="s">
        <v>76</v>
      </c>
      <c r="B39" s="54" t="s">
        <v>77</v>
      </c>
    </row>
    <row r="40" spans="1:2" x14ac:dyDescent="0.3">
      <c r="A40" s="53" t="s">
        <v>78</v>
      </c>
      <c r="B40" s="54" t="s">
        <v>79</v>
      </c>
    </row>
    <row r="41" spans="1:2" x14ac:dyDescent="0.3">
      <c r="A41" s="53" t="s">
        <v>80</v>
      </c>
      <c r="B41" s="54" t="s">
        <v>81</v>
      </c>
    </row>
    <row r="42" spans="1:2" x14ac:dyDescent="0.3">
      <c r="A42" s="53" t="s">
        <v>82</v>
      </c>
      <c r="B42" s="54" t="s">
        <v>83</v>
      </c>
    </row>
    <row r="43" spans="1:2" x14ac:dyDescent="0.3">
      <c r="A43" s="53" t="s">
        <v>84</v>
      </c>
      <c r="B43" s="54" t="s">
        <v>85</v>
      </c>
    </row>
    <row r="44" spans="1:2" x14ac:dyDescent="0.3">
      <c r="A44" s="53" t="s">
        <v>86</v>
      </c>
      <c r="B44" s="54" t="s">
        <v>87</v>
      </c>
    </row>
    <row r="45" spans="1:2" x14ac:dyDescent="0.3">
      <c r="A45" s="53" t="s">
        <v>88</v>
      </c>
      <c r="B45" s="54" t="s">
        <v>89</v>
      </c>
    </row>
    <row r="46" spans="1:2" x14ac:dyDescent="0.3">
      <c r="A46" s="53" t="s">
        <v>90</v>
      </c>
      <c r="B46" s="54" t="s">
        <v>91</v>
      </c>
    </row>
    <row r="47" spans="1:2" x14ac:dyDescent="0.3">
      <c r="A47" s="53" t="s">
        <v>92</v>
      </c>
      <c r="B47" s="54" t="s">
        <v>93</v>
      </c>
    </row>
    <row r="48" spans="1:2" x14ac:dyDescent="0.3">
      <c r="A48" s="53" t="s">
        <v>94</v>
      </c>
      <c r="B48" s="54" t="s">
        <v>95</v>
      </c>
    </row>
    <row r="49" spans="1:2" x14ac:dyDescent="0.3">
      <c r="A49" s="53" t="s">
        <v>96</v>
      </c>
      <c r="B49" s="54" t="s">
        <v>97</v>
      </c>
    </row>
    <row r="50" spans="1:2" x14ac:dyDescent="0.3">
      <c r="A50" s="53" t="s">
        <v>98</v>
      </c>
      <c r="B50" s="54" t="s">
        <v>99</v>
      </c>
    </row>
    <row r="51" spans="1:2" x14ac:dyDescent="0.3">
      <c r="A51" s="53" t="s">
        <v>100</v>
      </c>
      <c r="B51" s="54" t="s">
        <v>101</v>
      </c>
    </row>
    <row r="52" spans="1:2" x14ac:dyDescent="0.3">
      <c r="A52" s="53" t="s">
        <v>102</v>
      </c>
      <c r="B52" s="54" t="s">
        <v>103</v>
      </c>
    </row>
    <row r="53" spans="1:2" x14ac:dyDescent="0.3">
      <c r="A53" s="53" t="s">
        <v>104</v>
      </c>
      <c r="B53" s="54" t="s">
        <v>105</v>
      </c>
    </row>
    <row r="54" spans="1:2" x14ac:dyDescent="0.3">
      <c r="A54" s="53" t="s">
        <v>106</v>
      </c>
      <c r="B54" s="54" t="s">
        <v>107</v>
      </c>
    </row>
    <row r="55" spans="1:2" x14ac:dyDescent="0.3">
      <c r="A55" s="53" t="s">
        <v>108</v>
      </c>
      <c r="B55" s="54" t="s">
        <v>109</v>
      </c>
    </row>
    <row r="56" spans="1:2" x14ac:dyDescent="0.3">
      <c r="A56" s="53" t="s">
        <v>110</v>
      </c>
      <c r="B56" s="54" t="s">
        <v>111</v>
      </c>
    </row>
    <row r="57" spans="1:2" x14ac:dyDescent="0.3">
      <c r="A57" s="53" t="s">
        <v>112</v>
      </c>
      <c r="B57" s="54" t="s">
        <v>113</v>
      </c>
    </row>
    <row r="58" spans="1:2" x14ac:dyDescent="0.3">
      <c r="A58" s="53" t="s">
        <v>114</v>
      </c>
      <c r="B58" s="54" t="s">
        <v>115</v>
      </c>
    </row>
    <row r="59" spans="1:2" x14ac:dyDescent="0.3">
      <c r="A59" s="53" t="s">
        <v>116</v>
      </c>
      <c r="B59" s="54" t="s">
        <v>117</v>
      </c>
    </row>
    <row r="60" spans="1:2" x14ac:dyDescent="0.3">
      <c r="A60" s="53" t="s">
        <v>118</v>
      </c>
      <c r="B60" s="54" t="s">
        <v>119</v>
      </c>
    </row>
    <row r="61" spans="1:2" x14ac:dyDescent="0.3">
      <c r="A61" s="53" t="s">
        <v>120</v>
      </c>
      <c r="B61" s="54" t="s">
        <v>121</v>
      </c>
    </row>
    <row r="62" spans="1:2" x14ac:dyDescent="0.3">
      <c r="A62" s="53" t="s">
        <v>122</v>
      </c>
      <c r="B62" s="54" t="s">
        <v>123</v>
      </c>
    </row>
    <row r="63" spans="1:2" x14ac:dyDescent="0.3">
      <c r="A63" s="53" t="s">
        <v>124</v>
      </c>
      <c r="B63" s="54" t="s">
        <v>125</v>
      </c>
    </row>
    <row r="64" spans="1:2" x14ac:dyDescent="0.3">
      <c r="A64" s="53" t="s">
        <v>126</v>
      </c>
      <c r="B64" s="54" t="s">
        <v>127</v>
      </c>
    </row>
    <row r="65" spans="1:2" x14ac:dyDescent="0.3">
      <c r="A65" s="53" t="s">
        <v>128</v>
      </c>
      <c r="B65" s="54" t="s">
        <v>129</v>
      </c>
    </row>
    <row r="66" spans="1:2" x14ac:dyDescent="0.3">
      <c r="A66" s="53" t="s">
        <v>130</v>
      </c>
      <c r="B66" s="54" t="s">
        <v>131</v>
      </c>
    </row>
    <row r="67" spans="1:2" x14ac:dyDescent="0.3">
      <c r="A67" s="53" t="s">
        <v>132</v>
      </c>
      <c r="B67" s="54" t="s">
        <v>133</v>
      </c>
    </row>
    <row r="68" spans="1:2" x14ac:dyDescent="0.3">
      <c r="A68" s="53" t="s">
        <v>134</v>
      </c>
      <c r="B68" s="54" t="s">
        <v>135</v>
      </c>
    </row>
    <row r="69" spans="1:2" x14ac:dyDescent="0.3">
      <c r="A69" s="53" t="s">
        <v>136</v>
      </c>
      <c r="B69" s="54" t="s">
        <v>137</v>
      </c>
    </row>
    <row r="70" spans="1:2" x14ac:dyDescent="0.3">
      <c r="A70" s="53" t="s">
        <v>138</v>
      </c>
      <c r="B70" s="54" t="s">
        <v>139</v>
      </c>
    </row>
    <row r="71" spans="1:2" x14ac:dyDescent="0.3">
      <c r="A71" s="53" t="s">
        <v>140</v>
      </c>
      <c r="B71" s="54" t="s">
        <v>141</v>
      </c>
    </row>
    <row r="72" spans="1:2" x14ac:dyDescent="0.3">
      <c r="A72" s="53" t="s">
        <v>142</v>
      </c>
      <c r="B72" s="54" t="s">
        <v>143</v>
      </c>
    </row>
    <row r="73" spans="1:2" x14ac:dyDescent="0.3">
      <c r="A73" s="53" t="s">
        <v>144</v>
      </c>
      <c r="B73" s="54" t="s">
        <v>145</v>
      </c>
    </row>
    <row r="74" spans="1:2" x14ac:dyDescent="0.3">
      <c r="A74" s="53" t="s">
        <v>146</v>
      </c>
      <c r="B74" s="54" t="s">
        <v>147</v>
      </c>
    </row>
    <row r="75" spans="1:2" x14ac:dyDescent="0.3">
      <c r="A75" s="53" t="s">
        <v>148</v>
      </c>
      <c r="B75" s="54" t="s">
        <v>149</v>
      </c>
    </row>
    <row r="76" spans="1:2" x14ac:dyDescent="0.3">
      <c r="A76" s="53" t="s">
        <v>150</v>
      </c>
      <c r="B76" s="54" t="s">
        <v>151</v>
      </c>
    </row>
    <row r="77" spans="1:2" x14ac:dyDescent="0.3">
      <c r="A77" s="53" t="s">
        <v>152</v>
      </c>
      <c r="B77" s="54" t="s">
        <v>153</v>
      </c>
    </row>
    <row r="78" spans="1:2" x14ac:dyDescent="0.3">
      <c r="A78" s="53" t="s">
        <v>154</v>
      </c>
      <c r="B78" s="54" t="s">
        <v>155</v>
      </c>
    </row>
    <row r="79" spans="1:2" x14ac:dyDescent="0.3">
      <c r="A79" s="53" t="s">
        <v>156</v>
      </c>
      <c r="B79" s="54" t="s">
        <v>157</v>
      </c>
    </row>
    <row r="80" spans="1:2" x14ac:dyDescent="0.3">
      <c r="A80" s="53" t="s">
        <v>158</v>
      </c>
      <c r="B80" s="54" t="s">
        <v>159</v>
      </c>
    </row>
    <row r="81" spans="1:2" x14ac:dyDescent="0.3">
      <c r="A81" s="53" t="s">
        <v>160</v>
      </c>
      <c r="B81" s="54" t="s">
        <v>161</v>
      </c>
    </row>
    <row r="82" spans="1:2" x14ac:dyDescent="0.3">
      <c r="A82" s="53" t="s">
        <v>162</v>
      </c>
      <c r="B82" s="54" t="s">
        <v>163</v>
      </c>
    </row>
    <row r="83" spans="1:2" x14ac:dyDescent="0.3">
      <c r="A83" s="53" t="s">
        <v>164</v>
      </c>
      <c r="B83" s="54" t="s">
        <v>165</v>
      </c>
    </row>
    <row r="84" spans="1:2" x14ac:dyDescent="0.3">
      <c r="A84" s="53" t="s">
        <v>166</v>
      </c>
      <c r="B84" s="54" t="s">
        <v>167</v>
      </c>
    </row>
    <row r="85" spans="1:2" x14ac:dyDescent="0.3">
      <c r="A85" s="53" t="s">
        <v>168</v>
      </c>
      <c r="B85" s="54" t="s">
        <v>169</v>
      </c>
    </row>
    <row r="86" spans="1:2" x14ac:dyDescent="0.3">
      <c r="A86" s="53" t="s">
        <v>170</v>
      </c>
      <c r="B86" s="54" t="s">
        <v>171</v>
      </c>
    </row>
    <row r="87" spans="1:2" x14ac:dyDescent="0.3">
      <c r="A87" s="53" t="s">
        <v>172</v>
      </c>
      <c r="B87" s="54" t="s">
        <v>173</v>
      </c>
    </row>
    <row r="88" spans="1:2" x14ac:dyDescent="0.3">
      <c r="A88" s="53" t="s">
        <v>174</v>
      </c>
      <c r="B88" s="54" t="s">
        <v>175</v>
      </c>
    </row>
    <row r="89" spans="1:2" x14ac:dyDescent="0.3">
      <c r="A89" s="53" t="s">
        <v>176</v>
      </c>
      <c r="B89" s="54" t="s">
        <v>177</v>
      </c>
    </row>
    <row r="90" spans="1:2" x14ac:dyDescent="0.3">
      <c r="A90" s="53" t="s">
        <v>178</v>
      </c>
      <c r="B90" s="54" t="s">
        <v>179</v>
      </c>
    </row>
    <row r="91" spans="1:2" x14ac:dyDescent="0.3">
      <c r="A91" s="53" t="s">
        <v>180</v>
      </c>
      <c r="B91" s="54" t="s">
        <v>181</v>
      </c>
    </row>
    <row r="92" spans="1:2" x14ac:dyDescent="0.3">
      <c r="A92" s="53" t="s">
        <v>182</v>
      </c>
      <c r="B92" s="54" t="s">
        <v>183</v>
      </c>
    </row>
    <row r="93" spans="1:2" x14ac:dyDescent="0.3">
      <c r="A93" s="53" t="s">
        <v>184</v>
      </c>
      <c r="B93" s="54" t="s">
        <v>185</v>
      </c>
    </row>
    <row r="94" spans="1:2" x14ac:dyDescent="0.3">
      <c r="A94" s="53" t="s">
        <v>186</v>
      </c>
      <c r="B94" s="54" t="s">
        <v>187</v>
      </c>
    </row>
    <row r="95" spans="1:2" x14ac:dyDescent="0.3">
      <c r="A95" s="53" t="s">
        <v>188</v>
      </c>
      <c r="B95" s="54" t="s">
        <v>189</v>
      </c>
    </row>
    <row r="96" spans="1:2" x14ac:dyDescent="0.3">
      <c r="A96" s="53" t="s">
        <v>190</v>
      </c>
      <c r="B96" s="54" t="s">
        <v>191</v>
      </c>
    </row>
    <row r="97" spans="1:2" x14ac:dyDescent="0.3">
      <c r="A97" s="53" t="s">
        <v>192</v>
      </c>
      <c r="B97" s="54" t="s">
        <v>193</v>
      </c>
    </row>
    <row r="98" spans="1:2" x14ac:dyDescent="0.3">
      <c r="A98" s="53" t="s">
        <v>194</v>
      </c>
      <c r="B98" s="54" t="s">
        <v>195</v>
      </c>
    </row>
    <row r="99" spans="1:2" x14ac:dyDescent="0.3">
      <c r="A99" s="53" t="s">
        <v>196</v>
      </c>
      <c r="B99" s="54" t="s">
        <v>197</v>
      </c>
    </row>
    <row r="100" spans="1:2" x14ac:dyDescent="0.3">
      <c r="A100" s="53" t="s">
        <v>198</v>
      </c>
      <c r="B100" s="54" t="s">
        <v>199</v>
      </c>
    </row>
    <row r="101" spans="1:2" x14ac:dyDescent="0.3">
      <c r="A101" s="53" t="s">
        <v>200</v>
      </c>
      <c r="B101" s="54" t="s">
        <v>201</v>
      </c>
    </row>
    <row r="102" spans="1:2" x14ac:dyDescent="0.3">
      <c r="A102" s="53" t="s">
        <v>202</v>
      </c>
      <c r="B102" s="54" t="s">
        <v>203</v>
      </c>
    </row>
    <row r="103" spans="1:2" x14ac:dyDescent="0.3">
      <c r="A103" s="53" t="s">
        <v>204</v>
      </c>
      <c r="B103" s="54" t="s">
        <v>205</v>
      </c>
    </row>
    <row r="104" spans="1:2" x14ac:dyDescent="0.3">
      <c r="A104" s="53" t="s">
        <v>206</v>
      </c>
      <c r="B104" s="54" t="s">
        <v>207</v>
      </c>
    </row>
    <row r="105" spans="1:2" x14ac:dyDescent="0.3">
      <c r="A105" s="53" t="s">
        <v>208</v>
      </c>
      <c r="B105" s="54" t="s">
        <v>209</v>
      </c>
    </row>
    <row r="106" spans="1:2" x14ac:dyDescent="0.3">
      <c r="A106" s="53" t="s">
        <v>210</v>
      </c>
      <c r="B106" s="54" t="s">
        <v>211</v>
      </c>
    </row>
    <row r="107" spans="1:2" x14ac:dyDescent="0.3">
      <c r="A107" s="53" t="s">
        <v>212</v>
      </c>
      <c r="B107" s="54" t="s">
        <v>213</v>
      </c>
    </row>
    <row r="108" spans="1:2" x14ac:dyDescent="0.3">
      <c r="A108" s="53" t="s">
        <v>214</v>
      </c>
      <c r="B108" s="54" t="s">
        <v>215</v>
      </c>
    </row>
    <row r="109" spans="1:2" x14ac:dyDescent="0.3">
      <c r="A109" s="53" t="s">
        <v>216</v>
      </c>
      <c r="B109" s="54" t="s">
        <v>217</v>
      </c>
    </row>
    <row r="110" spans="1:2" x14ac:dyDescent="0.3">
      <c r="A110" s="53" t="s">
        <v>218</v>
      </c>
      <c r="B110" s="54" t="s">
        <v>219</v>
      </c>
    </row>
    <row r="111" spans="1:2" x14ac:dyDescent="0.3">
      <c r="A111" s="53" t="s">
        <v>220</v>
      </c>
      <c r="B111" s="54" t="s">
        <v>221</v>
      </c>
    </row>
    <row r="112" spans="1:2" x14ac:dyDescent="0.3">
      <c r="A112" s="53" t="s">
        <v>222</v>
      </c>
      <c r="B112" s="54" t="s">
        <v>223</v>
      </c>
    </row>
    <row r="113" spans="1:2" x14ac:dyDescent="0.3">
      <c r="A113" s="53" t="s">
        <v>224</v>
      </c>
      <c r="B113" s="54" t="s">
        <v>225</v>
      </c>
    </row>
    <row r="114" spans="1:2" x14ac:dyDescent="0.3">
      <c r="A114" s="53" t="s">
        <v>226</v>
      </c>
      <c r="B114" s="54" t="s">
        <v>227</v>
      </c>
    </row>
    <row r="115" spans="1:2" x14ac:dyDescent="0.3">
      <c r="A115" s="53" t="s">
        <v>228</v>
      </c>
      <c r="B115" s="54" t="s">
        <v>229</v>
      </c>
    </row>
    <row r="116" spans="1:2" x14ac:dyDescent="0.3">
      <c r="A116" s="53" t="s">
        <v>230</v>
      </c>
      <c r="B116" s="54" t="s">
        <v>231</v>
      </c>
    </row>
    <row r="117" spans="1:2" x14ac:dyDescent="0.3">
      <c r="A117" s="53" t="s">
        <v>232</v>
      </c>
      <c r="B117" s="54" t="s">
        <v>233</v>
      </c>
    </row>
    <row r="118" spans="1:2" x14ac:dyDescent="0.3">
      <c r="A118" s="53" t="s">
        <v>234</v>
      </c>
      <c r="B118" s="54" t="s">
        <v>235</v>
      </c>
    </row>
    <row r="119" spans="1:2" x14ac:dyDescent="0.3">
      <c r="A119" s="53" t="s">
        <v>236</v>
      </c>
      <c r="B119" s="54" t="s">
        <v>237</v>
      </c>
    </row>
    <row r="120" spans="1:2" x14ac:dyDescent="0.3">
      <c r="A120" s="53" t="s">
        <v>238</v>
      </c>
      <c r="B120" s="54" t="s">
        <v>239</v>
      </c>
    </row>
    <row r="121" spans="1:2" x14ac:dyDescent="0.3">
      <c r="A121" s="53" t="s">
        <v>240</v>
      </c>
      <c r="B121" s="54" t="s">
        <v>241</v>
      </c>
    </row>
    <row r="122" spans="1:2" x14ac:dyDescent="0.3">
      <c r="A122" s="53" t="s">
        <v>242</v>
      </c>
      <c r="B122" s="54" t="s">
        <v>243</v>
      </c>
    </row>
    <row r="123" spans="1:2" x14ac:dyDescent="0.3">
      <c r="A123" s="53" t="s">
        <v>244</v>
      </c>
      <c r="B123" s="54" t="s">
        <v>245</v>
      </c>
    </row>
    <row r="124" spans="1:2" x14ac:dyDescent="0.3">
      <c r="A124" s="53" t="s">
        <v>246</v>
      </c>
      <c r="B124" s="54" t="s">
        <v>247</v>
      </c>
    </row>
    <row r="125" spans="1:2" x14ac:dyDescent="0.3">
      <c r="A125" s="53" t="s">
        <v>248</v>
      </c>
      <c r="B125" s="54" t="s">
        <v>249</v>
      </c>
    </row>
    <row r="126" spans="1:2" x14ac:dyDescent="0.3">
      <c r="A126" s="53" t="s">
        <v>250</v>
      </c>
      <c r="B126" s="54" t="s">
        <v>251</v>
      </c>
    </row>
    <row r="127" spans="1:2" x14ac:dyDescent="0.3">
      <c r="A127" s="53" t="s">
        <v>252</v>
      </c>
      <c r="B127" s="54" t="s">
        <v>253</v>
      </c>
    </row>
    <row r="128" spans="1:2" x14ac:dyDescent="0.3">
      <c r="A128" s="53" t="s">
        <v>254</v>
      </c>
      <c r="B128" s="54" t="s">
        <v>255</v>
      </c>
    </row>
    <row r="129" spans="1:2" x14ac:dyDescent="0.3">
      <c r="A129" s="53" t="s">
        <v>256</v>
      </c>
      <c r="B129" s="54" t="s">
        <v>257</v>
      </c>
    </row>
    <row r="130" spans="1:2" x14ac:dyDescent="0.3">
      <c r="A130" s="53" t="s">
        <v>258</v>
      </c>
      <c r="B130" s="54" t="s">
        <v>259</v>
      </c>
    </row>
    <row r="131" spans="1:2" x14ac:dyDescent="0.3">
      <c r="A131" s="53" t="s">
        <v>260</v>
      </c>
      <c r="B131" s="54" t="s">
        <v>261</v>
      </c>
    </row>
    <row r="132" spans="1:2" x14ac:dyDescent="0.3">
      <c r="A132" s="53" t="s">
        <v>262</v>
      </c>
      <c r="B132" s="54" t="s">
        <v>263</v>
      </c>
    </row>
    <row r="133" spans="1:2" x14ac:dyDescent="0.3">
      <c r="A133" s="53" t="s">
        <v>264</v>
      </c>
      <c r="B133" s="54" t="s">
        <v>265</v>
      </c>
    </row>
    <row r="134" spans="1:2" x14ac:dyDescent="0.3">
      <c r="A134" s="53" t="s">
        <v>266</v>
      </c>
      <c r="B134" s="54" t="s">
        <v>267</v>
      </c>
    </row>
    <row r="135" spans="1:2" x14ac:dyDescent="0.3">
      <c r="A135" s="53" t="s">
        <v>268</v>
      </c>
      <c r="B135" s="54" t="s">
        <v>269</v>
      </c>
    </row>
    <row r="136" spans="1:2" x14ac:dyDescent="0.3">
      <c r="A136" s="53" t="s">
        <v>270</v>
      </c>
      <c r="B136" s="54" t="s">
        <v>271</v>
      </c>
    </row>
    <row r="137" spans="1:2" x14ac:dyDescent="0.3">
      <c r="A137" s="53" t="s">
        <v>272</v>
      </c>
      <c r="B137" s="54" t="s">
        <v>273</v>
      </c>
    </row>
    <row r="138" spans="1:2" x14ac:dyDescent="0.3">
      <c r="A138" s="53" t="s">
        <v>274</v>
      </c>
      <c r="B138" s="54" t="s">
        <v>275</v>
      </c>
    </row>
    <row r="139" spans="1:2" x14ac:dyDescent="0.3">
      <c r="A139" s="53" t="s">
        <v>276</v>
      </c>
      <c r="B139" s="54" t="s">
        <v>277</v>
      </c>
    </row>
    <row r="140" spans="1:2" x14ac:dyDescent="0.3">
      <c r="A140" s="53" t="s">
        <v>278</v>
      </c>
      <c r="B140" s="54" t="s">
        <v>279</v>
      </c>
    </row>
    <row r="141" spans="1:2" x14ac:dyDescent="0.3">
      <c r="A141" s="53" t="s">
        <v>280</v>
      </c>
      <c r="B141" s="54" t="s">
        <v>281</v>
      </c>
    </row>
    <row r="142" spans="1:2" x14ac:dyDescent="0.3">
      <c r="A142" s="53" t="s">
        <v>282</v>
      </c>
      <c r="B142" s="54" t="s">
        <v>283</v>
      </c>
    </row>
    <row r="143" spans="1:2" x14ac:dyDescent="0.3">
      <c r="A143" s="53" t="s">
        <v>284</v>
      </c>
      <c r="B143" s="54" t="s">
        <v>285</v>
      </c>
    </row>
    <row r="144" spans="1:2" x14ac:dyDescent="0.3">
      <c r="A144" s="53" t="s">
        <v>286</v>
      </c>
      <c r="B144" s="54" t="s">
        <v>287</v>
      </c>
    </row>
    <row r="145" spans="1:2" x14ac:dyDescent="0.3">
      <c r="A145" s="53" t="s">
        <v>288</v>
      </c>
      <c r="B145" s="54" t="s">
        <v>289</v>
      </c>
    </row>
    <row r="146" spans="1:2" x14ac:dyDescent="0.3">
      <c r="A146" s="53" t="s">
        <v>290</v>
      </c>
      <c r="B146" s="54" t="s">
        <v>291</v>
      </c>
    </row>
    <row r="147" spans="1:2" x14ac:dyDescent="0.3">
      <c r="A147" s="53" t="s">
        <v>292</v>
      </c>
      <c r="B147" s="54" t="s">
        <v>293</v>
      </c>
    </row>
    <row r="148" spans="1:2" x14ac:dyDescent="0.3">
      <c r="A148" s="53" t="s">
        <v>294</v>
      </c>
      <c r="B148" s="54" t="s">
        <v>295</v>
      </c>
    </row>
    <row r="149" spans="1:2" x14ac:dyDescent="0.3">
      <c r="A149" s="53" t="s">
        <v>296</v>
      </c>
      <c r="B149" s="54" t="s">
        <v>297</v>
      </c>
    </row>
    <row r="150" spans="1:2" x14ac:dyDescent="0.3">
      <c r="A150" s="53" t="s">
        <v>298</v>
      </c>
      <c r="B150" s="54" t="s">
        <v>299</v>
      </c>
    </row>
    <row r="151" spans="1:2" x14ac:dyDescent="0.3">
      <c r="A151" s="53" t="s">
        <v>300</v>
      </c>
      <c r="B151" s="54" t="s">
        <v>301</v>
      </c>
    </row>
    <row r="152" spans="1:2" x14ac:dyDescent="0.3">
      <c r="A152" s="53" t="s">
        <v>302</v>
      </c>
      <c r="B152" s="54" t="s">
        <v>303</v>
      </c>
    </row>
    <row r="153" spans="1:2" x14ac:dyDescent="0.3">
      <c r="A153" s="53" t="s">
        <v>304</v>
      </c>
      <c r="B153" s="54" t="s">
        <v>305</v>
      </c>
    </row>
    <row r="154" spans="1:2" x14ac:dyDescent="0.3">
      <c r="A154" s="53" t="s">
        <v>306</v>
      </c>
      <c r="B154" s="54" t="s">
        <v>307</v>
      </c>
    </row>
    <row r="155" spans="1:2" x14ac:dyDescent="0.3">
      <c r="A155" s="53" t="s">
        <v>308</v>
      </c>
      <c r="B155" s="54" t="s">
        <v>309</v>
      </c>
    </row>
    <row r="156" spans="1:2" x14ac:dyDescent="0.3">
      <c r="A156" s="53" t="s">
        <v>310</v>
      </c>
      <c r="B156" s="54" t="s">
        <v>311</v>
      </c>
    </row>
    <row r="157" spans="1:2" x14ac:dyDescent="0.3">
      <c r="A157" s="53" t="s">
        <v>312</v>
      </c>
      <c r="B157" s="54" t="s">
        <v>313</v>
      </c>
    </row>
    <row r="158" spans="1:2" x14ac:dyDescent="0.3">
      <c r="A158" s="53" t="s">
        <v>314</v>
      </c>
      <c r="B158" s="54" t="s">
        <v>315</v>
      </c>
    </row>
    <row r="159" spans="1:2" x14ac:dyDescent="0.3">
      <c r="A159" s="53" t="s">
        <v>316</v>
      </c>
      <c r="B159" s="54" t="s">
        <v>317</v>
      </c>
    </row>
    <row r="160" spans="1:2" x14ac:dyDescent="0.3">
      <c r="A160" s="53" t="s">
        <v>318</v>
      </c>
      <c r="B160" s="54" t="s">
        <v>319</v>
      </c>
    </row>
    <row r="161" spans="1:2" x14ac:dyDescent="0.3">
      <c r="A161" s="53" t="s">
        <v>320</v>
      </c>
      <c r="B161" s="54" t="s">
        <v>321</v>
      </c>
    </row>
    <row r="162" spans="1:2" x14ac:dyDescent="0.3">
      <c r="A162" s="53" t="s">
        <v>322</v>
      </c>
      <c r="B162" s="54" t="s">
        <v>323</v>
      </c>
    </row>
    <row r="163" spans="1:2" x14ac:dyDescent="0.3">
      <c r="A163" s="53" t="s">
        <v>324</v>
      </c>
      <c r="B163" s="54" t="s">
        <v>325</v>
      </c>
    </row>
    <row r="164" spans="1:2" x14ac:dyDescent="0.3">
      <c r="A164" s="53" t="s">
        <v>326</v>
      </c>
      <c r="B164" s="54" t="s">
        <v>327</v>
      </c>
    </row>
    <row r="165" spans="1:2" x14ac:dyDescent="0.3">
      <c r="A165" s="53" t="s">
        <v>328</v>
      </c>
      <c r="B165" s="54" t="s">
        <v>329</v>
      </c>
    </row>
    <row r="166" spans="1:2" x14ac:dyDescent="0.3">
      <c r="A166" s="53" t="s">
        <v>330</v>
      </c>
      <c r="B166" s="54" t="s">
        <v>331</v>
      </c>
    </row>
    <row r="167" spans="1:2" x14ac:dyDescent="0.3">
      <c r="A167" s="53" t="s">
        <v>332</v>
      </c>
      <c r="B167" s="54" t="s">
        <v>333</v>
      </c>
    </row>
    <row r="168" spans="1:2" x14ac:dyDescent="0.3">
      <c r="A168" s="53" t="s">
        <v>334</v>
      </c>
      <c r="B168" s="54" t="s">
        <v>335</v>
      </c>
    </row>
    <row r="169" spans="1:2" x14ac:dyDescent="0.3">
      <c r="A169" s="53" t="s">
        <v>336</v>
      </c>
      <c r="B169" s="54" t="s">
        <v>337</v>
      </c>
    </row>
    <row r="170" spans="1:2" x14ac:dyDescent="0.3">
      <c r="A170" s="53" t="s">
        <v>338</v>
      </c>
      <c r="B170" s="54" t="s">
        <v>339</v>
      </c>
    </row>
    <row r="171" spans="1:2" x14ac:dyDescent="0.3">
      <c r="A171" s="53" t="s">
        <v>340</v>
      </c>
      <c r="B171" s="54" t="s">
        <v>341</v>
      </c>
    </row>
    <row r="172" spans="1:2" x14ac:dyDescent="0.3">
      <c r="A172" s="53" t="s">
        <v>342</v>
      </c>
      <c r="B172" s="54" t="s">
        <v>343</v>
      </c>
    </row>
    <row r="173" spans="1:2" x14ac:dyDescent="0.3">
      <c r="A173" s="53" t="s">
        <v>344</v>
      </c>
      <c r="B173" s="54" t="s">
        <v>345</v>
      </c>
    </row>
    <row r="174" spans="1:2" x14ac:dyDescent="0.3">
      <c r="A174" s="53" t="s">
        <v>346</v>
      </c>
      <c r="B174" s="54" t="s">
        <v>347</v>
      </c>
    </row>
    <row r="175" spans="1:2" x14ac:dyDescent="0.3">
      <c r="A175" s="53" t="s">
        <v>348</v>
      </c>
      <c r="B175" s="54" t="s">
        <v>349</v>
      </c>
    </row>
    <row r="176" spans="1:2" x14ac:dyDescent="0.3">
      <c r="A176" s="53" t="s">
        <v>350</v>
      </c>
      <c r="B176" s="54" t="s">
        <v>351</v>
      </c>
    </row>
    <row r="177" spans="1:2" x14ac:dyDescent="0.3">
      <c r="A177" s="53" t="s">
        <v>352</v>
      </c>
      <c r="B177" s="54" t="s">
        <v>353</v>
      </c>
    </row>
    <row r="178" spans="1:2" x14ac:dyDescent="0.3">
      <c r="A178" s="53" t="s">
        <v>354</v>
      </c>
      <c r="B178" s="54" t="s">
        <v>355</v>
      </c>
    </row>
    <row r="179" spans="1:2" x14ac:dyDescent="0.3">
      <c r="A179" s="53" t="s">
        <v>356</v>
      </c>
      <c r="B179" s="54" t="s">
        <v>357</v>
      </c>
    </row>
    <row r="180" spans="1:2" x14ac:dyDescent="0.3">
      <c r="A180" s="53" t="s">
        <v>358</v>
      </c>
      <c r="B180" s="54" t="s">
        <v>359</v>
      </c>
    </row>
    <row r="181" spans="1:2" x14ac:dyDescent="0.3">
      <c r="A181" s="53" t="s">
        <v>360</v>
      </c>
      <c r="B181" s="54" t="s">
        <v>361</v>
      </c>
    </row>
    <row r="182" spans="1:2" x14ac:dyDescent="0.3">
      <c r="A182" s="53" t="s">
        <v>362</v>
      </c>
      <c r="B182" s="54" t="s">
        <v>363</v>
      </c>
    </row>
    <row r="183" spans="1:2" x14ac:dyDescent="0.3">
      <c r="A183" s="53" t="s">
        <v>364</v>
      </c>
      <c r="B183" s="54" t="s">
        <v>365</v>
      </c>
    </row>
    <row r="184" spans="1:2" x14ac:dyDescent="0.3">
      <c r="A184" s="53" t="s">
        <v>366</v>
      </c>
      <c r="B184" s="54" t="s">
        <v>367</v>
      </c>
    </row>
    <row r="185" spans="1:2" x14ac:dyDescent="0.3">
      <c r="A185" s="53" t="s">
        <v>368</v>
      </c>
      <c r="B185" s="54" t="s">
        <v>369</v>
      </c>
    </row>
    <row r="186" spans="1:2" x14ac:dyDescent="0.3">
      <c r="A186" s="53" t="s">
        <v>370</v>
      </c>
      <c r="B186" s="54" t="s">
        <v>371</v>
      </c>
    </row>
    <row r="187" spans="1:2" x14ac:dyDescent="0.3">
      <c r="A187" s="53" t="s">
        <v>372</v>
      </c>
      <c r="B187" s="54" t="s">
        <v>373</v>
      </c>
    </row>
    <row r="188" spans="1:2" x14ac:dyDescent="0.3">
      <c r="A188" s="53" t="s">
        <v>374</v>
      </c>
      <c r="B188" s="54" t="s">
        <v>375</v>
      </c>
    </row>
    <row r="189" spans="1:2" x14ac:dyDescent="0.3">
      <c r="A189" s="53" t="s">
        <v>376</v>
      </c>
      <c r="B189" s="54" t="s">
        <v>377</v>
      </c>
    </row>
    <row r="190" spans="1:2" x14ac:dyDescent="0.3">
      <c r="A190" s="53" t="s">
        <v>378</v>
      </c>
      <c r="B190" s="54" t="s">
        <v>379</v>
      </c>
    </row>
    <row r="191" spans="1:2" x14ac:dyDescent="0.3">
      <c r="A191" s="53" t="s">
        <v>380</v>
      </c>
      <c r="B191" s="54" t="s">
        <v>381</v>
      </c>
    </row>
    <row r="192" spans="1:2" x14ac:dyDescent="0.3">
      <c r="A192" s="53" t="s">
        <v>382</v>
      </c>
      <c r="B192" s="54" t="s">
        <v>383</v>
      </c>
    </row>
    <row r="193" spans="1:2" x14ac:dyDescent="0.3">
      <c r="A193" s="53" t="s">
        <v>384</v>
      </c>
      <c r="B193" s="54" t="s">
        <v>385</v>
      </c>
    </row>
    <row r="194" spans="1:2" x14ac:dyDescent="0.3">
      <c r="A194" s="53" t="s">
        <v>386</v>
      </c>
      <c r="B194" s="54" t="s">
        <v>387</v>
      </c>
    </row>
    <row r="195" spans="1:2" x14ac:dyDescent="0.3">
      <c r="A195" s="53" t="s">
        <v>388</v>
      </c>
      <c r="B195" s="54" t="s">
        <v>389</v>
      </c>
    </row>
    <row r="196" spans="1:2" x14ac:dyDescent="0.3">
      <c r="A196" s="53" t="s">
        <v>390</v>
      </c>
      <c r="B196" s="54" t="s">
        <v>391</v>
      </c>
    </row>
    <row r="197" spans="1:2" x14ac:dyDescent="0.3">
      <c r="A197" s="53" t="s">
        <v>392</v>
      </c>
      <c r="B197" s="54" t="s">
        <v>393</v>
      </c>
    </row>
    <row r="198" spans="1:2" x14ac:dyDescent="0.3">
      <c r="A198" s="53" t="s">
        <v>394</v>
      </c>
      <c r="B198" s="54" t="s">
        <v>395</v>
      </c>
    </row>
    <row r="199" spans="1:2" x14ac:dyDescent="0.3">
      <c r="A199" s="53" t="s">
        <v>396</v>
      </c>
      <c r="B199" s="54" t="s">
        <v>397</v>
      </c>
    </row>
    <row r="200" spans="1:2" x14ac:dyDescent="0.3">
      <c r="A200" s="53" t="s">
        <v>398</v>
      </c>
      <c r="B200" s="54" t="s">
        <v>399</v>
      </c>
    </row>
    <row r="201" spans="1:2" x14ac:dyDescent="0.3">
      <c r="A201" s="53" t="s">
        <v>400</v>
      </c>
      <c r="B201" s="54" t="s">
        <v>401</v>
      </c>
    </row>
    <row r="202" spans="1:2" x14ac:dyDescent="0.3">
      <c r="A202" s="53" t="s">
        <v>402</v>
      </c>
      <c r="B202" s="54" t="s">
        <v>403</v>
      </c>
    </row>
    <row r="203" spans="1:2" x14ac:dyDescent="0.3">
      <c r="A203" s="53" t="s">
        <v>404</v>
      </c>
      <c r="B203" s="54" t="s">
        <v>405</v>
      </c>
    </row>
    <row r="204" spans="1:2" x14ac:dyDescent="0.3">
      <c r="A204" s="53" t="s">
        <v>406</v>
      </c>
      <c r="B204" s="54" t="s">
        <v>407</v>
      </c>
    </row>
    <row r="205" spans="1:2" x14ac:dyDescent="0.3">
      <c r="A205" s="53" t="s">
        <v>408</v>
      </c>
      <c r="B205" s="54" t="s">
        <v>409</v>
      </c>
    </row>
    <row r="206" spans="1:2" x14ac:dyDescent="0.3">
      <c r="A206" s="53" t="s">
        <v>410</v>
      </c>
      <c r="B206" s="54" t="s">
        <v>411</v>
      </c>
    </row>
    <row r="207" spans="1:2" x14ac:dyDescent="0.3">
      <c r="A207" s="53" t="s">
        <v>412</v>
      </c>
      <c r="B207" s="54" t="s">
        <v>413</v>
      </c>
    </row>
    <row r="208" spans="1:2" x14ac:dyDescent="0.3">
      <c r="A208" s="53" t="s">
        <v>414</v>
      </c>
      <c r="B208" s="54" t="s">
        <v>415</v>
      </c>
    </row>
    <row r="209" spans="1:2" x14ac:dyDescent="0.3">
      <c r="A209" s="53" t="s">
        <v>416</v>
      </c>
      <c r="B209" s="54" t="s">
        <v>417</v>
      </c>
    </row>
    <row r="210" spans="1:2" x14ac:dyDescent="0.3">
      <c r="A210" s="53" t="s">
        <v>418</v>
      </c>
      <c r="B210" s="54" t="s">
        <v>419</v>
      </c>
    </row>
    <row r="211" spans="1:2" x14ac:dyDescent="0.3">
      <c r="A211" s="53" t="s">
        <v>420</v>
      </c>
      <c r="B211" s="54" t="s">
        <v>421</v>
      </c>
    </row>
    <row r="212" spans="1:2" x14ac:dyDescent="0.3">
      <c r="A212" s="53" t="s">
        <v>422</v>
      </c>
      <c r="B212" s="54" t="s">
        <v>423</v>
      </c>
    </row>
    <row r="213" spans="1:2" x14ac:dyDescent="0.3">
      <c r="A213" s="53" t="s">
        <v>424</v>
      </c>
      <c r="B213" s="54" t="s">
        <v>425</v>
      </c>
    </row>
    <row r="214" spans="1:2" x14ac:dyDescent="0.3">
      <c r="A214" s="53" t="s">
        <v>426</v>
      </c>
      <c r="B214" s="54" t="s">
        <v>427</v>
      </c>
    </row>
    <row r="215" spans="1:2" x14ac:dyDescent="0.3">
      <c r="A215" s="53" t="s">
        <v>428</v>
      </c>
      <c r="B215" s="54" t="s">
        <v>429</v>
      </c>
    </row>
    <row r="216" spans="1:2" x14ac:dyDescent="0.3">
      <c r="A216" s="53" t="s">
        <v>430</v>
      </c>
      <c r="B216" s="54" t="s">
        <v>431</v>
      </c>
    </row>
    <row r="217" spans="1:2" x14ac:dyDescent="0.3">
      <c r="A217" s="53" t="s">
        <v>432</v>
      </c>
      <c r="B217" s="54" t="s">
        <v>433</v>
      </c>
    </row>
    <row r="218" spans="1:2" x14ac:dyDescent="0.3">
      <c r="A218" s="53" t="s">
        <v>434</v>
      </c>
      <c r="B218" s="54" t="s">
        <v>435</v>
      </c>
    </row>
    <row r="219" spans="1:2" x14ac:dyDescent="0.3">
      <c r="A219" s="53" t="s">
        <v>436</v>
      </c>
      <c r="B219" s="54" t="s">
        <v>437</v>
      </c>
    </row>
    <row r="220" spans="1:2" x14ac:dyDescent="0.3">
      <c r="A220" s="53" t="s">
        <v>438</v>
      </c>
      <c r="B220" s="54" t="s">
        <v>439</v>
      </c>
    </row>
    <row r="221" spans="1:2" x14ac:dyDescent="0.3">
      <c r="A221" s="53" t="s">
        <v>440</v>
      </c>
      <c r="B221" s="54" t="s">
        <v>441</v>
      </c>
    </row>
    <row r="222" spans="1:2" x14ac:dyDescent="0.3">
      <c r="A222" s="53" t="s">
        <v>442</v>
      </c>
      <c r="B222" s="54" t="s">
        <v>443</v>
      </c>
    </row>
    <row r="223" spans="1:2" x14ac:dyDescent="0.3">
      <c r="A223" s="53" t="s">
        <v>444</v>
      </c>
      <c r="B223" s="54" t="s">
        <v>445</v>
      </c>
    </row>
    <row r="224" spans="1:2" x14ac:dyDescent="0.3">
      <c r="A224" s="53" t="s">
        <v>446</v>
      </c>
      <c r="B224" s="54" t="s">
        <v>447</v>
      </c>
    </row>
    <row r="225" spans="1:2" x14ac:dyDescent="0.3">
      <c r="A225" s="53" t="s">
        <v>448</v>
      </c>
      <c r="B225" s="54" t="s">
        <v>449</v>
      </c>
    </row>
    <row r="226" spans="1:2" x14ac:dyDescent="0.3">
      <c r="A226" s="53" t="s">
        <v>450</v>
      </c>
      <c r="B226" s="54" t="s">
        <v>451</v>
      </c>
    </row>
    <row r="227" spans="1:2" x14ac:dyDescent="0.3">
      <c r="A227" s="53" t="s">
        <v>452</v>
      </c>
      <c r="B227" s="54" t="s">
        <v>453</v>
      </c>
    </row>
    <row r="228" spans="1:2" x14ac:dyDescent="0.3">
      <c r="A228" s="53" t="s">
        <v>454</v>
      </c>
      <c r="B228" s="54" t="s">
        <v>455</v>
      </c>
    </row>
    <row r="229" spans="1:2" x14ac:dyDescent="0.3">
      <c r="A229" s="53" t="s">
        <v>456</v>
      </c>
      <c r="B229" s="54" t="s">
        <v>457</v>
      </c>
    </row>
    <row r="230" spans="1:2" x14ac:dyDescent="0.3">
      <c r="A230" s="53" t="s">
        <v>458</v>
      </c>
      <c r="B230" s="54" t="s">
        <v>459</v>
      </c>
    </row>
    <row r="231" spans="1:2" x14ac:dyDescent="0.3">
      <c r="A231" s="53" t="s">
        <v>460</v>
      </c>
      <c r="B231" s="54" t="s">
        <v>461</v>
      </c>
    </row>
    <row r="232" spans="1:2" x14ac:dyDescent="0.3">
      <c r="A232" s="53" t="s">
        <v>462</v>
      </c>
      <c r="B232" s="54" t="s">
        <v>463</v>
      </c>
    </row>
    <row r="233" spans="1:2" x14ac:dyDescent="0.3">
      <c r="A233" s="53" t="s">
        <v>464</v>
      </c>
      <c r="B233" s="54" t="s">
        <v>465</v>
      </c>
    </row>
    <row r="234" spans="1:2" x14ac:dyDescent="0.3">
      <c r="A234" s="53" t="s">
        <v>466</v>
      </c>
      <c r="B234" s="54" t="s">
        <v>467</v>
      </c>
    </row>
    <row r="235" spans="1:2" x14ac:dyDescent="0.3">
      <c r="A235" s="53" t="s">
        <v>468</v>
      </c>
      <c r="B235" s="54" t="s">
        <v>469</v>
      </c>
    </row>
    <row r="236" spans="1:2" x14ac:dyDescent="0.3">
      <c r="A236" s="53" t="s">
        <v>470</v>
      </c>
      <c r="B236" s="54" t="s">
        <v>471</v>
      </c>
    </row>
    <row r="237" spans="1:2" x14ac:dyDescent="0.3">
      <c r="A237" s="53" t="s">
        <v>472</v>
      </c>
      <c r="B237" s="54" t="s">
        <v>473</v>
      </c>
    </row>
    <row r="238" spans="1:2" x14ac:dyDescent="0.3">
      <c r="A238" s="53" t="s">
        <v>474</v>
      </c>
      <c r="B238" s="54" t="s">
        <v>475</v>
      </c>
    </row>
    <row r="239" spans="1:2" x14ac:dyDescent="0.3">
      <c r="A239" s="53" t="s">
        <v>476</v>
      </c>
      <c r="B239" s="54" t="s">
        <v>477</v>
      </c>
    </row>
    <row r="240" spans="1:2" x14ac:dyDescent="0.3">
      <c r="A240" s="53" t="s">
        <v>478</v>
      </c>
      <c r="B240" s="54" t="s">
        <v>479</v>
      </c>
    </row>
    <row r="241" spans="1:2" x14ac:dyDescent="0.3">
      <c r="A241" s="53" t="s">
        <v>480</v>
      </c>
      <c r="B241" s="54" t="s">
        <v>481</v>
      </c>
    </row>
    <row r="242" spans="1:2" x14ac:dyDescent="0.3">
      <c r="A242" s="53" t="s">
        <v>482</v>
      </c>
      <c r="B242" s="54" t="s">
        <v>483</v>
      </c>
    </row>
    <row r="243" spans="1:2" x14ac:dyDescent="0.3">
      <c r="A243" s="53" t="s">
        <v>484</v>
      </c>
      <c r="B243" s="54" t="s">
        <v>485</v>
      </c>
    </row>
    <row r="244" spans="1:2" x14ac:dyDescent="0.3">
      <c r="A244" s="53" t="s">
        <v>486</v>
      </c>
      <c r="B244" s="54" t="s">
        <v>487</v>
      </c>
    </row>
    <row r="245" spans="1:2" x14ac:dyDescent="0.3">
      <c r="A245" s="53" t="s">
        <v>488</v>
      </c>
      <c r="B245" s="54" t="s">
        <v>489</v>
      </c>
    </row>
    <row r="246" spans="1:2" x14ac:dyDescent="0.3">
      <c r="A246" s="53" t="s">
        <v>490</v>
      </c>
      <c r="B246" s="54" t="s">
        <v>491</v>
      </c>
    </row>
    <row r="247" spans="1:2" x14ac:dyDescent="0.3">
      <c r="A247" s="53" t="s">
        <v>492</v>
      </c>
      <c r="B247" s="54" t="s">
        <v>493</v>
      </c>
    </row>
    <row r="248" spans="1:2" x14ac:dyDescent="0.3">
      <c r="A248" s="53" t="s">
        <v>494</v>
      </c>
      <c r="B248" s="54" t="s">
        <v>495</v>
      </c>
    </row>
    <row r="249" spans="1:2" x14ac:dyDescent="0.3">
      <c r="A249" s="53" t="s">
        <v>496</v>
      </c>
      <c r="B249" s="54" t="s">
        <v>497</v>
      </c>
    </row>
    <row r="250" spans="1:2" x14ac:dyDescent="0.3">
      <c r="A250" s="53" t="s">
        <v>498</v>
      </c>
      <c r="B250" s="54" t="s">
        <v>499</v>
      </c>
    </row>
    <row r="251" spans="1:2" x14ac:dyDescent="0.3">
      <c r="A251" s="53" t="s">
        <v>500</v>
      </c>
      <c r="B251" s="54" t="s">
        <v>501</v>
      </c>
    </row>
    <row r="252" spans="1:2" x14ac:dyDescent="0.3">
      <c r="A252" s="53" t="s">
        <v>502</v>
      </c>
      <c r="B252" s="54" t="s">
        <v>503</v>
      </c>
    </row>
    <row r="253" spans="1:2" x14ac:dyDescent="0.3">
      <c r="A253" s="53" t="s">
        <v>504</v>
      </c>
      <c r="B253" s="54" t="s">
        <v>505</v>
      </c>
    </row>
    <row r="254" spans="1:2" x14ac:dyDescent="0.3">
      <c r="A254" s="53" t="s">
        <v>506</v>
      </c>
      <c r="B254" s="54" t="s">
        <v>507</v>
      </c>
    </row>
    <row r="255" spans="1:2" x14ac:dyDescent="0.3">
      <c r="A255" s="53" t="s">
        <v>508</v>
      </c>
      <c r="B255" s="54" t="s">
        <v>509</v>
      </c>
    </row>
    <row r="256" spans="1:2" x14ac:dyDescent="0.3">
      <c r="A256" s="53" t="s">
        <v>510</v>
      </c>
      <c r="B256" s="54" t="s">
        <v>511</v>
      </c>
    </row>
    <row r="257" spans="1:2" x14ac:dyDescent="0.3">
      <c r="A257" s="53" t="s">
        <v>512</v>
      </c>
      <c r="B257" s="54" t="s">
        <v>513</v>
      </c>
    </row>
    <row r="258" spans="1:2" x14ac:dyDescent="0.3">
      <c r="A258" s="53" t="s">
        <v>514</v>
      </c>
      <c r="B258" s="54" t="s">
        <v>515</v>
      </c>
    </row>
    <row r="259" spans="1:2" x14ac:dyDescent="0.3">
      <c r="A259" s="53" t="s">
        <v>516</v>
      </c>
      <c r="B259" s="54" t="s">
        <v>517</v>
      </c>
    </row>
    <row r="260" spans="1:2" x14ac:dyDescent="0.3">
      <c r="A260" s="53" t="s">
        <v>518</v>
      </c>
      <c r="B260" s="54" t="s">
        <v>519</v>
      </c>
    </row>
    <row r="261" spans="1:2" x14ac:dyDescent="0.3">
      <c r="A261" s="53" t="s">
        <v>520</v>
      </c>
      <c r="B261" s="54" t="s">
        <v>521</v>
      </c>
    </row>
    <row r="262" spans="1:2" x14ac:dyDescent="0.3">
      <c r="A262" s="53" t="s">
        <v>522</v>
      </c>
      <c r="B262" s="54" t="s">
        <v>523</v>
      </c>
    </row>
    <row r="263" spans="1:2" x14ac:dyDescent="0.3">
      <c r="A263" s="53" t="s">
        <v>524</v>
      </c>
      <c r="B263" s="54" t="s">
        <v>525</v>
      </c>
    </row>
    <row r="264" spans="1:2" x14ac:dyDescent="0.3">
      <c r="A264" s="53" t="s">
        <v>526</v>
      </c>
      <c r="B264" s="54" t="s">
        <v>527</v>
      </c>
    </row>
    <row r="265" spans="1:2" x14ac:dyDescent="0.3">
      <c r="A265" s="53" t="s">
        <v>528</v>
      </c>
      <c r="B265" s="54" t="s">
        <v>529</v>
      </c>
    </row>
    <row r="266" spans="1:2" x14ac:dyDescent="0.3">
      <c r="A266" s="53" t="s">
        <v>530</v>
      </c>
      <c r="B266" s="54" t="s">
        <v>531</v>
      </c>
    </row>
    <row r="267" spans="1:2" x14ac:dyDescent="0.3">
      <c r="A267" s="53" t="s">
        <v>532</v>
      </c>
      <c r="B267" s="54" t="s">
        <v>533</v>
      </c>
    </row>
    <row r="268" spans="1:2" x14ac:dyDescent="0.3">
      <c r="A268" s="53" t="s">
        <v>534</v>
      </c>
      <c r="B268" s="54" t="s">
        <v>535</v>
      </c>
    </row>
    <row r="269" spans="1:2" x14ac:dyDescent="0.3">
      <c r="A269" s="53" t="s">
        <v>536</v>
      </c>
      <c r="B269" s="54" t="s">
        <v>537</v>
      </c>
    </row>
    <row r="270" spans="1:2" x14ac:dyDescent="0.3">
      <c r="A270" s="53" t="s">
        <v>538</v>
      </c>
      <c r="B270" s="54" t="s">
        <v>539</v>
      </c>
    </row>
    <row r="271" spans="1:2" x14ac:dyDescent="0.3">
      <c r="A271" s="53" t="s">
        <v>540</v>
      </c>
      <c r="B271" s="54" t="s">
        <v>541</v>
      </c>
    </row>
    <row r="272" spans="1:2" x14ac:dyDescent="0.3">
      <c r="A272" s="53" t="s">
        <v>542</v>
      </c>
      <c r="B272" s="54" t="s">
        <v>543</v>
      </c>
    </row>
    <row r="273" spans="1:2" x14ac:dyDescent="0.3">
      <c r="A273" s="53" t="s">
        <v>544</v>
      </c>
      <c r="B273" s="54" t="s">
        <v>545</v>
      </c>
    </row>
    <row r="274" spans="1:2" x14ac:dyDescent="0.3">
      <c r="A274" s="53" t="s">
        <v>546</v>
      </c>
      <c r="B274" s="54" t="s">
        <v>547</v>
      </c>
    </row>
    <row r="275" spans="1:2" x14ac:dyDescent="0.3">
      <c r="A275" s="53" t="s">
        <v>548</v>
      </c>
      <c r="B275" s="54" t="s">
        <v>549</v>
      </c>
    </row>
    <row r="276" spans="1:2" x14ac:dyDescent="0.3">
      <c r="A276" s="53" t="s">
        <v>550</v>
      </c>
      <c r="B276" s="54" t="s">
        <v>551</v>
      </c>
    </row>
    <row r="277" spans="1:2" x14ac:dyDescent="0.3">
      <c r="A277" s="53" t="s">
        <v>552</v>
      </c>
      <c r="B277" s="54" t="s">
        <v>553</v>
      </c>
    </row>
    <row r="278" spans="1:2" x14ac:dyDescent="0.3">
      <c r="A278" s="53" t="s">
        <v>554</v>
      </c>
      <c r="B278" s="54" t="s">
        <v>555</v>
      </c>
    </row>
    <row r="279" spans="1:2" x14ac:dyDescent="0.3">
      <c r="A279" s="53" t="s">
        <v>556</v>
      </c>
      <c r="B279" s="54" t="s">
        <v>557</v>
      </c>
    </row>
    <row r="280" spans="1:2" x14ac:dyDescent="0.3">
      <c r="A280" s="53" t="s">
        <v>558</v>
      </c>
      <c r="B280" s="54" t="s">
        <v>559</v>
      </c>
    </row>
    <row r="281" spans="1:2" x14ac:dyDescent="0.3">
      <c r="A281" s="53" t="s">
        <v>560</v>
      </c>
      <c r="B281" s="54" t="s">
        <v>561</v>
      </c>
    </row>
    <row r="282" spans="1:2" x14ac:dyDescent="0.3">
      <c r="A282" s="53" t="s">
        <v>562</v>
      </c>
      <c r="B282" s="54" t="s">
        <v>563</v>
      </c>
    </row>
    <row r="283" spans="1:2" x14ac:dyDescent="0.3">
      <c r="A283" s="53" t="s">
        <v>564</v>
      </c>
      <c r="B283" s="54" t="s">
        <v>565</v>
      </c>
    </row>
    <row r="284" spans="1:2" x14ac:dyDescent="0.3">
      <c r="A284" s="53" t="s">
        <v>566</v>
      </c>
      <c r="B284" s="54" t="s">
        <v>567</v>
      </c>
    </row>
    <row r="285" spans="1:2" x14ac:dyDescent="0.3">
      <c r="A285" s="53" t="s">
        <v>568</v>
      </c>
      <c r="B285" s="54" t="s">
        <v>569</v>
      </c>
    </row>
    <row r="286" spans="1:2" x14ac:dyDescent="0.3">
      <c r="A286" s="53" t="s">
        <v>570</v>
      </c>
      <c r="B286" s="54" t="s">
        <v>571</v>
      </c>
    </row>
    <row r="287" spans="1:2" x14ac:dyDescent="0.3">
      <c r="A287" s="53" t="s">
        <v>572</v>
      </c>
      <c r="B287" s="54" t="s">
        <v>573</v>
      </c>
    </row>
    <row r="288" spans="1:2" x14ac:dyDescent="0.3">
      <c r="A288" s="53" t="s">
        <v>574</v>
      </c>
      <c r="B288" s="54" t="s">
        <v>575</v>
      </c>
    </row>
    <row r="289" spans="1:2" x14ac:dyDescent="0.3">
      <c r="A289" s="53" t="s">
        <v>576</v>
      </c>
      <c r="B289" s="54" t="s">
        <v>577</v>
      </c>
    </row>
    <row r="290" spans="1:2" x14ac:dyDescent="0.3">
      <c r="A290" s="53" t="s">
        <v>578</v>
      </c>
      <c r="B290" s="54" t="s">
        <v>579</v>
      </c>
    </row>
    <row r="291" spans="1:2" x14ac:dyDescent="0.3">
      <c r="A291" s="53" t="s">
        <v>580</v>
      </c>
      <c r="B291" s="54" t="s">
        <v>581</v>
      </c>
    </row>
    <row r="292" spans="1:2" x14ac:dyDescent="0.3">
      <c r="A292" s="53" t="s">
        <v>582</v>
      </c>
      <c r="B292" s="54" t="s">
        <v>583</v>
      </c>
    </row>
    <row r="293" spans="1:2" x14ac:dyDescent="0.3">
      <c r="A293" s="53" t="s">
        <v>584</v>
      </c>
      <c r="B293" s="54" t="s">
        <v>585</v>
      </c>
    </row>
    <row r="294" spans="1:2" x14ac:dyDescent="0.3">
      <c r="A294" s="53" t="s">
        <v>586</v>
      </c>
      <c r="B294" s="54" t="s">
        <v>587</v>
      </c>
    </row>
    <row r="295" spans="1:2" x14ac:dyDescent="0.3">
      <c r="A295" s="53" t="s">
        <v>588</v>
      </c>
      <c r="B295" s="54" t="s">
        <v>589</v>
      </c>
    </row>
    <row r="296" spans="1:2" x14ac:dyDescent="0.3">
      <c r="A296" s="53" t="s">
        <v>590</v>
      </c>
      <c r="B296" s="54" t="s">
        <v>591</v>
      </c>
    </row>
    <row r="297" spans="1:2" x14ac:dyDescent="0.3">
      <c r="A297" s="53" t="s">
        <v>592</v>
      </c>
      <c r="B297" s="54" t="s">
        <v>593</v>
      </c>
    </row>
    <row r="298" spans="1:2" x14ac:dyDescent="0.3">
      <c r="A298" s="53" t="s">
        <v>594</v>
      </c>
      <c r="B298" s="54" t="s">
        <v>595</v>
      </c>
    </row>
    <row r="299" spans="1:2" x14ac:dyDescent="0.3">
      <c r="A299" s="53" t="s">
        <v>596</v>
      </c>
      <c r="B299" s="54" t="s">
        <v>597</v>
      </c>
    </row>
    <row r="300" spans="1:2" x14ac:dyDescent="0.3">
      <c r="A300" s="53" t="s">
        <v>598</v>
      </c>
      <c r="B300" s="54" t="s">
        <v>599</v>
      </c>
    </row>
    <row r="301" spans="1:2" x14ac:dyDescent="0.3">
      <c r="A301" s="53" t="s">
        <v>600</v>
      </c>
      <c r="B301" s="54" t="s">
        <v>601</v>
      </c>
    </row>
    <row r="302" spans="1:2" x14ac:dyDescent="0.3">
      <c r="A302" s="53" t="s">
        <v>602</v>
      </c>
      <c r="B302" s="54" t="s">
        <v>603</v>
      </c>
    </row>
    <row r="303" spans="1:2" x14ac:dyDescent="0.3">
      <c r="A303" s="53" t="s">
        <v>604</v>
      </c>
      <c r="B303" s="54" t="s">
        <v>605</v>
      </c>
    </row>
    <row r="304" spans="1:2" x14ac:dyDescent="0.3">
      <c r="A304" s="53" t="s">
        <v>606</v>
      </c>
      <c r="B304" s="54" t="s">
        <v>607</v>
      </c>
    </row>
    <row r="305" spans="1:2" x14ac:dyDescent="0.3">
      <c r="A305" s="53" t="s">
        <v>608</v>
      </c>
      <c r="B305" s="54" t="s">
        <v>609</v>
      </c>
    </row>
    <row r="306" spans="1:2" x14ac:dyDescent="0.3">
      <c r="A306" s="53" t="s">
        <v>610</v>
      </c>
      <c r="B306" s="54" t="s">
        <v>611</v>
      </c>
    </row>
    <row r="307" spans="1:2" x14ac:dyDescent="0.3">
      <c r="A307" s="53" t="s">
        <v>612</v>
      </c>
      <c r="B307" s="54" t="s">
        <v>613</v>
      </c>
    </row>
    <row r="308" spans="1:2" x14ac:dyDescent="0.3">
      <c r="A308" s="53" t="s">
        <v>614</v>
      </c>
      <c r="B308" s="54" t="s">
        <v>615</v>
      </c>
    </row>
    <row r="309" spans="1:2" x14ac:dyDescent="0.3">
      <c r="A309" s="53" t="s">
        <v>616</v>
      </c>
      <c r="B309" s="54" t="s">
        <v>617</v>
      </c>
    </row>
    <row r="310" spans="1:2" x14ac:dyDescent="0.3">
      <c r="A310" s="53" t="s">
        <v>618</v>
      </c>
      <c r="B310" s="54" t="s">
        <v>619</v>
      </c>
    </row>
    <row r="311" spans="1:2" x14ac:dyDescent="0.3">
      <c r="A311" s="53" t="s">
        <v>620</v>
      </c>
      <c r="B311" s="54" t="s">
        <v>621</v>
      </c>
    </row>
    <row r="312" spans="1:2" x14ac:dyDescent="0.3">
      <c r="A312" s="53" t="s">
        <v>622</v>
      </c>
      <c r="B312" s="54" t="s">
        <v>623</v>
      </c>
    </row>
    <row r="313" spans="1:2" x14ac:dyDescent="0.3">
      <c r="A313" s="53" t="s">
        <v>624</v>
      </c>
      <c r="B313" s="54" t="s">
        <v>625</v>
      </c>
    </row>
    <row r="314" spans="1:2" x14ac:dyDescent="0.3">
      <c r="A314" s="53" t="s">
        <v>626</v>
      </c>
      <c r="B314" s="54" t="s">
        <v>627</v>
      </c>
    </row>
    <row r="315" spans="1:2" x14ac:dyDescent="0.3">
      <c r="A315" s="53" t="s">
        <v>628</v>
      </c>
      <c r="B315" s="54" t="s">
        <v>629</v>
      </c>
    </row>
    <row r="316" spans="1:2" x14ac:dyDescent="0.3">
      <c r="A316" s="53" t="s">
        <v>630</v>
      </c>
      <c r="B316" s="54" t="s">
        <v>631</v>
      </c>
    </row>
    <row r="317" spans="1:2" x14ac:dyDescent="0.3">
      <c r="A317" s="53" t="s">
        <v>632</v>
      </c>
      <c r="B317" s="54" t="s">
        <v>633</v>
      </c>
    </row>
    <row r="318" spans="1:2" x14ac:dyDescent="0.3">
      <c r="A318" s="53" t="s">
        <v>634</v>
      </c>
      <c r="B318" s="54" t="s">
        <v>635</v>
      </c>
    </row>
    <row r="319" spans="1:2" x14ac:dyDescent="0.3">
      <c r="A319" s="53" t="s">
        <v>636</v>
      </c>
      <c r="B319" s="54" t="s">
        <v>637</v>
      </c>
    </row>
    <row r="320" spans="1:2" x14ac:dyDescent="0.3">
      <c r="A320" s="53" t="s">
        <v>638</v>
      </c>
      <c r="B320" s="54" t="s">
        <v>639</v>
      </c>
    </row>
    <row r="321" spans="1:2" x14ac:dyDescent="0.3">
      <c r="A321" s="53" t="s">
        <v>640</v>
      </c>
      <c r="B321" s="54" t="s">
        <v>641</v>
      </c>
    </row>
    <row r="322" spans="1:2" x14ac:dyDescent="0.3">
      <c r="A322" s="53" t="s">
        <v>642</v>
      </c>
      <c r="B322" s="54" t="s">
        <v>643</v>
      </c>
    </row>
    <row r="323" spans="1:2" x14ac:dyDescent="0.3">
      <c r="A323" s="53" t="s">
        <v>644</v>
      </c>
      <c r="B323" s="54" t="s">
        <v>645</v>
      </c>
    </row>
    <row r="324" spans="1:2" x14ac:dyDescent="0.3">
      <c r="A324" s="53" t="s">
        <v>646</v>
      </c>
      <c r="B324" s="54" t="s">
        <v>647</v>
      </c>
    </row>
    <row r="325" spans="1:2" x14ac:dyDescent="0.3">
      <c r="A325" s="53" t="s">
        <v>648</v>
      </c>
      <c r="B325" s="54" t="s">
        <v>649</v>
      </c>
    </row>
    <row r="326" spans="1:2" x14ac:dyDescent="0.3">
      <c r="A326" s="53" t="s">
        <v>650</v>
      </c>
      <c r="B326" s="54" t="s">
        <v>651</v>
      </c>
    </row>
    <row r="327" spans="1:2" x14ac:dyDescent="0.3">
      <c r="A327" s="53" t="s">
        <v>652</v>
      </c>
      <c r="B327" s="54" t="s">
        <v>653</v>
      </c>
    </row>
    <row r="328" spans="1:2" x14ac:dyDescent="0.3">
      <c r="A328" s="53" t="s">
        <v>654</v>
      </c>
      <c r="B328" s="54" t="s">
        <v>655</v>
      </c>
    </row>
    <row r="329" spans="1:2" x14ac:dyDescent="0.3">
      <c r="A329" s="53" t="s">
        <v>656</v>
      </c>
      <c r="B329" s="54" t="s">
        <v>657</v>
      </c>
    </row>
    <row r="330" spans="1:2" x14ac:dyDescent="0.3">
      <c r="A330" s="53" t="s">
        <v>658</v>
      </c>
      <c r="B330" s="54" t="s">
        <v>659</v>
      </c>
    </row>
    <row r="331" spans="1:2" x14ac:dyDescent="0.3">
      <c r="A331" s="53" t="s">
        <v>660</v>
      </c>
      <c r="B331" s="54" t="s">
        <v>661</v>
      </c>
    </row>
    <row r="332" spans="1:2" x14ac:dyDescent="0.3">
      <c r="A332" s="53" t="s">
        <v>662</v>
      </c>
      <c r="B332" s="54" t="s">
        <v>663</v>
      </c>
    </row>
    <row r="333" spans="1:2" x14ac:dyDescent="0.3">
      <c r="A333" s="53" t="s">
        <v>664</v>
      </c>
      <c r="B333" s="54" t="s">
        <v>665</v>
      </c>
    </row>
    <row r="334" spans="1:2" x14ac:dyDescent="0.3">
      <c r="A334" s="53" t="s">
        <v>666</v>
      </c>
      <c r="B334" s="54" t="s">
        <v>667</v>
      </c>
    </row>
    <row r="335" spans="1:2" x14ac:dyDescent="0.3">
      <c r="A335" s="53" t="s">
        <v>668</v>
      </c>
      <c r="B335" s="54" t="s">
        <v>669</v>
      </c>
    </row>
    <row r="336" spans="1:2" x14ac:dyDescent="0.3">
      <c r="A336" s="53" t="s">
        <v>670</v>
      </c>
      <c r="B336" s="54" t="s">
        <v>671</v>
      </c>
    </row>
    <row r="337" spans="1:2" x14ac:dyDescent="0.3">
      <c r="A337" s="53" t="s">
        <v>672</v>
      </c>
      <c r="B337" s="54" t="s">
        <v>673</v>
      </c>
    </row>
    <row r="338" spans="1:2" x14ac:dyDescent="0.3">
      <c r="A338" s="53" t="s">
        <v>674</v>
      </c>
      <c r="B338" s="54" t="s">
        <v>675</v>
      </c>
    </row>
    <row r="339" spans="1:2" x14ac:dyDescent="0.3">
      <c r="A339" s="53" t="s">
        <v>676</v>
      </c>
      <c r="B339" s="54" t="s">
        <v>677</v>
      </c>
    </row>
    <row r="340" spans="1:2" x14ac:dyDescent="0.3">
      <c r="A340" s="53" t="s">
        <v>678</v>
      </c>
      <c r="B340" s="54" t="s">
        <v>679</v>
      </c>
    </row>
    <row r="341" spans="1:2" x14ac:dyDescent="0.3">
      <c r="A341" s="53" t="s">
        <v>680</v>
      </c>
      <c r="B341" s="54" t="s">
        <v>681</v>
      </c>
    </row>
    <row r="342" spans="1:2" x14ac:dyDescent="0.3">
      <c r="A342" s="53" t="s">
        <v>682</v>
      </c>
      <c r="B342" s="54" t="s">
        <v>683</v>
      </c>
    </row>
    <row r="343" spans="1:2" x14ac:dyDescent="0.3">
      <c r="A343" s="53" t="s">
        <v>684</v>
      </c>
      <c r="B343" s="54" t="s">
        <v>685</v>
      </c>
    </row>
    <row r="344" spans="1:2" x14ac:dyDescent="0.3">
      <c r="A344" s="53" t="s">
        <v>686</v>
      </c>
      <c r="B344" s="54" t="s">
        <v>687</v>
      </c>
    </row>
    <row r="345" spans="1:2" x14ac:dyDescent="0.3">
      <c r="A345" s="53" t="s">
        <v>688</v>
      </c>
      <c r="B345" s="54" t="s">
        <v>689</v>
      </c>
    </row>
    <row r="346" spans="1:2" x14ac:dyDescent="0.3">
      <c r="A346" s="53" t="s">
        <v>690</v>
      </c>
      <c r="B346" s="54" t="s">
        <v>691</v>
      </c>
    </row>
    <row r="347" spans="1:2" x14ac:dyDescent="0.3">
      <c r="A347" s="53" t="s">
        <v>692</v>
      </c>
      <c r="B347" s="54" t="s">
        <v>693</v>
      </c>
    </row>
    <row r="348" spans="1:2" x14ac:dyDescent="0.3">
      <c r="A348" s="53" t="s">
        <v>694</v>
      </c>
      <c r="B348" s="54" t="s">
        <v>695</v>
      </c>
    </row>
    <row r="349" spans="1:2" x14ac:dyDescent="0.3">
      <c r="A349" s="53" t="s">
        <v>696</v>
      </c>
      <c r="B349" s="54" t="s">
        <v>697</v>
      </c>
    </row>
    <row r="350" spans="1:2" x14ac:dyDescent="0.3">
      <c r="A350" s="53" t="s">
        <v>698</v>
      </c>
      <c r="B350" s="54" t="s">
        <v>699</v>
      </c>
    </row>
    <row r="351" spans="1:2" x14ac:dyDescent="0.3">
      <c r="A351" s="53" t="s">
        <v>700</v>
      </c>
      <c r="B351" s="54" t="s">
        <v>701</v>
      </c>
    </row>
    <row r="352" spans="1:2" x14ac:dyDescent="0.3">
      <c r="A352" s="53" t="s">
        <v>702</v>
      </c>
      <c r="B352" s="54" t="s">
        <v>703</v>
      </c>
    </row>
    <row r="353" spans="1:2" x14ac:dyDescent="0.3">
      <c r="A353" s="53" t="s">
        <v>704</v>
      </c>
      <c r="B353" s="54" t="s">
        <v>705</v>
      </c>
    </row>
    <row r="354" spans="1:2" x14ac:dyDescent="0.3">
      <c r="A354" s="53" t="s">
        <v>706</v>
      </c>
      <c r="B354" s="54" t="s">
        <v>707</v>
      </c>
    </row>
    <row r="355" spans="1:2" x14ac:dyDescent="0.3">
      <c r="A355" s="53" t="s">
        <v>708</v>
      </c>
      <c r="B355" s="54" t="s">
        <v>709</v>
      </c>
    </row>
    <row r="356" spans="1:2" x14ac:dyDescent="0.3">
      <c r="A356" s="53" t="s">
        <v>710</v>
      </c>
      <c r="B356" s="54" t="s">
        <v>711</v>
      </c>
    </row>
    <row r="357" spans="1:2" x14ac:dyDescent="0.3">
      <c r="A357" s="53" t="s">
        <v>712</v>
      </c>
      <c r="B357" s="54" t="s">
        <v>713</v>
      </c>
    </row>
    <row r="358" spans="1:2" x14ac:dyDescent="0.3">
      <c r="A358" s="53" t="s">
        <v>714</v>
      </c>
      <c r="B358" s="54" t="s">
        <v>715</v>
      </c>
    </row>
    <row r="359" spans="1:2" x14ac:dyDescent="0.3">
      <c r="A359" s="53" t="s">
        <v>716</v>
      </c>
      <c r="B359" s="54" t="s">
        <v>717</v>
      </c>
    </row>
    <row r="360" spans="1:2" x14ac:dyDescent="0.3">
      <c r="A360" s="53" t="s">
        <v>718</v>
      </c>
      <c r="B360" s="54" t="s">
        <v>719</v>
      </c>
    </row>
    <row r="361" spans="1:2" x14ac:dyDescent="0.3">
      <c r="A361" s="53" t="s">
        <v>720</v>
      </c>
      <c r="B361" s="54" t="s">
        <v>721</v>
      </c>
    </row>
    <row r="362" spans="1:2" x14ac:dyDescent="0.3">
      <c r="A362" s="53" t="s">
        <v>722</v>
      </c>
      <c r="B362" s="54" t="s">
        <v>723</v>
      </c>
    </row>
    <row r="363" spans="1:2" x14ac:dyDescent="0.3">
      <c r="A363" s="53" t="s">
        <v>724</v>
      </c>
      <c r="B363" s="54" t="s">
        <v>725</v>
      </c>
    </row>
    <row r="364" spans="1:2" x14ac:dyDescent="0.3">
      <c r="A364" s="53" t="s">
        <v>726</v>
      </c>
      <c r="B364" s="54" t="s">
        <v>727</v>
      </c>
    </row>
    <row r="365" spans="1:2" x14ac:dyDescent="0.3">
      <c r="A365" s="53" t="s">
        <v>728</v>
      </c>
      <c r="B365" s="54" t="s">
        <v>729</v>
      </c>
    </row>
    <row r="366" spans="1:2" x14ac:dyDescent="0.3">
      <c r="A366" s="53" t="s">
        <v>730</v>
      </c>
      <c r="B366" s="54" t="s">
        <v>731</v>
      </c>
    </row>
    <row r="367" spans="1:2" x14ac:dyDescent="0.3">
      <c r="A367" s="53" t="s">
        <v>732</v>
      </c>
      <c r="B367" s="54" t="s">
        <v>733</v>
      </c>
    </row>
    <row r="368" spans="1:2" x14ac:dyDescent="0.3">
      <c r="A368" s="53" t="s">
        <v>734</v>
      </c>
      <c r="B368" s="54" t="s">
        <v>735</v>
      </c>
    </row>
    <row r="369" spans="1:2" x14ac:dyDescent="0.3">
      <c r="A369" s="53" t="s">
        <v>736</v>
      </c>
      <c r="B369" s="54" t="s">
        <v>737</v>
      </c>
    </row>
    <row r="370" spans="1:2" x14ac:dyDescent="0.3">
      <c r="A370" s="53" t="s">
        <v>738</v>
      </c>
      <c r="B370" s="54" t="s">
        <v>739</v>
      </c>
    </row>
    <row r="371" spans="1:2" x14ac:dyDescent="0.3">
      <c r="A371" s="53" t="s">
        <v>740</v>
      </c>
      <c r="B371" s="54" t="s">
        <v>741</v>
      </c>
    </row>
    <row r="372" spans="1:2" x14ac:dyDescent="0.3">
      <c r="A372" s="53" t="s">
        <v>742</v>
      </c>
      <c r="B372" s="54" t="s">
        <v>743</v>
      </c>
    </row>
    <row r="373" spans="1:2" x14ac:dyDescent="0.3">
      <c r="A373" s="53" t="s">
        <v>744</v>
      </c>
      <c r="B373" s="54" t="s">
        <v>745</v>
      </c>
    </row>
    <row r="374" spans="1:2" x14ac:dyDescent="0.3">
      <c r="A374" s="53" t="s">
        <v>746</v>
      </c>
      <c r="B374" s="54" t="s">
        <v>747</v>
      </c>
    </row>
    <row r="375" spans="1:2" x14ac:dyDescent="0.3">
      <c r="A375" s="53" t="s">
        <v>748</v>
      </c>
      <c r="B375" s="54" t="s">
        <v>749</v>
      </c>
    </row>
    <row r="376" spans="1:2" x14ac:dyDescent="0.3">
      <c r="A376" s="53" t="s">
        <v>750</v>
      </c>
      <c r="B376" s="54" t="s">
        <v>751</v>
      </c>
    </row>
    <row r="377" spans="1:2" x14ac:dyDescent="0.3">
      <c r="A377" s="53" t="s">
        <v>752</v>
      </c>
      <c r="B377" s="54" t="s">
        <v>753</v>
      </c>
    </row>
    <row r="378" spans="1:2" x14ac:dyDescent="0.3">
      <c r="A378" s="53" t="s">
        <v>754</v>
      </c>
      <c r="B378" s="54" t="s">
        <v>755</v>
      </c>
    </row>
    <row r="379" spans="1:2" x14ac:dyDescent="0.3">
      <c r="A379" s="53" t="s">
        <v>756</v>
      </c>
      <c r="B379" s="54" t="s">
        <v>757</v>
      </c>
    </row>
    <row r="380" spans="1:2" x14ac:dyDescent="0.3">
      <c r="A380" s="53" t="s">
        <v>758</v>
      </c>
      <c r="B380" s="54" t="s">
        <v>759</v>
      </c>
    </row>
    <row r="381" spans="1:2" x14ac:dyDescent="0.3">
      <c r="A381" s="53" t="s">
        <v>760</v>
      </c>
      <c r="B381" s="54" t="s">
        <v>761</v>
      </c>
    </row>
    <row r="382" spans="1:2" x14ac:dyDescent="0.3">
      <c r="A382" s="53" t="s">
        <v>762</v>
      </c>
      <c r="B382" s="54" t="s">
        <v>763</v>
      </c>
    </row>
    <row r="383" spans="1:2" x14ac:dyDescent="0.3">
      <c r="A383" s="53" t="s">
        <v>764</v>
      </c>
      <c r="B383" s="54" t="s">
        <v>765</v>
      </c>
    </row>
    <row r="384" spans="1:2" x14ac:dyDescent="0.3">
      <c r="A384" s="53" t="s">
        <v>766</v>
      </c>
      <c r="B384" s="54" t="s">
        <v>767</v>
      </c>
    </row>
    <row r="385" spans="1:2" x14ac:dyDescent="0.3">
      <c r="A385" s="53" t="s">
        <v>768</v>
      </c>
      <c r="B385" s="54" t="s">
        <v>769</v>
      </c>
    </row>
    <row r="386" spans="1:2" x14ac:dyDescent="0.3">
      <c r="A386" s="53" t="s">
        <v>770</v>
      </c>
      <c r="B386" s="54" t="s">
        <v>771</v>
      </c>
    </row>
    <row r="387" spans="1:2" x14ac:dyDescent="0.3">
      <c r="A387" s="53" t="s">
        <v>772</v>
      </c>
      <c r="B387" s="54" t="s">
        <v>773</v>
      </c>
    </row>
    <row r="388" spans="1:2" x14ac:dyDescent="0.3">
      <c r="A388" s="53" t="s">
        <v>774</v>
      </c>
      <c r="B388" s="54" t="s">
        <v>775</v>
      </c>
    </row>
    <row r="389" spans="1:2" x14ac:dyDescent="0.3">
      <c r="A389" s="53" t="s">
        <v>776</v>
      </c>
      <c r="B389" s="54" t="s">
        <v>777</v>
      </c>
    </row>
    <row r="390" spans="1:2" x14ac:dyDescent="0.3">
      <c r="A390" s="53" t="s">
        <v>778</v>
      </c>
      <c r="B390" s="54" t="s">
        <v>779</v>
      </c>
    </row>
    <row r="391" spans="1:2" x14ac:dyDescent="0.3">
      <c r="A391" s="53" t="s">
        <v>780</v>
      </c>
      <c r="B391" s="54" t="s">
        <v>781</v>
      </c>
    </row>
    <row r="392" spans="1:2" x14ac:dyDescent="0.3">
      <c r="A392" s="53" t="s">
        <v>782</v>
      </c>
      <c r="B392" s="54" t="s">
        <v>783</v>
      </c>
    </row>
    <row r="393" spans="1:2" x14ac:dyDescent="0.3">
      <c r="A393" s="53" t="s">
        <v>784</v>
      </c>
      <c r="B393" s="54" t="s">
        <v>785</v>
      </c>
    </row>
    <row r="394" spans="1:2" x14ac:dyDescent="0.3">
      <c r="A394" s="53" t="s">
        <v>786</v>
      </c>
      <c r="B394" s="54" t="s">
        <v>787</v>
      </c>
    </row>
    <row r="395" spans="1:2" x14ac:dyDescent="0.3">
      <c r="A395" s="53" t="s">
        <v>788</v>
      </c>
      <c r="B395" s="54" t="s">
        <v>789</v>
      </c>
    </row>
    <row r="396" spans="1:2" x14ac:dyDescent="0.3">
      <c r="A396" s="53" t="s">
        <v>790</v>
      </c>
      <c r="B396" s="54" t="s">
        <v>791</v>
      </c>
    </row>
    <row r="397" spans="1:2" x14ac:dyDescent="0.3">
      <c r="A397" s="53" t="s">
        <v>792</v>
      </c>
      <c r="B397" s="54" t="s">
        <v>793</v>
      </c>
    </row>
    <row r="398" spans="1:2" x14ac:dyDescent="0.3">
      <c r="A398" s="53" t="s">
        <v>794</v>
      </c>
      <c r="B398" s="54" t="s">
        <v>795</v>
      </c>
    </row>
    <row r="399" spans="1:2" x14ac:dyDescent="0.3">
      <c r="A399" s="53" t="s">
        <v>796</v>
      </c>
      <c r="B399" s="54" t="s">
        <v>797</v>
      </c>
    </row>
    <row r="400" spans="1:2" x14ac:dyDescent="0.3">
      <c r="A400" s="53" t="s">
        <v>798</v>
      </c>
      <c r="B400" s="54" t="s">
        <v>799</v>
      </c>
    </row>
    <row r="401" spans="1:2" x14ac:dyDescent="0.3">
      <c r="A401" s="53" t="s">
        <v>800</v>
      </c>
      <c r="B401" s="54" t="s">
        <v>801</v>
      </c>
    </row>
    <row r="402" spans="1:2" x14ac:dyDescent="0.3">
      <c r="A402" s="53" t="s">
        <v>802</v>
      </c>
      <c r="B402" s="54" t="s">
        <v>803</v>
      </c>
    </row>
    <row r="403" spans="1:2" x14ac:dyDescent="0.3">
      <c r="A403" s="53" t="s">
        <v>804</v>
      </c>
      <c r="B403" s="54" t="s">
        <v>805</v>
      </c>
    </row>
    <row r="404" spans="1:2" x14ac:dyDescent="0.3">
      <c r="A404" s="53" t="s">
        <v>806</v>
      </c>
      <c r="B404" s="54" t="s">
        <v>807</v>
      </c>
    </row>
    <row r="405" spans="1:2" x14ac:dyDescent="0.3">
      <c r="A405" s="53" t="s">
        <v>808</v>
      </c>
      <c r="B405" s="54" t="s">
        <v>809</v>
      </c>
    </row>
    <row r="406" spans="1:2" x14ac:dyDescent="0.3">
      <c r="A406" s="53" t="s">
        <v>810</v>
      </c>
      <c r="B406" s="54" t="s">
        <v>811</v>
      </c>
    </row>
    <row r="407" spans="1:2" x14ac:dyDescent="0.3">
      <c r="A407" s="53" t="s">
        <v>812</v>
      </c>
      <c r="B407" s="54" t="s">
        <v>813</v>
      </c>
    </row>
    <row r="408" spans="1:2" x14ac:dyDescent="0.3">
      <c r="A408" s="53" t="s">
        <v>814</v>
      </c>
      <c r="B408" s="54" t="s">
        <v>815</v>
      </c>
    </row>
    <row r="409" spans="1:2" x14ac:dyDescent="0.3">
      <c r="A409" s="53" t="s">
        <v>816</v>
      </c>
      <c r="B409" s="54" t="s">
        <v>817</v>
      </c>
    </row>
    <row r="410" spans="1:2" x14ac:dyDescent="0.3">
      <c r="A410" s="53" t="s">
        <v>818</v>
      </c>
      <c r="B410" s="54" t="s">
        <v>819</v>
      </c>
    </row>
    <row r="411" spans="1:2" x14ac:dyDescent="0.3">
      <c r="A411" s="53" t="s">
        <v>820</v>
      </c>
      <c r="B411" s="54" t="s">
        <v>821</v>
      </c>
    </row>
    <row r="412" spans="1:2" x14ac:dyDescent="0.3">
      <c r="A412" s="53" t="s">
        <v>822</v>
      </c>
      <c r="B412" s="54" t="s">
        <v>823</v>
      </c>
    </row>
    <row r="413" spans="1:2" x14ac:dyDescent="0.3">
      <c r="A413" s="53" t="s">
        <v>824</v>
      </c>
      <c r="B413" s="54" t="s">
        <v>825</v>
      </c>
    </row>
    <row r="414" spans="1:2" x14ac:dyDescent="0.3">
      <c r="A414" s="53" t="s">
        <v>826</v>
      </c>
      <c r="B414" s="54" t="s">
        <v>827</v>
      </c>
    </row>
    <row r="415" spans="1:2" x14ac:dyDescent="0.3">
      <c r="A415" s="53" t="s">
        <v>828</v>
      </c>
      <c r="B415" s="54" t="s">
        <v>829</v>
      </c>
    </row>
    <row r="416" spans="1:2" x14ac:dyDescent="0.3">
      <c r="A416" s="53" t="s">
        <v>830</v>
      </c>
      <c r="B416" s="54" t="s">
        <v>831</v>
      </c>
    </row>
    <row r="417" spans="1:2" x14ac:dyDescent="0.3">
      <c r="A417" s="53" t="s">
        <v>832</v>
      </c>
      <c r="B417" s="54" t="s">
        <v>833</v>
      </c>
    </row>
    <row r="418" spans="1:2" x14ac:dyDescent="0.3">
      <c r="A418" s="53" t="s">
        <v>834</v>
      </c>
      <c r="B418" s="54" t="s">
        <v>835</v>
      </c>
    </row>
    <row r="419" spans="1:2" x14ac:dyDescent="0.3">
      <c r="A419" s="53" t="s">
        <v>836</v>
      </c>
      <c r="B419" s="54" t="s">
        <v>837</v>
      </c>
    </row>
    <row r="420" spans="1:2" x14ac:dyDescent="0.3">
      <c r="A420" s="53" t="s">
        <v>838</v>
      </c>
      <c r="B420" s="54" t="s">
        <v>839</v>
      </c>
    </row>
    <row r="421" spans="1:2" x14ac:dyDescent="0.3">
      <c r="A421" s="53" t="s">
        <v>840</v>
      </c>
      <c r="B421" s="54" t="s">
        <v>841</v>
      </c>
    </row>
    <row r="422" spans="1:2" x14ac:dyDescent="0.3">
      <c r="A422" s="53" t="s">
        <v>842</v>
      </c>
      <c r="B422" s="54" t="s">
        <v>843</v>
      </c>
    </row>
    <row r="423" spans="1:2" x14ac:dyDescent="0.3">
      <c r="A423" s="53" t="s">
        <v>844</v>
      </c>
      <c r="B423" s="54" t="s">
        <v>845</v>
      </c>
    </row>
    <row r="424" spans="1:2" x14ac:dyDescent="0.3">
      <c r="A424" s="53" t="s">
        <v>846</v>
      </c>
      <c r="B424" s="54" t="s">
        <v>847</v>
      </c>
    </row>
    <row r="425" spans="1:2" x14ac:dyDescent="0.3">
      <c r="A425" s="53" t="s">
        <v>848</v>
      </c>
      <c r="B425" s="54" t="s">
        <v>849</v>
      </c>
    </row>
    <row r="426" spans="1:2" x14ac:dyDescent="0.3">
      <c r="A426" s="53" t="s">
        <v>850</v>
      </c>
      <c r="B426" s="54" t="s">
        <v>851</v>
      </c>
    </row>
    <row r="427" spans="1:2" x14ac:dyDescent="0.3">
      <c r="A427" s="53" t="s">
        <v>852</v>
      </c>
      <c r="B427" s="54" t="s">
        <v>853</v>
      </c>
    </row>
    <row r="428" spans="1:2" x14ac:dyDescent="0.3">
      <c r="A428" s="53" t="s">
        <v>854</v>
      </c>
      <c r="B428" s="54" t="s">
        <v>855</v>
      </c>
    </row>
    <row r="429" spans="1:2" x14ac:dyDescent="0.3">
      <c r="A429" s="53" t="s">
        <v>856</v>
      </c>
      <c r="B429" s="54" t="s">
        <v>857</v>
      </c>
    </row>
    <row r="430" spans="1:2" x14ac:dyDescent="0.3">
      <c r="A430" s="53" t="s">
        <v>858</v>
      </c>
      <c r="B430" s="54" t="s">
        <v>859</v>
      </c>
    </row>
    <row r="431" spans="1:2" x14ac:dyDescent="0.3">
      <c r="A431" s="53" t="s">
        <v>860</v>
      </c>
      <c r="B431" s="54" t="s">
        <v>861</v>
      </c>
    </row>
    <row r="432" spans="1:2" x14ac:dyDescent="0.3">
      <c r="A432" s="53" t="s">
        <v>862</v>
      </c>
      <c r="B432" s="54" t="s">
        <v>863</v>
      </c>
    </row>
    <row r="433" spans="1:2" x14ac:dyDescent="0.3">
      <c r="A433" s="53" t="s">
        <v>864</v>
      </c>
      <c r="B433" s="54" t="s">
        <v>865</v>
      </c>
    </row>
    <row r="434" spans="1:2" x14ac:dyDescent="0.3">
      <c r="A434" s="53" t="s">
        <v>866</v>
      </c>
      <c r="B434" s="54" t="s">
        <v>867</v>
      </c>
    </row>
    <row r="435" spans="1:2" x14ac:dyDescent="0.3">
      <c r="A435" s="53" t="s">
        <v>868</v>
      </c>
      <c r="B435" s="54" t="s">
        <v>869</v>
      </c>
    </row>
    <row r="436" spans="1:2" x14ac:dyDescent="0.3">
      <c r="A436" s="53" t="s">
        <v>870</v>
      </c>
      <c r="B436" s="54" t="s">
        <v>871</v>
      </c>
    </row>
    <row r="437" spans="1:2" x14ac:dyDescent="0.3">
      <c r="A437" s="53" t="s">
        <v>872</v>
      </c>
      <c r="B437" s="54" t="s">
        <v>873</v>
      </c>
    </row>
    <row r="438" spans="1:2" x14ac:dyDescent="0.3">
      <c r="A438" s="53" t="s">
        <v>874</v>
      </c>
      <c r="B438" s="54" t="s">
        <v>875</v>
      </c>
    </row>
    <row r="439" spans="1:2" x14ac:dyDescent="0.3">
      <c r="A439" s="53" t="s">
        <v>876</v>
      </c>
      <c r="B439" s="54" t="s">
        <v>877</v>
      </c>
    </row>
    <row r="440" spans="1:2" x14ac:dyDescent="0.3">
      <c r="A440" s="53" t="s">
        <v>878</v>
      </c>
      <c r="B440" s="54" t="s">
        <v>879</v>
      </c>
    </row>
    <row r="441" spans="1:2" x14ac:dyDescent="0.3">
      <c r="A441" s="53" t="s">
        <v>880</v>
      </c>
      <c r="B441" s="54" t="s">
        <v>881</v>
      </c>
    </row>
    <row r="442" spans="1:2" x14ac:dyDescent="0.3">
      <c r="A442" s="53" t="s">
        <v>882</v>
      </c>
      <c r="B442" s="54" t="s">
        <v>883</v>
      </c>
    </row>
    <row r="443" spans="1:2" x14ac:dyDescent="0.3">
      <c r="A443" s="53" t="s">
        <v>884</v>
      </c>
      <c r="B443" s="54" t="s">
        <v>885</v>
      </c>
    </row>
    <row r="444" spans="1:2" x14ac:dyDescent="0.3">
      <c r="A444" s="53" t="s">
        <v>886</v>
      </c>
      <c r="B444" s="54" t="s">
        <v>887</v>
      </c>
    </row>
    <row r="445" spans="1:2" x14ac:dyDescent="0.3">
      <c r="A445" s="53" t="s">
        <v>888</v>
      </c>
      <c r="B445" s="54" t="s">
        <v>889</v>
      </c>
    </row>
    <row r="446" spans="1:2" x14ac:dyDescent="0.3">
      <c r="A446" s="53" t="s">
        <v>890</v>
      </c>
      <c r="B446" s="54" t="s">
        <v>891</v>
      </c>
    </row>
    <row r="447" spans="1:2" x14ac:dyDescent="0.3">
      <c r="A447" s="53" t="s">
        <v>892</v>
      </c>
      <c r="B447" s="54" t="s">
        <v>893</v>
      </c>
    </row>
    <row r="448" spans="1:2" x14ac:dyDescent="0.3">
      <c r="A448" s="53" t="s">
        <v>894</v>
      </c>
      <c r="B448" s="54" t="s">
        <v>895</v>
      </c>
    </row>
    <row r="449" spans="1:2" x14ac:dyDescent="0.3">
      <c r="A449" s="53" t="s">
        <v>896</v>
      </c>
      <c r="B449" s="54" t="s">
        <v>897</v>
      </c>
    </row>
    <row r="450" spans="1:2" x14ac:dyDescent="0.3">
      <c r="A450" s="53" t="s">
        <v>898</v>
      </c>
      <c r="B450" s="54" t="s">
        <v>899</v>
      </c>
    </row>
    <row r="451" spans="1:2" x14ac:dyDescent="0.3">
      <c r="A451" s="53" t="s">
        <v>900</v>
      </c>
      <c r="B451" s="54" t="s">
        <v>901</v>
      </c>
    </row>
    <row r="452" spans="1:2" x14ac:dyDescent="0.3">
      <c r="A452" s="53" t="s">
        <v>902</v>
      </c>
      <c r="B452" s="54" t="s">
        <v>903</v>
      </c>
    </row>
    <row r="453" spans="1:2" x14ac:dyDescent="0.3">
      <c r="A453" s="53" t="s">
        <v>904</v>
      </c>
      <c r="B453" s="54" t="s">
        <v>905</v>
      </c>
    </row>
    <row r="454" spans="1:2" x14ac:dyDescent="0.3">
      <c r="A454" s="53" t="s">
        <v>906</v>
      </c>
      <c r="B454" s="54" t="s">
        <v>907</v>
      </c>
    </row>
    <row r="455" spans="1:2" x14ac:dyDescent="0.3">
      <c r="A455" s="53" t="s">
        <v>908</v>
      </c>
      <c r="B455" s="54" t="s">
        <v>909</v>
      </c>
    </row>
    <row r="456" spans="1:2" x14ac:dyDescent="0.3">
      <c r="A456" s="53" t="s">
        <v>910</v>
      </c>
      <c r="B456" s="54" t="s">
        <v>911</v>
      </c>
    </row>
    <row r="457" spans="1:2" x14ac:dyDescent="0.3">
      <c r="A457" s="53" t="s">
        <v>912</v>
      </c>
      <c r="B457" s="54" t="s">
        <v>913</v>
      </c>
    </row>
    <row r="458" spans="1:2" x14ac:dyDescent="0.3">
      <c r="A458" s="53" t="s">
        <v>914</v>
      </c>
      <c r="B458" s="54" t="s">
        <v>915</v>
      </c>
    </row>
    <row r="459" spans="1:2" x14ac:dyDescent="0.3">
      <c r="A459" s="53" t="s">
        <v>916</v>
      </c>
      <c r="B459" s="54" t="s">
        <v>917</v>
      </c>
    </row>
    <row r="460" spans="1:2" x14ac:dyDescent="0.3">
      <c r="A460" s="53" t="s">
        <v>918</v>
      </c>
      <c r="B460" s="54" t="s">
        <v>919</v>
      </c>
    </row>
    <row r="461" spans="1:2" x14ac:dyDescent="0.3">
      <c r="A461" s="53" t="s">
        <v>920</v>
      </c>
      <c r="B461" s="54" t="s">
        <v>921</v>
      </c>
    </row>
    <row r="462" spans="1:2" x14ac:dyDescent="0.3">
      <c r="A462" s="53" t="s">
        <v>922</v>
      </c>
      <c r="B462" s="54" t="s">
        <v>923</v>
      </c>
    </row>
    <row r="463" spans="1:2" x14ac:dyDescent="0.3">
      <c r="A463" s="53" t="s">
        <v>924</v>
      </c>
      <c r="B463" s="54" t="s">
        <v>925</v>
      </c>
    </row>
    <row r="464" spans="1:2" x14ac:dyDescent="0.3">
      <c r="A464" s="53" t="s">
        <v>926</v>
      </c>
      <c r="B464" s="54" t="s">
        <v>927</v>
      </c>
    </row>
    <row r="465" spans="1:2" x14ac:dyDescent="0.3">
      <c r="A465" s="53" t="s">
        <v>928</v>
      </c>
      <c r="B465" s="54" t="s">
        <v>929</v>
      </c>
    </row>
    <row r="466" spans="1:2" x14ac:dyDescent="0.3">
      <c r="A466" s="53" t="s">
        <v>930</v>
      </c>
      <c r="B466" s="54" t="s">
        <v>931</v>
      </c>
    </row>
    <row r="467" spans="1:2" x14ac:dyDescent="0.3">
      <c r="A467" s="53" t="s">
        <v>932</v>
      </c>
      <c r="B467" s="54" t="s">
        <v>933</v>
      </c>
    </row>
    <row r="468" spans="1:2" x14ac:dyDescent="0.3">
      <c r="A468" s="53" t="s">
        <v>934</v>
      </c>
      <c r="B468" s="54" t="s">
        <v>935</v>
      </c>
    </row>
    <row r="469" spans="1:2" x14ac:dyDescent="0.3">
      <c r="A469" s="53" t="s">
        <v>936</v>
      </c>
      <c r="B469" s="54" t="s">
        <v>937</v>
      </c>
    </row>
    <row r="470" spans="1:2" x14ac:dyDescent="0.3">
      <c r="A470" s="53" t="s">
        <v>938</v>
      </c>
      <c r="B470" s="54" t="s">
        <v>939</v>
      </c>
    </row>
    <row r="471" spans="1:2" x14ac:dyDescent="0.3">
      <c r="A471" s="53" t="s">
        <v>940</v>
      </c>
      <c r="B471" s="54" t="s">
        <v>941</v>
      </c>
    </row>
    <row r="472" spans="1:2" x14ac:dyDescent="0.3">
      <c r="A472" s="53" t="s">
        <v>942</v>
      </c>
      <c r="B472" s="54" t="s">
        <v>943</v>
      </c>
    </row>
    <row r="473" spans="1:2" x14ac:dyDescent="0.3">
      <c r="A473" s="53" t="s">
        <v>944</v>
      </c>
      <c r="B473" s="54" t="s">
        <v>945</v>
      </c>
    </row>
    <row r="474" spans="1:2" x14ac:dyDescent="0.3">
      <c r="A474" s="53" t="s">
        <v>946</v>
      </c>
      <c r="B474" s="54" t="s">
        <v>947</v>
      </c>
    </row>
    <row r="475" spans="1:2" x14ac:dyDescent="0.3">
      <c r="A475" s="53" t="s">
        <v>948</v>
      </c>
      <c r="B475" s="54" t="s">
        <v>949</v>
      </c>
    </row>
    <row r="476" spans="1:2" x14ac:dyDescent="0.3">
      <c r="A476" s="53" t="s">
        <v>950</v>
      </c>
      <c r="B476" s="54" t="s">
        <v>951</v>
      </c>
    </row>
    <row r="477" spans="1:2" x14ac:dyDescent="0.3">
      <c r="A477" s="53" t="s">
        <v>952</v>
      </c>
      <c r="B477" s="54" t="s">
        <v>953</v>
      </c>
    </row>
    <row r="478" spans="1:2" x14ac:dyDescent="0.3">
      <c r="A478" s="53" t="s">
        <v>954</v>
      </c>
      <c r="B478" s="54" t="s">
        <v>955</v>
      </c>
    </row>
    <row r="479" spans="1:2" x14ac:dyDescent="0.3">
      <c r="A479" s="53" t="s">
        <v>956</v>
      </c>
      <c r="B479" s="54" t="s">
        <v>957</v>
      </c>
    </row>
    <row r="480" spans="1:2" x14ac:dyDescent="0.3">
      <c r="A480" s="53" t="s">
        <v>958</v>
      </c>
      <c r="B480" s="54" t="s">
        <v>959</v>
      </c>
    </row>
    <row r="481" spans="1:2" x14ac:dyDescent="0.3">
      <c r="A481" s="53" t="s">
        <v>960</v>
      </c>
      <c r="B481" s="54" t="s">
        <v>961</v>
      </c>
    </row>
    <row r="482" spans="1:2" x14ac:dyDescent="0.3">
      <c r="A482" s="53" t="s">
        <v>962</v>
      </c>
      <c r="B482" s="54" t="s">
        <v>963</v>
      </c>
    </row>
    <row r="483" spans="1:2" x14ac:dyDescent="0.3">
      <c r="A483" s="53" t="s">
        <v>964</v>
      </c>
      <c r="B483" s="54" t="s">
        <v>965</v>
      </c>
    </row>
    <row r="484" spans="1:2" x14ac:dyDescent="0.3">
      <c r="A484" s="53" t="s">
        <v>966</v>
      </c>
      <c r="B484" s="54" t="s">
        <v>967</v>
      </c>
    </row>
    <row r="485" spans="1:2" x14ac:dyDescent="0.3">
      <c r="A485" s="53" t="s">
        <v>968</v>
      </c>
      <c r="B485" s="54" t="s">
        <v>969</v>
      </c>
    </row>
    <row r="486" spans="1:2" x14ac:dyDescent="0.3">
      <c r="A486" s="53" t="s">
        <v>970</v>
      </c>
      <c r="B486" s="54" t="s">
        <v>971</v>
      </c>
    </row>
    <row r="487" spans="1:2" x14ac:dyDescent="0.3">
      <c r="A487" s="53" t="s">
        <v>972</v>
      </c>
      <c r="B487" s="54" t="s">
        <v>973</v>
      </c>
    </row>
    <row r="488" spans="1:2" x14ac:dyDescent="0.3">
      <c r="A488" s="53" t="s">
        <v>974</v>
      </c>
      <c r="B488" s="54" t="s">
        <v>975</v>
      </c>
    </row>
    <row r="489" spans="1:2" x14ac:dyDescent="0.3">
      <c r="A489" s="53" t="s">
        <v>976</v>
      </c>
      <c r="B489" s="54" t="s">
        <v>977</v>
      </c>
    </row>
    <row r="490" spans="1:2" x14ac:dyDescent="0.3">
      <c r="A490" s="53" t="s">
        <v>978</v>
      </c>
      <c r="B490" s="54" t="s">
        <v>979</v>
      </c>
    </row>
    <row r="491" spans="1:2" x14ac:dyDescent="0.3">
      <c r="A491" s="53" t="s">
        <v>980</v>
      </c>
      <c r="B491" s="54" t="s">
        <v>981</v>
      </c>
    </row>
    <row r="492" spans="1:2" x14ac:dyDescent="0.3">
      <c r="A492" s="53" t="s">
        <v>982</v>
      </c>
      <c r="B492" s="54" t="s">
        <v>983</v>
      </c>
    </row>
    <row r="493" spans="1:2" x14ac:dyDescent="0.3">
      <c r="A493" s="53" t="s">
        <v>984</v>
      </c>
      <c r="B493" s="54" t="s">
        <v>985</v>
      </c>
    </row>
    <row r="494" spans="1:2" x14ac:dyDescent="0.3">
      <c r="A494" s="53" t="s">
        <v>986</v>
      </c>
      <c r="B494" s="54" t="s">
        <v>987</v>
      </c>
    </row>
    <row r="495" spans="1:2" x14ac:dyDescent="0.3">
      <c r="A495" s="53" t="s">
        <v>988</v>
      </c>
      <c r="B495" s="54" t="s">
        <v>989</v>
      </c>
    </row>
    <row r="496" spans="1:2" x14ac:dyDescent="0.3">
      <c r="A496" s="53" t="s">
        <v>990</v>
      </c>
      <c r="B496" s="54" t="s">
        <v>991</v>
      </c>
    </row>
    <row r="497" spans="1:2" x14ac:dyDescent="0.3">
      <c r="A497" s="53" t="s">
        <v>992</v>
      </c>
      <c r="B497" s="54" t="s">
        <v>993</v>
      </c>
    </row>
    <row r="498" spans="1:2" x14ac:dyDescent="0.3">
      <c r="A498" s="53" t="s">
        <v>994</v>
      </c>
      <c r="B498" s="54" t="s">
        <v>995</v>
      </c>
    </row>
    <row r="499" spans="1:2" x14ac:dyDescent="0.3">
      <c r="A499" s="53" t="s">
        <v>996</v>
      </c>
      <c r="B499" s="54" t="s">
        <v>997</v>
      </c>
    </row>
    <row r="500" spans="1:2" x14ac:dyDescent="0.3">
      <c r="A500" s="53" t="s">
        <v>998</v>
      </c>
      <c r="B500" s="54" t="s">
        <v>999</v>
      </c>
    </row>
    <row r="501" spans="1:2" x14ac:dyDescent="0.3">
      <c r="A501" s="53" t="s">
        <v>1000</v>
      </c>
      <c r="B501" s="54" t="s">
        <v>1001</v>
      </c>
    </row>
    <row r="502" spans="1:2" x14ac:dyDescent="0.3">
      <c r="A502" s="53" t="s">
        <v>1002</v>
      </c>
      <c r="B502" s="54" t="s">
        <v>1003</v>
      </c>
    </row>
    <row r="503" spans="1:2" x14ac:dyDescent="0.3">
      <c r="A503" s="53" t="s">
        <v>1004</v>
      </c>
      <c r="B503" s="54" t="s">
        <v>1005</v>
      </c>
    </row>
    <row r="504" spans="1:2" x14ac:dyDescent="0.3">
      <c r="A504" s="53" t="s">
        <v>1006</v>
      </c>
      <c r="B504" s="54" t="s">
        <v>1007</v>
      </c>
    </row>
    <row r="505" spans="1:2" x14ac:dyDescent="0.3">
      <c r="A505" s="53" t="s">
        <v>1008</v>
      </c>
      <c r="B505" s="54" t="s">
        <v>1009</v>
      </c>
    </row>
    <row r="506" spans="1:2" x14ac:dyDescent="0.3">
      <c r="A506" s="53" t="s">
        <v>1010</v>
      </c>
      <c r="B506" s="54" t="s">
        <v>1011</v>
      </c>
    </row>
    <row r="507" spans="1:2" x14ac:dyDescent="0.3">
      <c r="A507" s="53" t="s">
        <v>1012</v>
      </c>
      <c r="B507" s="54" t="s">
        <v>1013</v>
      </c>
    </row>
    <row r="508" spans="1:2" x14ac:dyDescent="0.3">
      <c r="A508" s="53" t="s">
        <v>1014</v>
      </c>
      <c r="B508" s="54" t="s">
        <v>1015</v>
      </c>
    </row>
    <row r="509" spans="1:2" x14ac:dyDescent="0.3">
      <c r="A509" s="53" t="s">
        <v>1016</v>
      </c>
      <c r="B509" s="54" t="s">
        <v>1017</v>
      </c>
    </row>
    <row r="510" spans="1:2" x14ac:dyDescent="0.3">
      <c r="A510" s="53" t="s">
        <v>1018</v>
      </c>
      <c r="B510" s="54" t="s">
        <v>1019</v>
      </c>
    </row>
    <row r="511" spans="1:2" x14ac:dyDescent="0.3">
      <c r="A511" s="53" t="s">
        <v>1020</v>
      </c>
      <c r="B511" s="54" t="s">
        <v>1021</v>
      </c>
    </row>
    <row r="512" spans="1:2" x14ac:dyDescent="0.3">
      <c r="A512" s="53" t="s">
        <v>1022</v>
      </c>
      <c r="B512" s="54" t="s">
        <v>1023</v>
      </c>
    </row>
    <row r="513" spans="1:2" x14ac:dyDescent="0.3">
      <c r="A513" s="53" t="s">
        <v>1024</v>
      </c>
      <c r="B513" s="54" t="s">
        <v>1025</v>
      </c>
    </row>
    <row r="514" spans="1:2" x14ac:dyDescent="0.3">
      <c r="A514" s="53" t="s">
        <v>1026</v>
      </c>
      <c r="B514" s="54" t="s">
        <v>1027</v>
      </c>
    </row>
    <row r="515" spans="1:2" x14ac:dyDescent="0.3">
      <c r="A515" s="53" t="s">
        <v>1028</v>
      </c>
      <c r="B515" s="54" t="s">
        <v>1029</v>
      </c>
    </row>
    <row r="516" spans="1:2" x14ac:dyDescent="0.3">
      <c r="A516" s="53" t="s">
        <v>1030</v>
      </c>
      <c r="B516" s="54" t="s">
        <v>1031</v>
      </c>
    </row>
    <row r="517" spans="1:2" x14ac:dyDescent="0.3">
      <c r="A517" s="53" t="s">
        <v>1032</v>
      </c>
      <c r="B517" s="54" t="s">
        <v>1033</v>
      </c>
    </row>
    <row r="518" spans="1:2" x14ac:dyDescent="0.3">
      <c r="A518" s="53" t="s">
        <v>1034</v>
      </c>
      <c r="B518" s="54" t="s">
        <v>1035</v>
      </c>
    </row>
    <row r="519" spans="1:2" x14ac:dyDescent="0.3">
      <c r="A519" s="53" t="s">
        <v>1036</v>
      </c>
      <c r="B519" s="54" t="s">
        <v>1037</v>
      </c>
    </row>
    <row r="520" spans="1:2" x14ac:dyDescent="0.3">
      <c r="A520" s="53" t="s">
        <v>1038</v>
      </c>
      <c r="B520" s="54" t="s">
        <v>1039</v>
      </c>
    </row>
    <row r="521" spans="1:2" x14ac:dyDescent="0.3">
      <c r="A521" s="53" t="s">
        <v>1040</v>
      </c>
      <c r="B521" s="54" t="s">
        <v>1041</v>
      </c>
    </row>
    <row r="522" spans="1:2" x14ac:dyDescent="0.3">
      <c r="A522" s="53" t="s">
        <v>1042</v>
      </c>
      <c r="B522" s="54" t="s">
        <v>1043</v>
      </c>
    </row>
    <row r="523" spans="1:2" x14ac:dyDescent="0.3">
      <c r="A523" s="53" t="s">
        <v>1044</v>
      </c>
      <c r="B523" s="54" t="s">
        <v>1045</v>
      </c>
    </row>
    <row r="524" spans="1:2" x14ac:dyDescent="0.3">
      <c r="A524" s="53" t="s">
        <v>1046</v>
      </c>
      <c r="B524" s="54" t="s">
        <v>1047</v>
      </c>
    </row>
    <row r="525" spans="1:2" x14ac:dyDescent="0.3">
      <c r="A525" s="53" t="s">
        <v>1048</v>
      </c>
      <c r="B525" s="54" t="s">
        <v>1049</v>
      </c>
    </row>
    <row r="526" spans="1:2" x14ac:dyDescent="0.3">
      <c r="A526" s="53" t="s">
        <v>1050</v>
      </c>
      <c r="B526" s="54" t="s">
        <v>1051</v>
      </c>
    </row>
    <row r="527" spans="1:2" x14ac:dyDescent="0.3">
      <c r="A527" s="53" t="s">
        <v>1052</v>
      </c>
      <c r="B527" s="54" t="s">
        <v>1053</v>
      </c>
    </row>
    <row r="528" spans="1:2" x14ac:dyDescent="0.3">
      <c r="A528" s="53" t="s">
        <v>1054</v>
      </c>
      <c r="B528" s="54" t="s">
        <v>1055</v>
      </c>
    </row>
    <row r="529" spans="1:2" x14ac:dyDescent="0.3">
      <c r="A529" s="53" t="s">
        <v>1056</v>
      </c>
      <c r="B529" s="54" t="s">
        <v>1057</v>
      </c>
    </row>
    <row r="530" spans="1:2" x14ac:dyDescent="0.3">
      <c r="A530" s="53" t="s">
        <v>1058</v>
      </c>
      <c r="B530" s="54" t="s">
        <v>1059</v>
      </c>
    </row>
    <row r="531" spans="1:2" x14ac:dyDescent="0.3">
      <c r="A531" s="53" t="s">
        <v>1060</v>
      </c>
      <c r="B531" s="54" t="s">
        <v>1061</v>
      </c>
    </row>
    <row r="532" spans="1:2" x14ac:dyDescent="0.3">
      <c r="A532" s="53" t="s">
        <v>1062</v>
      </c>
      <c r="B532" s="54" t="s">
        <v>1063</v>
      </c>
    </row>
    <row r="533" spans="1:2" x14ac:dyDescent="0.3">
      <c r="A533" s="53" t="s">
        <v>1064</v>
      </c>
      <c r="B533" s="54" t="s">
        <v>1065</v>
      </c>
    </row>
    <row r="534" spans="1:2" x14ac:dyDescent="0.3">
      <c r="A534" s="53" t="s">
        <v>1066</v>
      </c>
      <c r="B534" s="54" t="s">
        <v>1067</v>
      </c>
    </row>
    <row r="535" spans="1:2" x14ac:dyDescent="0.3">
      <c r="A535" s="53" t="s">
        <v>1068</v>
      </c>
      <c r="B535" s="54" t="s">
        <v>1069</v>
      </c>
    </row>
    <row r="536" spans="1:2" x14ac:dyDescent="0.3">
      <c r="A536" s="53" t="s">
        <v>1070</v>
      </c>
      <c r="B536" s="54" t="s">
        <v>1071</v>
      </c>
    </row>
    <row r="537" spans="1:2" x14ac:dyDescent="0.3">
      <c r="A537" s="53" t="s">
        <v>1072</v>
      </c>
      <c r="B537" s="54" t="s">
        <v>1073</v>
      </c>
    </row>
    <row r="538" spans="1:2" x14ac:dyDescent="0.3">
      <c r="A538" s="53" t="s">
        <v>1074</v>
      </c>
      <c r="B538" s="54" t="s">
        <v>1075</v>
      </c>
    </row>
    <row r="539" spans="1:2" x14ac:dyDescent="0.3">
      <c r="A539" s="53" t="s">
        <v>1076</v>
      </c>
      <c r="B539" s="54" t="s">
        <v>1077</v>
      </c>
    </row>
    <row r="540" spans="1:2" x14ac:dyDescent="0.3">
      <c r="A540" s="53" t="s">
        <v>1078</v>
      </c>
      <c r="B540" s="54" t="s">
        <v>1079</v>
      </c>
    </row>
    <row r="541" spans="1:2" x14ac:dyDescent="0.3">
      <c r="A541" s="53" t="s">
        <v>1080</v>
      </c>
      <c r="B541" s="54" t="s">
        <v>1081</v>
      </c>
    </row>
    <row r="542" spans="1:2" x14ac:dyDescent="0.3">
      <c r="A542" s="53" t="s">
        <v>1082</v>
      </c>
      <c r="B542" s="54" t="s">
        <v>1083</v>
      </c>
    </row>
    <row r="543" spans="1:2" x14ac:dyDescent="0.3">
      <c r="A543" s="53" t="s">
        <v>1084</v>
      </c>
      <c r="B543" s="54" t="s">
        <v>1085</v>
      </c>
    </row>
    <row r="544" spans="1:2" x14ac:dyDescent="0.3">
      <c r="A544" s="53" t="s">
        <v>1086</v>
      </c>
      <c r="B544" s="54" t="s">
        <v>1087</v>
      </c>
    </row>
    <row r="545" spans="1:2" x14ac:dyDescent="0.3">
      <c r="A545" s="53" t="s">
        <v>1088</v>
      </c>
      <c r="B545" s="54" t="s">
        <v>1089</v>
      </c>
    </row>
    <row r="546" spans="1:2" x14ac:dyDescent="0.3">
      <c r="A546" s="53" t="s">
        <v>1090</v>
      </c>
      <c r="B546" s="54" t="s">
        <v>1091</v>
      </c>
    </row>
    <row r="547" spans="1:2" x14ac:dyDescent="0.3">
      <c r="A547" s="53" t="s">
        <v>1092</v>
      </c>
      <c r="B547" s="54" t="s">
        <v>1093</v>
      </c>
    </row>
    <row r="548" spans="1:2" x14ac:dyDescent="0.3">
      <c r="A548" s="53" t="s">
        <v>1094</v>
      </c>
      <c r="B548" s="54" t="s">
        <v>1095</v>
      </c>
    </row>
    <row r="549" spans="1:2" x14ac:dyDescent="0.3">
      <c r="A549" s="53" t="s">
        <v>1096</v>
      </c>
      <c r="B549" s="54" t="s">
        <v>1097</v>
      </c>
    </row>
    <row r="550" spans="1:2" x14ac:dyDescent="0.3">
      <c r="A550" s="53" t="s">
        <v>1098</v>
      </c>
      <c r="B550" s="54" t="s">
        <v>1099</v>
      </c>
    </row>
    <row r="551" spans="1:2" x14ac:dyDescent="0.3">
      <c r="A551" s="53" t="s">
        <v>1100</v>
      </c>
      <c r="B551" s="54" t="s">
        <v>1101</v>
      </c>
    </row>
    <row r="552" spans="1:2" x14ac:dyDescent="0.3">
      <c r="A552" s="53" t="s">
        <v>1102</v>
      </c>
      <c r="B552" s="54" t="s">
        <v>1103</v>
      </c>
    </row>
    <row r="553" spans="1:2" x14ac:dyDescent="0.3">
      <c r="A553" s="53" t="s">
        <v>1104</v>
      </c>
      <c r="B553" s="54" t="s">
        <v>1105</v>
      </c>
    </row>
    <row r="554" spans="1:2" x14ac:dyDescent="0.3">
      <c r="A554" s="53" t="s">
        <v>1106</v>
      </c>
      <c r="B554" s="54" t="s">
        <v>1107</v>
      </c>
    </row>
    <row r="555" spans="1:2" x14ac:dyDescent="0.3">
      <c r="A555" s="53" t="s">
        <v>1108</v>
      </c>
      <c r="B555" s="54" t="s">
        <v>1109</v>
      </c>
    </row>
    <row r="556" spans="1:2" x14ac:dyDescent="0.3">
      <c r="A556" s="53" t="s">
        <v>1110</v>
      </c>
      <c r="B556" s="54" t="s">
        <v>1111</v>
      </c>
    </row>
    <row r="557" spans="1:2" x14ac:dyDescent="0.3">
      <c r="A557" s="53" t="s">
        <v>1112</v>
      </c>
      <c r="B557" s="54" t="s">
        <v>1113</v>
      </c>
    </row>
    <row r="558" spans="1:2" x14ac:dyDescent="0.3">
      <c r="A558" s="53" t="s">
        <v>1114</v>
      </c>
      <c r="B558" s="54" t="s">
        <v>1115</v>
      </c>
    </row>
    <row r="559" spans="1:2" x14ac:dyDescent="0.3">
      <c r="A559" s="53" t="s">
        <v>1116</v>
      </c>
      <c r="B559" s="54" t="s">
        <v>1117</v>
      </c>
    </row>
    <row r="560" spans="1:2" x14ac:dyDescent="0.3">
      <c r="A560" s="53" t="s">
        <v>1118</v>
      </c>
      <c r="B560" s="54" t="s">
        <v>1119</v>
      </c>
    </row>
    <row r="561" spans="1:2" x14ac:dyDescent="0.3">
      <c r="A561" s="53" t="s">
        <v>1120</v>
      </c>
      <c r="B561" s="54" t="s">
        <v>1121</v>
      </c>
    </row>
    <row r="562" spans="1:2" x14ac:dyDescent="0.3">
      <c r="A562" s="53" t="s">
        <v>1122</v>
      </c>
      <c r="B562" s="54" t="s">
        <v>1123</v>
      </c>
    </row>
    <row r="563" spans="1:2" x14ac:dyDescent="0.3">
      <c r="A563" s="53" t="s">
        <v>1124</v>
      </c>
      <c r="B563" s="54" t="s">
        <v>1125</v>
      </c>
    </row>
    <row r="564" spans="1:2" x14ac:dyDescent="0.3">
      <c r="A564" s="53" t="s">
        <v>1126</v>
      </c>
      <c r="B564" s="54" t="s">
        <v>1127</v>
      </c>
    </row>
    <row r="565" spans="1:2" x14ac:dyDescent="0.3">
      <c r="A565" s="53" t="s">
        <v>1128</v>
      </c>
      <c r="B565" s="54" t="s">
        <v>1129</v>
      </c>
    </row>
    <row r="566" spans="1:2" x14ac:dyDescent="0.3">
      <c r="A566" s="53" t="s">
        <v>1130</v>
      </c>
      <c r="B566" s="54" t="s">
        <v>1131</v>
      </c>
    </row>
    <row r="567" spans="1:2" x14ac:dyDescent="0.3">
      <c r="A567" s="53" t="s">
        <v>1132</v>
      </c>
      <c r="B567" s="54" t="s">
        <v>1133</v>
      </c>
    </row>
    <row r="568" spans="1:2" x14ac:dyDescent="0.3">
      <c r="A568" s="53" t="s">
        <v>1134</v>
      </c>
      <c r="B568" s="54" t="s">
        <v>1135</v>
      </c>
    </row>
    <row r="569" spans="1:2" x14ac:dyDescent="0.3">
      <c r="A569" s="53" t="s">
        <v>1136</v>
      </c>
      <c r="B569" s="54" t="s">
        <v>1137</v>
      </c>
    </row>
    <row r="570" spans="1:2" x14ac:dyDescent="0.3">
      <c r="A570" s="53" t="s">
        <v>1138</v>
      </c>
      <c r="B570" s="54" t="s">
        <v>1139</v>
      </c>
    </row>
    <row r="571" spans="1:2" x14ac:dyDescent="0.3">
      <c r="A571" s="53" t="s">
        <v>1140</v>
      </c>
      <c r="B571" s="54" t="s">
        <v>1141</v>
      </c>
    </row>
    <row r="572" spans="1:2" x14ac:dyDescent="0.3">
      <c r="A572" s="53" t="s">
        <v>1142</v>
      </c>
      <c r="B572" s="54" t="s">
        <v>1143</v>
      </c>
    </row>
    <row r="573" spans="1:2" x14ac:dyDescent="0.3">
      <c r="A573" s="53" t="s">
        <v>1144</v>
      </c>
      <c r="B573" s="54" t="s">
        <v>1145</v>
      </c>
    </row>
    <row r="574" spans="1:2" x14ac:dyDescent="0.3">
      <c r="A574" s="53" t="s">
        <v>1146</v>
      </c>
      <c r="B574" s="54" t="s">
        <v>1147</v>
      </c>
    </row>
    <row r="575" spans="1:2" x14ac:dyDescent="0.3">
      <c r="A575" s="53" t="s">
        <v>1148</v>
      </c>
      <c r="B575" s="54" t="s">
        <v>1149</v>
      </c>
    </row>
    <row r="576" spans="1:2" x14ac:dyDescent="0.3">
      <c r="A576" s="53" t="s">
        <v>1150</v>
      </c>
      <c r="B576" s="54" t="s">
        <v>1151</v>
      </c>
    </row>
    <row r="577" spans="1:2" x14ac:dyDescent="0.3">
      <c r="A577" s="53" t="s">
        <v>1152</v>
      </c>
      <c r="B577" s="54" t="s">
        <v>1153</v>
      </c>
    </row>
    <row r="578" spans="1:2" x14ac:dyDescent="0.3">
      <c r="A578" s="53" t="s">
        <v>1154</v>
      </c>
      <c r="B578" s="54" t="s">
        <v>1155</v>
      </c>
    </row>
    <row r="579" spans="1:2" x14ac:dyDescent="0.3">
      <c r="A579" s="53" t="s">
        <v>1156</v>
      </c>
      <c r="B579" s="54" t="s">
        <v>1157</v>
      </c>
    </row>
    <row r="580" spans="1:2" x14ac:dyDescent="0.3">
      <c r="A580" s="53" t="s">
        <v>1158</v>
      </c>
      <c r="B580" s="54" t="s">
        <v>1159</v>
      </c>
    </row>
    <row r="581" spans="1:2" x14ac:dyDescent="0.3">
      <c r="A581" s="53" t="s">
        <v>1160</v>
      </c>
      <c r="B581" s="54" t="s">
        <v>1161</v>
      </c>
    </row>
    <row r="582" spans="1:2" x14ac:dyDescent="0.3">
      <c r="A582" s="53" t="s">
        <v>1162</v>
      </c>
      <c r="B582" s="54" t="s">
        <v>1163</v>
      </c>
    </row>
    <row r="583" spans="1:2" x14ac:dyDescent="0.3">
      <c r="A583" s="53" t="s">
        <v>1164</v>
      </c>
      <c r="B583" s="54" t="s">
        <v>1165</v>
      </c>
    </row>
    <row r="584" spans="1:2" x14ac:dyDescent="0.3">
      <c r="A584" s="53" t="s">
        <v>1166</v>
      </c>
      <c r="B584" s="54" t="s">
        <v>1167</v>
      </c>
    </row>
    <row r="585" spans="1:2" x14ac:dyDescent="0.3">
      <c r="A585" s="53" t="s">
        <v>1168</v>
      </c>
      <c r="B585" s="54" t="s">
        <v>1169</v>
      </c>
    </row>
    <row r="586" spans="1:2" x14ac:dyDescent="0.3">
      <c r="A586" s="53" t="s">
        <v>1170</v>
      </c>
      <c r="B586" s="54" t="s">
        <v>1171</v>
      </c>
    </row>
    <row r="587" spans="1:2" x14ac:dyDescent="0.3">
      <c r="A587" s="53" t="s">
        <v>1172</v>
      </c>
      <c r="B587" s="54" t="s">
        <v>1173</v>
      </c>
    </row>
    <row r="588" spans="1:2" x14ac:dyDescent="0.3">
      <c r="A588" s="53" t="s">
        <v>1174</v>
      </c>
      <c r="B588" s="54" t="s">
        <v>1175</v>
      </c>
    </row>
    <row r="589" spans="1:2" x14ac:dyDescent="0.3">
      <c r="A589" s="53" t="s">
        <v>1176</v>
      </c>
      <c r="B589" s="54" t="s">
        <v>1177</v>
      </c>
    </row>
    <row r="590" spans="1:2" x14ac:dyDescent="0.3">
      <c r="A590" s="53" t="s">
        <v>1178</v>
      </c>
      <c r="B590" s="54" t="s">
        <v>1179</v>
      </c>
    </row>
    <row r="591" spans="1:2" x14ac:dyDescent="0.3">
      <c r="A591" s="53" t="s">
        <v>1180</v>
      </c>
      <c r="B591" s="54" t="s">
        <v>1181</v>
      </c>
    </row>
    <row r="592" spans="1:2" x14ac:dyDescent="0.3">
      <c r="A592" s="53" t="s">
        <v>1182</v>
      </c>
      <c r="B592" s="54" t="s">
        <v>1183</v>
      </c>
    </row>
    <row r="593" spans="1:2" x14ac:dyDescent="0.3">
      <c r="A593" s="53" t="s">
        <v>1184</v>
      </c>
      <c r="B593" s="54" t="s">
        <v>1185</v>
      </c>
    </row>
    <row r="594" spans="1:2" x14ac:dyDescent="0.3">
      <c r="A594" s="53" t="s">
        <v>1186</v>
      </c>
      <c r="B594" s="54" t="s">
        <v>1187</v>
      </c>
    </row>
    <row r="595" spans="1:2" x14ac:dyDescent="0.3">
      <c r="A595" s="53" t="s">
        <v>1188</v>
      </c>
      <c r="B595" s="54" t="s">
        <v>1189</v>
      </c>
    </row>
    <row r="596" spans="1:2" x14ac:dyDescent="0.3">
      <c r="A596" s="53" t="s">
        <v>1190</v>
      </c>
      <c r="B596" s="54" t="s">
        <v>1191</v>
      </c>
    </row>
    <row r="597" spans="1:2" x14ac:dyDescent="0.3">
      <c r="A597" s="53" t="s">
        <v>1192</v>
      </c>
      <c r="B597" s="54" t="s">
        <v>1193</v>
      </c>
    </row>
    <row r="598" spans="1:2" x14ac:dyDescent="0.3">
      <c r="A598" s="53" t="s">
        <v>1194</v>
      </c>
      <c r="B598" s="54" t="s">
        <v>1195</v>
      </c>
    </row>
    <row r="599" spans="1:2" x14ac:dyDescent="0.3">
      <c r="A599" s="53" t="s">
        <v>1196</v>
      </c>
      <c r="B599" s="54" t="s">
        <v>1197</v>
      </c>
    </row>
    <row r="600" spans="1:2" x14ac:dyDescent="0.3">
      <c r="A600" s="53" t="s">
        <v>1198</v>
      </c>
      <c r="B600" s="54" t="s">
        <v>1199</v>
      </c>
    </row>
    <row r="601" spans="1:2" x14ac:dyDescent="0.3">
      <c r="A601" s="53" t="s">
        <v>1200</v>
      </c>
      <c r="B601" s="54" t="s">
        <v>1201</v>
      </c>
    </row>
    <row r="602" spans="1:2" x14ac:dyDescent="0.3">
      <c r="A602" s="53" t="s">
        <v>1202</v>
      </c>
      <c r="B602" s="54" t="s">
        <v>1203</v>
      </c>
    </row>
    <row r="603" spans="1:2" x14ac:dyDescent="0.3">
      <c r="A603" s="53" t="s">
        <v>1204</v>
      </c>
      <c r="B603" s="54" t="s">
        <v>1205</v>
      </c>
    </row>
    <row r="604" spans="1:2" x14ac:dyDescent="0.3">
      <c r="A604" s="53" t="s">
        <v>1206</v>
      </c>
      <c r="B604" s="54" t="s">
        <v>1207</v>
      </c>
    </row>
    <row r="605" spans="1:2" x14ac:dyDescent="0.3">
      <c r="A605" s="53" t="s">
        <v>1208</v>
      </c>
      <c r="B605" s="54" t="s">
        <v>1209</v>
      </c>
    </row>
    <row r="606" spans="1:2" x14ac:dyDescent="0.3">
      <c r="A606" s="53" t="s">
        <v>1210</v>
      </c>
      <c r="B606" s="54" t="s">
        <v>1211</v>
      </c>
    </row>
    <row r="607" spans="1:2" x14ac:dyDescent="0.3">
      <c r="A607" s="53" t="s">
        <v>1212</v>
      </c>
      <c r="B607" s="54" t="s">
        <v>1213</v>
      </c>
    </row>
    <row r="608" spans="1:2" x14ac:dyDescent="0.3">
      <c r="A608" s="53" t="s">
        <v>1214</v>
      </c>
      <c r="B608" s="54" t="s">
        <v>1215</v>
      </c>
    </row>
    <row r="609" spans="1:2" x14ac:dyDescent="0.3">
      <c r="A609" s="53" t="s">
        <v>1216</v>
      </c>
      <c r="B609" s="54" t="s">
        <v>1217</v>
      </c>
    </row>
    <row r="610" spans="1:2" x14ac:dyDescent="0.3">
      <c r="A610" s="53" t="s">
        <v>1218</v>
      </c>
      <c r="B610" s="54" t="s">
        <v>1219</v>
      </c>
    </row>
    <row r="611" spans="1:2" x14ac:dyDescent="0.3">
      <c r="A611" s="53" t="s">
        <v>1220</v>
      </c>
      <c r="B611" s="54" t="s">
        <v>1221</v>
      </c>
    </row>
    <row r="612" spans="1:2" x14ac:dyDescent="0.3">
      <c r="A612" s="53" t="s">
        <v>1222</v>
      </c>
      <c r="B612" s="54" t="s">
        <v>1223</v>
      </c>
    </row>
    <row r="613" spans="1:2" x14ac:dyDescent="0.3">
      <c r="A613" s="53" t="s">
        <v>1224</v>
      </c>
      <c r="B613" s="54" t="s">
        <v>1225</v>
      </c>
    </row>
    <row r="614" spans="1:2" x14ac:dyDescent="0.3">
      <c r="A614" s="53" t="s">
        <v>1226</v>
      </c>
      <c r="B614" s="54" t="s">
        <v>1227</v>
      </c>
    </row>
    <row r="615" spans="1:2" x14ac:dyDescent="0.3">
      <c r="A615" s="53" t="s">
        <v>1228</v>
      </c>
      <c r="B615" s="54" t="s">
        <v>1229</v>
      </c>
    </row>
    <row r="616" spans="1:2" x14ac:dyDescent="0.3">
      <c r="A616" s="53" t="s">
        <v>1230</v>
      </c>
      <c r="B616" s="54" t="s">
        <v>1231</v>
      </c>
    </row>
    <row r="617" spans="1:2" x14ac:dyDescent="0.3">
      <c r="A617" s="53" t="s">
        <v>1232</v>
      </c>
      <c r="B617" s="54" t="s">
        <v>1233</v>
      </c>
    </row>
    <row r="618" spans="1:2" x14ac:dyDescent="0.3">
      <c r="A618" s="53" t="s">
        <v>1234</v>
      </c>
      <c r="B618" s="54" t="s">
        <v>1235</v>
      </c>
    </row>
    <row r="619" spans="1:2" x14ac:dyDescent="0.3">
      <c r="A619" s="53" t="s">
        <v>1236</v>
      </c>
      <c r="B619" s="54" t="s">
        <v>1237</v>
      </c>
    </row>
    <row r="620" spans="1:2" x14ac:dyDescent="0.3">
      <c r="A620" s="53" t="s">
        <v>1238</v>
      </c>
      <c r="B620" s="54" t="s">
        <v>1239</v>
      </c>
    </row>
    <row r="621" spans="1:2" x14ac:dyDescent="0.3">
      <c r="A621" s="53" t="s">
        <v>1240</v>
      </c>
      <c r="B621" s="54" t="s">
        <v>1241</v>
      </c>
    </row>
    <row r="622" spans="1:2" x14ac:dyDescent="0.3">
      <c r="A622" s="53" t="s">
        <v>1242</v>
      </c>
      <c r="B622" s="54" t="s">
        <v>1243</v>
      </c>
    </row>
    <row r="623" spans="1:2" x14ac:dyDescent="0.3">
      <c r="A623" s="53" t="s">
        <v>1244</v>
      </c>
      <c r="B623" s="54" t="s">
        <v>1245</v>
      </c>
    </row>
    <row r="624" spans="1:2" x14ac:dyDescent="0.3">
      <c r="A624" s="53" t="s">
        <v>1246</v>
      </c>
      <c r="B624" s="54" t="s">
        <v>1247</v>
      </c>
    </row>
    <row r="625" spans="1:2" x14ac:dyDescent="0.3">
      <c r="A625" s="53" t="s">
        <v>1248</v>
      </c>
      <c r="B625" s="54" t="s">
        <v>1249</v>
      </c>
    </row>
    <row r="626" spans="1:2" x14ac:dyDescent="0.3">
      <c r="A626" s="53" t="s">
        <v>1250</v>
      </c>
      <c r="B626" s="54" t="s">
        <v>1251</v>
      </c>
    </row>
    <row r="627" spans="1:2" x14ac:dyDescent="0.3">
      <c r="A627" s="53" t="s">
        <v>1252</v>
      </c>
      <c r="B627" s="54" t="s">
        <v>1253</v>
      </c>
    </row>
    <row r="628" spans="1:2" x14ac:dyDescent="0.3">
      <c r="A628" s="53" t="s">
        <v>1254</v>
      </c>
      <c r="B628" s="54" t="s">
        <v>1255</v>
      </c>
    </row>
    <row r="629" spans="1:2" x14ac:dyDescent="0.3">
      <c r="A629" s="53" t="s">
        <v>1256</v>
      </c>
      <c r="B629" s="54" t="s">
        <v>1257</v>
      </c>
    </row>
    <row r="630" spans="1:2" x14ac:dyDescent="0.3">
      <c r="A630" s="53" t="s">
        <v>1258</v>
      </c>
      <c r="B630" s="54" t="s">
        <v>1259</v>
      </c>
    </row>
    <row r="631" spans="1:2" x14ac:dyDescent="0.3">
      <c r="A631" s="53" t="s">
        <v>1260</v>
      </c>
      <c r="B631" s="54" t="s">
        <v>1261</v>
      </c>
    </row>
    <row r="632" spans="1:2" x14ac:dyDescent="0.3">
      <c r="A632" s="53" t="s">
        <v>1262</v>
      </c>
      <c r="B632" s="54" t="s">
        <v>1263</v>
      </c>
    </row>
    <row r="633" spans="1:2" x14ac:dyDescent="0.3">
      <c r="A633" s="53" t="s">
        <v>1264</v>
      </c>
      <c r="B633" s="54" t="s">
        <v>1265</v>
      </c>
    </row>
    <row r="634" spans="1:2" x14ac:dyDescent="0.3">
      <c r="A634" s="53" t="s">
        <v>1266</v>
      </c>
      <c r="B634" s="54" t="s">
        <v>1267</v>
      </c>
    </row>
    <row r="635" spans="1:2" x14ac:dyDescent="0.3">
      <c r="A635" s="53" t="s">
        <v>1268</v>
      </c>
      <c r="B635" s="54" t="s">
        <v>1269</v>
      </c>
    </row>
    <row r="636" spans="1:2" x14ac:dyDescent="0.3">
      <c r="A636" s="53" t="s">
        <v>1270</v>
      </c>
      <c r="B636" s="54" t="s">
        <v>1271</v>
      </c>
    </row>
    <row r="637" spans="1:2" x14ac:dyDescent="0.3">
      <c r="A637" s="53" t="s">
        <v>1272</v>
      </c>
      <c r="B637" s="54" t="s">
        <v>1273</v>
      </c>
    </row>
    <row r="638" spans="1:2" x14ac:dyDescent="0.3">
      <c r="A638" s="53" t="s">
        <v>1274</v>
      </c>
      <c r="B638" s="54" t="s">
        <v>1275</v>
      </c>
    </row>
    <row r="639" spans="1:2" x14ac:dyDescent="0.3">
      <c r="A639" s="53" t="s">
        <v>1276</v>
      </c>
      <c r="B639" s="54" t="s">
        <v>1277</v>
      </c>
    </row>
    <row r="640" spans="1:2" x14ac:dyDescent="0.3">
      <c r="A640" s="53" t="s">
        <v>1278</v>
      </c>
      <c r="B640" s="54" t="s">
        <v>1279</v>
      </c>
    </row>
    <row r="641" spans="1:2" x14ac:dyDescent="0.3">
      <c r="A641" s="53" t="s">
        <v>1280</v>
      </c>
      <c r="B641" s="54" t="s">
        <v>1281</v>
      </c>
    </row>
    <row r="642" spans="1:2" x14ac:dyDescent="0.3">
      <c r="A642" s="53" t="s">
        <v>1282</v>
      </c>
      <c r="B642" s="54" t="s">
        <v>1283</v>
      </c>
    </row>
    <row r="643" spans="1:2" x14ac:dyDescent="0.3">
      <c r="A643" s="53" t="s">
        <v>1284</v>
      </c>
      <c r="B643" s="54" t="s">
        <v>1285</v>
      </c>
    </row>
    <row r="644" spans="1:2" x14ac:dyDescent="0.3">
      <c r="A644" s="53" t="s">
        <v>1286</v>
      </c>
      <c r="B644" s="54" t="s">
        <v>1287</v>
      </c>
    </row>
    <row r="645" spans="1:2" x14ac:dyDescent="0.3">
      <c r="A645" s="53" t="s">
        <v>1288</v>
      </c>
      <c r="B645" s="54" t="s">
        <v>1289</v>
      </c>
    </row>
    <row r="646" spans="1:2" x14ac:dyDescent="0.3">
      <c r="A646" s="53" t="s">
        <v>1290</v>
      </c>
      <c r="B646" s="54" t="s">
        <v>1291</v>
      </c>
    </row>
    <row r="647" spans="1:2" x14ac:dyDescent="0.3">
      <c r="A647" s="53" t="s">
        <v>1292</v>
      </c>
      <c r="B647" s="54" t="s">
        <v>1293</v>
      </c>
    </row>
    <row r="648" spans="1:2" x14ac:dyDescent="0.3">
      <c r="A648" s="53" t="s">
        <v>1294</v>
      </c>
      <c r="B648" s="54" t="s">
        <v>1295</v>
      </c>
    </row>
    <row r="649" spans="1:2" x14ac:dyDescent="0.3">
      <c r="A649" s="53" t="s">
        <v>1296</v>
      </c>
      <c r="B649" s="54" t="s">
        <v>1297</v>
      </c>
    </row>
    <row r="650" spans="1:2" x14ac:dyDescent="0.3">
      <c r="A650" s="53" t="s">
        <v>1298</v>
      </c>
      <c r="B650" s="54" t="s">
        <v>1299</v>
      </c>
    </row>
    <row r="651" spans="1:2" x14ac:dyDescent="0.3">
      <c r="A651" s="53" t="s">
        <v>1300</v>
      </c>
      <c r="B651" s="54" t="s">
        <v>1301</v>
      </c>
    </row>
    <row r="652" spans="1:2" x14ac:dyDescent="0.3">
      <c r="A652" s="53" t="s">
        <v>1302</v>
      </c>
      <c r="B652" s="54" t="s">
        <v>1303</v>
      </c>
    </row>
    <row r="653" spans="1:2" x14ac:dyDescent="0.3">
      <c r="A653" s="53" t="s">
        <v>1304</v>
      </c>
      <c r="B653" s="54" t="s">
        <v>1305</v>
      </c>
    </row>
    <row r="654" spans="1:2" x14ac:dyDescent="0.3">
      <c r="A654" s="53" t="s">
        <v>1306</v>
      </c>
      <c r="B654" s="54" t="s">
        <v>1307</v>
      </c>
    </row>
    <row r="655" spans="1:2" x14ac:dyDescent="0.3">
      <c r="A655" s="53" t="s">
        <v>1308</v>
      </c>
      <c r="B655" s="54" t="s">
        <v>1309</v>
      </c>
    </row>
    <row r="656" spans="1:2" x14ac:dyDescent="0.3">
      <c r="A656" s="53" t="s">
        <v>1310</v>
      </c>
      <c r="B656" s="54" t="s">
        <v>1311</v>
      </c>
    </row>
    <row r="657" spans="1:2" x14ac:dyDescent="0.3">
      <c r="A657" s="53" t="s">
        <v>1312</v>
      </c>
      <c r="B657" s="54" t="s">
        <v>1313</v>
      </c>
    </row>
    <row r="658" spans="1:2" x14ac:dyDescent="0.3">
      <c r="A658" s="53" t="s">
        <v>1314</v>
      </c>
      <c r="B658" s="54" t="s">
        <v>1315</v>
      </c>
    </row>
    <row r="659" spans="1:2" x14ac:dyDescent="0.3">
      <c r="A659" s="53" t="s">
        <v>1316</v>
      </c>
      <c r="B659" s="54" t="s">
        <v>1317</v>
      </c>
    </row>
    <row r="660" spans="1:2" x14ac:dyDescent="0.3">
      <c r="A660" s="53" t="s">
        <v>1318</v>
      </c>
      <c r="B660" s="54" t="s">
        <v>1319</v>
      </c>
    </row>
    <row r="661" spans="1:2" x14ac:dyDescent="0.3">
      <c r="A661" s="53" t="s">
        <v>1320</v>
      </c>
      <c r="B661" s="54" t="s">
        <v>1321</v>
      </c>
    </row>
    <row r="662" spans="1:2" x14ac:dyDescent="0.3">
      <c r="A662" s="53" t="s">
        <v>1322</v>
      </c>
      <c r="B662" s="54" t="s">
        <v>1323</v>
      </c>
    </row>
    <row r="663" spans="1:2" x14ac:dyDescent="0.3">
      <c r="A663" s="53" t="s">
        <v>1324</v>
      </c>
      <c r="B663" s="54" t="s">
        <v>1325</v>
      </c>
    </row>
    <row r="664" spans="1:2" x14ac:dyDescent="0.3">
      <c r="A664" s="53" t="s">
        <v>1326</v>
      </c>
      <c r="B664" s="54" t="s">
        <v>1327</v>
      </c>
    </row>
    <row r="665" spans="1:2" x14ac:dyDescent="0.3">
      <c r="A665" s="53" t="s">
        <v>1328</v>
      </c>
      <c r="B665" s="54" t="s">
        <v>1329</v>
      </c>
    </row>
    <row r="666" spans="1:2" x14ac:dyDescent="0.3">
      <c r="A666" s="53" t="s">
        <v>1330</v>
      </c>
      <c r="B666" s="54" t="s">
        <v>1331</v>
      </c>
    </row>
    <row r="667" spans="1:2" x14ac:dyDescent="0.3">
      <c r="A667" s="53" t="s">
        <v>1332</v>
      </c>
      <c r="B667" s="54" t="s">
        <v>1333</v>
      </c>
    </row>
    <row r="668" spans="1:2" x14ac:dyDescent="0.3">
      <c r="A668" s="53" t="s">
        <v>1334</v>
      </c>
      <c r="B668" s="54" t="s">
        <v>1335</v>
      </c>
    </row>
    <row r="669" spans="1:2" x14ac:dyDescent="0.3">
      <c r="A669" s="53" t="s">
        <v>1336</v>
      </c>
      <c r="B669" s="54" t="s">
        <v>1337</v>
      </c>
    </row>
    <row r="670" spans="1:2" x14ac:dyDescent="0.3">
      <c r="A670" s="53" t="s">
        <v>1338</v>
      </c>
      <c r="B670" s="54" t="s">
        <v>1339</v>
      </c>
    </row>
    <row r="671" spans="1:2" x14ac:dyDescent="0.3">
      <c r="A671" s="53" t="s">
        <v>1340</v>
      </c>
      <c r="B671" s="54" t="s">
        <v>1341</v>
      </c>
    </row>
    <row r="672" spans="1:2" x14ac:dyDescent="0.3">
      <c r="A672" s="53" t="s">
        <v>1342</v>
      </c>
      <c r="B672" s="54" t="s">
        <v>1343</v>
      </c>
    </row>
    <row r="673" spans="1:2" x14ac:dyDescent="0.3">
      <c r="A673" s="53" t="s">
        <v>1344</v>
      </c>
      <c r="B673" s="54" t="s">
        <v>1345</v>
      </c>
    </row>
    <row r="674" spans="1:2" x14ac:dyDescent="0.3">
      <c r="A674" s="53" t="s">
        <v>1346</v>
      </c>
      <c r="B674" s="54" t="s">
        <v>1347</v>
      </c>
    </row>
    <row r="675" spans="1:2" x14ac:dyDescent="0.3">
      <c r="A675" s="53" t="s">
        <v>1348</v>
      </c>
      <c r="B675" s="54" t="s">
        <v>1349</v>
      </c>
    </row>
    <row r="676" spans="1:2" x14ac:dyDescent="0.3">
      <c r="A676" s="53" t="s">
        <v>1350</v>
      </c>
      <c r="B676" s="54" t="s">
        <v>1351</v>
      </c>
    </row>
    <row r="677" spans="1:2" x14ac:dyDescent="0.3">
      <c r="A677" s="53" t="s">
        <v>1352</v>
      </c>
      <c r="B677" s="54" t="s">
        <v>1353</v>
      </c>
    </row>
    <row r="678" spans="1:2" x14ac:dyDescent="0.3">
      <c r="A678" s="53" t="s">
        <v>1354</v>
      </c>
      <c r="B678" s="54" t="s">
        <v>1355</v>
      </c>
    </row>
    <row r="679" spans="1:2" x14ac:dyDescent="0.3">
      <c r="A679" s="53" t="s">
        <v>1356</v>
      </c>
      <c r="B679" s="54" t="s">
        <v>1357</v>
      </c>
    </row>
    <row r="680" spans="1:2" x14ac:dyDescent="0.3">
      <c r="A680" s="53" t="s">
        <v>1358</v>
      </c>
      <c r="B680" s="54" t="s">
        <v>1359</v>
      </c>
    </row>
    <row r="681" spans="1:2" x14ac:dyDescent="0.3">
      <c r="A681" s="53" t="s">
        <v>1360</v>
      </c>
      <c r="B681" s="54" t="s">
        <v>1361</v>
      </c>
    </row>
    <row r="682" spans="1:2" x14ac:dyDescent="0.3">
      <c r="A682" s="53" t="s">
        <v>1362</v>
      </c>
      <c r="B682" s="54" t="s">
        <v>1363</v>
      </c>
    </row>
    <row r="683" spans="1:2" x14ac:dyDescent="0.3">
      <c r="A683" s="53" t="s">
        <v>1364</v>
      </c>
      <c r="B683" s="54" t="s">
        <v>1365</v>
      </c>
    </row>
    <row r="684" spans="1:2" x14ac:dyDescent="0.3">
      <c r="A684" s="53" t="s">
        <v>1366</v>
      </c>
      <c r="B684" s="54" t="s">
        <v>1367</v>
      </c>
    </row>
    <row r="685" spans="1:2" x14ac:dyDescent="0.3">
      <c r="A685" s="53" t="s">
        <v>1368</v>
      </c>
      <c r="B685" s="54" t="s">
        <v>1369</v>
      </c>
    </row>
    <row r="686" spans="1:2" x14ac:dyDescent="0.3">
      <c r="A686" s="53" t="s">
        <v>1370</v>
      </c>
      <c r="B686" s="54" t="s">
        <v>1371</v>
      </c>
    </row>
    <row r="687" spans="1:2" x14ac:dyDescent="0.3">
      <c r="A687" s="53" t="s">
        <v>1372</v>
      </c>
      <c r="B687" s="54" t="s">
        <v>1373</v>
      </c>
    </row>
    <row r="688" spans="1:2" x14ac:dyDescent="0.3">
      <c r="A688" s="53" t="s">
        <v>1374</v>
      </c>
      <c r="B688" s="54" t="s">
        <v>1375</v>
      </c>
    </row>
    <row r="689" spans="1:2" x14ac:dyDescent="0.3">
      <c r="A689" s="53" t="s">
        <v>1376</v>
      </c>
      <c r="B689" s="54" t="s">
        <v>1377</v>
      </c>
    </row>
    <row r="690" spans="1:2" x14ac:dyDescent="0.3">
      <c r="A690" s="53" t="s">
        <v>1378</v>
      </c>
      <c r="B690" s="54" t="s">
        <v>1379</v>
      </c>
    </row>
    <row r="691" spans="1:2" x14ac:dyDescent="0.3">
      <c r="A691" s="53" t="s">
        <v>1380</v>
      </c>
      <c r="B691" s="54" t="s">
        <v>1381</v>
      </c>
    </row>
    <row r="692" spans="1:2" x14ac:dyDescent="0.3">
      <c r="A692" s="53" t="s">
        <v>1382</v>
      </c>
      <c r="B692" s="54" t="s">
        <v>1383</v>
      </c>
    </row>
    <row r="693" spans="1:2" x14ac:dyDescent="0.3">
      <c r="A693" s="53" t="s">
        <v>1384</v>
      </c>
      <c r="B693" s="54" t="s">
        <v>1385</v>
      </c>
    </row>
    <row r="694" spans="1:2" x14ac:dyDescent="0.3">
      <c r="A694" s="53" t="s">
        <v>1386</v>
      </c>
      <c r="B694" s="54" t="s">
        <v>1387</v>
      </c>
    </row>
    <row r="695" spans="1:2" x14ac:dyDescent="0.3">
      <c r="A695" s="53" t="s">
        <v>1388</v>
      </c>
      <c r="B695" s="54" t="s">
        <v>1389</v>
      </c>
    </row>
    <row r="696" spans="1:2" x14ac:dyDescent="0.3">
      <c r="A696" s="53" t="s">
        <v>1390</v>
      </c>
      <c r="B696" s="54" t="s">
        <v>1391</v>
      </c>
    </row>
    <row r="697" spans="1:2" x14ac:dyDescent="0.3">
      <c r="A697" s="53" t="s">
        <v>1392</v>
      </c>
      <c r="B697" s="54" t="s">
        <v>1393</v>
      </c>
    </row>
    <row r="698" spans="1:2" x14ac:dyDescent="0.3">
      <c r="A698" s="53" t="s">
        <v>1394</v>
      </c>
      <c r="B698" s="54" t="s">
        <v>1395</v>
      </c>
    </row>
    <row r="699" spans="1:2" x14ac:dyDescent="0.3">
      <c r="A699" s="53" t="s">
        <v>1396</v>
      </c>
      <c r="B699" s="54" t="s">
        <v>1397</v>
      </c>
    </row>
    <row r="700" spans="1:2" x14ac:dyDescent="0.3">
      <c r="A700" s="53" t="s">
        <v>1398</v>
      </c>
      <c r="B700" s="54" t="s">
        <v>1399</v>
      </c>
    </row>
    <row r="701" spans="1:2" x14ac:dyDescent="0.3">
      <c r="A701" s="53" t="s">
        <v>1400</v>
      </c>
      <c r="B701" s="54" t="s">
        <v>1401</v>
      </c>
    </row>
    <row r="702" spans="1:2" x14ac:dyDescent="0.3">
      <c r="A702" s="53" t="s">
        <v>1402</v>
      </c>
      <c r="B702" s="54" t="s">
        <v>1403</v>
      </c>
    </row>
    <row r="703" spans="1:2" x14ac:dyDescent="0.3">
      <c r="A703" s="53" t="s">
        <v>1404</v>
      </c>
      <c r="B703" s="54" t="s">
        <v>1405</v>
      </c>
    </row>
    <row r="704" spans="1:2" x14ac:dyDescent="0.3">
      <c r="A704" s="53" t="s">
        <v>1406</v>
      </c>
      <c r="B704" s="54" t="s">
        <v>1407</v>
      </c>
    </row>
    <row r="705" spans="1:2" x14ac:dyDescent="0.3">
      <c r="A705" s="53" t="s">
        <v>1408</v>
      </c>
      <c r="B705" s="54" t="s">
        <v>1409</v>
      </c>
    </row>
    <row r="706" spans="1:2" x14ac:dyDescent="0.3">
      <c r="A706" s="53" t="s">
        <v>1410</v>
      </c>
      <c r="B706" s="54" t="s">
        <v>1411</v>
      </c>
    </row>
    <row r="707" spans="1:2" x14ac:dyDescent="0.3">
      <c r="A707" s="53" t="s">
        <v>1412</v>
      </c>
      <c r="B707" s="54" t="s">
        <v>1413</v>
      </c>
    </row>
    <row r="708" spans="1:2" x14ac:dyDescent="0.3">
      <c r="A708" s="53" t="s">
        <v>1414</v>
      </c>
      <c r="B708" s="54" t="s">
        <v>1415</v>
      </c>
    </row>
    <row r="709" spans="1:2" x14ac:dyDescent="0.3">
      <c r="A709" s="53" t="s">
        <v>1416</v>
      </c>
      <c r="B709" s="54" t="s">
        <v>1417</v>
      </c>
    </row>
    <row r="710" spans="1:2" x14ac:dyDescent="0.3">
      <c r="A710" s="53" t="s">
        <v>1418</v>
      </c>
      <c r="B710" s="54" t="s">
        <v>1419</v>
      </c>
    </row>
    <row r="711" spans="1:2" x14ac:dyDescent="0.3">
      <c r="A711" s="53" t="s">
        <v>1420</v>
      </c>
      <c r="B711" s="54" t="s">
        <v>1421</v>
      </c>
    </row>
    <row r="712" spans="1:2" x14ac:dyDescent="0.3">
      <c r="A712" s="53" t="s">
        <v>1422</v>
      </c>
      <c r="B712" s="54" t="s">
        <v>1423</v>
      </c>
    </row>
    <row r="713" spans="1:2" x14ac:dyDescent="0.3">
      <c r="A713" s="53" t="s">
        <v>1424</v>
      </c>
      <c r="B713" s="54" t="s">
        <v>1425</v>
      </c>
    </row>
    <row r="714" spans="1:2" x14ac:dyDescent="0.3">
      <c r="A714" s="53" t="s">
        <v>1426</v>
      </c>
      <c r="B714" s="54" t="s">
        <v>1427</v>
      </c>
    </row>
    <row r="715" spans="1:2" x14ac:dyDescent="0.3">
      <c r="A715" s="53" t="s">
        <v>1428</v>
      </c>
      <c r="B715" s="54" t="s">
        <v>1429</v>
      </c>
    </row>
    <row r="716" spans="1:2" x14ac:dyDescent="0.3">
      <c r="A716" s="53" t="s">
        <v>1430</v>
      </c>
      <c r="B716" s="54" t="s">
        <v>1431</v>
      </c>
    </row>
    <row r="717" spans="1:2" x14ac:dyDescent="0.3">
      <c r="A717" s="53" t="s">
        <v>1432</v>
      </c>
      <c r="B717" s="54" t="s">
        <v>1433</v>
      </c>
    </row>
    <row r="718" spans="1:2" x14ac:dyDescent="0.3">
      <c r="A718" s="53" t="s">
        <v>1434</v>
      </c>
      <c r="B718" s="54" t="s">
        <v>1435</v>
      </c>
    </row>
    <row r="719" spans="1:2" x14ac:dyDescent="0.3">
      <c r="A719" s="53" t="s">
        <v>1436</v>
      </c>
      <c r="B719" s="54" t="s">
        <v>1437</v>
      </c>
    </row>
    <row r="720" spans="1:2" x14ac:dyDescent="0.3">
      <c r="A720" s="53" t="s">
        <v>1438</v>
      </c>
      <c r="B720" s="54" t="s">
        <v>1439</v>
      </c>
    </row>
    <row r="721" spans="1:2" x14ac:dyDescent="0.3">
      <c r="A721" s="53" t="s">
        <v>1440</v>
      </c>
      <c r="B721" s="54" t="s">
        <v>1441</v>
      </c>
    </row>
    <row r="722" spans="1:2" x14ac:dyDescent="0.3">
      <c r="A722" s="53" t="s">
        <v>1442</v>
      </c>
      <c r="B722" s="54" t="s">
        <v>1443</v>
      </c>
    </row>
    <row r="723" spans="1:2" x14ac:dyDescent="0.3">
      <c r="A723" s="53" t="s">
        <v>1444</v>
      </c>
      <c r="B723" s="54" t="s">
        <v>1445</v>
      </c>
    </row>
    <row r="724" spans="1:2" x14ac:dyDescent="0.3">
      <c r="A724" s="53" t="s">
        <v>1446</v>
      </c>
      <c r="B724" s="54" t="s">
        <v>1447</v>
      </c>
    </row>
    <row r="725" spans="1:2" x14ac:dyDescent="0.3">
      <c r="A725" s="53" t="s">
        <v>1448</v>
      </c>
      <c r="B725" s="54" t="s">
        <v>1449</v>
      </c>
    </row>
    <row r="726" spans="1:2" x14ac:dyDescent="0.3">
      <c r="A726" s="53" t="s">
        <v>1450</v>
      </c>
      <c r="B726" s="54" t="s">
        <v>1451</v>
      </c>
    </row>
    <row r="727" spans="1:2" x14ac:dyDescent="0.3">
      <c r="A727" s="53" t="s">
        <v>1452</v>
      </c>
      <c r="B727" s="54" t="s">
        <v>1453</v>
      </c>
    </row>
    <row r="728" spans="1:2" x14ac:dyDescent="0.3">
      <c r="A728" s="53" t="s">
        <v>1454</v>
      </c>
      <c r="B728" s="54" t="s">
        <v>1455</v>
      </c>
    </row>
    <row r="729" spans="1:2" x14ac:dyDescent="0.3">
      <c r="A729" s="53" t="s">
        <v>1456</v>
      </c>
      <c r="B729" s="54" t="s">
        <v>1457</v>
      </c>
    </row>
    <row r="730" spans="1:2" x14ac:dyDescent="0.3">
      <c r="A730" s="53" t="s">
        <v>1458</v>
      </c>
      <c r="B730" s="54" t="s">
        <v>1459</v>
      </c>
    </row>
    <row r="731" spans="1:2" x14ac:dyDescent="0.3">
      <c r="A731" s="53" t="s">
        <v>1460</v>
      </c>
      <c r="B731" s="54" t="s">
        <v>1461</v>
      </c>
    </row>
    <row r="732" spans="1:2" x14ac:dyDescent="0.3">
      <c r="A732" s="53" t="s">
        <v>1462</v>
      </c>
      <c r="B732" s="54" t="s">
        <v>1463</v>
      </c>
    </row>
    <row r="733" spans="1:2" x14ac:dyDescent="0.3">
      <c r="A733" s="53" t="s">
        <v>1464</v>
      </c>
      <c r="B733" s="54" t="s">
        <v>1465</v>
      </c>
    </row>
    <row r="734" spans="1:2" x14ac:dyDescent="0.3">
      <c r="A734" s="53" t="s">
        <v>1466</v>
      </c>
      <c r="B734" s="54" t="s">
        <v>1467</v>
      </c>
    </row>
    <row r="735" spans="1:2" x14ac:dyDescent="0.3">
      <c r="A735" s="53" t="s">
        <v>1468</v>
      </c>
      <c r="B735" s="54" t="s">
        <v>1469</v>
      </c>
    </row>
    <row r="736" spans="1:2" x14ac:dyDescent="0.3">
      <c r="A736" s="53" t="s">
        <v>1470</v>
      </c>
      <c r="B736" s="54" t="s">
        <v>1471</v>
      </c>
    </row>
    <row r="737" spans="1:2" x14ac:dyDescent="0.3">
      <c r="A737" s="53" t="s">
        <v>1472</v>
      </c>
      <c r="B737" s="54" t="s">
        <v>1473</v>
      </c>
    </row>
    <row r="738" spans="1:2" x14ac:dyDescent="0.3">
      <c r="A738" s="53" t="s">
        <v>1474</v>
      </c>
      <c r="B738" s="54" t="s">
        <v>1475</v>
      </c>
    </row>
    <row r="739" spans="1:2" x14ac:dyDescent="0.3">
      <c r="A739" s="53" t="s">
        <v>1476</v>
      </c>
      <c r="B739" s="54" t="s">
        <v>1477</v>
      </c>
    </row>
    <row r="740" spans="1:2" x14ac:dyDescent="0.3">
      <c r="A740" s="53" t="s">
        <v>1478</v>
      </c>
      <c r="B740" s="54" t="s">
        <v>1479</v>
      </c>
    </row>
    <row r="741" spans="1:2" x14ac:dyDescent="0.3">
      <c r="A741" s="53" t="s">
        <v>1480</v>
      </c>
      <c r="B741" s="54" t="s">
        <v>1481</v>
      </c>
    </row>
    <row r="742" spans="1:2" x14ac:dyDescent="0.3">
      <c r="A742" s="53" t="s">
        <v>1482</v>
      </c>
      <c r="B742" s="54" t="s">
        <v>1483</v>
      </c>
    </row>
    <row r="743" spans="1:2" x14ac:dyDescent="0.3">
      <c r="A743" s="53" t="s">
        <v>1484</v>
      </c>
      <c r="B743" s="54" t="s">
        <v>1485</v>
      </c>
    </row>
    <row r="744" spans="1:2" x14ac:dyDescent="0.3">
      <c r="A744" s="53" t="s">
        <v>1486</v>
      </c>
      <c r="B744" s="54" t="s">
        <v>1487</v>
      </c>
    </row>
    <row r="745" spans="1:2" x14ac:dyDescent="0.3">
      <c r="A745" s="53" t="s">
        <v>1488</v>
      </c>
      <c r="B745" s="54" t="s">
        <v>1489</v>
      </c>
    </row>
    <row r="746" spans="1:2" x14ac:dyDescent="0.3">
      <c r="A746" s="53" t="s">
        <v>1490</v>
      </c>
      <c r="B746" s="54" t="s">
        <v>1491</v>
      </c>
    </row>
    <row r="747" spans="1:2" x14ac:dyDescent="0.3">
      <c r="A747" s="53" t="s">
        <v>1492</v>
      </c>
      <c r="B747" s="54" t="s">
        <v>1493</v>
      </c>
    </row>
    <row r="748" spans="1:2" x14ac:dyDescent="0.3">
      <c r="A748" s="53" t="s">
        <v>1494</v>
      </c>
      <c r="B748" s="54" t="s">
        <v>1495</v>
      </c>
    </row>
    <row r="749" spans="1:2" x14ac:dyDescent="0.3">
      <c r="A749" s="53" t="s">
        <v>1496</v>
      </c>
      <c r="B749" s="54" t="s">
        <v>1497</v>
      </c>
    </row>
    <row r="750" spans="1:2" x14ac:dyDescent="0.3">
      <c r="A750" s="53" t="s">
        <v>1498</v>
      </c>
      <c r="B750" s="54" t="s">
        <v>1499</v>
      </c>
    </row>
    <row r="751" spans="1:2" x14ac:dyDescent="0.3">
      <c r="A751" s="53" t="s">
        <v>1500</v>
      </c>
      <c r="B751" s="54" t="s">
        <v>1501</v>
      </c>
    </row>
    <row r="752" spans="1:2" x14ac:dyDescent="0.3">
      <c r="A752" s="53" t="s">
        <v>1502</v>
      </c>
      <c r="B752" s="54" t="s">
        <v>1503</v>
      </c>
    </row>
    <row r="753" spans="1:2" x14ac:dyDescent="0.3">
      <c r="A753" s="53" t="s">
        <v>1504</v>
      </c>
      <c r="B753" s="54" t="s">
        <v>1505</v>
      </c>
    </row>
    <row r="754" spans="1:2" x14ac:dyDescent="0.3">
      <c r="A754" s="53" t="s">
        <v>1506</v>
      </c>
      <c r="B754" s="54" t="s">
        <v>1507</v>
      </c>
    </row>
    <row r="755" spans="1:2" x14ac:dyDescent="0.3">
      <c r="A755" s="53" t="s">
        <v>1508</v>
      </c>
      <c r="B755" s="54" t="s">
        <v>1509</v>
      </c>
    </row>
    <row r="756" spans="1:2" x14ac:dyDescent="0.3">
      <c r="A756" s="53" t="s">
        <v>1510</v>
      </c>
      <c r="B756" s="54" t="s">
        <v>1511</v>
      </c>
    </row>
    <row r="757" spans="1:2" x14ac:dyDescent="0.3">
      <c r="A757" s="53" t="s">
        <v>1512</v>
      </c>
      <c r="B757" s="54" t="s">
        <v>1513</v>
      </c>
    </row>
    <row r="758" spans="1:2" x14ac:dyDescent="0.3">
      <c r="A758" s="53" t="s">
        <v>1514</v>
      </c>
      <c r="B758" s="54" t="s">
        <v>1515</v>
      </c>
    </row>
    <row r="759" spans="1:2" x14ac:dyDescent="0.3">
      <c r="A759" s="53" t="s">
        <v>1516</v>
      </c>
      <c r="B759" s="54" t="s">
        <v>1517</v>
      </c>
    </row>
    <row r="760" spans="1:2" x14ac:dyDescent="0.3">
      <c r="A760" s="53" t="s">
        <v>1518</v>
      </c>
      <c r="B760" s="54" t="s">
        <v>1519</v>
      </c>
    </row>
    <row r="761" spans="1:2" x14ac:dyDescent="0.3">
      <c r="A761" s="53" t="s">
        <v>1520</v>
      </c>
      <c r="B761" s="54" t="s">
        <v>1521</v>
      </c>
    </row>
    <row r="762" spans="1:2" x14ac:dyDescent="0.3">
      <c r="A762" s="53" t="s">
        <v>1522</v>
      </c>
      <c r="B762" s="54" t="s">
        <v>1523</v>
      </c>
    </row>
    <row r="763" spans="1:2" x14ac:dyDescent="0.3">
      <c r="A763" s="53" t="s">
        <v>1524</v>
      </c>
      <c r="B763" s="54" t="s">
        <v>1525</v>
      </c>
    </row>
    <row r="764" spans="1:2" x14ac:dyDescent="0.3">
      <c r="A764" s="53" t="s">
        <v>1526</v>
      </c>
      <c r="B764" s="54" t="s">
        <v>1527</v>
      </c>
    </row>
    <row r="765" spans="1:2" x14ac:dyDescent="0.3">
      <c r="A765" s="53" t="s">
        <v>1528</v>
      </c>
      <c r="B765" s="54" t="s">
        <v>1529</v>
      </c>
    </row>
    <row r="766" spans="1:2" x14ac:dyDescent="0.3">
      <c r="A766" s="53" t="s">
        <v>1530</v>
      </c>
      <c r="B766" s="54" t="s">
        <v>1531</v>
      </c>
    </row>
    <row r="767" spans="1:2" x14ac:dyDescent="0.3">
      <c r="A767" s="53" t="s">
        <v>1532</v>
      </c>
      <c r="B767" s="54" t="s">
        <v>1533</v>
      </c>
    </row>
    <row r="768" spans="1:2" x14ac:dyDescent="0.3">
      <c r="A768" s="53" t="s">
        <v>1534</v>
      </c>
      <c r="B768" s="54" t="s">
        <v>1535</v>
      </c>
    </row>
    <row r="769" spans="1:2" x14ac:dyDescent="0.3">
      <c r="A769" s="53" t="s">
        <v>1536</v>
      </c>
      <c r="B769" s="54" t="s">
        <v>1537</v>
      </c>
    </row>
    <row r="770" spans="1:2" x14ac:dyDescent="0.3">
      <c r="A770" s="53" t="s">
        <v>1538</v>
      </c>
      <c r="B770" s="54" t="s">
        <v>1539</v>
      </c>
    </row>
    <row r="771" spans="1:2" x14ac:dyDescent="0.3">
      <c r="A771" s="53" t="s">
        <v>1540</v>
      </c>
      <c r="B771" s="54" t="s">
        <v>1541</v>
      </c>
    </row>
    <row r="772" spans="1:2" x14ac:dyDescent="0.3">
      <c r="A772" s="53" t="s">
        <v>1542</v>
      </c>
      <c r="B772" s="54" t="s">
        <v>1543</v>
      </c>
    </row>
    <row r="773" spans="1:2" x14ac:dyDescent="0.3">
      <c r="A773" s="53" t="s">
        <v>1544</v>
      </c>
      <c r="B773" s="54" t="s">
        <v>1545</v>
      </c>
    </row>
    <row r="774" spans="1:2" x14ac:dyDescent="0.3">
      <c r="A774" s="53" t="s">
        <v>1546</v>
      </c>
      <c r="B774" s="54" t="s">
        <v>1547</v>
      </c>
    </row>
    <row r="775" spans="1:2" x14ac:dyDescent="0.3">
      <c r="A775" s="53" t="s">
        <v>1548</v>
      </c>
      <c r="B775" s="54" t="s">
        <v>1549</v>
      </c>
    </row>
    <row r="776" spans="1:2" x14ac:dyDescent="0.3">
      <c r="A776" s="53" t="s">
        <v>1550</v>
      </c>
      <c r="B776" s="54" t="s">
        <v>1551</v>
      </c>
    </row>
    <row r="777" spans="1:2" x14ac:dyDescent="0.3">
      <c r="A777" s="53" t="s">
        <v>1552</v>
      </c>
      <c r="B777" s="54" t="s">
        <v>1553</v>
      </c>
    </row>
    <row r="778" spans="1:2" x14ac:dyDescent="0.3">
      <c r="A778" s="53" t="s">
        <v>1554</v>
      </c>
      <c r="B778" s="54" t="s">
        <v>1555</v>
      </c>
    </row>
    <row r="779" spans="1:2" x14ac:dyDescent="0.3">
      <c r="A779" s="53" t="s">
        <v>1556</v>
      </c>
      <c r="B779" s="54" t="s">
        <v>1557</v>
      </c>
    </row>
    <row r="780" spans="1:2" x14ac:dyDescent="0.3">
      <c r="A780" s="53" t="s">
        <v>1558</v>
      </c>
      <c r="B780" s="54" t="s">
        <v>1559</v>
      </c>
    </row>
    <row r="781" spans="1:2" x14ac:dyDescent="0.3">
      <c r="A781" s="53" t="s">
        <v>1560</v>
      </c>
      <c r="B781" s="54" t="s">
        <v>1561</v>
      </c>
    </row>
    <row r="782" spans="1:2" x14ac:dyDescent="0.3">
      <c r="A782" s="53" t="s">
        <v>1562</v>
      </c>
      <c r="B782" s="54" t="s">
        <v>1563</v>
      </c>
    </row>
    <row r="783" spans="1:2" x14ac:dyDescent="0.3">
      <c r="A783" s="53" t="s">
        <v>1564</v>
      </c>
      <c r="B783" s="54" t="s">
        <v>1565</v>
      </c>
    </row>
    <row r="784" spans="1:2" x14ac:dyDescent="0.3">
      <c r="A784" s="53" t="s">
        <v>1566</v>
      </c>
      <c r="B784" s="54" t="s">
        <v>1567</v>
      </c>
    </row>
    <row r="785" spans="1:2" x14ac:dyDescent="0.3">
      <c r="A785" s="53" t="s">
        <v>1568</v>
      </c>
      <c r="B785" s="54" t="s">
        <v>1569</v>
      </c>
    </row>
    <row r="786" spans="1:2" x14ac:dyDescent="0.3">
      <c r="A786" s="53" t="s">
        <v>1570</v>
      </c>
      <c r="B786" s="54" t="s">
        <v>1571</v>
      </c>
    </row>
    <row r="787" spans="1:2" x14ac:dyDescent="0.3">
      <c r="A787" s="53" t="s">
        <v>1572</v>
      </c>
      <c r="B787" s="54" t="s">
        <v>1573</v>
      </c>
    </row>
    <row r="788" spans="1:2" x14ac:dyDescent="0.3">
      <c r="A788" s="53" t="s">
        <v>1574</v>
      </c>
      <c r="B788" s="54" t="s">
        <v>1575</v>
      </c>
    </row>
    <row r="789" spans="1:2" x14ac:dyDescent="0.3">
      <c r="A789" s="53" t="s">
        <v>1576</v>
      </c>
      <c r="B789" s="54" t="s">
        <v>1577</v>
      </c>
    </row>
    <row r="790" spans="1:2" x14ac:dyDescent="0.3">
      <c r="A790" s="53" t="s">
        <v>1578</v>
      </c>
      <c r="B790" s="54" t="s">
        <v>1579</v>
      </c>
    </row>
    <row r="791" spans="1:2" x14ac:dyDescent="0.3">
      <c r="A791" s="53" t="s">
        <v>1580</v>
      </c>
      <c r="B791" s="54" t="s">
        <v>1581</v>
      </c>
    </row>
    <row r="792" spans="1:2" x14ac:dyDescent="0.3">
      <c r="A792" s="53" t="s">
        <v>1582</v>
      </c>
      <c r="B792" s="54" t="s">
        <v>1583</v>
      </c>
    </row>
    <row r="793" spans="1:2" x14ac:dyDescent="0.3">
      <c r="A793" s="53" t="s">
        <v>1584</v>
      </c>
      <c r="B793" s="54" t="s">
        <v>1585</v>
      </c>
    </row>
    <row r="794" spans="1:2" x14ac:dyDescent="0.3">
      <c r="A794" s="53" t="s">
        <v>1586</v>
      </c>
      <c r="B794" s="54" t="s">
        <v>1587</v>
      </c>
    </row>
    <row r="795" spans="1:2" x14ac:dyDescent="0.3">
      <c r="A795" s="53" t="s">
        <v>1588</v>
      </c>
      <c r="B795" s="54" t="s">
        <v>1589</v>
      </c>
    </row>
    <row r="796" spans="1:2" x14ac:dyDescent="0.3">
      <c r="A796" s="53" t="s">
        <v>1590</v>
      </c>
      <c r="B796" s="54" t="s">
        <v>1591</v>
      </c>
    </row>
    <row r="797" spans="1:2" x14ac:dyDescent="0.3">
      <c r="A797" s="53" t="s">
        <v>1592</v>
      </c>
      <c r="B797" s="54" t="s">
        <v>1593</v>
      </c>
    </row>
    <row r="798" spans="1:2" x14ac:dyDescent="0.3">
      <c r="A798" s="53" t="s">
        <v>1594</v>
      </c>
      <c r="B798" s="54" t="s">
        <v>1595</v>
      </c>
    </row>
    <row r="799" spans="1:2" x14ac:dyDescent="0.3">
      <c r="A799" s="53" t="s">
        <v>1596</v>
      </c>
      <c r="B799" s="54" t="s">
        <v>1597</v>
      </c>
    </row>
    <row r="800" spans="1:2" x14ac:dyDescent="0.3">
      <c r="A800" s="53" t="s">
        <v>1598</v>
      </c>
      <c r="B800" s="54" t="s">
        <v>1599</v>
      </c>
    </row>
    <row r="801" spans="1:2" x14ac:dyDescent="0.3">
      <c r="A801" s="53" t="s">
        <v>1600</v>
      </c>
      <c r="B801" s="54" t="s">
        <v>1601</v>
      </c>
    </row>
    <row r="802" spans="1:2" x14ac:dyDescent="0.3">
      <c r="A802" s="53" t="s">
        <v>1602</v>
      </c>
      <c r="B802" s="54" t="s">
        <v>1603</v>
      </c>
    </row>
    <row r="803" spans="1:2" x14ac:dyDescent="0.3">
      <c r="A803" s="53" t="s">
        <v>1604</v>
      </c>
      <c r="B803" s="54" t="s">
        <v>1605</v>
      </c>
    </row>
    <row r="804" spans="1:2" x14ac:dyDescent="0.3">
      <c r="A804" s="53" t="s">
        <v>1606</v>
      </c>
      <c r="B804" s="54" t="s">
        <v>1607</v>
      </c>
    </row>
    <row r="805" spans="1:2" x14ac:dyDescent="0.3">
      <c r="A805" s="53" t="s">
        <v>1608</v>
      </c>
      <c r="B805" s="54" t="s">
        <v>1609</v>
      </c>
    </row>
    <row r="806" spans="1:2" x14ac:dyDescent="0.3">
      <c r="A806" s="53" t="s">
        <v>1610</v>
      </c>
      <c r="B806" s="54" t="s">
        <v>1611</v>
      </c>
    </row>
    <row r="807" spans="1:2" x14ac:dyDescent="0.3">
      <c r="A807" s="53" t="s">
        <v>1612</v>
      </c>
      <c r="B807" s="54" t="s">
        <v>1613</v>
      </c>
    </row>
    <row r="808" spans="1:2" x14ac:dyDescent="0.3">
      <c r="A808" s="53" t="s">
        <v>1614</v>
      </c>
      <c r="B808" s="54" t="s">
        <v>1615</v>
      </c>
    </row>
    <row r="809" spans="1:2" x14ac:dyDescent="0.3">
      <c r="A809" s="53" t="s">
        <v>1616</v>
      </c>
      <c r="B809" s="54" t="s">
        <v>1617</v>
      </c>
    </row>
    <row r="810" spans="1:2" x14ac:dyDescent="0.3">
      <c r="A810" s="53" t="s">
        <v>1618</v>
      </c>
      <c r="B810" s="54" t="s">
        <v>1619</v>
      </c>
    </row>
    <row r="811" spans="1:2" x14ac:dyDescent="0.3">
      <c r="A811" s="53" t="s">
        <v>1620</v>
      </c>
      <c r="B811" s="54" t="s">
        <v>1621</v>
      </c>
    </row>
    <row r="812" spans="1:2" x14ac:dyDescent="0.3">
      <c r="A812" s="53" t="s">
        <v>1622</v>
      </c>
      <c r="B812" s="54" t="s">
        <v>1623</v>
      </c>
    </row>
    <row r="813" spans="1:2" x14ac:dyDescent="0.3">
      <c r="A813" s="53" t="s">
        <v>1624</v>
      </c>
      <c r="B813" s="54" t="s">
        <v>1625</v>
      </c>
    </row>
    <row r="814" spans="1:2" x14ac:dyDescent="0.3">
      <c r="A814" s="53" t="s">
        <v>1626</v>
      </c>
      <c r="B814" s="54" t="s">
        <v>1627</v>
      </c>
    </row>
    <row r="815" spans="1:2" x14ac:dyDescent="0.3">
      <c r="A815" s="53" t="s">
        <v>1628</v>
      </c>
      <c r="B815" s="54" t="s">
        <v>1629</v>
      </c>
    </row>
    <row r="816" spans="1:2" x14ac:dyDescent="0.3">
      <c r="A816" s="53" t="s">
        <v>1630</v>
      </c>
      <c r="B816" s="54" t="s">
        <v>1631</v>
      </c>
    </row>
    <row r="817" spans="1:2" x14ac:dyDescent="0.3">
      <c r="A817" s="53" t="s">
        <v>1632</v>
      </c>
      <c r="B817" s="54" t="s">
        <v>1633</v>
      </c>
    </row>
    <row r="818" spans="1:2" x14ac:dyDescent="0.3">
      <c r="A818" s="53" t="s">
        <v>1634</v>
      </c>
      <c r="B818" s="54" t="s">
        <v>1635</v>
      </c>
    </row>
    <row r="819" spans="1:2" x14ac:dyDescent="0.3">
      <c r="A819" s="53" t="s">
        <v>1636</v>
      </c>
      <c r="B819" s="54" t="s">
        <v>1637</v>
      </c>
    </row>
    <row r="820" spans="1:2" x14ac:dyDescent="0.3">
      <c r="A820" s="53" t="s">
        <v>1638</v>
      </c>
      <c r="B820" s="54" t="s">
        <v>1639</v>
      </c>
    </row>
    <row r="821" spans="1:2" x14ac:dyDescent="0.3">
      <c r="A821" s="53" t="s">
        <v>1640</v>
      </c>
      <c r="B821" s="54" t="s">
        <v>1641</v>
      </c>
    </row>
    <row r="822" spans="1:2" x14ac:dyDescent="0.3">
      <c r="A822" s="53" t="s">
        <v>1642</v>
      </c>
      <c r="B822" s="54" t="s">
        <v>1643</v>
      </c>
    </row>
    <row r="823" spans="1:2" x14ac:dyDescent="0.3">
      <c r="A823" s="53" t="s">
        <v>1644</v>
      </c>
      <c r="B823" s="54" t="s">
        <v>1645</v>
      </c>
    </row>
    <row r="824" spans="1:2" x14ac:dyDescent="0.3">
      <c r="A824" s="53" t="s">
        <v>1646</v>
      </c>
      <c r="B824" s="54" t="s">
        <v>1647</v>
      </c>
    </row>
    <row r="825" spans="1:2" x14ac:dyDescent="0.3">
      <c r="A825" s="53" t="s">
        <v>1648</v>
      </c>
      <c r="B825" s="54" t="s">
        <v>1649</v>
      </c>
    </row>
    <row r="826" spans="1:2" x14ac:dyDescent="0.3">
      <c r="A826" s="53" t="s">
        <v>1650</v>
      </c>
      <c r="B826" s="54" t="s">
        <v>1651</v>
      </c>
    </row>
    <row r="827" spans="1:2" x14ac:dyDescent="0.3">
      <c r="A827" s="53" t="s">
        <v>1652</v>
      </c>
      <c r="B827" s="54" t="s">
        <v>1653</v>
      </c>
    </row>
    <row r="828" spans="1:2" x14ac:dyDescent="0.3">
      <c r="A828" s="53" t="s">
        <v>1654</v>
      </c>
      <c r="B828" s="54" t="s">
        <v>1655</v>
      </c>
    </row>
    <row r="829" spans="1:2" x14ac:dyDescent="0.3">
      <c r="A829" s="53" t="s">
        <v>1656</v>
      </c>
      <c r="B829" s="54" t="s">
        <v>1657</v>
      </c>
    </row>
    <row r="830" spans="1:2" x14ac:dyDescent="0.3">
      <c r="A830" s="53" t="s">
        <v>1658</v>
      </c>
      <c r="B830" s="54" t="s">
        <v>1659</v>
      </c>
    </row>
    <row r="831" spans="1:2" x14ac:dyDescent="0.3">
      <c r="A831" s="53" t="s">
        <v>1660</v>
      </c>
      <c r="B831" s="54" t="s">
        <v>1661</v>
      </c>
    </row>
    <row r="832" spans="1:2" x14ac:dyDescent="0.3">
      <c r="A832" s="53" t="s">
        <v>1662</v>
      </c>
      <c r="B832" s="54" t="s">
        <v>1663</v>
      </c>
    </row>
    <row r="833" spans="1:2" x14ac:dyDescent="0.3">
      <c r="A833" s="53" t="s">
        <v>1664</v>
      </c>
      <c r="B833" s="54" t="s">
        <v>1665</v>
      </c>
    </row>
    <row r="834" spans="1:2" x14ac:dyDescent="0.3">
      <c r="A834" s="53" t="s">
        <v>1666</v>
      </c>
      <c r="B834" s="54" t="s">
        <v>1667</v>
      </c>
    </row>
    <row r="835" spans="1:2" x14ac:dyDescent="0.3">
      <c r="A835" s="53" t="s">
        <v>1668</v>
      </c>
      <c r="B835" s="54" t="s">
        <v>1669</v>
      </c>
    </row>
    <row r="836" spans="1:2" x14ac:dyDescent="0.3">
      <c r="A836" s="53" t="s">
        <v>1670</v>
      </c>
      <c r="B836" s="54" t="s">
        <v>1671</v>
      </c>
    </row>
    <row r="837" spans="1:2" x14ac:dyDescent="0.3">
      <c r="A837" s="53" t="s">
        <v>1672</v>
      </c>
      <c r="B837" s="54" t="s">
        <v>1673</v>
      </c>
    </row>
    <row r="838" spans="1:2" x14ac:dyDescent="0.3">
      <c r="A838" s="53" t="s">
        <v>1674</v>
      </c>
      <c r="B838" s="54" t="s">
        <v>1675</v>
      </c>
    </row>
    <row r="839" spans="1:2" x14ac:dyDescent="0.3">
      <c r="A839" s="53" t="s">
        <v>1676</v>
      </c>
      <c r="B839" s="54" t="s">
        <v>1677</v>
      </c>
    </row>
    <row r="840" spans="1:2" x14ac:dyDescent="0.3">
      <c r="A840" s="53" t="s">
        <v>1678</v>
      </c>
      <c r="B840" s="54" t="s">
        <v>1679</v>
      </c>
    </row>
    <row r="841" spans="1:2" x14ac:dyDescent="0.3">
      <c r="A841" s="53" t="s">
        <v>1680</v>
      </c>
      <c r="B841" s="54" t="s">
        <v>1681</v>
      </c>
    </row>
    <row r="842" spans="1:2" x14ac:dyDescent="0.3">
      <c r="A842" s="53" t="s">
        <v>1682</v>
      </c>
      <c r="B842" s="54" t="s">
        <v>1683</v>
      </c>
    </row>
    <row r="843" spans="1:2" x14ac:dyDescent="0.3">
      <c r="A843" s="53" t="s">
        <v>1684</v>
      </c>
      <c r="B843" s="54" t="s">
        <v>1685</v>
      </c>
    </row>
    <row r="844" spans="1:2" x14ac:dyDescent="0.3">
      <c r="A844" s="53" t="s">
        <v>1686</v>
      </c>
      <c r="B844" s="54" t="s">
        <v>1687</v>
      </c>
    </row>
    <row r="845" spans="1:2" x14ac:dyDescent="0.3">
      <c r="A845" s="53" t="s">
        <v>1688</v>
      </c>
      <c r="B845" s="54" t="s">
        <v>1689</v>
      </c>
    </row>
    <row r="846" spans="1:2" x14ac:dyDescent="0.3">
      <c r="A846" s="53" t="s">
        <v>1690</v>
      </c>
      <c r="B846" s="54" t="s">
        <v>1691</v>
      </c>
    </row>
    <row r="847" spans="1:2" x14ac:dyDescent="0.3">
      <c r="A847" s="53" t="s">
        <v>1692</v>
      </c>
      <c r="B847" s="54" t="s">
        <v>1693</v>
      </c>
    </row>
    <row r="848" spans="1:2" x14ac:dyDescent="0.3">
      <c r="A848" s="53" t="s">
        <v>1694</v>
      </c>
      <c r="B848" s="54" t="s">
        <v>1695</v>
      </c>
    </row>
    <row r="849" spans="1:2" x14ac:dyDescent="0.3">
      <c r="A849" s="53" t="s">
        <v>1696</v>
      </c>
      <c r="B849" s="54" t="s">
        <v>1697</v>
      </c>
    </row>
    <row r="850" spans="1:2" x14ac:dyDescent="0.3">
      <c r="A850" s="53" t="s">
        <v>1698</v>
      </c>
      <c r="B850" s="54" t="s">
        <v>1699</v>
      </c>
    </row>
    <row r="851" spans="1:2" x14ac:dyDescent="0.3">
      <c r="A851" s="53" t="s">
        <v>1700</v>
      </c>
      <c r="B851" s="54" t="s">
        <v>1701</v>
      </c>
    </row>
    <row r="852" spans="1:2" x14ac:dyDescent="0.3">
      <c r="A852" s="53" t="s">
        <v>1702</v>
      </c>
      <c r="B852" s="54" t="s">
        <v>1703</v>
      </c>
    </row>
    <row r="853" spans="1:2" x14ac:dyDescent="0.3">
      <c r="A853" s="53" t="s">
        <v>1704</v>
      </c>
      <c r="B853" s="54" t="s">
        <v>1705</v>
      </c>
    </row>
    <row r="854" spans="1:2" x14ac:dyDescent="0.3">
      <c r="A854" s="53" t="s">
        <v>1706</v>
      </c>
      <c r="B854" s="54" t="s">
        <v>1707</v>
      </c>
    </row>
    <row r="855" spans="1:2" x14ac:dyDescent="0.3">
      <c r="A855" s="53" t="s">
        <v>1708</v>
      </c>
      <c r="B855" s="54" t="s">
        <v>1709</v>
      </c>
    </row>
    <row r="856" spans="1:2" x14ac:dyDescent="0.3">
      <c r="A856" s="53" t="s">
        <v>1710</v>
      </c>
      <c r="B856" s="54" t="s">
        <v>1711</v>
      </c>
    </row>
    <row r="857" spans="1:2" x14ac:dyDescent="0.3">
      <c r="A857" s="53" t="s">
        <v>1712</v>
      </c>
      <c r="B857" s="54" t="s">
        <v>1713</v>
      </c>
    </row>
    <row r="858" spans="1:2" x14ac:dyDescent="0.3">
      <c r="A858" s="53" t="s">
        <v>1714</v>
      </c>
      <c r="B858" s="54" t="s">
        <v>1715</v>
      </c>
    </row>
    <row r="859" spans="1:2" x14ac:dyDescent="0.3">
      <c r="A859" s="53" t="s">
        <v>1716</v>
      </c>
      <c r="B859" s="54" t="s">
        <v>1717</v>
      </c>
    </row>
    <row r="860" spans="1:2" x14ac:dyDescent="0.3">
      <c r="A860" s="53" t="s">
        <v>1718</v>
      </c>
      <c r="B860" s="54" t="s">
        <v>1719</v>
      </c>
    </row>
    <row r="861" spans="1:2" x14ac:dyDescent="0.3">
      <c r="A861" s="53" t="s">
        <v>1720</v>
      </c>
      <c r="B861" s="54" t="s">
        <v>1721</v>
      </c>
    </row>
    <row r="862" spans="1:2" x14ac:dyDescent="0.3">
      <c r="A862" s="53" t="s">
        <v>1722</v>
      </c>
      <c r="B862" s="54" t="s">
        <v>1723</v>
      </c>
    </row>
    <row r="863" spans="1:2" x14ac:dyDescent="0.3">
      <c r="A863" s="53" t="s">
        <v>1724</v>
      </c>
      <c r="B863" s="54" t="s">
        <v>1725</v>
      </c>
    </row>
    <row r="864" spans="1:2" x14ac:dyDescent="0.3">
      <c r="A864" s="53" t="s">
        <v>1726</v>
      </c>
      <c r="B864" s="54" t="s">
        <v>1727</v>
      </c>
    </row>
    <row r="865" spans="1:2" x14ac:dyDescent="0.3">
      <c r="A865" s="53" t="s">
        <v>1728</v>
      </c>
      <c r="B865" s="54" t="s">
        <v>1729</v>
      </c>
    </row>
    <row r="866" spans="1:2" x14ac:dyDescent="0.3">
      <c r="A866" s="53" t="s">
        <v>1730</v>
      </c>
      <c r="B866" s="54" t="s">
        <v>1731</v>
      </c>
    </row>
    <row r="867" spans="1:2" x14ac:dyDescent="0.3">
      <c r="A867" s="53" t="s">
        <v>1732</v>
      </c>
      <c r="B867" s="54" t="s">
        <v>1733</v>
      </c>
    </row>
    <row r="868" spans="1:2" x14ac:dyDescent="0.3">
      <c r="A868" s="53" t="s">
        <v>1734</v>
      </c>
      <c r="B868" s="54" t="s">
        <v>1735</v>
      </c>
    </row>
    <row r="869" spans="1:2" x14ac:dyDescent="0.3">
      <c r="A869" s="53" t="s">
        <v>1736</v>
      </c>
      <c r="B869" s="54" t="s">
        <v>1737</v>
      </c>
    </row>
    <row r="870" spans="1:2" x14ac:dyDescent="0.3">
      <c r="A870" s="53" t="s">
        <v>1738</v>
      </c>
      <c r="B870" s="54" t="s">
        <v>1739</v>
      </c>
    </row>
    <row r="871" spans="1:2" x14ac:dyDescent="0.3">
      <c r="A871" s="53" t="s">
        <v>1740</v>
      </c>
      <c r="B871" s="54" t="s">
        <v>1741</v>
      </c>
    </row>
    <row r="872" spans="1:2" x14ac:dyDescent="0.3">
      <c r="A872" s="53" t="s">
        <v>1742</v>
      </c>
      <c r="B872" s="54" t="s">
        <v>1743</v>
      </c>
    </row>
    <row r="873" spans="1:2" x14ac:dyDescent="0.3">
      <c r="A873" s="53" t="s">
        <v>1744</v>
      </c>
      <c r="B873" s="54" t="s">
        <v>1745</v>
      </c>
    </row>
    <row r="874" spans="1:2" x14ac:dyDescent="0.3">
      <c r="A874" s="53" t="s">
        <v>1746</v>
      </c>
      <c r="B874" s="54" t="s">
        <v>1747</v>
      </c>
    </row>
    <row r="875" spans="1:2" x14ac:dyDescent="0.3">
      <c r="A875" s="53" t="s">
        <v>1748</v>
      </c>
      <c r="B875" s="54" t="s">
        <v>1749</v>
      </c>
    </row>
    <row r="876" spans="1:2" x14ac:dyDescent="0.3">
      <c r="A876" s="53" t="s">
        <v>1750</v>
      </c>
      <c r="B876" s="54" t="s">
        <v>1751</v>
      </c>
    </row>
    <row r="877" spans="1:2" x14ac:dyDescent="0.3">
      <c r="A877" s="53" t="s">
        <v>1752</v>
      </c>
      <c r="B877" s="54" t="s">
        <v>1753</v>
      </c>
    </row>
    <row r="878" spans="1:2" x14ac:dyDescent="0.3">
      <c r="A878" s="53" t="s">
        <v>1754</v>
      </c>
      <c r="B878" s="54" t="s">
        <v>1755</v>
      </c>
    </row>
    <row r="879" spans="1:2" x14ac:dyDescent="0.3">
      <c r="A879" s="53" t="s">
        <v>1756</v>
      </c>
      <c r="B879" s="54" t="s">
        <v>1757</v>
      </c>
    </row>
    <row r="880" spans="1:2" x14ac:dyDescent="0.3">
      <c r="A880" s="53" t="s">
        <v>1758</v>
      </c>
      <c r="B880" s="54" t="s">
        <v>1759</v>
      </c>
    </row>
    <row r="881" spans="1:2" x14ac:dyDescent="0.3">
      <c r="A881" s="53" t="s">
        <v>1760</v>
      </c>
      <c r="B881" s="54" t="s">
        <v>1761</v>
      </c>
    </row>
    <row r="882" spans="1:2" x14ac:dyDescent="0.3">
      <c r="A882" s="53" t="s">
        <v>1762</v>
      </c>
      <c r="B882" s="54" t="s">
        <v>1763</v>
      </c>
    </row>
    <row r="883" spans="1:2" x14ac:dyDescent="0.3">
      <c r="A883" s="53" t="s">
        <v>1764</v>
      </c>
      <c r="B883" s="54" t="s">
        <v>1765</v>
      </c>
    </row>
    <row r="884" spans="1:2" x14ac:dyDescent="0.3">
      <c r="A884" s="53" t="s">
        <v>1766</v>
      </c>
      <c r="B884" s="54" t="s">
        <v>1767</v>
      </c>
    </row>
    <row r="885" spans="1:2" x14ac:dyDescent="0.3">
      <c r="A885" s="53" t="s">
        <v>1768</v>
      </c>
      <c r="B885" s="54" t="s">
        <v>1769</v>
      </c>
    </row>
    <row r="886" spans="1:2" x14ac:dyDescent="0.3">
      <c r="A886" s="53" t="s">
        <v>1770</v>
      </c>
      <c r="B886" s="54" t="s">
        <v>1771</v>
      </c>
    </row>
    <row r="887" spans="1:2" x14ac:dyDescent="0.3">
      <c r="A887" s="53" t="s">
        <v>1772</v>
      </c>
      <c r="B887" s="54" t="s">
        <v>1773</v>
      </c>
    </row>
    <row r="888" spans="1:2" x14ac:dyDescent="0.3">
      <c r="A888" s="53" t="s">
        <v>1774</v>
      </c>
      <c r="B888" s="54" t="s">
        <v>1775</v>
      </c>
    </row>
    <row r="889" spans="1:2" x14ac:dyDescent="0.3">
      <c r="A889" s="53" t="s">
        <v>1776</v>
      </c>
      <c r="B889" s="54" t="s">
        <v>1777</v>
      </c>
    </row>
    <row r="890" spans="1:2" x14ac:dyDescent="0.3">
      <c r="A890" s="53" t="s">
        <v>1778</v>
      </c>
      <c r="B890" s="54" t="s">
        <v>1779</v>
      </c>
    </row>
    <row r="891" spans="1:2" x14ac:dyDescent="0.3">
      <c r="A891" s="53" t="s">
        <v>1780</v>
      </c>
      <c r="B891" s="54" t="s">
        <v>1781</v>
      </c>
    </row>
    <row r="892" spans="1:2" x14ac:dyDescent="0.3">
      <c r="A892" s="53" t="s">
        <v>1782</v>
      </c>
      <c r="B892" s="54" t="s">
        <v>1783</v>
      </c>
    </row>
    <row r="893" spans="1:2" x14ac:dyDescent="0.3">
      <c r="A893" s="53" t="s">
        <v>1784</v>
      </c>
      <c r="B893" s="54" t="s">
        <v>1785</v>
      </c>
    </row>
    <row r="894" spans="1:2" x14ac:dyDescent="0.3">
      <c r="A894" s="53" t="s">
        <v>1786</v>
      </c>
      <c r="B894" s="54" t="s">
        <v>1787</v>
      </c>
    </row>
    <row r="895" spans="1:2" x14ac:dyDescent="0.3">
      <c r="A895" s="53" t="s">
        <v>1788</v>
      </c>
      <c r="B895" s="54" t="s">
        <v>1789</v>
      </c>
    </row>
    <row r="896" spans="1:2" x14ac:dyDescent="0.3">
      <c r="A896" s="53" t="s">
        <v>1790</v>
      </c>
      <c r="B896" s="54" t="s">
        <v>1791</v>
      </c>
    </row>
    <row r="897" spans="1:2" x14ac:dyDescent="0.3">
      <c r="A897" s="53" t="s">
        <v>1792</v>
      </c>
      <c r="B897" s="54" t="s">
        <v>1793</v>
      </c>
    </row>
    <row r="898" spans="1:2" x14ac:dyDescent="0.3">
      <c r="A898" s="53" t="s">
        <v>1794</v>
      </c>
      <c r="B898" s="54" t="s">
        <v>1795</v>
      </c>
    </row>
    <row r="899" spans="1:2" x14ac:dyDescent="0.3">
      <c r="A899" s="53" t="s">
        <v>1796</v>
      </c>
      <c r="B899" s="54" t="s">
        <v>1797</v>
      </c>
    </row>
    <row r="900" spans="1:2" x14ac:dyDescent="0.3">
      <c r="A900" s="53" t="s">
        <v>1798</v>
      </c>
      <c r="B900" s="54" t="s">
        <v>1799</v>
      </c>
    </row>
    <row r="901" spans="1:2" x14ac:dyDescent="0.3">
      <c r="A901" s="53" t="s">
        <v>1800</v>
      </c>
      <c r="B901" s="54" t="s">
        <v>1801</v>
      </c>
    </row>
    <row r="902" spans="1:2" x14ac:dyDescent="0.3">
      <c r="A902" s="53" t="s">
        <v>1802</v>
      </c>
      <c r="B902" s="54" t="s">
        <v>1803</v>
      </c>
    </row>
    <row r="903" spans="1:2" x14ac:dyDescent="0.3">
      <c r="A903" s="53" t="s">
        <v>1804</v>
      </c>
      <c r="B903" s="54" t="s">
        <v>1805</v>
      </c>
    </row>
    <row r="904" spans="1:2" x14ac:dyDescent="0.3">
      <c r="A904" s="53" t="s">
        <v>1806</v>
      </c>
      <c r="B904" s="54" t="s">
        <v>1807</v>
      </c>
    </row>
    <row r="905" spans="1:2" x14ac:dyDescent="0.3">
      <c r="A905" s="53" t="s">
        <v>1808</v>
      </c>
      <c r="B905" s="54" t="s">
        <v>1809</v>
      </c>
    </row>
    <row r="906" spans="1:2" x14ac:dyDescent="0.3">
      <c r="A906" s="53" t="s">
        <v>1810</v>
      </c>
      <c r="B906" s="54" t="s">
        <v>1811</v>
      </c>
    </row>
    <row r="907" spans="1:2" x14ac:dyDescent="0.3">
      <c r="A907" s="53" t="s">
        <v>1812</v>
      </c>
      <c r="B907" s="54" t="s">
        <v>1813</v>
      </c>
    </row>
    <row r="908" spans="1:2" x14ac:dyDescent="0.3">
      <c r="A908" s="53" t="s">
        <v>1814</v>
      </c>
      <c r="B908" s="54" t="s">
        <v>1815</v>
      </c>
    </row>
    <row r="909" spans="1:2" x14ac:dyDescent="0.3">
      <c r="A909" s="53" t="s">
        <v>1816</v>
      </c>
      <c r="B909" s="54" t="s">
        <v>1817</v>
      </c>
    </row>
    <row r="910" spans="1:2" x14ac:dyDescent="0.3">
      <c r="A910" s="53" t="s">
        <v>1818</v>
      </c>
      <c r="B910" s="54" t="s">
        <v>1819</v>
      </c>
    </row>
    <row r="911" spans="1:2" x14ac:dyDescent="0.3">
      <c r="A911" s="53" t="s">
        <v>1820</v>
      </c>
      <c r="B911" s="54" t="s">
        <v>1821</v>
      </c>
    </row>
    <row r="912" spans="1:2" x14ac:dyDescent="0.3">
      <c r="A912" s="53" t="s">
        <v>1822</v>
      </c>
      <c r="B912" s="54" t="s">
        <v>1823</v>
      </c>
    </row>
    <row r="913" spans="1:2" x14ac:dyDescent="0.3">
      <c r="A913" s="53" t="s">
        <v>1824</v>
      </c>
      <c r="B913" s="54" t="s">
        <v>1825</v>
      </c>
    </row>
    <row r="914" spans="1:2" x14ac:dyDescent="0.3">
      <c r="A914" s="53" t="s">
        <v>1826</v>
      </c>
      <c r="B914" s="54" t="s">
        <v>1827</v>
      </c>
    </row>
    <row r="915" spans="1:2" x14ac:dyDescent="0.3">
      <c r="A915" s="53" t="s">
        <v>1828</v>
      </c>
      <c r="B915" s="54" t="s">
        <v>1829</v>
      </c>
    </row>
    <row r="916" spans="1:2" x14ac:dyDescent="0.3">
      <c r="A916" s="53" t="s">
        <v>1830</v>
      </c>
      <c r="B916" s="54" t="s">
        <v>1831</v>
      </c>
    </row>
    <row r="917" spans="1:2" x14ac:dyDescent="0.3">
      <c r="A917" s="53" t="s">
        <v>1832</v>
      </c>
      <c r="B917" s="54" t="s">
        <v>1833</v>
      </c>
    </row>
    <row r="918" spans="1:2" x14ac:dyDescent="0.3">
      <c r="A918" s="53" t="s">
        <v>1834</v>
      </c>
      <c r="B918" s="54" t="s">
        <v>1835</v>
      </c>
    </row>
    <row r="919" spans="1:2" x14ac:dyDescent="0.3">
      <c r="A919" s="53" t="s">
        <v>1836</v>
      </c>
      <c r="B919" s="54" t="s">
        <v>1837</v>
      </c>
    </row>
    <row r="920" spans="1:2" x14ac:dyDescent="0.3">
      <c r="A920" s="53" t="s">
        <v>1838</v>
      </c>
      <c r="B920" s="54" t="s">
        <v>1839</v>
      </c>
    </row>
    <row r="921" spans="1:2" x14ac:dyDescent="0.3">
      <c r="A921" s="53" t="s">
        <v>1840</v>
      </c>
      <c r="B921" s="54" t="s">
        <v>1841</v>
      </c>
    </row>
    <row r="922" spans="1:2" x14ac:dyDescent="0.3">
      <c r="A922" s="53" t="s">
        <v>1842</v>
      </c>
      <c r="B922" s="54" t="s">
        <v>1843</v>
      </c>
    </row>
    <row r="923" spans="1:2" x14ac:dyDescent="0.3">
      <c r="A923" s="53" t="s">
        <v>1844</v>
      </c>
      <c r="B923" s="54" t="s">
        <v>1845</v>
      </c>
    </row>
    <row r="924" spans="1:2" x14ac:dyDescent="0.3">
      <c r="A924" s="53" t="s">
        <v>1846</v>
      </c>
      <c r="B924" s="54" t="s">
        <v>1847</v>
      </c>
    </row>
    <row r="925" spans="1:2" x14ac:dyDescent="0.3">
      <c r="A925" s="53" t="s">
        <v>1848</v>
      </c>
      <c r="B925" s="54" t="s">
        <v>1849</v>
      </c>
    </row>
    <row r="926" spans="1:2" x14ac:dyDescent="0.3">
      <c r="A926" s="53" t="s">
        <v>1850</v>
      </c>
      <c r="B926" s="54" t="s">
        <v>1851</v>
      </c>
    </row>
    <row r="927" spans="1:2" x14ac:dyDescent="0.3">
      <c r="A927" s="53" t="s">
        <v>1852</v>
      </c>
      <c r="B927" s="54" t="s">
        <v>1853</v>
      </c>
    </row>
    <row r="928" spans="1:2" x14ac:dyDescent="0.3">
      <c r="A928" s="53" t="s">
        <v>1854</v>
      </c>
      <c r="B928" s="54" t="s">
        <v>1855</v>
      </c>
    </row>
    <row r="929" spans="1:2" x14ac:dyDescent="0.3">
      <c r="A929" s="53" t="s">
        <v>1856</v>
      </c>
      <c r="B929" s="54" t="s">
        <v>1857</v>
      </c>
    </row>
    <row r="930" spans="1:2" x14ac:dyDescent="0.3">
      <c r="A930" s="53" t="s">
        <v>1858</v>
      </c>
      <c r="B930" s="54" t="s">
        <v>1859</v>
      </c>
    </row>
    <row r="931" spans="1:2" x14ac:dyDescent="0.3">
      <c r="A931" s="53" t="s">
        <v>1860</v>
      </c>
      <c r="B931" s="54" t="s">
        <v>1861</v>
      </c>
    </row>
    <row r="932" spans="1:2" x14ac:dyDescent="0.3">
      <c r="A932" s="53" t="s">
        <v>1862</v>
      </c>
      <c r="B932" s="54" t="s">
        <v>1863</v>
      </c>
    </row>
    <row r="933" spans="1:2" x14ac:dyDescent="0.3">
      <c r="A933" s="53" t="s">
        <v>1864</v>
      </c>
      <c r="B933" s="54" t="s">
        <v>1865</v>
      </c>
    </row>
    <row r="934" spans="1:2" x14ac:dyDescent="0.3">
      <c r="A934" s="53" t="s">
        <v>1866</v>
      </c>
      <c r="B934" s="54" t="s">
        <v>1867</v>
      </c>
    </row>
    <row r="935" spans="1:2" x14ac:dyDescent="0.3">
      <c r="A935" s="53" t="s">
        <v>1868</v>
      </c>
      <c r="B935" s="54" t="s">
        <v>1869</v>
      </c>
    </row>
    <row r="936" spans="1:2" x14ac:dyDescent="0.3">
      <c r="A936" s="53" t="s">
        <v>1870</v>
      </c>
      <c r="B936" s="54" t="s">
        <v>1871</v>
      </c>
    </row>
    <row r="937" spans="1:2" x14ac:dyDescent="0.3">
      <c r="A937" s="53" t="s">
        <v>1872</v>
      </c>
      <c r="B937" s="54" t="s">
        <v>1873</v>
      </c>
    </row>
    <row r="938" spans="1:2" x14ac:dyDescent="0.3">
      <c r="A938" s="53" t="s">
        <v>1874</v>
      </c>
      <c r="B938" s="54" t="s">
        <v>1875</v>
      </c>
    </row>
    <row r="939" spans="1:2" x14ac:dyDescent="0.3">
      <c r="A939" s="53" t="s">
        <v>1876</v>
      </c>
      <c r="B939" s="54" t="s">
        <v>1877</v>
      </c>
    </row>
    <row r="940" spans="1:2" x14ac:dyDescent="0.3">
      <c r="A940" s="53" t="s">
        <v>1878</v>
      </c>
      <c r="B940" s="54" t="s">
        <v>1879</v>
      </c>
    </row>
    <row r="941" spans="1:2" x14ac:dyDescent="0.3">
      <c r="A941" s="53" t="s">
        <v>1880</v>
      </c>
      <c r="B941" s="54" t="s">
        <v>1881</v>
      </c>
    </row>
    <row r="942" spans="1:2" x14ac:dyDescent="0.3">
      <c r="A942" s="53" t="s">
        <v>1882</v>
      </c>
      <c r="B942" s="54" t="s">
        <v>1883</v>
      </c>
    </row>
    <row r="943" spans="1:2" x14ac:dyDescent="0.3">
      <c r="A943" s="53" t="s">
        <v>1884</v>
      </c>
      <c r="B943" s="54" t="s">
        <v>1885</v>
      </c>
    </row>
    <row r="944" spans="1:2" x14ac:dyDescent="0.3">
      <c r="A944" s="53" t="s">
        <v>1886</v>
      </c>
      <c r="B944" s="54" t="s">
        <v>1887</v>
      </c>
    </row>
    <row r="945" spans="1:2" x14ac:dyDescent="0.3">
      <c r="A945" s="53" t="s">
        <v>1888</v>
      </c>
      <c r="B945" s="54" t="s">
        <v>1889</v>
      </c>
    </row>
    <row r="946" spans="1:2" x14ac:dyDescent="0.3">
      <c r="A946" s="53" t="s">
        <v>1890</v>
      </c>
      <c r="B946" s="54" t="s">
        <v>1891</v>
      </c>
    </row>
    <row r="947" spans="1:2" x14ac:dyDescent="0.3">
      <c r="A947" s="53" t="s">
        <v>1892</v>
      </c>
      <c r="B947" s="54" t="s">
        <v>1893</v>
      </c>
    </row>
    <row r="948" spans="1:2" x14ac:dyDescent="0.3">
      <c r="A948" s="53" t="s">
        <v>1894</v>
      </c>
      <c r="B948" s="54" t="s">
        <v>1895</v>
      </c>
    </row>
    <row r="949" spans="1:2" x14ac:dyDescent="0.3">
      <c r="A949" s="53" t="s">
        <v>1896</v>
      </c>
      <c r="B949" s="54" t="s">
        <v>1897</v>
      </c>
    </row>
    <row r="950" spans="1:2" x14ac:dyDescent="0.3">
      <c r="A950" s="53" t="s">
        <v>1898</v>
      </c>
      <c r="B950" s="54" t="s">
        <v>1899</v>
      </c>
    </row>
    <row r="951" spans="1:2" x14ac:dyDescent="0.3">
      <c r="A951" s="53" t="s">
        <v>1900</v>
      </c>
      <c r="B951" s="54" t="s">
        <v>1901</v>
      </c>
    </row>
    <row r="952" spans="1:2" x14ac:dyDescent="0.3">
      <c r="A952" s="53" t="s">
        <v>1902</v>
      </c>
      <c r="B952" s="54" t="s">
        <v>1903</v>
      </c>
    </row>
    <row r="953" spans="1:2" x14ac:dyDescent="0.3">
      <c r="A953" s="53" t="s">
        <v>1904</v>
      </c>
      <c r="B953" s="54" t="s">
        <v>1905</v>
      </c>
    </row>
    <row r="954" spans="1:2" x14ac:dyDescent="0.3">
      <c r="A954" s="53" t="s">
        <v>1906</v>
      </c>
      <c r="B954" s="54" t="s">
        <v>1907</v>
      </c>
    </row>
    <row r="955" spans="1:2" x14ac:dyDescent="0.3">
      <c r="A955" s="53" t="s">
        <v>1908</v>
      </c>
      <c r="B955" s="54" t="s">
        <v>1909</v>
      </c>
    </row>
    <row r="956" spans="1:2" x14ac:dyDescent="0.3">
      <c r="A956" s="53" t="s">
        <v>1910</v>
      </c>
      <c r="B956" s="54" t="s">
        <v>1911</v>
      </c>
    </row>
    <row r="957" spans="1:2" x14ac:dyDescent="0.3">
      <c r="A957" s="53" t="s">
        <v>1912</v>
      </c>
      <c r="B957" s="54" t="s">
        <v>1913</v>
      </c>
    </row>
    <row r="958" spans="1:2" x14ac:dyDescent="0.3">
      <c r="A958" s="53" t="s">
        <v>1914</v>
      </c>
      <c r="B958" s="54" t="s">
        <v>1915</v>
      </c>
    </row>
    <row r="959" spans="1:2" x14ac:dyDescent="0.3">
      <c r="A959" s="53" t="s">
        <v>1916</v>
      </c>
      <c r="B959" s="54" t="s">
        <v>1917</v>
      </c>
    </row>
    <row r="960" spans="1:2" x14ac:dyDescent="0.3">
      <c r="A960" s="53" t="s">
        <v>1918</v>
      </c>
      <c r="B960" s="54" t="s">
        <v>1919</v>
      </c>
    </row>
    <row r="961" spans="1:2" x14ac:dyDescent="0.3">
      <c r="A961" s="53" t="s">
        <v>1920</v>
      </c>
      <c r="B961" s="54" t="s">
        <v>1921</v>
      </c>
    </row>
    <row r="962" spans="1:2" x14ac:dyDescent="0.3">
      <c r="A962" s="53" t="s">
        <v>1922</v>
      </c>
      <c r="B962" s="54" t="s">
        <v>1923</v>
      </c>
    </row>
    <row r="963" spans="1:2" x14ac:dyDescent="0.3">
      <c r="A963" s="53" t="s">
        <v>1924</v>
      </c>
      <c r="B963" s="54" t="s">
        <v>1925</v>
      </c>
    </row>
    <row r="964" spans="1:2" x14ac:dyDescent="0.3">
      <c r="A964" s="53" t="s">
        <v>1926</v>
      </c>
      <c r="B964" s="54" t="s">
        <v>1927</v>
      </c>
    </row>
    <row r="965" spans="1:2" x14ac:dyDescent="0.3">
      <c r="A965" s="53" t="s">
        <v>1928</v>
      </c>
      <c r="B965" s="54" t="s">
        <v>1929</v>
      </c>
    </row>
    <row r="966" spans="1:2" x14ac:dyDescent="0.3">
      <c r="A966" s="53" t="s">
        <v>1930</v>
      </c>
      <c r="B966" s="54" t="s">
        <v>1931</v>
      </c>
    </row>
    <row r="967" spans="1:2" x14ac:dyDescent="0.3">
      <c r="A967" s="53" t="s">
        <v>1932</v>
      </c>
      <c r="B967" s="54" t="s">
        <v>1933</v>
      </c>
    </row>
    <row r="968" spans="1:2" x14ac:dyDescent="0.3">
      <c r="A968" s="53" t="s">
        <v>1934</v>
      </c>
      <c r="B968" s="54" t="s">
        <v>1935</v>
      </c>
    </row>
    <row r="969" spans="1:2" x14ac:dyDescent="0.3">
      <c r="A969" s="53" t="s">
        <v>1936</v>
      </c>
      <c r="B969" s="54" t="s">
        <v>1937</v>
      </c>
    </row>
    <row r="970" spans="1:2" x14ac:dyDescent="0.3">
      <c r="A970" s="53" t="s">
        <v>1938</v>
      </c>
      <c r="B970" s="54" t="s">
        <v>1939</v>
      </c>
    </row>
    <row r="971" spans="1:2" x14ac:dyDescent="0.3">
      <c r="A971" s="53" t="s">
        <v>1940</v>
      </c>
      <c r="B971" s="54" t="s">
        <v>1941</v>
      </c>
    </row>
    <row r="972" spans="1:2" x14ac:dyDescent="0.3">
      <c r="A972" s="53" t="s">
        <v>1942</v>
      </c>
      <c r="B972" s="54" t="s">
        <v>1943</v>
      </c>
    </row>
    <row r="973" spans="1:2" x14ac:dyDescent="0.3">
      <c r="A973" s="53" t="s">
        <v>1944</v>
      </c>
      <c r="B973" s="54" t="s">
        <v>1945</v>
      </c>
    </row>
    <row r="974" spans="1:2" x14ac:dyDescent="0.3">
      <c r="A974" s="53" t="s">
        <v>1946</v>
      </c>
      <c r="B974" s="54" t="s">
        <v>1947</v>
      </c>
    </row>
    <row r="975" spans="1:2" x14ac:dyDescent="0.3">
      <c r="A975" s="53" t="s">
        <v>1948</v>
      </c>
      <c r="B975" s="54" t="s">
        <v>1949</v>
      </c>
    </row>
    <row r="976" spans="1:2" x14ac:dyDescent="0.3">
      <c r="A976" s="53" t="s">
        <v>1950</v>
      </c>
      <c r="B976" s="54" t="s">
        <v>1951</v>
      </c>
    </row>
    <row r="977" spans="1:2" x14ac:dyDescent="0.3">
      <c r="A977" s="53" t="s">
        <v>1952</v>
      </c>
      <c r="B977" s="54" t="s">
        <v>1953</v>
      </c>
    </row>
    <row r="978" spans="1:2" x14ac:dyDescent="0.3">
      <c r="A978" s="53" t="s">
        <v>1954</v>
      </c>
      <c r="B978" s="54" t="s">
        <v>1955</v>
      </c>
    </row>
    <row r="979" spans="1:2" x14ac:dyDescent="0.3">
      <c r="A979" s="53" t="s">
        <v>1956</v>
      </c>
      <c r="B979" s="54" t="s">
        <v>1957</v>
      </c>
    </row>
    <row r="980" spans="1:2" x14ac:dyDescent="0.3">
      <c r="A980" s="53" t="s">
        <v>1958</v>
      </c>
      <c r="B980" s="54" t="s">
        <v>1959</v>
      </c>
    </row>
    <row r="981" spans="1:2" x14ac:dyDescent="0.3">
      <c r="A981" s="53" t="s">
        <v>1960</v>
      </c>
      <c r="B981" s="54" t="s">
        <v>1961</v>
      </c>
    </row>
    <row r="982" spans="1:2" x14ac:dyDescent="0.3">
      <c r="A982" s="53" t="s">
        <v>1962</v>
      </c>
      <c r="B982" s="54" t="s">
        <v>1963</v>
      </c>
    </row>
    <row r="983" spans="1:2" x14ac:dyDescent="0.3">
      <c r="A983" s="53" t="s">
        <v>1964</v>
      </c>
      <c r="B983" s="54" t="s">
        <v>1965</v>
      </c>
    </row>
    <row r="984" spans="1:2" x14ac:dyDescent="0.3">
      <c r="A984" s="53" t="s">
        <v>1966</v>
      </c>
      <c r="B984" s="54" t="s">
        <v>1967</v>
      </c>
    </row>
    <row r="985" spans="1:2" x14ac:dyDescent="0.3">
      <c r="A985" s="53" t="s">
        <v>1968</v>
      </c>
      <c r="B985" s="54" t="s">
        <v>1969</v>
      </c>
    </row>
    <row r="986" spans="1:2" x14ac:dyDescent="0.3">
      <c r="A986" s="53" t="s">
        <v>1970</v>
      </c>
      <c r="B986" s="54" t="s">
        <v>1971</v>
      </c>
    </row>
    <row r="987" spans="1:2" x14ac:dyDescent="0.3">
      <c r="A987" s="53" t="s">
        <v>1972</v>
      </c>
      <c r="B987" s="54" t="s">
        <v>1973</v>
      </c>
    </row>
    <row r="988" spans="1:2" x14ac:dyDescent="0.3">
      <c r="A988" s="53" t="s">
        <v>1974</v>
      </c>
      <c r="B988" s="54" t="s">
        <v>1975</v>
      </c>
    </row>
    <row r="989" spans="1:2" x14ac:dyDescent="0.3">
      <c r="A989" s="53" t="s">
        <v>1976</v>
      </c>
      <c r="B989" s="54" t="s">
        <v>1977</v>
      </c>
    </row>
    <row r="990" spans="1:2" x14ac:dyDescent="0.3">
      <c r="A990" s="53" t="s">
        <v>1978</v>
      </c>
      <c r="B990" s="54" t="s">
        <v>1979</v>
      </c>
    </row>
    <row r="991" spans="1:2" x14ac:dyDescent="0.3">
      <c r="A991" s="53" t="s">
        <v>1980</v>
      </c>
      <c r="B991" s="54" t="s">
        <v>1981</v>
      </c>
    </row>
    <row r="992" spans="1:2" x14ac:dyDescent="0.3">
      <c r="A992" s="53" t="s">
        <v>1982</v>
      </c>
      <c r="B992" s="54" t="s">
        <v>1983</v>
      </c>
    </row>
    <row r="993" spans="1:2" x14ac:dyDescent="0.3">
      <c r="A993" s="53" t="s">
        <v>1984</v>
      </c>
      <c r="B993" s="54" t="s">
        <v>1985</v>
      </c>
    </row>
    <row r="994" spans="1:2" x14ac:dyDescent="0.3">
      <c r="A994" s="53" t="s">
        <v>1986</v>
      </c>
      <c r="B994" s="54" t="s">
        <v>1987</v>
      </c>
    </row>
    <row r="995" spans="1:2" x14ac:dyDescent="0.3">
      <c r="A995" s="53" t="s">
        <v>1988</v>
      </c>
      <c r="B995" s="54" t="s">
        <v>1989</v>
      </c>
    </row>
    <row r="996" spans="1:2" x14ac:dyDescent="0.3">
      <c r="A996" s="53" t="s">
        <v>1990</v>
      </c>
      <c r="B996" s="54" t="s">
        <v>1991</v>
      </c>
    </row>
    <row r="997" spans="1:2" x14ac:dyDescent="0.3">
      <c r="A997" s="53" t="s">
        <v>1992</v>
      </c>
      <c r="B997" s="54" t="s">
        <v>1993</v>
      </c>
    </row>
    <row r="998" spans="1:2" x14ac:dyDescent="0.3">
      <c r="A998" s="53" t="s">
        <v>1994</v>
      </c>
      <c r="B998" s="54" t="s">
        <v>1995</v>
      </c>
    </row>
    <row r="999" spans="1:2" x14ac:dyDescent="0.3">
      <c r="A999" s="53" t="s">
        <v>1996</v>
      </c>
      <c r="B999" s="54" t="s">
        <v>1997</v>
      </c>
    </row>
    <row r="1000" spans="1:2" x14ac:dyDescent="0.3">
      <c r="A1000" s="53" t="s">
        <v>1998</v>
      </c>
      <c r="B1000" s="54" t="s">
        <v>1999</v>
      </c>
    </row>
    <row r="1001" spans="1:2" x14ac:dyDescent="0.3">
      <c r="A1001" s="53" t="s">
        <v>2000</v>
      </c>
      <c r="B1001" s="54" t="s">
        <v>2001</v>
      </c>
    </row>
    <row r="1002" spans="1:2" x14ac:dyDescent="0.3">
      <c r="A1002" s="53" t="s">
        <v>2002</v>
      </c>
      <c r="B1002" s="54" t="s">
        <v>2003</v>
      </c>
    </row>
    <row r="1003" spans="1:2" x14ac:dyDescent="0.3">
      <c r="A1003" s="53" t="s">
        <v>2004</v>
      </c>
      <c r="B1003" s="54" t="s">
        <v>2005</v>
      </c>
    </row>
    <row r="1004" spans="1:2" x14ac:dyDescent="0.3">
      <c r="A1004" s="53" t="s">
        <v>2006</v>
      </c>
      <c r="B1004" s="54" t="s">
        <v>2007</v>
      </c>
    </row>
    <row r="1005" spans="1:2" x14ac:dyDescent="0.3">
      <c r="A1005" s="53" t="s">
        <v>2008</v>
      </c>
      <c r="B1005" s="54" t="s">
        <v>2009</v>
      </c>
    </row>
    <row r="1006" spans="1:2" x14ac:dyDescent="0.3">
      <c r="A1006" s="53" t="s">
        <v>2010</v>
      </c>
      <c r="B1006" s="54" t="s">
        <v>2011</v>
      </c>
    </row>
    <row r="1007" spans="1:2" x14ac:dyDescent="0.3">
      <c r="A1007" s="53" t="s">
        <v>2012</v>
      </c>
      <c r="B1007" s="54" t="s">
        <v>2013</v>
      </c>
    </row>
    <row r="1008" spans="1:2" x14ac:dyDescent="0.3">
      <c r="A1008" s="53" t="s">
        <v>2014</v>
      </c>
      <c r="B1008" s="54" t="s">
        <v>2015</v>
      </c>
    </row>
    <row r="1009" spans="1:2" x14ac:dyDescent="0.3">
      <c r="A1009" s="53" t="s">
        <v>2016</v>
      </c>
      <c r="B1009" s="54" t="s">
        <v>2017</v>
      </c>
    </row>
    <row r="1010" spans="1:2" x14ac:dyDescent="0.3">
      <c r="A1010" s="53" t="s">
        <v>2018</v>
      </c>
      <c r="B1010" s="54" t="s">
        <v>2019</v>
      </c>
    </row>
    <row r="1011" spans="1:2" x14ac:dyDescent="0.3">
      <c r="A1011" s="53" t="s">
        <v>2020</v>
      </c>
      <c r="B1011" s="54" t="s">
        <v>2021</v>
      </c>
    </row>
    <row r="1012" spans="1:2" x14ac:dyDescent="0.3">
      <c r="A1012" s="53" t="s">
        <v>2022</v>
      </c>
      <c r="B1012" s="54" t="s">
        <v>2023</v>
      </c>
    </row>
    <row r="1013" spans="1:2" x14ac:dyDescent="0.3">
      <c r="A1013" s="53" t="s">
        <v>2024</v>
      </c>
      <c r="B1013" s="54" t="s">
        <v>2025</v>
      </c>
    </row>
    <row r="1014" spans="1:2" x14ac:dyDescent="0.3">
      <c r="A1014" s="53" t="s">
        <v>2026</v>
      </c>
      <c r="B1014" s="54" t="s">
        <v>2027</v>
      </c>
    </row>
    <row r="1015" spans="1:2" x14ac:dyDescent="0.3">
      <c r="A1015" s="53" t="s">
        <v>2028</v>
      </c>
      <c r="B1015" s="54" t="s">
        <v>2029</v>
      </c>
    </row>
    <row r="1016" spans="1:2" x14ac:dyDescent="0.3">
      <c r="A1016" s="53" t="s">
        <v>2030</v>
      </c>
      <c r="B1016" s="54" t="s">
        <v>2031</v>
      </c>
    </row>
    <row r="1017" spans="1:2" x14ac:dyDescent="0.3">
      <c r="A1017" s="53" t="s">
        <v>2032</v>
      </c>
      <c r="B1017" s="54" t="s">
        <v>2033</v>
      </c>
    </row>
    <row r="1018" spans="1:2" x14ac:dyDescent="0.3">
      <c r="A1018" s="53" t="s">
        <v>2034</v>
      </c>
      <c r="B1018" s="54" t="s">
        <v>2035</v>
      </c>
    </row>
    <row r="1019" spans="1:2" x14ac:dyDescent="0.3">
      <c r="A1019" s="53" t="s">
        <v>2036</v>
      </c>
      <c r="B1019" s="54" t="s">
        <v>2037</v>
      </c>
    </row>
    <row r="1020" spans="1:2" x14ac:dyDescent="0.3">
      <c r="A1020" s="53" t="s">
        <v>2038</v>
      </c>
      <c r="B1020" s="54" t="s">
        <v>2039</v>
      </c>
    </row>
    <row r="1021" spans="1:2" x14ac:dyDescent="0.3">
      <c r="A1021" s="53" t="s">
        <v>2040</v>
      </c>
      <c r="B1021" s="54" t="s">
        <v>2041</v>
      </c>
    </row>
    <row r="1022" spans="1:2" x14ac:dyDescent="0.3">
      <c r="A1022" s="53" t="s">
        <v>2042</v>
      </c>
      <c r="B1022" s="54" t="s">
        <v>2043</v>
      </c>
    </row>
    <row r="1023" spans="1:2" x14ac:dyDescent="0.3">
      <c r="A1023" s="53" t="s">
        <v>2044</v>
      </c>
      <c r="B1023" s="54" t="s">
        <v>2045</v>
      </c>
    </row>
    <row r="1024" spans="1:2" x14ac:dyDescent="0.3">
      <c r="A1024" s="53" t="s">
        <v>2046</v>
      </c>
      <c r="B1024" s="54" t="s">
        <v>2047</v>
      </c>
    </row>
    <row r="1025" spans="1:2" x14ac:dyDescent="0.3">
      <c r="A1025" s="53" t="s">
        <v>2048</v>
      </c>
      <c r="B1025" s="54" t="s">
        <v>2049</v>
      </c>
    </row>
    <row r="1026" spans="1:2" x14ac:dyDescent="0.3">
      <c r="A1026" s="53" t="s">
        <v>2050</v>
      </c>
      <c r="B1026" s="54" t="s">
        <v>2051</v>
      </c>
    </row>
    <row r="1027" spans="1:2" x14ac:dyDescent="0.3">
      <c r="A1027" s="53" t="s">
        <v>2052</v>
      </c>
      <c r="B1027" s="54" t="s">
        <v>2053</v>
      </c>
    </row>
    <row r="1028" spans="1:2" x14ac:dyDescent="0.3">
      <c r="A1028" s="53" t="s">
        <v>2054</v>
      </c>
      <c r="B1028" s="54" t="s">
        <v>2055</v>
      </c>
    </row>
    <row r="1029" spans="1:2" x14ac:dyDescent="0.3">
      <c r="A1029" s="53" t="s">
        <v>2056</v>
      </c>
      <c r="B1029" s="54" t="s">
        <v>2057</v>
      </c>
    </row>
    <row r="1030" spans="1:2" x14ac:dyDescent="0.3">
      <c r="A1030" s="53" t="s">
        <v>2058</v>
      </c>
      <c r="B1030" s="54" t="s">
        <v>2059</v>
      </c>
    </row>
    <row r="1031" spans="1:2" x14ac:dyDescent="0.3">
      <c r="A1031" s="53" t="s">
        <v>2060</v>
      </c>
      <c r="B1031" s="54" t="s">
        <v>2061</v>
      </c>
    </row>
    <row r="1032" spans="1:2" x14ac:dyDescent="0.3">
      <c r="A1032" s="53" t="s">
        <v>2062</v>
      </c>
      <c r="B1032" s="54" t="s">
        <v>2063</v>
      </c>
    </row>
    <row r="1033" spans="1:2" x14ac:dyDescent="0.3">
      <c r="A1033" s="53" t="s">
        <v>2064</v>
      </c>
      <c r="B1033" s="54" t="s">
        <v>2065</v>
      </c>
    </row>
    <row r="1034" spans="1:2" x14ac:dyDescent="0.3">
      <c r="A1034" s="53" t="s">
        <v>2066</v>
      </c>
      <c r="B1034" s="54" t="s">
        <v>2067</v>
      </c>
    </row>
    <row r="1035" spans="1:2" x14ac:dyDescent="0.3">
      <c r="A1035" s="53" t="s">
        <v>2068</v>
      </c>
      <c r="B1035" s="54" t="s">
        <v>2069</v>
      </c>
    </row>
    <row r="1036" spans="1:2" x14ac:dyDescent="0.3">
      <c r="A1036" s="53" t="s">
        <v>2070</v>
      </c>
      <c r="B1036" s="54" t="s">
        <v>2071</v>
      </c>
    </row>
    <row r="1037" spans="1:2" x14ac:dyDescent="0.3">
      <c r="A1037" s="53" t="s">
        <v>2072</v>
      </c>
      <c r="B1037" s="54" t="s">
        <v>2073</v>
      </c>
    </row>
    <row r="1038" spans="1:2" x14ac:dyDescent="0.3">
      <c r="A1038" s="53" t="s">
        <v>2074</v>
      </c>
      <c r="B1038" s="54" t="s">
        <v>2075</v>
      </c>
    </row>
    <row r="1039" spans="1:2" x14ac:dyDescent="0.3">
      <c r="A1039" s="53" t="s">
        <v>2076</v>
      </c>
      <c r="B1039" s="54" t="s">
        <v>2077</v>
      </c>
    </row>
    <row r="1040" spans="1:2" x14ac:dyDescent="0.3">
      <c r="A1040" s="53" t="s">
        <v>2078</v>
      </c>
      <c r="B1040" s="54" t="s">
        <v>2079</v>
      </c>
    </row>
    <row r="1041" spans="1:2" x14ac:dyDescent="0.3">
      <c r="A1041" s="53" t="s">
        <v>2080</v>
      </c>
      <c r="B1041" s="54" t="s">
        <v>2081</v>
      </c>
    </row>
    <row r="1042" spans="1:2" x14ac:dyDescent="0.3">
      <c r="A1042" s="53" t="s">
        <v>2082</v>
      </c>
      <c r="B1042" s="54" t="s">
        <v>2083</v>
      </c>
    </row>
    <row r="1043" spans="1:2" x14ac:dyDescent="0.3">
      <c r="A1043" s="53" t="s">
        <v>2084</v>
      </c>
      <c r="B1043" s="54" t="s">
        <v>2085</v>
      </c>
    </row>
    <row r="1044" spans="1:2" x14ac:dyDescent="0.3">
      <c r="A1044" s="53" t="s">
        <v>2086</v>
      </c>
      <c r="B1044" s="54" t="s">
        <v>2087</v>
      </c>
    </row>
    <row r="1045" spans="1:2" x14ac:dyDescent="0.3">
      <c r="A1045" s="53" t="s">
        <v>2088</v>
      </c>
      <c r="B1045" s="54" t="s">
        <v>2089</v>
      </c>
    </row>
    <row r="1046" spans="1:2" x14ac:dyDescent="0.3">
      <c r="A1046" s="53" t="s">
        <v>2090</v>
      </c>
      <c r="B1046" s="54" t="s">
        <v>2091</v>
      </c>
    </row>
    <row r="1047" spans="1:2" x14ac:dyDescent="0.3">
      <c r="A1047" s="53" t="s">
        <v>2092</v>
      </c>
      <c r="B1047" s="54" t="s">
        <v>2093</v>
      </c>
    </row>
    <row r="1048" spans="1:2" x14ac:dyDescent="0.3">
      <c r="A1048" s="53" t="s">
        <v>2094</v>
      </c>
      <c r="B1048" s="54" t="s">
        <v>2095</v>
      </c>
    </row>
    <row r="1049" spans="1:2" x14ac:dyDescent="0.3">
      <c r="A1049" s="53" t="s">
        <v>2096</v>
      </c>
      <c r="B1049" s="54" t="s">
        <v>2097</v>
      </c>
    </row>
    <row r="1050" spans="1:2" x14ac:dyDescent="0.3">
      <c r="A1050" s="53" t="s">
        <v>2098</v>
      </c>
      <c r="B1050" s="54" t="s">
        <v>2099</v>
      </c>
    </row>
    <row r="1051" spans="1:2" x14ac:dyDescent="0.3">
      <c r="A1051" s="53" t="s">
        <v>2100</v>
      </c>
      <c r="B1051" s="54" t="s">
        <v>2101</v>
      </c>
    </row>
    <row r="1052" spans="1:2" x14ac:dyDescent="0.3">
      <c r="A1052" s="53" t="s">
        <v>2102</v>
      </c>
      <c r="B1052" s="54" t="s">
        <v>2103</v>
      </c>
    </row>
    <row r="1053" spans="1:2" x14ac:dyDescent="0.3">
      <c r="A1053" s="53" t="s">
        <v>2104</v>
      </c>
      <c r="B1053" s="54" t="s">
        <v>2105</v>
      </c>
    </row>
    <row r="1054" spans="1:2" x14ac:dyDescent="0.3">
      <c r="A1054" s="53" t="s">
        <v>2106</v>
      </c>
      <c r="B1054" s="54" t="s">
        <v>2107</v>
      </c>
    </row>
    <row r="1055" spans="1:2" x14ac:dyDescent="0.3">
      <c r="A1055" s="53" t="s">
        <v>2108</v>
      </c>
      <c r="B1055" s="54" t="s">
        <v>2109</v>
      </c>
    </row>
    <row r="1056" spans="1:2" x14ac:dyDescent="0.3">
      <c r="A1056" s="53" t="s">
        <v>2110</v>
      </c>
      <c r="B1056" s="54" t="s">
        <v>2111</v>
      </c>
    </row>
    <row r="1057" spans="1:2" x14ac:dyDescent="0.3">
      <c r="A1057" s="53" t="s">
        <v>2112</v>
      </c>
      <c r="B1057" s="54" t="s">
        <v>2113</v>
      </c>
    </row>
    <row r="1058" spans="1:2" x14ac:dyDescent="0.3">
      <c r="A1058" s="53" t="s">
        <v>2114</v>
      </c>
      <c r="B1058" s="54" t="s">
        <v>2115</v>
      </c>
    </row>
    <row r="1059" spans="1:2" x14ac:dyDescent="0.3">
      <c r="A1059" s="53" t="s">
        <v>2116</v>
      </c>
      <c r="B1059" s="54" t="s">
        <v>2117</v>
      </c>
    </row>
    <row r="1060" spans="1:2" x14ac:dyDescent="0.3">
      <c r="A1060" s="53" t="s">
        <v>2118</v>
      </c>
      <c r="B1060" s="54" t="s">
        <v>2119</v>
      </c>
    </row>
    <row r="1061" spans="1:2" x14ac:dyDescent="0.3">
      <c r="A1061" s="53" t="s">
        <v>2120</v>
      </c>
      <c r="B1061" s="54" t="s">
        <v>2121</v>
      </c>
    </row>
    <row r="1062" spans="1:2" x14ac:dyDescent="0.3">
      <c r="A1062" s="53" t="s">
        <v>2122</v>
      </c>
      <c r="B1062" s="54" t="s">
        <v>2123</v>
      </c>
    </row>
    <row r="1063" spans="1:2" x14ac:dyDescent="0.3">
      <c r="A1063" s="53" t="s">
        <v>2124</v>
      </c>
      <c r="B1063" s="54" t="s">
        <v>2125</v>
      </c>
    </row>
    <row r="1064" spans="1:2" x14ac:dyDescent="0.3">
      <c r="A1064" s="53" t="s">
        <v>2126</v>
      </c>
      <c r="B1064" s="54" t="s">
        <v>2127</v>
      </c>
    </row>
    <row r="1065" spans="1:2" x14ac:dyDescent="0.3">
      <c r="A1065" s="53" t="s">
        <v>2128</v>
      </c>
      <c r="B1065" s="54" t="s">
        <v>2129</v>
      </c>
    </row>
    <row r="1066" spans="1:2" x14ac:dyDescent="0.3">
      <c r="A1066" s="53" t="s">
        <v>2130</v>
      </c>
      <c r="B1066" s="54" t="s">
        <v>2131</v>
      </c>
    </row>
    <row r="1067" spans="1:2" x14ac:dyDescent="0.3">
      <c r="A1067" s="53" t="s">
        <v>2132</v>
      </c>
      <c r="B1067" s="54" t="s">
        <v>2133</v>
      </c>
    </row>
    <row r="1068" spans="1:2" x14ac:dyDescent="0.3">
      <c r="A1068" s="53" t="s">
        <v>2134</v>
      </c>
      <c r="B1068" s="54" t="s">
        <v>2135</v>
      </c>
    </row>
    <row r="1069" spans="1:2" x14ac:dyDescent="0.3">
      <c r="A1069" s="53" t="s">
        <v>2136</v>
      </c>
      <c r="B1069" s="54" t="s">
        <v>2137</v>
      </c>
    </row>
    <row r="1070" spans="1:2" x14ac:dyDescent="0.3">
      <c r="A1070" s="53" t="s">
        <v>2138</v>
      </c>
      <c r="B1070" s="54" t="s">
        <v>2139</v>
      </c>
    </row>
    <row r="1071" spans="1:2" x14ac:dyDescent="0.3">
      <c r="A1071" s="53" t="s">
        <v>2140</v>
      </c>
      <c r="B1071" s="54" t="s">
        <v>2141</v>
      </c>
    </row>
    <row r="1072" spans="1:2" x14ac:dyDescent="0.3">
      <c r="A1072" s="53" t="s">
        <v>2142</v>
      </c>
      <c r="B1072" s="54" t="s">
        <v>2143</v>
      </c>
    </row>
    <row r="1073" spans="1:2" x14ac:dyDescent="0.3">
      <c r="A1073" s="53" t="s">
        <v>2144</v>
      </c>
      <c r="B1073" s="54" t="s">
        <v>2145</v>
      </c>
    </row>
    <row r="1074" spans="1:2" x14ac:dyDescent="0.3">
      <c r="A1074" s="53" t="s">
        <v>2146</v>
      </c>
      <c r="B1074" s="54" t="s">
        <v>2147</v>
      </c>
    </row>
    <row r="1075" spans="1:2" x14ac:dyDescent="0.3">
      <c r="A1075" s="53" t="s">
        <v>2148</v>
      </c>
      <c r="B1075" s="54" t="s">
        <v>2149</v>
      </c>
    </row>
    <row r="1076" spans="1:2" x14ac:dyDescent="0.3">
      <c r="A1076" s="53" t="s">
        <v>2150</v>
      </c>
      <c r="B1076" s="54" t="s">
        <v>2151</v>
      </c>
    </row>
    <row r="1077" spans="1:2" x14ac:dyDescent="0.3">
      <c r="A1077" s="53" t="s">
        <v>2152</v>
      </c>
      <c r="B1077" s="54" t="s">
        <v>2153</v>
      </c>
    </row>
    <row r="1078" spans="1:2" x14ac:dyDescent="0.3">
      <c r="A1078" s="53" t="s">
        <v>2154</v>
      </c>
      <c r="B1078" s="54" t="s">
        <v>2155</v>
      </c>
    </row>
    <row r="1079" spans="1:2" x14ac:dyDescent="0.3">
      <c r="A1079" s="53" t="s">
        <v>2156</v>
      </c>
      <c r="B1079" s="54" t="s">
        <v>2157</v>
      </c>
    </row>
    <row r="1080" spans="1:2" x14ac:dyDescent="0.3">
      <c r="A1080" s="53" t="s">
        <v>2158</v>
      </c>
      <c r="B1080" s="54" t="s">
        <v>2159</v>
      </c>
    </row>
    <row r="1081" spans="1:2" x14ac:dyDescent="0.3">
      <c r="A1081" s="53" t="s">
        <v>2160</v>
      </c>
      <c r="B1081" s="54" t="s">
        <v>2161</v>
      </c>
    </row>
    <row r="1082" spans="1:2" x14ac:dyDescent="0.3">
      <c r="A1082" s="53" t="s">
        <v>2162</v>
      </c>
      <c r="B1082" s="54" t="s">
        <v>2163</v>
      </c>
    </row>
    <row r="1083" spans="1:2" x14ac:dyDescent="0.3">
      <c r="A1083" s="53" t="s">
        <v>2164</v>
      </c>
      <c r="B1083" s="54" t="s">
        <v>2165</v>
      </c>
    </row>
    <row r="1084" spans="1:2" x14ac:dyDescent="0.3">
      <c r="A1084" s="53" t="s">
        <v>2166</v>
      </c>
      <c r="B1084" s="54" t="s">
        <v>2167</v>
      </c>
    </row>
    <row r="1085" spans="1:2" x14ac:dyDescent="0.3">
      <c r="A1085" s="53" t="s">
        <v>2168</v>
      </c>
      <c r="B1085" s="54" t="s">
        <v>2169</v>
      </c>
    </row>
    <row r="1086" spans="1:2" x14ac:dyDescent="0.3">
      <c r="A1086" s="53" t="s">
        <v>2170</v>
      </c>
      <c r="B1086" s="54" t="s">
        <v>2171</v>
      </c>
    </row>
    <row r="1087" spans="1:2" x14ac:dyDescent="0.3">
      <c r="A1087" s="53" t="s">
        <v>2172</v>
      </c>
      <c r="B1087" s="54" t="s">
        <v>2173</v>
      </c>
    </row>
    <row r="1088" spans="1:2" x14ac:dyDescent="0.3">
      <c r="A1088" s="53" t="s">
        <v>2174</v>
      </c>
      <c r="B1088" s="54" t="s">
        <v>2175</v>
      </c>
    </row>
    <row r="1089" spans="1:2" x14ac:dyDescent="0.3">
      <c r="A1089" s="53" t="s">
        <v>2176</v>
      </c>
      <c r="B1089" s="54" t="s">
        <v>2177</v>
      </c>
    </row>
    <row r="1090" spans="1:2" x14ac:dyDescent="0.3">
      <c r="A1090" s="53" t="s">
        <v>2178</v>
      </c>
      <c r="B1090" s="54" t="s">
        <v>2179</v>
      </c>
    </row>
    <row r="1091" spans="1:2" x14ac:dyDescent="0.3">
      <c r="A1091" s="53" t="s">
        <v>2180</v>
      </c>
      <c r="B1091" s="54" t="s">
        <v>2181</v>
      </c>
    </row>
    <row r="1092" spans="1:2" x14ac:dyDescent="0.3">
      <c r="A1092" s="53" t="s">
        <v>2182</v>
      </c>
      <c r="B1092" s="54" t="s">
        <v>2183</v>
      </c>
    </row>
    <row r="1093" spans="1:2" x14ac:dyDescent="0.3">
      <c r="A1093" s="53" t="s">
        <v>2184</v>
      </c>
      <c r="B1093" s="54" t="s">
        <v>2185</v>
      </c>
    </row>
    <row r="1094" spans="1:2" x14ac:dyDescent="0.3">
      <c r="A1094" s="53" t="s">
        <v>2186</v>
      </c>
      <c r="B1094" s="54" t="s">
        <v>2187</v>
      </c>
    </row>
    <row r="1095" spans="1:2" x14ac:dyDescent="0.3">
      <c r="A1095" s="53" t="s">
        <v>2188</v>
      </c>
      <c r="B1095" s="54" t="s">
        <v>2189</v>
      </c>
    </row>
    <row r="1096" spans="1:2" x14ac:dyDescent="0.3">
      <c r="A1096" s="53" t="s">
        <v>2190</v>
      </c>
      <c r="B1096" s="54" t="s">
        <v>2191</v>
      </c>
    </row>
    <row r="1097" spans="1:2" x14ac:dyDescent="0.3">
      <c r="A1097" s="53" t="s">
        <v>2192</v>
      </c>
      <c r="B1097" s="54" t="s">
        <v>2193</v>
      </c>
    </row>
    <row r="1098" spans="1:2" x14ac:dyDescent="0.3">
      <c r="A1098" s="53" t="s">
        <v>2194</v>
      </c>
      <c r="B1098" s="54" t="s">
        <v>2195</v>
      </c>
    </row>
    <row r="1099" spans="1:2" x14ac:dyDescent="0.3">
      <c r="A1099" s="53" t="s">
        <v>2196</v>
      </c>
      <c r="B1099" s="54" t="s">
        <v>2197</v>
      </c>
    </row>
    <row r="1100" spans="1:2" x14ac:dyDescent="0.3">
      <c r="A1100" s="53" t="s">
        <v>2198</v>
      </c>
      <c r="B1100" s="54" t="s">
        <v>2199</v>
      </c>
    </row>
    <row r="1101" spans="1:2" x14ac:dyDescent="0.3">
      <c r="A1101" s="53" t="s">
        <v>2200</v>
      </c>
      <c r="B1101" s="54" t="s">
        <v>2201</v>
      </c>
    </row>
    <row r="1102" spans="1:2" x14ac:dyDescent="0.3">
      <c r="A1102" s="53" t="s">
        <v>2202</v>
      </c>
      <c r="B1102" s="54" t="s">
        <v>2203</v>
      </c>
    </row>
    <row r="1103" spans="1:2" x14ac:dyDescent="0.3">
      <c r="A1103" s="53" t="s">
        <v>2204</v>
      </c>
      <c r="B1103" s="54" t="s">
        <v>2205</v>
      </c>
    </row>
    <row r="1104" spans="1:2" x14ac:dyDescent="0.3">
      <c r="A1104" s="53" t="s">
        <v>2206</v>
      </c>
      <c r="B1104" s="54" t="s">
        <v>2207</v>
      </c>
    </row>
    <row r="1105" spans="1:2" x14ac:dyDescent="0.3">
      <c r="A1105" s="53" t="s">
        <v>2208</v>
      </c>
      <c r="B1105" s="54" t="s">
        <v>2209</v>
      </c>
    </row>
    <row r="1106" spans="1:2" x14ac:dyDescent="0.3">
      <c r="A1106" s="53" t="s">
        <v>2210</v>
      </c>
      <c r="B1106" s="54" t="s">
        <v>2211</v>
      </c>
    </row>
    <row r="1107" spans="1:2" x14ac:dyDescent="0.3">
      <c r="A1107" s="53" t="s">
        <v>2212</v>
      </c>
      <c r="B1107" s="54" t="s">
        <v>2213</v>
      </c>
    </row>
    <row r="1108" spans="1:2" x14ac:dyDescent="0.3">
      <c r="A1108" s="53" t="s">
        <v>2214</v>
      </c>
      <c r="B1108" s="54" t="s">
        <v>2215</v>
      </c>
    </row>
    <row r="1109" spans="1:2" x14ac:dyDescent="0.3">
      <c r="A1109" s="53" t="s">
        <v>2216</v>
      </c>
      <c r="B1109" s="54" t="s">
        <v>2217</v>
      </c>
    </row>
    <row r="1110" spans="1:2" x14ac:dyDescent="0.3">
      <c r="A1110" s="53" t="s">
        <v>2218</v>
      </c>
      <c r="B1110" s="54" t="s">
        <v>2219</v>
      </c>
    </row>
    <row r="1111" spans="1:2" x14ac:dyDescent="0.3">
      <c r="A1111" s="53" t="s">
        <v>2220</v>
      </c>
      <c r="B1111" s="54" t="s">
        <v>2221</v>
      </c>
    </row>
    <row r="1112" spans="1:2" x14ac:dyDescent="0.3">
      <c r="A1112" s="53" t="s">
        <v>2222</v>
      </c>
      <c r="B1112" s="54" t="s">
        <v>2223</v>
      </c>
    </row>
    <row r="1113" spans="1:2" x14ac:dyDescent="0.3">
      <c r="A1113" s="53" t="s">
        <v>2224</v>
      </c>
      <c r="B1113" s="54" t="s">
        <v>2225</v>
      </c>
    </row>
    <row r="1114" spans="1:2" x14ac:dyDescent="0.3">
      <c r="A1114" s="53" t="s">
        <v>2226</v>
      </c>
      <c r="B1114" s="54" t="s">
        <v>2227</v>
      </c>
    </row>
    <row r="1115" spans="1:2" x14ac:dyDescent="0.3">
      <c r="A1115" s="53" t="s">
        <v>2228</v>
      </c>
      <c r="B1115" s="54" t="s">
        <v>2229</v>
      </c>
    </row>
    <row r="1116" spans="1:2" x14ac:dyDescent="0.3">
      <c r="A1116" s="53" t="s">
        <v>2230</v>
      </c>
      <c r="B1116" s="54" t="s">
        <v>2231</v>
      </c>
    </row>
    <row r="1117" spans="1:2" x14ac:dyDescent="0.3">
      <c r="A1117" s="53" t="s">
        <v>2232</v>
      </c>
      <c r="B1117" s="54" t="s">
        <v>2233</v>
      </c>
    </row>
    <row r="1118" spans="1:2" x14ac:dyDescent="0.3">
      <c r="A1118" s="53" t="s">
        <v>2234</v>
      </c>
      <c r="B1118" s="54" t="s">
        <v>2235</v>
      </c>
    </row>
    <row r="1119" spans="1:2" x14ac:dyDescent="0.3">
      <c r="A1119" s="53" t="s">
        <v>2236</v>
      </c>
      <c r="B1119" s="54" t="s">
        <v>2237</v>
      </c>
    </row>
    <row r="1120" spans="1:2" x14ac:dyDescent="0.3">
      <c r="A1120" s="53" t="s">
        <v>2238</v>
      </c>
      <c r="B1120" s="54" t="s">
        <v>2239</v>
      </c>
    </row>
    <row r="1121" spans="1:2" x14ac:dyDescent="0.3">
      <c r="A1121" s="53" t="s">
        <v>2240</v>
      </c>
      <c r="B1121" s="54" t="s">
        <v>2241</v>
      </c>
    </row>
    <row r="1122" spans="1:2" x14ac:dyDescent="0.3">
      <c r="A1122" s="53" t="s">
        <v>2242</v>
      </c>
      <c r="B1122" s="54" t="s">
        <v>2243</v>
      </c>
    </row>
    <row r="1123" spans="1:2" x14ac:dyDescent="0.3">
      <c r="A1123" s="53" t="s">
        <v>2244</v>
      </c>
      <c r="B1123" s="54" t="s">
        <v>2245</v>
      </c>
    </row>
    <row r="1124" spans="1:2" x14ac:dyDescent="0.3">
      <c r="A1124" s="53" t="s">
        <v>2246</v>
      </c>
      <c r="B1124" s="54" t="s">
        <v>2247</v>
      </c>
    </row>
    <row r="1125" spans="1:2" x14ac:dyDescent="0.3">
      <c r="A1125" s="53" t="s">
        <v>2248</v>
      </c>
      <c r="B1125" s="54" t="s">
        <v>2249</v>
      </c>
    </row>
    <row r="1126" spans="1:2" x14ac:dyDescent="0.3">
      <c r="A1126" s="53" t="s">
        <v>2250</v>
      </c>
      <c r="B1126" s="54" t="s">
        <v>2251</v>
      </c>
    </row>
    <row r="1127" spans="1:2" x14ac:dyDescent="0.3">
      <c r="A1127" s="53" t="s">
        <v>2252</v>
      </c>
      <c r="B1127" s="54" t="s">
        <v>2253</v>
      </c>
    </row>
    <row r="1128" spans="1:2" x14ac:dyDescent="0.3">
      <c r="A1128" s="53" t="s">
        <v>2254</v>
      </c>
      <c r="B1128" s="54" t="s">
        <v>2255</v>
      </c>
    </row>
    <row r="1129" spans="1:2" x14ac:dyDescent="0.3">
      <c r="A1129" s="53" t="s">
        <v>2256</v>
      </c>
      <c r="B1129" s="54" t="s">
        <v>2257</v>
      </c>
    </row>
    <row r="1130" spans="1:2" x14ac:dyDescent="0.3">
      <c r="A1130" s="53" t="s">
        <v>2258</v>
      </c>
      <c r="B1130" s="54" t="s">
        <v>2259</v>
      </c>
    </row>
    <row r="1131" spans="1:2" x14ac:dyDescent="0.3">
      <c r="A1131" s="53" t="s">
        <v>2260</v>
      </c>
      <c r="B1131" s="54" t="s">
        <v>2261</v>
      </c>
    </row>
    <row r="1132" spans="1:2" x14ac:dyDescent="0.3">
      <c r="A1132" s="53" t="s">
        <v>2262</v>
      </c>
      <c r="B1132" s="54" t="s">
        <v>2263</v>
      </c>
    </row>
    <row r="1133" spans="1:2" x14ac:dyDescent="0.3">
      <c r="A1133" s="53" t="s">
        <v>2264</v>
      </c>
      <c r="B1133" s="54" t="s">
        <v>2265</v>
      </c>
    </row>
    <row r="1134" spans="1:2" x14ac:dyDescent="0.3">
      <c r="A1134" s="53" t="s">
        <v>2266</v>
      </c>
      <c r="B1134" s="54" t="s">
        <v>2267</v>
      </c>
    </row>
    <row r="1135" spans="1:2" x14ac:dyDescent="0.3">
      <c r="A1135" s="53" t="s">
        <v>2268</v>
      </c>
      <c r="B1135" s="54" t="s">
        <v>2269</v>
      </c>
    </row>
    <row r="1136" spans="1:2" x14ac:dyDescent="0.3">
      <c r="A1136" s="53" t="s">
        <v>2270</v>
      </c>
      <c r="B1136" s="54" t="s">
        <v>2271</v>
      </c>
    </row>
    <row r="1137" spans="1:2" x14ac:dyDescent="0.3">
      <c r="A1137" s="53" t="s">
        <v>2272</v>
      </c>
      <c r="B1137" s="54" t="s">
        <v>2273</v>
      </c>
    </row>
    <row r="1138" spans="1:2" x14ac:dyDescent="0.3">
      <c r="A1138" s="53" t="s">
        <v>2274</v>
      </c>
      <c r="B1138" s="54" t="s">
        <v>2275</v>
      </c>
    </row>
    <row r="1139" spans="1:2" x14ac:dyDescent="0.3">
      <c r="A1139" s="53" t="s">
        <v>2276</v>
      </c>
      <c r="B1139" s="54" t="s">
        <v>2277</v>
      </c>
    </row>
    <row r="1140" spans="1:2" x14ac:dyDescent="0.3">
      <c r="A1140" s="53" t="s">
        <v>2278</v>
      </c>
      <c r="B1140" s="54" t="s">
        <v>2279</v>
      </c>
    </row>
    <row r="1141" spans="1:2" x14ac:dyDescent="0.3">
      <c r="A1141" s="53" t="s">
        <v>2280</v>
      </c>
      <c r="B1141" s="54" t="s">
        <v>2281</v>
      </c>
    </row>
    <row r="1142" spans="1:2" x14ac:dyDescent="0.3">
      <c r="A1142" s="53" t="s">
        <v>2282</v>
      </c>
      <c r="B1142" s="54" t="s">
        <v>2283</v>
      </c>
    </row>
    <row r="1143" spans="1:2" x14ac:dyDescent="0.3">
      <c r="A1143" s="53" t="s">
        <v>2284</v>
      </c>
      <c r="B1143" s="54" t="s">
        <v>2285</v>
      </c>
    </row>
    <row r="1144" spans="1:2" x14ac:dyDescent="0.3">
      <c r="A1144" s="53" t="s">
        <v>2286</v>
      </c>
      <c r="B1144" s="54" t="s">
        <v>2287</v>
      </c>
    </row>
    <row r="1145" spans="1:2" x14ac:dyDescent="0.3">
      <c r="A1145" s="53" t="s">
        <v>2288</v>
      </c>
      <c r="B1145" s="54" t="s">
        <v>2289</v>
      </c>
    </row>
    <row r="1146" spans="1:2" x14ac:dyDescent="0.3">
      <c r="A1146" s="53" t="s">
        <v>2290</v>
      </c>
      <c r="B1146" s="54" t="s">
        <v>2291</v>
      </c>
    </row>
    <row r="1147" spans="1:2" x14ac:dyDescent="0.3">
      <c r="A1147" s="53" t="s">
        <v>2292</v>
      </c>
      <c r="B1147" s="54" t="s">
        <v>2293</v>
      </c>
    </row>
    <row r="1148" spans="1:2" x14ac:dyDescent="0.3">
      <c r="A1148" s="53" t="s">
        <v>2294</v>
      </c>
      <c r="B1148" s="54" t="s">
        <v>2295</v>
      </c>
    </row>
    <row r="1149" spans="1:2" x14ac:dyDescent="0.3">
      <c r="A1149" s="53" t="s">
        <v>2296</v>
      </c>
      <c r="B1149" s="54" t="s">
        <v>2297</v>
      </c>
    </row>
    <row r="1150" spans="1:2" x14ac:dyDescent="0.3">
      <c r="A1150" s="53" t="s">
        <v>2298</v>
      </c>
      <c r="B1150" s="54" t="s">
        <v>2299</v>
      </c>
    </row>
    <row r="1151" spans="1:2" x14ac:dyDescent="0.3">
      <c r="A1151" s="53" t="s">
        <v>2300</v>
      </c>
      <c r="B1151" s="54" t="s">
        <v>2301</v>
      </c>
    </row>
    <row r="1152" spans="1:2" x14ac:dyDescent="0.3">
      <c r="A1152" s="53" t="s">
        <v>2302</v>
      </c>
      <c r="B1152" s="54" t="s">
        <v>2303</v>
      </c>
    </row>
    <row r="1153" spans="1:2" x14ac:dyDescent="0.3">
      <c r="A1153" s="53" t="s">
        <v>2304</v>
      </c>
      <c r="B1153" s="54" t="s">
        <v>2305</v>
      </c>
    </row>
    <row r="1154" spans="1:2" x14ac:dyDescent="0.3">
      <c r="A1154" s="53" t="s">
        <v>2306</v>
      </c>
      <c r="B1154" s="54" t="s">
        <v>2307</v>
      </c>
    </row>
    <row r="1155" spans="1:2" x14ac:dyDescent="0.3">
      <c r="A1155" s="53" t="s">
        <v>2308</v>
      </c>
      <c r="B1155" s="54" t="s">
        <v>2309</v>
      </c>
    </row>
    <row r="1156" spans="1:2" x14ac:dyDescent="0.3">
      <c r="A1156" s="53" t="s">
        <v>2310</v>
      </c>
      <c r="B1156" s="54" t="s">
        <v>2311</v>
      </c>
    </row>
    <row r="1157" spans="1:2" x14ac:dyDescent="0.3">
      <c r="A1157" s="53" t="s">
        <v>2312</v>
      </c>
      <c r="B1157" s="54" t="s">
        <v>2313</v>
      </c>
    </row>
    <row r="1158" spans="1:2" x14ac:dyDescent="0.3">
      <c r="A1158" s="53" t="s">
        <v>2314</v>
      </c>
      <c r="B1158" s="54" t="s">
        <v>2315</v>
      </c>
    </row>
    <row r="1159" spans="1:2" x14ac:dyDescent="0.3">
      <c r="A1159" s="53" t="s">
        <v>2316</v>
      </c>
      <c r="B1159" s="54" t="s">
        <v>2317</v>
      </c>
    </row>
    <row r="1160" spans="1:2" x14ac:dyDescent="0.3">
      <c r="A1160" s="53" t="s">
        <v>2318</v>
      </c>
      <c r="B1160" s="54" t="s">
        <v>2319</v>
      </c>
    </row>
    <row r="1161" spans="1:2" x14ac:dyDescent="0.3">
      <c r="A1161" s="53" t="s">
        <v>2320</v>
      </c>
      <c r="B1161" s="54" t="s">
        <v>2321</v>
      </c>
    </row>
    <row r="1162" spans="1:2" x14ac:dyDescent="0.3">
      <c r="A1162" s="53" t="s">
        <v>2322</v>
      </c>
      <c r="B1162" s="54" t="s">
        <v>2323</v>
      </c>
    </row>
    <row r="1163" spans="1:2" x14ac:dyDescent="0.3">
      <c r="A1163" s="53" t="s">
        <v>2324</v>
      </c>
      <c r="B1163" s="54" t="s">
        <v>2325</v>
      </c>
    </row>
    <row r="1164" spans="1:2" x14ac:dyDescent="0.3">
      <c r="A1164" s="53" t="s">
        <v>2326</v>
      </c>
      <c r="B1164" s="54" t="s">
        <v>2327</v>
      </c>
    </row>
    <row r="1165" spans="1:2" x14ac:dyDescent="0.3">
      <c r="A1165" s="53" t="s">
        <v>2328</v>
      </c>
      <c r="B1165" s="54" t="s">
        <v>2329</v>
      </c>
    </row>
    <row r="1166" spans="1:2" x14ac:dyDescent="0.3">
      <c r="A1166" s="53" t="s">
        <v>2330</v>
      </c>
      <c r="B1166" s="54" t="s">
        <v>2331</v>
      </c>
    </row>
    <row r="1167" spans="1:2" x14ac:dyDescent="0.3">
      <c r="A1167" s="53" t="s">
        <v>2332</v>
      </c>
      <c r="B1167" s="54" t="s">
        <v>2333</v>
      </c>
    </row>
    <row r="1168" spans="1:2" x14ac:dyDescent="0.3">
      <c r="A1168" s="53" t="s">
        <v>2334</v>
      </c>
      <c r="B1168" s="54" t="s">
        <v>2335</v>
      </c>
    </row>
    <row r="1169" spans="1:2" x14ac:dyDescent="0.3">
      <c r="A1169" s="53" t="s">
        <v>2336</v>
      </c>
      <c r="B1169" s="54" t="s">
        <v>2337</v>
      </c>
    </row>
    <row r="1170" spans="1:2" x14ac:dyDescent="0.3">
      <c r="A1170" s="53" t="s">
        <v>2338</v>
      </c>
      <c r="B1170" s="54" t="s">
        <v>2339</v>
      </c>
    </row>
    <row r="1171" spans="1:2" x14ac:dyDescent="0.3">
      <c r="A1171" s="53" t="s">
        <v>2340</v>
      </c>
      <c r="B1171" s="54" t="s">
        <v>2341</v>
      </c>
    </row>
    <row r="1172" spans="1:2" x14ac:dyDescent="0.3">
      <c r="A1172" s="53" t="s">
        <v>2342</v>
      </c>
      <c r="B1172" s="54" t="s">
        <v>2343</v>
      </c>
    </row>
    <row r="1173" spans="1:2" x14ac:dyDescent="0.3">
      <c r="A1173" s="53" t="s">
        <v>2344</v>
      </c>
      <c r="B1173" s="54" t="s">
        <v>2345</v>
      </c>
    </row>
    <row r="1174" spans="1:2" x14ac:dyDescent="0.3">
      <c r="A1174" s="53" t="s">
        <v>2346</v>
      </c>
      <c r="B1174" s="54" t="s">
        <v>2347</v>
      </c>
    </row>
    <row r="1175" spans="1:2" x14ac:dyDescent="0.3">
      <c r="A1175" s="53" t="s">
        <v>2348</v>
      </c>
      <c r="B1175" s="54" t="s">
        <v>2349</v>
      </c>
    </row>
    <row r="1176" spans="1:2" x14ac:dyDescent="0.3">
      <c r="A1176" s="53" t="s">
        <v>2350</v>
      </c>
      <c r="B1176" s="54" t="s">
        <v>2351</v>
      </c>
    </row>
    <row r="1177" spans="1:2" x14ac:dyDescent="0.3">
      <c r="A1177" s="53" t="s">
        <v>2352</v>
      </c>
      <c r="B1177" s="54" t="s">
        <v>2353</v>
      </c>
    </row>
    <row r="1178" spans="1:2" x14ac:dyDescent="0.3">
      <c r="A1178" s="53" t="s">
        <v>2354</v>
      </c>
      <c r="B1178" s="54" t="s">
        <v>2355</v>
      </c>
    </row>
    <row r="1179" spans="1:2" x14ac:dyDescent="0.3">
      <c r="A1179" s="53" t="s">
        <v>2356</v>
      </c>
      <c r="B1179" s="54" t="s">
        <v>2357</v>
      </c>
    </row>
    <row r="1180" spans="1:2" x14ac:dyDescent="0.3">
      <c r="A1180" s="53" t="s">
        <v>2358</v>
      </c>
      <c r="B1180" s="54" t="s">
        <v>2359</v>
      </c>
    </row>
    <row r="1181" spans="1:2" x14ac:dyDescent="0.3">
      <c r="A1181" s="53" t="s">
        <v>2360</v>
      </c>
      <c r="B1181" s="54" t="s">
        <v>2361</v>
      </c>
    </row>
    <row r="1182" spans="1:2" x14ac:dyDescent="0.3">
      <c r="A1182" s="53" t="s">
        <v>2362</v>
      </c>
      <c r="B1182" s="54" t="s">
        <v>2363</v>
      </c>
    </row>
    <row r="1183" spans="1:2" x14ac:dyDescent="0.3">
      <c r="A1183" s="53" t="s">
        <v>2364</v>
      </c>
      <c r="B1183" s="54" t="s">
        <v>2365</v>
      </c>
    </row>
    <row r="1184" spans="1:2" x14ac:dyDescent="0.3">
      <c r="A1184" s="53" t="s">
        <v>2366</v>
      </c>
      <c r="B1184" s="54" t="s">
        <v>2367</v>
      </c>
    </row>
    <row r="1185" spans="1:2" x14ac:dyDescent="0.3">
      <c r="A1185" s="53" t="s">
        <v>2368</v>
      </c>
      <c r="B1185" s="54" t="s">
        <v>2369</v>
      </c>
    </row>
    <row r="1186" spans="1:2" x14ac:dyDescent="0.3">
      <c r="A1186" s="53" t="s">
        <v>2370</v>
      </c>
      <c r="B1186" s="54" t="s">
        <v>2371</v>
      </c>
    </row>
    <row r="1187" spans="1:2" x14ac:dyDescent="0.3">
      <c r="A1187" s="53" t="s">
        <v>2372</v>
      </c>
      <c r="B1187" s="54" t="s">
        <v>2373</v>
      </c>
    </row>
    <row r="1188" spans="1:2" x14ac:dyDescent="0.3">
      <c r="A1188" s="53" t="s">
        <v>2374</v>
      </c>
      <c r="B1188" s="54" t="s">
        <v>2375</v>
      </c>
    </row>
    <row r="1189" spans="1:2" x14ac:dyDescent="0.3">
      <c r="A1189" s="53" t="s">
        <v>2376</v>
      </c>
      <c r="B1189" s="54" t="s">
        <v>2377</v>
      </c>
    </row>
    <row r="1190" spans="1:2" x14ac:dyDescent="0.3">
      <c r="A1190" s="53" t="s">
        <v>2378</v>
      </c>
      <c r="B1190" s="54" t="s">
        <v>2379</v>
      </c>
    </row>
    <row r="1191" spans="1:2" x14ac:dyDescent="0.3">
      <c r="A1191" s="53" t="s">
        <v>2380</v>
      </c>
      <c r="B1191" s="54" t="s">
        <v>2381</v>
      </c>
    </row>
    <row r="1192" spans="1:2" x14ac:dyDescent="0.3">
      <c r="A1192" s="53" t="s">
        <v>2382</v>
      </c>
      <c r="B1192" s="54" t="s">
        <v>2383</v>
      </c>
    </row>
    <row r="1193" spans="1:2" x14ac:dyDescent="0.3">
      <c r="A1193" s="53" t="s">
        <v>2384</v>
      </c>
      <c r="B1193" s="54" t="s">
        <v>2385</v>
      </c>
    </row>
    <row r="1194" spans="1:2" x14ac:dyDescent="0.3">
      <c r="A1194" s="53" t="s">
        <v>2386</v>
      </c>
      <c r="B1194" s="54" t="s">
        <v>2387</v>
      </c>
    </row>
    <row r="1195" spans="1:2" x14ac:dyDescent="0.3">
      <c r="A1195" s="53" t="s">
        <v>2388</v>
      </c>
      <c r="B1195" s="54" t="s">
        <v>2389</v>
      </c>
    </row>
    <row r="1196" spans="1:2" x14ac:dyDescent="0.3">
      <c r="A1196" s="53" t="s">
        <v>2390</v>
      </c>
      <c r="B1196" s="54" t="s">
        <v>2391</v>
      </c>
    </row>
    <row r="1197" spans="1:2" x14ac:dyDescent="0.3">
      <c r="A1197" s="53" t="s">
        <v>2392</v>
      </c>
      <c r="B1197" s="54" t="s">
        <v>2393</v>
      </c>
    </row>
    <row r="1198" spans="1:2" x14ac:dyDescent="0.3">
      <c r="A1198" s="53" t="s">
        <v>2394</v>
      </c>
      <c r="B1198" s="54" t="s">
        <v>2395</v>
      </c>
    </row>
    <row r="1199" spans="1:2" x14ac:dyDescent="0.3">
      <c r="A1199" s="53" t="s">
        <v>2396</v>
      </c>
      <c r="B1199" s="54" t="s">
        <v>2397</v>
      </c>
    </row>
    <row r="1200" spans="1:2" x14ac:dyDescent="0.3">
      <c r="A1200" s="53" t="s">
        <v>2398</v>
      </c>
      <c r="B1200" s="54" t="s">
        <v>2399</v>
      </c>
    </row>
    <row r="1201" spans="1:2" x14ac:dyDescent="0.3">
      <c r="A1201" s="53" t="s">
        <v>2400</v>
      </c>
      <c r="B1201" s="54" t="s">
        <v>2401</v>
      </c>
    </row>
    <row r="1202" spans="1:2" x14ac:dyDescent="0.3">
      <c r="A1202" s="53" t="s">
        <v>2402</v>
      </c>
      <c r="B1202" s="54" t="s">
        <v>2403</v>
      </c>
    </row>
    <row r="1203" spans="1:2" x14ac:dyDescent="0.3">
      <c r="A1203" s="53" t="s">
        <v>2404</v>
      </c>
      <c r="B1203" s="54" t="s">
        <v>2405</v>
      </c>
    </row>
    <row r="1204" spans="1:2" x14ac:dyDescent="0.3">
      <c r="A1204" s="53" t="s">
        <v>2406</v>
      </c>
      <c r="B1204" s="54" t="s">
        <v>2407</v>
      </c>
    </row>
    <row r="1205" spans="1:2" x14ac:dyDescent="0.3">
      <c r="A1205" s="53" t="s">
        <v>2408</v>
      </c>
      <c r="B1205" s="54" t="s">
        <v>2409</v>
      </c>
    </row>
    <row r="1206" spans="1:2" x14ac:dyDescent="0.3">
      <c r="A1206" s="53" t="s">
        <v>2410</v>
      </c>
      <c r="B1206" s="54" t="s">
        <v>2411</v>
      </c>
    </row>
    <row r="1207" spans="1:2" x14ac:dyDescent="0.3">
      <c r="A1207" s="53" t="s">
        <v>2412</v>
      </c>
      <c r="B1207" s="54" t="s">
        <v>2413</v>
      </c>
    </row>
    <row r="1208" spans="1:2" x14ac:dyDescent="0.3">
      <c r="A1208" s="53" t="s">
        <v>2414</v>
      </c>
      <c r="B1208" s="54" t="s">
        <v>2415</v>
      </c>
    </row>
    <row r="1209" spans="1:2" x14ac:dyDescent="0.3">
      <c r="A1209" s="53" t="s">
        <v>2416</v>
      </c>
      <c r="B1209" s="54" t="s">
        <v>2417</v>
      </c>
    </row>
    <row r="1210" spans="1:2" x14ac:dyDescent="0.3">
      <c r="A1210" s="53" t="s">
        <v>2418</v>
      </c>
      <c r="B1210" s="54" t="s">
        <v>2419</v>
      </c>
    </row>
    <row r="1211" spans="1:2" x14ac:dyDescent="0.3">
      <c r="A1211" s="53" t="s">
        <v>2420</v>
      </c>
      <c r="B1211" s="54" t="s">
        <v>2421</v>
      </c>
    </row>
    <row r="1212" spans="1:2" x14ac:dyDescent="0.3">
      <c r="A1212" s="53" t="s">
        <v>2422</v>
      </c>
      <c r="B1212" s="54" t="s">
        <v>2423</v>
      </c>
    </row>
    <row r="1213" spans="1:2" x14ac:dyDescent="0.3">
      <c r="A1213" s="53" t="s">
        <v>2424</v>
      </c>
      <c r="B1213" s="54" t="s">
        <v>2425</v>
      </c>
    </row>
    <row r="1214" spans="1:2" x14ac:dyDescent="0.3">
      <c r="A1214" s="53" t="s">
        <v>2426</v>
      </c>
      <c r="B1214" s="54" t="s">
        <v>2427</v>
      </c>
    </row>
    <row r="1215" spans="1:2" x14ac:dyDescent="0.3">
      <c r="A1215" s="53" t="s">
        <v>2428</v>
      </c>
      <c r="B1215" s="54" t="s">
        <v>2429</v>
      </c>
    </row>
    <row r="1216" spans="1:2" x14ac:dyDescent="0.3">
      <c r="A1216" s="53" t="s">
        <v>2430</v>
      </c>
      <c r="B1216" s="54" t="s">
        <v>2431</v>
      </c>
    </row>
    <row r="1217" spans="1:2" x14ac:dyDescent="0.3">
      <c r="A1217" s="53" t="s">
        <v>2432</v>
      </c>
      <c r="B1217" s="54" t="s">
        <v>2433</v>
      </c>
    </row>
    <row r="1218" spans="1:2" x14ac:dyDescent="0.3">
      <c r="A1218" s="53" t="s">
        <v>2434</v>
      </c>
      <c r="B1218" s="54" t="s">
        <v>2435</v>
      </c>
    </row>
    <row r="1219" spans="1:2" x14ac:dyDescent="0.3">
      <c r="A1219" s="53" t="s">
        <v>2436</v>
      </c>
      <c r="B1219" s="54" t="s">
        <v>2437</v>
      </c>
    </row>
    <row r="1220" spans="1:2" x14ac:dyDescent="0.3">
      <c r="A1220" s="53" t="s">
        <v>2438</v>
      </c>
      <c r="B1220" s="54" t="s">
        <v>2439</v>
      </c>
    </row>
    <row r="1221" spans="1:2" x14ac:dyDescent="0.3">
      <c r="A1221" s="53" t="s">
        <v>2440</v>
      </c>
      <c r="B1221" s="54" t="s">
        <v>2441</v>
      </c>
    </row>
    <row r="1222" spans="1:2" x14ac:dyDescent="0.3">
      <c r="A1222" s="53" t="s">
        <v>2442</v>
      </c>
      <c r="B1222" s="54" t="s">
        <v>2443</v>
      </c>
    </row>
    <row r="1223" spans="1:2" x14ac:dyDescent="0.3">
      <c r="A1223" s="53" t="s">
        <v>2444</v>
      </c>
      <c r="B1223" s="54" t="s">
        <v>2445</v>
      </c>
    </row>
    <row r="1224" spans="1:2" x14ac:dyDescent="0.3">
      <c r="A1224" s="53" t="s">
        <v>2446</v>
      </c>
      <c r="B1224" s="54" t="s">
        <v>2447</v>
      </c>
    </row>
    <row r="1225" spans="1:2" x14ac:dyDescent="0.3">
      <c r="A1225" s="53" t="s">
        <v>2448</v>
      </c>
      <c r="B1225" s="54" t="s">
        <v>2449</v>
      </c>
    </row>
    <row r="1226" spans="1:2" x14ac:dyDescent="0.3">
      <c r="A1226" s="53" t="s">
        <v>2450</v>
      </c>
      <c r="B1226" s="54" t="s">
        <v>2451</v>
      </c>
    </row>
    <row r="1227" spans="1:2" x14ac:dyDescent="0.3">
      <c r="A1227" s="53" t="s">
        <v>2452</v>
      </c>
      <c r="B1227" s="54" t="s">
        <v>2453</v>
      </c>
    </row>
    <row r="1228" spans="1:2" x14ac:dyDescent="0.3">
      <c r="A1228" s="53" t="s">
        <v>2454</v>
      </c>
      <c r="B1228" s="54" t="s">
        <v>2455</v>
      </c>
    </row>
    <row r="1229" spans="1:2" x14ac:dyDescent="0.3">
      <c r="A1229" s="53" t="s">
        <v>2456</v>
      </c>
      <c r="B1229" s="54" t="s">
        <v>2457</v>
      </c>
    </row>
    <row r="1230" spans="1:2" x14ac:dyDescent="0.3">
      <c r="A1230" s="53" t="s">
        <v>2458</v>
      </c>
      <c r="B1230" s="54" t="s">
        <v>2459</v>
      </c>
    </row>
    <row r="1231" spans="1:2" x14ac:dyDescent="0.3">
      <c r="A1231" s="53" t="s">
        <v>2460</v>
      </c>
      <c r="B1231" s="54" t="s">
        <v>2461</v>
      </c>
    </row>
    <row r="1232" spans="1:2" x14ac:dyDescent="0.3">
      <c r="A1232" s="53" t="s">
        <v>2462</v>
      </c>
      <c r="B1232" s="54" t="s">
        <v>2463</v>
      </c>
    </row>
    <row r="1233" spans="1:2" x14ac:dyDescent="0.3">
      <c r="A1233" s="53" t="s">
        <v>2464</v>
      </c>
      <c r="B1233" s="54" t="s">
        <v>2465</v>
      </c>
    </row>
    <row r="1234" spans="1:2" x14ac:dyDescent="0.3">
      <c r="A1234" s="53" t="s">
        <v>2466</v>
      </c>
      <c r="B1234" s="54" t="s">
        <v>2467</v>
      </c>
    </row>
    <row r="1235" spans="1:2" x14ac:dyDescent="0.3">
      <c r="A1235" s="53" t="s">
        <v>2468</v>
      </c>
      <c r="B1235" s="54" t="s">
        <v>2469</v>
      </c>
    </row>
    <row r="1236" spans="1:2" x14ac:dyDescent="0.3">
      <c r="A1236" s="53" t="s">
        <v>2470</v>
      </c>
      <c r="B1236" s="54" t="s">
        <v>2471</v>
      </c>
    </row>
    <row r="1237" spans="1:2" x14ac:dyDescent="0.3">
      <c r="A1237" s="53" t="s">
        <v>2472</v>
      </c>
      <c r="B1237" s="54" t="s">
        <v>2473</v>
      </c>
    </row>
    <row r="1238" spans="1:2" x14ac:dyDescent="0.3">
      <c r="A1238" s="53" t="s">
        <v>2474</v>
      </c>
      <c r="B1238" s="54" t="s">
        <v>2475</v>
      </c>
    </row>
    <row r="1239" spans="1:2" x14ac:dyDescent="0.3">
      <c r="A1239" s="53" t="s">
        <v>2476</v>
      </c>
      <c r="B1239" s="54" t="s">
        <v>2477</v>
      </c>
    </row>
    <row r="1240" spans="1:2" x14ac:dyDescent="0.3">
      <c r="A1240" s="53" t="s">
        <v>2478</v>
      </c>
      <c r="B1240" s="54" t="s">
        <v>2479</v>
      </c>
    </row>
    <row r="1241" spans="1:2" x14ac:dyDescent="0.3">
      <c r="A1241" s="53" t="s">
        <v>2480</v>
      </c>
      <c r="B1241" s="54" t="s">
        <v>2481</v>
      </c>
    </row>
    <row r="1242" spans="1:2" x14ac:dyDescent="0.3">
      <c r="A1242" s="53" t="s">
        <v>2482</v>
      </c>
      <c r="B1242" s="54" t="s">
        <v>2483</v>
      </c>
    </row>
    <row r="1243" spans="1:2" x14ac:dyDescent="0.3">
      <c r="A1243" s="53" t="s">
        <v>2484</v>
      </c>
      <c r="B1243" s="54" t="s">
        <v>2485</v>
      </c>
    </row>
    <row r="1244" spans="1:2" x14ac:dyDescent="0.3">
      <c r="A1244" s="53" t="s">
        <v>2486</v>
      </c>
      <c r="B1244" s="54" t="s">
        <v>2487</v>
      </c>
    </row>
    <row r="1245" spans="1:2" x14ac:dyDescent="0.3">
      <c r="A1245" s="53" t="s">
        <v>2488</v>
      </c>
      <c r="B1245" s="54" t="s">
        <v>2489</v>
      </c>
    </row>
    <row r="1246" spans="1:2" x14ac:dyDescent="0.3">
      <c r="A1246" s="53" t="s">
        <v>2490</v>
      </c>
      <c r="B1246" s="54" t="s">
        <v>2491</v>
      </c>
    </row>
    <row r="1247" spans="1:2" x14ac:dyDescent="0.3">
      <c r="A1247" s="53" t="s">
        <v>2492</v>
      </c>
      <c r="B1247" s="54" t="s">
        <v>2493</v>
      </c>
    </row>
    <row r="1248" spans="1:2" x14ac:dyDescent="0.3">
      <c r="A1248" s="53" t="s">
        <v>2494</v>
      </c>
      <c r="B1248" s="54" t="s">
        <v>2495</v>
      </c>
    </row>
    <row r="1249" spans="1:2" x14ac:dyDescent="0.3">
      <c r="A1249" s="53" t="s">
        <v>2496</v>
      </c>
      <c r="B1249" s="54" t="s">
        <v>2497</v>
      </c>
    </row>
    <row r="1250" spans="1:2" x14ac:dyDescent="0.3">
      <c r="A1250" s="53" t="s">
        <v>2498</v>
      </c>
      <c r="B1250" s="54" t="s">
        <v>2499</v>
      </c>
    </row>
    <row r="1251" spans="1:2" x14ac:dyDescent="0.3">
      <c r="A1251" s="53" t="s">
        <v>2500</v>
      </c>
      <c r="B1251" s="54" t="s">
        <v>2501</v>
      </c>
    </row>
    <row r="1252" spans="1:2" x14ac:dyDescent="0.3">
      <c r="A1252" s="53" t="s">
        <v>2502</v>
      </c>
      <c r="B1252" s="54" t="s">
        <v>2503</v>
      </c>
    </row>
    <row r="1253" spans="1:2" x14ac:dyDescent="0.3">
      <c r="A1253" s="53" t="s">
        <v>2504</v>
      </c>
      <c r="B1253" s="54" t="s">
        <v>2505</v>
      </c>
    </row>
    <row r="1254" spans="1:2" x14ac:dyDescent="0.3">
      <c r="A1254" s="53" t="s">
        <v>2506</v>
      </c>
      <c r="B1254" s="54" t="s">
        <v>2507</v>
      </c>
    </row>
    <row r="1255" spans="1:2" x14ac:dyDescent="0.3">
      <c r="A1255" s="53" t="s">
        <v>2508</v>
      </c>
      <c r="B1255" s="54" t="s">
        <v>2509</v>
      </c>
    </row>
    <row r="1256" spans="1:2" x14ac:dyDescent="0.3">
      <c r="A1256" s="53" t="s">
        <v>2510</v>
      </c>
      <c r="B1256" s="54" t="s">
        <v>2511</v>
      </c>
    </row>
    <row r="1257" spans="1:2" x14ac:dyDescent="0.3">
      <c r="A1257" s="53" t="s">
        <v>2512</v>
      </c>
      <c r="B1257" s="54" t="s">
        <v>2513</v>
      </c>
    </row>
    <row r="1258" spans="1:2" x14ac:dyDescent="0.3">
      <c r="A1258" s="53" t="s">
        <v>2514</v>
      </c>
      <c r="B1258" s="54" t="s">
        <v>2515</v>
      </c>
    </row>
    <row r="1259" spans="1:2" x14ac:dyDescent="0.3">
      <c r="A1259" s="53" t="s">
        <v>2516</v>
      </c>
      <c r="B1259" s="54" t="s">
        <v>2517</v>
      </c>
    </row>
    <row r="1260" spans="1:2" x14ac:dyDescent="0.3">
      <c r="A1260" s="53" t="s">
        <v>2518</v>
      </c>
      <c r="B1260" s="54" t="s">
        <v>2519</v>
      </c>
    </row>
    <row r="1261" spans="1:2" x14ac:dyDescent="0.3">
      <c r="A1261" s="53" t="s">
        <v>2520</v>
      </c>
      <c r="B1261" s="54" t="s">
        <v>2521</v>
      </c>
    </row>
    <row r="1262" spans="1:2" x14ac:dyDescent="0.3">
      <c r="A1262" s="53" t="s">
        <v>2522</v>
      </c>
      <c r="B1262" s="54" t="s">
        <v>2523</v>
      </c>
    </row>
    <row r="1263" spans="1:2" x14ac:dyDescent="0.3">
      <c r="A1263" s="53" t="s">
        <v>2524</v>
      </c>
      <c r="B1263" s="54" t="s">
        <v>2525</v>
      </c>
    </row>
    <row r="1264" spans="1:2" x14ac:dyDescent="0.3">
      <c r="A1264" s="53" t="s">
        <v>2526</v>
      </c>
      <c r="B1264" s="54" t="s">
        <v>2527</v>
      </c>
    </row>
    <row r="1265" spans="1:2" x14ac:dyDescent="0.3">
      <c r="A1265" s="53" t="s">
        <v>2528</v>
      </c>
      <c r="B1265" s="54" t="s">
        <v>2529</v>
      </c>
    </row>
    <row r="1266" spans="1:2" x14ac:dyDescent="0.3">
      <c r="A1266" s="53" t="s">
        <v>2530</v>
      </c>
      <c r="B1266" s="54" t="s">
        <v>2531</v>
      </c>
    </row>
    <row r="1267" spans="1:2" x14ac:dyDescent="0.3">
      <c r="A1267" s="53" t="s">
        <v>2532</v>
      </c>
      <c r="B1267" s="54" t="s">
        <v>2533</v>
      </c>
    </row>
    <row r="1268" spans="1:2" x14ac:dyDescent="0.3">
      <c r="A1268" s="53" t="s">
        <v>2534</v>
      </c>
      <c r="B1268" s="54" t="s">
        <v>2535</v>
      </c>
    </row>
    <row r="1269" spans="1:2" x14ac:dyDescent="0.3">
      <c r="A1269" s="53" t="s">
        <v>2536</v>
      </c>
      <c r="B1269" s="54" t="s">
        <v>2537</v>
      </c>
    </row>
    <row r="1270" spans="1:2" x14ac:dyDescent="0.3">
      <c r="A1270" s="53" t="s">
        <v>2538</v>
      </c>
      <c r="B1270" s="54" t="s">
        <v>2539</v>
      </c>
    </row>
    <row r="1271" spans="1:2" x14ac:dyDescent="0.3">
      <c r="A1271" s="53" t="s">
        <v>2540</v>
      </c>
      <c r="B1271" s="54" t="s">
        <v>2541</v>
      </c>
    </row>
    <row r="1272" spans="1:2" x14ac:dyDescent="0.3">
      <c r="A1272" s="53" t="s">
        <v>2542</v>
      </c>
      <c r="B1272" s="54" t="s">
        <v>2543</v>
      </c>
    </row>
    <row r="1273" spans="1:2" x14ac:dyDescent="0.3">
      <c r="A1273" s="53" t="s">
        <v>2544</v>
      </c>
      <c r="B1273" s="54" t="s">
        <v>2545</v>
      </c>
    </row>
    <row r="1274" spans="1:2" x14ac:dyDescent="0.3">
      <c r="A1274" s="53" t="s">
        <v>2546</v>
      </c>
      <c r="B1274" s="54" t="s">
        <v>2547</v>
      </c>
    </row>
    <row r="1275" spans="1:2" x14ac:dyDescent="0.3">
      <c r="A1275" s="53" t="s">
        <v>2548</v>
      </c>
      <c r="B1275" s="54" t="s">
        <v>2549</v>
      </c>
    </row>
    <row r="1276" spans="1:2" x14ac:dyDescent="0.3">
      <c r="A1276" s="53" t="s">
        <v>2550</v>
      </c>
      <c r="B1276" s="54" t="s">
        <v>2551</v>
      </c>
    </row>
    <row r="1277" spans="1:2" x14ac:dyDescent="0.3">
      <c r="A1277" s="53" t="s">
        <v>2552</v>
      </c>
      <c r="B1277" s="54" t="s">
        <v>2553</v>
      </c>
    </row>
    <row r="1278" spans="1:2" x14ac:dyDescent="0.3">
      <c r="A1278" s="53" t="s">
        <v>2554</v>
      </c>
      <c r="B1278" s="54" t="s">
        <v>2555</v>
      </c>
    </row>
    <row r="1279" spans="1:2" x14ac:dyDescent="0.3">
      <c r="A1279" s="53" t="s">
        <v>2556</v>
      </c>
      <c r="B1279" s="54" t="s">
        <v>2557</v>
      </c>
    </row>
    <row r="1280" spans="1:2" x14ac:dyDescent="0.3">
      <c r="A1280" s="53" t="s">
        <v>2558</v>
      </c>
      <c r="B1280" s="54" t="s">
        <v>2559</v>
      </c>
    </row>
    <row r="1281" spans="1:2" x14ac:dyDescent="0.3">
      <c r="A1281" s="53" t="s">
        <v>2560</v>
      </c>
      <c r="B1281" s="54" t="s">
        <v>2561</v>
      </c>
    </row>
    <row r="1282" spans="1:2" x14ac:dyDescent="0.3">
      <c r="A1282" s="53" t="s">
        <v>2562</v>
      </c>
      <c r="B1282" s="54" t="s">
        <v>2563</v>
      </c>
    </row>
    <row r="1283" spans="1:2" x14ac:dyDescent="0.3">
      <c r="A1283" s="53" t="s">
        <v>2564</v>
      </c>
      <c r="B1283" s="54" t="s">
        <v>2565</v>
      </c>
    </row>
    <row r="1284" spans="1:2" x14ac:dyDescent="0.3">
      <c r="A1284" s="53" t="s">
        <v>2566</v>
      </c>
      <c r="B1284" s="54" t="s">
        <v>2567</v>
      </c>
    </row>
    <row r="1285" spans="1:2" x14ac:dyDescent="0.3">
      <c r="A1285" s="53" t="s">
        <v>2568</v>
      </c>
      <c r="B1285" s="54" t="s">
        <v>2569</v>
      </c>
    </row>
    <row r="1286" spans="1:2" x14ac:dyDescent="0.3">
      <c r="A1286" s="53" t="s">
        <v>2570</v>
      </c>
      <c r="B1286" s="54" t="s">
        <v>2571</v>
      </c>
    </row>
    <row r="1287" spans="1:2" x14ac:dyDescent="0.3">
      <c r="A1287" s="53" t="s">
        <v>2572</v>
      </c>
      <c r="B1287" s="54" t="s">
        <v>2573</v>
      </c>
    </row>
    <row r="1288" spans="1:2" x14ac:dyDescent="0.3">
      <c r="A1288" s="53" t="s">
        <v>2574</v>
      </c>
      <c r="B1288" s="54" t="s">
        <v>2575</v>
      </c>
    </row>
    <row r="1289" spans="1:2" x14ac:dyDescent="0.3">
      <c r="A1289" s="53" t="s">
        <v>2576</v>
      </c>
      <c r="B1289" s="54" t="s">
        <v>2577</v>
      </c>
    </row>
    <row r="1290" spans="1:2" x14ac:dyDescent="0.3">
      <c r="A1290" s="53" t="s">
        <v>2578</v>
      </c>
      <c r="B1290" s="54" t="s">
        <v>2579</v>
      </c>
    </row>
    <row r="1291" spans="1:2" x14ac:dyDescent="0.3">
      <c r="A1291" s="53" t="s">
        <v>2580</v>
      </c>
      <c r="B1291" s="54" t="s">
        <v>2581</v>
      </c>
    </row>
    <row r="1292" spans="1:2" x14ac:dyDescent="0.3">
      <c r="A1292" s="53" t="s">
        <v>2582</v>
      </c>
      <c r="B1292" s="54" t="s">
        <v>2583</v>
      </c>
    </row>
    <row r="1293" spans="1:2" x14ac:dyDescent="0.3">
      <c r="A1293" s="53" t="s">
        <v>2584</v>
      </c>
      <c r="B1293" s="54" t="s">
        <v>2585</v>
      </c>
    </row>
    <row r="1294" spans="1:2" x14ac:dyDescent="0.3">
      <c r="A1294" s="53" t="s">
        <v>2586</v>
      </c>
      <c r="B1294" s="54" t="s">
        <v>2587</v>
      </c>
    </row>
    <row r="1295" spans="1:2" x14ac:dyDescent="0.3">
      <c r="A1295" s="53" t="s">
        <v>2588</v>
      </c>
      <c r="B1295" s="54" t="s">
        <v>2589</v>
      </c>
    </row>
    <row r="1296" spans="1:2" x14ac:dyDescent="0.3">
      <c r="A1296" s="53" t="s">
        <v>2590</v>
      </c>
      <c r="B1296" s="54" t="s">
        <v>2591</v>
      </c>
    </row>
    <row r="1297" spans="1:2" x14ac:dyDescent="0.3">
      <c r="A1297" s="53" t="s">
        <v>2592</v>
      </c>
      <c r="B1297" s="54" t="s">
        <v>2593</v>
      </c>
    </row>
    <row r="1298" spans="1:2" x14ac:dyDescent="0.3">
      <c r="A1298" s="53" t="s">
        <v>2594</v>
      </c>
      <c r="B1298" s="54" t="s">
        <v>2595</v>
      </c>
    </row>
    <row r="1299" spans="1:2" x14ac:dyDescent="0.3">
      <c r="A1299" s="53" t="s">
        <v>2596</v>
      </c>
      <c r="B1299" s="54" t="s">
        <v>2597</v>
      </c>
    </row>
    <row r="1300" spans="1:2" x14ac:dyDescent="0.3">
      <c r="A1300" s="53" t="s">
        <v>2598</v>
      </c>
      <c r="B1300" s="54" t="s">
        <v>2599</v>
      </c>
    </row>
    <row r="1301" spans="1:2" x14ac:dyDescent="0.3">
      <c r="A1301" s="53" t="s">
        <v>2600</v>
      </c>
      <c r="B1301" s="54" t="s">
        <v>2601</v>
      </c>
    </row>
    <row r="1302" spans="1:2" x14ac:dyDescent="0.3">
      <c r="A1302" s="53" t="s">
        <v>2602</v>
      </c>
      <c r="B1302" s="54" t="s">
        <v>2603</v>
      </c>
    </row>
    <row r="1303" spans="1:2" x14ac:dyDescent="0.3">
      <c r="A1303" s="53" t="s">
        <v>2604</v>
      </c>
      <c r="B1303" s="54" t="s">
        <v>2605</v>
      </c>
    </row>
    <row r="1304" spans="1:2" x14ac:dyDescent="0.3">
      <c r="A1304" s="53" t="s">
        <v>2606</v>
      </c>
      <c r="B1304" s="54" t="s">
        <v>2607</v>
      </c>
    </row>
    <row r="1305" spans="1:2" x14ac:dyDescent="0.3">
      <c r="A1305" s="53" t="s">
        <v>2608</v>
      </c>
      <c r="B1305" s="54" t="s">
        <v>2609</v>
      </c>
    </row>
    <row r="1306" spans="1:2" x14ac:dyDescent="0.3">
      <c r="A1306" s="53" t="s">
        <v>2610</v>
      </c>
      <c r="B1306" s="54" t="s">
        <v>2611</v>
      </c>
    </row>
    <row r="1307" spans="1:2" x14ac:dyDescent="0.3">
      <c r="A1307" s="53" t="s">
        <v>2612</v>
      </c>
      <c r="B1307" s="54" t="s">
        <v>2613</v>
      </c>
    </row>
    <row r="1308" spans="1:2" x14ac:dyDescent="0.3">
      <c r="A1308" s="53" t="s">
        <v>2614</v>
      </c>
      <c r="B1308" s="54" t="s">
        <v>2615</v>
      </c>
    </row>
    <row r="1309" spans="1:2" x14ac:dyDescent="0.3">
      <c r="A1309" s="53" t="s">
        <v>2616</v>
      </c>
      <c r="B1309" s="54" t="s">
        <v>2617</v>
      </c>
    </row>
    <row r="1310" spans="1:2" x14ac:dyDescent="0.3">
      <c r="A1310" s="53" t="s">
        <v>2618</v>
      </c>
      <c r="B1310" s="54" t="s">
        <v>2619</v>
      </c>
    </row>
    <row r="1311" spans="1:2" x14ac:dyDescent="0.3">
      <c r="A1311" s="53" t="s">
        <v>2620</v>
      </c>
      <c r="B1311" s="54" t="s">
        <v>2621</v>
      </c>
    </row>
    <row r="1312" spans="1:2" x14ac:dyDescent="0.3">
      <c r="A1312" s="53" t="s">
        <v>2622</v>
      </c>
      <c r="B1312" s="54" t="s">
        <v>2623</v>
      </c>
    </row>
    <row r="1313" spans="1:2" x14ac:dyDescent="0.3">
      <c r="A1313" s="53" t="s">
        <v>2624</v>
      </c>
      <c r="B1313" s="54" t="s">
        <v>2625</v>
      </c>
    </row>
    <row r="1314" spans="1:2" x14ac:dyDescent="0.3">
      <c r="A1314" s="53" t="s">
        <v>2626</v>
      </c>
      <c r="B1314" s="54" t="s">
        <v>2627</v>
      </c>
    </row>
    <row r="1315" spans="1:2" x14ac:dyDescent="0.3">
      <c r="A1315" s="53" t="s">
        <v>2628</v>
      </c>
      <c r="B1315" s="54" t="s">
        <v>2629</v>
      </c>
    </row>
    <row r="1316" spans="1:2" x14ac:dyDescent="0.3">
      <c r="A1316" s="53" t="s">
        <v>2630</v>
      </c>
      <c r="B1316" s="54" t="s">
        <v>2631</v>
      </c>
    </row>
    <row r="1317" spans="1:2" x14ac:dyDescent="0.3">
      <c r="A1317" s="53" t="s">
        <v>2632</v>
      </c>
      <c r="B1317" s="54" t="s">
        <v>2633</v>
      </c>
    </row>
    <row r="1318" spans="1:2" x14ac:dyDescent="0.3">
      <c r="A1318" s="53" t="s">
        <v>2634</v>
      </c>
      <c r="B1318" s="54" t="s">
        <v>2635</v>
      </c>
    </row>
    <row r="1319" spans="1:2" x14ac:dyDescent="0.3">
      <c r="A1319" s="53" t="s">
        <v>2636</v>
      </c>
      <c r="B1319" s="54" t="s">
        <v>2637</v>
      </c>
    </row>
    <row r="1320" spans="1:2" x14ac:dyDescent="0.3">
      <c r="A1320" s="53" t="s">
        <v>2638</v>
      </c>
      <c r="B1320" s="54" t="s">
        <v>2639</v>
      </c>
    </row>
    <row r="1321" spans="1:2" x14ac:dyDescent="0.3">
      <c r="A1321" s="53" t="s">
        <v>2640</v>
      </c>
      <c r="B1321" s="54" t="s">
        <v>2641</v>
      </c>
    </row>
    <row r="1322" spans="1:2" x14ac:dyDescent="0.3">
      <c r="A1322" s="53" t="s">
        <v>2642</v>
      </c>
      <c r="B1322" s="54" t="s">
        <v>2643</v>
      </c>
    </row>
    <row r="1323" spans="1:2" x14ac:dyDescent="0.3">
      <c r="A1323" s="53" t="s">
        <v>2644</v>
      </c>
      <c r="B1323" s="54" t="s">
        <v>2645</v>
      </c>
    </row>
    <row r="1324" spans="1:2" x14ac:dyDescent="0.3">
      <c r="A1324" s="53" t="s">
        <v>2646</v>
      </c>
      <c r="B1324" s="54" t="s">
        <v>2647</v>
      </c>
    </row>
    <row r="1325" spans="1:2" x14ac:dyDescent="0.3">
      <c r="A1325" s="53" t="s">
        <v>2648</v>
      </c>
      <c r="B1325" s="54" t="s">
        <v>2649</v>
      </c>
    </row>
    <row r="1326" spans="1:2" x14ac:dyDescent="0.3">
      <c r="A1326" s="53" t="s">
        <v>2650</v>
      </c>
      <c r="B1326" s="54" t="s">
        <v>2651</v>
      </c>
    </row>
    <row r="1327" spans="1:2" x14ac:dyDescent="0.3">
      <c r="A1327" s="53" t="s">
        <v>2652</v>
      </c>
      <c r="B1327" s="54" t="s">
        <v>2653</v>
      </c>
    </row>
    <row r="1328" spans="1:2" x14ac:dyDescent="0.3">
      <c r="A1328" s="53" t="s">
        <v>2654</v>
      </c>
      <c r="B1328" s="54" t="s">
        <v>2655</v>
      </c>
    </row>
    <row r="1329" spans="1:2" x14ac:dyDescent="0.3">
      <c r="A1329" s="53" t="s">
        <v>2656</v>
      </c>
      <c r="B1329" s="54" t="s">
        <v>2657</v>
      </c>
    </row>
    <row r="1330" spans="1:2" x14ac:dyDescent="0.3">
      <c r="A1330" s="53" t="s">
        <v>2658</v>
      </c>
      <c r="B1330" s="54" t="s">
        <v>2659</v>
      </c>
    </row>
    <row r="1331" spans="1:2" x14ac:dyDescent="0.3">
      <c r="A1331" s="53" t="s">
        <v>2660</v>
      </c>
      <c r="B1331" s="54" t="s">
        <v>2661</v>
      </c>
    </row>
    <row r="1332" spans="1:2" x14ac:dyDescent="0.3">
      <c r="A1332" s="53" t="s">
        <v>2662</v>
      </c>
      <c r="B1332" s="54" t="s">
        <v>2663</v>
      </c>
    </row>
    <row r="1333" spans="1:2" x14ac:dyDescent="0.3">
      <c r="A1333" s="53" t="s">
        <v>2664</v>
      </c>
      <c r="B1333" s="54" t="s">
        <v>2665</v>
      </c>
    </row>
    <row r="1334" spans="1:2" x14ac:dyDescent="0.3">
      <c r="A1334" s="53" t="s">
        <v>2666</v>
      </c>
      <c r="B1334" s="54" t="s">
        <v>2667</v>
      </c>
    </row>
    <row r="1335" spans="1:2" x14ac:dyDescent="0.3">
      <c r="A1335" s="53" t="s">
        <v>2668</v>
      </c>
      <c r="B1335" s="54" t="s">
        <v>2669</v>
      </c>
    </row>
    <row r="1336" spans="1:2" x14ac:dyDescent="0.3">
      <c r="A1336" s="53" t="s">
        <v>2670</v>
      </c>
      <c r="B1336" s="54" t="s">
        <v>2671</v>
      </c>
    </row>
    <row r="1337" spans="1:2" x14ac:dyDescent="0.3">
      <c r="A1337" s="53" t="s">
        <v>2672</v>
      </c>
      <c r="B1337" s="54" t="s">
        <v>2673</v>
      </c>
    </row>
    <row r="1338" spans="1:2" x14ac:dyDescent="0.3">
      <c r="A1338" s="53" t="s">
        <v>2674</v>
      </c>
      <c r="B1338" s="54" t="s">
        <v>2675</v>
      </c>
    </row>
    <row r="1339" spans="1:2" x14ac:dyDescent="0.3">
      <c r="A1339" s="53" t="s">
        <v>2676</v>
      </c>
      <c r="B1339" s="54" t="s">
        <v>2677</v>
      </c>
    </row>
    <row r="1340" spans="1:2" x14ac:dyDescent="0.3">
      <c r="A1340" s="53" t="s">
        <v>2678</v>
      </c>
      <c r="B1340" s="54" t="s">
        <v>2679</v>
      </c>
    </row>
    <row r="1341" spans="1:2" x14ac:dyDescent="0.3">
      <c r="A1341" s="53" t="s">
        <v>2680</v>
      </c>
      <c r="B1341" s="54" t="s">
        <v>2681</v>
      </c>
    </row>
    <row r="1342" spans="1:2" x14ac:dyDescent="0.3">
      <c r="A1342" s="53" t="s">
        <v>2682</v>
      </c>
      <c r="B1342" s="54" t="s">
        <v>2683</v>
      </c>
    </row>
    <row r="1343" spans="1:2" x14ac:dyDescent="0.3">
      <c r="A1343" s="53" t="s">
        <v>2684</v>
      </c>
      <c r="B1343" s="54" t="s">
        <v>2685</v>
      </c>
    </row>
    <row r="1344" spans="1:2" x14ac:dyDescent="0.3">
      <c r="A1344" s="53" t="s">
        <v>2686</v>
      </c>
      <c r="B1344" s="54" t="s">
        <v>2687</v>
      </c>
    </row>
    <row r="1345" spans="1:2" x14ac:dyDescent="0.3">
      <c r="A1345" s="53" t="s">
        <v>2688</v>
      </c>
      <c r="B1345" s="54" t="s">
        <v>2689</v>
      </c>
    </row>
    <row r="1346" spans="1:2" x14ac:dyDescent="0.3">
      <c r="A1346" s="53" t="s">
        <v>2690</v>
      </c>
      <c r="B1346" s="54" t="s">
        <v>2691</v>
      </c>
    </row>
    <row r="1347" spans="1:2" x14ac:dyDescent="0.3">
      <c r="A1347" s="53" t="s">
        <v>2692</v>
      </c>
      <c r="B1347" s="54" t="s">
        <v>2693</v>
      </c>
    </row>
    <row r="1348" spans="1:2" x14ac:dyDescent="0.3">
      <c r="A1348" s="53" t="s">
        <v>2694</v>
      </c>
      <c r="B1348" s="54" t="s">
        <v>2695</v>
      </c>
    </row>
    <row r="1349" spans="1:2" x14ac:dyDescent="0.3">
      <c r="A1349" s="53" t="s">
        <v>2696</v>
      </c>
      <c r="B1349" s="54" t="s">
        <v>2697</v>
      </c>
    </row>
    <row r="1350" spans="1:2" x14ac:dyDescent="0.3">
      <c r="A1350" s="53" t="s">
        <v>2698</v>
      </c>
      <c r="B1350" s="54" t="s">
        <v>2699</v>
      </c>
    </row>
    <row r="1351" spans="1:2" x14ac:dyDescent="0.3">
      <c r="A1351" s="53" t="s">
        <v>2700</v>
      </c>
      <c r="B1351" s="54" t="s">
        <v>2701</v>
      </c>
    </row>
    <row r="1352" spans="1:2" x14ac:dyDescent="0.3">
      <c r="A1352" s="53" t="s">
        <v>2702</v>
      </c>
      <c r="B1352" s="54" t="s">
        <v>2703</v>
      </c>
    </row>
    <row r="1353" spans="1:2" x14ac:dyDescent="0.3">
      <c r="A1353" s="53" t="s">
        <v>2704</v>
      </c>
      <c r="B1353" s="54" t="s">
        <v>2705</v>
      </c>
    </row>
    <row r="1354" spans="1:2" x14ac:dyDescent="0.3">
      <c r="A1354" s="53" t="s">
        <v>2706</v>
      </c>
      <c r="B1354" s="54" t="s">
        <v>2707</v>
      </c>
    </row>
    <row r="1355" spans="1:2" x14ac:dyDescent="0.3">
      <c r="A1355" s="53" t="s">
        <v>2708</v>
      </c>
      <c r="B1355" s="54" t="s">
        <v>2709</v>
      </c>
    </row>
    <row r="1356" spans="1:2" x14ac:dyDescent="0.3">
      <c r="A1356" s="53" t="s">
        <v>2710</v>
      </c>
      <c r="B1356" s="54" t="s">
        <v>2711</v>
      </c>
    </row>
    <row r="1357" spans="1:2" x14ac:dyDescent="0.3">
      <c r="A1357" s="53" t="s">
        <v>2712</v>
      </c>
      <c r="B1357" s="54" t="s">
        <v>2713</v>
      </c>
    </row>
    <row r="1358" spans="1:2" x14ac:dyDescent="0.3">
      <c r="A1358" s="53" t="s">
        <v>2714</v>
      </c>
      <c r="B1358" s="54" t="s">
        <v>2715</v>
      </c>
    </row>
    <row r="1359" spans="1:2" x14ac:dyDescent="0.3">
      <c r="A1359" s="53" t="s">
        <v>2716</v>
      </c>
      <c r="B1359" s="54" t="s">
        <v>2717</v>
      </c>
    </row>
    <row r="1360" spans="1:2" x14ac:dyDescent="0.3">
      <c r="A1360" s="53" t="s">
        <v>2718</v>
      </c>
      <c r="B1360" s="54" t="s">
        <v>2719</v>
      </c>
    </row>
    <row r="1361" spans="1:2" x14ac:dyDescent="0.3">
      <c r="A1361" s="53" t="s">
        <v>2720</v>
      </c>
      <c r="B1361" s="54" t="s">
        <v>2721</v>
      </c>
    </row>
    <row r="1362" spans="1:2" x14ac:dyDescent="0.3">
      <c r="A1362" s="53" t="s">
        <v>2722</v>
      </c>
      <c r="B1362" s="54" t="s">
        <v>2723</v>
      </c>
    </row>
    <row r="1363" spans="1:2" x14ac:dyDescent="0.3">
      <c r="A1363" s="53" t="s">
        <v>2724</v>
      </c>
      <c r="B1363" s="54" t="s">
        <v>2725</v>
      </c>
    </row>
    <row r="1364" spans="1:2" x14ac:dyDescent="0.3">
      <c r="A1364" s="53" t="s">
        <v>2726</v>
      </c>
      <c r="B1364" s="54" t="s">
        <v>2727</v>
      </c>
    </row>
    <row r="1365" spans="1:2" x14ac:dyDescent="0.3">
      <c r="A1365" s="53" t="s">
        <v>2728</v>
      </c>
      <c r="B1365" s="54" t="s">
        <v>2729</v>
      </c>
    </row>
    <row r="1366" spans="1:2" x14ac:dyDescent="0.3">
      <c r="A1366" s="53" t="s">
        <v>2730</v>
      </c>
      <c r="B1366" s="54" t="s">
        <v>2731</v>
      </c>
    </row>
    <row r="1367" spans="1:2" x14ac:dyDescent="0.3">
      <c r="A1367" s="53" t="s">
        <v>2732</v>
      </c>
      <c r="B1367" s="54" t="s">
        <v>2733</v>
      </c>
    </row>
    <row r="1368" spans="1:2" x14ac:dyDescent="0.3">
      <c r="A1368" s="53" t="s">
        <v>2734</v>
      </c>
      <c r="B1368" s="54" t="s">
        <v>2735</v>
      </c>
    </row>
    <row r="1369" spans="1:2" x14ac:dyDescent="0.3">
      <c r="A1369" s="53" t="s">
        <v>2736</v>
      </c>
      <c r="B1369" s="54" t="s">
        <v>2737</v>
      </c>
    </row>
    <row r="1370" spans="1:2" x14ac:dyDescent="0.3">
      <c r="A1370" s="53" t="s">
        <v>2738</v>
      </c>
      <c r="B1370" s="54" t="s">
        <v>2739</v>
      </c>
    </row>
    <row r="1371" spans="1:2" x14ac:dyDescent="0.3">
      <c r="A1371" s="53" t="s">
        <v>2740</v>
      </c>
      <c r="B1371" s="54" t="s">
        <v>2741</v>
      </c>
    </row>
    <row r="1372" spans="1:2" x14ac:dyDescent="0.3">
      <c r="A1372" s="53" t="s">
        <v>2742</v>
      </c>
      <c r="B1372" s="54" t="s">
        <v>2743</v>
      </c>
    </row>
    <row r="1373" spans="1:2" x14ac:dyDescent="0.3">
      <c r="A1373" s="53" t="s">
        <v>2744</v>
      </c>
      <c r="B1373" s="54" t="s">
        <v>2745</v>
      </c>
    </row>
    <row r="1374" spans="1:2" x14ac:dyDescent="0.3">
      <c r="A1374" s="53" t="s">
        <v>2746</v>
      </c>
      <c r="B1374" s="54" t="s">
        <v>2747</v>
      </c>
    </row>
    <row r="1375" spans="1:2" x14ac:dyDescent="0.3">
      <c r="A1375" s="53" t="s">
        <v>2748</v>
      </c>
      <c r="B1375" s="54" t="s">
        <v>2749</v>
      </c>
    </row>
    <row r="1376" spans="1:2" x14ac:dyDescent="0.3">
      <c r="A1376" s="53" t="s">
        <v>2750</v>
      </c>
      <c r="B1376" s="54" t="s">
        <v>2751</v>
      </c>
    </row>
    <row r="1377" spans="1:2" x14ac:dyDescent="0.3">
      <c r="A1377" s="53" t="s">
        <v>2752</v>
      </c>
      <c r="B1377" s="54" t="s">
        <v>2753</v>
      </c>
    </row>
    <row r="1378" spans="1:2" x14ac:dyDescent="0.3">
      <c r="A1378" s="53" t="s">
        <v>2754</v>
      </c>
      <c r="B1378" s="54" t="s">
        <v>2755</v>
      </c>
    </row>
    <row r="1379" spans="1:2" x14ac:dyDescent="0.3">
      <c r="A1379" s="53" t="s">
        <v>2756</v>
      </c>
      <c r="B1379" s="54" t="s">
        <v>2757</v>
      </c>
    </row>
    <row r="1380" spans="1:2" x14ac:dyDescent="0.3">
      <c r="A1380" s="53" t="s">
        <v>2758</v>
      </c>
      <c r="B1380" s="54" t="s">
        <v>2759</v>
      </c>
    </row>
    <row r="1381" spans="1:2" x14ac:dyDescent="0.3">
      <c r="A1381" s="53" t="s">
        <v>2760</v>
      </c>
      <c r="B1381" s="54" t="s">
        <v>2761</v>
      </c>
    </row>
    <row r="1382" spans="1:2" x14ac:dyDescent="0.3">
      <c r="A1382" s="53" t="s">
        <v>2762</v>
      </c>
      <c r="B1382" s="54" t="s">
        <v>2763</v>
      </c>
    </row>
    <row r="1383" spans="1:2" x14ac:dyDescent="0.3">
      <c r="A1383" s="53" t="s">
        <v>2764</v>
      </c>
      <c r="B1383" s="54" t="s">
        <v>2765</v>
      </c>
    </row>
    <row r="1384" spans="1:2" x14ac:dyDescent="0.3">
      <c r="A1384" s="53" t="s">
        <v>2766</v>
      </c>
      <c r="B1384" s="54" t="s">
        <v>2767</v>
      </c>
    </row>
    <row r="1385" spans="1:2" x14ac:dyDescent="0.3">
      <c r="A1385" s="53" t="s">
        <v>2768</v>
      </c>
      <c r="B1385" s="54" t="s">
        <v>2769</v>
      </c>
    </row>
    <row r="1386" spans="1:2" x14ac:dyDescent="0.3">
      <c r="A1386" s="53" t="s">
        <v>2770</v>
      </c>
      <c r="B1386" s="54" t="s">
        <v>2771</v>
      </c>
    </row>
    <row r="1387" spans="1:2" x14ac:dyDescent="0.3">
      <c r="A1387" s="53" t="s">
        <v>2772</v>
      </c>
      <c r="B1387" s="54" t="s">
        <v>2773</v>
      </c>
    </row>
    <row r="1388" spans="1:2" x14ac:dyDescent="0.3">
      <c r="A1388" s="53" t="s">
        <v>2774</v>
      </c>
      <c r="B1388" s="54" t="s">
        <v>2775</v>
      </c>
    </row>
    <row r="1389" spans="1:2" x14ac:dyDescent="0.3">
      <c r="A1389" s="53" t="s">
        <v>2776</v>
      </c>
      <c r="B1389" s="54" t="s">
        <v>2777</v>
      </c>
    </row>
    <row r="1390" spans="1:2" x14ac:dyDescent="0.3">
      <c r="A1390" s="53" t="s">
        <v>2778</v>
      </c>
      <c r="B1390" s="54" t="s">
        <v>2779</v>
      </c>
    </row>
    <row r="1391" spans="1:2" x14ac:dyDescent="0.3">
      <c r="A1391" s="53" t="s">
        <v>2780</v>
      </c>
      <c r="B1391" s="54" t="s">
        <v>2781</v>
      </c>
    </row>
    <row r="1392" spans="1:2" x14ac:dyDescent="0.3">
      <c r="A1392" s="53" t="s">
        <v>2782</v>
      </c>
      <c r="B1392" s="54" t="s">
        <v>2783</v>
      </c>
    </row>
    <row r="1393" spans="1:2" x14ac:dyDescent="0.3">
      <c r="A1393" s="53" t="s">
        <v>2784</v>
      </c>
      <c r="B1393" s="54" t="s">
        <v>2785</v>
      </c>
    </row>
    <row r="1394" spans="1:2" x14ac:dyDescent="0.3">
      <c r="A1394" s="53" t="s">
        <v>2786</v>
      </c>
      <c r="B1394" s="54" t="s">
        <v>2787</v>
      </c>
    </row>
    <row r="1395" spans="1:2" x14ac:dyDescent="0.3">
      <c r="A1395" s="53" t="s">
        <v>2788</v>
      </c>
      <c r="B1395" s="54" t="s">
        <v>2789</v>
      </c>
    </row>
    <row r="1396" spans="1:2" x14ac:dyDescent="0.3">
      <c r="A1396" s="53" t="s">
        <v>2790</v>
      </c>
      <c r="B1396" s="54" t="s">
        <v>2791</v>
      </c>
    </row>
    <row r="1397" spans="1:2" x14ac:dyDescent="0.3">
      <c r="A1397" s="53" t="s">
        <v>2792</v>
      </c>
      <c r="B1397" s="54" t="s">
        <v>2793</v>
      </c>
    </row>
    <row r="1398" spans="1:2" x14ac:dyDescent="0.3">
      <c r="A1398" s="53" t="s">
        <v>2794</v>
      </c>
      <c r="B1398" s="54" t="s">
        <v>2795</v>
      </c>
    </row>
    <row r="1399" spans="1:2" x14ac:dyDescent="0.3">
      <c r="A1399" s="53" t="s">
        <v>2796</v>
      </c>
      <c r="B1399" s="54" t="s">
        <v>2797</v>
      </c>
    </row>
    <row r="1400" spans="1:2" x14ac:dyDescent="0.3">
      <c r="A1400" s="53" t="s">
        <v>2798</v>
      </c>
      <c r="B1400" s="54" t="s">
        <v>2799</v>
      </c>
    </row>
    <row r="1401" spans="1:2" x14ac:dyDescent="0.3">
      <c r="A1401" s="53" t="s">
        <v>2800</v>
      </c>
      <c r="B1401" s="54" t="s">
        <v>2801</v>
      </c>
    </row>
    <row r="1402" spans="1:2" x14ac:dyDescent="0.3">
      <c r="A1402" s="53" t="s">
        <v>2802</v>
      </c>
      <c r="B1402" s="54" t="s">
        <v>2803</v>
      </c>
    </row>
    <row r="1403" spans="1:2" x14ac:dyDescent="0.3">
      <c r="A1403" s="53" t="s">
        <v>2804</v>
      </c>
      <c r="B1403" s="54" t="s">
        <v>2805</v>
      </c>
    </row>
    <row r="1404" spans="1:2" x14ac:dyDescent="0.3">
      <c r="A1404" s="53" t="s">
        <v>2806</v>
      </c>
      <c r="B1404" s="54" t="s">
        <v>2807</v>
      </c>
    </row>
    <row r="1405" spans="1:2" x14ac:dyDescent="0.3">
      <c r="A1405" s="53" t="s">
        <v>2808</v>
      </c>
      <c r="B1405" s="54" t="s">
        <v>2809</v>
      </c>
    </row>
    <row r="1406" spans="1:2" x14ac:dyDescent="0.3">
      <c r="A1406" s="53" t="s">
        <v>2810</v>
      </c>
      <c r="B1406" s="54" t="s">
        <v>2811</v>
      </c>
    </row>
    <row r="1407" spans="1:2" x14ac:dyDescent="0.3">
      <c r="A1407" s="53" t="s">
        <v>2812</v>
      </c>
      <c r="B1407" s="54" t="s">
        <v>2813</v>
      </c>
    </row>
    <row r="1408" spans="1:2" x14ac:dyDescent="0.3">
      <c r="A1408" s="53" t="s">
        <v>2814</v>
      </c>
      <c r="B1408" s="54" t="s">
        <v>2815</v>
      </c>
    </row>
    <row r="1409" spans="1:2" x14ac:dyDescent="0.3">
      <c r="A1409" s="53" t="s">
        <v>2816</v>
      </c>
      <c r="B1409" s="54" t="s">
        <v>2817</v>
      </c>
    </row>
    <row r="1410" spans="1:2" x14ac:dyDescent="0.3">
      <c r="A1410" s="53" t="s">
        <v>2818</v>
      </c>
      <c r="B1410" s="54" t="s">
        <v>2819</v>
      </c>
    </row>
    <row r="1411" spans="1:2" x14ac:dyDescent="0.3">
      <c r="A1411" s="53" t="s">
        <v>2820</v>
      </c>
      <c r="B1411" s="54" t="s">
        <v>2821</v>
      </c>
    </row>
    <row r="1412" spans="1:2" x14ac:dyDescent="0.3">
      <c r="A1412" s="53" t="s">
        <v>2822</v>
      </c>
      <c r="B1412" s="54" t="s">
        <v>2823</v>
      </c>
    </row>
    <row r="1413" spans="1:2" x14ac:dyDescent="0.3">
      <c r="A1413" s="53" t="s">
        <v>2824</v>
      </c>
      <c r="B1413" s="54" t="s">
        <v>2825</v>
      </c>
    </row>
    <row r="1414" spans="1:2" x14ac:dyDescent="0.3">
      <c r="A1414" s="53" t="s">
        <v>2826</v>
      </c>
      <c r="B1414" s="54" t="s">
        <v>2827</v>
      </c>
    </row>
    <row r="1415" spans="1:2" x14ac:dyDescent="0.3">
      <c r="A1415" s="53" t="s">
        <v>2828</v>
      </c>
      <c r="B1415" s="54" t="s">
        <v>2829</v>
      </c>
    </row>
    <row r="1416" spans="1:2" x14ac:dyDescent="0.3">
      <c r="A1416" s="53" t="s">
        <v>2830</v>
      </c>
      <c r="B1416" s="54" t="s">
        <v>2831</v>
      </c>
    </row>
    <row r="1417" spans="1:2" x14ac:dyDescent="0.3">
      <c r="A1417" s="53" t="s">
        <v>2832</v>
      </c>
      <c r="B1417" s="54" t="s">
        <v>2833</v>
      </c>
    </row>
    <row r="1418" spans="1:2" x14ac:dyDescent="0.3">
      <c r="A1418" s="53" t="s">
        <v>2834</v>
      </c>
      <c r="B1418" s="54" t="s">
        <v>2835</v>
      </c>
    </row>
    <row r="1419" spans="1:2" x14ac:dyDescent="0.3">
      <c r="A1419" s="53" t="s">
        <v>2836</v>
      </c>
      <c r="B1419" s="54" t="s">
        <v>2837</v>
      </c>
    </row>
    <row r="1420" spans="1:2" x14ac:dyDescent="0.3">
      <c r="A1420" s="53" t="s">
        <v>2838</v>
      </c>
      <c r="B1420" s="54" t="s">
        <v>2839</v>
      </c>
    </row>
    <row r="1421" spans="1:2" x14ac:dyDescent="0.3">
      <c r="A1421" s="53" t="s">
        <v>2840</v>
      </c>
      <c r="B1421" s="54" t="s">
        <v>2841</v>
      </c>
    </row>
    <row r="1422" spans="1:2" x14ac:dyDescent="0.3">
      <c r="A1422" s="53" t="s">
        <v>2842</v>
      </c>
      <c r="B1422" s="54" t="s">
        <v>2843</v>
      </c>
    </row>
    <row r="1423" spans="1:2" x14ac:dyDescent="0.3">
      <c r="A1423" s="53" t="s">
        <v>2844</v>
      </c>
      <c r="B1423" s="54" t="s">
        <v>2845</v>
      </c>
    </row>
    <row r="1424" spans="1:2" x14ac:dyDescent="0.3">
      <c r="A1424" s="53" t="s">
        <v>2846</v>
      </c>
      <c r="B1424" s="54" t="s">
        <v>2847</v>
      </c>
    </row>
    <row r="1425" spans="1:2" x14ac:dyDescent="0.3">
      <c r="A1425" s="53" t="s">
        <v>2848</v>
      </c>
      <c r="B1425" s="54" t="s">
        <v>2849</v>
      </c>
    </row>
    <row r="1426" spans="1:2" x14ac:dyDescent="0.3">
      <c r="A1426" s="53" t="s">
        <v>2850</v>
      </c>
      <c r="B1426" s="54" t="s">
        <v>2851</v>
      </c>
    </row>
    <row r="1427" spans="1:2" x14ac:dyDescent="0.3">
      <c r="A1427" s="53" t="s">
        <v>2852</v>
      </c>
      <c r="B1427" s="54" t="s">
        <v>2853</v>
      </c>
    </row>
    <row r="1428" spans="1:2" x14ac:dyDescent="0.3">
      <c r="A1428" s="53" t="s">
        <v>2854</v>
      </c>
      <c r="B1428" s="54" t="s">
        <v>2855</v>
      </c>
    </row>
    <row r="1429" spans="1:2" x14ac:dyDescent="0.3">
      <c r="A1429" s="53" t="s">
        <v>2856</v>
      </c>
      <c r="B1429" s="54" t="s">
        <v>2857</v>
      </c>
    </row>
    <row r="1430" spans="1:2" x14ac:dyDescent="0.3">
      <c r="A1430" s="53" t="s">
        <v>2858</v>
      </c>
      <c r="B1430" s="54" t="s">
        <v>2859</v>
      </c>
    </row>
    <row r="1431" spans="1:2" x14ac:dyDescent="0.3">
      <c r="A1431" s="53" t="s">
        <v>2860</v>
      </c>
      <c r="B1431" s="54" t="s">
        <v>2861</v>
      </c>
    </row>
    <row r="1432" spans="1:2" x14ac:dyDescent="0.3">
      <c r="A1432" s="53" t="s">
        <v>2862</v>
      </c>
      <c r="B1432" s="54" t="s">
        <v>2863</v>
      </c>
    </row>
    <row r="1433" spans="1:2" x14ac:dyDescent="0.3">
      <c r="A1433" s="53" t="s">
        <v>2864</v>
      </c>
      <c r="B1433" s="54" t="s">
        <v>2865</v>
      </c>
    </row>
    <row r="1434" spans="1:2" x14ac:dyDescent="0.3">
      <c r="A1434" s="53" t="s">
        <v>2866</v>
      </c>
      <c r="B1434" s="54" t="s">
        <v>2867</v>
      </c>
    </row>
    <row r="1435" spans="1:2" x14ac:dyDescent="0.3">
      <c r="A1435" s="53" t="s">
        <v>2868</v>
      </c>
      <c r="B1435" s="54" t="s">
        <v>2869</v>
      </c>
    </row>
    <row r="1436" spans="1:2" x14ac:dyDescent="0.3">
      <c r="A1436" s="53" t="s">
        <v>2870</v>
      </c>
      <c r="B1436" s="54" t="s">
        <v>2871</v>
      </c>
    </row>
    <row r="1437" spans="1:2" x14ac:dyDescent="0.3">
      <c r="A1437" s="53" t="s">
        <v>2872</v>
      </c>
      <c r="B1437" s="54" t="s">
        <v>2873</v>
      </c>
    </row>
    <row r="1438" spans="1:2" x14ac:dyDescent="0.3">
      <c r="A1438" s="53" t="s">
        <v>2874</v>
      </c>
      <c r="B1438" s="54" t="s">
        <v>2875</v>
      </c>
    </row>
    <row r="1439" spans="1:2" x14ac:dyDescent="0.3">
      <c r="A1439" s="53" t="s">
        <v>2876</v>
      </c>
      <c r="B1439" s="54" t="s">
        <v>2877</v>
      </c>
    </row>
    <row r="1440" spans="1:2" x14ac:dyDescent="0.3">
      <c r="A1440" s="53" t="s">
        <v>2878</v>
      </c>
      <c r="B1440" s="54" t="s">
        <v>2879</v>
      </c>
    </row>
    <row r="1441" spans="1:2" x14ac:dyDescent="0.3">
      <c r="A1441" s="53" t="s">
        <v>2880</v>
      </c>
      <c r="B1441" s="54" t="s">
        <v>2881</v>
      </c>
    </row>
    <row r="1442" spans="1:2" x14ac:dyDescent="0.3">
      <c r="A1442" s="53" t="s">
        <v>2882</v>
      </c>
      <c r="B1442" s="54" t="s">
        <v>2883</v>
      </c>
    </row>
    <row r="1443" spans="1:2" x14ac:dyDescent="0.3">
      <c r="A1443" s="53" t="s">
        <v>2884</v>
      </c>
      <c r="B1443" s="54" t="s">
        <v>2885</v>
      </c>
    </row>
    <row r="1444" spans="1:2" x14ac:dyDescent="0.3">
      <c r="A1444" s="53" t="s">
        <v>2886</v>
      </c>
      <c r="B1444" s="54" t="s">
        <v>2887</v>
      </c>
    </row>
    <row r="1445" spans="1:2" x14ac:dyDescent="0.3">
      <c r="A1445" s="53" t="s">
        <v>2888</v>
      </c>
      <c r="B1445" s="54" t="s">
        <v>2889</v>
      </c>
    </row>
    <row r="1446" spans="1:2" x14ac:dyDescent="0.3">
      <c r="A1446" s="53" t="s">
        <v>2890</v>
      </c>
      <c r="B1446" s="54" t="s">
        <v>2891</v>
      </c>
    </row>
    <row r="1447" spans="1:2" x14ac:dyDescent="0.3">
      <c r="A1447" s="53" t="s">
        <v>2892</v>
      </c>
      <c r="B1447" s="54" t="s">
        <v>2893</v>
      </c>
    </row>
    <row r="1448" spans="1:2" x14ac:dyDescent="0.3">
      <c r="A1448" s="53" t="s">
        <v>2894</v>
      </c>
      <c r="B1448" s="54" t="s">
        <v>2895</v>
      </c>
    </row>
    <row r="1449" spans="1:2" x14ac:dyDescent="0.3">
      <c r="A1449" s="53" t="s">
        <v>2896</v>
      </c>
      <c r="B1449" s="54" t="s">
        <v>2897</v>
      </c>
    </row>
    <row r="1450" spans="1:2" x14ac:dyDescent="0.3">
      <c r="A1450" s="53" t="s">
        <v>2898</v>
      </c>
      <c r="B1450" s="54" t="s">
        <v>2899</v>
      </c>
    </row>
    <row r="1451" spans="1:2" x14ac:dyDescent="0.3">
      <c r="A1451" s="53" t="s">
        <v>2900</v>
      </c>
      <c r="B1451" s="54" t="s">
        <v>2901</v>
      </c>
    </row>
    <row r="1452" spans="1:2" x14ac:dyDescent="0.3">
      <c r="A1452" s="53" t="s">
        <v>2902</v>
      </c>
      <c r="B1452" s="54" t="s">
        <v>2903</v>
      </c>
    </row>
    <row r="1453" spans="1:2" x14ac:dyDescent="0.3">
      <c r="A1453" s="53" t="s">
        <v>2904</v>
      </c>
      <c r="B1453" s="54" t="s">
        <v>2905</v>
      </c>
    </row>
    <row r="1454" spans="1:2" x14ac:dyDescent="0.3">
      <c r="A1454" s="53" t="s">
        <v>2906</v>
      </c>
      <c r="B1454" s="54" t="s">
        <v>2907</v>
      </c>
    </row>
    <row r="1455" spans="1:2" x14ac:dyDescent="0.3">
      <c r="A1455" s="53" t="s">
        <v>2908</v>
      </c>
      <c r="B1455" s="54" t="s">
        <v>2909</v>
      </c>
    </row>
    <row r="1456" spans="1:2" x14ac:dyDescent="0.3">
      <c r="A1456" s="53" t="s">
        <v>2910</v>
      </c>
      <c r="B1456" s="54" t="s">
        <v>2911</v>
      </c>
    </row>
    <row r="1457" spans="1:2" x14ac:dyDescent="0.3">
      <c r="A1457" s="53" t="s">
        <v>2912</v>
      </c>
      <c r="B1457" s="54" t="s">
        <v>2913</v>
      </c>
    </row>
    <row r="1458" spans="1:2" x14ac:dyDescent="0.3">
      <c r="A1458" s="53" t="s">
        <v>2914</v>
      </c>
      <c r="B1458" s="54" t="s">
        <v>2915</v>
      </c>
    </row>
    <row r="1459" spans="1:2" x14ac:dyDescent="0.3">
      <c r="A1459" s="53" t="s">
        <v>2916</v>
      </c>
      <c r="B1459" s="54" t="s">
        <v>2917</v>
      </c>
    </row>
    <row r="1460" spans="1:2" x14ac:dyDescent="0.3">
      <c r="A1460" s="53" t="s">
        <v>2918</v>
      </c>
      <c r="B1460" s="54" t="s">
        <v>2919</v>
      </c>
    </row>
    <row r="1461" spans="1:2" x14ac:dyDescent="0.3">
      <c r="A1461" s="53" t="s">
        <v>2920</v>
      </c>
      <c r="B1461" s="54" t="s">
        <v>2921</v>
      </c>
    </row>
    <row r="1462" spans="1:2" x14ac:dyDescent="0.3">
      <c r="A1462" s="53" t="s">
        <v>2922</v>
      </c>
      <c r="B1462" s="54" t="s">
        <v>2923</v>
      </c>
    </row>
    <row r="1463" spans="1:2" x14ac:dyDescent="0.3">
      <c r="A1463" s="53" t="s">
        <v>2924</v>
      </c>
      <c r="B1463" s="54" t="s">
        <v>2925</v>
      </c>
    </row>
    <row r="1464" spans="1:2" x14ac:dyDescent="0.3">
      <c r="A1464" s="53" t="s">
        <v>2926</v>
      </c>
      <c r="B1464" s="54" t="s">
        <v>2927</v>
      </c>
    </row>
    <row r="1465" spans="1:2" x14ac:dyDescent="0.3">
      <c r="A1465" s="53" t="s">
        <v>2928</v>
      </c>
      <c r="B1465" s="54" t="s">
        <v>2929</v>
      </c>
    </row>
    <row r="1466" spans="1:2" x14ac:dyDescent="0.3">
      <c r="A1466" s="53" t="s">
        <v>2930</v>
      </c>
      <c r="B1466" s="54" t="s">
        <v>2931</v>
      </c>
    </row>
    <row r="1467" spans="1:2" x14ac:dyDescent="0.3">
      <c r="A1467" s="53" t="s">
        <v>2932</v>
      </c>
      <c r="B1467" s="54" t="s">
        <v>2933</v>
      </c>
    </row>
    <row r="1468" spans="1:2" x14ac:dyDescent="0.3">
      <c r="A1468" s="53" t="s">
        <v>2934</v>
      </c>
      <c r="B1468" s="54" t="s">
        <v>2935</v>
      </c>
    </row>
    <row r="1469" spans="1:2" x14ac:dyDescent="0.3">
      <c r="A1469" s="53" t="s">
        <v>2936</v>
      </c>
      <c r="B1469" s="54" t="s">
        <v>2937</v>
      </c>
    </row>
    <row r="1470" spans="1:2" x14ac:dyDescent="0.3">
      <c r="A1470" s="53" t="s">
        <v>2938</v>
      </c>
      <c r="B1470" s="54" t="s">
        <v>2939</v>
      </c>
    </row>
    <row r="1471" spans="1:2" x14ac:dyDescent="0.3">
      <c r="A1471" s="53" t="s">
        <v>2940</v>
      </c>
      <c r="B1471" s="54" t="s">
        <v>2941</v>
      </c>
    </row>
    <row r="1472" spans="1:2" x14ac:dyDescent="0.3">
      <c r="A1472" s="53" t="s">
        <v>2942</v>
      </c>
      <c r="B1472" s="54" t="s">
        <v>2943</v>
      </c>
    </row>
    <row r="1473" spans="1:2" x14ac:dyDescent="0.3">
      <c r="A1473" s="53" t="s">
        <v>2944</v>
      </c>
      <c r="B1473" s="54" t="s">
        <v>2945</v>
      </c>
    </row>
    <row r="1474" spans="1:2" x14ac:dyDescent="0.3">
      <c r="A1474" s="53" t="s">
        <v>2946</v>
      </c>
      <c r="B1474" s="54" t="s">
        <v>2947</v>
      </c>
    </row>
    <row r="1475" spans="1:2" x14ac:dyDescent="0.3">
      <c r="A1475" s="53" t="s">
        <v>2948</v>
      </c>
      <c r="B1475" s="54" t="s">
        <v>2949</v>
      </c>
    </row>
    <row r="1476" spans="1:2" x14ac:dyDescent="0.3">
      <c r="A1476" s="53" t="s">
        <v>2950</v>
      </c>
      <c r="B1476" s="54" t="s">
        <v>2951</v>
      </c>
    </row>
    <row r="1477" spans="1:2" x14ac:dyDescent="0.3">
      <c r="A1477" s="53" t="s">
        <v>2952</v>
      </c>
      <c r="B1477" s="54" t="s">
        <v>2953</v>
      </c>
    </row>
    <row r="1478" spans="1:2" x14ac:dyDescent="0.3">
      <c r="A1478" s="53" t="s">
        <v>2954</v>
      </c>
      <c r="B1478" s="54" t="s">
        <v>2955</v>
      </c>
    </row>
    <row r="1479" spans="1:2" x14ac:dyDescent="0.3">
      <c r="A1479" s="53" t="s">
        <v>2956</v>
      </c>
      <c r="B1479" s="54" t="s">
        <v>2957</v>
      </c>
    </row>
    <row r="1480" spans="1:2" x14ac:dyDescent="0.3">
      <c r="A1480" s="53" t="s">
        <v>2958</v>
      </c>
      <c r="B1480" s="54" t="s">
        <v>2959</v>
      </c>
    </row>
    <row r="1481" spans="1:2" x14ac:dyDescent="0.3">
      <c r="A1481" s="53" t="s">
        <v>2960</v>
      </c>
      <c r="B1481" s="54" t="s">
        <v>2961</v>
      </c>
    </row>
    <row r="1482" spans="1:2" x14ac:dyDescent="0.3">
      <c r="A1482" s="53" t="s">
        <v>2962</v>
      </c>
      <c r="B1482" s="54" t="s">
        <v>2963</v>
      </c>
    </row>
    <row r="1483" spans="1:2" x14ac:dyDescent="0.3">
      <c r="A1483" s="53" t="s">
        <v>2964</v>
      </c>
      <c r="B1483" s="54" t="s">
        <v>2965</v>
      </c>
    </row>
    <row r="1484" spans="1:2" x14ac:dyDescent="0.3">
      <c r="A1484" s="53" t="s">
        <v>2966</v>
      </c>
      <c r="B1484" s="54" t="s">
        <v>2967</v>
      </c>
    </row>
    <row r="1485" spans="1:2" x14ac:dyDescent="0.3">
      <c r="A1485" s="53" t="s">
        <v>2968</v>
      </c>
      <c r="B1485" s="54" t="s">
        <v>2969</v>
      </c>
    </row>
    <row r="1486" spans="1:2" x14ac:dyDescent="0.3">
      <c r="A1486" s="53" t="s">
        <v>2970</v>
      </c>
      <c r="B1486" s="54" t="s">
        <v>2971</v>
      </c>
    </row>
    <row r="1487" spans="1:2" x14ac:dyDescent="0.3">
      <c r="A1487" s="53" t="s">
        <v>2972</v>
      </c>
      <c r="B1487" s="54" t="s">
        <v>2973</v>
      </c>
    </row>
    <row r="1488" spans="1:2" x14ac:dyDescent="0.3">
      <c r="A1488" s="53" t="s">
        <v>2974</v>
      </c>
      <c r="B1488" s="54" t="s">
        <v>2975</v>
      </c>
    </row>
    <row r="1489" spans="1:2" x14ac:dyDescent="0.3">
      <c r="A1489" s="53" t="s">
        <v>2976</v>
      </c>
      <c r="B1489" s="54" t="s">
        <v>2977</v>
      </c>
    </row>
    <row r="1490" spans="1:2" x14ac:dyDescent="0.3">
      <c r="A1490" s="53" t="s">
        <v>2978</v>
      </c>
      <c r="B1490" s="54" t="s">
        <v>2979</v>
      </c>
    </row>
    <row r="1491" spans="1:2" x14ac:dyDescent="0.3">
      <c r="A1491" s="53" t="s">
        <v>2980</v>
      </c>
      <c r="B1491" s="54" t="s">
        <v>2981</v>
      </c>
    </row>
    <row r="1492" spans="1:2" x14ac:dyDescent="0.3">
      <c r="A1492" s="53" t="s">
        <v>2982</v>
      </c>
      <c r="B1492" s="54" t="s">
        <v>2983</v>
      </c>
    </row>
    <row r="1493" spans="1:2" x14ac:dyDescent="0.3">
      <c r="A1493" s="53" t="s">
        <v>2984</v>
      </c>
      <c r="B1493" s="54" t="s">
        <v>2985</v>
      </c>
    </row>
    <row r="1494" spans="1:2" x14ac:dyDescent="0.3">
      <c r="A1494" s="53" t="s">
        <v>2986</v>
      </c>
      <c r="B1494" s="54" t="s">
        <v>2987</v>
      </c>
    </row>
    <row r="1495" spans="1:2" x14ac:dyDescent="0.3">
      <c r="A1495" s="53" t="s">
        <v>2988</v>
      </c>
      <c r="B1495" s="54" t="s">
        <v>2989</v>
      </c>
    </row>
    <row r="1496" spans="1:2" x14ac:dyDescent="0.3">
      <c r="A1496" s="53" t="s">
        <v>2990</v>
      </c>
      <c r="B1496" s="54" t="s">
        <v>2991</v>
      </c>
    </row>
    <row r="1497" spans="1:2" x14ac:dyDescent="0.3">
      <c r="A1497" s="53" t="s">
        <v>2992</v>
      </c>
      <c r="B1497" s="54" t="s">
        <v>2993</v>
      </c>
    </row>
    <row r="1498" spans="1:2" x14ac:dyDescent="0.3">
      <c r="A1498" s="53" t="s">
        <v>2994</v>
      </c>
      <c r="B1498" s="54" t="s">
        <v>2995</v>
      </c>
    </row>
    <row r="1499" spans="1:2" x14ac:dyDescent="0.3">
      <c r="A1499" s="53" t="s">
        <v>2996</v>
      </c>
      <c r="B1499" s="54" t="s">
        <v>2997</v>
      </c>
    </row>
    <row r="1500" spans="1:2" x14ac:dyDescent="0.3">
      <c r="A1500" s="53" t="s">
        <v>2998</v>
      </c>
      <c r="B1500" s="54" t="s">
        <v>2999</v>
      </c>
    </row>
    <row r="1501" spans="1:2" x14ac:dyDescent="0.3">
      <c r="A1501" s="53" t="s">
        <v>3000</v>
      </c>
      <c r="B1501" s="54" t="s">
        <v>3001</v>
      </c>
    </row>
    <row r="1502" spans="1:2" x14ac:dyDescent="0.3">
      <c r="A1502" s="53" t="s">
        <v>3002</v>
      </c>
      <c r="B1502" s="54" t="s">
        <v>3003</v>
      </c>
    </row>
    <row r="1503" spans="1:2" x14ac:dyDescent="0.3">
      <c r="A1503" s="53" t="s">
        <v>3004</v>
      </c>
      <c r="B1503" s="54" t="s">
        <v>3005</v>
      </c>
    </row>
    <row r="1504" spans="1:2" x14ac:dyDescent="0.3">
      <c r="A1504" s="53" t="s">
        <v>3006</v>
      </c>
      <c r="B1504" s="54" t="s">
        <v>3007</v>
      </c>
    </row>
    <row r="1505" spans="1:2" x14ac:dyDescent="0.3">
      <c r="A1505" s="53" t="s">
        <v>3008</v>
      </c>
      <c r="B1505" s="54" t="s">
        <v>3009</v>
      </c>
    </row>
    <row r="1506" spans="1:2" x14ac:dyDescent="0.3">
      <c r="A1506" s="53" t="s">
        <v>3010</v>
      </c>
      <c r="B1506" s="54" t="s">
        <v>3011</v>
      </c>
    </row>
    <row r="1507" spans="1:2" x14ac:dyDescent="0.3">
      <c r="A1507" s="53" t="s">
        <v>3012</v>
      </c>
      <c r="B1507" s="54" t="s">
        <v>3013</v>
      </c>
    </row>
    <row r="1508" spans="1:2" x14ac:dyDescent="0.3">
      <c r="A1508" s="53" t="s">
        <v>3014</v>
      </c>
      <c r="B1508" s="54" t="s">
        <v>3015</v>
      </c>
    </row>
    <row r="1509" spans="1:2" x14ac:dyDescent="0.3">
      <c r="A1509" s="53" t="s">
        <v>3016</v>
      </c>
      <c r="B1509" s="54" t="s">
        <v>3017</v>
      </c>
    </row>
    <row r="1510" spans="1:2" x14ac:dyDescent="0.3">
      <c r="A1510" s="53" t="s">
        <v>3018</v>
      </c>
      <c r="B1510" s="54" t="s">
        <v>3019</v>
      </c>
    </row>
    <row r="1511" spans="1:2" x14ac:dyDescent="0.3">
      <c r="A1511" s="53" t="s">
        <v>3020</v>
      </c>
      <c r="B1511" s="54" t="s">
        <v>3021</v>
      </c>
    </row>
    <row r="1512" spans="1:2" x14ac:dyDescent="0.3">
      <c r="A1512" s="53" t="s">
        <v>3022</v>
      </c>
      <c r="B1512" s="54" t="s">
        <v>3023</v>
      </c>
    </row>
    <row r="1513" spans="1:2" x14ac:dyDescent="0.3">
      <c r="A1513" s="53" t="s">
        <v>3024</v>
      </c>
      <c r="B1513" s="54" t="s">
        <v>3025</v>
      </c>
    </row>
    <row r="1514" spans="1:2" x14ac:dyDescent="0.3">
      <c r="A1514" s="53" t="s">
        <v>3026</v>
      </c>
      <c r="B1514" s="54" t="s">
        <v>3027</v>
      </c>
    </row>
    <row r="1515" spans="1:2" x14ac:dyDescent="0.3">
      <c r="A1515" s="53" t="s">
        <v>3028</v>
      </c>
      <c r="B1515" s="54" t="s">
        <v>3029</v>
      </c>
    </row>
    <row r="1516" spans="1:2" x14ac:dyDescent="0.3">
      <c r="A1516" s="53" t="s">
        <v>3030</v>
      </c>
      <c r="B1516" s="54" t="s">
        <v>3031</v>
      </c>
    </row>
    <row r="1517" spans="1:2" x14ac:dyDescent="0.3">
      <c r="A1517" s="53" t="s">
        <v>3032</v>
      </c>
      <c r="B1517" s="54" t="s">
        <v>3033</v>
      </c>
    </row>
    <row r="1518" spans="1:2" x14ac:dyDescent="0.3">
      <c r="A1518" s="53" t="s">
        <v>3034</v>
      </c>
      <c r="B1518" s="54" t="s">
        <v>3035</v>
      </c>
    </row>
    <row r="1519" spans="1:2" x14ac:dyDescent="0.3">
      <c r="A1519" s="53" t="s">
        <v>3036</v>
      </c>
      <c r="B1519" s="54" t="s">
        <v>3037</v>
      </c>
    </row>
    <row r="1520" spans="1:2" x14ac:dyDescent="0.3">
      <c r="A1520" s="53" t="s">
        <v>3038</v>
      </c>
      <c r="B1520" s="54" t="s">
        <v>3039</v>
      </c>
    </row>
    <row r="1521" spans="1:2" x14ac:dyDescent="0.3">
      <c r="A1521" s="53" t="s">
        <v>3040</v>
      </c>
      <c r="B1521" s="54" t="s">
        <v>3041</v>
      </c>
    </row>
    <row r="1522" spans="1:2" x14ac:dyDescent="0.3">
      <c r="A1522" s="53" t="s">
        <v>3042</v>
      </c>
      <c r="B1522" s="54" t="s">
        <v>3043</v>
      </c>
    </row>
    <row r="1523" spans="1:2" x14ac:dyDescent="0.3">
      <c r="A1523" s="53" t="s">
        <v>3044</v>
      </c>
      <c r="B1523" s="54" t="s">
        <v>3045</v>
      </c>
    </row>
    <row r="1524" spans="1:2" x14ac:dyDescent="0.3">
      <c r="A1524" s="53" t="s">
        <v>3046</v>
      </c>
      <c r="B1524" s="54" t="s">
        <v>3047</v>
      </c>
    </row>
    <row r="1525" spans="1:2" x14ac:dyDescent="0.3">
      <c r="A1525" s="53" t="s">
        <v>3048</v>
      </c>
      <c r="B1525" s="54" t="s">
        <v>3049</v>
      </c>
    </row>
    <row r="1526" spans="1:2" x14ac:dyDescent="0.3">
      <c r="A1526" s="53" t="s">
        <v>3050</v>
      </c>
      <c r="B1526" s="54" t="s">
        <v>3051</v>
      </c>
    </row>
    <row r="1527" spans="1:2" x14ac:dyDescent="0.3">
      <c r="A1527" s="53" t="s">
        <v>3052</v>
      </c>
      <c r="B1527" s="54" t="s">
        <v>3053</v>
      </c>
    </row>
    <row r="1528" spans="1:2" x14ac:dyDescent="0.3">
      <c r="A1528" s="53" t="s">
        <v>3054</v>
      </c>
      <c r="B1528" s="54" t="s">
        <v>3055</v>
      </c>
    </row>
    <row r="1529" spans="1:2" x14ac:dyDescent="0.3">
      <c r="A1529" s="53" t="s">
        <v>3056</v>
      </c>
      <c r="B1529" s="54" t="s">
        <v>3057</v>
      </c>
    </row>
    <row r="1530" spans="1:2" x14ac:dyDescent="0.3">
      <c r="A1530" s="53" t="s">
        <v>3058</v>
      </c>
      <c r="B1530" s="54" t="s">
        <v>3059</v>
      </c>
    </row>
    <row r="1531" spans="1:2" x14ac:dyDescent="0.3">
      <c r="A1531" s="53" t="s">
        <v>3060</v>
      </c>
      <c r="B1531" s="54" t="s">
        <v>3061</v>
      </c>
    </row>
    <row r="1532" spans="1:2" x14ac:dyDescent="0.3">
      <c r="A1532" s="53" t="s">
        <v>3062</v>
      </c>
      <c r="B1532" s="54" t="s">
        <v>3063</v>
      </c>
    </row>
    <row r="1533" spans="1:2" x14ac:dyDescent="0.3">
      <c r="A1533" s="53" t="s">
        <v>3064</v>
      </c>
      <c r="B1533" s="54" t="s">
        <v>3065</v>
      </c>
    </row>
    <row r="1534" spans="1:2" x14ac:dyDescent="0.3">
      <c r="A1534" s="53" t="s">
        <v>3066</v>
      </c>
      <c r="B1534" s="54" t="s">
        <v>3067</v>
      </c>
    </row>
    <row r="1535" spans="1:2" x14ac:dyDescent="0.3">
      <c r="A1535" s="53" t="s">
        <v>3068</v>
      </c>
      <c r="B1535" s="54" t="s">
        <v>3069</v>
      </c>
    </row>
    <row r="1536" spans="1:2" x14ac:dyDescent="0.3">
      <c r="A1536" s="53" t="s">
        <v>3070</v>
      </c>
      <c r="B1536" s="54" t="s">
        <v>3071</v>
      </c>
    </row>
    <row r="1537" spans="1:2" x14ac:dyDescent="0.3">
      <c r="A1537" s="53" t="s">
        <v>3072</v>
      </c>
      <c r="B1537" s="54" t="s">
        <v>3073</v>
      </c>
    </row>
    <row r="1538" spans="1:2" x14ac:dyDescent="0.3">
      <c r="A1538" s="53" t="s">
        <v>3074</v>
      </c>
      <c r="B1538" s="54" t="s">
        <v>3075</v>
      </c>
    </row>
    <row r="1539" spans="1:2" x14ac:dyDescent="0.3">
      <c r="A1539" s="53" t="s">
        <v>3076</v>
      </c>
      <c r="B1539" s="54" t="s">
        <v>3077</v>
      </c>
    </row>
    <row r="1540" spans="1:2" x14ac:dyDescent="0.3">
      <c r="A1540" s="53" t="s">
        <v>3078</v>
      </c>
      <c r="B1540" s="54" t="s">
        <v>3079</v>
      </c>
    </row>
    <row r="1541" spans="1:2" x14ac:dyDescent="0.3">
      <c r="A1541" s="53" t="s">
        <v>3080</v>
      </c>
      <c r="B1541" s="54" t="s">
        <v>3081</v>
      </c>
    </row>
    <row r="1542" spans="1:2" x14ac:dyDescent="0.3">
      <c r="A1542" s="53" t="s">
        <v>3082</v>
      </c>
      <c r="B1542" s="54" t="s">
        <v>3083</v>
      </c>
    </row>
    <row r="1543" spans="1:2" x14ac:dyDescent="0.3">
      <c r="A1543" s="53" t="s">
        <v>3084</v>
      </c>
      <c r="B1543" s="54" t="s">
        <v>3085</v>
      </c>
    </row>
    <row r="1544" spans="1:2" x14ac:dyDescent="0.3">
      <c r="A1544" s="53" t="s">
        <v>3086</v>
      </c>
      <c r="B1544" s="54" t="s">
        <v>3087</v>
      </c>
    </row>
    <row r="1545" spans="1:2" x14ac:dyDescent="0.3">
      <c r="A1545" s="53" t="s">
        <v>3088</v>
      </c>
      <c r="B1545" s="54" t="s">
        <v>3089</v>
      </c>
    </row>
    <row r="1546" spans="1:2" x14ac:dyDescent="0.3">
      <c r="A1546" s="53" t="s">
        <v>3090</v>
      </c>
      <c r="B1546" s="54" t="s">
        <v>3091</v>
      </c>
    </row>
    <row r="1547" spans="1:2" x14ac:dyDescent="0.3">
      <c r="A1547" s="53" t="s">
        <v>3092</v>
      </c>
      <c r="B1547" s="54" t="s">
        <v>3093</v>
      </c>
    </row>
    <row r="1548" spans="1:2" x14ac:dyDescent="0.3">
      <c r="A1548" s="53" t="s">
        <v>3094</v>
      </c>
      <c r="B1548" s="54" t="s">
        <v>3095</v>
      </c>
    </row>
    <row r="1549" spans="1:2" x14ac:dyDescent="0.3">
      <c r="A1549" s="53" t="s">
        <v>3096</v>
      </c>
      <c r="B1549" s="54" t="s">
        <v>3097</v>
      </c>
    </row>
    <row r="1550" spans="1:2" x14ac:dyDescent="0.3">
      <c r="A1550" s="53" t="s">
        <v>3098</v>
      </c>
      <c r="B1550" s="54" t="s">
        <v>3099</v>
      </c>
    </row>
    <row r="1551" spans="1:2" x14ac:dyDescent="0.3">
      <c r="A1551" s="53" t="s">
        <v>3100</v>
      </c>
      <c r="B1551" s="54" t="s">
        <v>3101</v>
      </c>
    </row>
    <row r="1552" spans="1:2" x14ac:dyDescent="0.3">
      <c r="A1552" s="53" t="s">
        <v>3102</v>
      </c>
      <c r="B1552" s="54" t="s">
        <v>3103</v>
      </c>
    </row>
    <row r="1553" spans="1:2" x14ac:dyDescent="0.3">
      <c r="A1553" s="53" t="s">
        <v>3104</v>
      </c>
      <c r="B1553" s="54" t="s">
        <v>3105</v>
      </c>
    </row>
    <row r="1554" spans="1:2" x14ac:dyDescent="0.3">
      <c r="A1554" s="53" t="s">
        <v>3106</v>
      </c>
      <c r="B1554" s="54" t="s">
        <v>3107</v>
      </c>
    </row>
    <row r="1555" spans="1:2" x14ac:dyDescent="0.3">
      <c r="A1555" s="53" t="s">
        <v>3108</v>
      </c>
      <c r="B1555" s="54" t="s">
        <v>3109</v>
      </c>
    </row>
    <row r="1556" spans="1:2" x14ac:dyDescent="0.3">
      <c r="A1556" s="53" t="s">
        <v>3110</v>
      </c>
      <c r="B1556" s="54" t="s">
        <v>3111</v>
      </c>
    </row>
    <row r="1557" spans="1:2" x14ac:dyDescent="0.3">
      <c r="A1557" s="53" t="s">
        <v>3112</v>
      </c>
      <c r="B1557" s="54" t="s">
        <v>3113</v>
      </c>
    </row>
    <row r="1558" spans="1:2" x14ac:dyDescent="0.3">
      <c r="A1558" s="53" t="s">
        <v>3114</v>
      </c>
      <c r="B1558" s="54" t="s">
        <v>3115</v>
      </c>
    </row>
    <row r="1559" spans="1:2" x14ac:dyDescent="0.3">
      <c r="A1559" s="53" t="s">
        <v>3116</v>
      </c>
      <c r="B1559" s="54" t="s">
        <v>3117</v>
      </c>
    </row>
    <row r="1560" spans="1:2" x14ac:dyDescent="0.3">
      <c r="A1560" s="53" t="s">
        <v>3118</v>
      </c>
      <c r="B1560" s="54" t="s">
        <v>3119</v>
      </c>
    </row>
    <row r="1561" spans="1:2" x14ac:dyDescent="0.3">
      <c r="A1561" s="53" t="s">
        <v>3120</v>
      </c>
      <c r="B1561" s="54" t="s">
        <v>3121</v>
      </c>
    </row>
    <row r="1562" spans="1:2" x14ac:dyDescent="0.3">
      <c r="A1562" s="53" t="s">
        <v>3122</v>
      </c>
      <c r="B1562" s="54" t="s">
        <v>3123</v>
      </c>
    </row>
    <row r="1563" spans="1:2" x14ac:dyDescent="0.3">
      <c r="A1563" s="53" t="s">
        <v>3124</v>
      </c>
      <c r="B1563" s="54" t="s">
        <v>3125</v>
      </c>
    </row>
    <row r="1564" spans="1:2" x14ac:dyDescent="0.3">
      <c r="A1564" s="53" t="s">
        <v>3126</v>
      </c>
      <c r="B1564" s="54" t="s">
        <v>3127</v>
      </c>
    </row>
    <row r="1565" spans="1:2" x14ac:dyDescent="0.3">
      <c r="A1565" s="53" t="s">
        <v>3128</v>
      </c>
      <c r="B1565" s="54" t="s">
        <v>3129</v>
      </c>
    </row>
    <row r="1566" spans="1:2" x14ac:dyDescent="0.3">
      <c r="A1566" s="53" t="s">
        <v>3130</v>
      </c>
      <c r="B1566" s="54" t="s">
        <v>3131</v>
      </c>
    </row>
    <row r="1567" spans="1:2" x14ac:dyDescent="0.3">
      <c r="A1567" s="53" t="s">
        <v>3132</v>
      </c>
      <c r="B1567" s="54" t="s">
        <v>3133</v>
      </c>
    </row>
    <row r="1568" spans="1:2" x14ac:dyDescent="0.3">
      <c r="A1568" s="53" t="s">
        <v>3134</v>
      </c>
      <c r="B1568" s="54" t="s">
        <v>3135</v>
      </c>
    </row>
    <row r="1569" spans="1:2" x14ac:dyDescent="0.3">
      <c r="A1569" s="53" t="s">
        <v>3136</v>
      </c>
      <c r="B1569" s="54" t="s">
        <v>3137</v>
      </c>
    </row>
    <row r="1570" spans="1:2" x14ac:dyDescent="0.3">
      <c r="A1570" s="53" t="s">
        <v>3138</v>
      </c>
      <c r="B1570" s="54" t="s">
        <v>3139</v>
      </c>
    </row>
    <row r="1571" spans="1:2" x14ac:dyDescent="0.3">
      <c r="A1571" s="53" t="s">
        <v>3140</v>
      </c>
      <c r="B1571" s="54" t="s">
        <v>3141</v>
      </c>
    </row>
    <row r="1572" spans="1:2" x14ac:dyDescent="0.3">
      <c r="A1572" s="53" t="s">
        <v>3142</v>
      </c>
      <c r="B1572" s="54" t="s">
        <v>3143</v>
      </c>
    </row>
    <row r="1573" spans="1:2" x14ac:dyDescent="0.3">
      <c r="A1573" s="53" t="s">
        <v>3144</v>
      </c>
      <c r="B1573" s="54" t="s">
        <v>3145</v>
      </c>
    </row>
    <row r="1574" spans="1:2" x14ac:dyDescent="0.3">
      <c r="A1574" s="53" t="s">
        <v>3146</v>
      </c>
      <c r="B1574" s="54" t="s">
        <v>3147</v>
      </c>
    </row>
    <row r="1575" spans="1:2" x14ac:dyDescent="0.3">
      <c r="A1575" s="53" t="s">
        <v>3148</v>
      </c>
      <c r="B1575" s="54" t="s">
        <v>3149</v>
      </c>
    </row>
    <row r="1576" spans="1:2" x14ac:dyDescent="0.3">
      <c r="A1576" s="53" t="s">
        <v>3150</v>
      </c>
      <c r="B1576" s="54" t="s">
        <v>3151</v>
      </c>
    </row>
    <row r="1577" spans="1:2" x14ac:dyDescent="0.3">
      <c r="A1577" s="53" t="s">
        <v>3152</v>
      </c>
      <c r="B1577" s="54" t="s">
        <v>3153</v>
      </c>
    </row>
    <row r="1578" spans="1:2" x14ac:dyDescent="0.3">
      <c r="A1578" s="53" t="s">
        <v>3154</v>
      </c>
      <c r="B1578" s="54" t="s">
        <v>3155</v>
      </c>
    </row>
    <row r="1579" spans="1:2" x14ac:dyDescent="0.3">
      <c r="A1579" s="53" t="s">
        <v>3156</v>
      </c>
      <c r="B1579" s="54" t="s">
        <v>3157</v>
      </c>
    </row>
    <row r="1580" spans="1:2" x14ac:dyDescent="0.3">
      <c r="A1580" s="53" t="s">
        <v>3158</v>
      </c>
      <c r="B1580" s="54" t="s">
        <v>3159</v>
      </c>
    </row>
    <row r="1581" spans="1:2" x14ac:dyDescent="0.3">
      <c r="A1581" s="53" t="s">
        <v>3160</v>
      </c>
      <c r="B1581" s="54" t="s">
        <v>3161</v>
      </c>
    </row>
    <row r="1582" spans="1:2" x14ac:dyDescent="0.3">
      <c r="A1582" s="53" t="s">
        <v>3162</v>
      </c>
      <c r="B1582" s="54" t="s">
        <v>3163</v>
      </c>
    </row>
    <row r="1583" spans="1:2" x14ac:dyDescent="0.3">
      <c r="A1583" s="53" t="s">
        <v>3164</v>
      </c>
      <c r="B1583" s="54" t="s">
        <v>3165</v>
      </c>
    </row>
    <row r="1584" spans="1:2" x14ac:dyDescent="0.3">
      <c r="A1584" s="53" t="s">
        <v>3166</v>
      </c>
      <c r="B1584" s="54" t="s">
        <v>3167</v>
      </c>
    </row>
    <row r="1585" spans="1:2" x14ac:dyDescent="0.3">
      <c r="A1585" s="53" t="s">
        <v>3168</v>
      </c>
      <c r="B1585" s="54" t="s">
        <v>3169</v>
      </c>
    </row>
    <row r="1586" spans="1:2" x14ac:dyDescent="0.3">
      <c r="A1586" s="53" t="s">
        <v>3170</v>
      </c>
      <c r="B1586" s="54" t="s">
        <v>3171</v>
      </c>
    </row>
    <row r="1587" spans="1:2" x14ac:dyDescent="0.3">
      <c r="A1587" s="53" t="s">
        <v>3172</v>
      </c>
      <c r="B1587" s="54" t="s">
        <v>3173</v>
      </c>
    </row>
    <row r="1588" spans="1:2" x14ac:dyDescent="0.3">
      <c r="A1588" s="53" t="s">
        <v>3174</v>
      </c>
      <c r="B1588" s="54" t="s">
        <v>3175</v>
      </c>
    </row>
    <row r="1589" spans="1:2" x14ac:dyDescent="0.3">
      <c r="A1589" s="53" t="s">
        <v>3176</v>
      </c>
      <c r="B1589" s="54" t="s">
        <v>3177</v>
      </c>
    </row>
    <row r="1590" spans="1:2" x14ac:dyDescent="0.3">
      <c r="A1590" s="53" t="s">
        <v>3178</v>
      </c>
      <c r="B1590" s="54" t="s">
        <v>3179</v>
      </c>
    </row>
    <row r="1591" spans="1:2" x14ac:dyDescent="0.3">
      <c r="A1591" s="53" t="s">
        <v>3180</v>
      </c>
      <c r="B1591" s="54" t="s">
        <v>3181</v>
      </c>
    </row>
    <row r="1592" spans="1:2" x14ac:dyDescent="0.3">
      <c r="A1592" s="53" t="s">
        <v>3182</v>
      </c>
      <c r="B1592" s="54" t="s">
        <v>3183</v>
      </c>
    </row>
    <row r="1593" spans="1:2" x14ac:dyDescent="0.3">
      <c r="A1593" s="53" t="s">
        <v>3184</v>
      </c>
      <c r="B1593" s="54" t="s">
        <v>3185</v>
      </c>
    </row>
    <row r="1594" spans="1:2" x14ac:dyDescent="0.3">
      <c r="A1594" s="53" t="s">
        <v>3186</v>
      </c>
      <c r="B1594" s="54" t="s">
        <v>3187</v>
      </c>
    </row>
    <row r="1595" spans="1:2" x14ac:dyDescent="0.3">
      <c r="A1595" s="53" t="s">
        <v>3188</v>
      </c>
      <c r="B1595" s="54" t="s">
        <v>3189</v>
      </c>
    </row>
    <row r="1596" spans="1:2" x14ac:dyDescent="0.3">
      <c r="A1596" s="53" t="s">
        <v>3190</v>
      </c>
      <c r="B1596" s="54" t="s">
        <v>3191</v>
      </c>
    </row>
    <row r="1597" spans="1:2" x14ac:dyDescent="0.3">
      <c r="A1597" s="53" t="s">
        <v>3192</v>
      </c>
      <c r="B1597" s="54" t="s">
        <v>3193</v>
      </c>
    </row>
    <row r="1598" spans="1:2" x14ac:dyDescent="0.3">
      <c r="A1598" s="53" t="s">
        <v>3194</v>
      </c>
      <c r="B1598" s="54" t="s">
        <v>3195</v>
      </c>
    </row>
    <row r="1599" spans="1:2" x14ac:dyDescent="0.3">
      <c r="A1599" s="53" t="s">
        <v>3196</v>
      </c>
      <c r="B1599" s="54" t="s">
        <v>3197</v>
      </c>
    </row>
    <row r="1600" spans="1:2" x14ac:dyDescent="0.3">
      <c r="A1600" s="53" t="s">
        <v>3198</v>
      </c>
      <c r="B1600" s="54" t="s">
        <v>3199</v>
      </c>
    </row>
    <row r="1601" spans="1:2" x14ac:dyDescent="0.3">
      <c r="A1601" s="53" t="s">
        <v>3200</v>
      </c>
      <c r="B1601" s="54" t="s">
        <v>3201</v>
      </c>
    </row>
    <row r="1602" spans="1:2" x14ac:dyDescent="0.3">
      <c r="A1602" s="53" t="s">
        <v>3202</v>
      </c>
      <c r="B1602" s="54" t="s">
        <v>3203</v>
      </c>
    </row>
    <row r="1603" spans="1:2" x14ac:dyDescent="0.3">
      <c r="A1603" s="53" t="s">
        <v>3204</v>
      </c>
      <c r="B1603" s="54" t="s">
        <v>3205</v>
      </c>
    </row>
    <row r="1604" spans="1:2" x14ac:dyDescent="0.3">
      <c r="A1604" s="53" t="s">
        <v>3206</v>
      </c>
      <c r="B1604" s="54" t="s">
        <v>3207</v>
      </c>
    </row>
    <row r="1605" spans="1:2" x14ac:dyDescent="0.3">
      <c r="A1605" s="53" t="s">
        <v>3208</v>
      </c>
      <c r="B1605" s="54" t="s">
        <v>3209</v>
      </c>
    </row>
    <row r="1606" spans="1:2" x14ac:dyDescent="0.3">
      <c r="A1606" s="53" t="s">
        <v>3210</v>
      </c>
      <c r="B1606" s="54" t="s">
        <v>3211</v>
      </c>
    </row>
    <row r="1607" spans="1:2" x14ac:dyDescent="0.3">
      <c r="A1607" s="53" t="s">
        <v>3212</v>
      </c>
      <c r="B1607" s="54" t="s">
        <v>3213</v>
      </c>
    </row>
    <row r="1608" spans="1:2" x14ac:dyDescent="0.3">
      <c r="A1608" s="53" t="s">
        <v>3214</v>
      </c>
      <c r="B1608" s="54" t="s">
        <v>3215</v>
      </c>
    </row>
    <row r="1609" spans="1:2" x14ac:dyDescent="0.3">
      <c r="A1609" s="53" t="s">
        <v>3216</v>
      </c>
      <c r="B1609" s="54" t="s">
        <v>3217</v>
      </c>
    </row>
    <row r="1610" spans="1:2" x14ac:dyDescent="0.3">
      <c r="A1610" s="53" t="s">
        <v>3218</v>
      </c>
      <c r="B1610" s="54" t="s">
        <v>3219</v>
      </c>
    </row>
    <row r="1611" spans="1:2" x14ac:dyDescent="0.3">
      <c r="A1611" s="53" t="s">
        <v>3220</v>
      </c>
      <c r="B1611" s="54" t="s">
        <v>3221</v>
      </c>
    </row>
    <row r="1612" spans="1:2" x14ac:dyDescent="0.3">
      <c r="A1612" s="53" t="s">
        <v>3222</v>
      </c>
      <c r="B1612" s="54" t="s">
        <v>3223</v>
      </c>
    </row>
    <row r="1613" spans="1:2" x14ac:dyDescent="0.3">
      <c r="A1613" s="53" t="s">
        <v>3224</v>
      </c>
      <c r="B1613" s="54" t="s">
        <v>3225</v>
      </c>
    </row>
    <row r="1614" spans="1:2" x14ac:dyDescent="0.3">
      <c r="A1614" s="53" t="s">
        <v>3226</v>
      </c>
      <c r="B1614" s="54" t="s">
        <v>3227</v>
      </c>
    </row>
    <row r="1615" spans="1:2" x14ac:dyDescent="0.3">
      <c r="A1615" s="53" t="s">
        <v>3228</v>
      </c>
      <c r="B1615" s="54" t="s">
        <v>3229</v>
      </c>
    </row>
    <row r="1616" spans="1:2" x14ac:dyDescent="0.3">
      <c r="A1616" s="53" t="s">
        <v>3230</v>
      </c>
      <c r="B1616" s="54" t="s">
        <v>3231</v>
      </c>
    </row>
    <row r="1617" spans="1:2" x14ac:dyDescent="0.3">
      <c r="A1617" s="53" t="s">
        <v>3232</v>
      </c>
      <c r="B1617" s="54" t="s">
        <v>3233</v>
      </c>
    </row>
    <row r="1618" spans="1:2" x14ac:dyDescent="0.3">
      <c r="A1618" s="53" t="s">
        <v>3234</v>
      </c>
      <c r="B1618" s="54" t="s">
        <v>3235</v>
      </c>
    </row>
    <row r="1619" spans="1:2" x14ac:dyDescent="0.3">
      <c r="A1619" s="53" t="s">
        <v>3236</v>
      </c>
      <c r="B1619" s="54" t="s">
        <v>3237</v>
      </c>
    </row>
    <row r="1620" spans="1:2" x14ac:dyDescent="0.3">
      <c r="A1620" s="53" t="s">
        <v>3238</v>
      </c>
      <c r="B1620" s="54" t="s">
        <v>3239</v>
      </c>
    </row>
    <row r="1621" spans="1:2" x14ac:dyDescent="0.3">
      <c r="A1621" s="53" t="s">
        <v>3240</v>
      </c>
      <c r="B1621" s="54" t="s">
        <v>3241</v>
      </c>
    </row>
    <row r="1622" spans="1:2" x14ac:dyDescent="0.3">
      <c r="A1622" s="53" t="s">
        <v>3242</v>
      </c>
      <c r="B1622" s="54" t="s">
        <v>3243</v>
      </c>
    </row>
    <row r="1623" spans="1:2" x14ac:dyDescent="0.3">
      <c r="A1623" s="53" t="s">
        <v>3244</v>
      </c>
      <c r="B1623" s="54" t="s">
        <v>3245</v>
      </c>
    </row>
    <row r="1624" spans="1:2" x14ac:dyDescent="0.3">
      <c r="A1624" s="53" t="s">
        <v>3246</v>
      </c>
      <c r="B1624" s="54" t="s">
        <v>3247</v>
      </c>
    </row>
    <row r="1625" spans="1:2" x14ac:dyDescent="0.3">
      <c r="A1625" s="53" t="s">
        <v>3248</v>
      </c>
      <c r="B1625" s="54" t="s">
        <v>3249</v>
      </c>
    </row>
    <row r="1626" spans="1:2" x14ac:dyDescent="0.3">
      <c r="A1626" s="53" t="s">
        <v>3250</v>
      </c>
      <c r="B1626" s="54" t="s">
        <v>3251</v>
      </c>
    </row>
    <row r="1627" spans="1:2" x14ac:dyDescent="0.3">
      <c r="A1627" s="53" t="s">
        <v>3252</v>
      </c>
      <c r="B1627" s="54" t="s">
        <v>3253</v>
      </c>
    </row>
    <row r="1628" spans="1:2" x14ac:dyDescent="0.3">
      <c r="A1628" s="53" t="s">
        <v>3254</v>
      </c>
      <c r="B1628" s="54" t="s">
        <v>3255</v>
      </c>
    </row>
    <row r="1629" spans="1:2" x14ac:dyDescent="0.3">
      <c r="A1629" s="53" t="s">
        <v>3256</v>
      </c>
      <c r="B1629" s="54" t="s">
        <v>3257</v>
      </c>
    </row>
    <row r="1630" spans="1:2" x14ac:dyDescent="0.3">
      <c r="A1630" s="53" t="s">
        <v>3258</v>
      </c>
      <c r="B1630" s="54" t="s">
        <v>3259</v>
      </c>
    </row>
    <row r="1631" spans="1:2" x14ac:dyDescent="0.3">
      <c r="A1631" s="53" t="s">
        <v>3260</v>
      </c>
      <c r="B1631" s="54" t="s">
        <v>3261</v>
      </c>
    </row>
    <row r="1632" spans="1:2" x14ac:dyDescent="0.3">
      <c r="A1632" s="53" t="s">
        <v>3262</v>
      </c>
      <c r="B1632" s="54" t="s">
        <v>3263</v>
      </c>
    </row>
    <row r="1633" spans="1:2" x14ac:dyDescent="0.3">
      <c r="A1633" s="53" t="s">
        <v>3264</v>
      </c>
      <c r="B1633" s="54" t="s">
        <v>3265</v>
      </c>
    </row>
    <row r="1634" spans="1:2" x14ac:dyDescent="0.3">
      <c r="A1634" s="53" t="s">
        <v>3266</v>
      </c>
      <c r="B1634" s="54" t="s">
        <v>3267</v>
      </c>
    </row>
    <row r="1635" spans="1:2" x14ac:dyDescent="0.3">
      <c r="A1635" s="53" t="s">
        <v>3268</v>
      </c>
      <c r="B1635" s="54" t="s">
        <v>3269</v>
      </c>
    </row>
    <row r="1636" spans="1:2" x14ac:dyDescent="0.3">
      <c r="A1636" s="53" t="s">
        <v>3270</v>
      </c>
      <c r="B1636" s="54" t="s">
        <v>3271</v>
      </c>
    </row>
    <row r="1637" spans="1:2" x14ac:dyDescent="0.3">
      <c r="A1637" s="53" t="s">
        <v>3272</v>
      </c>
      <c r="B1637" s="54" t="s">
        <v>3273</v>
      </c>
    </row>
    <row r="1638" spans="1:2" x14ac:dyDescent="0.3">
      <c r="A1638" s="53" t="s">
        <v>3274</v>
      </c>
      <c r="B1638" s="54" t="s">
        <v>3275</v>
      </c>
    </row>
    <row r="1639" spans="1:2" x14ac:dyDescent="0.3">
      <c r="A1639" s="53" t="s">
        <v>3276</v>
      </c>
      <c r="B1639" s="54" t="s">
        <v>3277</v>
      </c>
    </row>
    <row r="1640" spans="1:2" x14ac:dyDescent="0.3">
      <c r="A1640" s="53" t="s">
        <v>3278</v>
      </c>
      <c r="B1640" s="54" t="s">
        <v>3279</v>
      </c>
    </row>
    <row r="1641" spans="1:2" x14ac:dyDescent="0.3">
      <c r="A1641" s="53" t="s">
        <v>3280</v>
      </c>
      <c r="B1641" s="54" t="s">
        <v>3281</v>
      </c>
    </row>
    <row r="1642" spans="1:2" x14ac:dyDescent="0.3">
      <c r="A1642" s="53" t="s">
        <v>3282</v>
      </c>
      <c r="B1642" s="54" t="s">
        <v>3283</v>
      </c>
    </row>
    <row r="1643" spans="1:2" x14ac:dyDescent="0.3">
      <c r="A1643" s="53" t="s">
        <v>3284</v>
      </c>
      <c r="B1643" s="54" t="s">
        <v>3285</v>
      </c>
    </row>
    <row r="1644" spans="1:2" x14ac:dyDescent="0.3">
      <c r="A1644" s="53" t="s">
        <v>3286</v>
      </c>
      <c r="B1644" s="54" t="s">
        <v>3287</v>
      </c>
    </row>
    <row r="1645" spans="1:2" x14ac:dyDescent="0.3">
      <c r="A1645" s="53" t="s">
        <v>3288</v>
      </c>
      <c r="B1645" s="54" t="s">
        <v>3289</v>
      </c>
    </row>
    <row r="1646" spans="1:2" x14ac:dyDescent="0.3">
      <c r="A1646" s="53" t="s">
        <v>3290</v>
      </c>
      <c r="B1646" s="54" t="s">
        <v>3291</v>
      </c>
    </row>
    <row r="1647" spans="1:2" x14ac:dyDescent="0.3">
      <c r="A1647" s="53" t="s">
        <v>3292</v>
      </c>
      <c r="B1647" s="54" t="s">
        <v>3293</v>
      </c>
    </row>
    <row r="1648" spans="1:2" x14ac:dyDescent="0.3">
      <c r="A1648" s="53" t="s">
        <v>3294</v>
      </c>
      <c r="B1648" s="54" t="s">
        <v>3295</v>
      </c>
    </row>
    <row r="1649" spans="1:2" x14ac:dyDescent="0.3">
      <c r="A1649" s="53" t="s">
        <v>3296</v>
      </c>
      <c r="B1649" s="54" t="s">
        <v>3297</v>
      </c>
    </row>
    <row r="1650" spans="1:2" x14ac:dyDescent="0.3">
      <c r="A1650" s="53" t="s">
        <v>3298</v>
      </c>
      <c r="B1650" s="54" t="s">
        <v>3299</v>
      </c>
    </row>
    <row r="1651" spans="1:2" x14ac:dyDescent="0.3">
      <c r="A1651" s="53" t="s">
        <v>3300</v>
      </c>
      <c r="B1651" s="54" t="s">
        <v>3301</v>
      </c>
    </row>
    <row r="1652" spans="1:2" x14ac:dyDescent="0.3">
      <c r="A1652" s="53" t="s">
        <v>3302</v>
      </c>
      <c r="B1652" s="54" t="s">
        <v>3303</v>
      </c>
    </row>
    <row r="1653" spans="1:2" x14ac:dyDescent="0.3">
      <c r="A1653" s="53" t="s">
        <v>3304</v>
      </c>
      <c r="B1653" s="54" t="s">
        <v>3305</v>
      </c>
    </row>
    <row r="1654" spans="1:2" x14ac:dyDescent="0.3">
      <c r="A1654" s="53" t="s">
        <v>3306</v>
      </c>
      <c r="B1654" s="54" t="s">
        <v>3307</v>
      </c>
    </row>
    <row r="1655" spans="1:2" x14ac:dyDescent="0.3">
      <c r="A1655" s="53" t="s">
        <v>3308</v>
      </c>
      <c r="B1655" s="54" t="s">
        <v>3309</v>
      </c>
    </row>
    <row r="1656" spans="1:2" x14ac:dyDescent="0.3">
      <c r="A1656" s="53" t="s">
        <v>3310</v>
      </c>
      <c r="B1656" s="54" t="s">
        <v>3311</v>
      </c>
    </row>
    <row r="1657" spans="1:2" x14ac:dyDescent="0.3">
      <c r="A1657" s="53" t="s">
        <v>3312</v>
      </c>
      <c r="B1657" s="54" t="s">
        <v>3313</v>
      </c>
    </row>
    <row r="1658" spans="1:2" x14ac:dyDescent="0.3">
      <c r="A1658" s="53" t="s">
        <v>3314</v>
      </c>
      <c r="B1658" s="54" t="s">
        <v>3315</v>
      </c>
    </row>
    <row r="1659" spans="1:2" x14ac:dyDescent="0.3">
      <c r="A1659" s="53" t="s">
        <v>3316</v>
      </c>
      <c r="B1659" s="54" t="s">
        <v>3317</v>
      </c>
    </row>
    <row r="1660" spans="1:2" x14ac:dyDescent="0.3">
      <c r="A1660" s="53" t="s">
        <v>3318</v>
      </c>
      <c r="B1660" s="54" t="s">
        <v>3319</v>
      </c>
    </row>
    <row r="1661" spans="1:2" x14ac:dyDescent="0.3">
      <c r="A1661" s="53" t="s">
        <v>3320</v>
      </c>
      <c r="B1661" s="54" t="s">
        <v>3321</v>
      </c>
    </row>
    <row r="1662" spans="1:2" x14ac:dyDescent="0.3">
      <c r="A1662" s="53" t="s">
        <v>3322</v>
      </c>
      <c r="B1662" s="54" t="s">
        <v>3323</v>
      </c>
    </row>
    <row r="1663" spans="1:2" x14ac:dyDescent="0.3">
      <c r="A1663" s="53" t="s">
        <v>3324</v>
      </c>
      <c r="B1663" s="54" t="s">
        <v>3325</v>
      </c>
    </row>
    <row r="1664" spans="1:2" x14ac:dyDescent="0.3">
      <c r="A1664" s="53" t="s">
        <v>3326</v>
      </c>
      <c r="B1664" s="54" t="s">
        <v>3327</v>
      </c>
    </row>
    <row r="1665" spans="1:2" x14ac:dyDescent="0.3">
      <c r="A1665" s="53" t="s">
        <v>3328</v>
      </c>
      <c r="B1665" s="54" t="s">
        <v>3329</v>
      </c>
    </row>
    <row r="1666" spans="1:2" x14ac:dyDescent="0.3">
      <c r="A1666" s="53" t="s">
        <v>3330</v>
      </c>
      <c r="B1666" s="54" t="s">
        <v>3331</v>
      </c>
    </row>
    <row r="1667" spans="1:2" x14ac:dyDescent="0.3">
      <c r="A1667" s="53" t="s">
        <v>3332</v>
      </c>
      <c r="B1667" s="54" t="s">
        <v>3333</v>
      </c>
    </row>
    <row r="1668" spans="1:2" x14ac:dyDescent="0.3">
      <c r="A1668" s="53" t="s">
        <v>3334</v>
      </c>
      <c r="B1668" s="54" t="s">
        <v>3335</v>
      </c>
    </row>
    <row r="1669" spans="1:2" x14ac:dyDescent="0.3">
      <c r="A1669" s="53" t="s">
        <v>3336</v>
      </c>
      <c r="B1669" s="54" t="s">
        <v>3337</v>
      </c>
    </row>
    <row r="1670" spans="1:2" x14ac:dyDescent="0.3">
      <c r="A1670" s="53" t="s">
        <v>3338</v>
      </c>
      <c r="B1670" s="54" t="s">
        <v>3339</v>
      </c>
    </row>
    <row r="1671" spans="1:2" x14ac:dyDescent="0.3">
      <c r="A1671" s="53" t="s">
        <v>3340</v>
      </c>
      <c r="B1671" s="54" t="s">
        <v>3341</v>
      </c>
    </row>
    <row r="1672" spans="1:2" x14ac:dyDescent="0.3">
      <c r="A1672" s="53" t="s">
        <v>3342</v>
      </c>
      <c r="B1672" s="54" t="s">
        <v>3343</v>
      </c>
    </row>
    <row r="1673" spans="1:2" x14ac:dyDescent="0.3">
      <c r="A1673" s="53" t="s">
        <v>3344</v>
      </c>
      <c r="B1673" s="54" t="s">
        <v>3345</v>
      </c>
    </row>
    <row r="1674" spans="1:2" x14ac:dyDescent="0.3">
      <c r="A1674" s="53" t="s">
        <v>3346</v>
      </c>
      <c r="B1674" s="54" t="s">
        <v>3347</v>
      </c>
    </row>
    <row r="1675" spans="1:2" x14ac:dyDescent="0.3">
      <c r="A1675" s="53" t="s">
        <v>3348</v>
      </c>
      <c r="B1675" s="54" t="s">
        <v>3349</v>
      </c>
    </row>
    <row r="1676" spans="1:2" x14ac:dyDescent="0.3">
      <c r="A1676" s="53" t="s">
        <v>3350</v>
      </c>
      <c r="B1676" s="54" t="s">
        <v>3351</v>
      </c>
    </row>
    <row r="1677" spans="1:2" x14ac:dyDescent="0.3">
      <c r="A1677" s="53" t="s">
        <v>3352</v>
      </c>
      <c r="B1677" s="54" t="s">
        <v>3353</v>
      </c>
    </row>
    <row r="1678" spans="1:2" x14ac:dyDescent="0.3">
      <c r="A1678" s="53" t="s">
        <v>3354</v>
      </c>
      <c r="B1678" s="54" t="s">
        <v>3355</v>
      </c>
    </row>
    <row r="1679" spans="1:2" x14ac:dyDescent="0.3">
      <c r="A1679" s="53" t="s">
        <v>3356</v>
      </c>
      <c r="B1679" s="54" t="s">
        <v>3357</v>
      </c>
    </row>
    <row r="1680" spans="1:2" x14ac:dyDescent="0.3">
      <c r="A1680" s="53" t="s">
        <v>3358</v>
      </c>
      <c r="B1680" s="54" t="s">
        <v>3359</v>
      </c>
    </row>
    <row r="1681" spans="1:2" x14ac:dyDescent="0.3">
      <c r="A1681" s="53" t="s">
        <v>3360</v>
      </c>
      <c r="B1681" s="54" t="s">
        <v>3361</v>
      </c>
    </row>
    <row r="1682" spans="1:2" x14ac:dyDescent="0.3">
      <c r="A1682" s="53" t="s">
        <v>3362</v>
      </c>
      <c r="B1682" s="54" t="s">
        <v>3363</v>
      </c>
    </row>
    <row r="1683" spans="1:2" x14ac:dyDescent="0.3">
      <c r="A1683" s="53" t="s">
        <v>3364</v>
      </c>
      <c r="B1683" s="54" t="s">
        <v>3365</v>
      </c>
    </row>
    <row r="1684" spans="1:2" x14ac:dyDescent="0.3">
      <c r="A1684" s="53" t="s">
        <v>3366</v>
      </c>
      <c r="B1684" s="54" t="s">
        <v>3367</v>
      </c>
    </row>
    <row r="1685" spans="1:2" x14ac:dyDescent="0.3">
      <c r="A1685" s="53" t="s">
        <v>3368</v>
      </c>
      <c r="B1685" s="54" t="s">
        <v>3369</v>
      </c>
    </row>
    <row r="1686" spans="1:2" x14ac:dyDescent="0.3">
      <c r="A1686" s="53" t="s">
        <v>3370</v>
      </c>
      <c r="B1686" s="54" t="s">
        <v>3371</v>
      </c>
    </row>
    <row r="1687" spans="1:2" x14ac:dyDescent="0.3">
      <c r="A1687" s="53" t="s">
        <v>3372</v>
      </c>
      <c r="B1687" s="54" t="s">
        <v>3373</v>
      </c>
    </row>
    <row r="1688" spans="1:2" x14ac:dyDescent="0.3">
      <c r="A1688" s="53" t="s">
        <v>3374</v>
      </c>
      <c r="B1688" s="54" t="s">
        <v>3375</v>
      </c>
    </row>
    <row r="1689" spans="1:2" x14ac:dyDescent="0.3">
      <c r="A1689" s="53" t="s">
        <v>3376</v>
      </c>
      <c r="B1689" s="54" t="s">
        <v>3377</v>
      </c>
    </row>
    <row r="1690" spans="1:2" x14ac:dyDescent="0.3">
      <c r="A1690" s="53" t="s">
        <v>3378</v>
      </c>
      <c r="B1690" s="54" t="s">
        <v>3379</v>
      </c>
    </row>
    <row r="1691" spans="1:2" x14ac:dyDescent="0.3">
      <c r="A1691" s="53" t="s">
        <v>3380</v>
      </c>
      <c r="B1691" s="54" t="s">
        <v>3381</v>
      </c>
    </row>
    <row r="1692" spans="1:2" x14ac:dyDescent="0.3">
      <c r="A1692" s="53" t="s">
        <v>3382</v>
      </c>
      <c r="B1692" s="54" t="s">
        <v>3383</v>
      </c>
    </row>
    <row r="1693" spans="1:2" x14ac:dyDescent="0.3">
      <c r="A1693" s="53" t="s">
        <v>3384</v>
      </c>
      <c r="B1693" s="54" t="s">
        <v>3385</v>
      </c>
    </row>
    <row r="1694" spans="1:2" x14ac:dyDescent="0.3">
      <c r="A1694" s="53" t="s">
        <v>3386</v>
      </c>
      <c r="B1694" s="54" t="s">
        <v>3387</v>
      </c>
    </row>
    <row r="1695" spans="1:2" x14ac:dyDescent="0.3">
      <c r="A1695" s="53" t="s">
        <v>3388</v>
      </c>
      <c r="B1695" s="54" t="s">
        <v>3389</v>
      </c>
    </row>
    <row r="1696" spans="1:2" x14ac:dyDescent="0.3">
      <c r="A1696" s="53" t="s">
        <v>3390</v>
      </c>
      <c r="B1696" s="54" t="s">
        <v>3391</v>
      </c>
    </row>
    <row r="1697" spans="1:2" x14ac:dyDescent="0.3">
      <c r="A1697" s="53" t="s">
        <v>3392</v>
      </c>
      <c r="B1697" s="54" t="s">
        <v>3393</v>
      </c>
    </row>
    <row r="1698" spans="1:2" x14ac:dyDescent="0.3">
      <c r="A1698" s="53" t="s">
        <v>3394</v>
      </c>
      <c r="B1698" s="54" t="s">
        <v>3395</v>
      </c>
    </row>
    <row r="1699" spans="1:2" x14ac:dyDescent="0.3">
      <c r="A1699" s="53" t="s">
        <v>3396</v>
      </c>
      <c r="B1699" s="54" t="s">
        <v>3397</v>
      </c>
    </row>
    <row r="1700" spans="1:2" x14ac:dyDescent="0.3">
      <c r="A1700" s="53" t="s">
        <v>3398</v>
      </c>
      <c r="B1700" s="54" t="s">
        <v>3399</v>
      </c>
    </row>
    <row r="1701" spans="1:2" x14ac:dyDescent="0.3">
      <c r="A1701" s="53" t="s">
        <v>3400</v>
      </c>
      <c r="B1701" s="54" t="s">
        <v>3401</v>
      </c>
    </row>
    <row r="1702" spans="1:2" x14ac:dyDescent="0.3">
      <c r="A1702" s="53" t="s">
        <v>3402</v>
      </c>
      <c r="B1702" s="54" t="s">
        <v>3403</v>
      </c>
    </row>
    <row r="1703" spans="1:2" x14ac:dyDescent="0.3">
      <c r="A1703" s="53" t="s">
        <v>3404</v>
      </c>
      <c r="B1703" s="54" t="s">
        <v>3405</v>
      </c>
    </row>
    <row r="1704" spans="1:2" x14ac:dyDescent="0.3">
      <c r="A1704" s="53" t="s">
        <v>3406</v>
      </c>
      <c r="B1704" s="54" t="s">
        <v>3407</v>
      </c>
    </row>
    <row r="1705" spans="1:2" x14ac:dyDescent="0.3">
      <c r="A1705" s="53" t="s">
        <v>3408</v>
      </c>
      <c r="B1705" s="54" t="s">
        <v>3409</v>
      </c>
    </row>
    <row r="1706" spans="1:2" x14ac:dyDescent="0.3">
      <c r="A1706" s="53" t="s">
        <v>3410</v>
      </c>
      <c r="B1706" s="54" t="s">
        <v>3411</v>
      </c>
    </row>
    <row r="1707" spans="1:2" x14ac:dyDescent="0.3">
      <c r="A1707" s="53" t="s">
        <v>3412</v>
      </c>
      <c r="B1707" s="54" t="s">
        <v>3413</v>
      </c>
    </row>
    <row r="1708" spans="1:2" x14ac:dyDescent="0.3">
      <c r="A1708" s="53" t="s">
        <v>3414</v>
      </c>
      <c r="B1708" s="54" t="s">
        <v>3415</v>
      </c>
    </row>
    <row r="1709" spans="1:2" x14ac:dyDescent="0.3">
      <c r="A1709" s="53" t="s">
        <v>3416</v>
      </c>
      <c r="B1709" s="54" t="s">
        <v>3417</v>
      </c>
    </row>
    <row r="1710" spans="1:2" x14ac:dyDescent="0.3">
      <c r="A1710" s="53" t="s">
        <v>3418</v>
      </c>
      <c r="B1710" s="54" t="s">
        <v>3419</v>
      </c>
    </row>
    <row r="1711" spans="1:2" x14ac:dyDescent="0.3">
      <c r="A1711" s="53" t="s">
        <v>3420</v>
      </c>
      <c r="B1711" s="54" t="s">
        <v>3421</v>
      </c>
    </row>
    <row r="1712" spans="1:2" x14ac:dyDescent="0.3">
      <c r="A1712" s="53" t="s">
        <v>3422</v>
      </c>
      <c r="B1712" s="54" t="s">
        <v>3423</v>
      </c>
    </row>
    <row r="1713" spans="1:2" x14ac:dyDescent="0.3">
      <c r="A1713" s="53" t="s">
        <v>3424</v>
      </c>
      <c r="B1713" s="54" t="s">
        <v>3425</v>
      </c>
    </row>
    <row r="1714" spans="1:2" x14ac:dyDescent="0.3">
      <c r="A1714" s="53" t="s">
        <v>3426</v>
      </c>
      <c r="B1714" s="54" t="s">
        <v>3427</v>
      </c>
    </row>
    <row r="1715" spans="1:2" x14ac:dyDescent="0.3">
      <c r="A1715" s="53" t="s">
        <v>3428</v>
      </c>
      <c r="B1715" s="54" t="s">
        <v>3429</v>
      </c>
    </row>
    <row r="1716" spans="1:2" x14ac:dyDescent="0.3">
      <c r="A1716" s="53" t="s">
        <v>3430</v>
      </c>
      <c r="B1716" s="54" t="s">
        <v>3431</v>
      </c>
    </row>
    <row r="1717" spans="1:2" x14ac:dyDescent="0.3">
      <c r="A1717" s="53" t="s">
        <v>3432</v>
      </c>
      <c r="B1717" s="54" t="s">
        <v>3433</v>
      </c>
    </row>
    <row r="1718" spans="1:2" x14ac:dyDescent="0.3">
      <c r="A1718" s="53" t="s">
        <v>3434</v>
      </c>
      <c r="B1718" s="54" t="s">
        <v>3435</v>
      </c>
    </row>
    <row r="1719" spans="1:2" x14ac:dyDescent="0.3">
      <c r="A1719" s="53" t="s">
        <v>3436</v>
      </c>
      <c r="B1719" s="54" t="s">
        <v>3437</v>
      </c>
    </row>
    <row r="1720" spans="1:2" x14ac:dyDescent="0.3">
      <c r="A1720" s="53" t="s">
        <v>3438</v>
      </c>
      <c r="B1720" s="54" t="s">
        <v>3439</v>
      </c>
    </row>
    <row r="1721" spans="1:2" x14ac:dyDescent="0.3">
      <c r="A1721" s="53" t="s">
        <v>3440</v>
      </c>
      <c r="B1721" s="54" t="s">
        <v>3441</v>
      </c>
    </row>
    <row r="1722" spans="1:2" x14ac:dyDescent="0.3">
      <c r="A1722" s="53" t="s">
        <v>3442</v>
      </c>
      <c r="B1722" s="54" t="s">
        <v>3443</v>
      </c>
    </row>
    <row r="1723" spans="1:2" x14ac:dyDescent="0.3">
      <c r="A1723" s="53" t="s">
        <v>3444</v>
      </c>
      <c r="B1723" s="54" t="s">
        <v>3445</v>
      </c>
    </row>
    <row r="1724" spans="1:2" x14ac:dyDescent="0.3">
      <c r="A1724" s="53" t="s">
        <v>3446</v>
      </c>
      <c r="B1724" s="54" t="s">
        <v>3447</v>
      </c>
    </row>
    <row r="1725" spans="1:2" x14ac:dyDescent="0.3">
      <c r="A1725" s="53" t="s">
        <v>3448</v>
      </c>
      <c r="B1725" s="54" t="s">
        <v>3449</v>
      </c>
    </row>
    <row r="1726" spans="1:2" x14ac:dyDescent="0.3">
      <c r="A1726" s="53" t="s">
        <v>3450</v>
      </c>
      <c r="B1726" s="54" t="s">
        <v>3451</v>
      </c>
    </row>
    <row r="1727" spans="1:2" x14ac:dyDescent="0.3">
      <c r="A1727" s="53" t="s">
        <v>3452</v>
      </c>
      <c r="B1727" s="54" t="s">
        <v>3453</v>
      </c>
    </row>
    <row r="1728" spans="1:2" x14ac:dyDescent="0.3">
      <c r="A1728" s="53" t="s">
        <v>3454</v>
      </c>
      <c r="B1728" s="54" t="s">
        <v>3455</v>
      </c>
    </row>
    <row r="1729" spans="1:2" x14ac:dyDescent="0.3">
      <c r="A1729" s="53" t="s">
        <v>3456</v>
      </c>
      <c r="B1729" s="54" t="s">
        <v>3457</v>
      </c>
    </row>
    <row r="1730" spans="1:2" x14ac:dyDescent="0.3">
      <c r="A1730" s="53" t="s">
        <v>3458</v>
      </c>
      <c r="B1730" s="54" t="s">
        <v>3459</v>
      </c>
    </row>
    <row r="1731" spans="1:2" x14ac:dyDescent="0.3">
      <c r="A1731" s="53" t="s">
        <v>3460</v>
      </c>
      <c r="B1731" s="54" t="s">
        <v>3461</v>
      </c>
    </row>
    <row r="1732" spans="1:2" x14ac:dyDescent="0.3">
      <c r="A1732" s="53" t="s">
        <v>3462</v>
      </c>
      <c r="B1732" s="54" t="s">
        <v>3463</v>
      </c>
    </row>
    <row r="1733" spans="1:2" x14ac:dyDescent="0.3">
      <c r="A1733" s="53" t="s">
        <v>3464</v>
      </c>
      <c r="B1733" s="54" t="s">
        <v>3465</v>
      </c>
    </row>
    <row r="1734" spans="1:2" x14ac:dyDescent="0.3">
      <c r="A1734" s="53" t="s">
        <v>3466</v>
      </c>
      <c r="B1734" s="54" t="s">
        <v>3467</v>
      </c>
    </row>
    <row r="1735" spans="1:2" x14ac:dyDescent="0.3">
      <c r="A1735" s="53" t="s">
        <v>3468</v>
      </c>
      <c r="B1735" s="54" t="s">
        <v>3469</v>
      </c>
    </row>
    <row r="1736" spans="1:2" x14ac:dyDescent="0.3">
      <c r="A1736" s="53" t="s">
        <v>3470</v>
      </c>
      <c r="B1736" s="54" t="s">
        <v>3471</v>
      </c>
    </row>
    <row r="1737" spans="1:2" x14ac:dyDescent="0.3">
      <c r="A1737" s="53" t="s">
        <v>3472</v>
      </c>
      <c r="B1737" s="54" t="s">
        <v>3473</v>
      </c>
    </row>
    <row r="1738" spans="1:2" x14ac:dyDescent="0.3">
      <c r="A1738" s="53" t="s">
        <v>3474</v>
      </c>
      <c r="B1738" s="54" t="s">
        <v>3475</v>
      </c>
    </row>
    <row r="1739" spans="1:2" x14ac:dyDescent="0.3">
      <c r="A1739" s="53" t="s">
        <v>3476</v>
      </c>
      <c r="B1739" s="54" t="s">
        <v>3477</v>
      </c>
    </row>
    <row r="1740" spans="1:2" x14ac:dyDescent="0.3">
      <c r="A1740" s="53" t="s">
        <v>3478</v>
      </c>
      <c r="B1740" s="54" t="s">
        <v>3479</v>
      </c>
    </row>
    <row r="1741" spans="1:2" x14ac:dyDescent="0.3">
      <c r="A1741" s="53" t="s">
        <v>3480</v>
      </c>
      <c r="B1741" s="54" t="s">
        <v>3481</v>
      </c>
    </row>
    <row r="1742" spans="1:2" x14ac:dyDescent="0.3">
      <c r="A1742" s="53" t="s">
        <v>3482</v>
      </c>
      <c r="B1742" s="54" t="s">
        <v>3483</v>
      </c>
    </row>
    <row r="1743" spans="1:2" x14ac:dyDescent="0.3">
      <c r="A1743" s="53" t="s">
        <v>3484</v>
      </c>
      <c r="B1743" s="54" t="s">
        <v>3485</v>
      </c>
    </row>
    <row r="1744" spans="1:2" x14ac:dyDescent="0.3">
      <c r="A1744" s="53" t="s">
        <v>3486</v>
      </c>
      <c r="B1744" s="54" t="s">
        <v>3487</v>
      </c>
    </row>
    <row r="1745" spans="1:2" x14ac:dyDescent="0.3">
      <c r="A1745" s="53" t="s">
        <v>3488</v>
      </c>
      <c r="B1745" s="54" t="s">
        <v>3489</v>
      </c>
    </row>
    <row r="1746" spans="1:2" x14ac:dyDescent="0.3">
      <c r="A1746" s="53" t="s">
        <v>3490</v>
      </c>
      <c r="B1746" s="54" t="s">
        <v>3491</v>
      </c>
    </row>
    <row r="1747" spans="1:2" x14ac:dyDescent="0.3">
      <c r="A1747" s="53" t="s">
        <v>3492</v>
      </c>
      <c r="B1747" s="54" t="s">
        <v>3493</v>
      </c>
    </row>
    <row r="1748" spans="1:2" x14ac:dyDescent="0.3">
      <c r="A1748" s="53" t="s">
        <v>3494</v>
      </c>
      <c r="B1748" s="54" t="s">
        <v>3495</v>
      </c>
    </row>
    <row r="1749" spans="1:2" x14ac:dyDescent="0.3">
      <c r="A1749" s="53" t="s">
        <v>3496</v>
      </c>
      <c r="B1749" s="54" t="s">
        <v>3497</v>
      </c>
    </row>
    <row r="1750" spans="1:2" x14ac:dyDescent="0.3">
      <c r="A1750" s="53" t="s">
        <v>3498</v>
      </c>
      <c r="B1750" s="54" t="s">
        <v>3499</v>
      </c>
    </row>
    <row r="1751" spans="1:2" x14ac:dyDescent="0.3">
      <c r="A1751" s="53" t="s">
        <v>3500</v>
      </c>
      <c r="B1751" s="54" t="s">
        <v>3501</v>
      </c>
    </row>
    <row r="1752" spans="1:2" x14ac:dyDescent="0.3">
      <c r="A1752" s="53" t="s">
        <v>3502</v>
      </c>
      <c r="B1752" s="54" t="s">
        <v>3503</v>
      </c>
    </row>
    <row r="1753" spans="1:2" x14ac:dyDescent="0.3">
      <c r="A1753" s="53" t="s">
        <v>3504</v>
      </c>
      <c r="B1753" s="54" t="s">
        <v>3505</v>
      </c>
    </row>
    <row r="1754" spans="1:2" x14ac:dyDescent="0.3">
      <c r="A1754" s="53" t="s">
        <v>3506</v>
      </c>
      <c r="B1754" s="54" t="s">
        <v>3507</v>
      </c>
    </row>
    <row r="1755" spans="1:2" x14ac:dyDescent="0.3">
      <c r="A1755" s="53" t="s">
        <v>3508</v>
      </c>
      <c r="B1755" s="54" t="s">
        <v>3509</v>
      </c>
    </row>
    <row r="1756" spans="1:2" x14ac:dyDescent="0.3">
      <c r="A1756" s="53" t="s">
        <v>3510</v>
      </c>
      <c r="B1756" s="54" t="s">
        <v>3511</v>
      </c>
    </row>
    <row r="1757" spans="1:2" x14ac:dyDescent="0.3">
      <c r="A1757" s="53" t="s">
        <v>3512</v>
      </c>
      <c r="B1757" s="54" t="s">
        <v>3513</v>
      </c>
    </row>
    <row r="1758" spans="1:2" x14ac:dyDescent="0.3">
      <c r="A1758" s="53" t="s">
        <v>3514</v>
      </c>
      <c r="B1758" s="54" t="s">
        <v>3515</v>
      </c>
    </row>
    <row r="1759" spans="1:2" x14ac:dyDescent="0.3">
      <c r="A1759" s="53" t="s">
        <v>3516</v>
      </c>
      <c r="B1759" s="54" t="s">
        <v>3517</v>
      </c>
    </row>
    <row r="1760" spans="1:2" x14ac:dyDescent="0.3">
      <c r="A1760" s="53" t="s">
        <v>3518</v>
      </c>
      <c r="B1760" s="54" t="s">
        <v>3519</v>
      </c>
    </row>
    <row r="1761" spans="1:2" x14ac:dyDescent="0.3">
      <c r="A1761" s="53" t="s">
        <v>3520</v>
      </c>
      <c r="B1761" s="54" t="s">
        <v>3521</v>
      </c>
    </row>
    <row r="1762" spans="1:2" x14ac:dyDescent="0.3">
      <c r="A1762" s="53" t="s">
        <v>3522</v>
      </c>
      <c r="B1762" s="54" t="s">
        <v>3523</v>
      </c>
    </row>
    <row r="1763" spans="1:2" x14ac:dyDescent="0.3">
      <c r="A1763" s="53" t="s">
        <v>3524</v>
      </c>
      <c r="B1763" s="54" t="s">
        <v>3525</v>
      </c>
    </row>
    <row r="1764" spans="1:2" x14ac:dyDescent="0.3">
      <c r="A1764" s="53" t="s">
        <v>3526</v>
      </c>
      <c r="B1764" s="54" t="s">
        <v>3527</v>
      </c>
    </row>
    <row r="1765" spans="1:2" x14ac:dyDescent="0.3">
      <c r="A1765" s="53" t="s">
        <v>3528</v>
      </c>
      <c r="B1765" s="54" t="s">
        <v>3529</v>
      </c>
    </row>
    <row r="1766" spans="1:2" x14ac:dyDescent="0.3">
      <c r="A1766" s="53" t="s">
        <v>3530</v>
      </c>
      <c r="B1766" s="54" t="s">
        <v>3531</v>
      </c>
    </row>
    <row r="1767" spans="1:2" x14ac:dyDescent="0.3">
      <c r="A1767" s="53" t="s">
        <v>3532</v>
      </c>
      <c r="B1767" s="54" t="s">
        <v>3533</v>
      </c>
    </row>
    <row r="1768" spans="1:2" x14ac:dyDescent="0.3">
      <c r="A1768" s="53" t="s">
        <v>3534</v>
      </c>
      <c r="B1768" s="54" t="s">
        <v>3535</v>
      </c>
    </row>
    <row r="1769" spans="1:2" x14ac:dyDescent="0.3">
      <c r="A1769" s="53" t="s">
        <v>3536</v>
      </c>
      <c r="B1769" s="54" t="s">
        <v>3537</v>
      </c>
    </row>
    <row r="1770" spans="1:2" x14ac:dyDescent="0.3">
      <c r="A1770" s="53" t="s">
        <v>3538</v>
      </c>
      <c r="B1770" s="54" t="s">
        <v>3539</v>
      </c>
    </row>
    <row r="1771" spans="1:2" x14ac:dyDescent="0.3">
      <c r="A1771" s="53" t="s">
        <v>3540</v>
      </c>
      <c r="B1771" s="54" t="s">
        <v>3541</v>
      </c>
    </row>
    <row r="1772" spans="1:2" x14ac:dyDescent="0.3">
      <c r="A1772" s="53" t="s">
        <v>3542</v>
      </c>
      <c r="B1772" s="54" t="s">
        <v>3543</v>
      </c>
    </row>
    <row r="1773" spans="1:2" x14ac:dyDescent="0.3">
      <c r="A1773" s="53" t="s">
        <v>3544</v>
      </c>
      <c r="B1773" s="54" t="s">
        <v>3545</v>
      </c>
    </row>
    <row r="1774" spans="1:2" x14ac:dyDescent="0.3">
      <c r="A1774" s="53" t="s">
        <v>3546</v>
      </c>
      <c r="B1774" s="54" t="s">
        <v>3547</v>
      </c>
    </row>
    <row r="1775" spans="1:2" x14ac:dyDescent="0.3">
      <c r="A1775" s="53" t="s">
        <v>3548</v>
      </c>
      <c r="B1775" s="54" t="s">
        <v>3549</v>
      </c>
    </row>
    <row r="1776" spans="1:2" x14ac:dyDescent="0.3">
      <c r="A1776" s="53" t="s">
        <v>3550</v>
      </c>
      <c r="B1776" s="54" t="s">
        <v>3551</v>
      </c>
    </row>
    <row r="1777" spans="1:2" x14ac:dyDescent="0.3">
      <c r="A1777" s="53" t="s">
        <v>3552</v>
      </c>
      <c r="B1777" s="54" t="s">
        <v>3553</v>
      </c>
    </row>
    <row r="1778" spans="1:2" x14ac:dyDescent="0.3">
      <c r="A1778" s="53" t="s">
        <v>3554</v>
      </c>
      <c r="B1778" s="54" t="s">
        <v>3555</v>
      </c>
    </row>
    <row r="1779" spans="1:2" x14ac:dyDescent="0.3">
      <c r="A1779" s="53" t="s">
        <v>3556</v>
      </c>
      <c r="B1779" s="54" t="s">
        <v>3557</v>
      </c>
    </row>
    <row r="1780" spans="1:2" x14ac:dyDescent="0.3">
      <c r="A1780" s="53" t="s">
        <v>3558</v>
      </c>
      <c r="B1780" s="54" t="s">
        <v>3559</v>
      </c>
    </row>
    <row r="1781" spans="1:2" x14ac:dyDescent="0.3">
      <c r="A1781" s="53" t="s">
        <v>3560</v>
      </c>
      <c r="B1781" s="54" t="s">
        <v>3561</v>
      </c>
    </row>
    <row r="1782" spans="1:2" x14ac:dyDescent="0.3">
      <c r="A1782" s="53" t="s">
        <v>3562</v>
      </c>
      <c r="B1782" s="54" t="s">
        <v>3563</v>
      </c>
    </row>
    <row r="1783" spans="1:2" x14ac:dyDescent="0.3">
      <c r="A1783" s="53" t="s">
        <v>3564</v>
      </c>
      <c r="B1783" s="54" t="s">
        <v>3565</v>
      </c>
    </row>
    <row r="1784" spans="1:2" x14ac:dyDescent="0.3">
      <c r="A1784" s="53" t="s">
        <v>3566</v>
      </c>
      <c r="B1784" s="54" t="s">
        <v>3567</v>
      </c>
    </row>
    <row r="1785" spans="1:2" x14ac:dyDescent="0.3">
      <c r="A1785" s="53" t="s">
        <v>3568</v>
      </c>
      <c r="B1785" s="54" t="s">
        <v>3569</v>
      </c>
    </row>
    <row r="1786" spans="1:2" x14ac:dyDescent="0.3">
      <c r="A1786" s="53" t="s">
        <v>3570</v>
      </c>
      <c r="B1786" s="54" t="s">
        <v>3571</v>
      </c>
    </row>
    <row r="1787" spans="1:2" x14ac:dyDescent="0.3">
      <c r="A1787" s="53" t="s">
        <v>3572</v>
      </c>
      <c r="B1787" s="54" t="s">
        <v>3573</v>
      </c>
    </row>
    <row r="1788" spans="1:2" x14ac:dyDescent="0.3">
      <c r="A1788" s="53" t="s">
        <v>3574</v>
      </c>
      <c r="B1788" s="54" t="s">
        <v>3575</v>
      </c>
    </row>
    <row r="1789" spans="1:2" x14ac:dyDescent="0.3">
      <c r="A1789" s="53" t="s">
        <v>3576</v>
      </c>
      <c r="B1789" s="54" t="s">
        <v>3577</v>
      </c>
    </row>
    <row r="1790" spans="1:2" x14ac:dyDescent="0.3">
      <c r="A1790" s="53" t="s">
        <v>3578</v>
      </c>
      <c r="B1790" s="54" t="s">
        <v>3579</v>
      </c>
    </row>
    <row r="1791" spans="1:2" x14ac:dyDescent="0.3">
      <c r="A1791" s="53" t="s">
        <v>3580</v>
      </c>
      <c r="B1791" s="54" t="s">
        <v>3581</v>
      </c>
    </row>
    <row r="1792" spans="1:2" x14ac:dyDescent="0.3">
      <c r="A1792" s="53" t="s">
        <v>3582</v>
      </c>
      <c r="B1792" s="54" t="s">
        <v>3583</v>
      </c>
    </row>
    <row r="1793" spans="1:2" x14ac:dyDescent="0.3">
      <c r="A1793" s="53" t="s">
        <v>3584</v>
      </c>
      <c r="B1793" s="54" t="s">
        <v>3585</v>
      </c>
    </row>
    <row r="1794" spans="1:2" x14ac:dyDescent="0.3">
      <c r="A1794" s="53" t="s">
        <v>3586</v>
      </c>
      <c r="B1794" s="54" t="s">
        <v>3587</v>
      </c>
    </row>
    <row r="1795" spans="1:2" x14ac:dyDescent="0.3">
      <c r="A1795" s="53" t="s">
        <v>3588</v>
      </c>
      <c r="B1795" s="54" t="s">
        <v>3589</v>
      </c>
    </row>
    <row r="1796" spans="1:2" x14ac:dyDescent="0.3">
      <c r="A1796" s="53" t="s">
        <v>3590</v>
      </c>
      <c r="B1796" s="54" t="s">
        <v>3591</v>
      </c>
    </row>
    <row r="1797" spans="1:2" x14ac:dyDescent="0.3">
      <c r="A1797" s="53" t="s">
        <v>3592</v>
      </c>
      <c r="B1797" s="54" t="s">
        <v>3593</v>
      </c>
    </row>
    <row r="1798" spans="1:2" x14ac:dyDescent="0.3">
      <c r="A1798" s="53" t="s">
        <v>3594</v>
      </c>
      <c r="B1798" s="54" t="s">
        <v>3595</v>
      </c>
    </row>
    <row r="1799" spans="1:2" x14ac:dyDescent="0.3">
      <c r="A1799" s="53" t="s">
        <v>3596</v>
      </c>
      <c r="B1799" s="54" t="s">
        <v>3597</v>
      </c>
    </row>
    <row r="1800" spans="1:2" x14ac:dyDescent="0.3">
      <c r="A1800" s="53" t="s">
        <v>3598</v>
      </c>
      <c r="B1800" s="54" t="s">
        <v>3599</v>
      </c>
    </row>
    <row r="1801" spans="1:2" x14ac:dyDescent="0.3">
      <c r="A1801" s="53" t="s">
        <v>3600</v>
      </c>
      <c r="B1801" s="54" t="s">
        <v>3601</v>
      </c>
    </row>
    <row r="1802" spans="1:2" x14ac:dyDescent="0.3">
      <c r="A1802" s="53" t="s">
        <v>3602</v>
      </c>
      <c r="B1802" s="54" t="s">
        <v>3603</v>
      </c>
    </row>
    <row r="1803" spans="1:2" x14ac:dyDescent="0.3">
      <c r="A1803" s="53" t="s">
        <v>3604</v>
      </c>
      <c r="B1803" s="54" t="s">
        <v>3605</v>
      </c>
    </row>
    <row r="1804" spans="1:2" x14ac:dyDescent="0.3">
      <c r="A1804" s="53" t="s">
        <v>3606</v>
      </c>
      <c r="B1804" s="54" t="s">
        <v>3607</v>
      </c>
    </row>
    <row r="1805" spans="1:2" x14ac:dyDescent="0.3">
      <c r="A1805" s="53" t="s">
        <v>3608</v>
      </c>
      <c r="B1805" s="54" t="s">
        <v>3609</v>
      </c>
    </row>
    <row r="1806" spans="1:2" x14ac:dyDescent="0.3">
      <c r="A1806" s="53" t="s">
        <v>3610</v>
      </c>
      <c r="B1806" s="54" t="s">
        <v>3611</v>
      </c>
    </row>
    <row r="1807" spans="1:2" x14ac:dyDescent="0.3">
      <c r="A1807" s="53" t="s">
        <v>3612</v>
      </c>
      <c r="B1807" s="54" t="s">
        <v>3613</v>
      </c>
    </row>
    <row r="1808" spans="1:2" x14ac:dyDescent="0.3">
      <c r="A1808" s="53" t="s">
        <v>3614</v>
      </c>
      <c r="B1808" s="54" t="s">
        <v>3615</v>
      </c>
    </row>
    <row r="1809" spans="1:2" x14ac:dyDescent="0.3">
      <c r="A1809" s="53" t="s">
        <v>3616</v>
      </c>
      <c r="B1809" s="54" t="s">
        <v>3617</v>
      </c>
    </row>
    <row r="1810" spans="1:2" x14ac:dyDescent="0.3">
      <c r="A1810" s="53" t="s">
        <v>3618</v>
      </c>
      <c r="B1810" s="54" t="s">
        <v>3619</v>
      </c>
    </row>
    <row r="1811" spans="1:2" x14ac:dyDescent="0.3">
      <c r="A1811" s="53" t="s">
        <v>3620</v>
      </c>
      <c r="B1811" s="54" t="s">
        <v>3621</v>
      </c>
    </row>
    <row r="1812" spans="1:2" x14ac:dyDescent="0.3">
      <c r="A1812" s="53" t="s">
        <v>3622</v>
      </c>
      <c r="B1812" s="54" t="s">
        <v>3623</v>
      </c>
    </row>
    <row r="1813" spans="1:2" x14ac:dyDescent="0.3">
      <c r="A1813" s="53" t="s">
        <v>3624</v>
      </c>
      <c r="B1813" s="54" t="s">
        <v>3625</v>
      </c>
    </row>
    <row r="1814" spans="1:2" x14ac:dyDescent="0.3">
      <c r="A1814" s="53" t="s">
        <v>3626</v>
      </c>
      <c r="B1814" s="54" t="s">
        <v>3627</v>
      </c>
    </row>
    <row r="1815" spans="1:2" x14ac:dyDescent="0.3">
      <c r="A1815" s="53" t="s">
        <v>3628</v>
      </c>
      <c r="B1815" s="54" t="s">
        <v>3629</v>
      </c>
    </row>
    <row r="1816" spans="1:2" x14ac:dyDescent="0.3">
      <c r="A1816" s="53" t="s">
        <v>3630</v>
      </c>
      <c r="B1816" s="54" t="s">
        <v>3631</v>
      </c>
    </row>
    <row r="1817" spans="1:2" x14ac:dyDescent="0.3">
      <c r="A1817" s="53" t="s">
        <v>3632</v>
      </c>
      <c r="B1817" s="54" t="s">
        <v>3633</v>
      </c>
    </row>
    <row r="1818" spans="1:2" x14ac:dyDescent="0.3">
      <c r="A1818" s="53" t="s">
        <v>3634</v>
      </c>
      <c r="B1818" s="54" t="s">
        <v>3635</v>
      </c>
    </row>
    <row r="1819" spans="1:2" x14ac:dyDescent="0.3">
      <c r="A1819" s="53" t="s">
        <v>3636</v>
      </c>
      <c r="B1819" s="54" t="s">
        <v>3637</v>
      </c>
    </row>
    <row r="1820" spans="1:2" x14ac:dyDescent="0.3">
      <c r="A1820" s="53" t="s">
        <v>3638</v>
      </c>
      <c r="B1820" s="54" t="s">
        <v>3639</v>
      </c>
    </row>
    <row r="1821" spans="1:2" x14ac:dyDescent="0.3">
      <c r="A1821" s="53" t="s">
        <v>3640</v>
      </c>
      <c r="B1821" s="54" t="s">
        <v>3641</v>
      </c>
    </row>
    <row r="1822" spans="1:2" x14ac:dyDescent="0.3">
      <c r="A1822" s="53" t="s">
        <v>3642</v>
      </c>
      <c r="B1822" s="54" t="s">
        <v>3643</v>
      </c>
    </row>
    <row r="1823" spans="1:2" x14ac:dyDescent="0.3">
      <c r="A1823" s="53" t="s">
        <v>3644</v>
      </c>
      <c r="B1823" s="54" t="s">
        <v>3645</v>
      </c>
    </row>
    <row r="1824" spans="1:2" x14ac:dyDescent="0.3">
      <c r="A1824" s="53" t="s">
        <v>3646</v>
      </c>
      <c r="B1824" s="54" t="s">
        <v>3647</v>
      </c>
    </row>
    <row r="1825" spans="1:2" x14ac:dyDescent="0.3">
      <c r="A1825" s="53" t="s">
        <v>3648</v>
      </c>
      <c r="B1825" s="54" t="s">
        <v>3649</v>
      </c>
    </row>
    <row r="1826" spans="1:2" x14ac:dyDescent="0.3">
      <c r="A1826" s="53" t="s">
        <v>3650</v>
      </c>
      <c r="B1826" s="54" t="s">
        <v>3651</v>
      </c>
    </row>
    <row r="1827" spans="1:2" x14ac:dyDescent="0.3">
      <c r="A1827" s="53" t="s">
        <v>3652</v>
      </c>
      <c r="B1827" s="54" t="s">
        <v>3653</v>
      </c>
    </row>
    <row r="1828" spans="1:2" x14ac:dyDescent="0.3">
      <c r="A1828" s="53" t="s">
        <v>3654</v>
      </c>
      <c r="B1828" s="54" t="s">
        <v>3655</v>
      </c>
    </row>
    <row r="1829" spans="1:2" x14ac:dyDescent="0.3">
      <c r="A1829" s="53" t="s">
        <v>3656</v>
      </c>
      <c r="B1829" s="54" t="s">
        <v>3657</v>
      </c>
    </row>
    <row r="1830" spans="1:2" x14ac:dyDescent="0.3">
      <c r="A1830" s="53" t="s">
        <v>3658</v>
      </c>
      <c r="B1830" s="54" t="s">
        <v>3659</v>
      </c>
    </row>
    <row r="1831" spans="1:2" x14ac:dyDescent="0.3">
      <c r="A1831" s="53" t="s">
        <v>3660</v>
      </c>
      <c r="B1831" s="54" t="s">
        <v>3661</v>
      </c>
    </row>
    <row r="1832" spans="1:2" x14ac:dyDescent="0.3">
      <c r="A1832" s="53" t="s">
        <v>3662</v>
      </c>
      <c r="B1832" s="54" t="s">
        <v>3663</v>
      </c>
    </row>
    <row r="1833" spans="1:2" x14ac:dyDescent="0.3">
      <c r="A1833" s="53" t="s">
        <v>3664</v>
      </c>
      <c r="B1833" s="54" t="s">
        <v>3665</v>
      </c>
    </row>
    <row r="1834" spans="1:2" x14ac:dyDescent="0.3">
      <c r="A1834" s="53" t="s">
        <v>3666</v>
      </c>
      <c r="B1834" s="54" t="s">
        <v>3667</v>
      </c>
    </row>
    <row r="1835" spans="1:2" x14ac:dyDescent="0.3">
      <c r="A1835" s="53" t="s">
        <v>3668</v>
      </c>
      <c r="B1835" s="54" t="s">
        <v>3669</v>
      </c>
    </row>
    <row r="1836" spans="1:2" x14ac:dyDescent="0.3">
      <c r="A1836" s="53" t="s">
        <v>3670</v>
      </c>
      <c r="B1836" s="54" t="s">
        <v>3671</v>
      </c>
    </row>
    <row r="1837" spans="1:2" x14ac:dyDescent="0.3">
      <c r="A1837" s="53" t="s">
        <v>3672</v>
      </c>
      <c r="B1837" s="54" t="s">
        <v>3673</v>
      </c>
    </row>
    <row r="1838" spans="1:2" x14ac:dyDescent="0.3">
      <c r="A1838" s="53" t="s">
        <v>3674</v>
      </c>
      <c r="B1838" s="54" t="s">
        <v>3675</v>
      </c>
    </row>
    <row r="1839" spans="1:2" x14ac:dyDescent="0.3">
      <c r="A1839" s="53" t="s">
        <v>3676</v>
      </c>
      <c r="B1839" s="54" t="s">
        <v>3677</v>
      </c>
    </row>
    <row r="1840" spans="1:2" x14ac:dyDescent="0.3">
      <c r="A1840" s="53" t="s">
        <v>3678</v>
      </c>
      <c r="B1840" s="54" t="s">
        <v>3679</v>
      </c>
    </row>
    <row r="1841" spans="1:2" x14ac:dyDescent="0.3">
      <c r="A1841" s="53" t="s">
        <v>3680</v>
      </c>
      <c r="B1841" s="54" t="s">
        <v>3681</v>
      </c>
    </row>
    <row r="1842" spans="1:2" x14ac:dyDescent="0.3">
      <c r="A1842" s="53" t="s">
        <v>3682</v>
      </c>
      <c r="B1842" s="54" t="s">
        <v>3683</v>
      </c>
    </row>
    <row r="1843" spans="1:2" x14ac:dyDescent="0.3">
      <c r="A1843" s="53" t="s">
        <v>3684</v>
      </c>
      <c r="B1843" s="54" t="s">
        <v>3685</v>
      </c>
    </row>
    <row r="1844" spans="1:2" x14ac:dyDescent="0.3">
      <c r="A1844" s="53" t="s">
        <v>3686</v>
      </c>
      <c r="B1844" s="54" t="s">
        <v>3687</v>
      </c>
    </row>
    <row r="1845" spans="1:2" x14ac:dyDescent="0.3">
      <c r="A1845" s="53" t="s">
        <v>3688</v>
      </c>
      <c r="B1845" s="54" t="s">
        <v>3689</v>
      </c>
    </row>
    <row r="1846" spans="1:2" x14ac:dyDescent="0.3">
      <c r="A1846" s="53" t="s">
        <v>3690</v>
      </c>
      <c r="B1846" s="54" t="s">
        <v>3691</v>
      </c>
    </row>
    <row r="1847" spans="1:2" x14ac:dyDescent="0.3">
      <c r="A1847" s="53" t="s">
        <v>3692</v>
      </c>
      <c r="B1847" s="54" t="s">
        <v>3693</v>
      </c>
    </row>
    <row r="1848" spans="1:2" x14ac:dyDescent="0.3">
      <c r="A1848" s="53" t="s">
        <v>3694</v>
      </c>
      <c r="B1848" s="54" t="s">
        <v>3695</v>
      </c>
    </row>
    <row r="1849" spans="1:2" x14ac:dyDescent="0.3">
      <c r="A1849" s="53" t="s">
        <v>3696</v>
      </c>
      <c r="B1849" s="54" t="s">
        <v>3697</v>
      </c>
    </row>
    <row r="1850" spans="1:2" x14ac:dyDescent="0.3">
      <c r="A1850" s="53" t="s">
        <v>3698</v>
      </c>
      <c r="B1850" s="54" t="s">
        <v>3699</v>
      </c>
    </row>
    <row r="1851" spans="1:2" x14ac:dyDescent="0.3">
      <c r="A1851" s="53" t="s">
        <v>3700</v>
      </c>
      <c r="B1851" s="54" t="s">
        <v>3701</v>
      </c>
    </row>
    <row r="1852" spans="1:2" x14ac:dyDescent="0.3">
      <c r="A1852" s="53" t="s">
        <v>3702</v>
      </c>
      <c r="B1852" s="54" t="s">
        <v>3703</v>
      </c>
    </row>
    <row r="1853" spans="1:2" x14ac:dyDescent="0.3">
      <c r="A1853" s="53" t="s">
        <v>3704</v>
      </c>
      <c r="B1853" s="54" t="s">
        <v>3705</v>
      </c>
    </row>
    <row r="1854" spans="1:2" x14ac:dyDescent="0.3">
      <c r="A1854" s="53" t="s">
        <v>3706</v>
      </c>
      <c r="B1854" s="54" t="s">
        <v>3707</v>
      </c>
    </row>
    <row r="1855" spans="1:2" x14ac:dyDescent="0.3">
      <c r="A1855" s="53" t="s">
        <v>3708</v>
      </c>
      <c r="B1855" s="54" t="s">
        <v>3709</v>
      </c>
    </row>
    <row r="1856" spans="1:2" x14ac:dyDescent="0.3">
      <c r="A1856" s="53" t="s">
        <v>3710</v>
      </c>
      <c r="B1856" s="54" t="s">
        <v>3711</v>
      </c>
    </row>
    <row r="1857" spans="1:2" x14ac:dyDescent="0.3">
      <c r="A1857" s="53" t="s">
        <v>3712</v>
      </c>
      <c r="B1857" s="54" t="s">
        <v>3713</v>
      </c>
    </row>
    <row r="1858" spans="1:2" x14ac:dyDescent="0.3">
      <c r="A1858" s="53" t="s">
        <v>3714</v>
      </c>
      <c r="B1858" s="54" t="s">
        <v>3715</v>
      </c>
    </row>
    <row r="1859" spans="1:2" x14ac:dyDescent="0.3">
      <c r="A1859" s="53" t="s">
        <v>3716</v>
      </c>
      <c r="B1859" s="54" t="s">
        <v>3717</v>
      </c>
    </row>
    <row r="1860" spans="1:2" x14ac:dyDescent="0.3">
      <c r="A1860" s="53" t="s">
        <v>3718</v>
      </c>
      <c r="B1860" s="54" t="s">
        <v>3719</v>
      </c>
    </row>
    <row r="1861" spans="1:2" x14ac:dyDescent="0.3">
      <c r="A1861" s="53" t="s">
        <v>3720</v>
      </c>
      <c r="B1861" s="54" t="s">
        <v>3721</v>
      </c>
    </row>
    <row r="1862" spans="1:2" x14ac:dyDescent="0.3">
      <c r="A1862" s="53" t="s">
        <v>3722</v>
      </c>
      <c r="B1862" s="54" t="s">
        <v>3723</v>
      </c>
    </row>
    <row r="1863" spans="1:2" x14ac:dyDescent="0.3">
      <c r="A1863" s="53" t="s">
        <v>3724</v>
      </c>
      <c r="B1863" s="54" t="s">
        <v>3725</v>
      </c>
    </row>
    <row r="1864" spans="1:2" x14ac:dyDescent="0.3">
      <c r="A1864" s="53" t="s">
        <v>3726</v>
      </c>
      <c r="B1864" s="54" t="s">
        <v>3727</v>
      </c>
    </row>
    <row r="1865" spans="1:2" x14ac:dyDescent="0.3">
      <c r="A1865" s="53" t="s">
        <v>3728</v>
      </c>
      <c r="B1865" s="54" t="s">
        <v>3729</v>
      </c>
    </row>
    <row r="1866" spans="1:2" x14ac:dyDescent="0.3">
      <c r="A1866" s="53" t="s">
        <v>3730</v>
      </c>
      <c r="B1866" s="54" t="s">
        <v>3731</v>
      </c>
    </row>
    <row r="1867" spans="1:2" x14ac:dyDescent="0.3">
      <c r="A1867" s="53" t="s">
        <v>3732</v>
      </c>
      <c r="B1867" s="54" t="s">
        <v>3733</v>
      </c>
    </row>
    <row r="1868" spans="1:2" x14ac:dyDescent="0.3">
      <c r="A1868" s="53" t="s">
        <v>3734</v>
      </c>
      <c r="B1868" s="54" t="s">
        <v>3735</v>
      </c>
    </row>
    <row r="1869" spans="1:2" x14ac:dyDescent="0.3">
      <c r="A1869" s="53" t="s">
        <v>3736</v>
      </c>
      <c r="B1869" s="54" t="s">
        <v>3737</v>
      </c>
    </row>
    <row r="1870" spans="1:2" x14ac:dyDescent="0.3">
      <c r="A1870" s="53" t="s">
        <v>3738</v>
      </c>
      <c r="B1870" s="54" t="s">
        <v>3739</v>
      </c>
    </row>
    <row r="1871" spans="1:2" x14ac:dyDescent="0.3">
      <c r="A1871" s="53" t="s">
        <v>3740</v>
      </c>
      <c r="B1871" s="54" t="s">
        <v>3741</v>
      </c>
    </row>
    <row r="1872" spans="1:2" x14ac:dyDescent="0.3">
      <c r="A1872" s="53" t="s">
        <v>3742</v>
      </c>
      <c r="B1872" s="54" t="s">
        <v>3743</v>
      </c>
    </row>
    <row r="1873" spans="1:2" x14ac:dyDescent="0.3">
      <c r="A1873" s="53" t="s">
        <v>3744</v>
      </c>
      <c r="B1873" s="54" t="s">
        <v>3745</v>
      </c>
    </row>
    <row r="1874" spans="1:2" x14ac:dyDescent="0.3">
      <c r="A1874" s="53" t="s">
        <v>3746</v>
      </c>
      <c r="B1874" s="54" t="s">
        <v>3747</v>
      </c>
    </row>
    <row r="1875" spans="1:2" x14ac:dyDescent="0.3">
      <c r="A1875" s="53" t="s">
        <v>3748</v>
      </c>
      <c r="B1875" s="54" t="s">
        <v>3749</v>
      </c>
    </row>
    <row r="1876" spans="1:2" x14ac:dyDescent="0.3">
      <c r="A1876" s="53" t="s">
        <v>3750</v>
      </c>
      <c r="B1876" s="54" t="s">
        <v>3751</v>
      </c>
    </row>
    <row r="1877" spans="1:2" x14ac:dyDescent="0.3">
      <c r="A1877" s="53" t="s">
        <v>3752</v>
      </c>
      <c r="B1877" s="54" t="s">
        <v>3753</v>
      </c>
    </row>
    <row r="1878" spans="1:2" x14ac:dyDescent="0.3">
      <c r="A1878" s="53" t="s">
        <v>3754</v>
      </c>
      <c r="B1878" s="54" t="s">
        <v>3755</v>
      </c>
    </row>
    <row r="1879" spans="1:2" x14ac:dyDescent="0.3">
      <c r="A1879" s="53" t="s">
        <v>3756</v>
      </c>
      <c r="B1879" s="54" t="s">
        <v>3757</v>
      </c>
    </row>
    <row r="1880" spans="1:2" x14ac:dyDescent="0.3">
      <c r="A1880" s="53" t="s">
        <v>3758</v>
      </c>
      <c r="B1880" s="54" t="s">
        <v>3759</v>
      </c>
    </row>
    <row r="1881" spans="1:2" x14ac:dyDescent="0.3">
      <c r="A1881" s="53" t="s">
        <v>3760</v>
      </c>
      <c r="B1881" s="54" t="s">
        <v>3761</v>
      </c>
    </row>
    <row r="1882" spans="1:2" x14ac:dyDescent="0.3">
      <c r="A1882" s="53" t="s">
        <v>3762</v>
      </c>
      <c r="B1882" s="54" t="s">
        <v>3763</v>
      </c>
    </row>
    <row r="1883" spans="1:2" x14ac:dyDescent="0.3">
      <c r="A1883" s="53" t="s">
        <v>3764</v>
      </c>
      <c r="B1883" s="54" t="s">
        <v>3765</v>
      </c>
    </row>
    <row r="1884" spans="1:2" x14ac:dyDescent="0.3">
      <c r="A1884" s="53" t="s">
        <v>3766</v>
      </c>
      <c r="B1884" s="54" t="s">
        <v>3767</v>
      </c>
    </row>
    <row r="1885" spans="1:2" x14ac:dyDescent="0.3">
      <c r="A1885" s="53" t="s">
        <v>3768</v>
      </c>
      <c r="B1885" s="54" t="s">
        <v>3769</v>
      </c>
    </row>
    <row r="1886" spans="1:2" x14ac:dyDescent="0.3">
      <c r="A1886" s="53" t="s">
        <v>3770</v>
      </c>
      <c r="B1886" s="54" t="s">
        <v>3771</v>
      </c>
    </row>
    <row r="1887" spans="1:2" x14ac:dyDescent="0.3">
      <c r="A1887" s="53" t="s">
        <v>3772</v>
      </c>
      <c r="B1887" s="54" t="s">
        <v>3773</v>
      </c>
    </row>
    <row r="1888" spans="1:2" x14ac:dyDescent="0.3">
      <c r="A1888" s="53" t="s">
        <v>3774</v>
      </c>
      <c r="B1888" s="54" t="s">
        <v>3775</v>
      </c>
    </row>
    <row r="1889" spans="1:2" x14ac:dyDescent="0.3">
      <c r="A1889" s="53" t="s">
        <v>3776</v>
      </c>
      <c r="B1889" s="54" t="s">
        <v>3777</v>
      </c>
    </row>
    <row r="1890" spans="1:2" x14ac:dyDescent="0.3">
      <c r="A1890" s="53" t="s">
        <v>3778</v>
      </c>
      <c r="B1890" s="54" t="s">
        <v>3779</v>
      </c>
    </row>
    <row r="1891" spans="1:2" x14ac:dyDescent="0.3">
      <c r="A1891" s="53" t="s">
        <v>3780</v>
      </c>
      <c r="B1891" s="54" t="s">
        <v>3781</v>
      </c>
    </row>
    <row r="1892" spans="1:2" x14ac:dyDescent="0.3">
      <c r="A1892" s="53" t="s">
        <v>3782</v>
      </c>
      <c r="B1892" s="54" t="s">
        <v>3783</v>
      </c>
    </row>
    <row r="1893" spans="1:2" x14ac:dyDescent="0.3">
      <c r="A1893" s="53" t="s">
        <v>3784</v>
      </c>
      <c r="B1893" s="54" t="s">
        <v>3785</v>
      </c>
    </row>
    <row r="1894" spans="1:2" x14ac:dyDescent="0.3">
      <c r="A1894" s="53" t="s">
        <v>3786</v>
      </c>
      <c r="B1894" s="54" t="s">
        <v>3787</v>
      </c>
    </row>
    <row r="1895" spans="1:2" x14ac:dyDescent="0.3">
      <c r="A1895" s="53" t="s">
        <v>3788</v>
      </c>
      <c r="B1895" s="54" t="s">
        <v>3789</v>
      </c>
    </row>
    <row r="1896" spans="1:2" x14ac:dyDescent="0.3">
      <c r="A1896" s="53" t="s">
        <v>3790</v>
      </c>
      <c r="B1896" s="54" t="s">
        <v>3791</v>
      </c>
    </row>
    <row r="1897" spans="1:2" x14ac:dyDescent="0.3">
      <c r="A1897" s="53" t="s">
        <v>3792</v>
      </c>
      <c r="B1897" s="54" t="s">
        <v>3793</v>
      </c>
    </row>
    <row r="1898" spans="1:2" x14ac:dyDescent="0.3">
      <c r="A1898" s="53" t="s">
        <v>3794</v>
      </c>
      <c r="B1898" s="54" t="s">
        <v>3795</v>
      </c>
    </row>
    <row r="1899" spans="1:2" x14ac:dyDescent="0.3">
      <c r="A1899" s="53" t="s">
        <v>3796</v>
      </c>
      <c r="B1899" s="54" t="s">
        <v>3797</v>
      </c>
    </row>
    <row r="1900" spans="1:2" x14ac:dyDescent="0.3">
      <c r="A1900" s="53" t="s">
        <v>3798</v>
      </c>
      <c r="B1900" s="54" t="s">
        <v>3799</v>
      </c>
    </row>
    <row r="1901" spans="1:2" x14ac:dyDescent="0.3">
      <c r="A1901" s="53" t="s">
        <v>3800</v>
      </c>
      <c r="B1901" s="54" t="s">
        <v>3801</v>
      </c>
    </row>
    <row r="1902" spans="1:2" x14ac:dyDescent="0.3">
      <c r="A1902" s="53" t="s">
        <v>3802</v>
      </c>
      <c r="B1902" s="54" t="s">
        <v>3803</v>
      </c>
    </row>
    <row r="1903" spans="1:2" x14ac:dyDescent="0.3">
      <c r="A1903" s="53" t="s">
        <v>3804</v>
      </c>
      <c r="B1903" s="54" t="s">
        <v>3805</v>
      </c>
    </row>
    <row r="1904" spans="1:2" x14ac:dyDescent="0.3">
      <c r="A1904" s="53" t="s">
        <v>3806</v>
      </c>
      <c r="B1904" s="54" t="s">
        <v>3807</v>
      </c>
    </row>
    <row r="1905" spans="1:2" x14ac:dyDescent="0.3">
      <c r="A1905" s="53" t="s">
        <v>3808</v>
      </c>
      <c r="B1905" s="54" t="s">
        <v>3809</v>
      </c>
    </row>
    <row r="1906" spans="1:2" x14ac:dyDescent="0.3">
      <c r="A1906" s="53" t="s">
        <v>3810</v>
      </c>
      <c r="B1906" s="54" t="s">
        <v>3811</v>
      </c>
    </row>
    <row r="1907" spans="1:2" x14ac:dyDescent="0.3">
      <c r="A1907" s="53" t="s">
        <v>3812</v>
      </c>
      <c r="B1907" s="54" t="s">
        <v>3813</v>
      </c>
    </row>
    <row r="1908" spans="1:2" x14ac:dyDescent="0.3">
      <c r="A1908" s="53" t="s">
        <v>3814</v>
      </c>
      <c r="B1908" s="54" t="s">
        <v>3815</v>
      </c>
    </row>
    <row r="1909" spans="1:2" x14ac:dyDescent="0.3">
      <c r="A1909" s="53" t="s">
        <v>3816</v>
      </c>
      <c r="B1909" s="54" t="s">
        <v>3817</v>
      </c>
    </row>
    <row r="1910" spans="1:2" x14ac:dyDescent="0.3">
      <c r="A1910" s="53" t="s">
        <v>3818</v>
      </c>
      <c r="B1910" s="54" t="s">
        <v>3819</v>
      </c>
    </row>
    <row r="1911" spans="1:2" x14ac:dyDescent="0.3">
      <c r="A1911" s="53" t="s">
        <v>3820</v>
      </c>
      <c r="B1911" s="54" t="s">
        <v>3821</v>
      </c>
    </row>
    <row r="1912" spans="1:2" x14ac:dyDescent="0.3">
      <c r="A1912" s="53" t="s">
        <v>3822</v>
      </c>
      <c r="B1912" s="54" t="s">
        <v>3823</v>
      </c>
    </row>
    <row r="1913" spans="1:2" x14ac:dyDescent="0.3">
      <c r="A1913" s="53" t="s">
        <v>3824</v>
      </c>
      <c r="B1913" s="54" t="s">
        <v>3825</v>
      </c>
    </row>
    <row r="1914" spans="1:2" x14ac:dyDescent="0.3">
      <c r="A1914" s="53" t="s">
        <v>3826</v>
      </c>
      <c r="B1914" s="54" t="s">
        <v>3827</v>
      </c>
    </row>
    <row r="1915" spans="1:2" x14ac:dyDescent="0.3">
      <c r="A1915" s="53" t="s">
        <v>3828</v>
      </c>
      <c r="B1915" s="54" t="s">
        <v>3829</v>
      </c>
    </row>
    <row r="1916" spans="1:2" x14ac:dyDescent="0.3">
      <c r="A1916" s="53" t="s">
        <v>3830</v>
      </c>
      <c r="B1916" s="54" t="s">
        <v>3831</v>
      </c>
    </row>
    <row r="1917" spans="1:2" x14ac:dyDescent="0.3">
      <c r="A1917" s="53" t="s">
        <v>3832</v>
      </c>
      <c r="B1917" s="54" t="s">
        <v>3833</v>
      </c>
    </row>
    <row r="1918" spans="1:2" x14ac:dyDescent="0.3">
      <c r="A1918" s="53" t="s">
        <v>3834</v>
      </c>
      <c r="B1918" s="54" t="s">
        <v>3835</v>
      </c>
    </row>
    <row r="1919" spans="1:2" x14ac:dyDescent="0.3">
      <c r="A1919" s="53" t="s">
        <v>3836</v>
      </c>
      <c r="B1919" s="54" t="s">
        <v>3837</v>
      </c>
    </row>
    <row r="1920" spans="1:2" x14ac:dyDescent="0.3">
      <c r="A1920" s="53" t="s">
        <v>3838</v>
      </c>
      <c r="B1920" s="54" t="s">
        <v>3839</v>
      </c>
    </row>
    <row r="1921" spans="1:2" x14ac:dyDescent="0.3">
      <c r="A1921" s="53" t="s">
        <v>3840</v>
      </c>
      <c r="B1921" s="54" t="s">
        <v>3841</v>
      </c>
    </row>
    <row r="1922" spans="1:2" x14ac:dyDescent="0.3">
      <c r="A1922" s="53" t="s">
        <v>3842</v>
      </c>
      <c r="B1922" s="54" t="s">
        <v>3843</v>
      </c>
    </row>
    <row r="1923" spans="1:2" x14ac:dyDescent="0.3">
      <c r="A1923" s="53" t="s">
        <v>3844</v>
      </c>
      <c r="B1923" s="54" t="s">
        <v>3845</v>
      </c>
    </row>
    <row r="1924" spans="1:2" x14ac:dyDescent="0.3">
      <c r="A1924" s="53" t="s">
        <v>3846</v>
      </c>
      <c r="B1924" s="54" t="s">
        <v>3847</v>
      </c>
    </row>
    <row r="1925" spans="1:2" x14ac:dyDescent="0.3">
      <c r="A1925" s="53" t="s">
        <v>3848</v>
      </c>
      <c r="B1925" s="54" t="s">
        <v>3849</v>
      </c>
    </row>
    <row r="1926" spans="1:2" x14ac:dyDescent="0.3">
      <c r="A1926" s="53" t="s">
        <v>3850</v>
      </c>
      <c r="B1926" s="54" t="s">
        <v>3851</v>
      </c>
    </row>
    <row r="1927" spans="1:2" x14ac:dyDescent="0.3">
      <c r="A1927" s="53" t="s">
        <v>3852</v>
      </c>
      <c r="B1927" s="54" t="s">
        <v>3853</v>
      </c>
    </row>
    <row r="1928" spans="1:2" x14ac:dyDescent="0.3">
      <c r="A1928" s="53" t="s">
        <v>3854</v>
      </c>
      <c r="B1928" s="54" t="s">
        <v>3855</v>
      </c>
    </row>
    <row r="1929" spans="1:2" x14ac:dyDescent="0.3">
      <c r="A1929" s="53" t="s">
        <v>3856</v>
      </c>
      <c r="B1929" s="54" t="s">
        <v>3857</v>
      </c>
    </row>
    <row r="1930" spans="1:2" x14ac:dyDescent="0.3">
      <c r="A1930" s="53" t="s">
        <v>3858</v>
      </c>
      <c r="B1930" s="54" t="s">
        <v>3859</v>
      </c>
    </row>
    <row r="1931" spans="1:2" x14ac:dyDescent="0.3">
      <c r="A1931" s="53" t="s">
        <v>3860</v>
      </c>
      <c r="B1931" s="54" t="s">
        <v>3861</v>
      </c>
    </row>
    <row r="1932" spans="1:2" x14ac:dyDescent="0.3">
      <c r="A1932" s="53" t="s">
        <v>3862</v>
      </c>
      <c r="B1932" s="54" t="s">
        <v>3863</v>
      </c>
    </row>
    <row r="1933" spans="1:2" x14ac:dyDescent="0.3">
      <c r="A1933" s="53" t="s">
        <v>3864</v>
      </c>
      <c r="B1933" s="54" t="s">
        <v>3865</v>
      </c>
    </row>
    <row r="1934" spans="1:2" x14ac:dyDescent="0.3">
      <c r="A1934" s="53" t="s">
        <v>3866</v>
      </c>
      <c r="B1934" s="54" t="s">
        <v>3867</v>
      </c>
    </row>
    <row r="1935" spans="1:2" x14ac:dyDescent="0.3">
      <c r="A1935" s="53" t="s">
        <v>3868</v>
      </c>
      <c r="B1935" s="54" t="s">
        <v>3869</v>
      </c>
    </row>
    <row r="1936" spans="1:2" x14ac:dyDescent="0.3">
      <c r="A1936" s="53" t="s">
        <v>3870</v>
      </c>
      <c r="B1936" s="54" t="s">
        <v>3871</v>
      </c>
    </row>
    <row r="1937" spans="1:2" x14ac:dyDescent="0.3">
      <c r="A1937" s="53" t="s">
        <v>3872</v>
      </c>
      <c r="B1937" s="54" t="s">
        <v>3873</v>
      </c>
    </row>
    <row r="1938" spans="1:2" x14ac:dyDescent="0.3">
      <c r="A1938" s="53" t="s">
        <v>3874</v>
      </c>
      <c r="B1938" s="54" t="s">
        <v>3875</v>
      </c>
    </row>
    <row r="1939" spans="1:2" x14ac:dyDescent="0.3">
      <c r="A1939" s="53" t="s">
        <v>3876</v>
      </c>
      <c r="B1939" s="54" t="s">
        <v>3877</v>
      </c>
    </row>
    <row r="1940" spans="1:2" x14ac:dyDescent="0.3">
      <c r="A1940" s="53" t="s">
        <v>3878</v>
      </c>
      <c r="B1940" s="54" t="s">
        <v>3879</v>
      </c>
    </row>
    <row r="1941" spans="1:2" x14ac:dyDescent="0.3">
      <c r="A1941" s="53" t="s">
        <v>3880</v>
      </c>
      <c r="B1941" s="54" t="s">
        <v>3881</v>
      </c>
    </row>
    <row r="1942" spans="1:2" x14ac:dyDescent="0.3">
      <c r="A1942" s="53" t="s">
        <v>3882</v>
      </c>
      <c r="B1942" s="54" t="s">
        <v>3883</v>
      </c>
    </row>
    <row r="1943" spans="1:2" x14ac:dyDescent="0.3">
      <c r="A1943" s="53" t="s">
        <v>3884</v>
      </c>
      <c r="B1943" s="54" t="s">
        <v>3885</v>
      </c>
    </row>
    <row r="1944" spans="1:2" x14ac:dyDescent="0.3">
      <c r="A1944" s="53" t="s">
        <v>3886</v>
      </c>
      <c r="B1944" s="54" t="s">
        <v>3887</v>
      </c>
    </row>
    <row r="1945" spans="1:2" x14ac:dyDescent="0.3">
      <c r="A1945" s="53" t="s">
        <v>3888</v>
      </c>
      <c r="B1945" s="54" t="s">
        <v>3889</v>
      </c>
    </row>
    <row r="1946" spans="1:2" x14ac:dyDescent="0.3">
      <c r="A1946" s="53" t="s">
        <v>3890</v>
      </c>
      <c r="B1946" s="54" t="s">
        <v>3891</v>
      </c>
    </row>
    <row r="1947" spans="1:2" x14ac:dyDescent="0.3">
      <c r="A1947" s="53" t="s">
        <v>3892</v>
      </c>
      <c r="B1947" s="54" t="s">
        <v>3893</v>
      </c>
    </row>
    <row r="1948" spans="1:2" x14ac:dyDescent="0.3">
      <c r="A1948" s="53" t="s">
        <v>3894</v>
      </c>
      <c r="B1948" s="54" t="s">
        <v>3895</v>
      </c>
    </row>
    <row r="1949" spans="1:2" x14ac:dyDescent="0.3">
      <c r="A1949" s="53" t="s">
        <v>3896</v>
      </c>
      <c r="B1949" s="54" t="s">
        <v>3897</v>
      </c>
    </row>
    <row r="1950" spans="1:2" x14ac:dyDescent="0.3">
      <c r="A1950" s="53" t="s">
        <v>3898</v>
      </c>
      <c r="B1950" s="54" t="s">
        <v>3899</v>
      </c>
    </row>
    <row r="1951" spans="1:2" x14ac:dyDescent="0.3">
      <c r="A1951" s="53" t="s">
        <v>3900</v>
      </c>
      <c r="B1951" s="54" t="s">
        <v>3901</v>
      </c>
    </row>
    <row r="1952" spans="1:2" x14ac:dyDescent="0.3">
      <c r="A1952" s="53" t="s">
        <v>3902</v>
      </c>
      <c r="B1952" s="54" t="s">
        <v>3903</v>
      </c>
    </row>
    <row r="1953" spans="1:2" x14ac:dyDescent="0.3">
      <c r="A1953" s="53" t="s">
        <v>3904</v>
      </c>
      <c r="B1953" s="54" t="s">
        <v>3905</v>
      </c>
    </row>
    <row r="1954" spans="1:2" x14ac:dyDescent="0.3">
      <c r="A1954" s="53" t="s">
        <v>3906</v>
      </c>
      <c r="B1954" s="54" t="s">
        <v>3907</v>
      </c>
    </row>
    <row r="1955" spans="1:2" x14ac:dyDescent="0.3">
      <c r="A1955" s="53" t="s">
        <v>3908</v>
      </c>
      <c r="B1955" s="54" t="s">
        <v>3909</v>
      </c>
    </row>
    <row r="1956" spans="1:2" x14ac:dyDescent="0.3">
      <c r="A1956" s="53" t="s">
        <v>3910</v>
      </c>
      <c r="B1956" s="54" t="s">
        <v>3911</v>
      </c>
    </row>
    <row r="1957" spans="1:2" x14ac:dyDescent="0.3">
      <c r="A1957" s="53" t="s">
        <v>3912</v>
      </c>
      <c r="B1957" s="54" t="s">
        <v>3913</v>
      </c>
    </row>
    <row r="1958" spans="1:2" x14ac:dyDescent="0.3">
      <c r="A1958" s="53" t="s">
        <v>3914</v>
      </c>
      <c r="B1958" s="54" t="s">
        <v>3915</v>
      </c>
    </row>
    <row r="1959" spans="1:2" x14ac:dyDescent="0.3">
      <c r="A1959" s="53" t="s">
        <v>3916</v>
      </c>
      <c r="B1959" s="54" t="s">
        <v>3917</v>
      </c>
    </row>
    <row r="1960" spans="1:2" x14ac:dyDescent="0.3">
      <c r="A1960" s="53" t="s">
        <v>3918</v>
      </c>
      <c r="B1960" s="54" t="s">
        <v>3919</v>
      </c>
    </row>
    <row r="1961" spans="1:2" x14ac:dyDescent="0.3">
      <c r="A1961" s="53" t="s">
        <v>3920</v>
      </c>
      <c r="B1961" s="54" t="s">
        <v>3921</v>
      </c>
    </row>
    <row r="1962" spans="1:2" x14ac:dyDescent="0.3">
      <c r="A1962" s="53" t="s">
        <v>3922</v>
      </c>
      <c r="B1962" s="54" t="s">
        <v>3923</v>
      </c>
    </row>
    <row r="1963" spans="1:2" x14ac:dyDescent="0.3">
      <c r="A1963" s="53" t="s">
        <v>3924</v>
      </c>
      <c r="B1963" s="54" t="s">
        <v>3925</v>
      </c>
    </row>
    <row r="1964" spans="1:2" x14ac:dyDescent="0.3">
      <c r="A1964" s="53" t="s">
        <v>3926</v>
      </c>
      <c r="B1964" s="54" t="s">
        <v>3927</v>
      </c>
    </row>
    <row r="1965" spans="1:2" x14ac:dyDescent="0.3">
      <c r="A1965" s="53" t="s">
        <v>3928</v>
      </c>
      <c r="B1965" s="54" t="s">
        <v>3929</v>
      </c>
    </row>
    <row r="1966" spans="1:2" x14ac:dyDescent="0.3">
      <c r="A1966" s="53" t="s">
        <v>3930</v>
      </c>
      <c r="B1966" s="54" t="s">
        <v>3931</v>
      </c>
    </row>
    <row r="1967" spans="1:2" x14ac:dyDescent="0.3">
      <c r="A1967" s="53" t="s">
        <v>3932</v>
      </c>
      <c r="B1967" s="54" t="s">
        <v>3933</v>
      </c>
    </row>
    <row r="1968" spans="1:2" x14ac:dyDescent="0.3">
      <c r="A1968" s="53" t="s">
        <v>3934</v>
      </c>
      <c r="B1968" s="54" t="s">
        <v>3935</v>
      </c>
    </row>
    <row r="1969" spans="1:2" x14ac:dyDescent="0.3">
      <c r="A1969" s="53" t="s">
        <v>3936</v>
      </c>
      <c r="B1969" s="54" t="s">
        <v>3937</v>
      </c>
    </row>
    <row r="1970" spans="1:2" x14ac:dyDescent="0.3">
      <c r="A1970" s="53" t="s">
        <v>3938</v>
      </c>
      <c r="B1970" s="54" t="s">
        <v>3939</v>
      </c>
    </row>
    <row r="1971" spans="1:2" x14ac:dyDescent="0.3">
      <c r="A1971" s="53" t="s">
        <v>3940</v>
      </c>
      <c r="B1971" s="54" t="s">
        <v>3941</v>
      </c>
    </row>
    <row r="1972" spans="1:2" x14ac:dyDescent="0.3">
      <c r="A1972" s="53" t="s">
        <v>3942</v>
      </c>
      <c r="B1972" s="54" t="s">
        <v>3943</v>
      </c>
    </row>
    <row r="1973" spans="1:2" x14ac:dyDescent="0.3">
      <c r="A1973" s="53" t="s">
        <v>3944</v>
      </c>
      <c r="B1973" s="54" t="s">
        <v>3945</v>
      </c>
    </row>
    <row r="1974" spans="1:2" x14ac:dyDescent="0.3">
      <c r="A1974" s="53" t="s">
        <v>3946</v>
      </c>
      <c r="B1974" s="54" t="s">
        <v>3947</v>
      </c>
    </row>
    <row r="1975" spans="1:2" x14ac:dyDescent="0.3">
      <c r="A1975" s="53" t="s">
        <v>3948</v>
      </c>
      <c r="B1975" s="54" t="s">
        <v>3949</v>
      </c>
    </row>
    <row r="1976" spans="1:2" x14ac:dyDescent="0.3">
      <c r="A1976" s="53" t="s">
        <v>3950</v>
      </c>
      <c r="B1976" s="54" t="s">
        <v>3951</v>
      </c>
    </row>
    <row r="1977" spans="1:2" x14ac:dyDescent="0.3">
      <c r="A1977" s="53" t="s">
        <v>3952</v>
      </c>
      <c r="B1977" s="54" t="s">
        <v>3953</v>
      </c>
    </row>
    <row r="1978" spans="1:2" x14ac:dyDescent="0.3">
      <c r="A1978" s="53" t="s">
        <v>3954</v>
      </c>
      <c r="B1978" s="54" t="s">
        <v>3955</v>
      </c>
    </row>
    <row r="1979" spans="1:2" x14ac:dyDescent="0.3">
      <c r="A1979" s="53" t="s">
        <v>3956</v>
      </c>
      <c r="B1979" s="54" t="s">
        <v>3957</v>
      </c>
    </row>
    <row r="1980" spans="1:2" x14ac:dyDescent="0.3">
      <c r="A1980" s="53" t="s">
        <v>3958</v>
      </c>
      <c r="B1980" s="54" t="s">
        <v>3959</v>
      </c>
    </row>
    <row r="1981" spans="1:2" x14ac:dyDescent="0.3">
      <c r="A1981" s="53" t="s">
        <v>3960</v>
      </c>
      <c r="B1981" s="54" t="s">
        <v>3961</v>
      </c>
    </row>
    <row r="1982" spans="1:2" x14ac:dyDescent="0.3">
      <c r="A1982" s="53" t="s">
        <v>3962</v>
      </c>
      <c r="B1982" s="54" t="s">
        <v>3963</v>
      </c>
    </row>
    <row r="1983" spans="1:2" x14ac:dyDescent="0.3">
      <c r="A1983" s="53" t="s">
        <v>3964</v>
      </c>
      <c r="B1983" s="54" t="s">
        <v>3965</v>
      </c>
    </row>
    <row r="1984" spans="1:2" x14ac:dyDescent="0.3">
      <c r="A1984" s="53" t="s">
        <v>3966</v>
      </c>
      <c r="B1984" s="54" t="s">
        <v>3967</v>
      </c>
    </row>
    <row r="1985" spans="1:2" x14ac:dyDescent="0.3">
      <c r="A1985" s="53" t="s">
        <v>3968</v>
      </c>
      <c r="B1985" s="54" t="s">
        <v>3969</v>
      </c>
    </row>
    <row r="1986" spans="1:2" x14ac:dyDescent="0.3">
      <c r="A1986" s="53" t="s">
        <v>3970</v>
      </c>
      <c r="B1986" s="54" t="s">
        <v>3971</v>
      </c>
    </row>
    <row r="1987" spans="1:2" x14ac:dyDescent="0.3">
      <c r="A1987" s="53" t="s">
        <v>3972</v>
      </c>
      <c r="B1987" s="54" t="s">
        <v>3973</v>
      </c>
    </row>
    <row r="1988" spans="1:2" x14ac:dyDescent="0.3">
      <c r="A1988" s="53" t="s">
        <v>3974</v>
      </c>
      <c r="B1988" s="54" t="s">
        <v>3975</v>
      </c>
    </row>
    <row r="1989" spans="1:2" x14ac:dyDescent="0.3">
      <c r="A1989" s="53" t="s">
        <v>3976</v>
      </c>
      <c r="B1989" s="54" t="s">
        <v>3977</v>
      </c>
    </row>
    <row r="1990" spans="1:2" x14ac:dyDescent="0.3">
      <c r="A1990" s="53" t="s">
        <v>3978</v>
      </c>
      <c r="B1990" s="54" t="s">
        <v>3979</v>
      </c>
    </row>
    <row r="1991" spans="1:2" x14ac:dyDescent="0.3">
      <c r="A1991" s="53" t="s">
        <v>3980</v>
      </c>
      <c r="B1991" s="54" t="s">
        <v>3981</v>
      </c>
    </row>
    <row r="1992" spans="1:2" x14ac:dyDescent="0.3">
      <c r="A1992" s="53" t="s">
        <v>3982</v>
      </c>
      <c r="B1992" s="54" t="s">
        <v>3983</v>
      </c>
    </row>
    <row r="1993" spans="1:2" x14ac:dyDescent="0.3">
      <c r="A1993" s="53" t="s">
        <v>3984</v>
      </c>
      <c r="B1993" s="54" t="s">
        <v>3985</v>
      </c>
    </row>
    <row r="1994" spans="1:2" x14ac:dyDescent="0.3">
      <c r="A1994" s="53" t="s">
        <v>3986</v>
      </c>
      <c r="B1994" s="54" t="s">
        <v>3987</v>
      </c>
    </row>
    <row r="1995" spans="1:2" x14ac:dyDescent="0.3">
      <c r="A1995" s="53" t="s">
        <v>3988</v>
      </c>
      <c r="B1995" s="54" t="s">
        <v>3989</v>
      </c>
    </row>
    <row r="1996" spans="1:2" x14ac:dyDescent="0.3">
      <c r="A1996" s="53" t="s">
        <v>3990</v>
      </c>
      <c r="B1996" s="54" t="s">
        <v>3991</v>
      </c>
    </row>
    <row r="1997" spans="1:2" x14ac:dyDescent="0.3">
      <c r="A1997" s="53" t="s">
        <v>3992</v>
      </c>
      <c r="B1997" s="54" t="s">
        <v>3993</v>
      </c>
    </row>
    <row r="1998" spans="1:2" x14ac:dyDescent="0.3">
      <c r="A1998" s="53" t="s">
        <v>3994</v>
      </c>
      <c r="B1998" s="54" t="s">
        <v>3995</v>
      </c>
    </row>
    <row r="1999" spans="1:2" x14ac:dyDescent="0.3">
      <c r="A1999" s="53" t="s">
        <v>3996</v>
      </c>
      <c r="B1999" s="54" t="s">
        <v>3997</v>
      </c>
    </row>
    <row r="2000" spans="1:2" x14ac:dyDescent="0.3">
      <c r="A2000" s="53" t="s">
        <v>3998</v>
      </c>
      <c r="B2000" s="54" t="s">
        <v>3999</v>
      </c>
    </row>
    <row r="2001" spans="1:2" x14ac:dyDescent="0.3">
      <c r="A2001" s="53" t="s">
        <v>4000</v>
      </c>
      <c r="B2001" s="54" t="s">
        <v>4001</v>
      </c>
    </row>
    <row r="2002" spans="1:2" x14ac:dyDescent="0.3">
      <c r="A2002" s="53" t="s">
        <v>4002</v>
      </c>
      <c r="B2002" s="54" t="s">
        <v>4003</v>
      </c>
    </row>
    <row r="2003" spans="1:2" x14ac:dyDescent="0.3">
      <c r="A2003" s="53" t="s">
        <v>4004</v>
      </c>
      <c r="B2003" s="54" t="s">
        <v>4005</v>
      </c>
    </row>
    <row r="2004" spans="1:2" x14ac:dyDescent="0.3">
      <c r="A2004" s="53" t="s">
        <v>4006</v>
      </c>
      <c r="B2004" s="54" t="s">
        <v>4007</v>
      </c>
    </row>
    <row r="2005" spans="1:2" x14ac:dyDescent="0.3">
      <c r="A2005" s="53" t="s">
        <v>4008</v>
      </c>
      <c r="B2005" s="54" t="s">
        <v>4009</v>
      </c>
    </row>
    <row r="2006" spans="1:2" x14ac:dyDescent="0.3">
      <c r="A2006" s="53" t="s">
        <v>4010</v>
      </c>
      <c r="B2006" s="54" t="s">
        <v>4011</v>
      </c>
    </row>
    <row r="2007" spans="1:2" x14ac:dyDescent="0.3">
      <c r="A2007" s="53" t="s">
        <v>4012</v>
      </c>
      <c r="B2007" s="54" t="s">
        <v>4013</v>
      </c>
    </row>
    <row r="2008" spans="1:2" x14ac:dyDescent="0.3">
      <c r="A2008" s="53" t="s">
        <v>4014</v>
      </c>
      <c r="B2008" s="54" t="s">
        <v>4015</v>
      </c>
    </row>
    <row r="2009" spans="1:2" x14ac:dyDescent="0.3">
      <c r="A2009" s="53" t="s">
        <v>4016</v>
      </c>
      <c r="B2009" s="54" t="s">
        <v>4017</v>
      </c>
    </row>
    <row r="2010" spans="1:2" x14ac:dyDescent="0.3">
      <c r="A2010" s="53" t="s">
        <v>4018</v>
      </c>
      <c r="B2010" s="54" t="s">
        <v>4019</v>
      </c>
    </row>
    <row r="2011" spans="1:2" x14ac:dyDescent="0.3">
      <c r="A2011" s="53" t="s">
        <v>4020</v>
      </c>
      <c r="B2011" s="54" t="s">
        <v>4021</v>
      </c>
    </row>
    <row r="2012" spans="1:2" x14ac:dyDescent="0.3">
      <c r="A2012" s="53" t="s">
        <v>4022</v>
      </c>
      <c r="B2012" s="54" t="s">
        <v>4023</v>
      </c>
    </row>
    <row r="2013" spans="1:2" x14ac:dyDescent="0.3">
      <c r="A2013" s="53" t="s">
        <v>4024</v>
      </c>
      <c r="B2013" s="54" t="s">
        <v>4025</v>
      </c>
    </row>
    <row r="2014" spans="1:2" x14ac:dyDescent="0.3">
      <c r="A2014" s="53" t="s">
        <v>4026</v>
      </c>
      <c r="B2014" s="54" t="s">
        <v>4027</v>
      </c>
    </row>
    <row r="2015" spans="1:2" x14ac:dyDescent="0.3">
      <c r="A2015" s="53" t="s">
        <v>4028</v>
      </c>
      <c r="B2015" s="54" t="s">
        <v>4029</v>
      </c>
    </row>
    <row r="2016" spans="1:2" x14ac:dyDescent="0.3">
      <c r="A2016" s="53" t="s">
        <v>4030</v>
      </c>
      <c r="B2016" s="54" t="s">
        <v>4031</v>
      </c>
    </row>
    <row r="2017" spans="1:2" x14ac:dyDescent="0.3">
      <c r="A2017" s="53" t="s">
        <v>4032</v>
      </c>
      <c r="B2017" s="54" t="s">
        <v>4033</v>
      </c>
    </row>
    <row r="2018" spans="1:2" x14ac:dyDescent="0.3">
      <c r="A2018" s="53" t="s">
        <v>4034</v>
      </c>
      <c r="B2018" s="54" t="s">
        <v>4035</v>
      </c>
    </row>
    <row r="2019" spans="1:2" x14ac:dyDescent="0.3">
      <c r="A2019" s="53" t="s">
        <v>4036</v>
      </c>
      <c r="B2019" s="54" t="s">
        <v>4037</v>
      </c>
    </row>
    <row r="2020" spans="1:2" x14ac:dyDescent="0.3">
      <c r="A2020" s="53" t="s">
        <v>4038</v>
      </c>
      <c r="B2020" s="54" t="s">
        <v>4039</v>
      </c>
    </row>
    <row r="2021" spans="1:2" x14ac:dyDescent="0.3">
      <c r="A2021" s="53" t="s">
        <v>4040</v>
      </c>
      <c r="B2021" s="54" t="s">
        <v>4041</v>
      </c>
    </row>
    <row r="2022" spans="1:2" x14ac:dyDescent="0.3">
      <c r="A2022" s="53" t="s">
        <v>4042</v>
      </c>
      <c r="B2022" s="54" t="s">
        <v>4043</v>
      </c>
    </row>
    <row r="2023" spans="1:2" x14ac:dyDescent="0.3">
      <c r="A2023" s="53" t="s">
        <v>4044</v>
      </c>
      <c r="B2023" s="54" t="s">
        <v>4045</v>
      </c>
    </row>
    <row r="2024" spans="1:2" x14ac:dyDescent="0.3">
      <c r="A2024" s="53" t="s">
        <v>4046</v>
      </c>
      <c r="B2024" s="54" t="s">
        <v>4047</v>
      </c>
    </row>
    <row r="2025" spans="1:2" x14ac:dyDescent="0.3">
      <c r="A2025" s="53" t="s">
        <v>4048</v>
      </c>
      <c r="B2025" s="54" t="s">
        <v>4049</v>
      </c>
    </row>
    <row r="2026" spans="1:2" x14ac:dyDescent="0.3">
      <c r="A2026" s="53" t="s">
        <v>4050</v>
      </c>
      <c r="B2026" s="54" t="s">
        <v>4051</v>
      </c>
    </row>
    <row r="2027" spans="1:2" x14ac:dyDescent="0.3">
      <c r="A2027" s="53" t="s">
        <v>4052</v>
      </c>
      <c r="B2027" s="54" t="s">
        <v>4053</v>
      </c>
    </row>
    <row r="2028" spans="1:2" x14ac:dyDescent="0.3">
      <c r="A2028" s="53" t="s">
        <v>4054</v>
      </c>
      <c r="B2028" s="54" t="s">
        <v>4055</v>
      </c>
    </row>
    <row r="2029" spans="1:2" x14ac:dyDescent="0.3">
      <c r="A2029" s="53" t="s">
        <v>4056</v>
      </c>
      <c r="B2029" s="54" t="s">
        <v>4057</v>
      </c>
    </row>
    <row r="2030" spans="1:2" x14ac:dyDescent="0.3">
      <c r="A2030" s="53" t="s">
        <v>4058</v>
      </c>
      <c r="B2030" s="54" t="s">
        <v>4059</v>
      </c>
    </row>
    <row r="2031" spans="1:2" x14ac:dyDescent="0.3">
      <c r="A2031" s="53" t="s">
        <v>4060</v>
      </c>
      <c r="B2031" s="54" t="s">
        <v>4061</v>
      </c>
    </row>
    <row r="2032" spans="1:2" x14ac:dyDescent="0.3">
      <c r="A2032" s="53" t="s">
        <v>4062</v>
      </c>
      <c r="B2032" s="54" t="s">
        <v>4063</v>
      </c>
    </row>
    <row r="2033" spans="1:2" x14ac:dyDescent="0.3">
      <c r="A2033" s="53" t="s">
        <v>4064</v>
      </c>
      <c r="B2033" s="54" t="s">
        <v>4065</v>
      </c>
    </row>
    <row r="2034" spans="1:2" x14ac:dyDescent="0.3">
      <c r="A2034" s="53" t="s">
        <v>4066</v>
      </c>
      <c r="B2034" s="54" t="s">
        <v>4067</v>
      </c>
    </row>
    <row r="2035" spans="1:2" x14ac:dyDescent="0.3">
      <c r="A2035" s="53" t="s">
        <v>4068</v>
      </c>
      <c r="B2035" s="54" t="s">
        <v>4069</v>
      </c>
    </row>
    <row r="2036" spans="1:2" x14ac:dyDescent="0.3">
      <c r="A2036" s="53" t="s">
        <v>4070</v>
      </c>
      <c r="B2036" s="54" t="s">
        <v>4071</v>
      </c>
    </row>
    <row r="2037" spans="1:2" x14ac:dyDescent="0.3">
      <c r="A2037" s="53" t="s">
        <v>4072</v>
      </c>
      <c r="B2037" s="54" t="s">
        <v>4073</v>
      </c>
    </row>
    <row r="2038" spans="1:2" x14ac:dyDescent="0.3">
      <c r="A2038" s="53" t="s">
        <v>4074</v>
      </c>
      <c r="B2038" s="54" t="s">
        <v>4075</v>
      </c>
    </row>
    <row r="2039" spans="1:2" x14ac:dyDescent="0.3">
      <c r="A2039" s="53" t="s">
        <v>4076</v>
      </c>
      <c r="B2039" s="54" t="s">
        <v>4077</v>
      </c>
    </row>
    <row r="2040" spans="1:2" x14ac:dyDescent="0.3">
      <c r="A2040" s="53" t="s">
        <v>4078</v>
      </c>
      <c r="B2040" s="54" t="s">
        <v>4079</v>
      </c>
    </row>
    <row r="2041" spans="1:2" x14ac:dyDescent="0.3">
      <c r="A2041" s="53" t="s">
        <v>4080</v>
      </c>
      <c r="B2041" s="54" t="s">
        <v>4081</v>
      </c>
    </row>
    <row r="2042" spans="1:2" x14ac:dyDescent="0.3">
      <c r="A2042" s="53" t="s">
        <v>4082</v>
      </c>
      <c r="B2042" s="54" t="s">
        <v>4083</v>
      </c>
    </row>
    <row r="2043" spans="1:2" x14ac:dyDescent="0.3">
      <c r="A2043" s="53" t="s">
        <v>4084</v>
      </c>
      <c r="B2043" s="54" t="s">
        <v>4085</v>
      </c>
    </row>
    <row r="2044" spans="1:2" x14ac:dyDescent="0.3">
      <c r="A2044" s="53" t="s">
        <v>4086</v>
      </c>
      <c r="B2044" s="54" t="s">
        <v>4087</v>
      </c>
    </row>
    <row r="2045" spans="1:2" x14ac:dyDescent="0.3">
      <c r="A2045" s="53" t="s">
        <v>4088</v>
      </c>
      <c r="B2045" s="54" t="s">
        <v>4089</v>
      </c>
    </row>
    <row r="2046" spans="1:2" x14ac:dyDescent="0.3">
      <c r="A2046" s="53" t="s">
        <v>4090</v>
      </c>
      <c r="B2046" s="54" t="s">
        <v>4091</v>
      </c>
    </row>
    <row r="2047" spans="1:2" x14ac:dyDescent="0.3">
      <c r="A2047" s="53" t="s">
        <v>4092</v>
      </c>
      <c r="B2047" s="54" t="s">
        <v>4093</v>
      </c>
    </row>
    <row r="2048" spans="1:2" x14ac:dyDescent="0.3">
      <c r="A2048" s="53" t="s">
        <v>4094</v>
      </c>
      <c r="B2048" s="54" t="s">
        <v>4095</v>
      </c>
    </row>
    <row r="2049" spans="1:2" x14ac:dyDescent="0.3">
      <c r="A2049" s="53" t="s">
        <v>4096</v>
      </c>
      <c r="B2049" s="54" t="s">
        <v>4097</v>
      </c>
    </row>
    <row r="2050" spans="1:2" x14ac:dyDescent="0.3">
      <c r="A2050" s="53" t="s">
        <v>4098</v>
      </c>
      <c r="B2050" s="54" t="s">
        <v>4099</v>
      </c>
    </row>
    <row r="2051" spans="1:2" x14ac:dyDescent="0.3">
      <c r="A2051" s="53" t="s">
        <v>4100</v>
      </c>
      <c r="B2051" s="54" t="s">
        <v>4101</v>
      </c>
    </row>
    <row r="2052" spans="1:2" x14ac:dyDescent="0.3">
      <c r="A2052" s="53" t="s">
        <v>4102</v>
      </c>
      <c r="B2052" s="54" t="s">
        <v>4103</v>
      </c>
    </row>
    <row r="2053" spans="1:2" x14ac:dyDescent="0.3">
      <c r="A2053" s="53" t="s">
        <v>4104</v>
      </c>
      <c r="B2053" s="54" t="s">
        <v>4105</v>
      </c>
    </row>
    <row r="2054" spans="1:2" x14ac:dyDescent="0.3">
      <c r="A2054" s="53" t="s">
        <v>4106</v>
      </c>
      <c r="B2054" s="54" t="s">
        <v>4107</v>
      </c>
    </row>
    <row r="2055" spans="1:2" x14ac:dyDescent="0.3">
      <c r="A2055" s="53" t="s">
        <v>4108</v>
      </c>
      <c r="B2055" s="54" t="s">
        <v>4109</v>
      </c>
    </row>
    <row r="2056" spans="1:2" x14ac:dyDescent="0.3">
      <c r="A2056" s="53" t="s">
        <v>4110</v>
      </c>
      <c r="B2056" s="54" t="s">
        <v>4111</v>
      </c>
    </row>
    <row r="2057" spans="1:2" x14ac:dyDescent="0.3">
      <c r="A2057" s="53" t="s">
        <v>4112</v>
      </c>
      <c r="B2057" s="54" t="s">
        <v>4113</v>
      </c>
    </row>
    <row r="2058" spans="1:2" x14ac:dyDescent="0.3">
      <c r="A2058" s="53" t="s">
        <v>4114</v>
      </c>
      <c r="B2058" s="54" t="s">
        <v>4115</v>
      </c>
    </row>
    <row r="2059" spans="1:2" x14ac:dyDescent="0.3">
      <c r="A2059" s="53" t="s">
        <v>4116</v>
      </c>
      <c r="B2059" s="54" t="s">
        <v>4117</v>
      </c>
    </row>
    <row r="2060" spans="1:2" x14ac:dyDescent="0.3">
      <c r="A2060" s="53" t="s">
        <v>4118</v>
      </c>
      <c r="B2060" s="54" t="s">
        <v>4119</v>
      </c>
    </row>
    <row r="2061" spans="1:2" x14ac:dyDescent="0.3">
      <c r="A2061" s="53" t="s">
        <v>4120</v>
      </c>
      <c r="B2061" s="54" t="s">
        <v>4121</v>
      </c>
    </row>
    <row r="2062" spans="1:2" x14ac:dyDescent="0.3">
      <c r="A2062" s="53" t="s">
        <v>4122</v>
      </c>
      <c r="B2062" s="54" t="s">
        <v>4123</v>
      </c>
    </row>
    <row r="2063" spans="1:2" x14ac:dyDescent="0.3">
      <c r="A2063" s="53" t="s">
        <v>4124</v>
      </c>
      <c r="B2063" s="54" t="s">
        <v>4125</v>
      </c>
    </row>
    <row r="2064" spans="1:2" x14ac:dyDescent="0.3">
      <c r="A2064" s="53" t="s">
        <v>4126</v>
      </c>
      <c r="B2064" s="54" t="s">
        <v>4127</v>
      </c>
    </row>
    <row r="2065" spans="1:2" x14ac:dyDescent="0.3">
      <c r="A2065" s="53" t="s">
        <v>4128</v>
      </c>
      <c r="B2065" s="54" t="s">
        <v>4129</v>
      </c>
    </row>
    <row r="2066" spans="1:2" x14ac:dyDescent="0.3">
      <c r="A2066" s="53" t="s">
        <v>4130</v>
      </c>
      <c r="B2066" s="54" t="s">
        <v>4131</v>
      </c>
    </row>
    <row r="2067" spans="1:2" x14ac:dyDescent="0.3">
      <c r="A2067" s="53" t="s">
        <v>4132</v>
      </c>
      <c r="B2067" s="54" t="s">
        <v>4133</v>
      </c>
    </row>
    <row r="2068" spans="1:2" x14ac:dyDescent="0.3">
      <c r="A2068" s="53" t="s">
        <v>4134</v>
      </c>
      <c r="B2068" s="54" t="s">
        <v>4135</v>
      </c>
    </row>
    <row r="2069" spans="1:2" x14ac:dyDescent="0.3">
      <c r="A2069" s="53" t="s">
        <v>4136</v>
      </c>
      <c r="B2069" s="54" t="s">
        <v>4137</v>
      </c>
    </row>
    <row r="2070" spans="1:2" x14ac:dyDescent="0.3">
      <c r="A2070" s="53" t="s">
        <v>4138</v>
      </c>
      <c r="B2070" s="54" t="s">
        <v>4139</v>
      </c>
    </row>
    <row r="2071" spans="1:2" x14ac:dyDescent="0.3">
      <c r="A2071" s="53" t="s">
        <v>4140</v>
      </c>
      <c r="B2071" s="54" t="s">
        <v>4141</v>
      </c>
    </row>
    <row r="2072" spans="1:2" x14ac:dyDescent="0.3">
      <c r="A2072" s="53" t="s">
        <v>4142</v>
      </c>
      <c r="B2072" s="54" t="s">
        <v>4143</v>
      </c>
    </row>
    <row r="2073" spans="1:2" x14ac:dyDescent="0.3">
      <c r="A2073" s="53" t="s">
        <v>4144</v>
      </c>
      <c r="B2073" s="54" t="s">
        <v>4145</v>
      </c>
    </row>
    <row r="2074" spans="1:2" x14ac:dyDescent="0.3">
      <c r="A2074" s="53" t="s">
        <v>4146</v>
      </c>
      <c r="B2074" s="54" t="s">
        <v>4147</v>
      </c>
    </row>
    <row r="2075" spans="1:2" x14ac:dyDescent="0.3">
      <c r="A2075" s="53" t="s">
        <v>4148</v>
      </c>
      <c r="B2075" s="54" t="s">
        <v>4149</v>
      </c>
    </row>
    <row r="2076" spans="1:2" x14ac:dyDescent="0.3">
      <c r="A2076" s="53" t="s">
        <v>4150</v>
      </c>
      <c r="B2076" s="54" t="s">
        <v>4151</v>
      </c>
    </row>
    <row r="2077" spans="1:2" x14ac:dyDescent="0.3">
      <c r="A2077" s="53" t="s">
        <v>4152</v>
      </c>
      <c r="B2077" s="54" t="s">
        <v>4153</v>
      </c>
    </row>
    <row r="2078" spans="1:2" x14ac:dyDescent="0.3">
      <c r="A2078" s="53" t="s">
        <v>4154</v>
      </c>
      <c r="B2078" s="54" t="s">
        <v>4155</v>
      </c>
    </row>
    <row r="2079" spans="1:2" x14ac:dyDescent="0.3">
      <c r="A2079" s="53" t="s">
        <v>4156</v>
      </c>
      <c r="B2079" s="54" t="s">
        <v>4157</v>
      </c>
    </row>
    <row r="2080" spans="1:2" x14ac:dyDescent="0.3">
      <c r="A2080" s="53" t="s">
        <v>4158</v>
      </c>
      <c r="B2080" s="54" t="s">
        <v>4159</v>
      </c>
    </row>
    <row r="2081" spans="1:2" x14ac:dyDescent="0.3">
      <c r="A2081" s="53" t="s">
        <v>4160</v>
      </c>
      <c r="B2081" s="54" t="s">
        <v>4161</v>
      </c>
    </row>
    <row r="2082" spans="1:2" x14ac:dyDescent="0.3">
      <c r="A2082" s="53" t="s">
        <v>4162</v>
      </c>
      <c r="B2082" s="54" t="s">
        <v>4163</v>
      </c>
    </row>
    <row r="2083" spans="1:2" x14ac:dyDescent="0.3">
      <c r="A2083" s="53" t="s">
        <v>4164</v>
      </c>
      <c r="B2083" s="54" t="s">
        <v>4165</v>
      </c>
    </row>
    <row r="2084" spans="1:2" x14ac:dyDescent="0.3">
      <c r="A2084" s="53" t="s">
        <v>4166</v>
      </c>
      <c r="B2084" s="54" t="s">
        <v>4167</v>
      </c>
    </row>
    <row r="2085" spans="1:2" x14ac:dyDescent="0.3">
      <c r="A2085" s="53" t="s">
        <v>4168</v>
      </c>
      <c r="B2085" s="54" t="s">
        <v>4169</v>
      </c>
    </row>
    <row r="2086" spans="1:2" x14ac:dyDescent="0.3">
      <c r="A2086" s="53" t="s">
        <v>4170</v>
      </c>
      <c r="B2086" s="54" t="s">
        <v>4171</v>
      </c>
    </row>
    <row r="2087" spans="1:2" x14ac:dyDescent="0.3">
      <c r="A2087" s="53" t="s">
        <v>4172</v>
      </c>
      <c r="B2087" s="54" t="s">
        <v>4173</v>
      </c>
    </row>
    <row r="2088" spans="1:2" x14ac:dyDescent="0.3">
      <c r="A2088" s="53" t="s">
        <v>4174</v>
      </c>
      <c r="B2088" s="54" t="s">
        <v>4175</v>
      </c>
    </row>
    <row r="2089" spans="1:2" x14ac:dyDescent="0.3">
      <c r="A2089" s="53" t="s">
        <v>4176</v>
      </c>
      <c r="B2089" s="54" t="s">
        <v>4177</v>
      </c>
    </row>
    <row r="2090" spans="1:2" x14ac:dyDescent="0.3">
      <c r="A2090" s="53" t="s">
        <v>4178</v>
      </c>
      <c r="B2090" s="54" t="s">
        <v>4179</v>
      </c>
    </row>
    <row r="2091" spans="1:2" x14ac:dyDescent="0.3">
      <c r="A2091" s="53" t="s">
        <v>4180</v>
      </c>
      <c r="B2091" s="54" t="s">
        <v>4181</v>
      </c>
    </row>
    <row r="2092" spans="1:2" x14ac:dyDescent="0.3">
      <c r="A2092" s="53" t="s">
        <v>4182</v>
      </c>
      <c r="B2092" s="54" t="s">
        <v>4183</v>
      </c>
    </row>
    <row r="2093" spans="1:2" x14ac:dyDescent="0.3">
      <c r="A2093" s="53" t="s">
        <v>4184</v>
      </c>
      <c r="B2093" s="54" t="s">
        <v>4185</v>
      </c>
    </row>
    <row r="2094" spans="1:2" x14ac:dyDescent="0.3">
      <c r="A2094" s="53" t="s">
        <v>4186</v>
      </c>
      <c r="B2094" s="54" t="s">
        <v>4187</v>
      </c>
    </row>
    <row r="2095" spans="1:2" x14ac:dyDescent="0.3">
      <c r="A2095" s="53" t="s">
        <v>4188</v>
      </c>
      <c r="B2095" s="54" t="s">
        <v>4189</v>
      </c>
    </row>
    <row r="2096" spans="1:2" x14ac:dyDescent="0.3">
      <c r="A2096" s="53" t="s">
        <v>4190</v>
      </c>
      <c r="B2096" s="54" t="s">
        <v>4191</v>
      </c>
    </row>
    <row r="2097" spans="1:2" x14ac:dyDescent="0.3">
      <c r="A2097" s="53" t="s">
        <v>4192</v>
      </c>
      <c r="B2097" s="54" t="s">
        <v>4193</v>
      </c>
    </row>
    <row r="2098" spans="1:2" x14ac:dyDescent="0.3">
      <c r="A2098" s="53" t="s">
        <v>4194</v>
      </c>
      <c r="B2098" s="54" t="s">
        <v>4195</v>
      </c>
    </row>
    <row r="2099" spans="1:2" x14ac:dyDescent="0.3">
      <c r="A2099" s="53" t="s">
        <v>4196</v>
      </c>
      <c r="B2099" s="54" t="s">
        <v>4197</v>
      </c>
    </row>
    <row r="2100" spans="1:2" x14ac:dyDescent="0.3">
      <c r="A2100" s="53" t="s">
        <v>4198</v>
      </c>
      <c r="B2100" s="54" t="s">
        <v>4199</v>
      </c>
    </row>
    <row r="2101" spans="1:2" x14ac:dyDescent="0.3">
      <c r="A2101" s="53" t="s">
        <v>4200</v>
      </c>
      <c r="B2101" s="54" t="s">
        <v>4201</v>
      </c>
    </row>
    <row r="2102" spans="1:2" x14ac:dyDescent="0.3">
      <c r="A2102" s="53" t="s">
        <v>4202</v>
      </c>
      <c r="B2102" s="54" t="s">
        <v>4203</v>
      </c>
    </row>
    <row r="2103" spans="1:2" x14ac:dyDescent="0.3">
      <c r="A2103" s="53" t="s">
        <v>4204</v>
      </c>
      <c r="B2103" s="54" t="s">
        <v>4205</v>
      </c>
    </row>
    <row r="2104" spans="1:2" x14ac:dyDescent="0.3">
      <c r="A2104" s="53" t="s">
        <v>4206</v>
      </c>
      <c r="B2104" s="54" t="s">
        <v>4207</v>
      </c>
    </row>
    <row r="2105" spans="1:2" x14ac:dyDescent="0.3">
      <c r="A2105" s="53" t="s">
        <v>4208</v>
      </c>
      <c r="B2105" s="54" t="s">
        <v>4209</v>
      </c>
    </row>
    <row r="2106" spans="1:2" x14ac:dyDescent="0.3">
      <c r="A2106" s="53" t="s">
        <v>4210</v>
      </c>
      <c r="B2106" s="54" t="s">
        <v>4211</v>
      </c>
    </row>
    <row r="2107" spans="1:2" x14ac:dyDescent="0.3">
      <c r="A2107" s="53" t="s">
        <v>4212</v>
      </c>
      <c r="B2107" s="54" t="s">
        <v>4213</v>
      </c>
    </row>
    <row r="2108" spans="1:2" x14ac:dyDescent="0.3">
      <c r="A2108" s="53" t="s">
        <v>4214</v>
      </c>
      <c r="B2108" s="54" t="s">
        <v>4215</v>
      </c>
    </row>
    <row r="2109" spans="1:2" x14ac:dyDescent="0.3">
      <c r="A2109" s="53" t="s">
        <v>4216</v>
      </c>
      <c r="B2109" s="54" t="s">
        <v>4217</v>
      </c>
    </row>
    <row r="2110" spans="1:2" x14ac:dyDescent="0.3">
      <c r="A2110" s="53" t="s">
        <v>4218</v>
      </c>
      <c r="B2110" s="54" t="s">
        <v>4219</v>
      </c>
    </row>
    <row r="2111" spans="1:2" x14ac:dyDescent="0.3">
      <c r="A2111" s="53" t="s">
        <v>4220</v>
      </c>
      <c r="B2111" s="54" t="s">
        <v>4221</v>
      </c>
    </row>
    <row r="2112" spans="1:2" x14ac:dyDescent="0.3">
      <c r="A2112" s="53" t="s">
        <v>4222</v>
      </c>
      <c r="B2112" s="54" t="s">
        <v>4223</v>
      </c>
    </row>
    <row r="2113" spans="1:2" x14ac:dyDescent="0.3">
      <c r="A2113" s="53" t="s">
        <v>4224</v>
      </c>
      <c r="B2113" s="54" t="s">
        <v>4225</v>
      </c>
    </row>
    <row r="2114" spans="1:2" x14ac:dyDescent="0.3">
      <c r="A2114" s="53" t="s">
        <v>4226</v>
      </c>
      <c r="B2114" s="54" t="s">
        <v>4227</v>
      </c>
    </row>
    <row r="2115" spans="1:2" x14ac:dyDescent="0.3">
      <c r="A2115" s="53" t="s">
        <v>4228</v>
      </c>
      <c r="B2115" s="54" t="s">
        <v>4229</v>
      </c>
    </row>
    <row r="2116" spans="1:2" x14ac:dyDescent="0.3">
      <c r="A2116" s="53" t="s">
        <v>4230</v>
      </c>
      <c r="B2116" s="54" t="s">
        <v>4231</v>
      </c>
    </row>
    <row r="2117" spans="1:2" x14ac:dyDescent="0.3">
      <c r="A2117" s="53" t="s">
        <v>4232</v>
      </c>
      <c r="B2117" s="54" t="s">
        <v>4233</v>
      </c>
    </row>
    <row r="2118" spans="1:2" x14ac:dyDescent="0.3">
      <c r="A2118" s="53" t="s">
        <v>4234</v>
      </c>
      <c r="B2118" s="54" t="s">
        <v>4235</v>
      </c>
    </row>
    <row r="2119" spans="1:2" x14ac:dyDescent="0.3">
      <c r="A2119" s="53" t="s">
        <v>4236</v>
      </c>
      <c r="B2119" s="54" t="s">
        <v>4237</v>
      </c>
    </row>
    <row r="2120" spans="1:2" x14ac:dyDescent="0.3">
      <c r="A2120" s="53" t="s">
        <v>4238</v>
      </c>
      <c r="B2120" s="54" t="s">
        <v>4239</v>
      </c>
    </row>
    <row r="2121" spans="1:2" x14ac:dyDescent="0.3">
      <c r="A2121" s="53" t="s">
        <v>4240</v>
      </c>
      <c r="B2121" s="54" t="s">
        <v>4241</v>
      </c>
    </row>
    <row r="2122" spans="1:2" x14ac:dyDescent="0.3">
      <c r="A2122" s="53" t="s">
        <v>4242</v>
      </c>
      <c r="B2122" s="54" t="s">
        <v>4243</v>
      </c>
    </row>
    <row r="2123" spans="1:2" x14ac:dyDescent="0.3">
      <c r="A2123" s="53" t="s">
        <v>4244</v>
      </c>
      <c r="B2123" s="54" t="s">
        <v>4245</v>
      </c>
    </row>
    <row r="2124" spans="1:2" x14ac:dyDescent="0.3">
      <c r="A2124" s="53" t="s">
        <v>4246</v>
      </c>
      <c r="B2124" s="54" t="s">
        <v>4247</v>
      </c>
    </row>
    <row r="2125" spans="1:2" x14ac:dyDescent="0.3">
      <c r="A2125" s="53" t="s">
        <v>4248</v>
      </c>
      <c r="B2125" s="54" t="s">
        <v>4249</v>
      </c>
    </row>
    <row r="2126" spans="1:2" x14ac:dyDescent="0.3">
      <c r="A2126" s="53" t="s">
        <v>4250</v>
      </c>
      <c r="B2126" s="54" t="s">
        <v>4251</v>
      </c>
    </row>
    <row r="2127" spans="1:2" x14ac:dyDescent="0.3">
      <c r="A2127" s="53" t="s">
        <v>4252</v>
      </c>
      <c r="B2127" s="54" t="s">
        <v>4253</v>
      </c>
    </row>
    <row r="2128" spans="1:2" x14ac:dyDescent="0.3">
      <c r="A2128" s="53" t="s">
        <v>4254</v>
      </c>
      <c r="B2128" s="54" t="s">
        <v>4255</v>
      </c>
    </row>
    <row r="2129" spans="1:2" x14ac:dyDescent="0.3">
      <c r="A2129" s="53" t="s">
        <v>4256</v>
      </c>
      <c r="B2129" s="54" t="s">
        <v>4257</v>
      </c>
    </row>
    <row r="2130" spans="1:2" x14ac:dyDescent="0.3">
      <c r="A2130" s="53" t="s">
        <v>4258</v>
      </c>
      <c r="B2130" s="54" t="s">
        <v>4259</v>
      </c>
    </row>
    <row r="2131" spans="1:2" x14ac:dyDescent="0.3">
      <c r="A2131" s="53" t="s">
        <v>4260</v>
      </c>
      <c r="B2131" s="54" t="s">
        <v>4261</v>
      </c>
    </row>
    <row r="2132" spans="1:2" x14ac:dyDescent="0.3">
      <c r="A2132" s="53" t="s">
        <v>4262</v>
      </c>
      <c r="B2132" s="54" t="s">
        <v>4263</v>
      </c>
    </row>
    <row r="2133" spans="1:2" x14ac:dyDescent="0.3">
      <c r="A2133" s="53" t="s">
        <v>4264</v>
      </c>
      <c r="B2133" s="54" t="s">
        <v>4265</v>
      </c>
    </row>
    <row r="2134" spans="1:2" x14ac:dyDescent="0.3">
      <c r="A2134" s="53" t="s">
        <v>4266</v>
      </c>
      <c r="B2134" s="54" t="s">
        <v>4267</v>
      </c>
    </row>
    <row r="2135" spans="1:2" x14ac:dyDescent="0.3">
      <c r="A2135" s="53" t="s">
        <v>4268</v>
      </c>
      <c r="B2135" s="54" t="s">
        <v>4269</v>
      </c>
    </row>
    <row r="2136" spans="1:2" x14ac:dyDescent="0.3">
      <c r="A2136" s="53" t="s">
        <v>4270</v>
      </c>
      <c r="B2136" s="54" t="s">
        <v>4271</v>
      </c>
    </row>
    <row r="2137" spans="1:2" x14ac:dyDescent="0.3">
      <c r="A2137" s="53" t="s">
        <v>4272</v>
      </c>
      <c r="B2137" s="54" t="s">
        <v>4273</v>
      </c>
    </row>
    <row r="2138" spans="1:2" x14ac:dyDescent="0.3">
      <c r="A2138" s="53" t="s">
        <v>4274</v>
      </c>
      <c r="B2138" s="54" t="s">
        <v>4275</v>
      </c>
    </row>
    <row r="2139" spans="1:2" x14ac:dyDescent="0.3">
      <c r="A2139" s="53" t="s">
        <v>4276</v>
      </c>
      <c r="B2139" s="54" t="s">
        <v>4277</v>
      </c>
    </row>
    <row r="2140" spans="1:2" x14ac:dyDescent="0.3">
      <c r="A2140" s="53" t="s">
        <v>4278</v>
      </c>
      <c r="B2140" s="54" t="s">
        <v>4279</v>
      </c>
    </row>
    <row r="2141" spans="1:2" x14ac:dyDescent="0.3">
      <c r="A2141" s="53" t="s">
        <v>4280</v>
      </c>
      <c r="B2141" s="54" t="s">
        <v>4281</v>
      </c>
    </row>
    <row r="2142" spans="1:2" x14ac:dyDescent="0.3">
      <c r="A2142" s="53" t="s">
        <v>4282</v>
      </c>
      <c r="B2142" s="54" t="s">
        <v>4283</v>
      </c>
    </row>
    <row r="2143" spans="1:2" x14ac:dyDescent="0.3">
      <c r="A2143" s="53" t="s">
        <v>4284</v>
      </c>
      <c r="B2143" s="54" t="s">
        <v>4285</v>
      </c>
    </row>
    <row r="2144" spans="1:2" x14ac:dyDescent="0.3">
      <c r="A2144" s="53" t="s">
        <v>4286</v>
      </c>
      <c r="B2144" s="54" t="s">
        <v>4287</v>
      </c>
    </row>
    <row r="2145" spans="1:2" x14ac:dyDescent="0.3">
      <c r="A2145" s="53" t="s">
        <v>4288</v>
      </c>
      <c r="B2145" s="54" t="s">
        <v>4289</v>
      </c>
    </row>
    <row r="2146" spans="1:2" x14ac:dyDescent="0.3">
      <c r="A2146" s="53" t="s">
        <v>4290</v>
      </c>
      <c r="B2146" s="54" t="s">
        <v>4291</v>
      </c>
    </row>
    <row r="2147" spans="1:2" x14ac:dyDescent="0.3">
      <c r="A2147" s="53" t="s">
        <v>4292</v>
      </c>
      <c r="B2147" s="54" t="s">
        <v>4293</v>
      </c>
    </row>
    <row r="2148" spans="1:2" x14ac:dyDescent="0.3">
      <c r="A2148" s="53" t="s">
        <v>4294</v>
      </c>
      <c r="B2148" s="54" t="s">
        <v>4295</v>
      </c>
    </row>
    <row r="2149" spans="1:2" x14ac:dyDescent="0.3">
      <c r="A2149" s="53" t="s">
        <v>4296</v>
      </c>
      <c r="B2149" s="54" t="s">
        <v>4297</v>
      </c>
    </row>
    <row r="2150" spans="1:2" x14ac:dyDescent="0.3">
      <c r="A2150" s="53" t="s">
        <v>4298</v>
      </c>
      <c r="B2150" s="54" t="s">
        <v>4299</v>
      </c>
    </row>
    <row r="2151" spans="1:2" x14ac:dyDescent="0.3">
      <c r="A2151" s="53" t="s">
        <v>4300</v>
      </c>
      <c r="B2151" s="54" t="s">
        <v>4301</v>
      </c>
    </row>
    <row r="2152" spans="1:2" x14ac:dyDescent="0.3">
      <c r="A2152" s="53" t="s">
        <v>4302</v>
      </c>
      <c r="B2152" s="54" t="s">
        <v>4303</v>
      </c>
    </row>
    <row r="2153" spans="1:2" x14ac:dyDescent="0.3">
      <c r="A2153" s="53" t="s">
        <v>4304</v>
      </c>
      <c r="B2153" s="54" t="s">
        <v>4305</v>
      </c>
    </row>
    <row r="2154" spans="1:2" x14ac:dyDescent="0.3">
      <c r="A2154" s="53" t="s">
        <v>4306</v>
      </c>
      <c r="B2154" s="54" t="s">
        <v>4307</v>
      </c>
    </row>
    <row r="2155" spans="1:2" x14ac:dyDescent="0.3">
      <c r="A2155" s="53" t="s">
        <v>4308</v>
      </c>
      <c r="B2155" s="54" t="s">
        <v>4309</v>
      </c>
    </row>
    <row r="2156" spans="1:2" x14ac:dyDescent="0.3">
      <c r="A2156" s="53" t="s">
        <v>4310</v>
      </c>
      <c r="B2156" s="54" t="s">
        <v>4311</v>
      </c>
    </row>
    <row r="2157" spans="1:2" x14ac:dyDescent="0.3">
      <c r="A2157" s="53" t="s">
        <v>4312</v>
      </c>
      <c r="B2157" s="54" t="s">
        <v>4313</v>
      </c>
    </row>
    <row r="2158" spans="1:2" x14ac:dyDescent="0.3">
      <c r="A2158" s="53" t="s">
        <v>4314</v>
      </c>
      <c r="B2158" s="54" t="s">
        <v>4315</v>
      </c>
    </row>
    <row r="2159" spans="1:2" x14ac:dyDescent="0.3">
      <c r="A2159" s="53" t="s">
        <v>4316</v>
      </c>
      <c r="B2159" s="54" t="s">
        <v>4317</v>
      </c>
    </row>
    <row r="2160" spans="1:2" x14ac:dyDescent="0.3">
      <c r="A2160" s="53" t="s">
        <v>4318</v>
      </c>
      <c r="B2160" s="54" t="s">
        <v>4319</v>
      </c>
    </row>
    <row r="2161" spans="1:2" x14ac:dyDescent="0.3">
      <c r="A2161" s="53" t="s">
        <v>4320</v>
      </c>
      <c r="B2161" s="54" t="s">
        <v>4321</v>
      </c>
    </row>
    <row r="2162" spans="1:2" x14ac:dyDescent="0.3">
      <c r="A2162" s="53" t="s">
        <v>4322</v>
      </c>
      <c r="B2162" s="54" t="s">
        <v>4323</v>
      </c>
    </row>
    <row r="2163" spans="1:2" x14ac:dyDescent="0.3">
      <c r="A2163" s="53" t="s">
        <v>4324</v>
      </c>
      <c r="B2163" s="54" t="s">
        <v>4325</v>
      </c>
    </row>
    <row r="2164" spans="1:2" x14ac:dyDescent="0.3">
      <c r="A2164" s="53" t="s">
        <v>4326</v>
      </c>
      <c r="B2164" s="54" t="s">
        <v>4327</v>
      </c>
    </row>
    <row r="2165" spans="1:2" x14ac:dyDescent="0.3">
      <c r="A2165" s="53" t="s">
        <v>4328</v>
      </c>
      <c r="B2165" s="54" t="s">
        <v>4329</v>
      </c>
    </row>
    <row r="2166" spans="1:2" x14ac:dyDescent="0.3">
      <c r="A2166" s="53" t="s">
        <v>4330</v>
      </c>
      <c r="B2166" s="54" t="s">
        <v>4331</v>
      </c>
    </row>
    <row r="2167" spans="1:2" x14ac:dyDescent="0.3">
      <c r="A2167" s="53" t="s">
        <v>4332</v>
      </c>
      <c r="B2167" s="54" t="s">
        <v>4333</v>
      </c>
    </row>
    <row r="2168" spans="1:2" x14ac:dyDescent="0.3">
      <c r="A2168" s="53" t="s">
        <v>4334</v>
      </c>
      <c r="B2168" s="54" t="s">
        <v>4335</v>
      </c>
    </row>
    <row r="2169" spans="1:2" x14ac:dyDescent="0.3">
      <c r="A2169" s="53" t="s">
        <v>4336</v>
      </c>
      <c r="B2169" s="54" t="s">
        <v>4337</v>
      </c>
    </row>
    <row r="2170" spans="1:2" x14ac:dyDescent="0.3">
      <c r="A2170" s="53" t="s">
        <v>4338</v>
      </c>
      <c r="B2170" s="54" t="s">
        <v>4339</v>
      </c>
    </row>
    <row r="2171" spans="1:2" x14ac:dyDescent="0.3">
      <c r="A2171" s="53" t="s">
        <v>4340</v>
      </c>
      <c r="B2171" s="54" t="s">
        <v>4341</v>
      </c>
    </row>
    <row r="2172" spans="1:2" x14ac:dyDescent="0.3">
      <c r="A2172" s="53" t="s">
        <v>4342</v>
      </c>
      <c r="B2172" s="54" t="s">
        <v>4343</v>
      </c>
    </row>
    <row r="2173" spans="1:2" x14ac:dyDescent="0.3">
      <c r="A2173" s="53" t="s">
        <v>4344</v>
      </c>
      <c r="B2173" s="54" t="s">
        <v>4345</v>
      </c>
    </row>
    <row r="2174" spans="1:2" x14ac:dyDescent="0.3">
      <c r="A2174" s="53" t="s">
        <v>4346</v>
      </c>
      <c r="B2174" s="54" t="s">
        <v>4347</v>
      </c>
    </row>
    <row r="2175" spans="1:2" x14ac:dyDescent="0.3">
      <c r="A2175" s="53" t="s">
        <v>4348</v>
      </c>
      <c r="B2175" s="54" t="s">
        <v>4349</v>
      </c>
    </row>
    <row r="2176" spans="1:2" x14ac:dyDescent="0.3">
      <c r="A2176" s="53" t="s">
        <v>4350</v>
      </c>
      <c r="B2176" s="54" t="s">
        <v>4351</v>
      </c>
    </row>
    <row r="2177" spans="1:2" x14ac:dyDescent="0.3">
      <c r="A2177" s="53" t="s">
        <v>4352</v>
      </c>
      <c r="B2177" s="54" t="s">
        <v>4353</v>
      </c>
    </row>
    <row r="2178" spans="1:2" x14ac:dyDescent="0.3">
      <c r="A2178" s="53" t="s">
        <v>4354</v>
      </c>
      <c r="B2178" s="54" t="s">
        <v>4355</v>
      </c>
    </row>
    <row r="2179" spans="1:2" x14ac:dyDescent="0.3">
      <c r="A2179" s="53" t="s">
        <v>4356</v>
      </c>
      <c r="B2179" s="54" t="s">
        <v>4357</v>
      </c>
    </row>
    <row r="2180" spans="1:2" x14ac:dyDescent="0.3">
      <c r="A2180" s="53" t="s">
        <v>4358</v>
      </c>
      <c r="B2180" s="54" t="s">
        <v>4359</v>
      </c>
    </row>
    <row r="2181" spans="1:2" x14ac:dyDescent="0.3">
      <c r="A2181" s="53" t="s">
        <v>4360</v>
      </c>
      <c r="B2181" s="54" t="s">
        <v>4361</v>
      </c>
    </row>
    <row r="2182" spans="1:2" x14ac:dyDescent="0.3">
      <c r="A2182" s="53" t="s">
        <v>4362</v>
      </c>
      <c r="B2182" s="54" t="s">
        <v>4363</v>
      </c>
    </row>
    <row r="2183" spans="1:2" x14ac:dyDescent="0.3">
      <c r="A2183" s="53" t="s">
        <v>4364</v>
      </c>
      <c r="B2183" s="54" t="s">
        <v>4365</v>
      </c>
    </row>
    <row r="2184" spans="1:2" x14ac:dyDescent="0.3">
      <c r="A2184" s="53" t="s">
        <v>4366</v>
      </c>
      <c r="B2184" s="54" t="s">
        <v>4367</v>
      </c>
    </row>
    <row r="2185" spans="1:2" x14ac:dyDescent="0.3">
      <c r="A2185" s="53" t="s">
        <v>4368</v>
      </c>
      <c r="B2185" s="54" t="s">
        <v>4369</v>
      </c>
    </row>
    <row r="2186" spans="1:2" x14ac:dyDescent="0.3">
      <c r="A2186" s="53" t="s">
        <v>4370</v>
      </c>
      <c r="B2186" s="54" t="s">
        <v>4371</v>
      </c>
    </row>
    <row r="2187" spans="1:2" x14ac:dyDescent="0.3">
      <c r="A2187" s="53" t="s">
        <v>4372</v>
      </c>
      <c r="B2187" s="54" t="s">
        <v>4373</v>
      </c>
    </row>
    <row r="2188" spans="1:2" x14ac:dyDescent="0.3">
      <c r="A2188" s="53" t="s">
        <v>4374</v>
      </c>
      <c r="B2188" s="54" t="s">
        <v>4375</v>
      </c>
    </row>
    <row r="2189" spans="1:2" x14ac:dyDescent="0.3">
      <c r="A2189" s="53" t="s">
        <v>4376</v>
      </c>
      <c r="B2189" s="54" t="s">
        <v>4377</v>
      </c>
    </row>
    <row r="2190" spans="1:2" x14ac:dyDescent="0.3">
      <c r="A2190" s="53" t="s">
        <v>4378</v>
      </c>
      <c r="B2190" s="54" t="s">
        <v>4379</v>
      </c>
    </row>
    <row r="2191" spans="1:2" x14ac:dyDescent="0.3">
      <c r="A2191" s="53" t="s">
        <v>4380</v>
      </c>
      <c r="B2191" s="54" t="s">
        <v>4381</v>
      </c>
    </row>
    <row r="2192" spans="1:2" x14ac:dyDescent="0.3">
      <c r="A2192" s="53" t="s">
        <v>4382</v>
      </c>
      <c r="B2192" s="54" t="s">
        <v>4383</v>
      </c>
    </row>
    <row r="2193" spans="1:2" x14ac:dyDescent="0.3">
      <c r="A2193" s="53" t="s">
        <v>4384</v>
      </c>
      <c r="B2193" s="54" t="s">
        <v>4385</v>
      </c>
    </row>
    <row r="2194" spans="1:2" x14ac:dyDescent="0.3">
      <c r="A2194" s="53" t="s">
        <v>4386</v>
      </c>
      <c r="B2194" s="54" t="s">
        <v>4387</v>
      </c>
    </row>
    <row r="2195" spans="1:2" x14ac:dyDescent="0.3">
      <c r="A2195" s="53" t="s">
        <v>4388</v>
      </c>
      <c r="B2195" s="54" t="s">
        <v>4389</v>
      </c>
    </row>
    <row r="2196" spans="1:2" x14ac:dyDescent="0.3">
      <c r="A2196" s="53" t="s">
        <v>4390</v>
      </c>
      <c r="B2196" s="54" t="s">
        <v>4391</v>
      </c>
    </row>
    <row r="2197" spans="1:2" x14ac:dyDescent="0.3">
      <c r="A2197" s="53" t="s">
        <v>4392</v>
      </c>
      <c r="B2197" s="54" t="s">
        <v>4393</v>
      </c>
    </row>
    <row r="2198" spans="1:2" x14ac:dyDescent="0.3">
      <c r="A2198" s="53" t="s">
        <v>4394</v>
      </c>
      <c r="B2198" s="54" t="s">
        <v>4395</v>
      </c>
    </row>
    <row r="2199" spans="1:2" x14ac:dyDescent="0.3">
      <c r="A2199" s="53" t="s">
        <v>4396</v>
      </c>
      <c r="B2199" s="54" t="s">
        <v>4397</v>
      </c>
    </row>
    <row r="2200" spans="1:2" x14ac:dyDescent="0.3">
      <c r="A2200" s="53" t="s">
        <v>4398</v>
      </c>
      <c r="B2200" s="54" t="s">
        <v>4399</v>
      </c>
    </row>
    <row r="2201" spans="1:2" x14ac:dyDescent="0.3">
      <c r="A2201" s="53" t="s">
        <v>4400</v>
      </c>
      <c r="B2201" s="54" t="s">
        <v>4401</v>
      </c>
    </row>
    <row r="2202" spans="1:2" x14ac:dyDescent="0.3">
      <c r="A2202" s="53" t="s">
        <v>4402</v>
      </c>
      <c r="B2202" s="54" t="s">
        <v>4403</v>
      </c>
    </row>
    <row r="2203" spans="1:2" x14ac:dyDescent="0.3">
      <c r="A2203" s="53" t="s">
        <v>4404</v>
      </c>
      <c r="B2203" s="54" t="s">
        <v>4405</v>
      </c>
    </row>
    <row r="2204" spans="1:2" x14ac:dyDescent="0.3">
      <c r="A2204" s="53" t="s">
        <v>4406</v>
      </c>
      <c r="B2204" s="54" t="s">
        <v>4407</v>
      </c>
    </row>
    <row r="2205" spans="1:2" x14ac:dyDescent="0.3">
      <c r="A2205" s="53" t="s">
        <v>4408</v>
      </c>
      <c r="B2205" s="54" t="s">
        <v>4409</v>
      </c>
    </row>
    <row r="2206" spans="1:2" x14ac:dyDescent="0.3">
      <c r="A2206" s="53" t="s">
        <v>4410</v>
      </c>
      <c r="B2206" s="54" t="s">
        <v>4411</v>
      </c>
    </row>
    <row r="2207" spans="1:2" x14ac:dyDescent="0.3">
      <c r="A2207" s="53" t="s">
        <v>4412</v>
      </c>
      <c r="B2207" s="54" t="s">
        <v>4413</v>
      </c>
    </row>
    <row r="2208" spans="1:2" x14ac:dyDescent="0.3">
      <c r="A2208" s="53" t="s">
        <v>4414</v>
      </c>
      <c r="B2208" s="54" t="s">
        <v>4415</v>
      </c>
    </row>
    <row r="2209" spans="1:2" x14ac:dyDescent="0.3">
      <c r="A2209" s="53" t="s">
        <v>4416</v>
      </c>
      <c r="B2209" s="54" t="s">
        <v>4417</v>
      </c>
    </row>
    <row r="2210" spans="1:2" x14ac:dyDescent="0.3">
      <c r="A2210" s="53" t="s">
        <v>4418</v>
      </c>
      <c r="B2210" s="54" t="s">
        <v>4419</v>
      </c>
    </row>
    <row r="2211" spans="1:2" x14ac:dyDescent="0.3">
      <c r="A2211" s="53" t="s">
        <v>4420</v>
      </c>
      <c r="B2211" s="54" t="s">
        <v>4421</v>
      </c>
    </row>
    <row r="2212" spans="1:2" x14ac:dyDescent="0.3">
      <c r="A2212" s="53" t="s">
        <v>4422</v>
      </c>
      <c r="B2212" s="54" t="s">
        <v>4423</v>
      </c>
    </row>
    <row r="2213" spans="1:2" x14ac:dyDescent="0.3">
      <c r="A2213" s="53" t="s">
        <v>4424</v>
      </c>
      <c r="B2213" s="54" t="s">
        <v>4425</v>
      </c>
    </row>
    <row r="2214" spans="1:2" x14ac:dyDescent="0.3">
      <c r="A2214" s="53" t="s">
        <v>4426</v>
      </c>
      <c r="B2214" s="54" t="s">
        <v>4427</v>
      </c>
    </row>
    <row r="2215" spans="1:2" x14ac:dyDescent="0.3">
      <c r="A2215" s="53" t="s">
        <v>4428</v>
      </c>
      <c r="B2215" s="54" t="s">
        <v>4429</v>
      </c>
    </row>
    <row r="2216" spans="1:2" x14ac:dyDescent="0.3">
      <c r="A2216" s="53" t="s">
        <v>4430</v>
      </c>
      <c r="B2216" s="54" t="s">
        <v>4431</v>
      </c>
    </row>
    <row r="2217" spans="1:2" x14ac:dyDescent="0.3">
      <c r="A2217" s="53" t="s">
        <v>4432</v>
      </c>
      <c r="B2217" s="54" t="s">
        <v>4433</v>
      </c>
    </row>
    <row r="2218" spans="1:2" x14ac:dyDescent="0.3">
      <c r="A2218" s="53" t="s">
        <v>4434</v>
      </c>
      <c r="B2218" s="54" t="s">
        <v>4435</v>
      </c>
    </row>
    <row r="2219" spans="1:2" x14ac:dyDescent="0.3">
      <c r="A2219" s="53" t="s">
        <v>4436</v>
      </c>
      <c r="B2219" s="54" t="s">
        <v>4437</v>
      </c>
    </row>
    <row r="2220" spans="1:2" x14ac:dyDescent="0.3">
      <c r="A2220" s="53" t="s">
        <v>4438</v>
      </c>
      <c r="B2220" s="54" t="s">
        <v>4439</v>
      </c>
    </row>
    <row r="2221" spans="1:2" x14ac:dyDescent="0.3">
      <c r="A2221" s="53" t="s">
        <v>4440</v>
      </c>
      <c r="B2221" s="54" t="s">
        <v>4441</v>
      </c>
    </row>
    <row r="2222" spans="1:2" x14ac:dyDescent="0.3">
      <c r="A2222" s="53" t="s">
        <v>4442</v>
      </c>
      <c r="B2222" s="54" t="s">
        <v>4443</v>
      </c>
    </row>
    <row r="2223" spans="1:2" x14ac:dyDescent="0.3">
      <c r="A2223" s="53" t="s">
        <v>4444</v>
      </c>
      <c r="B2223" s="54" t="s">
        <v>4445</v>
      </c>
    </row>
    <row r="2224" spans="1:2" x14ac:dyDescent="0.3">
      <c r="A2224" s="53" t="s">
        <v>4446</v>
      </c>
      <c r="B2224" s="54" t="s">
        <v>4447</v>
      </c>
    </row>
    <row r="2225" spans="1:2" x14ac:dyDescent="0.3">
      <c r="A2225" s="53" t="s">
        <v>4448</v>
      </c>
      <c r="B2225" s="54" t="s">
        <v>4449</v>
      </c>
    </row>
    <row r="2226" spans="1:2" x14ac:dyDescent="0.3">
      <c r="A2226" s="53" t="s">
        <v>4450</v>
      </c>
      <c r="B2226" s="54" t="s">
        <v>4451</v>
      </c>
    </row>
    <row r="2227" spans="1:2" x14ac:dyDescent="0.3">
      <c r="A2227" s="53" t="s">
        <v>4452</v>
      </c>
      <c r="B2227" s="54" t="s">
        <v>4453</v>
      </c>
    </row>
    <row r="2228" spans="1:2" x14ac:dyDescent="0.3">
      <c r="A2228" s="53" t="s">
        <v>4454</v>
      </c>
      <c r="B2228" s="54" t="s">
        <v>4455</v>
      </c>
    </row>
    <row r="2229" spans="1:2" x14ac:dyDescent="0.3">
      <c r="A2229" s="53" t="s">
        <v>4456</v>
      </c>
      <c r="B2229" s="54" t="s">
        <v>4457</v>
      </c>
    </row>
    <row r="2230" spans="1:2" x14ac:dyDescent="0.3">
      <c r="A2230" s="53" t="s">
        <v>4458</v>
      </c>
      <c r="B2230" s="54" t="s">
        <v>4459</v>
      </c>
    </row>
    <row r="2231" spans="1:2" x14ac:dyDescent="0.3">
      <c r="A2231" s="53" t="s">
        <v>4460</v>
      </c>
      <c r="B2231" s="54" t="s">
        <v>4461</v>
      </c>
    </row>
    <row r="2232" spans="1:2" x14ac:dyDescent="0.3">
      <c r="A2232" s="53" t="s">
        <v>4462</v>
      </c>
      <c r="B2232" s="54" t="s">
        <v>4463</v>
      </c>
    </row>
    <row r="2233" spans="1:2" x14ac:dyDescent="0.3">
      <c r="A2233" s="53" t="s">
        <v>4464</v>
      </c>
      <c r="B2233" s="54" t="s">
        <v>4465</v>
      </c>
    </row>
    <row r="2234" spans="1:2" x14ac:dyDescent="0.3">
      <c r="A2234" s="53" t="s">
        <v>4466</v>
      </c>
      <c r="B2234" s="54" t="s">
        <v>4467</v>
      </c>
    </row>
    <row r="2235" spans="1:2" x14ac:dyDescent="0.3">
      <c r="A2235" s="53" t="s">
        <v>4468</v>
      </c>
      <c r="B2235" s="54" t="s">
        <v>4469</v>
      </c>
    </row>
    <row r="2236" spans="1:2" x14ac:dyDescent="0.3">
      <c r="A2236" s="53" t="s">
        <v>4470</v>
      </c>
      <c r="B2236" s="54" t="s">
        <v>4471</v>
      </c>
    </row>
    <row r="2237" spans="1:2" x14ac:dyDescent="0.3">
      <c r="A2237" s="53" t="s">
        <v>4472</v>
      </c>
      <c r="B2237" s="54" t="s">
        <v>4473</v>
      </c>
    </row>
    <row r="2238" spans="1:2" x14ac:dyDescent="0.3">
      <c r="A2238" s="53" t="s">
        <v>4474</v>
      </c>
      <c r="B2238" s="54" t="s">
        <v>4475</v>
      </c>
    </row>
    <row r="2239" spans="1:2" x14ac:dyDescent="0.3">
      <c r="A2239" s="53" t="s">
        <v>4476</v>
      </c>
      <c r="B2239" s="54" t="s">
        <v>4477</v>
      </c>
    </row>
    <row r="2240" spans="1:2" x14ac:dyDescent="0.3">
      <c r="A2240" s="53" t="s">
        <v>4478</v>
      </c>
      <c r="B2240" s="54" t="s">
        <v>4479</v>
      </c>
    </row>
    <row r="2241" spans="1:2" x14ac:dyDescent="0.3">
      <c r="A2241" s="53" t="s">
        <v>4480</v>
      </c>
      <c r="B2241" s="54" t="s">
        <v>4481</v>
      </c>
    </row>
    <row r="2242" spans="1:2" x14ac:dyDescent="0.3">
      <c r="A2242" s="53" t="s">
        <v>4482</v>
      </c>
      <c r="B2242" s="54" t="s">
        <v>4483</v>
      </c>
    </row>
    <row r="2243" spans="1:2" x14ac:dyDescent="0.3">
      <c r="A2243" s="53" t="s">
        <v>4484</v>
      </c>
      <c r="B2243" s="54" t="s">
        <v>4485</v>
      </c>
    </row>
    <row r="2244" spans="1:2" x14ac:dyDescent="0.3">
      <c r="A2244" s="53" t="s">
        <v>4486</v>
      </c>
      <c r="B2244" s="54" t="s">
        <v>4487</v>
      </c>
    </row>
    <row r="2245" spans="1:2" x14ac:dyDescent="0.3">
      <c r="A2245" s="53" t="s">
        <v>4488</v>
      </c>
      <c r="B2245" s="54" t="s">
        <v>4489</v>
      </c>
    </row>
    <row r="2246" spans="1:2" x14ac:dyDescent="0.3">
      <c r="A2246" s="53" t="s">
        <v>4490</v>
      </c>
      <c r="B2246" s="54" t="s">
        <v>4491</v>
      </c>
    </row>
    <row r="2247" spans="1:2" x14ac:dyDescent="0.3">
      <c r="A2247" s="53" t="s">
        <v>4492</v>
      </c>
      <c r="B2247" s="54" t="s">
        <v>4493</v>
      </c>
    </row>
    <row r="2248" spans="1:2" x14ac:dyDescent="0.3">
      <c r="A2248" s="53" t="s">
        <v>4494</v>
      </c>
      <c r="B2248" s="54" t="s">
        <v>4495</v>
      </c>
    </row>
    <row r="2249" spans="1:2" x14ac:dyDescent="0.3">
      <c r="A2249" s="53" t="s">
        <v>4496</v>
      </c>
      <c r="B2249" s="54" t="s">
        <v>4497</v>
      </c>
    </row>
    <row r="2250" spans="1:2" x14ac:dyDescent="0.3">
      <c r="A2250" s="53" t="s">
        <v>4498</v>
      </c>
      <c r="B2250" s="54" t="s">
        <v>4499</v>
      </c>
    </row>
    <row r="2251" spans="1:2" x14ac:dyDescent="0.3">
      <c r="A2251" s="53" t="s">
        <v>4500</v>
      </c>
      <c r="B2251" s="54" t="s">
        <v>4501</v>
      </c>
    </row>
    <row r="2252" spans="1:2" x14ac:dyDescent="0.3">
      <c r="A2252" s="53" t="s">
        <v>4502</v>
      </c>
      <c r="B2252" s="54" t="s">
        <v>4503</v>
      </c>
    </row>
    <row r="2253" spans="1:2" x14ac:dyDescent="0.3">
      <c r="A2253" s="53" t="s">
        <v>4504</v>
      </c>
      <c r="B2253" s="54" t="s">
        <v>4505</v>
      </c>
    </row>
    <row r="2254" spans="1:2" x14ac:dyDescent="0.3">
      <c r="A2254" s="53" t="s">
        <v>4506</v>
      </c>
      <c r="B2254" s="54" t="s">
        <v>4507</v>
      </c>
    </row>
    <row r="2255" spans="1:2" x14ac:dyDescent="0.3">
      <c r="A2255" s="53" t="s">
        <v>4508</v>
      </c>
      <c r="B2255" s="54" t="s">
        <v>4509</v>
      </c>
    </row>
    <row r="2256" spans="1:2" x14ac:dyDescent="0.3">
      <c r="A2256" s="53" t="s">
        <v>4510</v>
      </c>
      <c r="B2256" s="54" t="s">
        <v>4511</v>
      </c>
    </row>
    <row r="2257" spans="1:2" x14ac:dyDescent="0.3">
      <c r="A2257" s="53" t="s">
        <v>4512</v>
      </c>
      <c r="B2257" s="54" t="s">
        <v>4513</v>
      </c>
    </row>
    <row r="2258" spans="1:2" x14ac:dyDescent="0.3">
      <c r="A2258" s="53" t="s">
        <v>4514</v>
      </c>
      <c r="B2258" s="54" t="s">
        <v>4515</v>
      </c>
    </row>
    <row r="2259" spans="1:2" x14ac:dyDescent="0.3">
      <c r="A2259" s="53" t="s">
        <v>4516</v>
      </c>
      <c r="B2259" s="54" t="s">
        <v>4517</v>
      </c>
    </row>
    <row r="2260" spans="1:2" x14ac:dyDescent="0.3">
      <c r="A2260" s="53" t="s">
        <v>4518</v>
      </c>
      <c r="B2260" s="54" t="s">
        <v>4519</v>
      </c>
    </row>
    <row r="2261" spans="1:2" x14ac:dyDescent="0.3">
      <c r="A2261" s="53" t="s">
        <v>4520</v>
      </c>
      <c r="B2261" s="54" t="s">
        <v>4521</v>
      </c>
    </row>
    <row r="2262" spans="1:2" x14ac:dyDescent="0.3">
      <c r="A2262" s="53" t="s">
        <v>4522</v>
      </c>
      <c r="B2262" s="54" t="s">
        <v>4523</v>
      </c>
    </row>
    <row r="2263" spans="1:2" x14ac:dyDescent="0.3">
      <c r="A2263" s="53" t="s">
        <v>4524</v>
      </c>
      <c r="B2263" s="54" t="s">
        <v>4525</v>
      </c>
    </row>
    <row r="2264" spans="1:2" x14ac:dyDescent="0.3">
      <c r="A2264" s="53" t="s">
        <v>4526</v>
      </c>
      <c r="B2264" s="54" t="s">
        <v>4527</v>
      </c>
    </row>
    <row r="2265" spans="1:2" x14ac:dyDescent="0.3">
      <c r="A2265" s="53" t="s">
        <v>4528</v>
      </c>
      <c r="B2265" s="54" t="s">
        <v>4529</v>
      </c>
    </row>
    <row r="2266" spans="1:2" x14ac:dyDescent="0.3">
      <c r="A2266" s="53" t="s">
        <v>4530</v>
      </c>
      <c r="B2266" s="54" t="s">
        <v>4531</v>
      </c>
    </row>
    <row r="2267" spans="1:2" x14ac:dyDescent="0.3">
      <c r="A2267" s="53" t="s">
        <v>4532</v>
      </c>
      <c r="B2267" s="54" t="s">
        <v>4533</v>
      </c>
    </row>
    <row r="2268" spans="1:2" x14ac:dyDescent="0.3">
      <c r="A2268" s="53" t="s">
        <v>4534</v>
      </c>
      <c r="B2268" s="54" t="s">
        <v>4535</v>
      </c>
    </row>
    <row r="2269" spans="1:2" x14ac:dyDescent="0.3">
      <c r="A2269" s="53" t="s">
        <v>4536</v>
      </c>
      <c r="B2269" s="54" t="s">
        <v>4537</v>
      </c>
    </row>
    <row r="2270" spans="1:2" x14ac:dyDescent="0.3">
      <c r="A2270" s="53" t="s">
        <v>4538</v>
      </c>
      <c r="B2270" s="54" t="s">
        <v>4539</v>
      </c>
    </row>
    <row r="2271" spans="1:2" x14ac:dyDescent="0.3">
      <c r="A2271" s="53" t="s">
        <v>4540</v>
      </c>
      <c r="B2271" s="54" t="s">
        <v>4541</v>
      </c>
    </row>
    <row r="2272" spans="1:2" x14ac:dyDescent="0.3">
      <c r="A2272" s="53" t="s">
        <v>4542</v>
      </c>
      <c r="B2272" s="54" t="s">
        <v>4543</v>
      </c>
    </row>
    <row r="2273" spans="1:2" x14ac:dyDescent="0.3">
      <c r="A2273" s="53" t="s">
        <v>4544</v>
      </c>
      <c r="B2273" s="54" t="s">
        <v>4545</v>
      </c>
    </row>
    <row r="2274" spans="1:2" x14ac:dyDescent="0.3">
      <c r="A2274" s="53" t="s">
        <v>4546</v>
      </c>
      <c r="B2274" s="54" t="s">
        <v>4547</v>
      </c>
    </row>
    <row r="2275" spans="1:2" x14ac:dyDescent="0.3">
      <c r="A2275" s="53" t="s">
        <v>4548</v>
      </c>
      <c r="B2275" s="54" t="s">
        <v>4549</v>
      </c>
    </row>
    <row r="2276" spans="1:2" x14ac:dyDescent="0.3">
      <c r="A2276" s="53" t="s">
        <v>4550</v>
      </c>
      <c r="B2276" s="54" t="s">
        <v>4551</v>
      </c>
    </row>
    <row r="2277" spans="1:2" x14ac:dyDescent="0.3">
      <c r="A2277" s="53" t="s">
        <v>4552</v>
      </c>
      <c r="B2277" s="54" t="s">
        <v>4553</v>
      </c>
    </row>
    <row r="2278" spans="1:2" x14ac:dyDescent="0.3">
      <c r="A2278" s="53" t="s">
        <v>4554</v>
      </c>
      <c r="B2278" s="54" t="s">
        <v>4555</v>
      </c>
    </row>
    <row r="2279" spans="1:2" x14ac:dyDescent="0.3">
      <c r="A2279" s="53" t="s">
        <v>4556</v>
      </c>
      <c r="B2279" s="54" t="s">
        <v>4557</v>
      </c>
    </row>
    <row r="2280" spans="1:2" x14ac:dyDescent="0.3">
      <c r="A2280" s="53" t="s">
        <v>4558</v>
      </c>
      <c r="B2280" s="54" t="s">
        <v>4559</v>
      </c>
    </row>
    <row r="2281" spans="1:2" x14ac:dyDescent="0.3">
      <c r="A2281" s="53" t="s">
        <v>4560</v>
      </c>
      <c r="B2281" s="54" t="s">
        <v>4561</v>
      </c>
    </row>
    <row r="2282" spans="1:2" x14ac:dyDescent="0.3">
      <c r="A2282" s="53" t="s">
        <v>4562</v>
      </c>
      <c r="B2282" s="54" t="s">
        <v>4563</v>
      </c>
    </row>
    <row r="2283" spans="1:2" x14ac:dyDescent="0.3">
      <c r="A2283" s="53" t="s">
        <v>4564</v>
      </c>
      <c r="B2283" s="54" t="s">
        <v>4565</v>
      </c>
    </row>
    <row r="2284" spans="1:2" x14ac:dyDescent="0.3">
      <c r="A2284" s="53" t="s">
        <v>4566</v>
      </c>
      <c r="B2284" s="54" t="s">
        <v>4567</v>
      </c>
    </row>
    <row r="2285" spans="1:2" x14ac:dyDescent="0.3">
      <c r="A2285" s="53" t="s">
        <v>4568</v>
      </c>
      <c r="B2285" s="54" t="s">
        <v>4569</v>
      </c>
    </row>
    <row r="2286" spans="1:2" x14ac:dyDescent="0.3">
      <c r="A2286" s="53" t="s">
        <v>4570</v>
      </c>
      <c r="B2286" s="54" t="s">
        <v>4571</v>
      </c>
    </row>
    <row r="2287" spans="1:2" x14ac:dyDescent="0.3">
      <c r="A2287" s="53" t="s">
        <v>4572</v>
      </c>
      <c r="B2287" s="54" t="s">
        <v>4573</v>
      </c>
    </row>
    <row r="2288" spans="1:2" x14ac:dyDescent="0.3">
      <c r="A2288" s="53" t="s">
        <v>4574</v>
      </c>
      <c r="B2288" s="54" t="s">
        <v>4575</v>
      </c>
    </row>
    <row r="2289" spans="1:2" x14ac:dyDescent="0.3">
      <c r="A2289" s="53" t="s">
        <v>4576</v>
      </c>
      <c r="B2289" s="54" t="s">
        <v>4577</v>
      </c>
    </row>
    <row r="2290" spans="1:2" x14ac:dyDescent="0.3">
      <c r="A2290" s="53" t="s">
        <v>4578</v>
      </c>
      <c r="B2290" s="54" t="s">
        <v>4579</v>
      </c>
    </row>
    <row r="2291" spans="1:2" x14ac:dyDescent="0.3">
      <c r="A2291" s="53" t="s">
        <v>4580</v>
      </c>
      <c r="B2291" s="54" t="s">
        <v>4581</v>
      </c>
    </row>
    <row r="2292" spans="1:2" x14ac:dyDescent="0.3">
      <c r="A2292" s="53" t="s">
        <v>4582</v>
      </c>
      <c r="B2292" s="54" t="s">
        <v>4583</v>
      </c>
    </row>
    <row r="2293" spans="1:2" x14ac:dyDescent="0.3">
      <c r="A2293" s="53" t="s">
        <v>4584</v>
      </c>
      <c r="B2293" s="54" t="s">
        <v>4585</v>
      </c>
    </row>
    <row r="2294" spans="1:2" x14ac:dyDescent="0.3">
      <c r="A2294" s="53" t="s">
        <v>4586</v>
      </c>
      <c r="B2294" s="54" t="s">
        <v>4587</v>
      </c>
    </row>
    <row r="2295" spans="1:2" x14ac:dyDescent="0.3">
      <c r="A2295" s="53" t="s">
        <v>4588</v>
      </c>
      <c r="B2295" s="54" t="s">
        <v>4589</v>
      </c>
    </row>
    <row r="2296" spans="1:2" x14ac:dyDescent="0.3">
      <c r="A2296" s="53" t="s">
        <v>4590</v>
      </c>
      <c r="B2296" s="54" t="s">
        <v>4591</v>
      </c>
    </row>
    <row r="2297" spans="1:2" x14ac:dyDescent="0.3">
      <c r="A2297" s="53" t="s">
        <v>4592</v>
      </c>
      <c r="B2297" s="54" t="s">
        <v>4593</v>
      </c>
    </row>
    <row r="2298" spans="1:2" x14ac:dyDescent="0.3">
      <c r="A2298" s="53" t="s">
        <v>4594</v>
      </c>
      <c r="B2298" s="54" t="s">
        <v>4595</v>
      </c>
    </row>
    <row r="2299" spans="1:2" x14ac:dyDescent="0.3">
      <c r="A2299" s="53" t="s">
        <v>4596</v>
      </c>
      <c r="B2299" s="54" t="s">
        <v>4597</v>
      </c>
    </row>
    <row r="2300" spans="1:2" x14ac:dyDescent="0.3">
      <c r="A2300" s="53" t="s">
        <v>4598</v>
      </c>
      <c r="B2300" s="54" t="s">
        <v>4599</v>
      </c>
    </row>
    <row r="2301" spans="1:2" x14ac:dyDescent="0.3">
      <c r="A2301" s="53" t="s">
        <v>4600</v>
      </c>
      <c r="B2301" s="54" t="s">
        <v>4601</v>
      </c>
    </row>
    <row r="2302" spans="1:2" x14ac:dyDescent="0.3">
      <c r="A2302" s="53" t="s">
        <v>4602</v>
      </c>
      <c r="B2302" s="54" t="s">
        <v>4603</v>
      </c>
    </row>
    <row r="2303" spans="1:2" x14ac:dyDescent="0.3">
      <c r="A2303" s="53" t="s">
        <v>4604</v>
      </c>
      <c r="B2303" s="54" t="s">
        <v>4605</v>
      </c>
    </row>
    <row r="2304" spans="1:2" x14ac:dyDescent="0.3">
      <c r="A2304" s="53" t="s">
        <v>4606</v>
      </c>
      <c r="B2304" s="54" t="s">
        <v>4607</v>
      </c>
    </row>
    <row r="2305" spans="1:2" x14ac:dyDescent="0.3">
      <c r="A2305" s="53" t="s">
        <v>4608</v>
      </c>
      <c r="B2305" s="54" t="s">
        <v>4609</v>
      </c>
    </row>
    <row r="2306" spans="1:2" x14ac:dyDescent="0.3">
      <c r="A2306" s="53" t="s">
        <v>4610</v>
      </c>
      <c r="B2306" s="54" t="s">
        <v>4611</v>
      </c>
    </row>
    <row r="2307" spans="1:2" x14ac:dyDescent="0.3">
      <c r="A2307" s="53" t="s">
        <v>4612</v>
      </c>
      <c r="B2307" s="54" t="s">
        <v>4613</v>
      </c>
    </row>
    <row r="2308" spans="1:2" x14ac:dyDescent="0.3">
      <c r="A2308" s="53" t="s">
        <v>4614</v>
      </c>
      <c r="B2308" s="54" t="s">
        <v>4615</v>
      </c>
    </row>
    <row r="2309" spans="1:2" x14ac:dyDescent="0.3">
      <c r="A2309" s="53" t="s">
        <v>4616</v>
      </c>
      <c r="B2309" s="54" t="s">
        <v>4617</v>
      </c>
    </row>
    <row r="2310" spans="1:2" x14ac:dyDescent="0.3">
      <c r="A2310" s="53" t="s">
        <v>4618</v>
      </c>
      <c r="B2310" s="54" t="s">
        <v>4619</v>
      </c>
    </row>
    <row r="2311" spans="1:2" x14ac:dyDescent="0.3">
      <c r="A2311" s="53" t="s">
        <v>4620</v>
      </c>
      <c r="B2311" s="54" t="s">
        <v>4621</v>
      </c>
    </row>
    <row r="2312" spans="1:2" x14ac:dyDescent="0.3">
      <c r="A2312" s="53" t="s">
        <v>4622</v>
      </c>
      <c r="B2312" s="54" t="s">
        <v>4623</v>
      </c>
    </row>
    <row r="2313" spans="1:2" x14ac:dyDescent="0.3">
      <c r="A2313" s="53" t="s">
        <v>4624</v>
      </c>
      <c r="B2313" s="54" t="s">
        <v>4625</v>
      </c>
    </row>
    <row r="2314" spans="1:2" x14ac:dyDescent="0.3">
      <c r="A2314" s="53" t="s">
        <v>4626</v>
      </c>
      <c r="B2314" s="54" t="s">
        <v>4627</v>
      </c>
    </row>
    <row r="2315" spans="1:2" x14ac:dyDescent="0.3">
      <c r="A2315" s="53" t="s">
        <v>4628</v>
      </c>
      <c r="B2315" s="54" t="s">
        <v>4629</v>
      </c>
    </row>
    <row r="2316" spans="1:2" x14ac:dyDescent="0.3">
      <c r="A2316" s="53" t="s">
        <v>4630</v>
      </c>
      <c r="B2316" s="54" t="s">
        <v>4631</v>
      </c>
    </row>
    <row r="2317" spans="1:2" x14ac:dyDescent="0.3">
      <c r="A2317" s="53" t="s">
        <v>4632</v>
      </c>
      <c r="B2317" s="54" t="s">
        <v>4633</v>
      </c>
    </row>
    <row r="2318" spans="1:2" x14ac:dyDescent="0.3">
      <c r="A2318" s="53" t="s">
        <v>4634</v>
      </c>
      <c r="B2318" s="54" t="s">
        <v>4635</v>
      </c>
    </row>
    <row r="2319" spans="1:2" x14ac:dyDescent="0.3">
      <c r="A2319" s="53" t="s">
        <v>4636</v>
      </c>
      <c r="B2319" s="54" t="s">
        <v>4637</v>
      </c>
    </row>
    <row r="2320" spans="1:2" x14ac:dyDescent="0.3">
      <c r="A2320" s="53" t="s">
        <v>4638</v>
      </c>
      <c r="B2320" s="54" t="s">
        <v>4639</v>
      </c>
    </row>
    <row r="2321" spans="1:2" x14ac:dyDescent="0.3">
      <c r="A2321" s="53" t="s">
        <v>4640</v>
      </c>
      <c r="B2321" s="54" t="s">
        <v>4641</v>
      </c>
    </row>
    <row r="2322" spans="1:2" x14ac:dyDescent="0.3">
      <c r="A2322" s="53" t="s">
        <v>4642</v>
      </c>
      <c r="B2322" s="54" t="s">
        <v>4643</v>
      </c>
    </row>
    <row r="2323" spans="1:2" x14ac:dyDescent="0.3">
      <c r="A2323" s="53" t="s">
        <v>4644</v>
      </c>
      <c r="B2323" s="54" t="s">
        <v>4645</v>
      </c>
    </row>
    <row r="2324" spans="1:2" x14ac:dyDescent="0.3">
      <c r="A2324" s="53" t="s">
        <v>4646</v>
      </c>
      <c r="B2324" s="54" t="s">
        <v>4647</v>
      </c>
    </row>
    <row r="2325" spans="1:2" x14ac:dyDescent="0.3">
      <c r="A2325" s="53" t="s">
        <v>4648</v>
      </c>
      <c r="B2325" s="54" t="s">
        <v>4649</v>
      </c>
    </row>
    <row r="2326" spans="1:2" x14ac:dyDescent="0.3">
      <c r="A2326" s="53" t="s">
        <v>4650</v>
      </c>
      <c r="B2326" s="54" t="s">
        <v>4651</v>
      </c>
    </row>
    <row r="2327" spans="1:2" x14ac:dyDescent="0.3">
      <c r="A2327" s="53" t="s">
        <v>4652</v>
      </c>
      <c r="B2327" s="54" t="s">
        <v>4653</v>
      </c>
    </row>
    <row r="2328" spans="1:2" x14ac:dyDescent="0.3">
      <c r="A2328" s="53" t="s">
        <v>4654</v>
      </c>
      <c r="B2328" s="54" t="s">
        <v>4655</v>
      </c>
    </row>
    <row r="2329" spans="1:2" x14ac:dyDescent="0.3">
      <c r="A2329" s="53" t="s">
        <v>4656</v>
      </c>
      <c r="B2329" s="54" t="s">
        <v>4657</v>
      </c>
    </row>
    <row r="2330" spans="1:2" x14ac:dyDescent="0.3">
      <c r="A2330" s="53" t="s">
        <v>4658</v>
      </c>
      <c r="B2330" s="54" t="s">
        <v>4659</v>
      </c>
    </row>
    <row r="2331" spans="1:2" x14ac:dyDescent="0.3">
      <c r="A2331" s="53" t="s">
        <v>4660</v>
      </c>
      <c r="B2331" s="54" t="s">
        <v>4661</v>
      </c>
    </row>
    <row r="2332" spans="1:2" x14ac:dyDescent="0.3">
      <c r="A2332" s="53" t="s">
        <v>4662</v>
      </c>
      <c r="B2332" s="54" t="s">
        <v>4663</v>
      </c>
    </row>
    <row r="2333" spans="1:2" x14ac:dyDescent="0.3">
      <c r="A2333" s="53" t="s">
        <v>4664</v>
      </c>
      <c r="B2333" s="54" t="s">
        <v>4665</v>
      </c>
    </row>
    <row r="2334" spans="1:2" x14ac:dyDescent="0.3">
      <c r="A2334" s="53" t="s">
        <v>4666</v>
      </c>
      <c r="B2334" s="54" t="s">
        <v>4667</v>
      </c>
    </row>
    <row r="2335" spans="1:2" x14ac:dyDescent="0.3">
      <c r="A2335" s="53" t="s">
        <v>4668</v>
      </c>
      <c r="B2335" s="54" t="s">
        <v>4669</v>
      </c>
    </row>
    <row r="2336" spans="1:2" x14ac:dyDescent="0.3">
      <c r="A2336" s="53" t="s">
        <v>4670</v>
      </c>
      <c r="B2336" s="54" t="s">
        <v>4671</v>
      </c>
    </row>
    <row r="2337" spans="1:2" x14ac:dyDescent="0.3">
      <c r="A2337" s="53" t="s">
        <v>4672</v>
      </c>
      <c r="B2337" s="54" t="s">
        <v>4673</v>
      </c>
    </row>
    <row r="2338" spans="1:2" x14ac:dyDescent="0.3">
      <c r="A2338" s="53" t="s">
        <v>4674</v>
      </c>
      <c r="B2338" s="54" t="s">
        <v>4675</v>
      </c>
    </row>
    <row r="2339" spans="1:2" x14ac:dyDescent="0.3">
      <c r="A2339" s="53" t="s">
        <v>4676</v>
      </c>
      <c r="B2339" s="54" t="s">
        <v>4677</v>
      </c>
    </row>
    <row r="2340" spans="1:2" x14ac:dyDescent="0.3">
      <c r="A2340" s="53" t="s">
        <v>4678</v>
      </c>
      <c r="B2340" s="54" t="s">
        <v>4679</v>
      </c>
    </row>
    <row r="2341" spans="1:2" x14ac:dyDescent="0.3">
      <c r="A2341" s="53" t="s">
        <v>4680</v>
      </c>
      <c r="B2341" s="54" t="s">
        <v>4681</v>
      </c>
    </row>
    <row r="2342" spans="1:2" x14ac:dyDescent="0.3">
      <c r="A2342" s="53" t="s">
        <v>4682</v>
      </c>
      <c r="B2342" s="54" t="s">
        <v>4683</v>
      </c>
    </row>
    <row r="2343" spans="1:2" x14ac:dyDescent="0.3">
      <c r="A2343" s="53" t="s">
        <v>4684</v>
      </c>
      <c r="B2343" s="54" t="s">
        <v>4685</v>
      </c>
    </row>
    <row r="2344" spans="1:2" x14ac:dyDescent="0.3">
      <c r="A2344" s="53" t="s">
        <v>4686</v>
      </c>
      <c r="B2344" s="54" t="s">
        <v>4687</v>
      </c>
    </row>
    <row r="2345" spans="1:2" x14ac:dyDescent="0.3">
      <c r="A2345" s="53" t="s">
        <v>4688</v>
      </c>
      <c r="B2345" s="54" t="s">
        <v>4689</v>
      </c>
    </row>
    <row r="2346" spans="1:2" x14ac:dyDescent="0.3">
      <c r="A2346" s="53" t="s">
        <v>4690</v>
      </c>
      <c r="B2346" s="54" t="s">
        <v>4691</v>
      </c>
    </row>
    <row r="2347" spans="1:2" x14ac:dyDescent="0.3">
      <c r="A2347" s="53" t="s">
        <v>4692</v>
      </c>
      <c r="B2347" s="54" t="s">
        <v>4693</v>
      </c>
    </row>
    <row r="2348" spans="1:2" x14ac:dyDescent="0.3">
      <c r="A2348" s="53" t="s">
        <v>4694</v>
      </c>
      <c r="B2348" s="54" t="s">
        <v>4695</v>
      </c>
    </row>
    <row r="2349" spans="1:2" x14ac:dyDescent="0.3">
      <c r="A2349" s="53" t="s">
        <v>4696</v>
      </c>
      <c r="B2349" s="54" t="s">
        <v>4697</v>
      </c>
    </row>
    <row r="2350" spans="1:2" x14ac:dyDescent="0.3">
      <c r="A2350" s="53" t="s">
        <v>4698</v>
      </c>
      <c r="B2350" s="54" t="s">
        <v>4699</v>
      </c>
    </row>
    <row r="2351" spans="1:2" x14ac:dyDescent="0.3">
      <c r="A2351" s="53" t="s">
        <v>4700</v>
      </c>
      <c r="B2351" s="54" t="s">
        <v>4701</v>
      </c>
    </row>
    <row r="2352" spans="1:2" x14ac:dyDescent="0.3">
      <c r="A2352" s="53" t="s">
        <v>4702</v>
      </c>
      <c r="B2352" s="54" t="s">
        <v>4703</v>
      </c>
    </row>
    <row r="2353" spans="1:2" x14ac:dyDescent="0.3">
      <c r="A2353" s="53" t="s">
        <v>4704</v>
      </c>
      <c r="B2353" s="54" t="s">
        <v>4705</v>
      </c>
    </row>
    <row r="2354" spans="1:2" x14ac:dyDescent="0.3">
      <c r="A2354" s="53" t="s">
        <v>4706</v>
      </c>
      <c r="B2354" s="54" t="s">
        <v>4707</v>
      </c>
    </row>
    <row r="2355" spans="1:2" x14ac:dyDescent="0.3">
      <c r="A2355" s="53" t="s">
        <v>4708</v>
      </c>
      <c r="B2355" s="54" t="s">
        <v>4709</v>
      </c>
    </row>
    <row r="2356" spans="1:2" x14ac:dyDescent="0.3">
      <c r="A2356" s="53" t="s">
        <v>4710</v>
      </c>
      <c r="B2356" s="54" t="s">
        <v>4711</v>
      </c>
    </row>
    <row r="2357" spans="1:2" x14ac:dyDescent="0.3">
      <c r="A2357" s="53" t="s">
        <v>4712</v>
      </c>
      <c r="B2357" s="54" t="s">
        <v>4713</v>
      </c>
    </row>
    <row r="2358" spans="1:2" x14ac:dyDescent="0.3">
      <c r="A2358" s="53" t="s">
        <v>4714</v>
      </c>
      <c r="B2358" s="54" t="s">
        <v>4715</v>
      </c>
    </row>
    <row r="2359" spans="1:2" x14ac:dyDescent="0.3">
      <c r="A2359" s="53" t="s">
        <v>4716</v>
      </c>
      <c r="B2359" s="54" t="s">
        <v>4717</v>
      </c>
    </row>
    <row r="2360" spans="1:2" x14ac:dyDescent="0.3">
      <c r="A2360" s="53" t="s">
        <v>4718</v>
      </c>
      <c r="B2360" s="54" t="s">
        <v>4719</v>
      </c>
    </row>
    <row r="2361" spans="1:2" x14ac:dyDescent="0.3">
      <c r="A2361" s="53" t="s">
        <v>4720</v>
      </c>
      <c r="B2361" s="54" t="s">
        <v>4721</v>
      </c>
    </row>
    <row r="2362" spans="1:2" x14ac:dyDescent="0.3">
      <c r="A2362" s="53" t="s">
        <v>4722</v>
      </c>
      <c r="B2362" s="54" t="s">
        <v>4723</v>
      </c>
    </row>
    <row r="2363" spans="1:2" x14ac:dyDescent="0.3">
      <c r="A2363" s="53" t="s">
        <v>4724</v>
      </c>
      <c r="B2363" s="54" t="s">
        <v>4725</v>
      </c>
    </row>
    <row r="2364" spans="1:2" x14ac:dyDescent="0.3">
      <c r="A2364" s="53" t="s">
        <v>4726</v>
      </c>
      <c r="B2364" s="54" t="s">
        <v>4727</v>
      </c>
    </row>
    <row r="2365" spans="1:2" x14ac:dyDescent="0.3">
      <c r="A2365" s="53" t="s">
        <v>4728</v>
      </c>
      <c r="B2365" s="54" t="s">
        <v>4729</v>
      </c>
    </row>
    <row r="2366" spans="1:2" x14ac:dyDescent="0.3">
      <c r="A2366" s="53" t="s">
        <v>4730</v>
      </c>
      <c r="B2366" s="54" t="s">
        <v>4731</v>
      </c>
    </row>
    <row r="2367" spans="1:2" x14ac:dyDescent="0.3">
      <c r="A2367" s="53" t="s">
        <v>4732</v>
      </c>
      <c r="B2367" s="54" t="s">
        <v>4733</v>
      </c>
    </row>
    <row r="2368" spans="1:2" x14ac:dyDescent="0.3">
      <c r="A2368" s="53" t="s">
        <v>4734</v>
      </c>
      <c r="B2368" s="54" t="s">
        <v>4735</v>
      </c>
    </row>
    <row r="2369" spans="1:2" x14ac:dyDescent="0.3">
      <c r="A2369" s="53" t="s">
        <v>4736</v>
      </c>
      <c r="B2369" s="54" t="s">
        <v>4737</v>
      </c>
    </row>
    <row r="2370" spans="1:2" x14ac:dyDescent="0.3">
      <c r="A2370" s="53" t="s">
        <v>4738</v>
      </c>
      <c r="B2370" s="54" t="s">
        <v>4739</v>
      </c>
    </row>
    <row r="2371" spans="1:2" x14ac:dyDescent="0.3">
      <c r="A2371" s="53" t="s">
        <v>4740</v>
      </c>
      <c r="B2371" s="54" t="s">
        <v>4741</v>
      </c>
    </row>
    <row r="2372" spans="1:2" x14ac:dyDescent="0.3">
      <c r="A2372" s="53" t="s">
        <v>4742</v>
      </c>
      <c r="B2372" s="54" t="s">
        <v>4743</v>
      </c>
    </row>
    <row r="2373" spans="1:2" x14ac:dyDescent="0.3">
      <c r="A2373" s="53" t="s">
        <v>4744</v>
      </c>
      <c r="B2373" s="54" t="s">
        <v>4745</v>
      </c>
    </row>
    <row r="2374" spans="1:2" x14ac:dyDescent="0.3">
      <c r="A2374" s="53" t="s">
        <v>4746</v>
      </c>
      <c r="B2374" s="54" t="s">
        <v>4747</v>
      </c>
    </row>
    <row r="2375" spans="1:2" x14ac:dyDescent="0.3">
      <c r="A2375" s="53" t="s">
        <v>4748</v>
      </c>
      <c r="B2375" s="54" t="s">
        <v>4749</v>
      </c>
    </row>
    <row r="2376" spans="1:2" x14ac:dyDescent="0.3">
      <c r="A2376" s="53" t="s">
        <v>4750</v>
      </c>
      <c r="B2376" s="54" t="s">
        <v>4751</v>
      </c>
    </row>
    <row r="2377" spans="1:2" x14ac:dyDescent="0.3">
      <c r="A2377" s="53" t="s">
        <v>4752</v>
      </c>
      <c r="B2377" s="54" t="s">
        <v>4753</v>
      </c>
    </row>
    <row r="2378" spans="1:2" x14ac:dyDescent="0.3">
      <c r="A2378" s="53" t="s">
        <v>4754</v>
      </c>
      <c r="B2378" s="54" t="s">
        <v>4755</v>
      </c>
    </row>
    <row r="2379" spans="1:2" x14ac:dyDescent="0.3">
      <c r="A2379" s="53" t="s">
        <v>4756</v>
      </c>
      <c r="B2379" s="54" t="s">
        <v>4757</v>
      </c>
    </row>
    <row r="2380" spans="1:2" x14ac:dyDescent="0.3">
      <c r="A2380" s="53" t="s">
        <v>4758</v>
      </c>
      <c r="B2380" s="54" t="s">
        <v>4759</v>
      </c>
    </row>
    <row r="2381" spans="1:2" x14ac:dyDescent="0.3">
      <c r="A2381" s="53" t="s">
        <v>4760</v>
      </c>
      <c r="B2381" s="54" t="s">
        <v>4761</v>
      </c>
    </row>
    <row r="2382" spans="1:2" x14ac:dyDescent="0.3">
      <c r="A2382" s="53" t="s">
        <v>4762</v>
      </c>
      <c r="B2382" s="54" t="s">
        <v>4763</v>
      </c>
    </row>
    <row r="2383" spans="1:2" x14ac:dyDescent="0.3">
      <c r="A2383" s="53" t="s">
        <v>4764</v>
      </c>
      <c r="B2383" s="54" t="s">
        <v>4765</v>
      </c>
    </row>
    <row r="2384" spans="1:2" x14ac:dyDescent="0.3">
      <c r="A2384" s="53" t="s">
        <v>4766</v>
      </c>
      <c r="B2384" s="54" t="s">
        <v>4767</v>
      </c>
    </row>
    <row r="2385" spans="1:2" x14ac:dyDescent="0.3">
      <c r="A2385" s="53" t="s">
        <v>4768</v>
      </c>
      <c r="B2385" s="54" t="s">
        <v>4769</v>
      </c>
    </row>
    <row r="2386" spans="1:2" x14ac:dyDescent="0.3">
      <c r="A2386" s="53" t="s">
        <v>4770</v>
      </c>
      <c r="B2386" s="54" t="s">
        <v>4771</v>
      </c>
    </row>
    <row r="2387" spans="1:2" x14ac:dyDescent="0.3">
      <c r="A2387" s="53" t="s">
        <v>4772</v>
      </c>
      <c r="B2387" s="54" t="s">
        <v>4773</v>
      </c>
    </row>
    <row r="2388" spans="1:2" x14ac:dyDescent="0.3">
      <c r="A2388" s="53" t="s">
        <v>4774</v>
      </c>
      <c r="B2388" s="54" t="s">
        <v>4775</v>
      </c>
    </row>
    <row r="2389" spans="1:2" x14ac:dyDescent="0.3">
      <c r="A2389" s="53" t="s">
        <v>4776</v>
      </c>
      <c r="B2389" s="54" t="s">
        <v>4777</v>
      </c>
    </row>
    <row r="2390" spans="1:2" x14ac:dyDescent="0.3">
      <c r="A2390" s="53" t="s">
        <v>4778</v>
      </c>
      <c r="B2390" s="54" t="s">
        <v>4779</v>
      </c>
    </row>
    <row r="2391" spans="1:2" x14ac:dyDescent="0.3">
      <c r="A2391" s="53" t="s">
        <v>4780</v>
      </c>
      <c r="B2391" s="54" t="s">
        <v>4781</v>
      </c>
    </row>
    <row r="2392" spans="1:2" x14ac:dyDescent="0.3">
      <c r="A2392" s="53" t="s">
        <v>4782</v>
      </c>
      <c r="B2392" s="54" t="s">
        <v>4783</v>
      </c>
    </row>
    <row r="2393" spans="1:2" x14ac:dyDescent="0.3">
      <c r="A2393" s="53" t="s">
        <v>4784</v>
      </c>
      <c r="B2393" s="54" t="s">
        <v>4785</v>
      </c>
    </row>
    <row r="2394" spans="1:2" x14ac:dyDescent="0.3">
      <c r="A2394" s="53" t="s">
        <v>4786</v>
      </c>
      <c r="B2394" s="54" t="s">
        <v>4787</v>
      </c>
    </row>
    <row r="2395" spans="1:2" x14ac:dyDescent="0.3">
      <c r="A2395" s="53" t="s">
        <v>4788</v>
      </c>
      <c r="B2395" s="54" t="s">
        <v>4789</v>
      </c>
    </row>
    <row r="2396" spans="1:2" x14ac:dyDescent="0.3">
      <c r="A2396" s="53" t="s">
        <v>4790</v>
      </c>
      <c r="B2396" s="54" t="s">
        <v>4791</v>
      </c>
    </row>
    <row r="2397" spans="1:2" x14ac:dyDescent="0.3">
      <c r="A2397" s="53" t="s">
        <v>4792</v>
      </c>
      <c r="B2397" s="54" t="s">
        <v>4793</v>
      </c>
    </row>
    <row r="2398" spans="1:2" x14ac:dyDescent="0.3">
      <c r="A2398" s="53" t="s">
        <v>4794</v>
      </c>
      <c r="B2398" s="54" t="s">
        <v>4795</v>
      </c>
    </row>
    <row r="2399" spans="1:2" x14ac:dyDescent="0.3">
      <c r="A2399" s="53" t="s">
        <v>4796</v>
      </c>
      <c r="B2399" s="54" t="s">
        <v>4797</v>
      </c>
    </row>
    <row r="2400" spans="1:2" x14ac:dyDescent="0.3">
      <c r="A2400" s="53" t="s">
        <v>4798</v>
      </c>
      <c r="B2400" s="54" t="s">
        <v>4799</v>
      </c>
    </row>
    <row r="2401" spans="1:2" x14ac:dyDescent="0.3">
      <c r="A2401" s="53" t="s">
        <v>4800</v>
      </c>
      <c r="B2401" s="54" t="s">
        <v>4801</v>
      </c>
    </row>
    <row r="2402" spans="1:2" x14ac:dyDescent="0.3">
      <c r="A2402" s="53" t="s">
        <v>4802</v>
      </c>
      <c r="B2402" s="54" t="s">
        <v>4803</v>
      </c>
    </row>
    <row r="2403" spans="1:2" x14ac:dyDescent="0.3">
      <c r="A2403" s="53" t="s">
        <v>4804</v>
      </c>
      <c r="B2403" s="54" t="s">
        <v>4805</v>
      </c>
    </row>
    <row r="2404" spans="1:2" x14ac:dyDescent="0.3">
      <c r="A2404" s="53" t="s">
        <v>4806</v>
      </c>
      <c r="B2404" s="54" t="s">
        <v>4807</v>
      </c>
    </row>
    <row r="2405" spans="1:2" x14ac:dyDescent="0.3">
      <c r="A2405" s="53" t="s">
        <v>4808</v>
      </c>
      <c r="B2405" s="54" t="s">
        <v>4809</v>
      </c>
    </row>
    <row r="2406" spans="1:2" x14ac:dyDescent="0.3">
      <c r="A2406" s="53" t="s">
        <v>4810</v>
      </c>
      <c r="B2406" s="54" t="s">
        <v>4811</v>
      </c>
    </row>
    <row r="2407" spans="1:2" x14ac:dyDescent="0.3">
      <c r="A2407" s="53" t="s">
        <v>4812</v>
      </c>
      <c r="B2407" s="54" t="s">
        <v>4813</v>
      </c>
    </row>
    <row r="2408" spans="1:2" x14ac:dyDescent="0.3">
      <c r="A2408" s="53" t="s">
        <v>4814</v>
      </c>
      <c r="B2408" s="54" t="s">
        <v>4815</v>
      </c>
    </row>
    <row r="2409" spans="1:2" x14ac:dyDescent="0.3">
      <c r="A2409" s="53" t="s">
        <v>4816</v>
      </c>
      <c r="B2409" s="54" t="s">
        <v>4817</v>
      </c>
    </row>
    <row r="2410" spans="1:2" x14ac:dyDescent="0.3">
      <c r="A2410" s="53" t="s">
        <v>4818</v>
      </c>
      <c r="B2410" s="54" t="s">
        <v>4819</v>
      </c>
    </row>
    <row r="2411" spans="1:2" x14ac:dyDescent="0.3">
      <c r="A2411" s="53" t="s">
        <v>4820</v>
      </c>
      <c r="B2411" s="54" t="s">
        <v>4821</v>
      </c>
    </row>
    <row r="2412" spans="1:2" x14ac:dyDescent="0.3">
      <c r="A2412" s="53" t="s">
        <v>4822</v>
      </c>
      <c r="B2412" s="54" t="s">
        <v>4823</v>
      </c>
    </row>
    <row r="2413" spans="1:2" x14ac:dyDescent="0.3">
      <c r="A2413" s="53" t="s">
        <v>4824</v>
      </c>
      <c r="B2413" s="54" t="s">
        <v>4825</v>
      </c>
    </row>
    <row r="2414" spans="1:2" x14ac:dyDescent="0.3">
      <c r="A2414" s="53" t="s">
        <v>4826</v>
      </c>
      <c r="B2414" s="54" t="s">
        <v>4827</v>
      </c>
    </row>
    <row r="2415" spans="1:2" x14ac:dyDescent="0.3">
      <c r="A2415" s="53" t="s">
        <v>4828</v>
      </c>
      <c r="B2415" s="54" t="s">
        <v>4829</v>
      </c>
    </row>
    <row r="2416" spans="1:2" x14ac:dyDescent="0.3">
      <c r="A2416" s="53" t="s">
        <v>4830</v>
      </c>
      <c r="B2416" s="54" t="s">
        <v>4831</v>
      </c>
    </row>
    <row r="2417" spans="1:2" x14ac:dyDescent="0.3">
      <c r="A2417" s="53" t="s">
        <v>4832</v>
      </c>
      <c r="B2417" s="54" t="s">
        <v>4833</v>
      </c>
    </row>
    <row r="2418" spans="1:2" x14ac:dyDescent="0.3">
      <c r="A2418" s="53" t="s">
        <v>4834</v>
      </c>
      <c r="B2418" s="54" t="s">
        <v>4835</v>
      </c>
    </row>
    <row r="2419" spans="1:2" x14ac:dyDescent="0.3">
      <c r="A2419" s="53" t="s">
        <v>4836</v>
      </c>
      <c r="B2419" s="54" t="s">
        <v>4837</v>
      </c>
    </row>
    <row r="2420" spans="1:2" x14ac:dyDescent="0.3">
      <c r="A2420" s="53" t="s">
        <v>4838</v>
      </c>
      <c r="B2420" s="54" t="s">
        <v>4839</v>
      </c>
    </row>
    <row r="2421" spans="1:2" x14ac:dyDescent="0.3">
      <c r="A2421" s="53" t="s">
        <v>4840</v>
      </c>
      <c r="B2421" s="54" t="s">
        <v>4841</v>
      </c>
    </row>
    <row r="2422" spans="1:2" x14ac:dyDescent="0.3">
      <c r="A2422" s="53" t="s">
        <v>4842</v>
      </c>
      <c r="B2422" s="54" t="s">
        <v>4843</v>
      </c>
    </row>
    <row r="2423" spans="1:2" x14ac:dyDescent="0.3">
      <c r="A2423" s="53" t="s">
        <v>4844</v>
      </c>
      <c r="B2423" s="54" t="s">
        <v>4845</v>
      </c>
    </row>
    <row r="2424" spans="1:2" x14ac:dyDescent="0.3">
      <c r="A2424" s="53" t="s">
        <v>4846</v>
      </c>
      <c r="B2424" s="54" t="s">
        <v>4847</v>
      </c>
    </row>
    <row r="2425" spans="1:2" x14ac:dyDescent="0.3">
      <c r="A2425" s="53" t="s">
        <v>4848</v>
      </c>
      <c r="B2425" s="54" t="s">
        <v>4849</v>
      </c>
    </row>
    <row r="2426" spans="1:2" x14ac:dyDescent="0.3">
      <c r="A2426" s="53" t="s">
        <v>4850</v>
      </c>
      <c r="B2426" s="54" t="s">
        <v>4851</v>
      </c>
    </row>
    <row r="2427" spans="1:2" x14ac:dyDescent="0.3">
      <c r="A2427" s="53" t="s">
        <v>4852</v>
      </c>
      <c r="B2427" s="54" t="s">
        <v>4853</v>
      </c>
    </row>
    <row r="2428" spans="1:2" x14ac:dyDescent="0.3">
      <c r="A2428" s="53" t="s">
        <v>4854</v>
      </c>
      <c r="B2428" s="54" t="s">
        <v>4855</v>
      </c>
    </row>
    <row r="2429" spans="1:2" x14ac:dyDescent="0.3">
      <c r="A2429" s="53" t="s">
        <v>4856</v>
      </c>
      <c r="B2429" s="54" t="s">
        <v>4857</v>
      </c>
    </row>
    <row r="2430" spans="1:2" x14ac:dyDescent="0.3">
      <c r="A2430" s="53" t="s">
        <v>4858</v>
      </c>
      <c r="B2430" s="54" t="s">
        <v>4859</v>
      </c>
    </row>
    <row r="2431" spans="1:2" x14ac:dyDescent="0.3">
      <c r="A2431" s="53" t="s">
        <v>4860</v>
      </c>
      <c r="B2431" s="54" t="s">
        <v>4861</v>
      </c>
    </row>
    <row r="2432" spans="1:2" x14ac:dyDescent="0.3">
      <c r="A2432" s="53" t="s">
        <v>4862</v>
      </c>
      <c r="B2432" s="54" t="s">
        <v>4863</v>
      </c>
    </row>
    <row r="2433" spans="1:2" x14ac:dyDescent="0.3">
      <c r="A2433" s="53" t="s">
        <v>4864</v>
      </c>
      <c r="B2433" s="54" t="s">
        <v>4865</v>
      </c>
    </row>
    <row r="2434" spans="1:2" x14ac:dyDescent="0.3">
      <c r="A2434" s="53" t="s">
        <v>4866</v>
      </c>
      <c r="B2434" s="54" t="s">
        <v>4867</v>
      </c>
    </row>
    <row r="2435" spans="1:2" x14ac:dyDescent="0.3">
      <c r="A2435" s="53" t="s">
        <v>4868</v>
      </c>
      <c r="B2435" s="54" t="s">
        <v>4869</v>
      </c>
    </row>
    <row r="2436" spans="1:2" x14ac:dyDescent="0.3">
      <c r="A2436" s="53" t="s">
        <v>4870</v>
      </c>
      <c r="B2436" s="54" t="s">
        <v>4871</v>
      </c>
    </row>
    <row r="2437" spans="1:2" x14ac:dyDescent="0.3">
      <c r="A2437" s="53" t="s">
        <v>4872</v>
      </c>
      <c r="B2437" s="54" t="s">
        <v>4873</v>
      </c>
    </row>
    <row r="2438" spans="1:2" x14ac:dyDescent="0.3">
      <c r="A2438" s="53" t="s">
        <v>4874</v>
      </c>
      <c r="B2438" s="54" t="s">
        <v>4875</v>
      </c>
    </row>
    <row r="2439" spans="1:2" x14ac:dyDescent="0.3">
      <c r="A2439" s="53" t="s">
        <v>4876</v>
      </c>
      <c r="B2439" s="54" t="s">
        <v>4877</v>
      </c>
    </row>
    <row r="2440" spans="1:2" x14ac:dyDescent="0.3">
      <c r="A2440" s="53" t="s">
        <v>4878</v>
      </c>
      <c r="B2440" s="54" t="s">
        <v>4879</v>
      </c>
    </row>
    <row r="2441" spans="1:2" x14ac:dyDescent="0.3">
      <c r="A2441" s="53" t="s">
        <v>4880</v>
      </c>
      <c r="B2441" s="54" t="s">
        <v>4881</v>
      </c>
    </row>
    <row r="2442" spans="1:2" x14ac:dyDescent="0.3">
      <c r="A2442" s="53" t="s">
        <v>4882</v>
      </c>
      <c r="B2442" s="54" t="s">
        <v>4883</v>
      </c>
    </row>
    <row r="2443" spans="1:2" x14ac:dyDescent="0.3">
      <c r="A2443" s="53" t="s">
        <v>4884</v>
      </c>
      <c r="B2443" s="54" t="s">
        <v>4885</v>
      </c>
    </row>
    <row r="2444" spans="1:2" x14ac:dyDescent="0.3">
      <c r="A2444" s="53" t="s">
        <v>4886</v>
      </c>
      <c r="B2444" s="54" t="s">
        <v>4887</v>
      </c>
    </row>
    <row r="2445" spans="1:2" x14ac:dyDescent="0.3">
      <c r="A2445" s="53" t="s">
        <v>4888</v>
      </c>
      <c r="B2445" s="54" t="s">
        <v>4889</v>
      </c>
    </row>
    <row r="2446" spans="1:2" x14ac:dyDescent="0.3">
      <c r="A2446" s="53" t="s">
        <v>4890</v>
      </c>
      <c r="B2446" s="54" t="s">
        <v>4891</v>
      </c>
    </row>
    <row r="2447" spans="1:2" x14ac:dyDescent="0.3">
      <c r="A2447" s="53" t="s">
        <v>4892</v>
      </c>
      <c r="B2447" s="54" t="s">
        <v>4893</v>
      </c>
    </row>
    <row r="2448" spans="1:2" x14ac:dyDescent="0.3">
      <c r="A2448" s="53" t="s">
        <v>4894</v>
      </c>
      <c r="B2448" s="54" t="s">
        <v>4895</v>
      </c>
    </row>
    <row r="2449" spans="1:2" x14ac:dyDescent="0.3">
      <c r="A2449" s="53" t="s">
        <v>4896</v>
      </c>
      <c r="B2449" s="54" t="s">
        <v>4897</v>
      </c>
    </row>
    <row r="2450" spans="1:2" x14ac:dyDescent="0.3">
      <c r="A2450" s="53" t="s">
        <v>4898</v>
      </c>
      <c r="B2450" s="54" t="s">
        <v>4899</v>
      </c>
    </row>
    <row r="2451" spans="1:2" x14ac:dyDescent="0.3">
      <c r="A2451" s="53" t="s">
        <v>4900</v>
      </c>
      <c r="B2451" s="54" t="s">
        <v>4901</v>
      </c>
    </row>
    <row r="2452" spans="1:2" x14ac:dyDescent="0.3">
      <c r="A2452" s="53" t="s">
        <v>4902</v>
      </c>
      <c r="B2452" s="54" t="s">
        <v>4903</v>
      </c>
    </row>
    <row r="2453" spans="1:2" x14ac:dyDescent="0.3">
      <c r="A2453" s="53" t="s">
        <v>4904</v>
      </c>
      <c r="B2453" s="54" t="s">
        <v>4905</v>
      </c>
    </row>
    <row r="2454" spans="1:2" x14ac:dyDescent="0.3">
      <c r="A2454" s="53" t="s">
        <v>4906</v>
      </c>
      <c r="B2454" s="54" t="s">
        <v>4907</v>
      </c>
    </row>
    <row r="2455" spans="1:2" x14ac:dyDescent="0.3">
      <c r="A2455" s="53" t="s">
        <v>4908</v>
      </c>
      <c r="B2455" s="54" t="s">
        <v>4909</v>
      </c>
    </row>
    <row r="2456" spans="1:2" x14ac:dyDescent="0.3">
      <c r="A2456" s="53" t="s">
        <v>4910</v>
      </c>
      <c r="B2456" s="54" t="s">
        <v>4911</v>
      </c>
    </row>
    <row r="2457" spans="1:2" x14ac:dyDescent="0.3">
      <c r="A2457" s="53" t="s">
        <v>4912</v>
      </c>
      <c r="B2457" s="54" t="s">
        <v>4913</v>
      </c>
    </row>
    <row r="2458" spans="1:2" x14ac:dyDescent="0.3">
      <c r="A2458" s="53" t="s">
        <v>4914</v>
      </c>
      <c r="B2458" s="54" t="s">
        <v>4915</v>
      </c>
    </row>
    <row r="2459" spans="1:2" x14ac:dyDescent="0.3">
      <c r="A2459" s="53" t="s">
        <v>4916</v>
      </c>
      <c r="B2459" s="54" t="s">
        <v>4917</v>
      </c>
    </row>
    <row r="2460" spans="1:2" x14ac:dyDescent="0.3">
      <c r="A2460" s="53" t="s">
        <v>4918</v>
      </c>
      <c r="B2460" s="54" t="s">
        <v>4919</v>
      </c>
    </row>
    <row r="2461" spans="1:2" x14ac:dyDescent="0.3">
      <c r="A2461" s="53" t="s">
        <v>4920</v>
      </c>
      <c r="B2461" s="54" t="s">
        <v>4921</v>
      </c>
    </row>
    <row r="2462" spans="1:2" x14ac:dyDescent="0.3">
      <c r="A2462" s="53" t="s">
        <v>4922</v>
      </c>
      <c r="B2462" s="54" t="s">
        <v>4923</v>
      </c>
    </row>
    <row r="2463" spans="1:2" x14ac:dyDescent="0.3">
      <c r="A2463" s="53" t="s">
        <v>4924</v>
      </c>
      <c r="B2463" s="54" t="s">
        <v>4925</v>
      </c>
    </row>
    <row r="2464" spans="1:2" x14ac:dyDescent="0.3">
      <c r="A2464" s="53" t="s">
        <v>4926</v>
      </c>
      <c r="B2464" s="54" t="s">
        <v>4927</v>
      </c>
    </row>
    <row r="2465" spans="1:2" x14ac:dyDescent="0.3">
      <c r="A2465" s="53" t="s">
        <v>4928</v>
      </c>
      <c r="B2465" s="54" t="s">
        <v>4929</v>
      </c>
    </row>
    <row r="2466" spans="1:2" x14ac:dyDescent="0.3">
      <c r="A2466" s="53" t="s">
        <v>4930</v>
      </c>
      <c r="B2466" s="54" t="s">
        <v>4931</v>
      </c>
    </row>
    <row r="2467" spans="1:2" x14ac:dyDescent="0.3">
      <c r="A2467" s="53" t="s">
        <v>4932</v>
      </c>
      <c r="B2467" s="54" t="s">
        <v>4933</v>
      </c>
    </row>
    <row r="2468" spans="1:2" x14ac:dyDescent="0.3">
      <c r="A2468" s="53" t="s">
        <v>4934</v>
      </c>
      <c r="B2468" s="54" t="s">
        <v>4935</v>
      </c>
    </row>
    <row r="2469" spans="1:2" x14ac:dyDescent="0.3">
      <c r="A2469" s="53" t="s">
        <v>4936</v>
      </c>
      <c r="B2469" s="54" t="s">
        <v>4937</v>
      </c>
    </row>
    <row r="2470" spans="1:2" x14ac:dyDescent="0.3">
      <c r="A2470" s="53" t="s">
        <v>4938</v>
      </c>
      <c r="B2470" s="54" t="s">
        <v>4939</v>
      </c>
    </row>
    <row r="2471" spans="1:2" x14ac:dyDescent="0.3">
      <c r="A2471" s="53" t="s">
        <v>4940</v>
      </c>
      <c r="B2471" s="54" t="s">
        <v>4941</v>
      </c>
    </row>
    <row r="2472" spans="1:2" x14ac:dyDescent="0.3">
      <c r="A2472" s="53" t="s">
        <v>4942</v>
      </c>
      <c r="B2472" s="54" t="s">
        <v>4943</v>
      </c>
    </row>
    <row r="2473" spans="1:2" x14ac:dyDescent="0.3">
      <c r="A2473" s="53" t="s">
        <v>4944</v>
      </c>
      <c r="B2473" s="54" t="s">
        <v>4945</v>
      </c>
    </row>
    <row r="2474" spans="1:2" x14ac:dyDescent="0.3">
      <c r="A2474" s="53" t="s">
        <v>4946</v>
      </c>
      <c r="B2474" s="54" t="s">
        <v>4947</v>
      </c>
    </row>
    <row r="2475" spans="1:2" x14ac:dyDescent="0.3">
      <c r="A2475" s="53" t="s">
        <v>4948</v>
      </c>
      <c r="B2475" s="54" t="s">
        <v>4949</v>
      </c>
    </row>
    <row r="2476" spans="1:2" x14ac:dyDescent="0.3">
      <c r="A2476" s="53" t="s">
        <v>4950</v>
      </c>
      <c r="B2476" s="54" t="s">
        <v>4951</v>
      </c>
    </row>
    <row r="2477" spans="1:2" x14ac:dyDescent="0.3">
      <c r="A2477" s="53" t="s">
        <v>4952</v>
      </c>
      <c r="B2477" s="54" t="s">
        <v>4953</v>
      </c>
    </row>
    <row r="2478" spans="1:2" x14ac:dyDescent="0.3">
      <c r="A2478" s="53" t="s">
        <v>4954</v>
      </c>
      <c r="B2478" s="54" t="s">
        <v>4955</v>
      </c>
    </row>
    <row r="2479" spans="1:2" x14ac:dyDescent="0.3">
      <c r="A2479" s="53" t="s">
        <v>4956</v>
      </c>
      <c r="B2479" s="54" t="s">
        <v>4957</v>
      </c>
    </row>
    <row r="2480" spans="1:2" x14ac:dyDescent="0.3">
      <c r="A2480" s="53" t="s">
        <v>4958</v>
      </c>
      <c r="B2480" s="54" t="s">
        <v>4959</v>
      </c>
    </row>
    <row r="2481" spans="1:2" x14ac:dyDescent="0.3">
      <c r="A2481" s="53" t="s">
        <v>4960</v>
      </c>
      <c r="B2481" s="54" t="s">
        <v>4961</v>
      </c>
    </row>
    <row r="2482" spans="1:2" x14ac:dyDescent="0.3">
      <c r="A2482" s="53" t="s">
        <v>4962</v>
      </c>
      <c r="B2482" s="54" t="s">
        <v>4963</v>
      </c>
    </row>
    <row r="2483" spans="1:2" x14ac:dyDescent="0.3">
      <c r="A2483" s="53" t="s">
        <v>4964</v>
      </c>
      <c r="B2483" s="54" t="s">
        <v>4965</v>
      </c>
    </row>
    <row r="2484" spans="1:2" x14ac:dyDescent="0.3">
      <c r="A2484" s="53" t="s">
        <v>4966</v>
      </c>
      <c r="B2484" s="54" t="s">
        <v>4967</v>
      </c>
    </row>
    <row r="2485" spans="1:2" x14ac:dyDescent="0.3">
      <c r="A2485" s="53" t="s">
        <v>4968</v>
      </c>
      <c r="B2485" s="54" t="s">
        <v>4969</v>
      </c>
    </row>
    <row r="2486" spans="1:2" x14ac:dyDescent="0.3">
      <c r="A2486" s="53" t="s">
        <v>4970</v>
      </c>
      <c r="B2486" s="54" t="s">
        <v>4971</v>
      </c>
    </row>
    <row r="2487" spans="1:2" x14ac:dyDescent="0.3">
      <c r="A2487" s="53" t="s">
        <v>4972</v>
      </c>
      <c r="B2487" s="54" t="s">
        <v>4973</v>
      </c>
    </row>
    <row r="2488" spans="1:2" x14ac:dyDescent="0.3">
      <c r="A2488" s="53" t="s">
        <v>4974</v>
      </c>
      <c r="B2488" s="54" t="s">
        <v>4975</v>
      </c>
    </row>
    <row r="2489" spans="1:2" x14ac:dyDescent="0.3">
      <c r="A2489" s="53" t="s">
        <v>4976</v>
      </c>
      <c r="B2489" s="54" t="s">
        <v>4977</v>
      </c>
    </row>
    <row r="2490" spans="1:2" x14ac:dyDescent="0.3">
      <c r="A2490" s="53" t="s">
        <v>4978</v>
      </c>
      <c r="B2490" s="54" t="s">
        <v>4979</v>
      </c>
    </row>
    <row r="2491" spans="1:2" x14ac:dyDescent="0.3">
      <c r="A2491" s="53" t="s">
        <v>4980</v>
      </c>
      <c r="B2491" s="54" t="s">
        <v>4981</v>
      </c>
    </row>
    <row r="2492" spans="1:2" x14ac:dyDescent="0.3">
      <c r="A2492" s="53" t="s">
        <v>4982</v>
      </c>
      <c r="B2492" s="54" t="s">
        <v>4983</v>
      </c>
    </row>
    <row r="2493" spans="1:2" x14ac:dyDescent="0.3">
      <c r="A2493" s="53" t="s">
        <v>4984</v>
      </c>
      <c r="B2493" s="54" t="s">
        <v>4985</v>
      </c>
    </row>
    <row r="2494" spans="1:2" x14ac:dyDescent="0.3">
      <c r="A2494" s="53" t="s">
        <v>4986</v>
      </c>
      <c r="B2494" s="54" t="s">
        <v>4987</v>
      </c>
    </row>
    <row r="2495" spans="1:2" x14ac:dyDescent="0.3">
      <c r="A2495" s="53" t="s">
        <v>4988</v>
      </c>
      <c r="B2495" s="54" t="s">
        <v>4989</v>
      </c>
    </row>
    <row r="2496" spans="1:2" x14ac:dyDescent="0.3">
      <c r="A2496" s="53" t="s">
        <v>4990</v>
      </c>
      <c r="B2496" s="54" t="s">
        <v>4991</v>
      </c>
    </row>
    <row r="2497" spans="1:2" x14ac:dyDescent="0.3">
      <c r="A2497" s="53" t="s">
        <v>4992</v>
      </c>
      <c r="B2497" s="54" t="s">
        <v>4993</v>
      </c>
    </row>
    <row r="2498" spans="1:2" x14ac:dyDescent="0.3">
      <c r="A2498" s="53" t="s">
        <v>4994</v>
      </c>
      <c r="B2498" s="54" t="s">
        <v>4995</v>
      </c>
    </row>
    <row r="2499" spans="1:2" x14ac:dyDescent="0.3">
      <c r="A2499" s="53" t="s">
        <v>4996</v>
      </c>
      <c r="B2499" s="54" t="s">
        <v>4997</v>
      </c>
    </row>
    <row r="2500" spans="1:2" x14ac:dyDescent="0.3">
      <c r="A2500" s="53" t="s">
        <v>4998</v>
      </c>
      <c r="B2500" s="54" t="s">
        <v>4999</v>
      </c>
    </row>
    <row r="2501" spans="1:2" x14ac:dyDescent="0.3">
      <c r="A2501" s="53" t="s">
        <v>5000</v>
      </c>
      <c r="B2501" s="54" t="s">
        <v>5001</v>
      </c>
    </row>
    <row r="2502" spans="1:2" x14ac:dyDescent="0.3">
      <c r="A2502" s="53" t="s">
        <v>5002</v>
      </c>
      <c r="B2502" s="54" t="s">
        <v>5003</v>
      </c>
    </row>
    <row r="2503" spans="1:2" x14ac:dyDescent="0.3">
      <c r="A2503" s="53" t="s">
        <v>5004</v>
      </c>
      <c r="B2503" s="54" t="s">
        <v>5005</v>
      </c>
    </row>
    <row r="2504" spans="1:2" x14ac:dyDescent="0.3">
      <c r="A2504" s="53" t="s">
        <v>5006</v>
      </c>
      <c r="B2504" s="54" t="s">
        <v>5007</v>
      </c>
    </row>
    <row r="2505" spans="1:2" x14ac:dyDescent="0.3">
      <c r="A2505" s="53" t="s">
        <v>5008</v>
      </c>
      <c r="B2505" s="54" t="s">
        <v>5009</v>
      </c>
    </row>
    <row r="2506" spans="1:2" x14ac:dyDescent="0.3">
      <c r="A2506" s="53" t="s">
        <v>5010</v>
      </c>
      <c r="B2506" s="54" t="s">
        <v>5011</v>
      </c>
    </row>
    <row r="2507" spans="1:2" x14ac:dyDescent="0.3">
      <c r="A2507" s="53" t="s">
        <v>5012</v>
      </c>
      <c r="B2507" s="54" t="s">
        <v>5013</v>
      </c>
    </row>
    <row r="2508" spans="1:2" x14ac:dyDescent="0.3">
      <c r="A2508" s="53" t="s">
        <v>5014</v>
      </c>
      <c r="B2508" s="54" t="s">
        <v>5015</v>
      </c>
    </row>
    <row r="2509" spans="1:2" x14ac:dyDescent="0.3">
      <c r="A2509" s="53" t="s">
        <v>5016</v>
      </c>
      <c r="B2509" s="54" t="s">
        <v>5017</v>
      </c>
    </row>
    <row r="2510" spans="1:2" x14ac:dyDescent="0.3">
      <c r="A2510" s="53" t="s">
        <v>5018</v>
      </c>
      <c r="B2510" s="54" t="s">
        <v>5019</v>
      </c>
    </row>
    <row r="2511" spans="1:2" x14ac:dyDescent="0.3">
      <c r="A2511" s="53" t="s">
        <v>5020</v>
      </c>
      <c r="B2511" s="54" t="s">
        <v>5021</v>
      </c>
    </row>
    <row r="2512" spans="1:2" x14ac:dyDescent="0.3">
      <c r="A2512" s="53" t="s">
        <v>5022</v>
      </c>
      <c r="B2512" s="54" t="s">
        <v>5023</v>
      </c>
    </row>
    <row r="2513" spans="1:2" x14ac:dyDescent="0.3">
      <c r="A2513" s="53" t="s">
        <v>5024</v>
      </c>
      <c r="B2513" s="54" t="s">
        <v>5025</v>
      </c>
    </row>
    <row r="2514" spans="1:2" x14ac:dyDescent="0.3">
      <c r="A2514" s="53" t="s">
        <v>5026</v>
      </c>
      <c r="B2514" s="54" t="s">
        <v>5027</v>
      </c>
    </row>
    <row r="2515" spans="1:2" x14ac:dyDescent="0.3">
      <c r="A2515" s="53" t="s">
        <v>5028</v>
      </c>
      <c r="B2515" s="54" t="s">
        <v>5029</v>
      </c>
    </row>
    <row r="2516" spans="1:2" x14ac:dyDescent="0.3">
      <c r="A2516" s="53" t="s">
        <v>5030</v>
      </c>
      <c r="B2516" s="54" t="s">
        <v>5031</v>
      </c>
    </row>
    <row r="2517" spans="1:2" x14ac:dyDescent="0.3">
      <c r="A2517" s="53" t="s">
        <v>5032</v>
      </c>
      <c r="B2517" s="54" t="s">
        <v>5033</v>
      </c>
    </row>
    <row r="2518" spans="1:2" x14ac:dyDescent="0.3">
      <c r="A2518" s="53" t="s">
        <v>5034</v>
      </c>
      <c r="B2518" s="54" t="s">
        <v>5035</v>
      </c>
    </row>
    <row r="2519" spans="1:2" x14ac:dyDescent="0.3">
      <c r="A2519" s="53" t="s">
        <v>5036</v>
      </c>
      <c r="B2519" s="54" t="s">
        <v>5037</v>
      </c>
    </row>
    <row r="2520" spans="1:2" x14ac:dyDescent="0.3">
      <c r="A2520" s="53" t="s">
        <v>5038</v>
      </c>
      <c r="B2520" s="54" t="s">
        <v>5039</v>
      </c>
    </row>
    <row r="2521" spans="1:2" x14ac:dyDescent="0.3">
      <c r="A2521" s="53" t="s">
        <v>5040</v>
      </c>
      <c r="B2521" s="54" t="s">
        <v>5041</v>
      </c>
    </row>
    <row r="2522" spans="1:2" x14ac:dyDescent="0.3">
      <c r="A2522" s="53" t="s">
        <v>5042</v>
      </c>
      <c r="B2522" s="54" t="s">
        <v>5043</v>
      </c>
    </row>
    <row r="2523" spans="1:2" x14ac:dyDescent="0.3">
      <c r="A2523" s="53" t="s">
        <v>5044</v>
      </c>
      <c r="B2523" s="54" t="s">
        <v>5045</v>
      </c>
    </row>
    <row r="2524" spans="1:2" x14ac:dyDescent="0.3">
      <c r="A2524" s="53" t="s">
        <v>5046</v>
      </c>
      <c r="B2524" s="54" t="s">
        <v>5047</v>
      </c>
    </row>
    <row r="2525" spans="1:2" x14ac:dyDescent="0.3">
      <c r="A2525" s="53" t="s">
        <v>5048</v>
      </c>
      <c r="B2525" s="54" t="s">
        <v>5049</v>
      </c>
    </row>
    <row r="2526" spans="1:2" x14ac:dyDescent="0.3">
      <c r="A2526" s="53" t="s">
        <v>5050</v>
      </c>
      <c r="B2526" s="54" t="s">
        <v>5051</v>
      </c>
    </row>
    <row r="2527" spans="1:2" x14ac:dyDescent="0.3">
      <c r="A2527" s="53" t="s">
        <v>5052</v>
      </c>
      <c r="B2527" s="54" t="s">
        <v>5053</v>
      </c>
    </row>
    <row r="2528" spans="1:2" x14ac:dyDescent="0.3">
      <c r="A2528" s="53" t="s">
        <v>5054</v>
      </c>
      <c r="B2528" s="54" t="s">
        <v>5055</v>
      </c>
    </row>
    <row r="2529" spans="1:2" x14ac:dyDescent="0.3">
      <c r="A2529" s="53" t="s">
        <v>5056</v>
      </c>
      <c r="B2529" s="54" t="s">
        <v>5057</v>
      </c>
    </row>
    <row r="2530" spans="1:2" x14ac:dyDescent="0.3">
      <c r="A2530" s="53" t="s">
        <v>5058</v>
      </c>
      <c r="B2530" s="54" t="s">
        <v>5059</v>
      </c>
    </row>
    <row r="2531" spans="1:2" x14ac:dyDescent="0.3">
      <c r="A2531" s="53" t="s">
        <v>5060</v>
      </c>
      <c r="B2531" s="54" t="s">
        <v>5061</v>
      </c>
    </row>
    <row r="2532" spans="1:2" x14ac:dyDescent="0.3">
      <c r="A2532" s="53" t="s">
        <v>5062</v>
      </c>
      <c r="B2532" s="54" t="s">
        <v>5063</v>
      </c>
    </row>
    <row r="2533" spans="1:2" x14ac:dyDescent="0.3">
      <c r="A2533" s="53" t="s">
        <v>5064</v>
      </c>
      <c r="B2533" s="54" t="s">
        <v>5065</v>
      </c>
    </row>
    <row r="2534" spans="1:2" x14ac:dyDescent="0.3">
      <c r="A2534" s="53" t="s">
        <v>5066</v>
      </c>
      <c r="B2534" s="54" t="s">
        <v>5067</v>
      </c>
    </row>
    <row r="2535" spans="1:2" x14ac:dyDescent="0.3">
      <c r="A2535" s="53" t="s">
        <v>5068</v>
      </c>
      <c r="B2535" s="54" t="s">
        <v>5069</v>
      </c>
    </row>
    <row r="2536" spans="1:2" x14ac:dyDescent="0.3">
      <c r="A2536" s="53" t="s">
        <v>5070</v>
      </c>
      <c r="B2536" s="54" t="s">
        <v>5071</v>
      </c>
    </row>
    <row r="2537" spans="1:2" x14ac:dyDescent="0.3">
      <c r="A2537" s="53" t="s">
        <v>5072</v>
      </c>
      <c r="B2537" s="54" t="s">
        <v>5073</v>
      </c>
    </row>
    <row r="2538" spans="1:2" x14ac:dyDescent="0.3">
      <c r="A2538" s="53" t="s">
        <v>5074</v>
      </c>
      <c r="B2538" s="54" t="s">
        <v>5075</v>
      </c>
    </row>
    <row r="2539" spans="1:2" x14ac:dyDescent="0.3">
      <c r="A2539" s="53" t="s">
        <v>5076</v>
      </c>
      <c r="B2539" s="54" t="s">
        <v>5077</v>
      </c>
    </row>
    <row r="2540" spans="1:2" x14ac:dyDescent="0.3">
      <c r="A2540" s="53" t="s">
        <v>5078</v>
      </c>
      <c r="B2540" s="54" t="s">
        <v>5079</v>
      </c>
    </row>
    <row r="2541" spans="1:2" x14ac:dyDescent="0.3">
      <c r="A2541" s="53" t="s">
        <v>5080</v>
      </c>
      <c r="B2541" s="54" t="s">
        <v>5081</v>
      </c>
    </row>
    <row r="2542" spans="1:2" x14ac:dyDescent="0.3">
      <c r="A2542" s="53" t="s">
        <v>5082</v>
      </c>
      <c r="B2542" s="54" t="s">
        <v>5083</v>
      </c>
    </row>
    <row r="2543" spans="1:2" x14ac:dyDescent="0.3">
      <c r="A2543" s="53" t="s">
        <v>5084</v>
      </c>
      <c r="B2543" s="54" t="s">
        <v>5085</v>
      </c>
    </row>
    <row r="2544" spans="1:2" x14ac:dyDescent="0.3">
      <c r="A2544" s="53" t="s">
        <v>5086</v>
      </c>
      <c r="B2544" s="54" t="s">
        <v>5087</v>
      </c>
    </row>
    <row r="2545" spans="1:2" x14ac:dyDescent="0.3">
      <c r="A2545" s="53" t="s">
        <v>5088</v>
      </c>
      <c r="B2545" s="54" t="s">
        <v>5089</v>
      </c>
    </row>
    <row r="2546" spans="1:2" x14ac:dyDescent="0.3">
      <c r="A2546" s="53" t="s">
        <v>5090</v>
      </c>
      <c r="B2546" s="54" t="s">
        <v>5091</v>
      </c>
    </row>
    <row r="2547" spans="1:2" x14ac:dyDescent="0.3">
      <c r="A2547" s="53" t="s">
        <v>5092</v>
      </c>
      <c r="B2547" s="54" t="s">
        <v>5093</v>
      </c>
    </row>
    <row r="2548" spans="1:2" x14ac:dyDescent="0.3">
      <c r="A2548" s="53" t="s">
        <v>5094</v>
      </c>
      <c r="B2548" s="54" t="s">
        <v>5095</v>
      </c>
    </row>
    <row r="2549" spans="1:2" x14ac:dyDescent="0.3">
      <c r="A2549" s="53" t="s">
        <v>5096</v>
      </c>
      <c r="B2549" s="54" t="s">
        <v>5097</v>
      </c>
    </row>
    <row r="2550" spans="1:2" x14ac:dyDescent="0.3">
      <c r="A2550" s="53" t="s">
        <v>5098</v>
      </c>
      <c r="B2550" s="54" t="s">
        <v>5099</v>
      </c>
    </row>
    <row r="2551" spans="1:2" x14ac:dyDescent="0.3">
      <c r="A2551" s="53" t="s">
        <v>5100</v>
      </c>
      <c r="B2551" s="54" t="s">
        <v>5101</v>
      </c>
    </row>
    <row r="2552" spans="1:2" x14ac:dyDescent="0.3">
      <c r="A2552" s="53" t="s">
        <v>5102</v>
      </c>
      <c r="B2552" s="54" t="s">
        <v>5103</v>
      </c>
    </row>
    <row r="2553" spans="1:2" x14ac:dyDescent="0.3">
      <c r="A2553" s="53" t="s">
        <v>5104</v>
      </c>
      <c r="B2553" s="54" t="s">
        <v>5105</v>
      </c>
    </row>
    <row r="2554" spans="1:2" x14ac:dyDescent="0.3">
      <c r="A2554" s="53" t="s">
        <v>5106</v>
      </c>
      <c r="B2554" s="54" t="s">
        <v>5107</v>
      </c>
    </row>
    <row r="2555" spans="1:2" x14ac:dyDescent="0.3">
      <c r="A2555" s="53" t="s">
        <v>5108</v>
      </c>
      <c r="B2555" s="54" t="s">
        <v>5109</v>
      </c>
    </row>
    <row r="2556" spans="1:2" x14ac:dyDescent="0.3">
      <c r="A2556" s="53" t="s">
        <v>5110</v>
      </c>
      <c r="B2556" s="54" t="s">
        <v>5111</v>
      </c>
    </row>
    <row r="2557" spans="1:2" x14ac:dyDescent="0.3">
      <c r="A2557" s="53" t="s">
        <v>5112</v>
      </c>
      <c r="B2557" s="54" t="s">
        <v>5113</v>
      </c>
    </row>
    <row r="2558" spans="1:2" x14ac:dyDescent="0.3">
      <c r="A2558" s="53" t="s">
        <v>5114</v>
      </c>
      <c r="B2558" s="54" t="s">
        <v>5115</v>
      </c>
    </row>
    <row r="2559" spans="1:2" x14ac:dyDescent="0.3">
      <c r="A2559" s="53" t="s">
        <v>5116</v>
      </c>
      <c r="B2559" s="54" t="s">
        <v>5117</v>
      </c>
    </row>
    <row r="2560" spans="1:2" x14ac:dyDescent="0.3">
      <c r="A2560" s="53" t="s">
        <v>5118</v>
      </c>
      <c r="B2560" s="54" t="s">
        <v>5119</v>
      </c>
    </row>
    <row r="2561" spans="1:2" x14ac:dyDescent="0.3">
      <c r="A2561" s="53" t="s">
        <v>5120</v>
      </c>
      <c r="B2561" s="54" t="s">
        <v>5121</v>
      </c>
    </row>
    <row r="2562" spans="1:2" x14ac:dyDescent="0.3">
      <c r="A2562" s="53" t="s">
        <v>5122</v>
      </c>
      <c r="B2562" s="54" t="s">
        <v>5123</v>
      </c>
    </row>
    <row r="2563" spans="1:2" x14ac:dyDescent="0.3">
      <c r="A2563" s="53" t="s">
        <v>5124</v>
      </c>
      <c r="B2563" s="54" t="s">
        <v>5125</v>
      </c>
    </row>
    <row r="2564" spans="1:2" x14ac:dyDescent="0.3">
      <c r="A2564" s="53" t="s">
        <v>5126</v>
      </c>
      <c r="B2564" s="54" t="s">
        <v>5127</v>
      </c>
    </row>
    <row r="2565" spans="1:2" x14ac:dyDescent="0.3">
      <c r="A2565" s="53" t="s">
        <v>5128</v>
      </c>
      <c r="B2565" s="54" t="s">
        <v>5129</v>
      </c>
    </row>
    <row r="2566" spans="1:2" x14ac:dyDescent="0.3">
      <c r="A2566" s="53" t="s">
        <v>5130</v>
      </c>
      <c r="B2566" s="54" t="s">
        <v>5131</v>
      </c>
    </row>
    <row r="2567" spans="1:2" x14ac:dyDescent="0.3">
      <c r="A2567" s="53" t="s">
        <v>5132</v>
      </c>
      <c r="B2567" s="54" t="s">
        <v>5133</v>
      </c>
    </row>
    <row r="2568" spans="1:2" x14ac:dyDescent="0.3">
      <c r="A2568" s="53" t="s">
        <v>5134</v>
      </c>
      <c r="B2568" s="54" t="s">
        <v>5135</v>
      </c>
    </row>
    <row r="2569" spans="1:2" x14ac:dyDescent="0.3">
      <c r="A2569" s="53" t="s">
        <v>5136</v>
      </c>
      <c r="B2569" s="54" t="s">
        <v>5137</v>
      </c>
    </row>
    <row r="2570" spans="1:2" x14ac:dyDescent="0.3">
      <c r="A2570" s="53" t="s">
        <v>5138</v>
      </c>
      <c r="B2570" s="54" t="s">
        <v>5139</v>
      </c>
    </row>
    <row r="2571" spans="1:2" x14ac:dyDescent="0.3">
      <c r="A2571" s="53" t="s">
        <v>5140</v>
      </c>
      <c r="B2571" s="54" t="s">
        <v>5141</v>
      </c>
    </row>
    <row r="2572" spans="1:2" x14ac:dyDescent="0.3">
      <c r="A2572" s="53" t="s">
        <v>5142</v>
      </c>
      <c r="B2572" s="54" t="s">
        <v>5143</v>
      </c>
    </row>
    <row r="2573" spans="1:2" x14ac:dyDescent="0.3">
      <c r="A2573" s="53" t="s">
        <v>5144</v>
      </c>
      <c r="B2573" s="54" t="s">
        <v>5145</v>
      </c>
    </row>
    <row r="2574" spans="1:2" x14ac:dyDescent="0.3">
      <c r="A2574" s="53" t="s">
        <v>5146</v>
      </c>
      <c r="B2574" s="54" t="s">
        <v>5147</v>
      </c>
    </row>
    <row r="2575" spans="1:2" x14ac:dyDescent="0.3">
      <c r="A2575" s="53" t="s">
        <v>5148</v>
      </c>
      <c r="B2575" s="54" t="s">
        <v>5149</v>
      </c>
    </row>
    <row r="2576" spans="1:2" x14ac:dyDescent="0.3">
      <c r="A2576" s="53" t="s">
        <v>5150</v>
      </c>
      <c r="B2576" s="54" t="s">
        <v>5151</v>
      </c>
    </row>
    <row r="2577" spans="1:2" x14ac:dyDescent="0.3">
      <c r="A2577" s="53" t="s">
        <v>5152</v>
      </c>
      <c r="B2577" s="54" t="s">
        <v>5153</v>
      </c>
    </row>
    <row r="2578" spans="1:2" x14ac:dyDescent="0.3">
      <c r="A2578" s="53" t="s">
        <v>5154</v>
      </c>
      <c r="B2578" s="54" t="s">
        <v>5155</v>
      </c>
    </row>
    <row r="2579" spans="1:2" x14ac:dyDescent="0.3">
      <c r="A2579" s="53" t="s">
        <v>5156</v>
      </c>
      <c r="B2579" s="54" t="s">
        <v>5157</v>
      </c>
    </row>
    <row r="2580" spans="1:2" x14ac:dyDescent="0.3">
      <c r="A2580" s="53" t="s">
        <v>5158</v>
      </c>
      <c r="B2580" s="54" t="s">
        <v>5159</v>
      </c>
    </row>
    <row r="2581" spans="1:2" x14ac:dyDescent="0.3">
      <c r="A2581" s="53" t="s">
        <v>5160</v>
      </c>
      <c r="B2581" s="54" t="s">
        <v>5161</v>
      </c>
    </row>
    <row r="2582" spans="1:2" x14ac:dyDescent="0.3">
      <c r="A2582" s="53" t="s">
        <v>5162</v>
      </c>
      <c r="B2582" s="54" t="s">
        <v>5163</v>
      </c>
    </row>
    <row r="2583" spans="1:2" x14ac:dyDescent="0.3">
      <c r="A2583" s="53" t="s">
        <v>5164</v>
      </c>
      <c r="B2583" s="54" t="s">
        <v>5165</v>
      </c>
    </row>
    <row r="2584" spans="1:2" x14ac:dyDescent="0.3">
      <c r="A2584" s="53" t="s">
        <v>5166</v>
      </c>
      <c r="B2584" s="54" t="s">
        <v>5167</v>
      </c>
    </row>
    <row r="2585" spans="1:2" x14ac:dyDescent="0.3">
      <c r="A2585" s="53" t="s">
        <v>5168</v>
      </c>
      <c r="B2585" s="54" t="s">
        <v>5169</v>
      </c>
    </row>
    <row r="2586" spans="1:2" x14ac:dyDescent="0.3">
      <c r="A2586" s="53" t="s">
        <v>5170</v>
      </c>
      <c r="B2586" s="54" t="s">
        <v>5171</v>
      </c>
    </row>
    <row r="2587" spans="1:2" x14ac:dyDescent="0.3">
      <c r="A2587" s="53" t="s">
        <v>5172</v>
      </c>
      <c r="B2587" s="54" t="s">
        <v>5173</v>
      </c>
    </row>
    <row r="2588" spans="1:2" x14ac:dyDescent="0.3">
      <c r="A2588" s="53" t="s">
        <v>5174</v>
      </c>
      <c r="B2588" s="54" t="s">
        <v>5175</v>
      </c>
    </row>
    <row r="2589" spans="1:2" x14ac:dyDescent="0.3">
      <c r="A2589" s="53" t="s">
        <v>5176</v>
      </c>
      <c r="B2589" s="54" t="s">
        <v>5177</v>
      </c>
    </row>
    <row r="2590" spans="1:2" x14ac:dyDescent="0.3">
      <c r="A2590" s="53" t="s">
        <v>5178</v>
      </c>
      <c r="B2590" s="54" t="s">
        <v>5179</v>
      </c>
    </row>
    <row r="2591" spans="1:2" x14ac:dyDescent="0.3">
      <c r="A2591" s="53" t="s">
        <v>5180</v>
      </c>
      <c r="B2591" s="54" t="s">
        <v>5181</v>
      </c>
    </row>
    <row r="2592" spans="1:2" x14ac:dyDescent="0.3">
      <c r="A2592" s="53" t="s">
        <v>5182</v>
      </c>
      <c r="B2592" s="54" t="s">
        <v>5183</v>
      </c>
    </row>
    <row r="2593" spans="1:2" x14ac:dyDescent="0.3">
      <c r="A2593" s="53" t="s">
        <v>5184</v>
      </c>
      <c r="B2593" s="54" t="s">
        <v>5185</v>
      </c>
    </row>
    <row r="2594" spans="1:2" x14ac:dyDescent="0.3">
      <c r="A2594" s="53" t="s">
        <v>5186</v>
      </c>
      <c r="B2594" s="54" t="s">
        <v>5187</v>
      </c>
    </row>
    <row r="2595" spans="1:2" x14ac:dyDescent="0.3">
      <c r="A2595" s="53" t="s">
        <v>5188</v>
      </c>
      <c r="B2595" s="54" t="s">
        <v>5189</v>
      </c>
    </row>
    <row r="2596" spans="1:2" x14ac:dyDescent="0.3">
      <c r="A2596" s="53" t="s">
        <v>5190</v>
      </c>
      <c r="B2596" s="54" t="s">
        <v>5191</v>
      </c>
    </row>
    <row r="2597" spans="1:2" x14ac:dyDescent="0.3">
      <c r="A2597" s="53" t="s">
        <v>5192</v>
      </c>
      <c r="B2597" s="54" t="s">
        <v>5193</v>
      </c>
    </row>
    <row r="2598" spans="1:2" x14ac:dyDescent="0.3">
      <c r="A2598" s="53" t="s">
        <v>5194</v>
      </c>
      <c r="B2598" s="54" t="s">
        <v>5195</v>
      </c>
    </row>
    <row r="2599" spans="1:2" x14ac:dyDescent="0.3">
      <c r="A2599" s="53" t="s">
        <v>5196</v>
      </c>
      <c r="B2599" s="54" t="s">
        <v>5197</v>
      </c>
    </row>
    <row r="2600" spans="1:2" x14ac:dyDescent="0.3">
      <c r="A2600" s="53" t="s">
        <v>5198</v>
      </c>
      <c r="B2600" s="54" t="s">
        <v>5199</v>
      </c>
    </row>
    <row r="2601" spans="1:2" x14ac:dyDescent="0.3">
      <c r="A2601" s="53" t="s">
        <v>5200</v>
      </c>
      <c r="B2601" s="54" t="s">
        <v>5201</v>
      </c>
    </row>
    <row r="2602" spans="1:2" x14ac:dyDescent="0.3">
      <c r="A2602" s="53" t="s">
        <v>5202</v>
      </c>
      <c r="B2602" s="54" t="s">
        <v>5203</v>
      </c>
    </row>
    <row r="2603" spans="1:2" x14ac:dyDescent="0.3">
      <c r="A2603" s="53" t="s">
        <v>5204</v>
      </c>
      <c r="B2603" s="54" t="s">
        <v>5205</v>
      </c>
    </row>
    <row r="2604" spans="1:2" x14ac:dyDescent="0.3">
      <c r="A2604" s="53" t="s">
        <v>5206</v>
      </c>
      <c r="B2604" s="54" t="s">
        <v>5207</v>
      </c>
    </row>
    <row r="2605" spans="1:2" x14ac:dyDescent="0.3">
      <c r="A2605" s="53" t="s">
        <v>5208</v>
      </c>
      <c r="B2605" s="54" t="s">
        <v>5209</v>
      </c>
    </row>
    <row r="2606" spans="1:2" x14ac:dyDescent="0.3">
      <c r="A2606" s="53" t="s">
        <v>5210</v>
      </c>
      <c r="B2606" s="54" t="s">
        <v>5211</v>
      </c>
    </row>
    <row r="2607" spans="1:2" x14ac:dyDescent="0.3">
      <c r="A2607" s="53" t="s">
        <v>5212</v>
      </c>
      <c r="B2607" s="54" t="s">
        <v>5213</v>
      </c>
    </row>
    <row r="2608" spans="1:2" x14ac:dyDescent="0.3">
      <c r="A2608" s="53" t="s">
        <v>5214</v>
      </c>
      <c r="B2608" s="54" t="s">
        <v>5215</v>
      </c>
    </row>
    <row r="2609" spans="1:2" x14ac:dyDescent="0.3">
      <c r="A2609" s="53" t="s">
        <v>5216</v>
      </c>
      <c r="B2609" s="54" t="s">
        <v>5217</v>
      </c>
    </row>
    <row r="2610" spans="1:2" x14ac:dyDescent="0.3">
      <c r="A2610" s="53" t="s">
        <v>5218</v>
      </c>
      <c r="B2610" s="54" t="s">
        <v>5219</v>
      </c>
    </row>
    <row r="2611" spans="1:2" x14ac:dyDescent="0.3">
      <c r="A2611" s="53" t="s">
        <v>5220</v>
      </c>
      <c r="B2611" s="54" t="s">
        <v>5221</v>
      </c>
    </row>
    <row r="2612" spans="1:2" x14ac:dyDescent="0.3">
      <c r="A2612" s="53" t="s">
        <v>5222</v>
      </c>
      <c r="B2612" s="54" t="s">
        <v>5223</v>
      </c>
    </row>
    <row r="2613" spans="1:2" x14ac:dyDescent="0.3">
      <c r="A2613" s="53" t="s">
        <v>5224</v>
      </c>
      <c r="B2613" s="54" t="s">
        <v>5225</v>
      </c>
    </row>
    <row r="2614" spans="1:2" x14ac:dyDescent="0.3">
      <c r="A2614" s="53" t="s">
        <v>5226</v>
      </c>
      <c r="B2614" s="54" t="s">
        <v>5227</v>
      </c>
    </row>
    <row r="2615" spans="1:2" x14ac:dyDescent="0.3">
      <c r="A2615" s="53" t="s">
        <v>5228</v>
      </c>
      <c r="B2615" s="54" t="s">
        <v>5229</v>
      </c>
    </row>
    <row r="2616" spans="1:2" x14ac:dyDescent="0.3">
      <c r="A2616" s="53" t="s">
        <v>5230</v>
      </c>
      <c r="B2616" s="54" t="s">
        <v>5231</v>
      </c>
    </row>
    <row r="2617" spans="1:2" x14ac:dyDescent="0.3">
      <c r="A2617" s="53" t="s">
        <v>5232</v>
      </c>
      <c r="B2617" s="54" t="s">
        <v>5233</v>
      </c>
    </row>
    <row r="2618" spans="1:2" x14ac:dyDescent="0.3">
      <c r="A2618" s="53" t="s">
        <v>5234</v>
      </c>
      <c r="B2618" s="54" t="s">
        <v>5235</v>
      </c>
    </row>
    <row r="2619" spans="1:2" x14ac:dyDescent="0.3">
      <c r="A2619" s="53" t="s">
        <v>5236</v>
      </c>
      <c r="B2619" s="54" t="s">
        <v>5237</v>
      </c>
    </row>
    <row r="2620" spans="1:2" x14ac:dyDescent="0.3">
      <c r="A2620" s="53" t="s">
        <v>5238</v>
      </c>
      <c r="B2620" s="54" t="s">
        <v>5239</v>
      </c>
    </row>
    <row r="2621" spans="1:2" x14ac:dyDescent="0.3">
      <c r="A2621" s="53" t="s">
        <v>5240</v>
      </c>
      <c r="B2621" s="54" t="s">
        <v>5241</v>
      </c>
    </row>
    <row r="2622" spans="1:2" x14ac:dyDescent="0.3">
      <c r="A2622" s="53" t="s">
        <v>5242</v>
      </c>
      <c r="B2622" s="54" t="s">
        <v>5243</v>
      </c>
    </row>
    <row r="2623" spans="1:2" x14ac:dyDescent="0.3">
      <c r="A2623" s="53" t="s">
        <v>5244</v>
      </c>
      <c r="B2623" s="54" t="s">
        <v>5245</v>
      </c>
    </row>
    <row r="2624" spans="1:2" x14ac:dyDescent="0.3">
      <c r="A2624" s="53" t="s">
        <v>5246</v>
      </c>
      <c r="B2624" s="54" t="s">
        <v>5247</v>
      </c>
    </row>
    <row r="2625" spans="1:2" x14ac:dyDescent="0.3">
      <c r="A2625" s="53" t="s">
        <v>5248</v>
      </c>
      <c r="B2625" s="54" t="s">
        <v>5249</v>
      </c>
    </row>
    <row r="2626" spans="1:2" x14ac:dyDescent="0.3">
      <c r="A2626" s="53" t="s">
        <v>5250</v>
      </c>
      <c r="B2626" s="54" t="s">
        <v>5251</v>
      </c>
    </row>
    <row r="2627" spans="1:2" x14ac:dyDescent="0.3">
      <c r="A2627" s="53" t="s">
        <v>5252</v>
      </c>
      <c r="B2627" s="54" t="s">
        <v>5253</v>
      </c>
    </row>
    <row r="2628" spans="1:2" x14ac:dyDescent="0.3">
      <c r="A2628" s="53" t="s">
        <v>5254</v>
      </c>
      <c r="B2628" s="54" t="s">
        <v>5255</v>
      </c>
    </row>
    <row r="2629" spans="1:2" x14ac:dyDescent="0.3">
      <c r="A2629" s="53" t="s">
        <v>5256</v>
      </c>
      <c r="B2629" s="54" t="s">
        <v>5257</v>
      </c>
    </row>
    <row r="2630" spans="1:2" x14ac:dyDescent="0.3">
      <c r="A2630" s="53" t="s">
        <v>5258</v>
      </c>
      <c r="B2630" s="54" t="s">
        <v>5259</v>
      </c>
    </row>
    <row r="2631" spans="1:2" x14ac:dyDescent="0.3">
      <c r="A2631" s="53" t="s">
        <v>5260</v>
      </c>
      <c r="B2631" s="54" t="s">
        <v>5261</v>
      </c>
    </row>
    <row r="2632" spans="1:2" x14ac:dyDescent="0.3">
      <c r="A2632" s="53" t="s">
        <v>5262</v>
      </c>
      <c r="B2632" s="54" t="s">
        <v>5263</v>
      </c>
    </row>
    <row r="2633" spans="1:2" x14ac:dyDescent="0.3">
      <c r="A2633" s="53" t="s">
        <v>5264</v>
      </c>
      <c r="B2633" s="54" t="s">
        <v>5265</v>
      </c>
    </row>
    <row r="2634" spans="1:2" x14ac:dyDescent="0.3">
      <c r="A2634" s="53" t="s">
        <v>5266</v>
      </c>
      <c r="B2634" s="54" t="s">
        <v>5267</v>
      </c>
    </row>
    <row r="2635" spans="1:2" x14ac:dyDescent="0.3">
      <c r="A2635" s="53" t="s">
        <v>5268</v>
      </c>
      <c r="B2635" s="54" t="s">
        <v>5269</v>
      </c>
    </row>
    <row r="2636" spans="1:2" x14ac:dyDescent="0.3">
      <c r="A2636" s="53" t="s">
        <v>5270</v>
      </c>
      <c r="B2636" s="54" t="s">
        <v>5271</v>
      </c>
    </row>
    <row r="2637" spans="1:2" x14ac:dyDescent="0.3">
      <c r="A2637" s="53" t="s">
        <v>5272</v>
      </c>
      <c r="B2637" s="54" t="s">
        <v>5273</v>
      </c>
    </row>
    <row r="2638" spans="1:2" x14ac:dyDescent="0.3">
      <c r="A2638" s="53" t="s">
        <v>5274</v>
      </c>
      <c r="B2638" s="54" t="s">
        <v>5275</v>
      </c>
    </row>
    <row r="2639" spans="1:2" x14ac:dyDescent="0.3">
      <c r="A2639" s="53" t="s">
        <v>5276</v>
      </c>
      <c r="B2639" s="54" t="s">
        <v>5277</v>
      </c>
    </row>
    <row r="2640" spans="1:2" x14ac:dyDescent="0.3">
      <c r="A2640" s="53" t="s">
        <v>5278</v>
      </c>
      <c r="B2640" s="54" t="s">
        <v>5279</v>
      </c>
    </row>
    <row r="2641" spans="1:2" x14ac:dyDescent="0.3">
      <c r="A2641" s="53" t="s">
        <v>5280</v>
      </c>
      <c r="B2641" s="54" t="s">
        <v>5281</v>
      </c>
    </row>
    <row r="2642" spans="1:2" x14ac:dyDescent="0.3">
      <c r="A2642" s="53" t="s">
        <v>5282</v>
      </c>
      <c r="B2642" s="54" t="s">
        <v>5283</v>
      </c>
    </row>
    <row r="2643" spans="1:2" x14ac:dyDescent="0.3">
      <c r="A2643" s="53" t="s">
        <v>5284</v>
      </c>
      <c r="B2643" s="54" t="s">
        <v>5285</v>
      </c>
    </row>
    <row r="2644" spans="1:2" x14ac:dyDescent="0.3">
      <c r="A2644" s="53" t="s">
        <v>5286</v>
      </c>
      <c r="B2644" s="54" t="s">
        <v>5287</v>
      </c>
    </row>
    <row r="2645" spans="1:2" x14ac:dyDescent="0.3">
      <c r="A2645" s="53" t="s">
        <v>5288</v>
      </c>
      <c r="B2645" s="54" t="s">
        <v>5289</v>
      </c>
    </row>
    <row r="2646" spans="1:2" x14ac:dyDescent="0.3">
      <c r="A2646" s="53" t="s">
        <v>5290</v>
      </c>
      <c r="B2646" s="54" t="s">
        <v>5291</v>
      </c>
    </row>
    <row r="2647" spans="1:2" x14ac:dyDescent="0.3">
      <c r="A2647" s="53" t="s">
        <v>5292</v>
      </c>
      <c r="B2647" s="54" t="s">
        <v>5293</v>
      </c>
    </row>
    <row r="2648" spans="1:2" x14ac:dyDescent="0.3">
      <c r="A2648" s="53" t="s">
        <v>5294</v>
      </c>
      <c r="B2648" s="54" t="s">
        <v>5295</v>
      </c>
    </row>
    <row r="2649" spans="1:2" x14ac:dyDescent="0.3">
      <c r="A2649" s="53" t="s">
        <v>5296</v>
      </c>
      <c r="B2649" s="54" t="s">
        <v>5297</v>
      </c>
    </row>
    <row r="2650" spans="1:2" x14ac:dyDescent="0.3">
      <c r="A2650" s="53" t="s">
        <v>5298</v>
      </c>
      <c r="B2650" s="54" t="s">
        <v>5299</v>
      </c>
    </row>
    <row r="2651" spans="1:2" x14ac:dyDescent="0.3">
      <c r="A2651" s="53" t="s">
        <v>5300</v>
      </c>
      <c r="B2651" s="54" t="s">
        <v>5301</v>
      </c>
    </row>
    <row r="2652" spans="1:2" x14ac:dyDescent="0.3">
      <c r="A2652" s="53" t="s">
        <v>5302</v>
      </c>
      <c r="B2652" s="54" t="s">
        <v>5303</v>
      </c>
    </row>
    <row r="2653" spans="1:2" x14ac:dyDescent="0.3">
      <c r="A2653" s="53" t="s">
        <v>5304</v>
      </c>
      <c r="B2653" s="54" t="s">
        <v>5305</v>
      </c>
    </row>
    <row r="2654" spans="1:2" x14ac:dyDescent="0.3">
      <c r="A2654" s="53" t="s">
        <v>5306</v>
      </c>
      <c r="B2654" s="54" t="s">
        <v>5307</v>
      </c>
    </row>
    <row r="2655" spans="1:2" x14ac:dyDescent="0.3">
      <c r="A2655" s="53" t="s">
        <v>5308</v>
      </c>
      <c r="B2655" s="54" t="s">
        <v>5309</v>
      </c>
    </row>
    <row r="2656" spans="1:2" x14ac:dyDescent="0.3">
      <c r="A2656" s="53" t="s">
        <v>5310</v>
      </c>
      <c r="B2656" s="54" t="s">
        <v>5311</v>
      </c>
    </row>
    <row r="2657" spans="1:2" x14ac:dyDescent="0.3">
      <c r="A2657" s="53" t="s">
        <v>5312</v>
      </c>
      <c r="B2657" s="54" t="s">
        <v>5313</v>
      </c>
    </row>
    <row r="2658" spans="1:2" x14ac:dyDescent="0.3">
      <c r="A2658" s="53" t="s">
        <v>5314</v>
      </c>
      <c r="B2658" s="54" t="s">
        <v>5315</v>
      </c>
    </row>
    <row r="2659" spans="1:2" x14ac:dyDescent="0.3">
      <c r="A2659" s="53" t="s">
        <v>5316</v>
      </c>
      <c r="B2659" s="54" t="s">
        <v>5317</v>
      </c>
    </row>
    <row r="2660" spans="1:2" x14ac:dyDescent="0.3">
      <c r="A2660" s="53" t="s">
        <v>5318</v>
      </c>
      <c r="B2660" s="54" t="s">
        <v>5319</v>
      </c>
    </row>
    <row r="2661" spans="1:2" x14ac:dyDescent="0.3">
      <c r="A2661" s="53" t="s">
        <v>5320</v>
      </c>
      <c r="B2661" s="54" t="s">
        <v>5321</v>
      </c>
    </row>
    <row r="2662" spans="1:2" x14ac:dyDescent="0.3">
      <c r="A2662" s="53" t="s">
        <v>5322</v>
      </c>
      <c r="B2662" s="54" t="s">
        <v>5323</v>
      </c>
    </row>
    <row r="2663" spans="1:2" x14ac:dyDescent="0.3">
      <c r="A2663" s="53" t="s">
        <v>5324</v>
      </c>
      <c r="B2663" s="54" t="s">
        <v>5325</v>
      </c>
    </row>
    <row r="2664" spans="1:2" x14ac:dyDescent="0.3">
      <c r="A2664" s="53" t="s">
        <v>5326</v>
      </c>
      <c r="B2664" s="54" t="s">
        <v>5327</v>
      </c>
    </row>
    <row r="2665" spans="1:2" x14ac:dyDescent="0.3">
      <c r="A2665" s="53" t="s">
        <v>5328</v>
      </c>
      <c r="B2665" s="54" t="s">
        <v>5329</v>
      </c>
    </row>
    <row r="2666" spans="1:2" x14ac:dyDescent="0.3">
      <c r="A2666" s="53" t="s">
        <v>5330</v>
      </c>
      <c r="B2666" s="54" t="s">
        <v>5331</v>
      </c>
    </row>
    <row r="2667" spans="1:2" x14ac:dyDescent="0.3">
      <c r="A2667" s="53" t="s">
        <v>5332</v>
      </c>
      <c r="B2667" s="54" t="s">
        <v>5333</v>
      </c>
    </row>
    <row r="2668" spans="1:2" x14ac:dyDescent="0.3">
      <c r="A2668" s="53" t="s">
        <v>5334</v>
      </c>
      <c r="B2668" s="54" t="s">
        <v>5335</v>
      </c>
    </row>
    <row r="2669" spans="1:2" x14ac:dyDescent="0.3">
      <c r="A2669" s="53" t="s">
        <v>5336</v>
      </c>
      <c r="B2669" s="54" t="s">
        <v>5337</v>
      </c>
    </row>
    <row r="2670" spans="1:2" x14ac:dyDescent="0.3">
      <c r="A2670" s="53" t="s">
        <v>5338</v>
      </c>
      <c r="B2670" s="54" t="s">
        <v>5339</v>
      </c>
    </row>
    <row r="2671" spans="1:2" x14ac:dyDescent="0.3">
      <c r="A2671" s="53" t="s">
        <v>5340</v>
      </c>
      <c r="B2671" s="54" t="s">
        <v>5341</v>
      </c>
    </row>
    <row r="2672" spans="1:2" x14ac:dyDescent="0.3">
      <c r="A2672" s="53" t="s">
        <v>5342</v>
      </c>
      <c r="B2672" s="54" t="s">
        <v>5343</v>
      </c>
    </row>
    <row r="2673" spans="1:2" x14ac:dyDescent="0.3">
      <c r="A2673" s="53" t="s">
        <v>5344</v>
      </c>
      <c r="B2673" s="54" t="s">
        <v>5345</v>
      </c>
    </row>
    <row r="2674" spans="1:2" x14ac:dyDescent="0.3">
      <c r="A2674" s="53" t="s">
        <v>5346</v>
      </c>
      <c r="B2674" s="54" t="s">
        <v>5347</v>
      </c>
    </row>
    <row r="2675" spans="1:2" x14ac:dyDescent="0.3">
      <c r="A2675" s="53" t="s">
        <v>5348</v>
      </c>
      <c r="B2675" s="54" t="s">
        <v>5349</v>
      </c>
    </row>
    <row r="2676" spans="1:2" x14ac:dyDescent="0.3">
      <c r="A2676" s="53" t="s">
        <v>5350</v>
      </c>
      <c r="B2676" s="54" t="s">
        <v>5351</v>
      </c>
    </row>
    <row r="2677" spans="1:2" x14ac:dyDescent="0.3">
      <c r="A2677" s="53" t="s">
        <v>5352</v>
      </c>
      <c r="B2677" s="54" t="s">
        <v>5353</v>
      </c>
    </row>
    <row r="2678" spans="1:2" x14ac:dyDescent="0.3">
      <c r="A2678" s="53" t="s">
        <v>5354</v>
      </c>
      <c r="B2678" s="54" t="s">
        <v>5355</v>
      </c>
    </row>
    <row r="2679" spans="1:2" x14ac:dyDescent="0.3">
      <c r="A2679" s="53" t="s">
        <v>5356</v>
      </c>
      <c r="B2679" s="54" t="s">
        <v>5357</v>
      </c>
    </row>
    <row r="2680" spans="1:2" x14ac:dyDescent="0.3">
      <c r="A2680" s="53" t="s">
        <v>5358</v>
      </c>
      <c r="B2680" s="54" t="s">
        <v>5359</v>
      </c>
    </row>
    <row r="2681" spans="1:2" x14ac:dyDescent="0.3">
      <c r="A2681" s="53" t="s">
        <v>5360</v>
      </c>
      <c r="B2681" s="54" t="s">
        <v>5361</v>
      </c>
    </row>
    <row r="2682" spans="1:2" x14ac:dyDescent="0.3">
      <c r="A2682" s="53" t="s">
        <v>5362</v>
      </c>
      <c r="B2682" s="54" t="s">
        <v>5363</v>
      </c>
    </row>
    <row r="2683" spans="1:2" x14ac:dyDescent="0.3">
      <c r="A2683" s="53" t="s">
        <v>5364</v>
      </c>
      <c r="B2683" s="54" t="s">
        <v>5365</v>
      </c>
    </row>
    <row r="2684" spans="1:2" x14ac:dyDescent="0.3">
      <c r="A2684" s="53" t="s">
        <v>5366</v>
      </c>
      <c r="B2684" s="54" t="s">
        <v>5367</v>
      </c>
    </row>
    <row r="2685" spans="1:2" x14ac:dyDescent="0.3">
      <c r="A2685" s="53" t="s">
        <v>5368</v>
      </c>
      <c r="B2685" s="54" t="s">
        <v>5369</v>
      </c>
    </row>
    <row r="2686" spans="1:2" x14ac:dyDescent="0.3">
      <c r="A2686" s="53" t="s">
        <v>5370</v>
      </c>
      <c r="B2686" s="54" t="s">
        <v>5371</v>
      </c>
    </row>
    <row r="2687" spans="1:2" x14ac:dyDescent="0.3">
      <c r="A2687" s="53" t="s">
        <v>5372</v>
      </c>
      <c r="B2687" s="54" t="s">
        <v>5373</v>
      </c>
    </row>
    <row r="2688" spans="1:2" x14ac:dyDescent="0.3">
      <c r="A2688" s="53" t="s">
        <v>5374</v>
      </c>
      <c r="B2688" s="54" t="s">
        <v>5375</v>
      </c>
    </row>
    <row r="2689" spans="1:2" x14ac:dyDescent="0.3">
      <c r="A2689" s="53" t="s">
        <v>5376</v>
      </c>
      <c r="B2689" s="54" t="s">
        <v>5377</v>
      </c>
    </row>
    <row r="2690" spans="1:2" x14ac:dyDescent="0.3">
      <c r="A2690" s="53" t="s">
        <v>5378</v>
      </c>
      <c r="B2690" s="54" t="s">
        <v>5379</v>
      </c>
    </row>
    <row r="2691" spans="1:2" x14ac:dyDescent="0.3">
      <c r="A2691" s="53" t="s">
        <v>5380</v>
      </c>
      <c r="B2691" s="54" t="s">
        <v>5381</v>
      </c>
    </row>
    <row r="2692" spans="1:2" x14ac:dyDescent="0.3">
      <c r="A2692" s="53" t="s">
        <v>5382</v>
      </c>
      <c r="B2692" s="54" t="s">
        <v>5383</v>
      </c>
    </row>
    <row r="2693" spans="1:2" x14ac:dyDescent="0.3">
      <c r="A2693" s="53" t="s">
        <v>5384</v>
      </c>
      <c r="B2693" s="54" t="s">
        <v>5385</v>
      </c>
    </row>
    <row r="2694" spans="1:2" x14ac:dyDescent="0.3">
      <c r="A2694" s="53" t="s">
        <v>5386</v>
      </c>
      <c r="B2694" s="54" t="s">
        <v>5387</v>
      </c>
    </row>
    <row r="2695" spans="1:2" x14ac:dyDescent="0.3">
      <c r="A2695" s="53" t="s">
        <v>5388</v>
      </c>
      <c r="B2695" s="54" t="s">
        <v>5389</v>
      </c>
    </row>
    <row r="2696" spans="1:2" x14ac:dyDescent="0.3">
      <c r="A2696" s="53" t="s">
        <v>5390</v>
      </c>
      <c r="B2696" s="54" t="s">
        <v>5391</v>
      </c>
    </row>
    <row r="2697" spans="1:2" x14ac:dyDescent="0.3">
      <c r="A2697" s="53" t="s">
        <v>5392</v>
      </c>
      <c r="B2697" s="54" t="s">
        <v>5393</v>
      </c>
    </row>
    <row r="2698" spans="1:2" x14ac:dyDescent="0.3">
      <c r="A2698" s="53" t="s">
        <v>5394</v>
      </c>
      <c r="B2698" s="54" t="s">
        <v>5395</v>
      </c>
    </row>
    <row r="2699" spans="1:2" x14ac:dyDescent="0.3">
      <c r="A2699" s="53" t="s">
        <v>5396</v>
      </c>
      <c r="B2699" s="54" t="s">
        <v>5397</v>
      </c>
    </row>
    <row r="2700" spans="1:2" x14ac:dyDescent="0.3">
      <c r="A2700" s="53" t="s">
        <v>5398</v>
      </c>
      <c r="B2700" s="54" t="s">
        <v>5399</v>
      </c>
    </row>
    <row r="2701" spans="1:2" x14ac:dyDescent="0.3">
      <c r="A2701" s="53" t="s">
        <v>5400</v>
      </c>
      <c r="B2701" s="54" t="s">
        <v>5401</v>
      </c>
    </row>
    <row r="2702" spans="1:2" x14ac:dyDescent="0.3">
      <c r="A2702" s="53" t="s">
        <v>5402</v>
      </c>
      <c r="B2702" s="54" t="s">
        <v>5403</v>
      </c>
    </row>
    <row r="2703" spans="1:2" x14ac:dyDescent="0.3">
      <c r="A2703" s="53" t="s">
        <v>5404</v>
      </c>
      <c r="B2703" s="54" t="s">
        <v>5405</v>
      </c>
    </row>
    <row r="2704" spans="1:2" x14ac:dyDescent="0.3">
      <c r="A2704" s="53" t="s">
        <v>5406</v>
      </c>
      <c r="B2704" s="54" t="s">
        <v>5407</v>
      </c>
    </row>
    <row r="2705" spans="1:2" x14ac:dyDescent="0.3">
      <c r="A2705" s="53" t="s">
        <v>5408</v>
      </c>
      <c r="B2705" s="54" t="s">
        <v>5409</v>
      </c>
    </row>
    <row r="2706" spans="1:2" x14ac:dyDescent="0.3">
      <c r="A2706" s="53" t="s">
        <v>5410</v>
      </c>
      <c r="B2706" s="54" t="s">
        <v>5411</v>
      </c>
    </row>
    <row r="2707" spans="1:2" x14ac:dyDescent="0.3">
      <c r="A2707" s="53" t="s">
        <v>5412</v>
      </c>
      <c r="B2707" s="54" t="s">
        <v>5413</v>
      </c>
    </row>
    <row r="2708" spans="1:2" x14ac:dyDescent="0.3">
      <c r="A2708" s="53" t="s">
        <v>5414</v>
      </c>
      <c r="B2708" s="54" t="s">
        <v>5415</v>
      </c>
    </row>
    <row r="2709" spans="1:2" x14ac:dyDescent="0.3">
      <c r="A2709" s="53" t="s">
        <v>5416</v>
      </c>
      <c r="B2709" s="54" t="s">
        <v>5417</v>
      </c>
    </row>
    <row r="2710" spans="1:2" x14ac:dyDescent="0.3">
      <c r="A2710" s="53" t="s">
        <v>5418</v>
      </c>
      <c r="B2710" s="54" t="s">
        <v>5419</v>
      </c>
    </row>
    <row r="2711" spans="1:2" x14ac:dyDescent="0.3">
      <c r="A2711" s="53" t="s">
        <v>5420</v>
      </c>
      <c r="B2711" s="54" t="s">
        <v>5421</v>
      </c>
    </row>
    <row r="2712" spans="1:2" x14ac:dyDescent="0.3">
      <c r="A2712" s="53" t="s">
        <v>5422</v>
      </c>
      <c r="B2712" s="54" t="s">
        <v>5423</v>
      </c>
    </row>
    <row r="2713" spans="1:2" x14ac:dyDescent="0.3">
      <c r="A2713" s="53" t="s">
        <v>5424</v>
      </c>
      <c r="B2713" s="54" t="s">
        <v>5425</v>
      </c>
    </row>
    <row r="2714" spans="1:2" x14ac:dyDescent="0.3">
      <c r="A2714" s="53" t="s">
        <v>5426</v>
      </c>
      <c r="B2714" s="54" t="s">
        <v>5427</v>
      </c>
    </row>
    <row r="2715" spans="1:2" x14ac:dyDescent="0.3">
      <c r="A2715" s="53" t="s">
        <v>5428</v>
      </c>
      <c r="B2715" s="54" t="s">
        <v>5429</v>
      </c>
    </row>
    <row r="2716" spans="1:2" x14ac:dyDescent="0.3">
      <c r="A2716" s="53" t="s">
        <v>5430</v>
      </c>
      <c r="B2716" s="54" t="s">
        <v>5431</v>
      </c>
    </row>
    <row r="2717" spans="1:2" x14ac:dyDescent="0.3">
      <c r="A2717" s="53" t="s">
        <v>5432</v>
      </c>
      <c r="B2717" s="54" t="s">
        <v>5433</v>
      </c>
    </row>
    <row r="2718" spans="1:2" x14ac:dyDescent="0.3">
      <c r="A2718" s="53" t="s">
        <v>5434</v>
      </c>
      <c r="B2718" s="54" t="s">
        <v>5435</v>
      </c>
    </row>
    <row r="2719" spans="1:2" x14ac:dyDescent="0.3">
      <c r="A2719" s="53" t="s">
        <v>5436</v>
      </c>
      <c r="B2719" s="54" t="s">
        <v>5437</v>
      </c>
    </row>
    <row r="2720" spans="1:2" x14ac:dyDescent="0.3">
      <c r="A2720" s="53" t="s">
        <v>5438</v>
      </c>
      <c r="B2720" s="54" t="s">
        <v>5439</v>
      </c>
    </row>
    <row r="2721" spans="1:2" x14ac:dyDescent="0.3">
      <c r="A2721" s="53" t="s">
        <v>5440</v>
      </c>
      <c r="B2721" s="54" t="s">
        <v>5441</v>
      </c>
    </row>
    <row r="2722" spans="1:2" x14ac:dyDescent="0.3">
      <c r="A2722" s="53" t="s">
        <v>5442</v>
      </c>
      <c r="B2722" s="54" t="s">
        <v>5443</v>
      </c>
    </row>
    <row r="2723" spans="1:2" x14ac:dyDescent="0.3">
      <c r="A2723" s="53" t="s">
        <v>5444</v>
      </c>
      <c r="B2723" s="54" t="s">
        <v>5445</v>
      </c>
    </row>
    <row r="2724" spans="1:2" x14ac:dyDescent="0.3">
      <c r="A2724" s="53" t="s">
        <v>5446</v>
      </c>
      <c r="B2724" s="54" t="s">
        <v>5447</v>
      </c>
    </row>
    <row r="2725" spans="1:2" x14ac:dyDescent="0.3">
      <c r="A2725" s="53" t="s">
        <v>5448</v>
      </c>
      <c r="B2725" s="54" t="s">
        <v>5449</v>
      </c>
    </row>
    <row r="2726" spans="1:2" x14ac:dyDescent="0.3">
      <c r="A2726" s="53" t="s">
        <v>5450</v>
      </c>
      <c r="B2726" s="54" t="s">
        <v>5451</v>
      </c>
    </row>
    <row r="2727" spans="1:2" x14ac:dyDescent="0.3">
      <c r="A2727" s="53" t="s">
        <v>5452</v>
      </c>
      <c r="B2727" s="54" t="s">
        <v>5453</v>
      </c>
    </row>
    <row r="2728" spans="1:2" x14ac:dyDescent="0.3">
      <c r="A2728" s="53" t="s">
        <v>5454</v>
      </c>
      <c r="B2728" s="54" t="s">
        <v>5455</v>
      </c>
    </row>
    <row r="2729" spans="1:2" x14ac:dyDescent="0.3">
      <c r="A2729" s="53" t="s">
        <v>5456</v>
      </c>
      <c r="B2729" s="54" t="s">
        <v>5457</v>
      </c>
    </row>
    <row r="2730" spans="1:2" x14ac:dyDescent="0.3">
      <c r="A2730" s="53" t="s">
        <v>5458</v>
      </c>
      <c r="B2730" s="54" t="s">
        <v>5459</v>
      </c>
    </row>
    <row r="2731" spans="1:2" x14ac:dyDescent="0.3">
      <c r="A2731" s="53" t="s">
        <v>5460</v>
      </c>
      <c r="B2731" s="54" t="s">
        <v>5461</v>
      </c>
    </row>
    <row r="2732" spans="1:2" x14ac:dyDescent="0.3">
      <c r="A2732" s="53" t="s">
        <v>5462</v>
      </c>
      <c r="B2732" s="54" t="s">
        <v>5463</v>
      </c>
    </row>
    <row r="2733" spans="1:2" x14ac:dyDescent="0.3">
      <c r="A2733" s="53" t="s">
        <v>5464</v>
      </c>
      <c r="B2733" s="54" t="s">
        <v>5465</v>
      </c>
    </row>
    <row r="2734" spans="1:2" x14ac:dyDescent="0.3">
      <c r="A2734" s="53" t="s">
        <v>5466</v>
      </c>
      <c r="B2734" s="54" t="s">
        <v>5467</v>
      </c>
    </row>
    <row r="2735" spans="1:2" x14ac:dyDescent="0.3">
      <c r="A2735" s="53" t="s">
        <v>5468</v>
      </c>
      <c r="B2735" s="54" t="s">
        <v>5469</v>
      </c>
    </row>
    <row r="2736" spans="1:2" x14ac:dyDescent="0.3">
      <c r="A2736" s="53" t="s">
        <v>5470</v>
      </c>
      <c r="B2736" s="54" t="s">
        <v>5471</v>
      </c>
    </row>
    <row r="2737" spans="1:2" x14ac:dyDescent="0.3">
      <c r="A2737" s="53" t="s">
        <v>5472</v>
      </c>
      <c r="B2737" s="54" t="s">
        <v>5473</v>
      </c>
    </row>
    <row r="2738" spans="1:2" x14ac:dyDescent="0.3">
      <c r="A2738" s="53" t="s">
        <v>5474</v>
      </c>
      <c r="B2738" s="54" t="s">
        <v>5475</v>
      </c>
    </row>
    <row r="2739" spans="1:2" x14ac:dyDescent="0.3">
      <c r="A2739" s="53" t="s">
        <v>5476</v>
      </c>
      <c r="B2739" s="54" t="s">
        <v>5477</v>
      </c>
    </row>
    <row r="2740" spans="1:2" x14ac:dyDescent="0.3">
      <c r="A2740" s="53" t="s">
        <v>5478</v>
      </c>
      <c r="B2740" s="54" t="s">
        <v>5479</v>
      </c>
    </row>
    <row r="2741" spans="1:2" x14ac:dyDescent="0.3">
      <c r="A2741" s="53" t="s">
        <v>5480</v>
      </c>
      <c r="B2741" s="54" t="s">
        <v>5481</v>
      </c>
    </row>
    <row r="2742" spans="1:2" x14ac:dyDescent="0.3">
      <c r="A2742" s="53" t="s">
        <v>5482</v>
      </c>
      <c r="B2742" s="54" t="s">
        <v>5483</v>
      </c>
    </row>
    <row r="2743" spans="1:2" x14ac:dyDescent="0.3">
      <c r="A2743" s="53" t="s">
        <v>5484</v>
      </c>
      <c r="B2743" s="54" t="s">
        <v>5485</v>
      </c>
    </row>
    <row r="2744" spans="1:2" x14ac:dyDescent="0.3">
      <c r="A2744" s="53" t="s">
        <v>5486</v>
      </c>
      <c r="B2744" s="54" t="s">
        <v>5487</v>
      </c>
    </row>
    <row r="2745" spans="1:2" x14ac:dyDescent="0.3">
      <c r="A2745" s="53" t="s">
        <v>5488</v>
      </c>
      <c r="B2745" s="54" t="s">
        <v>5489</v>
      </c>
    </row>
    <row r="2746" spans="1:2" x14ac:dyDescent="0.3">
      <c r="A2746" s="53" t="s">
        <v>5490</v>
      </c>
      <c r="B2746" s="54" t="s">
        <v>5491</v>
      </c>
    </row>
    <row r="2747" spans="1:2" x14ac:dyDescent="0.3">
      <c r="A2747" s="53" t="s">
        <v>5492</v>
      </c>
      <c r="B2747" s="54" t="s">
        <v>5493</v>
      </c>
    </row>
    <row r="2748" spans="1:2" x14ac:dyDescent="0.3">
      <c r="A2748" s="53" t="s">
        <v>5494</v>
      </c>
      <c r="B2748" s="54" t="s">
        <v>5495</v>
      </c>
    </row>
    <row r="2749" spans="1:2" x14ac:dyDescent="0.3">
      <c r="A2749" s="53" t="s">
        <v>5496</v>
      </c>
      <c r="B2749" s="54" t="s">
        <v>5497</v>
      </c>
    </row>
    <row r="2750" spans="1:2" x14ac:dyDescent="0.3">
      <c r="A2750" s="53" t="s">
        <v>5498</v>
      </c>
      <c r="B2750" s="54" t="s">
        <v>5499</v>
      </c>
    </row>
    <row r="2751" spans="1:2" x14ac:dyDescent="0.3">
      <c r="A2751" s="53" t="s">
        <v>5500</v>
      </c>
      <c r="B2751" s="54" t="s">
        <v>5501</v>
      </c>
    </row>
    <row r="2752" spans="1:2" x14ac:dyDescent="0.3">
      <c r="A2752" s="53" t="s">
        <v>5502</v>
      </c>
      <c r="B2752" s="54" t="s">
        <v>5503</v>
      </c>
    </row>
    <row r="2753" spans="1:2" x14ac:dyDescent="0.3">
      <c r="A2753" s="53" t="s">
        <v>5504</v>
      </c>
      <c r="B2753" s="54" t="s">
        <v>5505</v>
      </c>
    </row>
    <row r="2754" spans="1:2" x14ac:dyDescent="0.3">
      <c r="A2754" s="53" t="s">
        <v>5506</v>
      </c>
      <c r="B2754" s="54" t="s">
        <v>5507</v>
      </c>
    </row>
    <row r="2755" spans="1:2" x14ac:dyDescent="0.3">
      <c r="A2755" s="53" t="s">
        <v>5508</v>
      </c>
      <c r="B2755" s="54" t="s">
        <v>5509</v>
      </c>
    </row>
    <row r="2756" spans="1:2" x14ac:dyDescent="0.3">
      <c r="A2756" s="53" t="s">
        <v>5510</v>
      </c>
      <c r="B2756" s="54" t="s">
        <v>5511</v>
      </c>
    </row>
    <row r="2757" spans="1:2" x14ac:dyDescent="0.3">
      <c r="A2757" s="53" t="s">
        <v>5512</v>
      </c>
      <c r="B2757" s="54" t="s">
        <v>5513</v>
      </c>
    </row>
    <row r="2758" spans="1:2" x14ac:dyDescent="0.3">
      <c r="A2758" s="53" t="s">
        <v>5514</v>
      </c>
      <c r="B2758" s="54" t="s">
        <v>5515</v>
      </c>
    </row>
    <row r="2759" spans="1:2" x14ac:dyDescent="0.3">
      <c r="A2759" s="53" t="s">
        <v>5516</v>
      </c>
      <c r="B2759" s="54" t="s">
        <v>5517</v>
      </c>
    </row>
    <row r="2760" spans="1:2" x14ac:dyDescent="0.3">
      <c r="A2760" s="53" t="s">
        <v>5518</v>
      </c>
      <c r="B2760" s="54" t="s">
        <v>5519</v>
      </c>
    </row>
    <row r="2761" spans="1:2" x14ac:dyDescent="0.3">
      <c r="A2761" s="53" t="s">
        <v>5520</v>
      </c>
      <c r="B2761" s="54" t="s">
        <v>5521</v>
      </c>
    </row>
    <row r="2762" spans="1:2" x14ac:dyDescent="0.3">
      <c r="A2762" s="53" t="s">
        <v>5522</v>
      </c>
      <c r="B2762" s="54" t="s">
        <v>5523</v>
      </c>
    </row>
    <row r="2763" spans="1:2" x14ac:dyDescent="0.3">
      <c r="A2763" s="53" t="s">
        <v>5524</v>
      </c>
      <c r="B2763" s="54" t="s">
        <v>5525</v>
      </c>
    </row>
    <row r="2764" spans="1:2" x14ac:dyDescent="0.3">
      <c r="A2764" s="53" t="s">
        <v>5526</v>
      </c>
      <c r="B2764" s="54" t="s">
        <v>5527</v>
      </c>
    </row>
    <row r="2765" spans="1:2" x14ac:dyDescent="0.3">
      <c r="A2765" s="53" t="s">
        <v>5528</v>
      </c>
      <c r="B2765" s="54" t="s">
        <v>5529</v>
      </c>
    </row>
    <row r="2766" spans="1:2" x14ac:dyDescent="0.3">
      <c r="A2766" s="53" t="s">
        <v>5530</v>
      </c>
      <c r="B2766" s="54" t="s">
        <v>5531</v>
      </c>
    </row>
    <row r="2767" spans="1:2" x14ac:dyDescent="0.3">
      <c r="A2767" s="53" t="s">
        <v>5532</v>
      </c>
      <c r="B2767" s="54" t="s">
        <v>5533</v>
      </c>
    </row>
    <row r="2768" spans="1:2" x14ac:dyDescent="0.3">
      <c r="A2768" s="53" t="s">
        <v>5534</v>
      </c>
      <c r="B2768" s="54" t="s">
        <v>5535</v>
      </c>
    </row>
    <row r="2769" spans="1:2" x14ac:dyDescent="0.3">
      <c r="A2769" s="53" t="s">
        <v>5536</v>
      </c>
      <c r="B2769" s="54" t="s">
        <v>5537</v>
      </c>
    </row>
    <row r="2770" spans="1:2" x14ac:dyDescent="0.3">
      <c r="A2770" s="53" t="s">
        <v>5538</v>
      </c>
      <c r="B2770" s="54" t="s">
        <v>5539</v>
      </c>
    </row>
    <row r="2771" spans="1:2" x14ac:dyDescent="0.3">
      <c r="A2771" s="53" t="s">
        <v>5540</v>
      </c>
      <c r="B2771" s="54" t="s">
        <v>5541</v>
      </c>
    </row>
    <row r="2772" spans="1:2" x14ac:dyDescent="0.3">
      <c r="A2772" s="53" t="s">
        <v>5542</v>
      </c>
      <c r="B2772" s="54" t="s">
        <v>5543</v>
      </c>
    </row>
    <row r="2773" spans="1:2" x14ac:dyDescent="0.3">
      <c r="A2773" s="53" t="s">
        <v>5544</v>
      </c>
      <c r="B2773" s="54" t="s">
        <v>5545</v>
      </c>
    </row>
    <row r="2774" spans="1:2" x14ac:dyDescent="0.3">
      <c r="A2774" s="53" t="s">
        <v>5546</v>
      </c>
      <c r="B2774" s="54" t="s">
        <v>5547</v>
      </c>
    </row>
    <row r="2775" spans="1:2" x14ac:dyDescent="0.3">
      <c r="A2775" s="53" t="s">
        <v>5548</v>
      </c>
      <c r="B2775" s="54" t="s">
        <v>5549</v>
      </c>
    </row>
    <row r="2776" spans="1:2" x14ac:dyDescent="0.3">
      <c r="A2776" s="53" t="s">
        <v>5550</v>
      </c>
      <c r="B2776" s="54" t="s">
        <v>5551</v>
      </c>
    </row>
    <row r="2777" spans="1:2" x14ac:dyDescent="0.3">
      <c r="A2777" s="53" t="s">
        <v>5552</v>
      </c>
      <c r="B2777" s="54" t="s">
        <v>5553</v>
      </c>
    </row>
    <row r="2778" spans="1:2" x14ac:dyDescent="0.3">
      <c r="A2778" s="53" t="s">
        <v>5554</v>
      </c>
      <c r="B2778" s="54" t="s">
        <v>5555</v>
      </c>
    </row>
    <row r="2779" spans="1:2" x14ac:dyDescent="0.3">
      <c r="A2779" s="53" t="s">
        <v>5556</v>
      </c>
      <c r="B2779" s="54" t="s">
        <v>5557</v>
      </c>
    </row>
    <row r="2780" spans="1:2" x14ac:dyDescent="0.3">
      <c r="A2780" s="53" t="s">
        <v>5558</v>
      </c>
      <c r="B2780" s="54" t="s">
        <v>5559</v>
      </c>
    </row>
    <row r="2781" spans="1:2" x14ac:dyDescent="0.3">
      <c r="A2781" s="53" t="s">
        <v>5560</v>
      </c>
      <c r="B2781" s="54" t="s">
        <v>5561</v>
      </c>
    </row>
    <row r="2782" spans="1:2" x14ac:dyDescent="0.3">
      <c r="A2782" s="53" t="s">
        <v>5562</v>
      </c>
      <c r="B2782" s="54" t="s">
        <v>5563</v>
      </c>
    </row>
    <row r="2783" spans="1:2" x14ac:dyDescent="0.3">
      <c r="A2783" s="53" t="s">
        <v>5564</v>
      </c>
      <c r="B2783" s="54" t="s">
        <v>5565</v>
      </c>
    </row>
    <row r="2784" spans="1:2" x14ac:dyDescent="0.3">
      <c r="A2784" s="53" t="s">
        <v>5566</v>
      </c>
      <c r="B2784" s="54" t="s">
        <v>5567</v>
      </c>
    </row>
    <row r="2785" spans="1:2" x14ac:dyDescent="0.3">
      <c r="A2785" s="53" t="s">
        <v>5568</v>
      </c>
      <c r="B2785" s="54" t="s">
        <v>5569</v>
      </c>
    </row>
    <row r="2786" spans="1:2" x14ac:dyDescent="0.3">
      <c r="A2786" s="53" t="s">
        <v>5570</v>
      </c>
      <c r="B2786" s="54" t="s">
        <v>5571</v>
      </c>
    </row>
    <row r="2787" spans="1:2" x14ac:dyDescent="0.3">
      <c r="A2787" s="53" t="s">
        <v>5572</v>
      </c>
      <c r="B2787" s="54" t="s">
        <v>5573</v>
      </c>
    </row>
    <row r="2788" spans="1:2" x14ac:dyDescent="0.3">
      <c r="A2788" s="53" t="s">
        <v>5574</v>
      </c>
      <c r="B2788" s="54" t="s">
        <v>5575</v>
      </c>
    </row>
    <row r="2789" spans="1:2" x14ac:dyDescent="0.3">
      <c r="A2789" s="53" t="s">
        <v>5576</v>
      </c>
      <c r="B2789" s="54" t="s">
        <v>5577</v>
      </c>
    </row>
    <row r="2790" spans="1:2" x14ac:dyDescent="0.3">
      <c r="A2790" s="53" t="s">
        <v>5578</v>
      </c>
      <c r="B2790" s="54" t="s">
        <v>5579</v>
      </c>
    </row>
    <row r="2791" spans="1:2" x14ac:dyDescent="0.3">
      <c r="A2791" s="53" t="s">
        <v>5580</v>
      </c>
      <c r="B2791" s="54" t="s">
        <v>5581</v>
      </c>
    </row>
    <row r="2792" spans="1:2" x14ac:dyDescent="0.3">
      <c r="A2792" s="53" t="s">
        <v>5582</v>
      </c>
      <c r="B2792" s="54" t="s">
        <v>5583</v>
      </c>
    </row>
    <row r="2793" spans="1:2" x14ac:dyDescent="0.3">
      <c r="A2793" s="53" t="s">
        <v>5584</v>
      </c>
      <c r="B2793" s="54" t="s">
        <v>5585</v>
      </c>
    </row>
    <row r="2794" spans="1:2" x14ac:dyDescent="0.3">
      <c r="A2794" s="53" t="s">
        <v>5586</v>
      </c>
      <c r="B2794" s="54" t="s">
        <v>5587</v>
      </c>
    </row>
    <row r="2795" spans="1:2" x14ac:dyDescent="0.3">
      <c r="A2795" s="53" t="s">
        <v>5588</v>
      </c>
      <c r="B2795" s="54" t="s">
        <v>5589</v>
      </c>
    </row>
    <row r="2796" spans="1:2" x14ac:dyDescent="0.3">
      <c r="A2796" s="53" t="s">
        <v>5590</v>
      </c>
      <c r="B2796" s="54" t="s">
        <v>5591</v>
      </c>
    </row>
    <row r="2797" spans="1:2" x14ac:dyDescent="0.3">
      <c r="A2797" s="53" t="s">
        <v>5592</v>
      </c>
      <c r="B2797" s="54" t="s">
        <v>5593</v>
      </c>
    </row>
    <row r="2798" spans="1:2" x14ac:dyDescent="0.3">
      <c r="A2798" s="53" t="s">
        <v>5594</v>
      </c>
      <c r="B2798" s="54" t="s">
        <v>5595</v>
      </c>
    </row>
    <row r="2799" spans="1:2" x14ac:dyDescent="0.3">
      <c r="A2799" s="53" t="s">
        <v>5596</v>
      </c>
      <c r="B2799" s="54" t="s">
        <v>5597</v>
      </c>
    </row>
    <row r="2800" spans="1:2" x14ac:dyDescent="0.3">
      <c r="A2800" s="53" t="s">
        <v>5598</v>
      </c>
      <c r="B2800" s="54" t="s">
        <v>5599</v>
      </c>
    </row>
    <row r="2801" spans="1:2" x14ac:dyDescent="0.3">
      <c r="A2801" s="53" t="s">
        <v>5600</v>
      </c>
      <c r="B2801" s="54" t="s">
        <v>5601</v>
      </c>
    </row>
    <row r="2802" spans="1:2" x14ac:dyDescent="0.3">
      <c r="A2802" s="53" t="s">
        <v>5602</v>
      </c>
      <c r="B2802" s="54" t="s">
        <v>5603</v>
      </c>
    </row>
    <row r="2803" spans="1:2" x14ac:dyDescent="0.3">
      <c r="A2803" s="53" t="s">
        <v>5604</v>
      </c>
      <c r="B2803" s="54" t="s">
        <v>5605</v>
      </c>
    </row>
    <row r="2804" spans="1:2" x14ac:dyDescent="0.3">
      <c r="A2804" s="53" t="s">
        <v>5606</v>
      </c>
      <c r="B2804" s="54" t="s">
        <v>5607</v>
      </c>
    </row>
    <row r="2805" spans="1:2" x14ac:dyDescent="0.3">
      <c r="A2805" s="53" t="s">
        <v>5608</v>
      </c>
      <c r="B2805" s="54" t="s">
        <v>5609</v>
      </c>
    </row>
    <row r="2806" spans="1:2" x14ac:dyDescent="0.3">
      <c r="A2806" s="53" t="s">
        <v>5610</v>
      </c>
      <c r="B2806" s="54" t="s">
        <v>5611</v>
      </c>
    </row>
    <row r="2807" spans="1:2" x14ac:dyDescent="0.3">
      <c r="A2807" s="53" t="s">
        <v>5612</v>
      </c>
      <c r="B2807" s="54" t="s">
        <v>5613</v>
      </c>
    </row>
    <row r="2808" spans="1:2" x14ac:dyDescent="0.3">
      <c r="A2808" s="53" t="s">
        <v>5614</v>
      </c>
      <c r="B2808" s="54" t="s">
        <v>5615</v>
      </c>
    </row>
    <row r="2809" spans="1:2" x14ac:dyDescent="0.3">
      <c r="A2809" s="53" t="s">
        <v>5616</v>
      </c>
      <c r="B2809" s="54" t="s">
        <v>5617</v>
      </c>
    </row>
    <row r="2810" spans="1:2" x14ac:dyDescent="0.3">
      <c r="A2810" s="53" t="s">
        <v>5618</v>
      </c>
      <c r="B2810" s="54" t="s">
        <v>5619</v>
      </c>
    </row>
    <row r="2811" spans="1:2" x14ac:dyDescent="0.3">
      <c r="A2811" s="53" t="s">
        <v>5620</v>
      </c>
      <c r="B2811" s="54" t="s">
        <v>5621</v>
      </c>
    </row>
    <row r="2812" spans="1:2" x14ac:dyDescent="0.3">
      <c r="A2812" s="53" t="s">
        <v>5622</v>
      </c>
      <c r="B2812" s="54" t="s">
        <v>5623</v>
      </c>
    </row>
    <row r="2813" spans="1:2" x14ac:dyDescent="0.3">
      <c r="A2813" s="53" t="s">
        <v>5624</v>
      </c>
      <c r="B2813" s="54" t="s">
        <v>5625</v>
      </c>
    </row>
    <row r="2814" spans="1:2" x14ac:dyDescent="0.3">
      <c r="A2814" s="53" t="s">
        <v>5626</v>
      </c>
      <c r="B2814" s="54" t="s">
        <v>5627</v>
      </c>
    </row>
    <row r="2815" spans="1:2" x14ac:dyDescent="0.3">
      <c r="A2815" s="53" t="s">
        <v>5628</v>
      </c>
      <c r="B2815" s="54" t="s">
        <v>5629</v>
      </c>
    </row>
    <row r="2816" spans="1:2" x14ac:dyDescent="0.3">
      <c r="A2816" s="53" t="s">
        <v>5630</v>
      </c>
      <c r="B2816" s="54" t="s">
        <v>5631</v>
      </c>
    </row>
    <row r="2817" spans="1:2" x14ac:dyDescent="0.3">
      <c r="A2817" s="53" t="s">
        <v>5632</v>
      </c>
      <c r="B2817" s="54" t="s">
        <v>5633</v>
      </c>
    </row>
    <row r="2818" spans="1:2" x14ac:dyDescent="0.3">
      <c r="A2818" s="53" t="s">
        <v>5634</v>
      </c>
      <c r="B2818" s="54" t="s">
        <v>5635</v>
      </c>
    </row>
    <row r="2819" spans="1:2" x14ac:dyDescent="0.3">
      <c r="A2819" s="53" t="s">
        <v>5636</v>
      </c>
      <c r="B2819" s="54" t="s">
        <v>5637</v>
      </c>
    </row>
    <row r="2820" spans="1:2" x14ac:dyDescent="0.3">
      <c r="A2820" s="53" t="s">
        <v>5638</v>
      </c>
      <c r="B2820" s="54" t="s">
        <v>5639</v>
      </c>
    </row>
    <row r="2821" spans="1:2" x14ac:dyDescent="0.3">
      <c r="A2821" s="53" t="s">
        <v>5640</v>
      </c>
      <c r="B2821" s="54" t="s">
        <v>5641</v>
      </c>
    </row>
    <row r="2822" spans="1:2" x14ac:dyDescent="0.3">
      <c r="A2822" s="53" t="s">
        <v>5642</v>
      </c>
      <c r="B2822" s="54" t="s">
        <v>5643</v>
      </c>
    </row>
    <row r="2823" spans="1:2" x14ac:dyDescent="0.3">
      <c r="A2823" s="53" t="s">
        <v>5644</v>
      </c>
      <c r="B2823" s="54" t="s">
        <v>5645</v>
      </c>
    </row>
    <row r="2824" spans="1:2" x14ac:dyDescent="0.3">
      <c r="A2824" s="53" t="s">
        <v>5646</v>
      </c>
      <c r="B2824" s="54" t="s">
        <v>5647</v>
      </c>
    </row>
    <row r="2825" spans="1:2" x14ac:dyDescent="0.3">
      <c r="A2825" s="53" t="s">
        <v>5648</v>
      </c>
      <c r="B2825" s="54" t="s">
        <v>5649</v>
      </c>
    </row>
    <row r="2826" spans="1:2" x14ac:dyDescent="0.3">
      <c r="A2826" s="53" t="s">
        <v>5650</v>
      </c>
      <c r="B2826" s="54" t="s">
        <v>5651</v>
      </c>
    </row>
    <row r="2827" spans="1:2" x14ac:dyDescent="0.3">
      <c r="A2827" s="53" t="s">
        <v>5652</v>
      </c>
      <c r="B2827" s="54" t="s">
        <v>5653</v>
      </c>
    </row>
    <row r="2828" spans="1:2" x14ac:dyDescent="0.3">
      <c r="A2828" s="53" t="s">
        <v>5654</v>
      </c>
      <c r="B2828" s="54" t="s">
        <v>5655</v>
      </c>
    </row>
    <row r="2829" spans="1:2" x14ac:dyDescent="0.3">
      <c r="A2829" s="53" t="s">
        <v>5656</v>
      </c>
      <c r="B2829" s="54" t="s">
        <v>5657</v>
      </c>
    </row>
    <row r="2830" spans="1:2" x14ac:dyDescent="0.3">
      <c r="A2830" s="53" t="s">
        <v>5658</v>
      </c>
      <c r="B2830" s="54" t="s">
        <v>5659</v>
      </c>
    </row>
    <row r="2831" spans="1:2" x14ac:dyDescent="0.3">
      <c r="A2831" s="53" t="s">
        <v>5660</v>
      </c>
      <c r="B2831" s="54" t="s">
        <v>5661</v>
      </c>
    </row>
    <row r="2832" spans="1:2" x14ac:dyDescent="0.3">
      <c r="A2832" s="53" t="s">
        <v>5662</v>
      </c>
      <c r="B2832" s="54" t="s">
        <v>5663</v>
      </c>
    </row>
    <row r="2833" spans="1:2" x14ac:dyDescent="0.3">
      <c r="A2833" s="53" t="s">
        <v>5664</v>
      </c>
      <c r="B2833" s="54" t="s">
        <v>5665</v>
      </c>
    </row>
    <row r="2834" spans="1:2" x14ac:dyDescent="0.3">
      <c r="A2834" s="53" t="s">
        <v>5666</v>
      </c>
      <c r="B2834" s="54" t="s">
        <v>5667</v>
      </c>
    </row>
    <row r="2835" spans="1:2" x14ac:dyDescent="0.3">
      <c r="A2835" s="53" t="s">
        <v>5668</v>
      </c>
      <c r="B2835" s="54" t="s">
        <v>5669</v>
      </c>
    </row>
    <row r="2836" spans="1:2" x14ac:dyDescent="0.3">
      <c r="A2836" s="53" t="s">
        <v>5670</v>
      </c>
      <c r="B2836" s="54" t="s">
        <v>5671</v>
      </c>
    </row>
    <row r="2837" spans="1:2" x14ac:dyDescent="0.3">
      <c r="A2837" s="53" t="s">
        <v>5672</v>
      </c>
      <c r="B2837" s="54" t="s">
        <v>5673</v>
      </c>
    </row>
    <row r="2838" spans="1:2" x14ac:dyDescent="0.3">
      <c r="A2838" s="53" t="s">
        <v>5674</v>
      </c>
      <c r="B2838" s="54" t="s">
        <v>5675</v>
      </c>
    </row>
    <row r="2839" spans="1:2" x14ac:dyDescent="0.3">
      <c r="A2839" s="53" t="s">
        <v>5676</v>
      </c>
      <c r="B2839" s="54" t="s">
        <v>5677</v>
      </c>
    </row>
    <row r="2840" spans="1:2" x14ac:dyDescent="0.3">
      <c r="A2840" s="53" t="s">
        <v>5678</v>
      </c>
      <c r="B2840" s="54" t="s">
        <v>5679</v>
      </c>
    </row>
    <row r="2841" spans="1:2" x14ac:dyDescent="0.3">
      <c r="A2841" s="53" t="s">
        <v>5680</v>
      </c>
      <c r="B2841" s="54" t="s">
        <v>5681</v>
      </c>
    </row>
    <row r="2842" spans="1:2" x14ac:dyDescent="0.3">
      <c r="A2842" s="53" t="s">
        <v>5682</v>
      </c>
      <c r="B2842" s="54" t="s">
        <v>5683</v>
      </c>
    </row>
    <row r="2843" spans="1:2" x14ac:dyDescent="0.3">
      <c r="A2843" s="53" t="s">
        <v>5684</v>
      </c>
      <c r="B2843" s="54" t="s">
        <v>5685</v>
      </c>
    </row>
    <row r="2844" spans="1:2" x14ac:dyDescent="0.3">
      <c r="A2844" s="53" t="s">
        <v>5686</v>
      </c>
      <c r="B2844" s="54" t="s">
        <v>5687</v>
      </c>
    </row>
    <row r="2845" spans="1:2" x14ac:dyDescent="0.3">
      <c r="A2845" s="53" t="s">
        <v>5688</v>
      </c>
      <c r="B2845" s="54" t="s">
        <v>5689</v>
      </c>
    </row>
    <row r="2846" spans="1:2" x14ac:dyDescent="0.3">
      <c r="A2846" s="53" t="s">
        <v>5690</v>
      </c>
      <c r="B2846" s="54" t="s">
        <v>5691</v>
      </c>
    </row>
    <row r="2847" spans="1:2" x14ac:dyDescent="0.3">
      <c r="A2847" s="53" t="s">
        <v>5692</v>
      </c>
      <c r="B2847" s="54" t="s">
        <v>5693</v>
      </c>
    </row>
    <row r="2848" spans="1:2" x14ac:dyDescent="0.3">
      <c r="A2848" s="53" t="s">
        <v>5694</v>
      </c>
      <c r="B2848" s="54" t="s">
        <v>5695</v>
      </c>
    </row>
    <row r="2849" spans="1:2" x14ac:dyDescent="0.3">
      <c r="A2849" s="53" t="s">
        <v>5696</v>
      </c>
      <c r="B2849" s="54" t="s">
        <v>5697</v>
      </c>
    </row>
    <row r="2850" spans="1:2" x14ac:dyDescent="0.3">
      <c r="A2850" s="53" t="s">
        <v>5698</v>
      </c>
      <c r="B2850" s="54" t="s">
        <v>5699</v>
      </c>
    </row>
    <row r="2851" spans="1:2" x14ac:dyDescent="0.3">
      <c r="A2851" s="53" t="s">
        <v>5700</v>
      </c>
      <c r="B2851" s="54" t="s">
        <v>5701</v>
      </c>
    </row>
    <row r="2852" spans="1:2" x14ac:dyDescent="0.3">
      <c r="A2852" s="53" t="s">
        <v>5702</v>
      </c>
      <c r="B2852" s="54" t="s">
        <v>5703</v>
      </c>
    </row>
    <row r="2853" spans="1:2" x14ac:dyDescent="0.3">
      <c r="A2853" s="53" t="s">
        <v>5704</v>
      </c>
      <c r="B2853" s="54" t="s">
        <v>5705</v>
      </c>
    </row>
    <row r="2854" spans="1:2" x14ac:dyDescent="0.3">
      <c r="A2854" s="53" t="s">
        <v>5706</v>
      </c>
      <c r="B2854" s="54" t="s">
        <v>5707</v>
      </c>
    </row>
    <row r="2855" spans="1:2" x14ac:dyDescent="0.3">
      <c r="A2855" s="53" t="s">
        <v>5708</v>
      </c>
      <c r="B2855" s="54" t="s">
        <v>5709</v>
      </c>
    </row>
    <row r="2856" spans="1:2" x14ac:dyDescent="0.3">
      <c r="A2856" s="53" t="s">
        <v>5710</v>
      </c>
      <c r="B2856" s="54" t="s">
        <v>5711</v>
      </c>
    </row>
    <row r="2857" spans="1:2" x14ac:dyDescent="0.3">
      <c r="A2857" s="53" t="s">
        <v>5712</v>
      </c>
      <c r="B2857" s="54" t="s">
        <v>5713</v>
      </c>
    </row>
    <row r="2858" spans="1:2" x14ac:dyDescent="0.3">
      <c r="A2858" s="53" t="s">
        <v>5714</v>
      </c>
      <c r="B2858" s="54" t="s">
        <v>5715</v>
      </c>
    </row>
    <row r="2859" spans="1:2" x14ac:dyDescent="0.3">
      <c r="A2859" s="53" t="s">
        <v>5716</v>
      </c>
      <c r="B2859" s="54" t="s">
        <v>5717</v>
      </c>
    </row>
    <row r="2860" spans="1:2" x14ac:dyDescent="0.3">
      <c r="A2860" s="53" t="s">
        <v>5718</v>
      </c>
      <c r="B2860" s="54" t="s">
        <v>5719</v>
      </c>
    </row>
    <row r="2861" spans="1:2" x14ac:dyDescent="0.3">
      <c r="A2861" s="53" t="s">
        <v>5720</v>
      </c>
      <c r="B2861" s="54" t="s">
        <v>5721</v>
      </c>
    </row>
    <row r="2862" spans="1:2" x14ac:dyDescent="0.3">
      <c r="A2862" s="53" t="s">
        <v>5722</v>
      </c>
      <c r="B2862" s="54" t="s">
        <v>5723</v>
      </c>
    </row>
    <row r="2863" spans="1:2" x14ac:dyDescent="0.3">
      <c r="A2863" s="53" t="s">
        <v>5724</v>
      </c>
      <c r="B2863" s="54" t="s">
        <v>5725</v>
      </c>
    </row>
    <row r="2864" spans="1:2" x14ac:dyDescent="0.3">
      <c r="A2864" s="53" t="s">
        <v>5726</v>
      </c>
      <c r="B2864" s="54" t="s">
        <v>5727</v>
      </c>
    </row>
    <row r="2865" spans="1:2" x14ac:dyDescent="0.3">
      <c r="A2865" s="53" t="s">
        <v>5728</v>
      </c>
      <c r="B2865" s="54" t="s">
        <v>5729</v>
      </c>
    </row>
    <row r="2866" spans="1:2" x14ac:dyDescent="0.3">
      <c r="A2866" s="53" t="s">
        <v>5730</v>
      </c>
      <c r="B2866" s="54" t="s">
        <v>5731</v>
      </c>
    </row>
    <row r="2867" spans="1:2" x14ac:dyDescent="0.3">
      <c r="A2867" s="53" t="s">
        <v>5732</v>
      </c>
      <c r="B2867" s="54" t="s">
        <v>5733</v>
      </c>
    </row>
    <row r="2868" spans="1:2" x14ac:dyDescent="0.3">
      <c r="A2868" s="53" t="s">
        <v>5734</v>
      </c>
      <c r="B2868" s="54" t="s">
        <v>5735</v>
      </c>
    </row>
    <row r="2869" spans="1:2" x14ac:dyDescent="0.3">
      <c r="A2869" s="53" t="s">
        <v>5736</v>
      </c>
      <c r="B2869" s="54" t="s">
        <v>5737</v>
      </c>
    </row>
    <row r="2870" spans="1:2" x14ac:dyDescent="0.3">
      <c r="A2870" s="53" t="s">
        <v>5738</v>
      </c>
      <c r="B2870" s="54" t="s">
        <v>5739</v>
      </c>
    </row>
    <row r="2871" spans="1:2" x14ac:dyDescent="0.3">
      <c r="A2871" s="53" t="s">
        <v>5740</v>
      </c>
      <c r="B2871" s="54" t="s">
        <v>5741</v>
      </c>
    </row>
    <row r="2872" spans="1:2" x14ac:dyDescent="0.3">
      <c r="A2872" s="53" t="s">
        <v>5742</v>
      </c>
      <c r="B2872" s="54" t="s">
        <v>5743</v>
      </c>
    </row>
    <row r="2873" spans="1:2" x14ac:dyDescent="0.3">
      <c r="A2873" s="53" t="s">
        <v>5744</v>
      </c>
      <c r="B2873" s="54" t="s">
        <v>5745</v>
      </c>
    </row>
    <row r="2874" spans="1:2" x14ac:dyDescent="0.3">
      <c r="A2874" s="53" t="s">
        <v>5746</v>
      </c>
      <c r="B2874" s="54" t="s">
        <v>5747</v>
      </c>
    </row>
    <row r="2875" spans="1:2" x14ac:dyDescent="0.3">
      <c r="A2875" s="53" t="s">
        <v>5748</v>
      </c>
      <c r="B2875" s="54" t="s">
        <v>5749</v>
      </c>
    </row>
    <row r="2876" spans="1:2" x14ac:dyDescent="0.3">
      <c r="A2876" s="53" t="s">
        <v>5750</v>
      </c>
      <c r="B2876" s="54" t="s">
        <v>5751</v>
      </c>
    </row>
    <row r="2877" spans="1:2" x14ac:dyDescent="0.3">
      <c r="A2877" s="53" t="s">
        <v>5752</v>
      </c>
      <c r="B2877" s="54" t="s">
        <v>5753</v>
      </c>
    </row>
    <row r="2878" spans="1:2" x14ac:dyDescent="0.3">
      <c r="A2878" s="53" t="s">
        <v>5754</v>
      </c>
      <c r="B2878" s="54" t="s">
        <v>5755</v>
      </c>
    </row>
    <row r="2879" spans="1:2" x14ac:dyDescent="0.3">
      <c r="A2879" s="53" t="s">
        <v>5756</v>
      </c>
      <c r="B2879" s="54" t="s">
        <v>5757</v>
      </c>
    </row>
    <row r="2880" spans="1:2" x14ac:dyDescent="0.3">
      <c r="A2880" s="53" t="s">
        <v>5758</v>
      </c>
      <c r="B2880" s="54" t="s">
        <v>5759</v>
      </c>
    </row>
    <row r="2881" spans="1:2" x14ac:dyDescent="0.3">
      <c r="A2881" s="53" t="s">
        <v>5760</v>
      </c>
      <c r="B2881" s="54" t="s">
        <v>5761</v>
      </c>
    </row>
    <row r="2882" spans="1:2" x14ac:dyDescent="0.3">
      <c r="A2882" s="53" t="s">
        <v>5762</v>
      </c>
      <c r="B2882" s="54" t="s">
        <v>5763</v>
      </c>
    </row>
    <row r="2883" spans="1:2" x14ac:dyDescent="0.3">
      <c r="A2883" s="53" t="s">
        <v>5764</v>
      </c>
      <c r="B2883" s="54" t="s">
        <v>5765</v>
      </c>
    </row>
    <row r="2884" spans="1:2" x14ac:dyDescent="0.3">
      <c r="A2884" s="53" t="s">
        <v>5766</v>
      </c>
      <c r="B2884" s="54" t="s">
        <v>5767</v>
      </c>
    </row>
    <row r="2885" spans="1:2" x14ac:dyDescent="0.3">
      <c r="A2885" s="53" t="s">
        <v>5768</v>
      </c>
      <c r="B2885" s="54" t="s">
        <v>5769</v>
      </c>
    </row>
    <row r="2886" spans="1:2" x14ac:dyDescent="0.3">
      <c r="A2886" s="53" t="s">
        <v>5770</v>
      </c>
      <c r="B2886" s="54" t="s">
        <v>5771</v>
      </c>
    </row>
    <row r="2887" spans="1:2" x14ac:dyDescent="0.3">
      <c r="A2887" s="53" t="s">
        <v>5772</v>
      </c>
      <c r="B2887" s="54" t="s">
        <v>5773</v>
      </c>
    </row>
    <row r="2888" spans="1:2" x14ac:dyDescent="0.3">
      <c r="A2888" s="53" t="s">
        <v>5774</v>
      </c>
      <c r="B2888" s="54" t="s">
        <v>5775</v>
      </c>
    </row>
    <row r="2889" spans="1:2" x14ac:dyDescent="0.3">
      <c r="A2889" s="53" t="s">
        <v>5776</v>
      </c>
      <c r="B2889" s="54" t="s">
        <v>5777</v>
      </c>
    </row>
    <row r="2890" spans="1:2" x14ac:dyDescent="0.3">
      <c r="A2890" s="53" t="s">
        <v>5778</v>
      </c>
      <c r="B2890" s="54" t="s">
        <v>5779</v>
      </c>
    </row>
    <row r="2891" spans="1:2" x14ac:dyDescent="0.3">
      <c r="A2891" s="53" t="s">
        <v>5780</v>
      </c>
      <c r="B2891" s="54" t="s">
        <v>5781</v>
      </c>
    </row>
    <row r="2892" spans="1:2" x14ac:dyDescent="0.3">
      <c r="A2892" s="53" t="s">
        <v>5782</v>
      </c>
      <c r="B2892" s="54" t="s">
        <v>5783</v>
      </c>
    </row>
    <row r="2893" spans="1:2" x14ac:dyDescent="0.3">
      <c r="A2893" s="53" t="s">
        <v>5784</v>
      </c>
      <c r="B2893" s="54" t="s">
        <v>5785</v>
      </c>
    </row>
    <row r="2894" spans="1:2" x14ac:dyDescent="0.3">
      <c r="A2894" s="53" t="s">
        <v>5786</v>
      </c>
      <c r="B2894" s="54" t="s">
        <v>5787</v>
      </c>
    </row>
    <row r="2895" spans="1:2" x14ac:dyDescent="0.3">
      <c r="A2895" s="53" t="s">
        <v>5788</v>
      </c>
      <c r="B2895" s="54" t="s">
        <v>5789</v>
      </c>
    </row>
    <row r="2896" spans="1:2" x14ac:dyDescent="0.3">
      <c r="A2896" s="53" t="s">
        <v>5790</v>
      </c>
      <c r="B2896" s="54" t="s">
        <v>5791</v>
      </c>
    </row>
    <row r="2897" spans="1:2" x14ac:dyDescent="0.3">
      <c r="A2897" s="53" t="s">
        <v>5792</v>
      </c>
      <c r="B2897" s="54" t="s">
        <v>5793</v>
      </c>
    </row>
    <row r="2898" spans="1:2" x14ac:dyDescent="0.3">
      <c r="A2898" s="53" t="s">
        <v>5794</v>
      </c>
      <c r="B2898" s="54" t="s">
        <v>5795</v>
      </c>
    </row>
    <row r="2899" spans="1:2" x14ac:dyDescent="0.3">
      <c r="A2899" s="53" t="s">
        <v>5796</v>
      </c>
      <c r="B2899" s="54" t="s">
        <v>5797</v>
      </c>
    </row>
    <row r="2900" spans="1:2" x14ac:dyDescent="0.3">
      <c r="A2900" s="53" t="s">
        <v>5798</v>
      </c>
      <c r="B2900" s="54" t="s">
        <v>5799</v>
      </c>
    </row>
    <row r="2901" spans="1:2" x14ac:dyDescent="0.3">
      <c r="A2901" s="53" t="s">
        <v>5800</v>
      </c>
      <c r="B2901" s="54" t="s">
        <v>5801</v>
      </c>
    </row>
    <row r="2902" spans="1:2" x14ac:dyDescent="0.3">
      <c r="A2902" s="53" t="s">
        <v>5802</v>
      </c>
      <c r="B2902" s="54" t="s">
        <v>5803</v>
      </c>
    </row>
    <row r="2903" spans="1:2" x14ac:dyDescent="0.3">
      <c r="A2903" s="53" t="s">
        <v>5804</v>
      </c>
      <c r="B2903" s="54" t="s">
        <v>5805</v>
      </c>
    </row>
    <row r="2904" spans="1:2" x14ac:dyDescent="0.3">
      <c r="A2904" s="53" t="s">
        <v>5806</v>
      </c>
      <c r="B2904" s="54" t="s">
        <v>5807</v>
      </c>
    </row>
    <row r="2905" spans="1:2" x14ac:dyDescent="0.3">
      <c r="A2905" s="53" t="s">
        <v>5808</v>
      </c>
      <c r="B2905" s="54" t="s">
        <v>5809</v>
      </c>
    </row>
    <row r="2906" spans="1:2" x14ac:dyDescent="0.3">
      <c r="A2906" s="53" t="s">
        <v>5810</v>
      </c>
      <c r="B2906" s="54" t="s">
        <v>5811</v>
      </c>
    </row>
    <row r="2907" spans="1:2" x14ac:dyDescent="0.3">
      <c r="A2907" s="53" t="s">
        <v>5812</v>
      </c>
      <c r="B2907" s="54" t="s">
        <v>5813</v>
      </c>
    </row>
    <row r="2908" spans="1:2" x14ac:dyDescent="0.3">
      <c r="A2908" s="53" t="s">
        <v>5814</v>
      </c>
      <c r="B2908" s="54" t="s">
        <v>5815</v>
      </c>
    </row>
    <row r="2909" spans="1:2" x14ac:dyDescent="0.3">
      <c r="A2909" s="53" t="s">
        <v>5816</v>
      </c>
      <c r="B2909" s="54" t="s">
        <v>5817</v>
      </c>
    </row>
    <row r="2910" spans="1:2" x14ac:dyDescent="0.3">
      <c r="A2910" s="53" t="s">
        <v>5818</v>
      </c>
      <c r="B2910" s="54" t="s">
        <v>5819</v>
      </c>
    </row>
    <row r="2911" spans="1:2" x14ac:dyDescent="0.3">
      <c r="A2911" s="53" t="s">
        <v>5820</v>
      </c>
      <c r="B2911" s="54" t="s">
        <v>5821</v>
      </c>
    </row>
    <row r="2912" spans="1:2" x14ac:dyDescent="0.3">
      <c r="A2912" s="53" t="s">
        <v>5822</v>
      </c>
      <c r="B2912" s="54" t="s">
        <v>5823</v>
      </c>
    </row>
    <row r="2913" spans="1:2" x14ac:dyDescent="0.3">
      <c r="A2913" s="53" t="s">
        <v>5824</v>
      </c>
      <c r="B2913" s="54" t="s">
        <v>5825</v>
      </c>
    </row>
    <row r="2914" spans="1:2" x14ac:dyDescent="0.3">
      <c r="A2914" s="53" t="s">
        <v>5826</v>
      </c>
      <c r="B2914" s="54" t="s">
        <v>5827</v>
      </c>
    </row>
    <row r="2915" spans="1:2" x14ac:dyDescent="0.3">
      <c r="A2915" s="53" t="s">
        <v>5828</v>
      </c>
      <c r="B2915" s="54" t="s">
        <v>5829</v>
      </c>
    </row>
    <row r="2916" spans="1:2" x14ac:dyDescent="0.3">
      <c r="A2916" s="53" t="s">
        <v>5830</v>
      </c>
      <c r="B2916" s="54" t="s">
        <v>5831</v>
      </c>
    </row>
    <row r="2917" spans="1:2" x14ac:dyDescent="0.3">
      <c r="A2917" s="53" t="s">
        <v>5832</v>
      </c>
      <c r="B2917" s="54" t="s">
        <v>5833</v>
      </c>
    </row>
    <row r="2918" spans="1:2" x14ac:dyDescent="0.3">
      <c r="A2918" s="53" t="s">
        <v>5834</v>
      </c>
      <c r="B2918" s="54" t="s">
        <v>5835</v>
      </c>
    </row>
    <row r="2919" spans="1:2" x14ac:dyDescent="0.3">
      <c r="A2919" s="53" t="s">
        <v>5836</v>
      </c>
      <c r="B2919" s="54" t="s">
        <v>5837</v>
      </c>
    </row>
    <row r="2920" spans="1:2" x14ac:dyDescent="0.3">
      <c r="A2920" s="53" t="s">
        <v>5838</v>
      </c>
      <c r="B2920" s="54" t="s">
        <v>5839</v>
      </c>
    </row>
    <row r="2921" spans="1:2" x14ac:dyDescent="0.3">
      <c r="A2921" s="53" t="s">
        <v>5840</v>
      </c>
      <c r="B2921" s="54" t="s">
        <v>5841</v>
      </c>
    </row>
    <row r="2922" spans="1:2" x14ac:dyDescent="0.3">
      <c r="A2922" s="53" t="s">
        <v>5842</v>
      </c>
      <c r="B2922" s="54" t="s">
        <v>5843</v>
      </c>
    </row>
    <row r="2923" spans="1:2" x14ac:dyDescent="0.3">
      <c r="A2923" s="53" t="s">
        <v>5844</v>
      </c>
      <c r="B2923" s="54" t="s">
        <v>5845</v>
      </c>
    </row>
    <row r="2924" spans="1:2" x14ac:dyDescent="0.3">
      <c r="A2924" s="53" t="s">
        <v>5846</v>
      </c>
      <c r="B2924" s="54" t="s">
        <v>5847</v>
      </c>
    </row>
    <row r="2925" spans="1:2" x14ac:dyDescent="0.3">
      <c r="A2925" s="53" t="s">
        <v>5848</v>
      </c>
      <c r="B2925" s="54" t="s">
        <v>5849</v>
      </c>
    </row>
    <row r="2926" spans="1:2" x14ac:dyDescent="0.3">
      <c r="A2926" s="53" t="s">
        <v>5850</v>
      </c>
      <c r="B2926" s="54" t="s">
        <v>5851</v>
      </c>
    </row>
    <row r="2927" spans="1:2" x14ac:dyDescent="0.3">
      <c r="A2927" s="53" t="s">
        <v>5852</v>
      </c>
      <c r="B2927" s="54" t="s">
        <v>5853</v>
      </c>
    </row>
    <row r="2928" spans="1:2" x14ac:dyDescent="0.3">
      <c r="A2928" s="53" t="s">
        <v>5854</v>
      </c>
      <c r="B2928" s="54" t="s">
        <v>5855</v>
      </c>
    </row>
    <row r="2929" spans="1:2" x14ac:dyDescent="0.3">
      <c r="A2929" s="53" t="s">
        <v>5856</v>
      </c>
      <c r="B2929" s="54" t="s">
        <v>5857</v>
      </c>
    </row>
    <row r="2930" spans="1:2" x14ac:dyDescent="0.3">
      <c r="A2930" s="53" t="s">
        <v>5858</v>
      </c>
      <c r="B2930" s="54" t="s">
        <v>5859</v>
      </c>
    </row>
    <row r="2931" spans="1:2" x14ac:dyDescent="0.3">
      <c r="A2931" s="53" t="s">
        <v>5860</v>
      </c>
      <c r="B2931" s="54" t="s">
        <v>5861</v>
      </c>
    </row>
    <row r="2932" spans="1:2" x14ac:dyDescent="0.3">
      <c r="A2932" s="53" t="s">
        <v>5862</v>
      </c>
      <c r="B2932" s="54" t="s">
        <v>5863</v>
      </c>
    </row>
    <row r="2933" spans="1:2" x14ac:dyDescent="0.3">
      <c r="A2933" s="53" t="s">
        <v>5864</v>
      </c>
      <c r="B2933" s="54" t="s">
        <v>5865</v>
      </c>
    </row>
    <row r="2934" spans="1:2" x14ac:dyDescent="0.3">
      <c r="A2934" s="53" t="s">
        <v>5866</v>
      </c>
      <c r="B2934" s="54" t="s">
        <v>5867</v>
      </c>
    </row>
    <row r="2935" spans="1:2" x14ac:dyDescent="0.3">
      <c r="A2935" s="53" t="s">
        <v>5868</v>
      </c>
      <c r="B2935" s="54" t="s">
        <v>5869</v>
      </c>
    </row>
    <row r="2936" spans="1:2" x14ac:dyDescent="0.3">
      <c r="A2936" s="53" t="s">
        <v>5870</v>
      </c>
      <c r="B2936" s="54" t="s">
        <v>5871</v>
      </c>
    </row>
    <row r="2937" spans="1:2" x14ac:dyDescent="0.3">
      <c r="A2937" s="53" t="s">
        <v>5872</v>
      </c>
      <c r="B2937" s="54" t="s">
        <v>5873</v>
      </c>
    </row>
    <row r="2938" spans="1:2" x14ac:dyDescent="0.3">
      <c r="A2938" s="53" t="s">
        <v>5874</v>
      </c>
      <c r="B2938" s="54" t="s">
        <v>5875</v>
      </c>
    </row>
    <row r="2939" spans="1:2" x14ac:dyDescent="0.3">
      <c r="A2939" s="53" t="s">
        <v>5876</v>
      </c>
      <c r="B2939" s="54" t="s">
        <v>5877</v>
      </c>
    </row>
    <row r="2940" spans="1:2" x14ac:dyDescent="0.3">
      <c r="A2940" s="53" t="s">
        <v>5878</v>
      </c>
      <c r="B2940" s="54" t="s">
        <v>5879</v>
      </c>
    </row>
    <row r="2941" spans="1:2" x14ac:dyDescent="0.3">
      <c r="A2941" s="53" t="s">
        <v>5880</v>
      </c>
      <c r="B2941" s="54" t="s">
        <v>5881</v>
      </c>
    </row>
    <row r="2942" spans="1:2" x14ac:dyDescent="0.3">
      <c r="A2942" s="53" t="s">
        <v>5882</v>
      </c>
      <c r="B2942" s="54" t="s">
        <v>5883</v>
      </c>
    </row>
    <row r="2943" spans="1:2" x14ac:dyDescent="0.3">
      <c r="A2943" s="53" t="s">
        <v>5884</v>
      </c>
      <c r="B2943" s="54" t="s">
        <v>5885</v>
      </c>
    </row>
    <row r="2944" spans="1:2" x14ac:dyDescent="0.3">
      <c r="A2944" s="53" t="s">
        <v>5886</v>
      </c>
      <c r="B2944" s="54" t="s">
        <v>5887</v>
      </c>
    </row>
    <row r="2945" spans="1:2" x14ac:dyDescent="0.3">
      <c r="A2945" s="53" t="s">
        <v>5888</v>
      </c>
      <c r="B2945" s="54" t="s">
        <v>5889</v>
      </c>
    </row>
    <row r="2946" spans="1:2" x14ac:dyDescent="0.3">
      <c r="A2946" s="53" t="s">
        <v>5890</v>
      </c>
      <c r="B2946" s="54" t="s">
        <v>5891</v>
      </c>
    </row>
    <row r="2947" spans="1:2" x14ac:dyDescent="0.3">
      <c r="A2947" s="53" t="s">
        <v>5892</v>
      </c>
      <c r="B2947" s="54" t="s">
        <v>5893</v>
      </c>
    </row>
    <row r="2948" spans="1:2" x14ac:dyDescent="0.3">
      <c r="A2948" s="53" t="s">
        <v>5894</v>
      </c>
      <c r="B2948" s="54" t="s">
        <v>5895</v>
      </c>
    </row>
    <row r="2949" spans="1:2" x14ac:dyDescent="0.3">
      <c r="A2949" s="53" t="s">
        <v>5896</v>
      </c>
      <c r="B2949" s="54" t="s">
        <v>5897</v>
      </c>
    </row>
    <row r="2950" spans="1:2" x14ac:dyDescent="0.3">
      <c r="A2950" s="53" t="s">
        <v>5898</v>
      </c>
      <c r="B2950" s="54" t="s">
        <v>5899</v>
      </c>
    </row>
    <row r="2951" spans="1:2" x14ac:dyDescent="0.3">
      <c r="A2951" s="53" t="s">
        <v>5900</v>
      </c>
      <c r="B2951" s="54" t="s">
        <v>5901</v>
      </c>
    </row>
    <row r="2952" spans="1:2" x14ac:dyDescent="0.3">
      <c r="A2952" s="53" t="s">
        <v>5902</v>
      </c>
      <c r="B2952" s="54" t="s">
        <v>5903</v>
      </c>
    </row>
    <row r="2953" spans="1:2" x14ac:dyDescent="0.3">
      <c r="A2953" s="53" t="s">
        <v>5904</v>
      </c>
      <c r="B2953" s="54" t="s">
        <v>5905</v>
      </c>
    </row>
    <row r="2954" spans="1:2" x14ac:dyDescent="0.3">
      <c r="A2954" s="53" t="s">
        <v>5906</v>
      </c>
      <c r="B2954" s="54" t="s">
        <v>5907</v>
      </c>
    </row>
    <row r="2955" spans="1:2" x14ac:dyDescent="0.3">
      <c r="A2955" s="53" t="s">
        <v>5908</v>
      </c>
      <c r="B2955" s="54" t="s">
        <v>5909</v>
      </c>
    </row>
    <row r="2956" spans="1:2" x14ac:dyDescent="0.3">
      <c r="A2956" s="53" t="s">
        <v>5910</v>
      </c>
      <c r="B2956" s="54" t="s">
        <v>5911</v>
      </c>
    </row>
    <row r="2957" spans="1:2" x14ac:dyDescent="0.3">
      <c r="A2957" s="53" t="s">
        <v>5912</v>
      </c>
      <c r="B2957" s="54" t="s">
        <v>5913</v>
      </c>
    </row>
    <row r="2958" spans="1:2" x14ac:dyDescent="0.3">
      <c r="A2958" s="53" t="s">
        <v>5914</v>
      </c>
      <c r="B2958" s="54" t="s">
        <v>5915</v>
      </c>
    </row>
    <row r="2959" spans="1:2" x14ac:dyDescent="0.3">
      <c r="A2959" s="53" t="s">
        <v>5916</v>
      </c>
      <c r="B2959" s="54" t="s">
        <v>5917</v>
      </c>
    </row>
    <row r="2960" spans="1:2" x14ac:dyDescent="0.3">
      <c r="A2960" s="53" t="s">
        <v>5918</v>
      </c>
      <c r="B2960" s="54" t="s">
        <v>5919</v>
      </c>
    </row>
    <row r="2961" spans="1:2" x14ac:dyDescent="0.3">
      <c r="A2961" s="53" t="s">
        <v>5920</v>
      </c>
      <c r="B2961" s="54" t="s">
        <v>5921</v>
      </c>
    </row>
    <row r="2962" spans="1:2" x14ac:dyDescent="0.3">
      <c r="A2962" s="53" t="s">
        <v>5922</v>
      </c>
      <c r="B2962" s="54" t="s">
        <v>5923</v>
      </c>
    </row>
    <row r="2963" spans="1:2" x14ac:dyDescent="0.3">
      <c r="A2963" s="53" t="s">
        <v>5924</v>
      </c>
      <c r="B2963" s="54" t="s">
        <v>5925</v>
      </c>
    </row>
    <row r="2964" spans="1:2" x14ac:dyDescent="0.3">
      <c r="A2964" s="53" t="s">
        <v>5926</v>
      </c>
      <c r="B2964" s="54" t="s">
        <v>5927</v>
      </c>
    </row>
    <row r="2965" spans="1:2" x14ac:dyDescent="0.3">
      <c r="A2965" s="53" t="s">
        <v>5928</v>
      </c>
      <c r="B2965" s="54" t="s">
        <v>5929</v>
      </c>
    </row>
    <row r="2966" spans="1:2" x14ac:dyDescent="0.3">
      <c r="A2966" s="53" t="s">
        <v>5930</v>
      </c>
      <c r="B2966" s="54" t="s">
        <v>5931</v>
      </c>
    </row>
    <row r="2967" spans="1:2" x14ac:dyDescent="0.3">
      <c r="A2967" s="53" t="s">
        <v>5932</v>
      </c>
      <c r="B2967" s="54" t="s">
        <v>5933</v>
      </c>
    </row>
    <row r="2968" spans="1:2" x14ac:dyDescent="0.3">
      <c r="A2968" s="53" t="s">
        <v>5934</v>
      </c>
      <c r="B2968" s="54" t="s">
        <v>5935</v>
      </c>
    </row>
    <row r="2969" spans="1:2" x14ac:dyDescent="0.3">
      <c r="A2969" s="53" t="s">
        <v>5936</v>
      </c>
      <c r="B2969" s="54" t="s">
        <v>5937</v>
      </c>
    </row>
    <row r="2970" spans="1:2" x14ac:dyDescent="0.3">
      <c r="A2970" s="53" t="s">
        <v>5938</v>
      </c>
      <c r="B2970" s="54" t="s">
        <v>5939</v>
      </c>
    </row>
    <row r="2971" spans="1:2" x14ac:dyDescent="0.3">
      <c r="A2971" s="53" t="s">
        <v>5940</v>
      </c>
      <c r="B2971" s="54" t="s">
        <v>5941</v>
      </c>
    </row>
    <row r="2972" spans="1:2" x14ac:dyDescent="0.3">
      <c r="A2972" s="53" t="s">
        <v>5942</v>
      </c>
      <c r="B2972" s="54" t="s">
        <v>5943</v>
      </c>
    </row>
    <row r="2973" spans="1:2" x14ac:dyDescent="0.3">
      <c r="A2973" s="53" t="s">
        <v>5944</v>
      </c>
      <c r="B2973" s="54" t="s">
        <v>5945</v>
      </c>
    </row>
    <row r="2974" spans="1:2" x14ac:dyDescent="0.3">
      <c r="A2974" s="53" t="s">
        <v>5946</v>
      </c>
      <c r="B2974" s="54" t="s">
        <v>5947</v>
      </c>
    </row>
    <row r="2975" spans="1:2" x14ac:dyDescent="0.3">
      <c r="A2975" s="53" t="s">
        <v>5948</v>
      </c>
      <c r="B2975" s="54" t="s">
        <v>5949</v>
      </c>
    </row>
    <row r="2976" spans="1:2" x14ac:dyDescent="0.3">
      <c r="A2976" s="53" t="s">
        <v>5950</v>
      </c>
      <c r="B2976" s="54" t="s">
        <v>5951</v>
      </c>
    </row>
    <row r="2977" spans="1:2" x14ac:dyDescent="0.3">
      <c r="A2977" s="53" t="s">
        <v>5952</v>
      </c>
      <c r="B2977" s="54" t="s">
        <v>5953</v>
      </c>
    </row>
    <row r="2978" spans="1:2" x14ac:dyDescent="0.3">
      <c r="A2978" s="53" t="s">
        <v>5954</v>
      </c>
      <c r="B2978" s="54" t="s">
        <v>5955</v>
      </c>
    </row>
    <row r="2979" spans="1:2" x14ac:dyDescent="0.3">
      <c r="A2979" s="53" t="s">
        <v>5956</v>
      </c>
      <c r="B2979" s="54" t="s">
        <v>5957</v>
      </c>
    </row>
    <row r="2980" spans="1:2" x14ac:dyDescent="0.3">
      <c r="A2980" s="53" t="s">
        <v>5958</v>
      </c>
      <c r="B2980" s="54" t="s">
        <v>5959</v>
      </c>
    </row>
    <row r="2981" spans="1:2" x14ac:dyDescent="0.3">
      <c r="A2981" s="53" t="s">
        <v>5960</v>
      </c>
      <c r="B2981" s="54" t="s">
        <v>5961</v>
      </c>
    </row>
    <row r="2982" spans="1:2" x14ac:dyDescent="0.3">
      <c r="A2982" s="53" t="s">
        <v>5962</v>
      </c>
      <c r="B2982" s="54" t="s">
        <v>5963</v>
      </c>
    </row>
    <row r="2983" spans="1:2" x14ac:dyDescent="0.3">
      <c r="A2983" s="53" t="s">
        <v>5964</v>
      </c>
      <c r="B2983" s="54" t="s">
        <v>5965</v>
      </c>
    </row>
    <row r="2984" spans="1:2" x14ac:dyDescent="0.3">
      <c r="A2984" s="53" t="s">
        <v>5966</v>
      </c>
      <c r="B2984" s="54" t="s">
        <v>5967</v>
      </c>
    </row>
    <row r="2985" spans="1:2" x14ac:dyDescent="0.3">
      <c r="A2985" s="53" t="s">
        <v>5968</v>
      </c>
      <c r="B2985" s="54" t="s">
        <v>5969</v>
      </c>
    </row>
    <row r="2986" spans="1:2" x14ac:dyDescent="0.3">
      <c r="A2986" s="53" t="s">
        <v>5970</v>
      </c>
      <c r="B2986" s="54" t="s">
        <v>5971</v>
      </c>
    </row>
    <row r="2987" spans="1:2" x14ac:dyDescent="0.3">
      <c r="A2987" s="53" t="s">
        <v>5972</v>
      </c>
      <c r="B2987" s="54" t="s">
        <v>5973</v>
      </c>
    </row>
    <row r="2988" spans="1:2" x14ac:dyDescent="0.3">
      <c r="A2988" s="53" t="s">
        <v>5974</v>
      </c>
      <c r="B2988" s="54" t="s">
        <v>5975</v>
      </c>
    </row>
    <row r="2989" spans="1:2" x14ac:dyDescent="0.3">
      <c r="A2989" s="53" t="s">
        <v>5976</v>
      </c>
      <c r="B2989" s="54" t="s">
        <v>5977</v>
      </c>
    </row>
    <row r="2990" spans="1:2" x14ac:dyDescent="0.3">
      <c r="A2990" s="53" t="s">
        <v>5978</v>
      </c>
      <c r="B2990" s="54" t="s">
        <v>5979</v>
      </c>
    </row>
    <row r="2991" spans="1:2" x14ac:dyDescent="0.3">
      <c r="A2991" s="53" t="s">
        <v>5980</v>
      </c>
      <c r="B2991" s="54" t="s">
        <v>5981</v>
      </c>
    </row>
    <row r="2992" spans="1:2" x14ac:dyDescent="0.3">
      <c r="A2992" s="53" t="s">
        <v>5982</v>
      </c>
      <c r="B2992" s="54" t="s">
        <v>5983</v>
      </c>
    </row>
    <row r="2993" spans="1:2" x14ac:dyDescent="0.3">
      <c r="A2993" s="53" t="s">
        <v>5984</v>
      </c>
      <c r="B2993" s="54" t="s">
        <v>5985</v>
      </c>
    </row>
    <row r="2994" spans="1:2" x14ac:dyDescent="0.3">
      <c r="A2994" s="53" t="s">
        <v>5986</v>
      </c>
      <c r="B2994" s="54" t="s">
        <v>5987</v>
      </c>
    </row>
    <row r="2995" spans="1:2" x14ac:dyDescent="0.3">
      <c r="A2995" s="53" t="s">
        <v>5988</v>
      </c>
      <c r="B2995" s="54" t="s">
        <v>5989</v>
      </c>
    </row>
    <row r="2996" spans="1:2" x14ac:dyDescent="0.3">
      <c r="A2996" s="53" t="s">
        <v>5990</v>
      </c>
      <c r="B2996" s="54" t="s">
        <v>5991</v>
      </c>
    </row>
    <row r="2997" spans="1:2" x14ac:dyDescent="0.3">
      <c r="A2997" s="53" t="s">
        <v>5992</v>
      </c>
      <c r="B2997" s="54" t="s">
        <v>5993</v>
      </c>
    </row>
    <row r="2998" spans="1:2" x14ac:dyDescent="0.3">
      <c r="A2998" s="53" t="s">
        <v>5994</v>
      </c>
      <c r="B2998" s="54" t="s">
        <v>5995</v>
      </c>
    </row>
    <row r="2999" spans="1:2" x14ac:dyDescent="0.3">
      <c r="A2999" s="53" t="s">
        <v>5996</v>
      </c>
      <c r="B2999" s="54" t="s">
        <v>5997</v>
      </c>
    </row>
    <row r="3000" spans="1:2" x14ac:dyDescent="0.3">
      <c r="A3000" s="53" t="s">
        <v>5998</v>
      </c>
      <c r="B3000" s="54" t="s">
        <v>5999</v>
      </c>
    </row>
    <row r="3001" spans="1:2" x14ac:dyDescent="0.3">
      <c r="A3001" s="53" t="s">
        <v>6000</v>
      </c>
      <c r="B3001" s="54" t="s">
        <v>6001</v>
      </c>
    </row>
    <row r="3002" spans="1:2" x14ac:dyDescent="0.3">
      <c r="A3002" s="53" t="s">
        <v>6002</v>
      </c>
      <c r="B3002" s="54" t="s">
        <v>6003</v>
      </c>
    </row>
    <row r="3003" spans="1:2" x14ac:dyDescent="0.3">
      <c r="A3003" s="53" t="s">
        <v>6004</v>
      </c>
      <c r="B3003" s="54" t="s">
        <v>6005</v>
      </c>
    </row>
    <row r="3004" spans="1:2" x14ac:dyDescent="0.3">
      <c r="A3004" s="53" t="s">
        <v>6006</v>
      </c>
      <c r="B3004" s="54" t="s">
        <v>6007</v>
      </c>
    </row>
    <row r="3005" spans="1:2" x14ac:dyDescent="0.3">
      <c r="A3005" s="53" t="s">
        <v>6008</v>
      </c>
      <c r="B3005" s="54" t="s">
        <v>6009</v>
      </c>
    </row>
    <row r="3006" spans="1:2" x14ac:dyDescent="0.3">
      <c r="A3006" s="53" t="s">
        <v>6010</v>
      </c>
      <c r="B3006" s="54" t="s">
        <v>6011</v>
      </c>
    </row>
    <row r="3007" spans="1:2" x14ac:dyDescent="0.3">
      <c r="A3007" s="53" t="s">
        <v>6012</v>
      </c>
      <c r="B3007" s="54" t="s">
        <v>6013</v>
      </c>
    </row>
    <row r="3008" spans="1:2" x14ac:dyDescent="0.3">
      <c r="A3008" s="53" t="s">
        <v>6014</v>
      </c>
      <c r="B3008" s="54" t="s">
        <v>6015</v>
      </c>
    </row>
    <row r="3009" spans="1:2" x14ac:dyDescent="0.3">
      <c r="A3009" s="53" t="s">
        <v>6016</v>
      </c>
      <c r="B3009" s="54" t="s">
        <v>6017</v>
      </c>
    </row>
    <row r="3010" spans="1:2" x14ac:dyDescent="0.3">
      <c r="A3010" s="53" t="s">
        <v>6018</v>
      </c>
      <c r="B3010" s="54" t="s">
        <v>6019</v>
      </c>
    </row>
    <row r="3011" spans="1:2" x14ac:dyDescent="0.3">
      <c r="A3011" s="53" t="s">
        <v>6020</v>
      </c>
      <c r="B3011" s="54" t="s">
        <v>6021</v>
      </c>
    </row>
    <row r="3012" spans="1:2" x14ac:dyDescent="0.3">
      <c r="A3012" s="53" t="s">
        <v>6022</v>
      </c>
      <c r="B3012" s="54" t="s">
        <v>6023</v>
      </c>
    </row>
    <row r="3013" spans="1:2" x14ac:dyDescent="0.3">
      <c r="A3013" s="53" t="s">
        <v>6024</v>
      </c>
      <c r="B3013" s="54" t="s">
        <v>6025</v>
      </c>
    </row>
    <row r="3014" spans="1:2" x14ac:dyDescent="0.3">
      <c r="A3014" s="53" t="s">
        <v>6026</v>
      </c>
      <c r="B3014" s="54" t="s">
        <v>6027</v>
      </c>
    </row>
    <row r="3015" spans="1:2" x14ac:dyDescent="0.3">
      <c r="A3015" s="53" t="s">
        <v>6028</v>
      </c>
      <c r="B3015" s="54" t="s">
        <v>6029</v>
      </c>
    </row>
    <row r="3016" spans="1:2" x14ac:dyDescent="0.3">
      <c r="A3016" s="53" t="s">
        <v>6030</v>
      </c>
      <c r="B3016" s="54" t="s">
        <v>6031</v>
      </c>
    </row>
    <row r="3017" spans="1:2" x14ac:dyDescent="0.3">
      <c r="A3017" s="53" t="s">
        <v>6032</v>
      </c>
      <c r="B3017" s="54" t="s">
        <v>6033</v>
      </c>
    </row>
    <row r="3018" spans="1:2" x14ac:dyDescent="0.3">
      <c r="A3018" s="53" t="s">
        <v>6034</v>
      </c>
      <c r="B3018" s="54" t="s">
        <v>6035</v>
      </c>
    </row>
    <row r="3019" spans="1:2" x14ac:dyDescent="0.3">
      <c r="A3019" s="53" t="s">
        <v>6036</v>
      </c>
      <c r="B3019" s="54" t="s">
        <v>6037</v>
      </c>
    </row>
    <row r="3020" spans="1:2" x14ac:dyDescent="0.3">
      <c r="A3020" s="53" t="s">
        <v>6038</v>
      </c>
      <c r="B3020" s="54" t="s">
        <v>6039</v>
      </c>
    </row>
    <row r="3021" spans="1:2" x14ac:dyDescent="0.3">
      <c r="A3021" s="53" t="s">
        <v>6040</v>
      </c>
      <c r="B3021" s="54" t="s">
        <v>6041</v>
      </c>
    </row>
    <row r="3022" spans="1:2" x14ac:dyDescent="0.3">
      <c r="A3022" s="53" t="s">
        <v>6042</v>
      </c>
      <c r="B3022" s="54" t="s">
        <v>6043</v>
      </c>
    </row>
    <row r="3023" spans="1:2" x14ac:dyDescent="0.3">
      <c r="A3023" s="53" t="s">
        <v>6044</v>
      </c>
      <c r="B3023" s="54" t="s">
        <v>6045</v>
      </c>
    </row>
    <row r="3024" spans="1:2" x14ac:dyDescent="0.3">
      <c r="A3024" s="53" t="s">
        <v>6046</v>
      </c>
      <c r="B3024" s="54" t="s">
        <v>6047</v>
      </c>
    </row>
    <row r="3025" spans="1:2" x14ac:dyDescent="0.3">
      <c r="A3025" s="53" t="s">
        <v>6048</v>
      </c>
      <c r="B3025" s="54" t="s">
        <v>6049</v>
      </c>
    </row>
    <row r="3026" spans="1:2" x14ac:dyDescent="0.3">
      <c r="A3026" s="53" t="s">
        <v>6050</v>
      </c>
      <c r="B3026" s="54" t="s">
        <v>6051</v>
      </c>
    </row>
    <row r="3027" spans="1:2" x14ac:dyDescent="0.3">
      <c r="A3027" s="53" t="s">
        <v>6052</v>
      </c>
      <c r="B3027" s="54" t="s">
        <v>6053</v>
      </c>
    </row>
    <row r="3028" spans="1:2" x14ac:dyDescent="0.3">
      <c r="A3028" s="53" t="s">
        <v>6054</v>
      </c>
      <c r="B3028" s="54" t="s">
        <v>6055</v>
      </c>
    </row>
    <row r="3029" spans="1:2" x14ac:dyDescent="0.3">
      <c r="A3029" s="53" t="s">
        <v>6056</v>
      </c>
      <c r="B3029" s="54" t="s">
        <v>6057</v>
      </c>
    </row>
    <row r="3030" spans="1:2" x14ac:dyDescent="0.3">
      <c r="A3030" s="53" t="s">
        <v>6058</v>
      </c>
      <c r="B3030" s="54" t="s">
        <v>6059</v>
      </c>
    </row>
    <row r="3031" spans="1:2" x14ac:dyDescent="0.3">
      <c r="A3031" s="53" t="s">
        <v>6060</v>
      </c>
      <c r="B3031" s="54" t="s">
        <v>6061</v>
      </c>
    </row>
    <row r="3032" spans="1:2" x14ac:dyDescent="0.3">
      <c r="A3032" s="53" t="s">
        <v>6062</v>
      </c>
      <c r="B3032" s="54" t="s">
        <v>6063</v>
      </c>
    </row>
    <row r="3033" spans="1:2" x14ac:dyDescent="0.3">
      <c r="A3033" s="53" t="s">
        <v>6064</v>
      </c>
      <c r="B3033" s="54" t="s">
        <v>6065</v>
      </c>
    </row>
    <row r="3034" spans="1:2" x14ac:dyDescent="0.3">
      <c r="A3034" s="53" t="s">
        <v>6066</v>
      </c>
      <c r="B3034" s="54" t="s">
        <v>6067</v>
      </c>
    </row>
    <row r="3035" spans="1:2" x14ac:dyDescent="0.3">
      <c r="A3035" s="53" t="s">
        <v>6068</v>
      </c>
      <c r="B3035" s="54" t="s">
        <v>6069</v>
      </c>
    </row>
    <row r="3036" spans="1:2" x14ac:dyDescent="0.3">
      <c r="A3036" s="53" t="s">
        <v>6070</v>
      </c>
      <c r="B3036" s="54" t="s">
        <v>6071</v>
      </c>
    </row>
    <row r="3037" spans="1:2" x14ac:dyDescent="0.3">
      <c r="A3037" s="53" t="s">
        <v>6072</v>
      </c>
      <c r="B3037" s="54" t="s">
        <v>6073</v>
      </c>
    </row>
    <row r="3038" spans="1:2" x14ac:dyDescent="0.3">
      <c r="A3038" s="53" t="s">
        <v>6074</v>
      </c>
      <c r="B3038" s="54" t="s">
        <v>6075</v>
      </c>
    </row>
    <row r="3039" spans="1:2" x14ac:dyDescent="0.3">
      <c r="A3039" s="53" t="s">
        <v>6076</v>
      </c>
      <c r="B3039" s="54" t="s">
        <v>6077</v>
      </c>
    </row>
    <row r="3040" spans="1:2" x14ac:dyDescent="0.3">
      <c r="A3040" s="53" t="s">
        <v>6078</v>
      </c>
      <c r="B3040" s="54" t="s">
        <v>6079</v>
      </c>
    </row>
    <row r="3041" spans="1:2" x14ac:dyDescent="0.3">
      <c r="A3041" s="53" t="s">
        <v>6080</v>
      </c>
      <c r="B3041" s="54" t="s">
        <v>6081</v>
      </c>
    </row>
    <row r="3042" spans="1:2" x14ac:dyDescent="0.3">
      <c r="A3042" s="53" t="s">
        <v>6082</v>
      </c>
      <c r="B3042" s="54" t="s">
        <v>6083</v>
      </c>
    </row>
    <row r="3043" spans="1:2" x14ac:dyDescent="0.3">
      <c r="A3043" s="53" t="s">
        <v>6084</v>
      </c>
      <c r="B3043" s="54" t="s">
        <v>6085</v>
      </c>
    </row>
    <row r="3044" spans="1:2" x14ac:dyDescent="0.3">
      <c r="A3044" s="53" t="s">
        <v>6086</v>
      </c>
      <c r="B3044" s="54" t="s">
        <v>6087</v>
      </c>
    </row>
    <row r="3045" spans="1:2" x14ac:dyDescent="0.3">
      <c r="A3045" s="53" t="s">
        <v>6088</v>
      </c>
      <c r="B3045" s="54" t="s">
        <v>6089</v>
      </c>
    </row>
    <row r="3046" spans="1:2" x14ac:dyDescent="0.3">
      <c r="A3046" s="53" t="s">
        <v>6090</v>
      </c>
      <c r="B3046" s="54" t="s">
        <v>6091</v>
      </c>
    </row>
    <row r="3047" spans="1:2" x14ac:dyDescent="0.3">
      <c r="A3047" s="53" t="s">
        <v>6092</v>
      </c>
      <c r="B3047" s="54" t="s">
        <v>6093</v>
      </c>
    </row>
    <row r="3048" spans="1:2" x14ac:dyDescent="0.3">
      <c r="A3048" s="53" t="s">
        <v>6094</v>
      </c>
      <c r="B3048" s="54" t="s">
        <v>6095</v>
      </c>
    </row>
    <row r="3049" spans="1:2" x14ac:dyDescent="0.3">
      <c r="A3049" s="53" t="s">
        <v>6096</v>
      </c>
      <c r="B3049" s="54" t="s">
        <v>6097</v>
      </c>
    </row>
    <row r="3050" spans="1:2" x14ac:dyDescent="0.3">
      <c r="A3050" s="53" t="s">
        <v>6098</v>
      </c>
      <c r="B3050" s="54" t="s">
        <v>6099</v>
      </c>
    </row>
    <row r="3051" spans="1:2" x14ac:dyDescent="0.3">
      <c r="A3051" s="53" t="s">
        <v>6100</v>
      </c>
      <c r="B3051" s="54" t="s">
        <v>6101</v>
      </c>
    </row>
    <row r="3052" spans="1:2" x14ac:dyDescent="0.3">
      <c r="A3052" s="53" t="s">
        <v>6102</v>
      </c>
      <c r="B3052" s="54" t="s">
        <v>6103</v>
      </c>
    </row>
    <row r="3053" spans="1:2" x14ac:dyDescent="0.3">
      <c r="A3053" s="53" t="s">
        <v>6104</v>
      </c>
      <c r="B3053" s="54" t="s">
        <v>6105</v>
      </c>
    </row>
    <row r="3054" spans="1:2" x14ac:dyDescent="0.3">
      <c r="A3054" s="53" t="s">
        <v>6106</v>
      </c>
      <c r="B3054" s="54" t="s">
        <v>6107</v>
      </c>
    </row>
    <row r="3055" spans="1:2" x14ac:dyDescent="0.3">
      <c r="A3055" s="53" t="s">
        <v>6108</v>
      </c>
      <c r="B3055" s="54" t="s">
        <v>6109</v>
      </c>
    </row>
    <row r="3056" spans="1:2" x14ac:dyDescent="0.3">
      <c r="A3056" s="53" t="s">
        <v>6110</v>
      </c>
      <c r="B3056" s="54" t="s">
        <v>6111</v>
      </c>
    </row>
    <row r="3057" spans="1:2" x14ac:dyDescent="0.3">
      <c r="A3057" s="53" t="s">
        <v>6112</v>
      </c>
      <c r="B3057" s="54" t="s">
        <v>6113</v>
      </c>
    </row>
    <row r="3058" spans="1:2" x14ac:dyDescent="0.3">
      <c r="A3058" s="53" t="s">
        <v>6114</v>
      </c>
      <c r="B3058" s="54" t="s">
        <v>6115</v>
      </c>
    </row>
    <row r="3059" spans="1:2" x14ac:dyDescent="0.3">
      <c r="A3059" s="53" t="s">
        <v>6116</v>
      </c>
      <c r="B3059" s="54" t="s">
        <v>6117</v>
      </c>
    </row>
    <row r="3060" spans="1:2" x14ac:dyDescent="0.3">
      <c r="A3060" s="53" t="s">
        <v>6118</v>
      </c>
      <c r="B3060" s="54" t="s">
        <v>6119</v>
      </c>
    </row>
    <row r="3061" spans="1:2" x14ac:dyDescent="0.3">
      <c r="A3061" s="53" t="s">
        <v>6120</v>
      </c>
      <c r="B3061" s="54" t="s">
        <v>6121</v>
      </c>
    </row>
    <row r="3062" spans="1:2" x14ac:dyDescent="0.3">
      <c r="A3062" s="53" t="s">
        <v>6122</v>
      </c>
      <c r="B3062" s="54" t="s">
        <v>6123</v>
      </c>
    </row>
    <row r="3063" spans="1:2" x14ac:dyDescent="0.3">
      <c r="A3063" s="53" t="s">
        <v>6124</v>
      </c>
      <c r="B3063" s="54" t="s">
        <v>6125</v>
      </c>
    </row>
    <row r="3064" spans="1:2" x14ac:dyDescent="0.3">
      <c r="A3064" s="53" t="s">
        <v>6126</v>
      </c>
      <c r="B3064" s="54" t="s">
        <v>6127</v>
      </c>
    </row>
    <row r="3065" spans="1:2" x14ac:dyDescent="0.3">
      <c r="A3065" s="53" t="s">
        <v>6128</v>
      </c>
      <c r="B3065" s="54" t="s">
        <v>6129</v>
      </c>
    </row>
    <row r="3066" spans="1:2" x14ac:dyDescent="0.3">
      <c r="A3066" s="53" t="s">
        <v>6130</v>
      </c>
      <c r="B3066" s="54" t="s">
        <v>6131</v>
      </c>
    </row>
    <row r="3067" spans="1:2" x14ac:dyDescent="0.3">
      <c r="A3067" s="53" t="s">
        <v>6132</v>
      </c>
      <c r="B3067" s="54" t="s">
        <v>6133</v>
      </c>
    </row>
    <row r="3068" spans="1:2" x14ac:dyDescent="0.3">
      <c r="A3068" s="53" t="s">
        <v>6134</v>
      </c>
      <c r="B3068" s="54" t="s">
        <v>6135</v>
      </c>
    </row>
    <row r="3069" spans="1:2" x14ac:dyDescent="0.3">
      <c r="A3069" s="53" t="s">
        <v>6136</v>
      </c>
      <c r="B3069" s="54" t="s">
        <v>6137</v>
      </c>
    </row>
    <row r="3070" spans="1:2" x14ac:dyDescent="0.3">
      <c r="A3070" s="53" t="s">
        <v>6138</v>
      </c>
      <c r="B3070" s="54" t="s">
        <v>6139</v>
      </c>
    </row>
    <row r="3071" spans="1:2" x14ac:dyDescent="0.3">
      <c r="A3071" s="53" t="s">
        <v>6140</v>
      </c>
      <c r="B3071" s="54" t="s">
        <v>6141</v>
      </c>
    </row>
    <row r="3072" spans="1:2" x14ac:dyDescent="0.3">
      <c r="A3072" s="53" t="s">
        <v>6142</v>
      </c>
      <c r="B3072" s="54" t="s">
        <v>6143</v>
      </c>
    </row>
    <row r="3073" spans="1:2" x14ac:dyDescent="0.3">
      <c r="A3073" s="53" t="s">
        <v>6144</v>
      </c>
      <c r="B3073" s="54" t="s">
        <v>6145</v>
      </c>
    </row>
    <row r="3074" spans="1:2" x14ac:dyDescent="0.3">
      <c r="A3074" s="53" t="s">
        <v>6146</v>
      </c>
      <c r="B3074" s="54" t="s">
        <v>6147</v>
      </c>
    </row>
    <row r="3075" spans="1:2" x14ac:dyDescent="0.3">
      <c r="A3075" s="53" t="s">
        <v>6148</v>
      </c>
      <c r="B3075" s="54" t="s">
        <v>6149</v>
      </c>
    </row>
    <row r="3076" spans="1:2" x14ac:dyDescent="0.3">
      <c r="A3076" s="53" t="s">
        <v>6150</v>
      </c>
      <c r="B3076" s="54" t="s">
        <v>6151</v>
      </c>
    </row>
    <row r="3077" spans="1:2" x14ac:dyDescent="0.3">
      <c r="A3077" s="53" t="s">
        <v>6152</v>
      </c>
      <c r="B3077" s="54" t="s">
        <v>6153</v>
      </c>
    </row>
    <row r="3078" spans="1:2" x14ac:dyDescent="0.3">
      <c r="A3078" s="53" t="s">
        <v>6154</v>
      </c>
      <c r="B3078" s="54" t="s">
        <v>6155</v>
      </c>
    </row>
    <row r="3079" spans="1:2" x14ac:dyDescent="0.3">
      <c r="A3079" s="53" t="s">
        <v>6156</v>
      </c>
      <c r="B3079" s="54" t="s">
        <v>6157</v>
      </c>
    </row>
    <row r="3080" spans="1:2" x14ac:dyDescent="0.3">
      <c r="A3080" s="53" t="s">
        <v>6158</v>
      </c>
      <c r="B3080" s="54" t="s">
        <v>6159</v>
      </c>
    </row>
    <row r="3081" spans="1:2" x14ac:dyDescent="0.3">
      <c r="A3081" s="53" t="s">
        <v>6160</v>
      </c>
      <c r="B3081" s="54" t="s">
        <v>6161</v>
      </c>
    </row>
    <row r="3082" spans="1:2" x14ac:dyDescent="0.3">
      <c r="A3082" s="53" t="s">
        <v>6162</v>
      </c>
      <c r="B3082" s="54" t="s">
        <v>6163</v>
      </c>
    </row>
    <row r="3083" spans="1:2" x14ac:dyDescent="0.3">
      <c r="A3083" s="53" t="s">
        <v>6164</v>
      </c>
      <c r="B3083" s="54" t="s">
        <v>6165</v>
      </c>
    </row>
    <row r="3084" spans="1:2" x14ac:dyDescent="0.3">
      <c r="A3084" s="53" t="s">
        <v>6166</v>
      </c>
      <c r="B3084" s="54" t="s">
        <v>6167</v>
      </c>
    </row>
    <row r="3085" spans="1:2" x14ac:dyDescent="0.3">
      <c r="A3085" s="53" t="s">
        <v>6168</v>
      </c>
      <c r="B3085" s="54" t="s">
        <v>6169</v>
      </c>
    </row>
    <row r="3086" spans="1:2" x14ac:dyDescent="0.3">
      <c r="A3086" s="53" t="s">
        <v>6170</v>
      </c>
      <c r="B3086" s="54" t="s">
        <v>6171</v>
      </c>
    </row>
    <row r="3087" spans="1:2" x14ac:dyDescent="0.3">
      <c r="A3087" s="53" t="s">
        <v>6172</v>
      </c>
      <c r="B3087" s="54" t="s">
        <v>6173</v>
      </c>
    </row>
    <row r="3088" spans="1:2" x14ac:dyDescent="0.3">
      <c r="A3088" s="53" t="s">
        <v>6174</v>
      </c>
      <c r="B3088" s="54" t="s">
        <v>6175</v>
      </c>
    </row>
    <row r="3089" spans="1:2" x14ac:dyDescent="0.3">
      <c r="A3089" s="53" t="s">
        <v>6176</v>
      </c>
      <c r="B3089" s="54" t="s">
        <v>6177</v>
      </c>
    </row>
    <row r="3090" spans="1:2" x14ac:dyDescent="0.3">
      <c r="A3090" s="53" t="s">
        <v>6178</v>
      </c>
      <c r="B3090" s="54" t="s">
        <v>6179</v>
      </c>
    </row>
    <row r="3091" spans="1:2" x14ac:dyDescent="0.3">
      <c r="A3091" s="53" t="s">
        <v>6180</v>
      </c>
      <c r="B3091" s="54" t="s">
        <v>6181</v>
      </c>
    </row>
    <row r="3092" spans="1:2" x14ac:dyDescent="0.3">
      <c r="A3092" s="53" t="s">
        <v>6182</v>
      </c>
      <c r="B3092" s="54" t="s">
        <v>6183</v>
      </c>
    </row>
    <row r="3093" spans="1:2" x14ac:dyDescent="0.3">
      <c r="A3093" s="53" t="s">
        <v>6184</v>
      </c>
      <c r="B3093" s="54" t="s">
        <v>6185</v>
      </c>
    </row>
    <row r="3094" spans="1:2" x14ac:dyDescent="0.3">
      <c r="A3094" s="53" t="s">
        <v>6186</v>
      </c>
      <c r="B3094" s="54" t="s">
        <v>6187</v>
      </c>
    </row>
    <row r="3095" spans="1:2" x14ac:dyDescent="0.3">
      <c r="A3095" s="53" t="s">
        <v>6188</v>
      </c>
      <c r="B3095" s="54" t="s">
        <v>6189</v>
      </c>
    </row>
    <row r="3096" spans="1:2" x14ac:dyDescent="0.3">
      <c r="A3096" s="53" t="s">
        <v>6190</v>
      </c>
      <c r="B3096" s="54" t="s">
        <v>6191</v>
      </c>
    </row>
    <row r="3097" spans="1:2" x14ac:dyDescent="0.3">
      <c r="A3097" s="53" t="s">
        <v>6192</v>
      </c>
      <c r="B3097" s="54" t="s">
        <v>6193</v>
      </c>
    </row>
    <row r="3098" spans="1:2" x14ac:dyDescent="0.3">
      <c r="A3098" s="53" t="s">
        <v>6194</v>
      </c>
      <c r="B3098" s="54" t="s">
        <v>6195</v>
      </c>
    </row>
    <row r="3099" spans="1:2" x14ac:dyDescent="0.3">
      <c r="A3099" s="53" t="s">
        <v>6196</v>
      </c>
      <c r="B3099" s="54" t="s">
        <v>6197</v>
      </c>
    </row>
    <row r="3100" spans="1:2" x14ac:dyDescent="0.3">
      <c r="A3100" s="53" t="s">
        <v>6198</v>
      </c>
      <c r="B3100" s="54" t="s">
        <v>6199</v>
      </c>
    </row>
    <row r="3101" spans="1:2" x14ac:dyDescent="0.3">
      <c r="A3101" s="53" t="s">
        <v>6200</v>
      </c>
      <c r="B3101" s="54" t="s">
        <v>6201</v>
      </c>
    </row>
    <row r="3102" spans="1:2" x14ac:dyDescent="0.3">
      <c r="A3102" s="53" t="s">
        <v>6202</v>
      </c>
      <c r="B3102" s="54" t="s">
        <v>6203</v>
      </c>
    </row>
    <row r="3103" spans="1:2" x14ac:dyDescent="0.3">
      <c r="A3103" s="53" t="s">
        <v>6204</v>
      </c>
      <c r="B3103" s="54" t="s">
        <v>6205</v>
      </c>
    </row>
    <row r="3104" spans="1:2" x14ac:dyDescent="0.3">
      <c r="A3104" s="53" t="s">
        <v>6206</v>
      </c>
      <c r="B3104" s="54" t="s">
        <v>6207</v>
      </c>
    </row>
    <row r="3105" spans="1:2" x14ac:dyDescent="0.3">
      <c r="A3105" s="53" t="s">
        <v>6208</v>
      </c>
      <c r="B3105" s="54" t="s">
        <v>6209</v>
      </c>
    </row>
    <row r="3106" spans="1:2" x14ac:dyDescent="0.3">
      <c r="A3106" s="53" t="s">
        <v>6210</v>
      </c>
      <c r="B3106" s="54" t="s">
        <v>6211</v>
      </c>
    </row>
    <row r="3107" spans="1:2" x14ac:dyDescent="0.3">
      <c r="A3107" s="53" t="s">
        <v>6212</v>
      </c>
      <c r="B3107" s="54" t="s">
        <v>6213</v>
      </c>
    </row>
    <row r="3108" spans="1:2" x14ac:dyDescent="0.3">
      <c r="A3108" s="53" t="s">
        <v>6214</v>
      </c>
      <c r="B3108" s="54" t="s">
        <v>6215</v>
      </c>
    </row>
    <row r="3109" spans="1:2" x14ac:dyDescent="0.3">
      <c r="A3109" s="53" t="s">
        <v>6216</v>
      </c>
      <c r="B3109" s="54" t="s">
        <v>6217</v>
      </c>
    </row>
    <row r="3110" spans="1:2" x14ac:dyDescent="0.3">
      <c r="A3110" s="53" t="s">
        <v>6218</v>
      </c>
      <c r="B3110" s="54" t="s">
        <v>6219</v>
      </c>
    </row>
    <row r="3111" spans="1:2" x14ac:dyDescent="0.3">
      <c r="A3111" s="53" t="s">
        <v>6220</v>
      </c>
      <c r="B3111" s="54" t="s">
        <v>6221</v>
      </c>
    </row>
    <row r="3112" spans="1:2" x14ac:dyDescent="0.3">
      <c r="A3112" s="53" t="s">
        <v>6222</v>
      </c>
      <c r="B3112" s="54" t="s">
        <v>6223</v>
      </c>
    </row>
    <row r="3113" spans="1:2" x14ac:dyDescent="0.3">
      <c r="A3113" s="53" t="s">
        <v>6224</v>
      </c>
      <c r="B3113" s="54" t="s">
        <v>6225</v>
      </c>
    </row>
    <row r="3114" spans="1:2" x14ac:dyDescent="0.3">
      <c r="A3114" s="53" t="s">
        <v>6226</v>
      </c>
      <c r="B3114" s="54" t="s">
        <v>6227</v>
      </c>
    </row>
    <row r="3115" spans="1:2" x14ac:dyDescent="0.3">
      <c r="A3115" s="53" t="s">
        <v>6228</v>
      </c>
      <c r="B3115" s="54" t="s">
        <v>6229</v>
      </c>
    </row>
    <row r="3116" spans="1:2" x14ac:dyDescent="0.3">
      <c r="A3116" s="53" t="s">
        <v>6230</v>
      </c>
      <c r="B3116" s="54" t="s">
        <v>6231</v>
      </c>
    </row>
    <row r="3117" spans="1:2" x14ac:dyDescent="0.3">
      <c r="A3117" s="53" t="s">
        <v>6232</v>
      </c>
      <c r="B3117" s="54" t="s">
        <v>6233</v>
      </c>
    </row>
    <row r="3118" spans="1:2" x14ac:dyDescent="0.3">
      <c r="A3118" s="53" t="s">
        <v>6234</v>
      </c>
      <c r="B3118" s="54" t="s">
        <v>6235</v>
      </c>
    </row>
    <row r="3119" spans="1:2" x14ac:dyDescent="0.3">
      <c r="A3119" s="53" t="s">
        <v>6236</v>
      </c>
      <c r="B3119" s="54" t="s">
        <v>6237</v>
      </c>
    </row>
    <row r="3120" spans="1:2" x14ac:dyDescent="0.3">
      <c r="A3120" s="53" t="s">
        <v>6238</v>
      </c>
      <c r="B3120" s="54" t="s">
        <v>6239</v>
      </c>
    </row>
    <row r="3121" spans="1:2" x14ac:dyDescent="0.3">
      <c r="A3121" s="53" t="s">
        <v>6240</v>
      </c>
      <c r="B3121" s="54" t="s">
        <v>6241</v>
      </c>
    </row>
    <row r="3122" spans="1:2" x14ac:dyDescent="0.3">
      <c r="A3122" s="53" t="s">
        <v>6242</v>
      </c>
      <c r="B3122" s="54" t="s">
        <v>6243</v>
      </c>
    </row>
    <row r="3123" spans="1:2" x14ac:dyDescent="0.3">
      <c r="A3123" s="53" t="s">
        <v>6244</v>
      </c>
      <c r="B3123" s="54" t="s">
        <v>6245</v>
      </c>
    </row>
    <row r="3124" spans="1:2" x14ac:dyDescent="0.3">
      <c r="A3124" s="53" t="s">
        <v>6246</v>
      </c>
      <c r="B3124" s="54" t="s">
        <v>6247</v>
      </c>
    </row>
    <row r="3125" spans="1:2" x14ac:dyDescent="0.3">
      <c r="A3125" s="53" t="s">
        <v>6248</v>
      </c>
      <c r="B3125" s="54" t="s">
        <v>6249</v>
      </c>
    </row>
    <row r="3126" spans="1:2" x14ac:dyDescent="0.3">
      <c r="A3126" s="53" t="s">
        <v>6250</v>
      </c>
      <c r="B3126" s="54" t="s">
        <v>6251</v>
      </c>
    </row>
    <row r="3127" spans="1:2" x14ac:dyDescent="0.3">
      <c r="A3127" s="53" t="s">
        <v>6252</v>
      </c>
      <c r="B3127" s="54" t="s">
        <v>6253</v>
      </c>
    </row>
    <row r="3128" spans="1:2" x14ac:dyDescent="0.3">
      <c r="A3128" s="53" t="s">
        <v>6254</v>
      </c>
      <c r="B3128" s="54" t="s">
        <v>6255</v>
      </c>
    </row>
    <row r="3129" spans="1:2" x14ac:dyDescent="0.3">
      <c r="A3129" s="53" t="s">
        <v>6256</v>
      </c>
      <c r="B3129" s="54" t="s">
        <v>6257</v>
      </c>
    </row>
    <row r="3130" spans="1:2" x14ac:dyDescent="0.3">
      <c r="A3130" s="53" t="s">
        <v>6258</v>
      </c>
      <c r="B3130" s="54" t="s">
        <v>6259</v>
      </c>
    </row>
    <row r="3131" spans="1:2" x14ac:dyDescent="0.3">
      <c r="A3131" s="53" t="s">
        <v>6260</v>
      </c>
      <c r="B3131" s="54" t="s">
        <v>6261</v>
      </c>
    </row>
    <row r="3132" spans="1:2" x14ac:dyDescent="0.3">
      <c r="A3132" s="53" t="s">
        <v>6262</v>
      </c>
      <c r="B3132" s="54" t="s">
        <v>6263</v>
      </c>
    </row>
    <row r="3133" spans="1:2" x14ac:dyDescent="0.3">
      <c r="A3133" s="53" t="s">
        <v>6264</v>
      </c>
      <c r="B3133" s="54" t="s">
        <v>6265</v>
      </c>
    </row>
    <row r="3134" spans="1:2" x14ac:dyDescent="0.3">
      <c r="A3134" s="53" t="s">
        <v>6266</v>
      </c>
      <c r="B3134" s="54" t="s">
        <v>6267</v>
      </c>
    </row>
    <row r="3135" spans="1:2" x14ac:dyDescent="0.3">
      <c r="A3135" s="53" t="s">
        <v>6268</v>
      </c>
      <c r="B3135" s="54" t="s">
        <v>6269</v>
      </c>
    </row>
    <row r="3136" spans="1:2" x14ac:dyDescent="0.3">
      <c r="A3136" s="53" t="s">
        <v>6270</v>
      </c>
      <c r="B3136" s="54" t="s">
        <v>6271</v>
      </c>
    </row>
    <row r="3137" spans="1:2" x14ac:dyDescent="0.3">
      <c r="A3137" s="53" t="s">
        <v>6272</v>
      </c>
      <c r="B3137" s="54" t="s">
        <v>6273</v>
      </c>
    </row>
    <row r="3138" spans="1:2" x14ac:dyDescent="0.3">
      <c r="A3138" s="53" t="s">
        <v>6274</v>
      </c>
      <c r="B3138" s="54" t="s">
        <v>6275</v>
      </c>
    </row>
    <row r="3139" spans="1:2" x14ac:dyDescent="0.3">
      <c r="A3139" s="53" t="s">
        <v>6276</v>
      </c>
      <c r="B3139" s="54" t="s">
        <v>6277</v>
      </c>
    </row>
    <row r="3140" spans="1:2" x14ac:dyDescent="0.3">
      <c r="A3140" s="53" t="s">
        <v>6278</v>
      </c>
      <c r="B3140" s="54" t="s">
        <v>6279</v>
      </c>
    </row>
    <row r="3141" spans="1:2" x14ac:dyDescent="0.3">
      <c r="A3141" s="53" t="s">
        <v>6280</v>
      </c>
      <c r="B3141" s="54" t="s">
        <v>6281</v>
      </c>
    </row>
    <row r="3142" spans="1:2" x14ac:dyDescent="0.3">
      <c r="A3142" s="53" t="s">
        <v>6282</v>
      </c>
      <c r="B3142" s="54" t="s">
        <v>6283</v>
      </c>
    </row>
    <row r="3143" spans="1:2" x14ac:dyDescent="0.3">
      <c r="A3143" s="53" t="s">
        <v>6284</v>
      </c>
      <c r="B3143" s="54" t="s">
        <v>6285</v>
      </c>
    </row>
    <row r="3144" spans="1:2" x14ac:dyDescent="0.3">
      <c r="A3144" s="53" t="s">
        <v>6286</v>
      </c>
      <c r="B3144" s="54" t="s">
        <v>6287</v>
      </c>
    </row>
    <row r="3145" spans="1:2" x14ac:dyDescent="0.3">
      <c r="A3145" s="53" t="s">
        <v>6288</v>
      </c>
      <c r="B3145" s="54" t="s">
        <v>6289</v>
      </c>
    </row>
    <row r="3146" spans="1:2" x14ac:dyDescent="0.3">
      <c r="A3146" s="53" t="s">
        <v>6290</v>
      </c>
      <c r="B3146" s="54" t="s">
        <v>6291</v>
      </c>
    </row>
    <row r="3147" spans="1:2" x14ac:dyDescent="0.3">
      <c r="A3147" s="53" t="s">
        <v>6292</v>
      </c>
      <c r="B3147" s="54" t="s">
        <v>6293</v>
      </c>
    </row>
    <row r="3148" spans="1:2" x14ac:dyDescent="0.3">
      <c r="A3148" s="53" t="s">
        <v>6294</v>
      </c>
      <c r="B3148" s="54" t="s">
        <v>6295</v>
      </c>
    </row>
    <row r="3149" spans="1:2" x14ac:dyDescent="0.3">
      <c r="A3149" s="53" t="s">
        <v>6296</v>
      </c>
      <c r="B3149" s="54" t="s">
        <v>6297</v>
      </c>
    </row>
    <row r="3150" spans="1:2" x14ac:dyDescent="0.3">
      <c r="A3150" s="53" t="s">
        <v>6298</v>
      </c>
      <c r="B3150" s="54" t="s">
        <v>6299</v>
      </c>
    </row>
    <row r="3151" spans="1:2" x14ac:dyDescent="0.3">
      <c r="A3151" s="53" t="s">
        <v>6300</v>
      </c>
      <c r="B3151" s="54" t="s">
        <v>6301</v>
      </c>
    </row>
    <row r="3152" spans="1:2" x14ac:dyDescent="0.3">
      <c r="A3152" s="53" t="s">
        <v>6302</v>
      </c>
      <c r="B3152" s="54" t="s">
        <v>6303</v>
      </c>
    </row>
    <row r="3153" spans="1:2" x14ac:dyDescent="0.3">
      <c r="A3153" s="53" t="s">
        <v>6304</v>
      </c>
      <c r="B3153" s="54" t="s">
        <v>6305</v>
      </c>
    </row>
    <row r="3154" spans="1:2" x14ac:dyDescent="0.3">
      <c r="A3154" s="53" t="s">
        <v>6306</v>
      </c>
      <c r="B3154" s="54" t="s">
        <v>6307</v>
      </c>
    </row>
    <row r="3155" spans="1:2" x14ac:dyDescent="0.3">
      <c r="A3155" s="53" t="s">
        <v>6308</v>
      </c>
      <c r="B3155" s="54" t="s">
        <v>6309</v>
      </c>
    </row>
    <row r="3156" spans="1:2" x14ac:dyDescent="0.3">
      <c r="A3156" s="53" t="s">
        <v>6310</v>
      </c>
      <c r="B3156" s="54" t="s">
        <v>6311</v>
      </c>
    </row>
    <row r="3157" spans="1:2" x14ac:dyDescent="0.3">
      <c r="A3157" s="53" t="s">
        <v>6312</v>
      </c>
      <c r="B3157" s="54" t="s">
        <v>6313</v>
      </c>
    </row>
    <row r="3158" spans="1:2" x14ac:dyDescent="0.3">
      <c r="A3158" s="53" t="s">
        <v>6314</v>
      </c>
      <c r="B3158" s="54" t="s">
        <v>6315</v>
      </c>
    </row>
    <row r="3159" spans="1:2" x14ac:dyDescent="0.3">
      <c r="A3159" s="53" t="s">
        <v>6316</v>
      </c>
      <c r="B3159" s="54" t="s">
        <v>6317</v>
      </c>
    </row>
    <row r="3160" spans="1:2" x14ac:dyDescent="0.3">
      <c r="A3160" s="53" t="s">
        <v>6318</v>
      </c>
      <c r="B3160" s="54" t="s">
        <v>6319</v>
      </c>
    </row>
    <row r="3161" spans="1:2" x14ac:dyDescent="0.3">
      <c r="A3161" s="53" t="s">
        <v>6320</v>
      </c>
      <c r="B3161" s="54" t="s">
        <v>6321</v>
      </c>
    </row>
    <row r="3162" spans="1:2" x14ac:dyDescent="0.3">
      <c r="A3162" s="53" t="s">
        <v>6322</v>
      </c>
      <c r="B3162" s="54" t="s">
        <v>6323</v>
      </c>
    </row>
    <row r="3163" spans="1:2" x14ac:dyDescent="0.3">
      <c r="A3163" s="53" t="s">
        <v>6324</v>
      </c>
      <c r="B3163" s="54" t="s">
        <v>6325</v>
      </c>
    </row>
    <row r="3164" spans="1:2" x14ac:dyDescent="0.3">
      <c r="A3164" s="53" t="s">
        <v>6326</v>
      </c>
      <c r="B3164" s="54" t="s">
        <v>6327</v>
      </c>
    </row>
    <row r="3165" spans="1:2" x14ac:dyDescent="0.3">
      <c r="A3165" s="53" t="s">
        <v>6328</v>
      </c>
      <c r="B3165" s="54" t="s">
        <v>6329</v>
      </c>
    </row>
    <row r="3166" spans="1:2" x14ac:dyDescent="0.3">
      <c r="A3166" s="53" t="s">
        <v>6330</v>
      </c>
      <c r="B3166" s="54" t="s">
        <v>6331</v>
      </c>
    </row>
    <row r="3167" spans="1:2" x14ac:dyDescent="0.3">
      <c r="A3167" s="53" t="s">
        <v>6332</v>
      </c>
      <c r="B3167" s="54" t="s">
        <v>6333</v>
      </c>
    </row>
    <row r="3168" spans="1:2" x14ac:dyDescent="0.3">
      <c r="A3168" s="53" t="s">
        <v>6334</v>
      </c>
      <c r="B3168" s="54" t="s">
        <v>6335</v>
      </c>
    </row>
    <row r="3169" spans="1:2" x14ac:dyDescent="0.3">
      <c r="A3169" s="53" t="s">
        <v>6336</v>
      </c>
      <c r="B3169" s="54" t="s">
        <v>6337</v>
      </c>
    </row>
    <row r="3170" spans="1:2" x14ac:dyDescent="0.3">
      <c r="A3170" s="53" t="s">
        <v>6338</v>
      </c>
      <c r="B3170" s="54" t="s">
        <v>6339</v>
      </c>
    </row>
    <row r="3171" spans="1:2" x14ac:dyDescent="0.3">
      <c r="A3171" s="53" t="s">
        <v>6340</v>
      </c>
      <c r="B3171" s="54" t="s">
        <v>6341</v>
      </c>
    </row>
    <row r="3172" spans="1:2" x14ac:dyDescent="0.3">
      <c r="A3172" s="53" t="s">
        <v>6342</v>
      </c>
      <c r="B3172" s="54" t="s">
        <v>6343</v>
      </c>
    </row>
    <row r="3173" spans="1:2" x14ac:dyDescent="0.3">
      <c r="A3173" s="53" t="s">
        <v>6344</v>
      </c>
      <c r="B3173" s="54" t="s">
        <v>6345</v>
      </c>
    </row>
    <row r="3174" spans="1:2" x14ac:dyDescent="0.3">
      <c r="A3174" s="53" t="s">
        <v>6346</v>
      </c>
      <c r="B3174" s="54" t="s">
        <v>6347</v>
      </c>
    </row>
    <row r="3175" spans="1:2" x14ac:dyDescent="0.3">
      <c r="A3175" s="53" t="s">
        <v>6348</v>
      </c>
      <c r="B3175" s="54" t="s">
        <v>6349</v>
      </c>
    </row>
    <row r="3176" spans="1:2" x14ac:dyDescent="0.3">
      <c r="A3176" s="53" t="s">
        <v>6350</v>
      </c>
      <c r="B3176" s="54" t="s">
        <v>6351</v>
      </c>
    </row>
    <row r="3177" spans="1:2" x14ac:dyDescent="0.3">
      <c r="A3177" s="53" t="s">
        <v>6352</v>
      </c>
      <c r="B3177" s="54" t="s">
        <v>6353</v>
      </c>
    </row>
    <row r="3178" spans="1:2" x14ac:dyDescent="0.3">
      <c r="A3178" s="53" t="s">
        <v>6354</v>
      </c>
      <c r="B3178" s="54" t="s">
        <v>6355</v>
      </c>
    </row>
    <row r="3179" spans="1:2" x14ac:dyDescent="0.3">
      <c r="A3179" s="53" t="s">
        <v>6356</v>
      </c>
      <c r="B3179" s="54" t="s">
        <v>6357</v>
      </c>
    </row>
    <row r="3180" spans="1:2" x14ac:dyDescent="0.3">
      <c r="A3180" s="53" t="s">
        <v>6358</v>
      </c>
      <c r="B3180" s="54" t="s">
        <v>6359</v>
      </c>
    </row>
    <row r="3181" spans="1:2" x14ac:dyDescent="0.3">
      <c r="A3181" s="53" t="s">
        <v>6360</v>
      </c>
      <c r="B3181" s="54" t="s">
        <v>6361</v>
      </c>
    </row>
    <row r="3182" spans="1:2" x14ac:dyDescent="0.3">
      <c r="A3182" s="53" t="s">
        <v>6362</v>
      </c>
      <c r="B3182" s="54" t="s">
        <v>6363</v>
      </c>
    </row>
    <row r="3183" spans="1:2" x14ac:dyDescent="0.3">
      <c r="A3183" s="53" t="s">
        <v>6364</v>
      </c>
      <c r="B3183" s="54" t="s">
        <v>6365</v>
      </c>
    </row>
    <row r="3184" spans="1:2" x14ac:dyDescent="0.3">
      <c r="A3184" s="53" t="s">
        <v>6366</v>
      </c>
      <c r="B3184" s="54" t="s">
        <v>6367</v>
      </c>
    </row>
    <row r="3185" spans="1:2" x14ac:dyDescent="0.3">
      <c r="A3185" s="53" t="s">
        <v>6368</v>
      </c>
      <c r="B3185" s="54" t="s">
        <v>6369</v>
      </c>
    </row>
    <row r="3186" spans="1:2" x14ac:dyDescent="0.3">
      <c r="A3186" s="53" t="s">
        <v>6370</v>
      </c>
      <c r="B3186" s="54" t="s">
        <v>6371</v>
      </c>
    </row>
    <row r="3187" spans="1:2" x14ac:dyDescent="0.3">
      <c r="A3187" s="53" t="s">
        <v>6372</v>
      </c>
      <c r="B3187" s="54" t="s">
        <v>6373</v>
      </c>
    </row>
    <row r="3188" spans="1:2" x14ac:dyDescent="0.3">
      <c r="A3188" s="53" t="s">
        <v>6374</v>
      </c>
      <c r="B3188" s="54" t="s">
        <v>6375</v>
      </c>
    </row>
    <row r="3189" spans="1:2" x14ac:dyDescent="0.3">
      <c r="A3189" s="53" t="s">
        <v>6376</v>
      </c>
      <c r="B3189" s="54" t="s">
        <v>6377</v>
      </c>
    </row>
    <row r="3190" spans="1:2" x14ac:dyDescent="0.3">
      <c r="A3190" s="53" t="s">
        <v>6378</v>
      </c>
      <c r="B3190" s="54" t="s">
        <v>6379</v>
      </c>
    </row>
    <row r="3191" spans="1:2" x14ac:dyDescent="0.3">
      <c r="A3191" s="53" t="s">
        <v>6380</v>
      </c>
      <c r="B3191" s="54" t="s">
        <v>6381</v>
      </c>
    </row>
    <row r="3192" spans="1:2" x14ac:dyDescent="0.3">
      <c r="A3192" s="53" t="s">
        <v>6382</v>
      </c>
      <c r="B3192" s="54" t="s">
        <v>6383</v>
      </c>
    </row>
    <row r="3193" spans="1:2" x14ac:dyDescent="0.3">
      <c r="A3193" s="53" t="s">
        <v>6384</v>
      </c>
      <c r="B3193" s="54" t="s">
        <v>6385</v>
      </c>
    </row>
    <row r="3194" spans="1:2" x14ac:dyDescent="0.3">
      <c r="A3194" s="53" t="s">
        <v>6386</v>
      </c>
      <c r="B3194" s="54" t="s">
        <v>6387</v>
      </c>
    </row>
    <row r="3195" spans="1:2" x14ac:dyDescent="0.3">
      <c r="A3195" s="53" t="s">
        <v>6388</v>
      </c>
      <c r="B3195" s="54" t="s">
        <v>6389</v>
      </c>
    </row>
    <row r="3196" spans="1:2" x14ac:dyDescent="0.3">
      <c r="A3196" s="53" t="s">
        <v>6390</v>
      </c>
      <c r="B3196" s="54" t="s">
        <v>6391</v>
      </c>
    </row>
    <row r="3197" spans="1:2" x14ac:dyDescent="0.3">
      <c r="A3197" s="53" t="s">
        <v>6392</v>
      </c>
      <c r="B3197" s="54" t="s">
        <v>6393</v>
      </c>
    </row>
    <row r="3198" spans="1:2" x14ac:dyDescent="0.3">
      <c r="A3198" s="53" t="s">
        <v>6394</v>
      </c>
      <c r="B3198" s="54" t="s">
        <v>6395</v>
      </c>
    </row>
    <row r="3199" spans="1:2" x14ac:dyDescent="0.3">
      <c r="A3199" s="53" t="s">
        <v>6396</v>
      </c>
      <c r="B3199" s="54" t="s">
        <v>6397</v>
      </c>
    </row>
    <row r="3200" spans="1:2" x14ac:dyDescent="0.3">
      <c r="A3200" s="53" t="s">
        <v>6398</v>
      </c>
      <c r="B3200" s="54" t="s">
        <v>6399</v>
      </c>
    </row>
    <row r="3201" spans="1:2" x14ac:dyDescent="0.3">
      <c r="A3201" s="53" t="s">
        <v>6400</v>
      </c>
      <c r="B3201" s="54" t="s">
        <v>6401</v>
      </c>
    </row>
    <row r="3202" spans="1:2" x14ac:dyDescent="0.3">
      <c r="A3202" s="53" t="s">
        <v>6402</v>
      </c>
      <c r="B3202" s="54" t="s">
        <v>6403</v>
      </c>
    </row>
    <row r="3203" spans="1:2" x14ac:dyDescent="0.3">
      <c r="A3203" s="53" t="s">
        <v>6404</v>
      </c>
      <c r="B3203" s="54" t="s">
        <v>6405</v>
      </c>
    </row>
    <row r="3204" spans="1:2" x14ac:dyDescent="0.3">
      <c r="A3204" s="53" t="s">
        <v>6406</v>
      </c>
      <c r="B3204" s="54" t="s">
        <v>6407</v>
      </c>
    </row>
    <row r="3205" spans="1:2" x14ac:dyDescent="0.3">
      <c r="A3205" s="53" t="s">
        <v>6408</v>
      </c>
      <c r="B3205" s="54" t="s">
        <v>6409</v>
      </c>
    </row>
    <row r="3206" spans="1:2" x14ac:dyDescent="0.3">
      <c r="A3206" s="53" t="s">
        <v>6410</v>
      </c>
      <c r="B3206" s="54" t="s">
        <v>6411</v>
      </c>
    </row>
    <row r="3207" spans="1:2" x14ac:dyDescent="0.3">
      <c r="A3207" s="53" t="s">
        <v>6412</v>
      </c>
      <c r="B3207" s="54" t="s">
        <v>6413</v>
      </c>
    </row>
    <row r="3208" spans="1:2" x14ac:dyDescent="0.3">
      <c r="A3208" s="53" t="s">
        <v>6414</v>
      </c>
      <c r="B3208" s="54" t="s">
        <v>6415</v>
      </c>
    </row>
    <row r="3209" spans="1:2" x14ac:dyDescent="0.3">
      <c r="A3209" s="53" t="s">
        <v>6416</v>
      </c>
      <c r="B3209" s="54" t="s">
        <v>6417</v>
      </c>
    </row>
    <row r="3210" spans="1:2" x14ac:dyDescent="0.3">
      <c r="A3210" s="53" t="s">
        <v>6418</v>
      </c>
      <c r="B3210" s="54" t="s">
        <v>6419</v>
      </c>
    </row>
    <row r="3211" spans="1:2" x14ac:dyDescent="0.3">
      <c r="A3211" s="53" t="s">
        <v>6420</v>
      </c>
      <c r="B3211" s="54" t="s">
        <v>6421</v>
      </c>
    </row>
    <row r="3212" spans="1:2" x14ac:dyDescent="0.3">
      <c r="A3212" s="53" t="s">
        <v>6422</v>
      </c>
      <c r="B3212" s="54" t="s">
        <v>6423</v>
      </c>
    </row>
    <row r="3213" spans="1:2" x14ac:dyDescent="0.3">
      <c r="A3213" s="53" t="s">
        <v>6424</v>
      </c>
      <c r="B3213" s="54" t="s">
        <v>6425</v>
      </c>
    </row>
    <row r="3214" spans="1:2" x14ac:dyDescent="0.3">
      <c r="A3214" s="53" t="s">
        <v>6426</v>
      </c>
      <c r="B3214" s="54" t="s">
        <v>6427</v>
      </c>
    </row>
    <row r="3215" spans="1:2" x14ac:dyDescent="0.3">
      <c r="A3215" s="53" t="s">
        <v>6428</v>
      </c>
      <c r="B3215" s="54" t="s">
        <v>6429</v>
      </c>
    </row>
    <row r="3216" spans="1:2" x14ac:dyDescent="0.3">
      <c r="A3216" s="53" t="s">
        <v>6430</v>
      </c>
      <c r="B3216" s="54" t="s">
        <v>6431</v>
      </c>
    </row>
    <row r="3217" spans="1:2" x14ac:dyDescent="0.3">
      <c r="A3217" s="53" t="s">
        <v>6432</v>
      </c>
      <c r="B3217" s="54" t="s">
        <v>6433</v>
      </c>
    </row>
    <row r="3218" spans="1:2" x14ac:dyDescent="0.3">
      <c r="A3218" s="53" t="s">
        <v>6434</v>
      </c>
      <c r="B3218" s="54" t="s">
        <v>6435</v>
      </c>
    </row>
    <row r="3219" spans="1:2" x14ac:dyDescent="0.3">
      <c r="A3219" s="53" t="s">
        <v>6436</v>
      </c>
      <c r="B3219" s="54" t="s">
        <v>6437</v>
      </c>
    </row>
    <row r="3220" spans="1:2" x14ac:dyDescent="0.3">
      <c r="A3220" s="53" t="s">
        <v>6438</v>
      </c>
      <c r="B3220" s="54" t="s">
        <v>6439</v>
      </c>
    </row>
    <row r="3221" spans="1:2" x14ac:dyDescent="0.3">
      <c r="A3221" s="53" t="s">
        <v>6440</v>
      </c>
      <c r="B3221" s="54" t="s">
        <v>6441</v>
      </c>
    </row>
    <row r="3222" spans="1:2" x14ac:dyDescent="0.3">
      <c r="A3222" s="53" t="s">
        <v>6442</v>
      </c>
      <c r="B3222" s="54" t="s">
        <v>6443</v>
      </c>
    </row>
    <row r="3223" spans="1:2" x14ac:dyDescent="0.3">
      <c r="A3223" s="53" t="s">
        <v>6444</v>
      </c>
      <c r="B3223" s="54" t="s">
        <v>6445</v>
      </c>
    </row>
    <row r="3224" spans="1:2" x14ac:dyDescent="0.3">
      <c r="A3224" s="53" t="s">
        <v>6446</v>
      </c>
      <c r="B3224" s="54" t="s">
        <v>6447</v>
      </c>
    </row>
    <row r="3225" spans="1:2" x14ac:dyDescent="0.3">
      <c r="A3225" s="53" t="s">
        <v>6448</v>
      </c>
      <c r="B3225" s="54" t="s">
        <v>6449</v>
      </c>
    </row>
    <row r="3226" spans="1:2" x14ac:dyDescent="0.3">
      <c r="A3226" s="53" t="s">
        <v>6450</v>
      </c>
      <c r="B3226" s="54" t="s">
        <v>6451</v>
      </c>
    </row>
    <row r="3227" spans="1:2" x14ac:dyDescent="0.3">
      <c r="A3227" s="53" t="s">
        <v>6452</v>
      </c>
      <c r="B3227" s="54" t="s">
        <v>6453</v>
      </c>
    </row>
    <row r="3228" spans="1:2" x14ac:dyDescent="0.3">
      <c r="A3228" s="53" t="s">
        <v>6454</v>
      </c>
      <c r="B3228" s="54" t="s">
        <v>6455</v>
      </c>
    </row>
    <row r="3229" spans="1:2" x14ac:dyDescent="0.3">
      <c r="A3229" s="53" t="s">
        <v>6456</v>
      </c>
      <c r="B3229" s="54" t="s">
        <v>6457</v>
      </c>
    </row>
    <row r="3230" spans="1:2" x14ac:dyDescent="0.3">
      <c r="A3230" s="53" t="s">
        <v>6458</v>
      </c>
      <c r="B3230" s="54" t="s">
        <v>6459</v>
      </c>
    </row>
    <row r="3231" spans="1:2" x14ac:dyDescent="0.3">
      <c r="A3231" s="53" t="s">
        <v>6460</v>
      </c>
      <c r="B3231" s="54" t="s">
        <v>6461</v>
      </c>
    </row>
    <row r="3232" spans="1:2" x14ac:dyDescent="0.3">
      <c r="A3232" s="53" t="s">
        <v>6462</v>
      </c>
      <c r="B3232" s="54" t="s">
        <v>6463</v>
      </c>
    </row>
    <row r="3233" spans="1:2" x14ac:dyDescent="0.3">
      <c r="A3233" s="53" t="s">
        <v>6464</v>
      </c>
      <c r="B3233" s="54" t="s">
        <v>6465</v>
      </c>
    </row>
    <row r="3234" spans="1:2" x14ac:dyDescent="0.3">
      <c r="A3234" s="53" t="s">
        <v>6466</v>
      </c>
      <c r="B3234" s="54" t="s">
        <v>6467</v>
      </c>
    </row>
    <row r="3235" spans="1:2" x14ac:dyDescent="0.3">
      <c r="A3235" s="53" t="s">
        <v>6468</v>
      </c>
      <c r="B3235" s="54" t="s">
        <v>6469</v>
      </c>
    </row>
    <row r="3236" spans="1:2" x14ac:dyDescent="0.3">
      <c r="A3236" s="53" t="s">
        <v>6470</v>
      </c>
      <c r="B3236" s="54" t="s">
        <v>6471</v>
      </c>
    </row>
    <row r="3237" spans="1:2" x14ac:dyDescent="0.3">
      <c r="A3237" s="53" t="s">
        <v>6472</v>
      </c>
      <c r="B3237" s="54" t="s">
        <v>6473</v>
      </c>
    </row>
    <row r="3238" spans="1:2" x14ac:dyDescent="0.3">
      <c r="A3238" s="53" t="s">
        <v>6474</v>
      </c>
      <c r="B3238" s="54" t="s">
        <v>6475</v>
      </c>
    </row>
    <row r="3239" spans="1:2" x14ac:dyDescent="0.3">
      <c r="A3239" s="53" t="s">
        <v>6476</v>
      </c>
      <c r="B3239" s="54" t="s">
        <v>6477</v>
      </c>
    </row>
    <row r="3240" spans="1:2" x14ac:dyDescent="0.3">
      <c r="A3240" s="53" t="s">
        <v>6478</v>
      </c>
      <c r="B3240" s="54" t="s">
        <v>6479</v>
      </c>
    </row>
    <row r="3241" spans="1:2" x14ac:dyDescent="0.3">
      <c r="A3241" s="53" t="s">
        <v>6480</v>
      </c>
      <c r="B3241" s="54" t="s">
        <v>6481</v>
      </c>
    </row>
    <row r="3242" spans="1:2" x14ac:dyDescent="0.3">
      <c r="A3242" s="53" t="s">
        <v>6482</v>
      </c>
      <c r="B3242" s="54" t="s">
        <v>6483</v>
      </c>
    </row>
    <row r="3243" spans="1:2" x14ac:dyDescent="0.3">
      <c r="A3243" s="53" t="s">
        <v>6484</v>
      </c>
      <c r="B3243" s="54" t="s">
        <v>6485</v>
      </c>
    </row>
    <row r="3244" spans="1:2" x14ac:dyDescent="0.3">
      <c r="A3244" s="53" t="s">
        <v>6486</v>
      </c>
      <c r="B3244" s="54" t="s">
        <v>6487</v>
      </c>
    </row>
    <row r="3245" spans="1:2" x14ac:dyDescent="0.3">
      <c r="A3245" s="53" t="s">
        <v>6488</v>
      </c>
      <c r="B3245" s="54" t="s">
        <v>6489</v>
      </c>
    </row>
    <row r="3246" spans="1:2" x14ac:dyDescent="0.3">
      <c r="A3246" s="53" t="s">
        <v>6490</v>
      </c>
      <c r="B3246" s="54" t="s">
        <v>6491</v>
      </c>
    </row>
    <row r="3247" spans="1:2" x14ac:dyDescent="0.3">
      <c r="A3247" s="53" t="s">
        <v>6492</v>
      </c>
      <c r="B3247" s="54" t="s">
        <v>6493</v>
      </c>
    </row>
    <row r="3248" spans="1:2" x14ac:dyDescent="0.3">
      <c r="A3248" s="53" t="s">
        <v>6494</v>
      </c>
      <c r="B3248" s="54" t="s">
        <v>6495</v>
      </c>
    </row>
    <row r="3249" spans="1:2" x14ac:dyDescent="0.3">
      <c r="A3249" s="53" t="s">
        <v>6496</v>
      </c>
      <c r="B3249" s="54" t="s">
        <v>6497</v>
      </c>
    </row>
    <row r="3250" spans="1:2" x14ac:dyDescent="0.3">
      <c r="A3250" s="53" t="s">
        <v>6498</v>
      </c>
      <c r="B3250" s="54" t="s">
        <v>6499</v>
      </c>
    </row>
    <row r="3251" spans="1:2" x14ac:dyDescent="0.3">
      <c r="A3251" s="53" t="s">
        <v>6500</v>
      </c>
      <c r="B3251" s="54" t="s">
        <v>6501</v>
      </c>
    </row>
    <row r="3252" spans="1:2" x14ac:dyDescent="0.3">
      <c r="A3252" s="53" t="s">
        <v>6502</v>
      </c>
      <c r="B3252" s="54" t="s">
        <v>6503</v>
      </c>
    </row>
    <row r="3253" spans="1:2" x14ac:dyDescent="0.3">
      <c r="A3253" s="53" t="s">
        <v>6504</v>
      </c>
      <c r="B3253" s="54" t="s">
        <v>6505</v>
      </c>
    </row>
    <row r="3254" spans="1:2" x14ac:dyDescent="0.3">
      <c r="A3254" s="53" t="s">
        <v>6506</v>
      </c>
      <c r="B3254" s="54" t="s">
        <v>6507</v>
      </c>
    </row>
    <row r="3255" spans="1:2" x14ac:dyDescent="0.3">
      <c r="A3255" s="53" t="s">
        <v>6508</v>
      </c>
      <c r="B3255" s="54" t="s">
        <v>6509</v>
      </c>
    </row>
    <row r="3256" spans="1:2" x14ac:dyDescent="0.3">
      <c r="A3256" s="53" t="s">
        <v>6510</v>
      </c>
      <c r="B3256" s="54" t="s">
        <v>6511</v>
      </c>
    </row>
    <row r="3257" spans="1:2" x14ac:dyDescent="0.3">
      <c r="A3257" s="53" t="s">
        <v>6512</v>
      </c>
      <c r="B3257" s="54" t="s">
        <v>6513</v>
      </c>
    </row>
    <row r="3258" spans="1:2" x14ac:dyDescent="0.3">
      <c r="A3258" s="53" t="s">
        <v>6514</v>
      </c>
      <c r="B3258" s="54" t="s">
        <v>6515</v>
      </c>
    </row>
    <row r="3259" spans="1:2" x14ac:dyDescent="0.3">
      <c r="A3259" s="53" t="s">
        <v>6516</v>
      </c>
      <c r="B3259" s="54" t="s">
        <v>6517</v>
      </c>
    </row>
    <row r="3260" spans="1:2" x14ac:dyDescent="0.3">
      <c r="A3260" s="53" t="s">
        <v>6518</v>
      </c>
      <c r="B3260" s="54" t="s">
        <v>6519</v>
      </c>
    </row>
    <row r="3261" spans="1:2" x14ac:dyDescent="0.3">
      <c r="A3261" s="53" t="s">
        <v>6520</v>
      </c>
      <c r="B3261" s="54" t="s">
        <v>6521</v>
      </c>
    </row>
    <row r="3262" spans="1:2" x14ac:dyDescent="0.3">
      <c r="A3262" s="53" t="s">
        <v>6522</v>
      </c>
      <c r="B3262" s="54" t="s">
        <v>6523</v>
      </c>
    </row>
    <row r="3263" spans="1:2" x14ac:dyDescent="0.3">
      <c r="A3263" s="53" t="s">
        <v>6524</v>
      </c>
      <c r="B3263" s="54" t="s">
        <v>6525</v>
      </c>
    </row>
    <row r="3264" spans="1:2" x14ac:dyDescent="0.3">
      <c r="A3264" s="53" t="s">
        <v>6526</v>
      </c>
      <c r="B3264" s="54" t="s">
        <v>6527</v>
      </c>
    </row>
    <row r="3265" spans="1:2" x14ac:dyDescent="0.3">
      <c r="A3265" s="53" t="s">
        <v>6528</v>
      </c>
      <c r="B3265" s="54" t="s">
        <v>6529</v>
      </c>
    </row>
    <row r="3266" spans="1:2" x14ac:dyDescent="0.3">
      <c r="A3266" s="53" t="s">
        <v>6530</v>
      </c>
      <c r="B3266" s="54" t="s">
        <v>6531</v>
      </c>
    </row>
    <row r="3267" spans="1:2" x14ac:dyDescent="0.3">
      <c r="A3267" s="53" t="s">
        <v>6532</v>
      </c>
      <c r="B3267" s="54" t="s">
        <v>6533</v>
      </c>
    </row>
    <row r="3268" spans="1:2" x14ac:dyDescent="0.3">
      <c r="A3268" s="53" t="s">
        <v>6534</v>
      </c>
      <c r="B3268" s="54" t="s">
        <v>6535</v>
      </c>
    </row>
    <row r="3269" spans="1:2" x14ac:dyDescent="0.3">
      <c r="A3269" s="53" t="s">
        <v>6536</v>
      </c>
      <c r="B3269" s="54" t="s">
        <v>6537</v>
      </c>
    </row>
    <row r="3270" spans="1:2" x14ac:dyDescent="0.3">
      <c r="A3270" s="53" t="s">
        <v>6538</v>
      </c>
      <c r="B3270" s="54" t="s">
        <v>6539</v>
      </c>
    </row>
    <row r="3271" spans="1:2" x14ac:dyDescent="0.3">
      <c r="A3271" s="53" t="s">
        <v>6540</v>
      </c>
      <c r="B3271" s="54" t="s">
        <v>6541</v>
      </c>
    </row>
    <row r="3272" spans="1:2" x14ac:dyDescent="0.3">
      <c r="A3272" s="53" t="s">
        <v>6542</v>
      </c>
      <c r="B3272" s="54" t="s">
        <v>6543</v>
      </c>
    </row>
    <row r="3273" spans="1:2" x14ac:dyDescent="0.3">
      <c r="A3273" s="53" t="s">
        <v>6544</v>
      </c>
      <c r="B3273" s="54" t="s">
        <v>6545</v>
      </c>
    </row>
    <row r="3274" spans="1:2" x14ac:dyDescent="0.3">
      <c r="A3274" s="53" t="s">
        <v>6546</v>
      </c>
      <c r="B3274" s="54" t="s">
        <v>6547</v>
      </c>
    </row>
    <row r="3275" spans="1:2" x14ac:dyDescent="0.3">
      <c r="A3275" s="53" t="s">
        <v>6548</v>
      </c>
      <c r="B3275" s="54" t="s">
        <v>6549</v>
      </c>
    </row>
    <row r="3276" spans="1:2" x14ac:dyDescent="0.3">
      <c r="A3276" s="53" t="s">
        <v>6550</v>
      </c>
      <c r="B3276" s="54" t="s">
        <v>6551</v>
      </c>
    </row>
    <row r="3277" spans="1:2" x14ac:dyDescent="0.3">
      <c r="A3277" s="53" t="s">
        <v>6552</v>
      </c>
      <c r="B3277" s="54" t="s">
        <v>6553</v>
      </c>
    </row>
    <row r="3278" spans="1:2" x14ac:dyDescent="0.3">
      <c r="A3278" s="53" t="s">
        <v>6554</v>
      </c>
      <c r="B3278" s="54" t="s">
        <v>6555</v>
      </c>
    </row>
    <row r="3279" spans="1:2" x14ac:dyDescent="0.3">
      <c r="A3279" s="53" t="s">
        <v>6556</v>
      </c>
      <c r="B3279" s="54" t="s">
        <v>6557</v>
      </c>
    </row>
    <row r="3280" spans="1:2" x14ac:dyDescent="0.3">
      <c r="A3280" s="53" t="s">
        <v>6558</v>
      </c>
      <c r="B3280" s="54" t="s">
        <v>6559</v>
      </c>
    </row>
    <row r="3281" spans="1:2" x14ac:dyDescent="0.3">
      <c r="A3281" s="53" t="s">
        <v>6560</v>
      </c>
      <c r="B3281" s="54" t="s">
        <v>6561</v>
      </c>
    </row>
    <row r="3282" spans="1:2" x14ac:dyDescent="0.3">
      <c r="A3282" s="53" t="s">
        <v>6562</v>
      </c>
      <c r="B3282" s="54" t="s">
        <v>6563</v>
      </c>
    </row>
    <row r="3283" spans="1:2" x14ac:dyDescent="0.3">
      <c r="A3283" s="53" t="s">
        <v>6564</v>
      </c>
      <c r="B3283" s="54" t="s">
        <v>6565</v>
      </c>
    </row>
    <row r="3284" spans="1:2" x14ac:dyDescent="0.3">
      <c r="A3284" s="53" t="s">
        <v>6566</v>
      </c>
      <c r="B3284" s="54" t="s">
        <v>6567</v>
      </c>
    </row>
    <row r="3285" spans="1:2" x14ac:dyDescent="0.3">
      <c r="A3285" s="53" t="s">
        <v>6568</v>
      </c>
      <c r="B3285" s="54" t="s">
        <v>6569</v>
      </c>
    </row>
    <row r="3286" spans="1:2" x14ac:dyDescent="0.3">
      <c r="A3286" s="53" t="s">
        <v>6570</v>
      </c>
      <c r="B3286" s="54" t="s">
        <v>6571</v>
      </c>
    </row>
    <row r="3287" spans="1:2" x14ac:dyDescent="0.3">
      <c r="A3287" s="53" t="s">
        <v>6572</v>
      </c>
      <c r="B3287" s="54" t="s">
        <v>6573</v>
      </c>
    </row>
    <row r="3288" spans="1:2" x14ac:dyDescent="0.3">
      <c r="A3288" s="53" t="s">
        <v>6574</v>
      </c>
      <c r="B3288" s="54" t="s">
        <v>6575</v>
      </c>
    </row>
    <row r="3289" spans="1:2" x14ac:dyDescent="0.3">
      <c r="A3289" s="53" t="s">
        <v>6576</v>
      </c>
      <c r="B3289" s="54" t="s">
        <v>6577</v>
      </c>
    </row>
    <row r="3290" spans="1:2" x14ac:dyDescent="0.3">
      <c r="A3290" s="53" t="s">
        <v>6578</v>
      </c>
      <c r="B3290" s="54" t="s">
        <v>6579</v>
      </c>
    </row>
    <row r="3291" spans="1:2" x14ac:dyDescent="0.3">
      <c r="A3291" s="53" t="s">
        <v>6580</v>
      </c>
      <c r="B3291" s="54" t="s">
        <v>6581</v>
      </c>
    </row>
    <row r="3292" spans="1:2" x14ac:dyDescent="0.3">
      <c r="A3292" s="53" t="s">
        <v>6582</v>
      </c>
      <c r="B3292" s="54" t="s">
        <v>6583</v>
      </c>
    </row>
    <row r="3293" spans="1:2" x14ac:dyDescent="0.3">
      <c r="A3293" s="53" t="s">
        <v>6584</v>
      </c>
      <c r="B3293" s="54" t="s">
        <v>6585</v>
      </c>
    </row>
    <row r="3294" spans="1:2" x14ac:dyDescent="0.3">
      <c r="A3294" s="53" t="s">
        <v>6586</v>
      </c>
      <c r="B3294" s="54" t="s">
        <v>6587</v>
      </c>
    </row>
    <row r="3295" spans="1:2" x14ac:dyDescent="0.3">
      <c r="A3295" s="53" t="s">
        <v>6588</v>
      </c>
      <c r="B3295" s="54" t="s">
        <v>6589</v>
      </c>
    </row>
    <row r="3296" spans="1:2" x14ac:dyDescent="0.3">
      <c r="A3296" s="53" t="s">
        <v>6590</v>
      </c>
      <c r="B3296" s="54" t="s">
        <v>6591</v>
      </c>
    </row>
    <row r="3297" spans="1:2" x14ac:dyDescent="0.3">
      <c r="A3297" s="53" t="s">
        <v>6592</v>
      </c>
      <c r="B3297" s="54" t="s">
        <v>6593</v>
      </c>
    </row>
    <row r="3298" spans="1:2" x14ac:dyDescent="0.3">
      <c r="A3298" s="53" t="s">
        <v>6594</v>
      </c>
      <c r="B3298" s="54" t="s">
        <v>6595</v>
      </c>
    </row>
    <row r="3299" spans="1:2" x14ac:dyDescent="0.3">
      <c r="A3299" s="53" t="s">
        <v>6596</v>
      </c>
      <c r="B3299" s="54" t="s">
        <v>6597</v>
      </c>
    </row>
    <row r="3300" spans="1:2" x14ac:dyDescent="0.3">
      <c r="A3300" s="53" t="s">
        <v>6598</v>
      </c>
      <c r="B3300" s="54" t="s">
        <v>6599</v>
      </c>
    </row>
    <row r="3301" spans="1:2" x14ac:dyDescent="0.3">
      <c r="A3301" s="53" t="s">
        <v>6600</v>
      </c>
      <c r="B3301" s="54" t="s">
        <v>6601</v>
      </c>
    </row>
    <row r="3302" spans="1:2" x14ac:dyDescent="0.3">
      <c r="A3302" s="53" t="s">
        <v>6602</v>
      </c>
      <c r="B3302" s="54" t="s">
        <v>6603</v>
      </c>
    </row>
    <row r="3303" spans="1:2" x14ac:dyDescent="0.3">
      <c r="A3303" s="53" t="s">
        <v>6604</v>
      </c>
      <c r="B3303" s="54" t="s">
        <v>6605</v>
      </c>
    </row>
    <row r="3304" spans="1:2" x14ac:dyDescent="0.3">
      <c r="A3304" s="53" t="s">
        <v>6606</v>
      </c>
      <c r="B3304" s="54" t="s">
        <v>6607</v>
      </c>
    </row>
    <row r="3305" spans="1:2" x14ac:dyDescent="0.3">
      <c r="A3305" s="53" t="s">
        <v>6608</v>
      </c>
      <c r="B3305" s="54" t="s">
        <v>6609</v>
      </c>
    </row>
    <row r="3306" spans="1:2" x14ac:dyDescent="0.3">
      <c r="A3306" s="53" t="s">
        <v>6610</v>
      </c>
      <c r="B3306" s="54" t="s">
        <v>6611</v>
      </c>
    </row>
    <row r="3307" spans="1:2" x14ac:dyDescent="0.3">
      <c r="A3307" s="53" t="s">
        <v>6612</v>
      </c>
      <c r="B3307" s="54" t="s">
        <v>6613</v>
      </c>
    </row>
    <row r="3308" spans="1:2" x14ac:dyDescent="0.3">
      <c r="A3308" s="53" t="s">
        <v>6614</v>
      </c>
      <c r="B3308" s="54" t="s">
        <v>6615</v>
      </c>
    </row>
    <row r="3309" spans="1:2" x14ac:dyDescent="0.3">
      <c r="A3309" s="53" t="s">
        <v>6616</v>
      </c>
      <c r="B3309" s="54" t="s">
        <v>6617</v>
      </c>
    </row>
    <row r="3310" spans="1:2" x14ac:dyDescent="0.3">
      <c r="A3310" s="53" t="s">
        <v>6618</v>
      </c>
      <c r="B3310" s="54" t="s">
        <v>6619</v>
      </c>
    </row>
    <row r="3311" spans="1:2" x14ac:dyDescent="0.3">
      <c r="A3311" s="53" t="s">
        <v>6620</v>
      </c>
      <c r="B3311" s="54" t="s">
        <v>6621</v>
      </c>
    </row>
    <row r="3312" spans="1:2" x14ac:dyDescent="0.3">
      <c r="A3312" s="53" t="s">
        <v>6622</v>
      </c>
      <c r="B3312" s="54" t="s">
        <v>6623</v>
      </c>
    </row>
    <row r="3313" spans="1:2" x14ac:dyDescent="0.3">
      <c r="A3313" s="53" t="s">
        <v>6624</v>
      </c>
      <c r="B3313" s="54" t="s">
        <v>6625</v>
      </c>
    </row>
    <row r="3314" spans="1:2" x14ac:dyDescent="0.3">
      <c r="A3314" s="53" t="s">
        <v>6626</v>
      </c>
      <c r="B3314" s="54" t="s">
        <v>6627</v>
      </c>
    </row>
    <row r="3315" spans="1:2" x14ac:dyDescent="0.3">
      <c r="A3315" s="53" t="s">
        <v>6628</v>
      </c>
      <c r="B3315" s="54" t="s">
        <v>6629</v>
      </c>
    </row>
    <row r="3316" spans="1:2" x14ac:dyDescent="0.3">
      <c r="A3316" s="53" t="s">
        <v>6630</v>
      </c>
      <c r="B3316" s="54" t="s">
        <v>6631</v>
      </c>
    </row>
    <row r="3317" spans="1:2" x14ac:dyDescent="0.3">
      <c r="A3317" s="53" t="s">
        <v>6632</v>
      </c>
      <c r="B3317" s="54" t="s">
        <v>6633</v>
      </c>
    </row>
    <row r="3318" spans="1:2" x14ac:dyDescent="0.3">
      <c r="A3318" s="53" t="s">
        <v>6634</v>
      </c>
      <c r="B3318" s="54" t="s">
        <v>6635</v>
      </c>
    </row>
    <row r="3319" spans="1:2" x14ac:dyDescent="0.3">
      <c r="A3319" s="53" t="s">
        <v>6636</v>
      </c>
      <c r="B3319" s="54" t="s">
        <v>6637</v>
      </c>
    </row>
    <row r="3320" spans="1:2" x14ac:dyDescent="0.3">
      <c r="A3320" s="53" t="s">
        <v>6638</v>
      </c>
      <c r="B3320" s="54" t="s">
        <v>6639</v>
      </c>
    </row>
    <row r="3321" spans="1:2" x14ac:dyDescent="0.3">
      <c r="A3321" s="53" t="s">
        <v>6640</v>
      </c>
      <c r="B3321" s="54" t="s">
        <v>6641</v>
      </c>
    </row>
    <row r="3322" spans="1:2" x14ac:dyDescent="0.3">
      <c r="A3322" s="53" t="s">
        <v>6642</v>
      </c>
      <c r="B3322" s="54" t="s">
        <v>6643</v>
      </c>
    </row>
    <row r="3323" spans="1:2" x14ac:dyDescent="0.3">
      <c r="A3323" s="53" t="s">
        <v>6644</v>
      </c>
      <c r="B3323" s="54" t="s">
        <v>6645</v>
      </c>
    </row>
    <row r="3324" spans="1:2" x14ac:dyDescent="0.3">
      <c r="A3324" s="53" t="s">
        <v>6646</v>
      </c>
      <c r="B3324" s="54" t="s">
        <v>6647</v>
      </c>
    </row>
    <row r="3325" spans="1:2" x14ac:dyDescent="0.3">
      <c r="A3325" s="53" t="s">
        <v>6648</v>
      </c>
      <c r="B3325" s="54" t="s">
        <v>6649</v>
      </c>
    </row>
    <row r="3326" spans="1:2" x14ac:dyDescent="0.3">
      <c r="A3326" s="53" t="s">
        <v>6650</v>
      </c>
      <c r="B3326" s="54" t="s">
        <v>6651</v>
      </c>
    </row>
    <row r="3327" spans="1:2" x14ac:dyDescent="0.3">
      <c r="A3327" s="53" t="s">
        <v>6652</v>
      </c>
      <c r="B3327" s="54" t="s">
        <v>6653</v>
      </c>
    </row>
    <row r="3328" spans="1:2" x14ac:dyDescent="0.3">
      <c r="A3328" s="53" t="s">
        <v>6654</v>
      </c>
      <c r="B3328" s="54" t="s">
        <v>6655</v>
      </c>
    </row>
    <row r="3329" spans="1:2" x14ac:dyDescent="0.3">
      <c r="A3329" s="53" t="s">
        <v>6656</v>
      </c>
      <c r="B3329" s="54" t="s">
        <v>6657</v>
      </c>
    </row>
    <row r="3330" spans="1:2" x14ac:dyDescent="0.3">
      <c r="A3330" s="53" t="s">
        <v>6658</v>
      </c>
      <c r="B3330" s="54" t="s">
        <v>6659</v>
      </c>
    </row>
    <row r="3331" spans="1:2" x14ac:dyDescent="0.3">
      <c r="A3331" s="53" t="s">
        <v>6660</v>
      </c>
      <c r="B3331" s="54" t="s">
        <v>6661</v>
      </c>
    </row>
    <row r="3332" spans="1:2" x14ac:dyDescent="0.3">
      <c r="A3332" s="53" t="s">
        <v>6662</v>
      </c>
      <c r="B3332" s="54" t="s">
        <v>6663</v>
      </c>
    </row>
    <row r="3333" spans="1:2" x14ac:dyDescent="0.3">
      <c r="A3333" s="53" t="s">
        <v>6664</v>
      </c>
      <c r="B3333" s="54" t="s">
        <v>6665</v>
      </c>
    </row>
    <row r="3334" spans="1:2" x14ac:dyDescent="0.3">
      <c r="A3334" s="53" t="s">
        <v>6666</v>
      </c>
      <c r="B3334" s="54" t="s">
        <v>6667</v>
      </c>
    </row>
    <row r="3335" spans="1:2" x14ac:dyDescent="0.3">
      <c r="A3335" s="53" t="s">
        <v>6668</v>
      </c>
      <c r="B3335" s="54" t="s">
        <v>6669</v>
      </c>
    </row>
    <row r="3336" spans="1:2" x14ac:dyDescent="0.3">
      <c r="A3336" s="53" t="s">
        <v>6670</v>
      </c>
      <c r="B3336" s="54" t="s">
        <v>6671</v>
      </c>
    </row>
    <row r="3337" spans="1:2" x14ac:dyDescent="0.3">
      <c r="A3337" s="53" t="s">
        <v>6672</v>
      </c>
      <c r="B3337" s="54" t="s">
        <v>6673</v>
      </c>
    </row>
    <row r="3338" spans="1:2" x14ac:dyDescent="0.3">
      <c r="A3338" s="53" t="s">
        <v>6674</v>
      </c>
      <c r="B3338" s="54" t="s">
        <v>6675</v>
      </c>
    </row>
    <row r="3339" spans="1:2" x14ac:dyDescent="0.3">
      <c r="A3339" s="53" t="s">
        <v>6676</v>
      </c>
      <c r="B3339" s="54" t="s">
        <v>6677</v>
      </c>
    </row>
    <row r="3340" spans="1:2" x14ac:dyDescent="0.3">
      <c r="A3340" s="53" t="s">
        <v>6678</v>
      </c>
      <c r="B3340" s="54" t="s">
        <v>6679</v>
      </c>
    </row>
    <row r="3341" spans="1:2" x14ac:dyDescent="0.3">
      <c r="A3341" s="53" t="s">
        <v>6680</v>
      </c>
      <c r="B3341" s="54" t="s">
        <v>6681</v>
      </c>
    </row>
    <row r="3342" spans="1:2" x14ac:dyDescent="0.3">
      <c r="A3342" s="53" t="s">
        <v>6682</v>
      </c>
      <c r="B3342" s="54" t="s">
        <v>6683</v>
      </c>
    </row>
    <row r="3343" spans="1:2" x14ac:dyDescent="0.3">
      <c r="A3343" s="53" t="s">
        <v>6684</v>
      </c>
      <c r="B3343" s="54" t="s">
        <v>6685</v>
      </c>
    </row>
    <row r="3344" spans="1:2" x14ac:dyDescent="0.3">
      <c r="A3344" s="53" t="s">
        <v>6686</v>
      </c>
      <c r="B3344" s="54" t="s">
        <v>6687</v>
      </c>
    </row>
    <row r="3345" spans="1:2" x14ac:dyDescent="0.3">
      <c r="A3345" s="53" t="s">
        <v>6688</v>
      </c>
      <c r="B3345" s="54" t="s">
        <v>6689</v>
      </c>
    </row>
    <row r="3346" spans="1:2" x14ac:dyDescent="0.3">
      <c r="A3346" s="53" t="s">
        <v>6690</v>
      </c>
      <c r="B3346" s="54" t="s">
        <v>6691</v>
      </c>
    </row>
    <row r="3347" spans="1:2" x14ac:dyDescent="0.3">
      <c r="A3347" s="53" t="s">
        <v>6692</v>
      </c>
      <c r="B3347" s="54" t="s">
        <v>6693</v>
      </c>
    </row>
    <row r="3348" spans="1:2" x14ac:dyDescent="0.3">
      <c r="A3348" s="53" t="s">
        <v>6694</v>
      </c>
      <c r="B3348" s="54" t="s">
        <v>6695</v>
      </c>
    </row>
    <row r="3349" spans="1:2" x14ac:dyDescent="0.3">
      <c r="A3349" s="53" t="s">
        <v>6696</v>
      </c>
      <c r="B3349" s="54" t="s">
        <v>6697</v>
      </c>
    </row>
    <row r="3350" spans="1:2" x14ac:dyDescent="0.3">
      <c r="A3350" s="53" t="s">
        <v>6698</v>
      </c>
      <c r="B3350" s="54" t="s">
        <v>6699</v>
      </c>
    </row>
    <row r="3351" spans="1:2" x14ac:dyDescent="0.3">
      <c r="A3351" s="53" t="s">
        <v>6700</v>
      </c>
      <c r="B3351" s="54" t="s">
        <v>6701</v>
      </c>
    </row>
    <row r="3352" spans="1:2" x14ac:dyDescent="0.3">
      <c r="A3352" s="53" t="s">
        <v>6702</v>
      </c>
      <c r="B3352" s="54" t="s">
        <v>6703</v>
      </c>
    </row>
    <row r="3353" spans="1:2" x14ac:dyDescent="0.3">
      <c r="A3353" s="53" t="s">
        <v>6704</v>
      </c>
      <c r="B3353" s="54" t="s">
        <v>6705</v>
      </c>
    </row>
    <row r="3354" spans="1:2" x14ac:dyDescent="0.3">
      <c r="A3354" s="53" t="s">
        <v>6706</v>
      </c>
      <c r="B3354" s="54" t="s">
        <v>6707</v>
      </c>
    </row>
    <row r="3355" spans="1:2" x14ac:dyDescent="0.3">
      <c r="A3355" s="53" t="s">
        <v>6708</v>
      </c>
      <c r="B3355" s="54" t="s">
        <v>6709</v>
      </c>
    </row>
    <row r="3356" spans="1:2" x14ac:dyDescent="0.3">
      <c r="A3356" s="53" t="s">
        <v>6710</v>
      </c>
      <c r="B3356" s="54" t="s">
        <v>6711</v>
      </c>
    </row>
    <row r="3357" spans="1:2" x14ac:dyDescent="0.3">
      <c r="A3357" s="53" t="s">
        <v>6712</v>
      </c>
      <c r="B3357" s="54" t="s">
        <v>6713</v>
      </c>
    </row>
    <row r="3358" spans="1:2" x14ac:dyDescent="0.3">
      <c r="A3358" s="53" t="s">
        <v>6714</v>
      </c>
      <c r="B3358" s="54" t="s">
        <v>6715</v>
      </c>
    </row>
    <row r="3359" spans="1:2" x14ac:dyDescent="0.3">
      <c r="A3359" s="53" t="s">
        <v>6716</v>
      </c>
      <c r="B3359" s="54" t="s">
        <v>6717</v>
      </c>
    </row>
    <row r="3360" spans="1:2" x14ac:dyDescent="0.3">
      <c r="A3360" s="53" t="s">
        <v>6718</v>
      </c>
      <c r="B3360" s="54" t="s">
        <v>6719</v>
      </c>
    </row>
    <row r="3361" spans="1:2" x14ac:dyDescent="0.3">
      <c r="A3361" s="53" t="s">
        <v>6720</v>
      </c>
      <c r="B3361" s="54" t="s">
        <v>6721</v>
      </c>
    </row>
    <row r="3362" spans="1:2" x14ac:dyDescent="0.3">
      <c r="A3362" s="53" t="s">
        <v>6722</v>
      </c>
      <c r="B3362" s="54" t="s">
        <v>6723</v>
      </c>
    </row>
    <row r="3363" spans="1:2" x14ac:dyDescent="0.3">
      <c r="A3363" s="53" t="s">
        <v>6724</v>
      </c>
      <c r="B3363" s="54" t="s">
        <v>6725</v>
      </c>
    </row>
    <row r="3364" spans="1:2" x14ac:dyDescent="0.3">
      <c r="A3364" s="53" t="s">
        <v>6726</v>
      </c>
      <c r="B3364" s="54" t="s">
        <v>6727</v>
      </c>
    </row>
    <row r="3365" spans="1:2" x14ac:dyDescent="0.3">
      <c r="A3365" s="53" t="s">
        <v>6728</v>
      </c>
      <c r="B3365" s="54" t="s">
        <v>6729</v>
      </c>
    </row>
    <row r="3366" spans="1:2" x14ac:dyDescent="0.3">
      <c r="A3366" s="53" t="s">
        <v>6730</v>
      </c>
      <c r="B3366" s="54" t="s">
        <v>6731</v>
      </c>
    </row>
    <row r="3367" spans="1:2" x14ac:dyDescent="0.3">
      <c r="A3367" s="53" t="s">
        <v>6732</v>
      </c>
      <c r="B3367" s="54" t="s">
        <v>6733</v>
      </c>
    </row>
    <row r="3368" spans="1:2" x14ac:dyDescent="0.3">
      <c r="A3368" s="53" t="s">
        <v>6734</v>
      </c>
      <c r="B3368" s="54" t="s">
        <v>6735</v>
      </c>
    </row>
    <row r="3369" spans="1:2" x14ac:dyDescent="0.3">
      <c r="A3369" s="53" t="s">
        <v>6736</v>
      </c>
      <c r="B3369" s="54" t="s">
        <v>6737</v>
      </c>
    </row>
    <row r="3370" spans="1:2" x14ac:dyDescent="0.3">
      <c r="A3370" s="53" t="s">
        <v>6738</v>
      </c>
      <c r="B3370" s="54" t="s">
        <v>6739</v>
      </c>
    </row>
    <row r="3371" spans="1:2" x14ac:dyDescent="0.3">
      <c r="A3371" s="53" t="s">
        <v>6740</v>
      </c>
      <c r="B3371" s="54" t="s">
        <v>6741</v>
      </c>
    </row>
    <row r="3372" spans="1:2" x14ac:dyDescent="0.3">
      <c r="A3372" s="53" t="s">
        <v>6742</v>
      </c>
      <c r="B3372" s="54" t="s">
        <v>6743</v>
      </c>
    </row>
    <row r="3373" spans="1:2" x14ac:dyDescent="0.3">
      <c r="A3373" s="53" t="s">
        <v>6744</v>
      </c>
      <c r="B3373" s="54" t="s">
        <v>6745</v>
      </c>
    </row>
    <row r="3374" spans="1:2" x14ac:dyDescent="0.3">
      <c r="A3374" s="53" t="s">
        <v>6746</v>
      </c>
      <c r="B3374" s="54" t="s">
        <v>6747</v>
      </c>
    </row>
    <row r="3375" spans="1:2" x14ac:dyDescent="0.3">
      <c r="A3375" s="53" t="s">
        <v>6748</v>
      </c>
      <c r="B3375" s="54" t="s">
        <v>6749</v>
      </c>
    </row>
    <row r="3376" spans="1:2" x14ac:dyDescent="0.3">
      <c r="A3376" s="53" t="s">
        <v>6750</v>
      </c>
      <c r="B3376" s="54" t="s">
        <v>6751</v>
      </c>
    </row>
    <row r="3377" spans="1:2" x14ac:dyDescent="0.3">
      <c r="A3377" s="53" t="s">
        <v>6752</v>
      </c>
      <c r="B3377" s="54" t="s">
        <v>6753</v>
      </c>
    </row>
    <row r="3378" spans="1:2" x14ac:dyDescent="0.3">
      <c r="A3378" s="53" t="s">
        <v>6754</v>
      </c>
      <c r="B3378" s="54" t="s">
        <v>6755</v>
      </c>
    </row>
    <row r="3379" spans="1:2" x14ac:dyDescent="0.3">
      <c r="A3379" s="53" t="s">
        <v>6756</v>
      </c>
      <c r="B3379" s="54" t="s">
        <v>6757</v>
      </c>
    </row>
    <row r="3380" spans="1:2" x14ac:dyDescent="0.3">
      <c r="A3380" s="53" t="s">
        <v>6758</v>
      </c>
      <c r="B3380" s="54" t="s">
        <v>6759</v>
      </c>
    </row>
    <row r="3381" spans="1:2" x14ac:dyDescent="0.3">
      <c r="A3381" s="53" t="s">
        <v>6760</v>
      </c>
      <c r="B3381" s="54" t="s">
        <v>6761</v>
      </c>
    </row>
    <row r="3382" spans="1:2" x14ac:dyDescent="0.3">
      <c r="A3382" s="53" t="s">
        <v>6762</v>
      </c>
      <c r="B3382" s="54" t="s">
        <v>6763</v>
      </c>
    </row>
    <row r="3383" spans="1:2" x14ac:dyDescent="0.3">
      <c r="A3383" s="53" t="s">
        <v>6764</v>
      </c>
      <c r="B3383" s="54" t="s">
        <v>6765</v>
      </c>
    </row>
    <row r="3384" spans="1:2" x14ac:dyDescent="0.3">
      <c r="A3384" s="53" t="s">
        <v>6766</v>
      </c>
      <c r="B3384" s="54" t="s">
        <v>6767</v>
      </c>
    </row>
    <row r="3385" spans="1:2" x14ac:dyDescent="0.3">
      <c r="A3385" s="53" t="s">
        <v>6768</v>
      </c>
      <c r="B3385" s="54" t="s">
        <v>6769</v>
      </c>
    </row>
    <row r="3386" spans="1:2" x14ac:dyDescent="0.3">
      <c r="A3386" s="53" t="s">
        <v>6770</v>
      </c>
      <c r="B3386" s="54" t="s">
        <v>6771</v>
      </c>
    </row>
    <row r="3387" spans="1:2" x14ac:dyDescent="0.3">
      <c r="A3387" s="53" t="s">
        <v>6772</v>
      </c>
      <c r="B3387" s="54" t="s">
        <v>6773</v>
      </c>
    </row>
    <row r="3388" spans="1:2" x14ac:dyDescent="0.3">
      <c r="A3388" s="53" t="s">
        <v>6774</v>
      </c>
      <c r="B3388" s="54" t="s">
        <v>6775</v>
      </c>
    </row>
    <row r="3389" spans="1:2" x14ac:dyDescent="0.3">
      <c r="A3389" s="53" t="s">
        <v>6776</v>
      </c>
      <c r="B3389" s="54" t="s">
        <v>6777</v>
      </c>
    </row>
    <row r="3390" spans="1:2" x14ac:dyDescent="0.3">
      <c r="A3390" s="53" t="s">
        <v>6778</v>
      </c>
      <c r="B3390" s="54" t="s">
        <v>6779</v>
      </c>
    </row>
    <row r="3391" spans="1:2" x14ac:dyDescent="0.3">
      <c r="A3391" s="53" t="s">
        <v>6780</v>
      </c>
      <c r="B3391" s="54" t="s">
        <v>6781</v>
      </c>
    </row>
    <row r="3392" spans="1:2" x14ac:dyDescent="0.3">
      <c r="A3392" s="53" t="s">
        <v>6782</v>
      </c>
      <c r="B3392" s="54" t="s">
        <v>6783</v>
      </c>
    </row>
    <row r="3393" spans="1:2" x14ac:dyDescent="0.3">
      <c r="A3393" s="53" t="s">
        <v>6784</v>
      </c>
      <c r="B3393" s="54" t="s">
        <v>6785</v>
      </c>
    </row>
    <row r="3394" spans="1:2" x14ac:dyDescent="0.3">
      <c r="A3394" s="53" t="s">
        <v>6786</v>
      </c>
      <c r="B3394" s="54" t="s">
        <v>6787</v>
      </c>
    </row>
    <row r="3395" spans="1:2" x14ac:dyDescent="0.3">
      <c r="A3395" s="53" t="s">
        <v>6788</v>
      </c>
      <c r="B3395" s="54" t="s">
        <v>6789</v>
      </c>
    </row>
    <row r="3396" spans="1:2" x14ac:dyDescent="0.3">
      <c r="A3396" s="53" t="s">
        <v>6790</v>
      </c>
      <c r="B3396" s="54" t="s">
        <v>6791</v>
      </c>
    </row>
    <row r="3397" spans="1:2" x14ac:dyDescent="0.3">
      <c r="A3397" s="53" t="s">
        <v>6792</v>
      </c>
      <c r="B3397" s="54" t="s">
        <v>6793</v>
      </c>
    </row>
    <row r="3398" spans="1:2" x14ac:dyDescent="0.3">
      <c r="A3398" s="53" t="s">
        <v>6794</v>
      </c>
      <c r="B3398" s="54" t="s">
        <v>6795</v>
      </c>
    </row>
    <row r="3399" spans="1:2" x14ac:dyDescent="0.3">
      <c r="A3399" s="53" t="s">
        <v>6796</v>
      </c>
      <c r="B3399" s="54" t="s">
        <v>6797</v>
      </c>
    </row>
    <row r="3400" spans="1:2" x14ac:dyDescent="0.3">
      <c r="A3400" s="53" t="s">
        <v>6798</v>
      </c>
      <c r="B3400" s="54" t="s">
        <v>6799</v>
      </c>
    </row>
    <row r="3401" spans="1:2" x14ac:dyDescent="0.3">
      <c r="A3401" s="53" t="s">
        <v>6800</v>
      </c>
      <c r="B3401" s="54" t="s">
        <v>6801</v>
      </c>
    </row>
    <row r="3402" spans="1:2" x14ac:dyDescent="0.3">
      <c r="A3402" s="53" t="s">
        <v>6802</v>
      </c>
      <c r="B3402" s="54" t="s">
        <v>6803</v>
      </c>
    </row>
    <row r="3403" spans="1:2" x14ac:dyDescent="0.3">
      <c r="A3403" s="53" t="s">
        <v>6804</v>
      </c>
      <c r="B3403" s="54" t="s">
        <v>6805</v>
      </c>
    </row>
    <row r="3404" spans="1:2" x14ac:dyDescent="0.3">
      <c r="A3404" s="53" t="s">
        <v>6806</v>
      </c>
      <c r="B3404" s="54" t="s">
        <v>6807</v>
      </c>
    </row>
    <row r="3405" spans="1:2" x14ac:dyDescent="0.3">
      <c r="A3405" s="53" t="s">
        <v>6808</v>
      </c>
      <c r="B3405" s="54" t="s">
        <v>6809</v>
      </c>
    </row>
    <row r="3406" spans="1:2" x14ac:dyDescent="0.3">
      <c r="A3406" s="53" t="s">
        <v>6810</v>
      </c>
      <c r="B3406" s="54" t="s">
        <v>6811</v>
      </c>
    </row>
    <row r="3407" spans="1:2" x14ac:dyDescent="0.3">
      <c r="A3407" s="53" t="s">
        <v>6812</v>
      </c>
      <c r="B3407" s="54" t="s">
        <v>6813</v>
      </c>
    </row>
    <row r="3408" spans="1:2" x14ac:dyDescent="0.3">
      <c r="A3408" s="53" t="s">
        <v>6814</v>
      </c>
      <c r="B3408" s="54" t="s">
        <v>6815</v>
      </c>
    </row>
    <row r="3409" spans="1:2" x14ac:dyDescent="0.3">
      <c r="A3409" s="53" t="s">
        <v>6816</v>
      </c>
      <c r="B3409" s="54" t="s">
        <v>6817</v>
      </c>
    </row>
    <row r="3410" spans="1:2" x14ac:dyDescent="0.3">
      <c r="A3410" s="53" t="s">
        <v>6818</v>
      </c>
      <c r="B3410" s="54" t="s">
        <v>6819</v>
      </c>
    </row>
    <row r="3411" spans="1:2" x14ac:dyDescent="0.3">
      <c r="A3411" s="53" t="s">
        <v>6820</v>
      </c>
      <c r="B3411" s="54" t="s">
        <v>6821</v>
      </c>
    </row>
    <row r="3412" spans="1:2" x14ac:dyDescent="0.3">
      <c r="A3412" s="53" t="s">
        <v>6822</v>
      </c>
      <c r="B3412" s="54" t="s">
        <v>6823</v>
      </c>
    </row>
    <row r="3413" spans="1:2" x14ac:dyDescent="0.3">
      <c r="A3413" s="53" t="s">
        <v>6824</v>
      </c>
      <c r="B3413" s="54" t="s">
        <v>6825</v>
      </c>
    </row>
    <row r="3414" spans="1:2" x14ac:dyDescent="0.3">
      <c r="A3414" s="53" t="s">
        <v>6826</v>
      </c>
      <c r="B3414" s="54" t="s">
        <v>6827</v>
      </c>
    </row>
    <row r="3415" spans="1:2" x14ac:dyDescent="0.3">
      <c r="A3415" s="53" t="s">
        <v>6828</v>
      </c>
      <c r="B3415" s="54" t="s">
        <v>6829</v>
      </c>
    </row>
    <row r="3416" spans="1:2" x14ac:dyDescent="0.3">
      <c r="A3416" s="53" t="s">
        <v>6830</v>
      </c>
      <c r="B3416" s="54" t="s">
        <v>6831</v>
      </c>
    </row>
    <row r="3417" spans="1:2" x14ac:dyDescent="0.3">
      <c r="A3417" s="53" t="s">
        <v>6832</v>
      </c>
      <c r="B3417" s="54" t="s">
        <v>6833</v>
      </c>
    </row>
    <row r="3418" spans="1:2" x14ac:dyDescent="0.3">
      <c r="A3418" s="53" t="s">
        <v>6834</v>
      </c>
      <c r="B3418" s="54" t="s">
        <v>6835</v>
      </c>
    </row>
    <row r="3419" spans="1:2" x14ac:dyDescent="0.3">
      <c r="A3419" s="53" t="s">
        <v>6836</v>
      </c>
      <c r="B3419" s="54" t="s">
        <v>6837</v>
      </c>
    </row>
    <row r="3420" spans="1:2" x14ac:dyDescent="0.3">
      <c r="A3420" s="53" t="s">
        <v>6838</v>
      </c>
      <c r="B3420" s="54" t="s">
        <v>6839</v>
      </c>
    </row>
    <row r="3421" spans="1:2" x14ac:dyDescent="0.3">
      <c r="A3421" s="53" t="s">
        <v>6840</v>
      </c>
      <c r="B3421" s="54" t="s">
        <v>6841</v>
      </c>
    </row>
    <row r="3422" spans="1:2" x14ac:dyDescent="0.3">
      <c r="A3422" s="53" t="s">
        <v>6842</v>
      </c>
      <c r="B3422" s="54" t="s">
        <v>6843</v>
      </c>
    </row>
    <row r="3423" spans="1:2" x14ac:dyDescent="0.3">
      <c r="A3423" s="53" t="s">
        <v>6844</v>
      </c>
      <c r="B3423" s="54" t="s">
        <v>6845</v>
      </c>
    </row>
    <row r="3424" spans="1:2" x14ac:dyDescent="0.3">
      <c r="A3424" s="53" t="s">
        <v>6846</v>
      </c>
      <c r="B3424" s="54" t="s">
        <v>6847</v>
      </c>
    </row>
    <row r="3425" spans="1:2" x14ac:dyDescent="0.3">
      <c r="A3425" s="53" t="s">
        <v>6848</v>
      </c>
      <c r="B3425" s="54" t="s">
        <v>6849</v>
      </c>
    </row>
    <row r="3426" spans="1:2" x14ac:dyDescent="0.3">
      <c r="A3426" s="53" t="s">
        <v>6850</v>
      </c>
      <c r="B3426" s="54" t="s">
        <v>6851</v>
      </c>
    </row>
    <row r="3427" spans="1:2" x14ac:dyDescent="0.3">
      <c r="A3427" s="53" t="s">
        <v>6852</v>
      </c>
      <c r="B3427" s="54" t="s">
        <v>6853</v>
      </c>
    </row>
    <row r="3428" spans="1:2" x14ac:dyDescent="0.3">
      <c r="A3428" s="53" t="s">
        <v>6854</v>
      </c>
      <c r="B3428" s="54" t="s">
        <v>6855</v>
      </c>
    </row>
    <row r="3429" spans="1:2" x14ac:dyDescent="0.3">
      <c r="A3429" s="53" t="s">
        <v>6856</v>
      </c>
      <c r="B3429" s="54" t="s">
        <v>6857</v>
      </c>
    </row>
    <row r="3430" spans="1:2" x14ac:dyDescent="0.3">
      <c r="A3430" s="53" t="s">
        <v>6858</v>
      </c>
      <c r="B3430" s="54" t="s">
        <v>6859</v>
      </c>
    </row>
    <row r="3431" spans="1:2" x14ac:dyDescent="0.3">
      <c r="A3431" s="53" t="s">
        <v>6860</v>
      </c>
      <c r="B3431" s="54" t="s">
        <v>6861</v>
      </c>
    </row>
    <row r="3432" spans="1:2" x14ac:dyDescent="0.3">
      <c r="A3432" s="53" t="s">
        <v>6862</v>
      </c>
      <c r="B3432" s="54" t="s">
        <v>6863</v>
      </c>
    </row>
    <row r="3433" spans="1:2" x14ac:dyDescent="0.3">
      <c r="A3433" s="53" t="s">
        <v>6864</v>
      </c>
      <c r="B3433" s="54" t="s">
        <v>6865</v>
      </c>
    </row>
    <row r="3434" spans="1:2" x14ac:dyDescent="0.3">
      <c r="A3434" s="53" t="s">
        <v>6866</v>
      </c>
      <c r="B3434" s="54" t="s">
        <v>6867</v>
      </c>
    </row>
    <row r="3435" spans="1:2" x14ac:dyDescent="0.3">
      <c r="A3435" s="53" t="s">
        <v>6868</v>
      </c>
      <c r="B3435" s="54" t="s">
        <v>6869</v>
      </c>
    </row>
    <row r="3436" spans="1:2" x14ac:dyDescent="0.3">
      <c r="A3436" s="53" t="s">
        <v>6870</v>
      </c>
      <c r="B3436" s="54" t="s">
        <v>6871</v>
      </c>
    </row>
    <row r="3437" spans="1:2" x14ac:dyDescent="0.3">
      <c r="A3437" s="53" t="s">
        <v>6872</v>
      </c>
      <c r="B3437" s="54" t="s">
        <v>6873</v>
      </c>
    </row>
    <row r="3438" spans="1:2" x14ac:dyDescent="0.3">
      <c r="A3438" s="53" t="s">
        <v>6874</v>
      </c>
      <c r="B3438" s="54" t="s">
        <v>6875</v>
      </c>
    </row>
    <row r="3439" spans="1:2" x14ac:dyDescent="0.3">
      <c r="A3439" s="53" t="s">
        <v>6876</v>
      </c>
      <c r="B3439" s="54" t="s">
        <v>6877</v>
      </c>
    </row>
    <row r="3440" spans="1:2" x14ac:dyDescent="0.3">
      <c r="A3440" s="53" t="s">
        <v>6878</v>
      </c>
      <c r="B3440" s="54" t="s">
        <v>6879</v>
      </c>
    </row>
    <row r="3441" spans="1:2" x14ac:dyDescent="0.3">
      <c r="A3441" s="53" t="s">
        <v>6880</v>
      </c>
      <c r="B3441" s="54" t="s">
        <v>6881</v>
      </c>
    </row>
    <row r="3442" spans="1:2" x14ac:dyDescent="0.3">
      <c r="A3442" s="53" t="s">
        <v>6882</v>
      </c>
      <c r="B3442" s="54" t="s">
        <v>6883</v>
      </c>
    </row>
    <row r="3443" spans="1:2" x14ac:dyDescent="0.3">
      <c r="A3443" s="53" t="s">
        <v>6884</v>
      </c>
      <c r="B3443" s="54" t="s">
        <v>6885</v>
      </c>
    </row>
    <row r="3444" spans="1:2" x14ac:dyDescent="0.3">
      <c r="A3444" s="53" t="s">
        <v>6886</v>
      </c>
      <c r="B3444" s="54" t="s">
        <v>6887</v>
      </c>
    </row>
    <row r="3445" spans="1:2" x14ac:dyDescent="0.3">
      <c r="A3445" s="53" t="s">
        <v>6888</v>
      </c>
      <c r="B3445" s="54" t="s">
        <v>6889</v>
      </c>
    </row>
    <row r="3446" spans="1:2" x14ac:dyDescent="0.3">
      <c r="A3446" s="53" t="s">
        <v>6890</v>
      </c>
      <c r="B3446" s="54" t="s">
        <v>6891</v>
      </c>
    </row>
    <row r="3447" spans="1:2" x14ac:dyDescent="0.3">
      <c r="A3447" s="53" t="s">
        <v>6892</v>
      </c>
      <c r="B3447" s="54" t="s">
        <v>6893</v>
      </c>
    </row>
    <row r="3448" spans="1:2" x14ac:dyDescent="0.3">
      <c r="A3448" s="53" t="s">
        <v>6894</v>
      </c>
      <c r="B3448" s="54" t="s">
        <v>6895</v>
      </c>
    </row>
    <row r="3449" spans="1:2" x14ac:dyDescent="0.3">
      <c r="A3449" s="53" t="s">
        <v>6896</v>
      </c>
      <c r="B3449" s="54" t="s">
        <v>6897</v>
      </c>
    </row>
    <row r="3450" spans="1:2" x14ac:dyDescent="0.3">
      <c r="A3450" s="53" t="s">
        <v>6898</v>
      </c>
      <c r="B3450" s="54" t="s">
        <v>6899</v>
      </c>
    </row>
    <row r="3451" spans="1:2" x14ac:dyDescent="0.3">
      <c r="A3451" s="53" t="s">
        <v>6900</v>
      </c>
      <c r="B3451" s="54" t="s">
        <v>6901</v>
      </c>
    </row>
    <row r="3452" spans="1:2" x14ac:dyDescent="0.3">
      <c r="A3452" s="53" t="s">
        <v>6902</v>
      </c>
      <c r="B3452" s="54" t="s">
        <v>6903</v>
      </c>
    </row>
    <row r="3453" spans="1:2" x14ac:dyDescent="0.3">
      <c r="A3453" s="53" t="s">
        <v>6904</v>
      </c>
      <c r="B3453" s="54" t="s">
        <v>6905</v>
      </c>
    </row>
    <row r="3454" spans="1:2" x14ac:dyDescent="0.3">
      <c r="A3454" s="53" t="s">
        <v>6906</v>
      </c>
      <c r="B3454" s="54" t="s">
        <v>6907</v>
      </c>
    </row>
    <row r="3455" spans="1:2" x14ac:dyDescent="0.3">
      <c r="A3455" s="53" t="s">
        <v>6908</v>
      </c>
      <c r="B3455" s="54" t="s">
        <v>6909</v>
      </c>
    </row>
    <row r="3456" spans="1:2" x14ac:dyDescent="0.3">
      <c r="A3456" s="53" t="s">
        <v>6910</v>
      </c>
      <c r="B3456" s="54" t="s">
        <v>6911</v>
      </c>
    </row>
    <row r="3457" spans="1:2" x14ac:dyDescent="0.3">
      <c r="A3457" s="53" t="s">
        <v>6912</v>
      </c>
      <c r="B3457" s="54" t="s">
        <v>6913</v>
      </c>
    </row>
    <row r="3458" spans="1:2" x14ac:dyDescent="0.3">
      <c r="A3458" s="53" t="s">
        <v>6914</v>
      </c>
      <c r="B3458" s="54" t="s">
        <v>6915</v>
      </c>
    </row>
    <row r="3459" spans="1:2" x14ac:dyDescent="0.3">
      <c r="A3459" s="53" t="s">
        <v>6916</v>
      </c>
      <c r="B3459" s="54" t="s">
        <v>6917</v>
      </c>
    </row>
    <row r="3460" spans="1:2" x14ac:dyDescent="0.3">
      <c r="A3460" s="53" t="s">
        <v>6918</v>
      </c>
      <c r="B3460" s="54" t="s">
        <v>6919</v>
      </c>
    </row>
    <row r="3461" spans="1:2" x14ac:dyDescent="0.3">
      <c r="A3461" s="53" t="s">
        <v>6920</v>
      </c>
      <c r="B3461" s="54" t="s">
        <v>6921</v>
      </c>
    </row>
    <row r="3462" spans="1:2" x14ac:dyDescent="0.3">
      <c r="A3462" s="53" t="s">
        <v>6922</v>
      </c>
      <c r="B3462" s="54" t="s">
        <v>6923</v>
      </c>
    </row>
    <row r="3463" spans="1:2" x14ac:dyDescent="0.3">
      <c r="A3463" s="53" t="s">
        <v>6924</v>
      </c>
      <c r="B3463" s="54" t="s">
        <v>6925</v>
      </c>
    </row>
    <row r="3464" spans="1:2" x14ac:dyDescent="0.3">
      <c r="A3464" s="53" t="s">
        <v>6926</v>
      </c>
      <c r="B3464" s="54" t="s">
        <v>6927</v>
      </c>
    </row>
    <row r="3465" spans="1:2" x14ac:dyDescent="0.3">
      <c r="A3465" s="53" t="s">
        <v>6928</v>
      </c>
      <c r="B3465" s="54" t="s">
        <v>6929</v>
      </c>
    </row>
    <row r="3466" spans="1:2" x14ac:dyDescent="0.3">
      <c r="A3466" s="53" t="s">
        <v>6930</v>
      </c>
      <c r="B3466" s="54" t="s">
        <v>6931</v>
      </c>
    </row>
    <row r="3467" spans="1:2" x14ac:dyDescent="0.3">
      <c r="A3467" s="53" t="s">
        <v>6932</v>
      </c>
      <c r="B3467" s="54" t="s">
        <v>6933</v>
      </c>
    </row>
    <row r="3468" spans="1:2" x14ac:dyDescent="0.3">
      <c r="A3468" s="53" t="s">
        <v>6934</v>
      </c>
      <c r="B3468" s="54" t="s">
        <v>6935</v>
      </c>
    </row>
    <row r="3469" spans="1:2" x14ac:dyDescent="0.3">
      <c r="A3469" s="53" t="s">
        <v>6936</v>
      </c>
      <c r="B3469" s="54" t="s">
        <v>6937</v>
      </c>
    </row>
    <row r="3470" spans="1:2" x14ac:dyDescent="0.3">
      <c r="A3470" s="53" t="s">
        <v>6938</v>
      </c>
      <c r="B3470" s="54" t="s">
        <v>6939</v>
      </c>
    </row>
    <row r="3471" spans="1:2" x14ac:dyDescent="0.3">
      <c r="A3471" s="53" t="s">
        <v>6940</v>
      </c>
      <c r="B3471" s="54" t="s">
        <v>6941</v>
      </c>
    </row>
    <row r="3472" spans="1:2" x14ac:dyDescent="0.3">
      <c r="A3472" s="53" t="s">
        <v>6942</v>
      </c>
      <c r="B3472" s="54" t="s">
        <v>6943</v>
      </c>
    </row>
    <row r="3473" spans="1:2" x14ac:dyDescent="0.3">
      <c r="A3473" s="53" t="s">
        <v>6944</v>
      </c>
      <c r="B3473" s="54" t="s">
        <v>6945</v>
      </c>
    </row>
    <row r="3474" spans="1:2" x14ac:dyDescent="0.3">
      <c r="A3474" s="53" t="s">
        <v>6946</v>
      </c>
      <c r="B3474" s="54" t="s">
        <v>6947</v>
      </c>
    </row>
    <row r="3475" spans="1:2" x14ac:dyDescent="0.3">
      <c r="A3475" s="53" t="s">
        <v>6948</v>
      </c>
      <c r="B3475" s="54" t="s">
        <v>6949</v>
      </c>
    </row>
    <row r="3476" spans="1:2" x14ac:dyDescent="0.3">
      <c r="A3476" s="53" t="s">
        <v>6950</v>
      </c>
      <c r="B3476" s="54" t="s">
        <v>6951</v>
      </c>
    </row>
    <row r="3477" spans="1:2" x14ac:dyDescent="0.3">
      <c r="A3477" s="53" t="s">
        <v>6952</v>
      </c>
      <c r="B3477" s="54" t="s">
        <v>6953</v>
      </c>
    </row>
    <row r="3478" spans="1:2" x14ac:dyDescent="0.3">
      <c r="A3478" s="53" t="s">
        <v>6954</v>
      </c>
      <c r="B3478" s="54" t="s">
        <v>6955</v>
      </c>
    </row>
    <row r="3479" spans="1:2" x14ac:dyDescent="0.3">
      <c r="A3479" s="53" t="s">
        <v>6956</v>
      </c>
      <c r="B3479" s="54" t="s">
        <v>6957</v>
      </c>
    </row>
    <row r="3480" spans="1:2" x14ac:dyDescent="0.3">
      <c r="A3480" s="53" t="s">
        <v>6958</v>
      </c>
      <c r="B3480" s="54" t="s">
        <v>6959</v>
      </c>
    </row>
    <row r="3481" spans="1:2" x14ac:dyDescent="0.3">
      <c r="A3481" s="53" t="s">
        <v>6960</v>
      </c>
      <c r="B3481" s="54" t="s">
        <v>6961</v>
      </c>
    </row>
    <row r="3482" spans="1:2" x14ac:dyDescent="0.3">
      <c r="A3482" s="53" t="s">
        <v>6962</v>
      </c>
      <c r="B3482" s="54" t="s">
        <v>6963</v>
      </c>
    </row>
    <row r="3483" spans="1:2" x14ac:dyDescent="0.3">
      <c r="A3483" s="53" t="s">
        <v>6964</v>
      </c>
      <c r="B3483" s="54" t="s">
        <v>6965</v>
      </c>
    </row>
    <row r="3484" spans="1:2" x14ac:dyDescent="0.3">
      <c r="A3484" s="53" t="s">
        <v>6966</v>
      </c>
      <c r="B3484" s="54" t="s">
        <v>6967</v>
      </c>
    </row>
    <row r="3485" spans="1:2" x14ac:dyDescent="0.3">
      <c r="A3485" s="53" t="s">
        <v>6968</v>
      </c>
      <c r="B3485" s="54" t="s">
        <v>6969</v>
      </c>
    </row>
    <row r="3486" spans="1:2" x14ac:dyDescent="0.3">
      <c r="A3486" s="53" t="s">
        <v>6970</v>
      </c>
      <c r="B3486" s="54" t="s">
        <v>6971</v>
      </c>
    </row>
    <row r="3487" spans="1:2" x14ac:dyDescent="0.3">
      <c r="A3487" s="53" t="s">
        <v>6972</v>
      </c>
      <c r="B3487" s="54" t="s">
        <v>6973</v>
      </c>
    </row>
    <row r="3488" spans="1:2" x14ac:dyDescent="0.3">
      <c r="A3488" s="53" t="s">
        <v>6974</v>
      </c>
      <c r="B3488" s="54" t="s">
        <v>6975</v>
      </c>
    </row>
    <row r="3489" spans="1:2" x14ac:dyDescent="0.3">
      <c r="A3489" s="53" t="s">
        <v>6976</v>
      </c>
      <c r="B3489" s="54" t="s">
        <v>6977</v>
      </c>
    </row>
    <row r="3490" spans="1:2" x14ac:dyDescent="0.3">
      <c r="A3490" s="53" t="s">
        <v>6978</v>
      </c>
      <c r="B3490" s="54" t="s">
        <v>6979</v>
      </c>
    </row>
    <row r="3491" spans="1:2" x14ac:dyDescent="0.3">
      <c r="A3491" s="53" t="s">
        <v>6980</v>
      </c>
      <c r="B3491" s="54" t="s">
        <v>6981</v>
      </c>
    </row>
    <row r="3492" spans="1:2" x14ac:dyDescent="0.3">
      <c r="A3492" s="53" t="s">
        <v>6982</v>
      </c>
      <c r="B3492" s="54" t="s">
        <v>6983</v>
      </c>
    </row>
    <row r="3493" spans="1:2" x14ac:dyDescent="0.3">
      <c r="A3493" s="53" t="s">
        <v>6984</v>
      </c>
      <c r="B3493" s="54" t="s">
        <v>6985</v>
      </c>
    </row>
    <row r="3494" spans="1:2" x14ac:dyDescent="0.3">
      <c r="A3494" s="53" t="s">
        <v>6986</v>
      </c>
      <c r="B3494" s="54" t="s">
        <v>6987</v>
      </c>
    </row>
    <row r="3495" spans="1:2" x14ac:dyDescent="0.3">
      <c r="A3495" s="53" t="s">
        <v>6988</v>
      </c>
      <c r="B3495" s="54" t="s">
        <v>6989</v>
      </c>
    </row>
    <row r="3496" spans="1:2" x14ac:dyDescent="0.3">
      <c r="A3496" s="53" t="s">
        <v>6990</v>
      </c>
      <c r="B3496" s="54" t="s">
        <v>6991</v>
      </c>
    </row>
    <row r="3497" spans="1:2" x14ac:dyDescent="0.3">
      <c r="A3497" s="53" t="s">
        <v>6992</v>
      </c>
      <c r="B3497" s="54" t="s">
        <v>6993</v>
      </c>
    </row>
    <row r="3498" spans="1:2" x14ac:dyDescent="0.3">
      <c r="A3498" s="53" t="s">
        <v>6994</v>
      </c>
      <c r="B3498" s="54" t="s">
        <v>6995</v>
      </c>
    </row>
    <row r="3499" spans="1:2" x14ac:dyDescent="0.3">
      <c r="A3499" s="53" t="s">
        <v>6996</v>
      </c>
      <c r="B3499" s="54" t="s">
        <v>6997</v>
      </c>
    </row>
    <row r="3500" spans="1:2" x14ac:dyDescent="0.3">
      <c r="A3500" s="53" t="s">
        <v>6998</v>
      </c>
      <c r="B3500" s="54" t="s">
        <v>6999</v>
      </c>
    </row>
    <row r="3501" spans="1:2" x14ac:dyDescent="0.3">
      <c r="A3501" s="53" t="s">
        <v>7000</v>
      </c>
      <c r="B3501" s="54" t="s">
        <v>7001</v>
      </c>
    </row>
    <row r="3502" spans="1:2" x14ac:dyDescent="0.3">
      <c r="A3502" s="53" t="s">
        <v>7002</v>
      </c>
      <c r="B3502" s="54" t="s">
        <v>7003</v>
      </c>
    </row>
    <row r="3503" spans="1:2" x14ac:dyDescent="0.3">
      <c r="A3503" s="53" t="s">
        <v>7004</v>
      </c>
      <c r="B3503" s="54" t="s">
        <v>7005</v>
      </c>
    </row>
    <row r="3504" spans="1:2" x14ac:dyDescent="0.3">
      <c r="A3504" s="53" t="s">
        <v>7006</v>
      </c>
      <c r="B3504" s="54" t="s">
        <v>7007</v>
      </c>
    </row>
    <row r="3505" spans="1:2" x14ac:dyDescent="0.3">
      <c r="A3505" s="53" t="s">
        <v>7008</v>
      </c>
      <c r="B3505" s="54" t="s">
        <v>7009</v>
      </c>
    </row>
    <row r="3506" spans="1:2" x14ac:dyDescent="0.3">
      <c r="A3506" s="53" t="s">
        <v>7010</v>
      </c>
      <c r="B3506" s="54" t="s">
        <v>7011</v>
      </c>
    </row>
    <row r="3507" spans="1:2" x14ac:dyDescent="0.3">
      <c r="A3507" s="53" t="s">
        <v>7012</v>
      </c>
      <c r="B3507" s="54" t="s">
        <v>7013</v>
      </c>
    </row>
    <row r="3508" spans="1:2" x14ac:dyDescent="0.3">
      <c r="A3508" s="53" t="s">
        <v>7014</v>
      </c>
      <c r="B3508" s="54" t="s">
        <v>7015</v>
      </c>
    </row>
    <row r="3509" spans="1:2" x14ac:dyDescent="0.3">
      <c r="A3509" s="53" t="s">
        <v>7016</v>
      </c>
      <c r="B3509" s="54" t="s">
        <v>7017</v>
      </c>
    </row>
    <row r="3510" spans="1:2" x14ac:dyDescent="0.3">
      <c r="A3510" s="53" t="s">
        <v>7018</v>
      </c>
      <c r="B3510" s="54" t="s">
        <v>7019</v>
      </c>
    </row>
    <row r="3511" spans="1:2" x14ac:dyDescent="0.3">
      <c r="A3511" s="53" t="s">
        <v>7020</v>
      </c>
      <c r="B3511" s="54" t="s">
        <v>7021</v>
      </c>
    </row>
    <row r="3512" spans="1:2" x14ac:dyDescent="0.3">
      <c r="A3512" s="53" t="s">
        <v>7022</v>
      </c>
      <c r="B3512" s="54" t="s">
        <v>7023</v>
      </c>
    </row>
    <row r="3513" spans="1:2" x14ac:dyDescent="0.3">
      <c r="A3513" s="53" t="s">
        <v>7024</v>
      </c>
      <c r="B3513" s="54" t="s">
        <v>7025</v>
      </c>
    </row>
    <row r="3514" spans="1:2" x14ac:dyDescent="0.3">
      <c r="A3514" s="53" t="s">
        <v>7026</v>
      </c>
      <c r="B3514" s="54" t="s">
        <v>7027</v>
      </c>
    </row>
    <row r="3515" spans="1:2" x14ac:dyDescent="0.3">
      <c r="A3515" s="53" t="s">
        <v>7028</v>
      </c>
      <c r="B3515" s="54" t="s">
        <v>7029</v>
      </c>
    </row>
    <row r="3516" spans="1:2" x14ac:dyDescent="0.3">
      <c r="A3516" s="53" t="s">
        <v>7030</v>
      </c>
      <c r="B3516" s="54" t="s">
        <v>7031</v>
      </c>
    </row>
    <row r="3517" spans="1:2" x14ac:dyDescent="0.3">
      <c r="A3517" s="53" t="s">
        <v>7032</v>
      </c>
      <c r="B3517" s="54" t="s">
        <v>7033</v>
      </c>
    </row>
    <row r="3518" spans="1:2" x14ac:dyDescent="0.3">
      <c r="A3518" s="53" t="s">
        <v>7034</v>
      </c>
      <c r="B3518" s="54" t="s">
        <v>7035</v>
      </c>
    </row>
    <row r="3519" spans="1:2" x14ac:dyDescent="0.3">
      <c r="A3519" s="53" t="s">
        <v>7036</v>
      </c>
      <c r="B3519" s="54" t="s">
        <v>7037</v>
      </c>
    </row>
    <row r="3520" spans="1:2" x14ac:dyDescent="0.3">
      <c r="A3520" s="53" t="s">
        <v>7038</v>
      </c>
      <c r="B3520" s="54" t="s">
        <v>7039</v>
      </c>
    </row>
    <row r="3521" spans="1:2" x14ac:dyDescent="0.3">
      <c r="A3521" s="53" t="s">
        <v>7040</v>
      </c>
      <c r="B3521" s="54" t="s">
        <v>7041</v>
      </c>
    </row>
    <row r="3522" spans="1:2" x14ac:dyDescent="0.3">
      <c r="A3522" s="53" t="s">
        <v>7042</v>
      </c>
      <c r="B3522" s="54" t="s">
        <v>7043</v>
      </c>
    </row>
    <row r="3523" spans="1:2" x14ac:dyDescent="0.3">
      <c r="A3523" s="53" t="s">
        <v>7044</v>
      </c>
      <c r="B3523" s="54" t="s">
        <v>7045</v>
      </c>
    </row>
    <row r="3524" spans="1:2" x14ac:dyDescent="0.3">
      <c r="A3524" s="53" t="s">
        <v>7046</v>
      </c>
      <c r="B3524" s="54" t="s">
        <v>7047</v>
      </c>
    </row>
    <row r="3525" spans="1:2" x14ac:dyDescent="0.3">
      <c r="A3525" s="53" t="s">
        <v>7048</v>
      </c>
      <c r="B3525" s="54" t="s">
        <v>7049</v>
      </c>
    </row>
    <row r="3526" spans="1:2" x14ac:dyDescent="0.3">
      <c r="A3526" s="53" t="s">
        <v>7050</v>
      </c>
      <c r="B3526" s="54" t="s">
        <v>7051</v>
      </c>
    </row>
    <row r="3527" spans="1:2" x14ac:dyDescent="0.3">
      <c r="A3527" s="53" t="s">
        <v>7052</v>
      </c>
      <c r="B3527" s="54" t="s">
        <v>479</v>
      </c>
    </row>
    <row r="3528" spans="1:2" x14ac:dyDescent="0.3">
      <c r="A3528" s="53" t="s">
        <v>7053</v>
      </c>
      <c r="B3528" s="54" t="s">
        <v>7054</v>
      </c>
    </row>
    <row r="3529" spans="1:2" x14ac:dyDescent="0.3">
      <c r="A3529" s="53" t="s">
        <v>7055</v>
      </c>
      <c r="B3529" s="54" t="s">
        <v>7056</v>
      </c>
    </row>
    <row r="3530" spans="1:2" x14ac:dyDescent="0.3">
      <c r="A3530" s="53" t="s">
        <v>7057</v>
      </c>
      <c r="B3530" s="54" t="s">
        <v>7058</v>
      </c>
    </row>
    <row r="3531" spans="1:2" x14ac:dyDescent="0.3">
      <c r="A3531" s="53" t="s">
        <v>7059</v>
      </c>
      <c r="B3531" s="54" t="s">
        <v>7060</v>
      </c>
    </row>
    <row r="3532" spans="1:2" x14ac:dyDescent="0.3">
      <c r="A3532" s="53" t="s">
        <v>7061</v>
      </c>
      <c r="B3532" s="54" t="s">
        <v>7062</v>
      </c>
    </row>
    <row r="3533" spans="1:2" x14ac:dyDescent="0.3">
      <c r="A3533" s="53" t="s">
        <v>7063</v>
      </c>
      <c r="B3533" s="54" t="s">
        <v>7064</v>
      </c>
    </row>
    <row r="3534" spans="1:2" x14ac:dyDescent="0.3">
      <c r="A3534" s="53" t="s">
        <v>7065</v>
      </c>
      <c r="B3534" s="54" t="s">
        <v>7066</v>
      </c>
    </row>
    <row r="3535" spans="1:2" x14ac:dyDescent="0.3">
      <c r="A3535" s="53" t="s">
        <v>7067</v>
      </c>
      <c r="B3535" s="54" t="s">
        <v>7068</v>
      </c>
    </row>
    <row r="3536" spans="1:2" x14ac:dyDescent="0.3">
      <c r="A3536" s="53" t="s">
        <v>7069</v>
      </c>
      <c r="B3536" s="54" t="s">
        <v>7070</v>
      </c>
    </row>
    <row r="3537" spans="1:2" x14ac:dyDescent="0.3">
      <c r="A3537" s="53" t="s">
        <v>7071</v>
      </c>
      <c r="B3537" s="54" t="s">
        <v>7072</v>
      </c>
    </row>
    <row r="3538" spans="1:2" x14ac:dyDescent="0.3">
      <c r="A3538" s="53" t="s">
        <v>7073</v>
      </c>
      <c r="B3538" s="54" t="s">
        <v>7074</v>
      </c>
    </row>
    <row r="3539" spans="1:2" x14ac:dyDescent="0.3">
      <c r="A3539" s="53" t="s">
        <v>7075</v>
      </c>
      <c r="B3539" s="54" t="s">
        <v>7076</v>
      </c>
    </row>
    <row r="3540" spans="1:2" x14ac:dyDescent="0.3">
      <c r="A3540" s="53" t="s">
        <v>7077</v>
      </c>
      <c r="B3540" s="54" t="s">
        <v>7078</v>
      </c>
    </row>
    <row r="3541" spans="1:2" x14ac:dyDescent="0.3">
      <c r="A3541" s="53" t="s">
        <v>7079</v>
      </c>
      <c r="B3541" s="54" t="s">
        <v>7080</v>
      </c>
    </row>
    <row r="3542" spans="1:2" x14ac:dyDescent="0.3">
      <c r="A3542" s="53" t="s">
        <v>7081</v>
      </c>
      <c r="B3542" s="54" t="s">
        <v>7082</v>
      </c>
    </row>
    <row r="3543" spans="1:2" x14ac:dyDescent="0.3">
      <c r="A3543" s="53" t="s">
        <v>7083</v>
      </c>
      <c r="B3543" s="54" t="s">
        <v>7084</v>
      </c>
    </row>
    <row r="3544" spans="1:2" x14ac:dyDescent="0.3">
      <c r="A3544" s="53" t="s">
        <v>7085</v>
      </c>
      <c r="B3544" s="54" t="s">
        <v>7086</v>
      </c>
    </row>
    <row r="3545" spans="1:2" x14ac:dyDescent="0.3">
      <c r="A3545" s="53" t="s">
        <v>7087</v>
      </c>
      <c r="B3545" s="54" t="s">
        <v>7088</v>
      </c>
    </row>
    <row r="3546" spans="1:2" x14ac:dyDescent="0.3">
      <c r="A3546" s="53" t="s">
        <v>7089</v>
      </c>
      <c r="B3546" s="54" t="s">
        <v>7090</v>
      </c>
    </row>
    <row r="3547" spans="1:2" x14ac:dyDescent="0.3">
      <c r="A3547" s="53" t="s">
        <v>7091</v>
      </c>
      <c r="B3547" s="54" t="s">
        <v>7092</v>
      </c>
    </row>
    <row r="3548" spans="1:2" x14ac:dyDescent="0.3">
      <c r="A3548" s="53" t="s">
        <v>7093</v>
      </c>
      <c r="B3548" s="54" t="s">
        <v>7094</v>
      </c>
    </row>
    <row r="3549" spans="1:2" x14ac:dyDescent="0.3">
      <c r="A3549" s="53" t="s">
        <v>7095</v>
      </c>
      <c r="B3549" s="54" t="s">
        <v>7096</v>
      </c>
    </row>
    <row r="3550" spans="1:2" x14ac:dyDescent="0.3">
      <c r="A3550" s="53" t="s">
        <v>7097</v>
      </c>
      <c r="B3550" s="54" t="s">
        <v>7098</v>
      </c>
    </row>
    <row r="3551" spans="1:2" x14ac:dyDescent="0.3">
      <c r="A3551" s="53" t="s">
        <v>7099</v>
      </c>
      <c r="B3551" s="54" t="s">
        <v>7100</v>
      </c>
    </row>
    <row r="3552" spans="1:2" x14ac:dyDescent="0.3">
      <c r="A3552" s="53" t="s">
        <v>7101</v>
      </c>
      <c r="B3552" s="54" t="s">
        <v>7102</v>
      </c>
    </row>
    <row r="3553" spans="1:2" x14ac:dyDescent="0.3">
      <c r="A3553" s="53" t="s">
        <v>7103</v>
      </c>
      <c r="B3553" s="54" t="s">
        <v>7104</v>
      </c>
    </row>
    <row r="3554" spans="1:2" x14ac:dyDescent="0.3">
      <c r="A3554" s="53" t="s">
        <v>7105</v>
      </c>
      <c r="B3554" s="54" t="s">
        <v>7106</v>
      </c>
    </row>
    <row r="3555" spans="1:2" x14ac:dyDescent="0.3">
      <c r="A3555" s="53" t="s">
        <v>7107</v>
      </c>
      <c r="B3555" s="54" t="s">
        <v>7108</v>
      </c>
    </row>
    <row r="3556" spans="1:2" x14ac:dyDescent="0.3">
      <c r="A3556" s="53" t="s">
        <v>7109</v>
      </c>
      <c r="B3556" s="54" t="s">
        <v>7110</v>
      </c>
    </row>
    <row r="3557" spans="1:2" x14ac:dyDescent="0.3">
      <c r="A3557" s="53" t="s">
        <v>7111</v>
      </c>
      <c r="B3557" s="54" t="s">
        <v>7112</v>
      </c>
    </row>
    <row r="3558" spans="1:2" x14ac:dyDescent="0.3">
      <c r="A3558" s="53" t="s">
        <v>7113</v>
      </c>
      <c r="B3558" s="54" t="s">
        <v>7114</v>
      </c>
    </row>
    <row r="3559" spans="1:2" x14ac:dyDescent="0.3">
      <c r="A3559" s="53" t="s">
        <v>7115</v>
      </c>
      <c r="B3559" s="54" t="s">
        <v>7116</v>
      </c>
    </row>
    <row r="3560" spans="1:2" x14ac:dyDescent="0.3">
      <c r="A3560" s="53" t="s">
        <v>7117</v>
      </c>
      <c r="B3560" s="54" t="s">
        <v>7118</v>
      </c>
    </row>
    <row r="3561" spans="1:2" x14ac:dyDescent="0.3">
      <c r="A3561" s="53" t="s">
        <v>7119</v>
      </c>
      <c r="B3561" s="54" t="s">
        <v>7120</v>
      </c>
    </row>
    <row r="3562" spans="1:2" x14ac:dyDescent="0.3">
      <c r="A3562" s="53" t="s">
        <v>7121</v>
      </c>
      <c r="B3562" s="54" t="s">
        <v>7122</v>
      </c>
    </row>
    <row r="3563" spans="1:2" x14ac:dyDescent="0.3">
      <c r="A3563" s="53" t="s">
        <v>7123</v>
      </c>
      <c r="B3563" s="54" t="s">
        <v>7124</v>
      </c>
    </row>
    <row r="3564" spans="1:2" x14ac:dyDescent="0.3">
      <c r="A3564" s="53" t="s">
        <v>7125</v>
      </c>
      <c r="B3564" s="54" t="s">
        <v>7126</v>
      </c>
    </row>
    <row r="3565" spans="1:2" x14ac:dyDescent="0.3">
      <c r="A3565" s="53" t="s">
        <v>7127</v>
      </c>
      <c r="B3565" s="54" t="s">
        <v>7128</v>
      </c>
    </row>
    <row r="3566" spans="1:2" x14ac:dyDescent="0.3">
      <c r="A3566" s="53" t="s">
        <v>7129</v>
      </c>
      <c r="B3566" s="54" t="s">
        <v>7130</v>
      </c>
    </row>
    <row r="3567" spans="1:2" x14ac:dyDescent="0.3">
      <c r="A3567" s="53" t="s">
        <v>7131</v>
      </c>
      <c r="B3567" s="54" t="s">
        <v>7132</v>
      </c>
    </row>
    <row r="3568" spans="1:2" x14ac:dyDescent="0.3">
      <c r="A3568" s="53" t="s">
        <v>7133</v>
      </c>
      <c r="B3568" s="54" t="s">
        <v>7134</v>
      </c>
    </row>
    <row r="3569" spans="1:2" x14ac:dyDescent="0.3">
      <c r="A3569" s="53" t="s">
        <v>7135</v>
      </c>
      <c r="B3569" s="54" t="s">
        <v>7136</v>
      </c>
    </row>
    <row r="3570" spans="1:2" x14ac:dyDescent="0.3">
      <c r="A3570" s="53" t="s">
        <v>7137</v>
      </c>
      <c r="B3570" s="54" t="s">
        <v>7138</v>
      </c>
    </row>
    <row r="3571" spans="1:2" x14ac:dyDescent="0.3">
      <c r="A3571" s="53" t="s">
        <v>7139</v>
      </c>
      <c r="B3571" s="54" t="s">
        <v>7140</v>
      </c>
    </row>
    <row r="3572" spans="1:2" x14ac:dyDescent="0.3">
      <c r="A3572" s="53" t="s">
        <v>7141</v>
      </c>
      <c r="B3572" s="54" t="s">
        <v>7142</v>
      </c>
    </row>
    <row r="3573" spans="1:2" x14ac:dyDescent="0.3">
      <c r="A3573" s="53" t="s">
        <v>7143</v>
      </c>
      <c r="B3573" s="54" t="s">
        <v>7144</v>
      </c>
    </row>
    <row r="3574" spans="1:2" x14ac:dyDescent="0.3">
      <c r="A3574" s="53" t="s">
        <v>7145</v>
      </c>
      <c r="B3574" s="54" t="s">
        <v>7146</v>
      </c>
    </row>
    <row r="3575" spans="1:2" x14ac:dyDescent="0.3">
      <c r="A3575" s="53" t="s">
        <v>7147</v>
      </c>
      <c r="B3575" s="54" t="s">
        <v>7148</v>
      </c>
    </row>
    <row r="3576" spans="1:2" x14ac:dyDescent="0.3">
      <c r="A3576" s="53" t="s">
        <v>7149</v>
      </c>
      <c r="B3576" s="54" t="s">
        <v>7150</v>
      </c>
    </row>
    <row r="3577" spans="1:2" x14ac:dyDescent="0.3">
      <c r="A3577" s="53" t="s">
        <v>7151</v>
      </c>
      <c r="B3577" s="54" t="s">
        <v>7152</v>
      </c>
    </row>
    <row r="3578" spans="1:2" x14ac:dyDescent="0.3">
      <c r="A3578" s="53" t="s">
        <v>7153</v>
      </c>
      <c r="B3578" s="54" t="s">
        <v>7154</v>
      </c>
    </row>
    <row r="3579" spans="1:2" x14ac:dyDescent="0.3">
      <c r="A3579" s="53" t="s">
        <v>7155</v>
      </c>
      <c r="B3579" s="54" t="s">
        <v>7156</v>
      </c>
    </row>
    <row r="3580" spans="1:2" x14ac:dyDescent="0.3">
      <c r="A3580" s="53" t="s">
        <v>7157</v>
      </c>
      <c r="B3580" s="54" t="s">
        <v>7158</v>
      </c>
    </row>
    <row r="3581" spans="1:2" x14ac:dyDescent="0.3">
      <c r="A3581" s="53" t="s">
        <v>7159</v>
      </c>
      <c r="B3581" s="54" t="s">
        <v>7160</v>
      </c>
    </row>
    <row r="3582" spans="1:2" x14ac:dyDescent="0.3">
      <c r="A3582" s="53" t="s">
        <v>7161</v>
      </c>
      <c r="B3582" s="54" t="s">
        <v>7162</v>
      </c>
    </row>
    <row r="3583" spans="1:2" x14ac:dyDescent="0.3">
      <c r="A3583" s="53" t="s">
        <v>7163</v>
      </c>
      <c r="B3583" s="54" t="s">
        <v>7164</v>
      </c>
    </row>
    <row r="3584" spans="1:2" x14ac:dyDescent="0.3">
      <c r="A3584" s="53" t="s">
        <v>7165</v>
      </c>
      <c r="B3584" s="54" t="s">
        <v>7166</v>
      </c>
    </row>
    <row r="3585" spans="1:2" x14ac:dyDescent="0.3">
      <c r="A3585" s="53" t="s">
        <v>7167</v>
      </c>
      <c r="B3585" s="54" t="s">
        <v>7168</v>
      </c>
    </row>
    <row r="3586" spans="1:2" x14ac:dyDescent="0.3">
      <c r="A3586" s="53" t="s">
        <v>7169</v>
      </c>
      <c r="B3586" s="54" t="s">
        <v>7170</v>
      </c>
    </row>
    <row r="3587" spans="1:2" x14ac:dyDescent="0.3">
      <c r="A3587" s="53" t="s">
        <v>7171</v>
      </c>
      <c r="B3587" s="54" t="s">
        <v>7172</v>
      </c>
    </row>
    <row r="3588" spans="1:2" x14ac:dyDescent="0.3">
      <c r="A3588" s="53" t="s">
        <v>7173</v>
      </c>
      <c r="B3588" s="54" t="s">
        <v>7174</v>
      </c>
    </row>
    <row r="3589" spans="1:2" x14ac:dyDescent="0.3">
      <c r="A3589" s="53" t="s">
        <v>7175</v>
      </c>
      <c r="B3589" s="54" t="s">
        <v>7176</v>
      </c>
    </row>
    <row r="3590" spans="1:2" x14ac:dyDescent="0.3">
      <c r="A3590" s="53" t="s">
        <v>7177</v>
      </c>
      <c r="B3590" s="54" t="s">
        <v>7178</v>
      </c>
    </row>
    <row r="3591" spans="1:2" x14ac:dyDescent="0.3">
      <c r="A3591" s="53" t="s">
        <v>7179</v>
      </c>
      <c r="B3591" s="54" t="s">
        <v>7180</v>
      </c>
    </row>
    <row r="3592" spans="1:2" x14ac:dyDescent="0.3">
      <c r="A3592" s="53" t="s">
        <v>7181</v>
      </c>
      <c r="B3592" s="54" t="s">
        <v>7182</v>
      </c>
    </row>
    <row r="3593" spans="1:2" x14ac:dyDescent="0.3">
      <c r="A3593" s="53" t="s">
        <v>7183</v>
      </c>
      <c r="B3593" s="54" t="s">
        <v>7184</v>
      </c>
    </row>
    <row r="3594" spans="1:2" x14ac:dyDescent="0.3">
      <c r="A3594" s="53" t="s">
        <v>7185</v>
      </c>
      <c r="B3594" s="54" t="s">
        <v>7186</v>
      </c>
    </row>
    <row r="3595" spans="1:2" x14ac:dyDescent="0.3">
      <c r="A3595" s="53" t="s">
        <v>7187</v>
      </c>
      <c r="B3595" s="54" t="s">
        <v>7188</v>
      </c>
    </row>
    <row r="3596" spans="1:2" x14ac:dyDescent="0.3">
      <c r="A3596" s="53" t="s">
        <v>7189</v>
      </c>
      <c r="B3596" s="54" t="s">
        <v>7190</v>
      </c>
    </row>
    <row r="3597" spans="1:2" x14ac:dyDescent="0.3">
      <c r="A3597" s="53" t="s">
        <v>7191</v>
      </c>
      <c r="B3597" s="54" t="s">
        <v>7192</v>
      </c>
    </row>
    <row r="3598" spans="1:2" x14ac:dyDescent="0.3">
      <c r="A3598" s="53" t="s">
        <v>7193</v>
      </c>
      <c r="B3598" s="54" t="s">
        <v>7194</v>
      </c>
    </row>
    <row r="3599" spans="1:2" x14ac:dyDescent="0.3">
      <c r="A3599" s="53" t="s">
        <v>7195</v>
      </c>
      <c r="B3599" s="54" t="s">
        <v>7196</v>
      </c>
    </row>
    <row r="3600" spans="1:2" x14ac:dyDescent="0.3">
      <c r="A3600" s="53" t="s">
        <v>7197</v>
      </c>
      <c r="B3600" s="54" t="s">
        <v>7198</v>
      </c>
    </row>
    <row r="3601" spans="1:2" x14ac:dyDescent="0.3">
      <c r="A3601" s="53" t="s">
        <v>7199</v>
      </c>
      <c r="B3601" s="54" t="s">
        <v>7200</v>
      </c>
    </row>
    <row r="3602" spans="1:2" x14ac:dyDescent="0.3">
      <c r="A3602" s="53" t="s">
        <v>7201</v>
      </c>
      <c r="B3602" s="54" t="s">
        <v>7202</v>
      </c>
    </row>
    <row r="3603" spans="1:2" x14ac:dyDescent="0.3">
      <c r="A3603" s="53" t="s">
        <v>7203</v>
      </c>
      <c r="B3603" s="54" t="s">
        <v>7204</v>
      </c>
    </row>
    <row r="3604" spans="1:2" x14ac:dyDescent="0.3">
      <c r="A3604" s="53" t="s">
        <v>7205</v>
      </c>
      <c r="B3604" s="54" t="s">
        <v>7206</v>
      </c>
    </row>
    <row r="3605" spans="1:2" x14ac:dyDescent="0.3">
      <c r="A3605" s="53" t="s">
        <v>7207</v>
      </c>
      <c r="B3605" s="54" t="s">
        <v>7208</v>
      </c>
    </row>
    <row r="3606" spans="1:2" x14ac:dyDescent="0.3">
      <c r="A3606" s="53" t="s">
        <v>7209</v>
      </c>
      <c r="B3606" s="54" t="s">
        <v>7210</v>
      </c>
    </row>
    <row r="3607" spans="1:2" x14ac:dyDescent="0.3">
      <c r="A3607" s="53" t="s">
        <v>7211</v>
      </c>
      <c r="B3607" s="54" t="s">
        <v>7212</v>
      </c>
    </row>
    <row r="3608" spans="1:2" x14ac:dyDescent="0.3">
      <c r="A3608" s="53" t="s">
        <v>7213</v>
      </c>
      <c r="B3608" s="54" t="s">
        <v>7214</v>
      </c>
    </row>
    <row r="3609" spans="1:2" x14ac:dyDescent="0.3">
      <c r="A3609" s="53" t="s">
        <v>7215</v>
      </c>
      <c r="B3609" s="54" t="s">
        <v>7216</v>
      </c>
    </row>
    <row r="3610" spans="1:2" x14ac:dyDescent="0.3">
      <c r="A3610" s="53" t="s">
        <v>7217</v>
      </c>
      <c r="B3610" s="54" t="s">
        <v>7218</v>
      </c>
    </row>
    <row r="3611" spans="1:2" x14ac:dyDescent="0.3">
      <c r="A3611" s="53" t="s">
        <v>7219</v>
      </c>
      <c r="B3611" s="54" t="s">
        <v>7220</v>
      </c>
    </row>
    <row r="3612" spans="1:2" x14ac:dyDescent="0.3">
      <c r="A3612" s="53" t="s">
        <v>7221</v>
      </c>
      <c r="B3612" s="54" t="s">
        <v>7222</v>
      </c>
    </row>
    <row r="3613" spans="1:2" x14ac:dyDescent="0.3">
      <c r="A3613" s="53" t="s">
        <v>7223</v>
      </c>
      <c r="B3613" s="54" t="s">
        <v>7224</v>
      </c>
    </row>
    <row r="3614" spans="1:2" x14ac:dyDescent="0.3">
      <c r="A3614" s="53" t="s">
        <v>7225</v>
      </c>
      <c r="B3614" s="54" t="s">
        <v>7226</v>
      </c>
    </row>
    <row r="3615" spans="1:2" x14ac:dyDescent="0.3">
      <c r="A3615" s="53" t="s">
        <v>7227</v>
      </c>
      <c r="B3615" s="54" t="s">
        <v>7228</v>
      </c>
    </row>
    <row r="3616" spans="1:2" x14ac:dyDescent="0.3">
      <c r="A3616" s="53" t="s">
        <v>7229</v>
      </c>
      <c r="B3616" s="54" t="s">
        <v>7230</v>
      </c>
    </row>
    <row r="3617" spans="1:2" x14ac:dyDescent="0.3">
      <c r="A3617" s="53" t="s">
        <v>7231</v>
      </c>
      <c r="B3617" s="54" t="s">
        <v>7232</v>
      </c>
    </row>
    <row r="3618" spans="1:2" x14ac:dyDescent="0.3">
      <c r="A3618" s="53" t="s">
        <v>7233</v>
      </c>
      <c r="B3618" s="54" t="s">
        <v>7234</v>
      </c>
    </row>
    <row r="3619" spans="1:2" x14ac:dyDescent="0.3">
      <c r="A3619" s="53" t="s">
        <v>7235</v>
      </c>
      <c r="B3619" s="54" t="s">
        <v>7236</v>
      </c>
    </row>
    <row r="3620" spans="1:2" x14ac:dyDescent="0.3">
      <c r="A3620" s="53" t="s">
        <v>7237</v>
      </c>
      <c r="B3620" s="54" t="s">
        <v>7238</v>
      </c>
    </row>
    <row r="3621" spans="1:2" x14ac:dyDescent="0.3">
      <c r="A3621" s="53" t="s">
        <v>7239</v>
      </c>
      <c r="B3621" s="54" t="s">
        <v>7240</v>
      </c>
    </row>
    <row r="3622" spans="1:2" x14ac:dyDescent="0.3">
      <c r="A3622" s="53" t="s">
        <v>7241</v>
      </c>
      <c r="B3622" s="54" t="s">
        <v>7242</v>
      </c>
    </row>
    <row r="3623" spans="1:2" x14ac:dyDescent="0.3">
      <c r="A3623" s="53" t="s">
        <v>7243</v>
      </c>
      <c r="B3623" s="54" t="s">
        <v>7244</v>
      </c>
    </row>
    <row r="3624" spans="1:2" x14ac:dyDescent="0.3">
      <c r="A3624" s="53" t="s">
        <v>7245</v>
      </c>
      <c r="B3624" s="54" t="s">
        <v>7246</v>
      </c>
    </row>
    <row r="3625" spans="1:2" x14ac:dyDescent="0.3">
      <c r="A3625" s="53" t="s">
        <v>7247</v>
      </c>
      <c r="B3625" s="54" t="s">
        <v>7248</v>
      </c>
    </row>
    <row r="3626" spans="1:2" x14ac:dyDescent="0.3">
      <c r="A3626" s="53" t="s">
        <v>7249</v>
      </c>
      <c r="B3626" s="54" t="s">
        <v>7250</v>
      </c>
    </row>
    <row r="3627" spans="1:2" x14ac:dyDescent="0.3">
      <c r="A3627" s="53" t="s">
        <v>7251</v>
      </c>
      <c r="B3627" s="54" t="s">
        <v>7252</v>
      </c>
    </row>
    <row r="3628" spans="1:2" x14ac:dyDescent="0.3">
      <c r="A3628" s="53" t="s">
        <v>7253</v>
      </c>
      <c r="B3628" s="54" t="s">
        <v>7254</v>
      </c>
    </row>
    <row r="3629" spans="1:2" x14ac:dyDescent="0.3">
      <c r="A3629" s="53" t="s">
        <v>7255</v>
      </c>
      <c r="B3629" s="54" t="s">
        <v>7256</v>
      </c>
    </row>
    <row r="3630" spans="1:2" x14ac:dyDescent="0.3">
      <c r="A3630" s="53" t="s">
        <v>7257</v>
      </c>
      <c r="B3630" s="54" t="s">
        <v>7258</v>
      </c>
    </row>
    <row r="3631" spans="1:2" x14ac:dyDescent="0.3">
      <c r="A3631" s="53" t="s">
        <v>7259</v>
      </c>
      <c r="B3631" s="54" t="s">
        <v>7260</v>
      </c>
    </row>
    <row r="3632" spans="1:2" x14ac:dyDescent="0.3">
      <c r="A3632" s="53" t="s">
        <v>7261</v>
      </c>
      <c r="B3632" s="54" t="s">
        <v>7262</v>
      </c>
    </row>
    <row r="3633" spans="1:2" x14ac:dyDescent="0.3">
      <c r="A3633" s="53" t="s">
        <v>7263</v>
      </c>
      <c r="B3633" s="54" t="s">
        <v>7264</v>
      </c>
    </row>
    <row r="3634" spans="1:2" x14ac:dyDescent="0.3">
      <c r="A3634" s="53" t="s">
        <v>7265</v>
      </c>
      <c r="B3634" s="54" t="s">
        <v>7266</v>
      </c>
    </row>
    <row r="3635" spans="1:2" x14ac:dyDescent="0.3">
      <c r="A3635" s="53" t="s">
        <v>7267</v>
      </c>
      <c r="B3635" s="54" t="s">
        <v>7268</v>
      </c>
    </row>
    <row r="3636" spans="1:2" x14ac:dyDescent="0.3">
      <c r="A3636" s="53" t="s">
        <v>7269</v>
      </c>
      <c r="B3636" s="54" t="s">
        <v>7270</v>
      </c>
    </row>
    <row r="3637" spans="1:2" x14ac:dyDescent="0.3">
      <c r="A3637" s="53" t="s">
        <v>7271</v>
      </c>
      <c r="B3637" s="54" t="s">
        <v>7272</v>
      </c>
    </row>
    <row r="3638" spans="1:2" x14ac:dyDescent="0.3">
      <c r="A3638" s="53" t="s">
        <v>7273</v>
      </c>
      <c r="B3638" s="54" t="s">
        <v>7274</v>
      </c>
    </row>
    <row r="3639" spans="1:2" x14ac:dyDescent="0.3">
      <c r="A3639" s="53" t="s">
        <v>7275</v>
      </c>
      <c r="B3639" s="54" t="s">
        <v>7276</v>
      </c>
    </row>
    <row r="3640" spans="1:2" x14ac:dyDescent="0.3">
      <c r="A3640" s="53" t="s">
        <v>7277</v>
      </c>
      <c r="B3640" s="54" t="s">
        <v>7278</v>
      </c>
    </row>
    <row r="3641" spans="1:2" x14ac:dyDescent="0.3">
      <c r="A3641" s="53" t="s">
        <v>7279</v>
      </c>
      <c r="B3641" s="54" t="s">
        <v>7280</v>
      </c>
    </row>
    <row r="3642" spans="1:2" x14ac:dyDescent="0.3">
      <c r="A3642" s="53" t="s">
        <v>7281</v>
      </c>
      <c r="B3642" s="54" t="s">
        <v>7282</v>
      </c>
    </row>
    <row r="3643" spans="1:2" x14ac:dyDescent="0.3">
      <c r="A3643" s="53" t="s">
        <v>7283</v>
      </c>
      <c r="B3643" s="54" t="s">
        <v>7284</v>
      </c>
    </row>
    <row r="3644" spans="1:2" x14ac:dyDescent="0.3">
      <c r="A3644" s="53" t="s">
        <v>7285</v>
      </c>
      <c r="B3644" s="54" t="s">
        <v>7286</v>
      </c>
    </row>
    <row r="3645" spans="1:2" x14ac:dyDescent="0.3">
      <c r="A3645" s="53" t="s">
        <v>7287</v>
      </c>
      <c r="B3645" s="54" t="s">
        <v>7288</v>
      </c>
    </row>
    <row r="3646" spans="1:2" x14ac:dyDescent="0.3">
      <c r="A3646" s="53" t="s">
        <v>7289</v>
      </c>
      <c r="B3646" s="54" t="s">
        <v>7290</v>
      </c>
    </row>
    <row r="3647" spans="1:2" x14ac:dyDescent="0.3">
      <c r="A3647" s="53" t="s">
        <v>7291</v>
      </c>
      <c r="B3647" s="54" t="s">
        <v>7292</v>
      </c>
    </row>
    <row r="3648" spans="1:2" x14ac:dyDescent="0.3">
      <c r="A3648" s="53" t="s">
        <v>7293</v>
      </c>
      <c r="B3648" s="54" t="s">
        <v>7294</v>
      </c>
    </row>
    <row r="3649" spans="1:2" x14ac:dyDescent="0.3">
      <c r="A3649" s="53" t="s">
        <v>7295</v>
      </c>
      <c r="B3649" s="54" t="s">
        <v>7296</v>
      </c>
    </row>
    <row r="3650" spans="1:2" x14ac:dyDescent="0.3">
      <c r="A3650" s="53" t="s">
        <v>7297</v>
      </c>
      <c r="B3650" s="54" t="s">
        <v>7298</v>
      </c>
    </row>
    <row r="3651" spans="1:2" x14ac:dyDescent="0.3">
      <c r="A3651" s="53" t="s">
        <v>7299</v>
      </c>
      <c r="B3651" s="54" t="s">
        <v>7300</v>
      </c>
    </row>
    <row r="3652" spans="1:2" x14ac:dyDescent="0.3">
      <c r="A3652" s="53" t="s">
        <v>7301</v>
      </c>
      <c r="B3652" s="54" t="s">
        <v>7302</v>
      </c>
    </row>
    <row r="3653" spans="1:2" x14ac:dyDescent="0.3">
      <c r="A3653" s="53" t="s">
        <v>7303</v>
      </c>
      <c r="B3653" s="54" t="s">
        <v>7304</v>
      </c>
    </row>
    <row r="3654" spans="1:2" x14ac:dyDescent="0.3">
      <c r="A3654" s="53" t="s">
        <v>7305</v>
      </c>
      <c r="B3654" s="54" t="s">
        <v>7306</v>
      </c>
    </row>
    <row r="3655" spans="1:2" x14ac:dyDescent="0.3">
      <c r="A3655" s="53" t="s">
        <v>7307</v>
      </c>
      <c r="B3655" s="54" t="s">
        <v>7308</v>
      </c>
    </row>
    <row r="3656" spans="1:2" x14ac:dyDescent="0.3">
      <c r="A3656" s="53" t="s">
        <v>7309</v>
      </c>
      <c r="B3656" s="54" t="s">
        <v>7310</v>
      </c>
    </row>
    <row r="3657" spans="1:2" x14ac:dyDescent="0.3">
      <c r="A3657" s="53" t="s">
        <v>7311</v>
      </c>
      <c r="B3657" s="54" t="s">
        <v>7312</v>
      </c>
    </row>
    <row r="3658" spans="1:2" x14ac:dyDescent="0.3">
      <c r="A3658" s="53" t="s">
        <v>7313</v>
      </c>
      <c r="B3658" s="54" t="s">
        <v>7314</v>
      </c>
    </row>
    <row r="3659" spans="1:2" x14ac:dyDescent="0.3">
      <c r="A3659" s="53" t="s">
        <v>7315</v>
      </c>
      <c r="B3659" s="54" t="s">
        <v>7316</v>
      </c>
    </row>
    <row r="3660" spans="1:2" x14ac:dyDescent="0.3">
      <c r="A3660" s="53" t="s">
        <v>7317</v>
      </c>
      <c r="B3660" s="54" t="s">
        <v>7318</v>
      </c>
    </row>
    <row r="3661" spans="1:2" x14ac:dyDescent="0.3">
      <c r="A3661" s="53" t="s">
        <v>7319</v>
      </c>
      <c r="B3661" s="54" t="s">
        <v>7320</v>
      </c>
    </row>
    <row r="3662" spans="1:2" x14ac:dyDescent="0.3">
      <c r="A3662" s="53" t="s">
        <v>7321</v>
      </c>
      <c r="B3662" s="54" t="s">
        <v>7322</v>
      </c>
    </row>
    <row r="3663" spans="1:2" x14ac:dyDescent="0.3">
      <c r="A3663" s="53" t="s">
        <v>7323</v>
      </c>
      <c r="B3663" s="54" t="s">
        <v>7324</v>
      </c>
    </row>
    <row r="3664" spans="1:2" x14ac:dyDescent="0.3">
      <c r="A3664" s="53" t="s">
        <v>7325</v>
      </c>
      <c r="B3664" s="54" t="s">
        <v>7326</v>
      </c>
    </row>
    <row r="3665" spans="1:2" x14ac:dyDescent="0.3">
      <c r="A3665" s="53" t="s">
        <v>7327</v>
      </c>
      <c r="B3665" s="54" t="s">
        <v>7328</v>
      </c>
    </row>
    <row r="3666" spans="1:2" x14ac:dyDescent="0.3">
      <c r="A3666" s="53" t="s">
        <v>7329</v>
      </c>
      <c r="B3666" s="54" t="s">
        <v>7330</v>
      </c>
    </row>
    <row r="3667" spans="1:2" x14ac:dyDescent="0.3">
      <c r="A3667" s="53" t="s">
        <v>7331</v>
      </c>
      <c r="B3667" s="54" t="s">
        <v>7332</v>
      </c>
    </row>
    <row r="3668" spans="1:2" x14ac:dyDescent="0.3">
      <c r="A3668" s="53" t="s">
        <v>7333</v>
      </c>
      <c r="B3668" s="54" t="s">
        <v>7334</v>
      </c>
    </row>
    <row r="3669" spans="1:2" x14ac:dyDescent="0.3">
      <c r="A3669" s="53" t="s">
        <v>7335</v>
      </c>
      <c r="B3669" s="54" t="s">
        <v>7336</v>
      </c>
    </row>
    <row r="3670" spans="1:2" x14ac:dyDescent="0.3">
      <c r="A3670" s="53" t="s">
        <v>7337</v>
      </c>
      <c r="B3670" s="54" t="s">
        <v>7338</v>
      </c>
    </row>
    <row r="3671" spans="1:2" x14ac:dyDescent="0.3">
      <c r="A3671" s="53" t="s">
        <v>7339</v>
      </c>
      <c r="B3671" s="54" t="s">
        <v>7340</v>
      </c>
    </row>
    <row r="3672" spans="1:2" x14ac:dyDescent="0.3">
      <c r="A3672" s="53" t="s">
        <v>7341</v>
      </c>
      <c r="B3672" s="54" t="s">
        <v>7342</v>
      </c>
    </row>
    <row r="3673" spans="1:2" x14ac:dyDescent="0.3">
      <c r="A3673" s="53" t="s">
        <v>7343</v>
      </c>
      <c r="B3673" s="54" t="s">
        <v>7344</v>
      </c>
    </row>
    <row r="3674" spans="1:2" x14ac:dyDescent="0.3">
      <c r="A3674" s="53" t="s">
        <v>7345</v>
      </c>
      <c r="B3674" s="54" t="s">
        <v>7346</v>
      </c>
    </row>
    <row r="3675" spans="1:2" x14ac:dyDescent="0.3">
      <c r="A3675" s="53" t="s">
        <v>7347</v>
      </c>
      <c r="B3675" s="54" t="s">
        <v>7348</v>
      </c>
    </row>
    <row r="3676" spans="1:2" x14ac:dyDescent="0.3">
      <c r="A3676" s="53" t="s">
        <v>7349</v>
      </c>
      <c r="B3676" s="54" t="s">
        <v>7350</v>
      </c>
    </row>
    <row r="3677" spans="1:2" x14ac:dyDescent="0.3">
      <c r="A3677" s="53" t="s">
        <v>7351</v>
      </c>
      <c r="B3677" s="54" t="s">
        <v>7352</v>
      </c>
    </row>
    <row r="3678" spans="1:2" x14ac:dyDescent="0.3">
      <c r="A3678" s="53" t="s">
        <v>7353</v>
      </c>
      <c r="B3678" s="54" t="s">
        <v>7354</v>
      </c>
    </row>
    <row r="3679" spans="1:2" x14ac:dyDescent="0.3">
      <c r="A3679" s="53" t="s">
        <v>7355</v>
      </c>
      <c r="B3679" s="54" t="s">
        <v>7356</v>
      </c>
    </row>
    <row r="3680" spans="1:2" x14ac:dyDescent="0.3">
      <c r="A3680" s="53" t="s">
        <v>7357</v>
      </c>
      <c r="B3680" s="54" t="s">
        <v>7358</v>
      </c>
    </row>
    <row r="3681" spans="1:2" x14ac:dyDescent="0.3">
      <c r="A3681" s="53" t="s">
        <v>7359</v>
      </c>
      <c r="B3681" s="54" t="s">
        <v>7360</v>
      </c>
    </row>
    <row r="3682" spans="1:2" x14ac:dyDescent="0.3">
      <c r="A3682" s="53" t="s">
        <v>7361</v>
      </c>
      <c r="B3682" s="54" t="s">
        <v>7362</v>
      </c>
    </row>
    <row r="3683" spans="1:2" x14ac:dyDescent="0.3">
      <c r="A3683" s="53" t="s">
        <v>7363</v>
      </c>
      <c r="B3683" s="54" t="s">
        <v>7364</v>
      </c>
    </row>
    <row r="3684" spans="1:2" x14ac:dyDescent="0.3">
      <c r="A3684" s="53" t="s">
        <v>7365</v>
      </c>
      <c r="B3684" s="54" t="s">
        <v>7366</v>
      </c>
    </row>
    <row r="3685" spans="1:2" x14ac:dyDescent="0.3">
      <c r="A3685" s="53" t="s">
        <v>7367</v>
      </c>
      <c r="B3685" s="54" t="s">
        <v>7368</v>
      </c>
    </row>
    <row r="3686" spans="1:2" x14ac:dyDescent="0.3">
      <c r="A3686" s="53" t="s">
        <v>7369</v>
      </c>
      <c r="B3686" s="54" t="s">
        <v>7370</v>
      </c>
    </row>
    <row r="3687" spans="1:2" x14ac:dyDescent="0.3">
      <c r="A3687" s="53" t="s">
        <v>7371</v>
      </c>
      <c r="B3687" s="54" t="s">
        <v>7372</v>
      </c>
    </row>
    <row r="3688" spans="1:2" x14ac:dyDescent="0.3">
      <c r="A3688" s="53" t="s">
        <v>7373</v>
      </c>
      <c r="B3688" s="54" t="s">
        <v>7374</v>
      </c>
    </row>
    <row r="3689" spans="1:2" x14ac:dyDescent="0.3">
      <c r="A3689" s="53" t="s">
        <v>7375</v>
      </c>
      <c r="B3689" s="54" t="s">
        <v>7376</v>
      </c>
    </row>
    <row r="3690" spans="1:2" x14ac:dyDescent="0.3">
      <c r="A3690" s="53" t="s">
        <v>7377</v>
      </c>
      <c r="B3690" s="54" t="s">
        <v>7378</v>
      </c>
    </row>
    <row r="3691" spans="1:2" x14ac:dyDescent="0.3">
      <c r="A3691" s="53" t="s">
        <v>7379</v>
      </c>
      <c r="B3691" s="54" t="s">
        <v>7380</v>
      </c>
    </row>
    <row r="3692" spans="1:2" x14ac:dyDescent="0.3">
      <c r="A3692" s="53" t="s">
        <v>7381</v>
      </c>
      <c r="B3692" s="54" t="s">
        <v>7382</v>
      </c>
    </row>
    <row r="3693" spans="1:2" x14ac:dyDescent="0.3">
      <c r="A3693" s="53" t="s">
        <v>7383</v>
      </c>
      <c r="B3693" s="54" t="s">
        <v>7384</v>
      </c>
    </row>
    <row r="3694" spans="1:2" x14ac:dyDescent="0.3">
      <c r="A3694" s="53" t="s">
        <v>7385</v>
      </c>
      <c r="B3694" s="54" t="s">
        <v>7386</v>
      </c>
    </row>
    <row r="3695" spans="1:2" x14ac:dyDescent="0.3">
      <c r="A3695" s="53" t="s">
        <v>7387</v>
      </c>
      <c r="B3695" s="54" t="s">
        <v>7388</v>
      </c>
    </row>
    <row r="3696" spans="1:2" x14ac:dyDescent="0.3">
      <c r="A3696" s="53" t="s">
        <v>7389</v>
      </c>
      <c r="B3696" s="54" t="s">
        <v>7390</v>
      </c>
    </row>
    <row r="3697" spans="1:2" x14ac:dyDescent="0.3">
      <c r="A3697" s="53" t="s">
        <v>7391</v>
      </c>
      <c r="B3697" s="54" t="s">
        <v>7392</v>
      </c>
    </row>
    <row r="3698" spans="1:2" x14ac:dyDescent="0.3">
      <c r="A3698" s="53" t="s">
        <v>7393</v>
      </c>
      <c r="B3698" s="54" t="s">
        <v>7394</v>
      </c>
    </row>
    <row r="3699" spans="1:2" x14ac:dyDescent="0.3">
      <c r="A3699" s="53" t="s">
        <v>7395</v>
      </c>
      <c r="B3699" s="54" t="s">
        <v>7396</v>
      </c>
    </row>
    <row r="3700" spans="1:2" x14ac:dyDescent="0.3">
      <c r="A3700" s="53" t="s">
        <v>7397</v>
      </c>
      <c r="B3700" s="54" t="s">
        <v>7398</v>
      </c>
    </row>
    <row r="3701" spans="1:2" x14ac:dyDescent="0.3">
      <c r="A3701" s="53" t="s">
        <v>7399</v>
      </c>
      <c r="B3701" s="54" t="s">
        <v>7400</v>
      </c>
    </row>
    <row r="3702" spans="1:2" x14ac:dyDescent="0.3">
      <c r="A3702" s="53" t="s">
        <v>7401</v>
      </c>
      <c r="B3702" s="54" t="s">
        <v>7402</v>
      </c>
    </row>
    <row r="3703" spans="1:2" x14ac:dyDescent="0.3">
      <c r="A3703" s="53" t="s">
        <v>7403</v>
      </c>
      <c r="B3703" s="54" t="s">
        <v>7404</v>
      </c>
    </row>
    <row r="3704" spans="1:2" x14ac:dyDescent="0.3">
      <c r="A3704" s="53" t="s">
        <v>7405</v>
      </c>
      <c r="B3704" s="54" t="s">
        <v>7406</v>
      </c>
    </row>
    <row r="3705" spans="1:2" x14ac:dyDescent="0.3">
      <c r="A3705" s="53" t="s">
        <v>7407</v>
      </c>
      <c r="B3705" s="54" t="s">
        <v>7408</v>
      </c>
    </row>
    <row r="3706" spans="1:2" x14ac:dyDescent="0.3">
      <c r="A3706" s="53" t="s">
        <v>7409</v>
      </c>
      <c r="B3706" s="54" t="s">
        <v>7410</v>
      </c>
    </row>
    <row r="3707" spans="1:2" x14ac:dyDescent="0.3">
      <c r="A3707" s="53" t="s">
        <v>7411</v>
      </c>
      <c r="B3707" s="54" t="s">
        <v>7412</v>
      </c>
    </row>
    <row r="3708" spans="1:2" x14ac:dyDescent="0.3">
      <c r="A3708" s="53" t="s">
        <v>7413</v>
      </c>
      <c r="B3708" s="54" t="s">
        <v>7414</v>
      </c>
    </row>
    <row r="3709" spans="1:2" x14ac:dyDescent="0.3">
      <c r="A3709" s="53" t="s">
        <v>7415</v>
      </c>
      <c r="B3709" s="54" t="s">
        <v>7416</v>
      </c>
    </row>
    <row r="3710" spans="1:2" x14ac:dyDescent="0.3">
      <c r="A3710" s="53" t="s">
        <v>7417</v>
      </c>
      <c r="B3710" s="54" t="s">
        <v>7418</v>
      </c>
    </row>
    <row r="3711" spans="1:2" x14ac:dyDescent="0.3">
      <c r="A3711" s="53" t="s">
        <v>7419</v>
      </c>
      <c r="B3711" s="54" t="s">
        <v>7420</v>
      </c>
    </row>
    <row r="3712" spans="1:2" x14ac:dyDescent="0.3">
      <c r="A3712" s="53" t="s">
        <v>7421</v>
      </c>
      <c r="B3712" s="54" t="s">
        <v>7422</v>
      </c>
    </row>
    <row r="3713" spans="1:2" x14ac:dyDescent="0.3">
      <c r="A3713" s="53" t="s">
        <v>7423</v>
      </c>
      <c r="B3713" s="54" t="s">
        <v>7424</v>
      </c>
    </row>
    <row r="3714" spans="1:2" x14ac:dyDescent="0.3">
      <c r="A3714" s="53" t="s">
        <v>7425</v>
      </c>
      <c r="B3714" s="54" t="s">
        <v>7426</v>
      </c>
    </row>
    <row r="3715" spans="1:2" x14ac:dyDescent="0.3">
      <c r="A3715" s="53" t="s">
        <v>7427</v>
      </c>
      <c r="B3715" s="54" t="s">
        <v>7428</v>
      </c>
    </row>
    <row r="3716" spans="1:2" x14ac:dyDescent="0.3">
      <c r="A3716" s="53" t="s">
        <v>7429</v>
      </c>
      <c r="B3716" s="54" t="s">
        <v>7430</v>
      </c>
    </row>
    <row r="3717" spans="1:2" x14ac:dyDescent="0.3">
      <c r="A3717" s="53" t="s">
        <v>7431</v>
      </c>
      <c r="B3717" s="54" t="s">
        <v>7432</v>
      </c>
    </row>
    <row r="3718" spans="1:2" x14ac:dyDescent="0.3">
      <c r="A3718" s="53" t="s">
        <v>7433</v>
      </c>
      <c r="B3718" s="54" t="s">
        <v>7434</v>
      </c>
    </row>
    <row r="3719" spans="1:2" x14ac:dyDescent="0.3">
      <c r="A3719" s="53" t="s">
        <v>7435</v>
      </c>
      <c r="B3719" s="54" t="s">
        <v>7436</v>
      </c>
    </row>
    <row r="3720" spans="1:2" x14ac:dyDescent="0.3">
      <c r="A3720" s="53" t="s">
        <v>7437</v>
      </c>
      <c r="B3720" s="54" t="s">
        <v>7438</v>
      </c>
    </row>
    <row r="3721" spans="1:2" x14ac:dyDescent="0.3">
      <c r="A3721" s="53" t="s">
        <v>7439</v>
      </c>
      <c r="B3721" s="54" t="s">
        <v>7440</v>
      </c>
    </row>
    <row r="3722" spans="1:2" x14ac:dyDescent="0.3">
      <c r="A3722" s="53" t="s">
        <v>7441</v>
      </c>
      <c r="B3722" s="54" t="s">
        <v>7442</v>
      </c>
    </row>
    <row r="3723" spans="1:2" x14ac:dyDescent="0.3">
      <c r="A3723" s="53" t="s">
        <v>7443</v>
      </c>
      <c r="B3723" s="54" t="s">
        <v>7444</v>
      </c>
    </row>
    <row r="3724" spans="1:2" x14ac:dyDescent="0.3">
      <c r="A3724" s="53" t="s">
        <v>7445</v>
      </c>
      <c r="B3724" s="54" t="s">
        <v>7446</v>
      </c>
    </row>
    <row r="3725" spans="1:2" x14ac:dyDescent="0.3">
      <c r="A3725" s="53" t="s">
        <v>7447</v>
      </c>
      <c r="B3725" s="54" t="s">
        <v>7448</v>
      </c>
    </row>
    <row r="3726" spans="1:2" x14ac:dyDescent="0.3">
      <c r="A3726" s="53" t="s">
        <v>7449</v>
      </c>
      <c r="B3726" s="54" t="s">
        <v>7450</v>
      </c>
    </row>
    <row r="3727" spans="1:2" x14ac:dyDescent="0.3">
      <c r="A3727" s="53" t="s">
        <v>7451</v>
      </c>
      <c r="B3727" s="54" t="s">
        <v>7452</v>
      </c>
    </row>
    <row r="3728" spans="1:2" x14ac:dyDescent="0.3">
      <c r="A3728" s="53" t="s">
        <v>7453</v>
      </c>
      <c r="B3728" s="54" t="s">
        <v>7454</v>
      </c>
    </row>
    <row r="3729" spans="1:2" x14ac:dyDescent="0.3">
      <c r="A3729" s="53" t="s">
        <v>7455</v>
      </c>
      <c r="B3729" s="54" t="s">
        <v>7456</v>
      </c>
    </row>
    <row r="3730" spans="1:2" x14ac:dyDescent="0.3">
      <c r="A3730" s="53" t="s">
        <v>7457</v>
      </c>
      <c r="B3730" s="54" t="s">
        <v>7458</v>
      </c>
    </row>
    <row r="3731" spans="1:2" x14ac:dyDescent="0.3">
      <c r="A3731" s="53" t="s">
        <v>7459</v>
      </c>
      <c r="B3731" s="54" t="s">
        <v>7460</v>
      </c>
    </row>
    <row r="3732" spans="1:2" x14ac:dyDescent="0.3">
      <c r="A3732" s="53" t="s">
        <v>7461</v>
      </c>
      <c r="B3732" s="54" t="s">
        <v>7462</v>
      </c>
    </row>
    <row r="3733" spans="1:2" x14ac:dyDescent="0.3">
      <c r="A3733" s="53" t="s">
        <v>7463</v>
      </c>
      <c r="B3733" s="54" t="s">
        <v>7464</v>
      </c>
    </row>
    <row r="3734" spans="1:2" x14ac:dyDescent="0.3">
      <c r="A3734" s="53" t="s">
        <v>7465</v>
      </c>
      <c r="B3734" s="54" t="s">
        <v>7466</v>
      </c>
    </row>
    <row r="3735" spans="1:2" x14ac:dyDescent="0.3">
      <c r="A3735" s="53" t="s">
        <v>7467</v>
      </c>
      <c r="B3735" s="54" t="s">
        <v>7468</v>
      </c>
    </row>
    <row r="3736" spans="1:2" x14ac:dyDescent="0.3">
      <c r="A3736" s="53" t="s">
        <v>7469</v>
      </c>
      <c r="B3736" s="54" t="s">
        <v>7470</v>
      </c>
    </row>
    <row r="3737" spans="1:2" x14ac:dyDescent="0.3">
      <c r="A3737" s="53" t="s">
        <v>7471</v>
      </c>
      <c r="B3737" s="54" t="s">
        <v>7472</v>
      </c>
    </row>
    <row r="3738" spans="1:2" x14ac:dyDescent="0.3">
      <c r="A3738" s="53" t="s">
        <v>7473</v>
      </c>
      <c r="B3738" s="54" t="s">
        <v>7474</v>
      </c>
    </row>
    <row r="3739" spans="1:2" x14ac:dyDescent="0.3">
      <c r="A3739" s="53" t="s">
        <v>7475</v>
      </c>
      <c r="B3739" s="54" t="s">
        <v>7476</v>
      </c>
    </row>
    <row r="3740" spans="1:2" x14ac:dyDescent="0.3">
      <c r="A3740" s="53" t="s">
        <v>7477</v>
      </c>
      <c r="B3740" s="54" t="s">
        <v>7478</v>
      </c>
    </row>
    <row r="3741" spans="1:2" x14ac:dyDescent="0.3">
      <c r="A3741" s="53" t="s">
        <v>7479</v>
      </c>
      <c r="B3741" s="54" t="s">
        <v>7480</v>
      </c>
    </row>
    <row r="3742" spans="1:2" x14ac:dyDescent="0.3">
      <c r="A3742" s="53" t="s">
        <v>7481</v>
      </c>
      <c r="B3742" s="54" t="s">
        <v>7482</v>
      </c>
    </row>
    <row r="3743" spans="1:2" x14ac:dyDescent="0.3">
      <c r="A3743" s="53" t="s">
        <v>7483</v>
      </c>
      <c r="B3743" s="54" t="s">
        <v>7484</v>
      </c>
    </row>
    <row r="3744" spans="1:2" x14ac:dyDescent="0.3">
      <c r="A3744" s="53" t="s">
        <v>7485</v>
      </c>
      <c r="B3744" s="54" t="s">
        <v>7486</v>
      </c>
    </row>
    <row r="3745" spans="1:2" x14ac:dyDescent="0.3">
      <c r="A3745" s="53" t="s">
        <v>7487</v>
      </c>
      <c r="B3745" s="54" t="s">
        <v>7488</v>
      </c>
    </row>
    <row r="3746" spans="1:2" x14ac:dyDescent="0.3">
      <c r="A3746" s="53" t="s">
        <v>7489</v>
      </c>
      <c r="B3746" s="54" t="s">
        <v>7490</v>
      </c>
    </row>
    <row r="3747" spans="1:2" x14ac:dyDescent="0.3">
      <c r="A3747" s="53" t="s">
        <v>7491</v>
      </c>
      <c r="B3747" s="54" t="s">
        <v>7492</v>
      </c>
    </row>
    <row r="3748" spans="1:2" x14ac:dyDescent="0.3">
      <c r="A3748" s="53" t="s">
        <v>7493</v>
      </c>
      <c r="B3748" s="54" t="s">
        <v>7494</v>
      </c>
    </row>
    <row r="3749" spans="1:2" x14ac:dyDescent="0.3">
      <c r="A3749" s="53" t="s">
        <v>7495</v>
      </c>
      <c r="B3749" s="54" t="s">
        <v>7496</v>
      </c>
    </row>
    <row r="3750" spans="1:2" x14ac:dyDescent="0.3">
      <c r="A3750" s="53" t="s">
        <v>7497</v>
      </c>
      <c r="B3750" s="54" t="s">
        <v>7498</v>
      </c>
    </row>
    <row r="3751" spans="1:2" x14ac:dyDescent="0.3">
      <c r="A3751" s="53" t="s">
        <v>7499</v>
      </c>
      <c r="B3751" s="54" t="s">
        <v>7500</v>
      </c>
    </row>
    <row r="3752" spans="1:2" x14ac:dyDescent="0.3">
      <c r="A3752" s="53" t="s">
        <v>7501</v>
      </c>
      <c r="B3752" s="54" t="s">
        <v>7502</v>
      </c>
    </row>
    <row r="3753" spans="1:2" x14ac:dyDescent="0.3">
      <c r="A3753" s="53" t="s">
        <v>7503</v>
      </c>
      <c r="B3753" s="54" t="s">
        <v>7504</v>
      </c>
    </row>
    <row r="3754" spans="1:2" x14ac:dyDescent="0.3">
      <c r="A3754" s="53" t="s">
        <v>7505</v>
      </c>
      <c r="B3754" s="54" t="s">
        <v>7506</v>
      </c>
    </row>
    <row r="3755" spans="1:2" x14ac:dyDescent="0.3">
      <c r="A3755" s="53" t="s">
        <v>7507</v>
      </c>
      <c r="B3755" s="54" t="s">
        <v>7508</v>
      </c>
    </row>
    <row r="3756" spans="1:2" x14ac:dyDescent="0.3">
      <c r="A3756" s="53" t="s">
        <v>7509</v>
      </c>
      <c r="B3756" s="54" t="s">
        <v>7510</v>
      </c>
    </row>
    <row r="3757" spans="1:2" x14ac:dyDescent="0.3">
      <c r="A3757" s="53" t="s">
        <v>7511</v>
      </c>
      <c r="B3757" s="54" t="s">
        <v>7512</v>
      </c>
    </row>
    <row r="3758" spans="1:2" x14ac:dyDescent="0.3">
      <c r="A3758" s="53" t="s">
        <v>7513</v>
      </c>
      <c r="B3758" s="54" t="s">
        <v>7514</v>
      </c>
    </row>
    <row r="3759" spans="1:2" x14ac:dyDescent="0.3">
      <c r="A3759" s="53" t="s">
        <v>7515</v>
      </c>
      <c r="B3759" s="54" t="s">
        <v>7516</v>
      </c>
    </row>
    <row r="3760" spans="1:2" x14ac:dyDescent="0.3">
      <c r="A3760" s="53" t="s">
        <v>7517</v>
      </c>
      <c r="B3760" s="54" t="s">
        <v>7518</v>
      </c>
    </row>
    <row r="3761" spans="1:2" x14ac:dyDescent="0.3">
      <c r="A3761" s="53" t="s">
        <v>7519</v>
      </c>
      <c r="B3761" s="54" t="s">
        <v>7520</v>
      </c>
    </row>
    <row r="3762" spans="1:2" x14ac:dyDescent="0.3">
      <c r="A3762" s="53" t="s">
        <v>7521</v>
      </c>
      <c r="B3762" s="54" t="s">
        <v>7522</v>
      </c>
    </row>
    <row r="3763" spans="1:2" x14ac:dyDescent="0.3">
      <c r="A3763" s="53" t="s">
        <v>7523</v>
      </c>
      <c r="B3763" s="54" t="s">
        <v>7524</v>
      </c>
    </row>
    <row r="3764" spans="1:2" x14ac:dyDescent="0.3">
      <c r="A3764" s="53" t="s">
        <v>7525</v>
      </c>
      <c r="B3764" s="54" t="s">
        <v>7526</v>
      </c>
    </row>
    <row r="3765" spans="1:2" x14ac:dyDescent="0.3">
      <c r="A3765" s="53" t="s">
        <v>7527</v>
      </c>
      <c r="B3765" s="54" t="s">
        <v>7528</v>
      </c>
    </row>
    <row r="3766" spans="1:2" x14ac:dyDescent="0.3">
      <c r="A3766" s="53" t="s">
        <v>7529</v>
      </c>
      <c r="B3766" s="54" t="s">
        <v>7530</v>
      </c>
    </row>
    <row r="3767" spans="1:2" x14ac:dyDescent="0.3">
      <c r="A3767" s="53" t="s">
        <v>7531</v>
      </c>
      <c r="B3767" s="54" t="s">
        <v>7532</v>
      </c>
    </row>
    <row r="3768" spans="1:2" x14ac:dyDescent="0.3">
      <c r="A3768" s="53" t="s">
        <v>7533</v>
      </c>
      <c r="B3768" s="54" t="s">
        <v>7534</v>
      </c>
    </row>
    <row r="3769" spans="1:2" x14ac:dyDescent="0.3">
      <c r="A3769" s="53" t="s">
        <v>7535</v>
      </c>
      <c r="B3769" s="54" t="s">
        <v>7536</v>
      </c>
    </row>
    <row r="3770" spans="1:2" x14ac:dyDescent="0.3">
      <c r="A3770" s="53" t="s">
        <v>7537</v>
      </c>
      <c r="B3770" s="54" t="s">
        <v>7538</v>
      </c>
    </row>
    <row r="3771" spans="1:2" x14ac:dyDescent="0.3">
      <c r="A3771" s="53" t="s">
        <v>7539</v>
      </c>
      <c r="B3771" s="54" t="s">
        <v>7540</v>
      </c>
    </row>
    <row r="3772" spans="1:2" x14ac:dyDescent="0.3">
      <c r="A3772" s="53" t="s">
        <v>7541</v>
      </c>
      <c r="B3772" s="54" t="s">
        <v>7542</v>
      </c>
    </row>
    <row r="3773" spans="1:2" x14ac:dyDescent="0.3">
      <c r="A3773" s="53" t="s">
        <v>7543</v>
      </c>
      <c r="B3773" s="54" t="s">
        <v>7544</v>
      </c>
    </row>
    <row r="3774" spans="1:2" x14ac:dyDescent="0.3">
      <c r="A3774" s="53" t="s">
        <v>7545</v>
      </c>
      <c r="B3774" s="54" t="s">
        <v>7546</v>
      </c>
    </row>
    <row r="3775" spans="1:2" x14ac:dyDescent="0.3">
      <c r="A3775" s="53" t="s">
        <v>7547</v>
      </c>
      <c r="B3775" s="54" t="s">
        <v>7548</v>
      </c>
    </row>
    <row r="3776" spans="1:2" x14ac:dyDescent="0.3">
      <c r="A3776" s="53" t="s">
        <v>7549</v>
      </c>
      <c r="B3776" s="54" t="s">
        <v>7550</v>
      </c>
    </row>
    <row r="3777" spans="1:2" x14ac:dyDescent="0.3">
      <c r="A3777" s="53" t="s">
        <v>7551</v>
      </c>
      <c r="B3777" s="54" t="s">
        <v>7552</v>
      </c>
    </row>
    <row r="3778" spans="1:2" x14ac:dyDescent="0.3">
      <c r="A3778" s="53" t="s">
        <v>7553</v>
      </c>
      <c r="B3778" s="54" t="s">
        <v>7554</v>
      </c>
    </row>
    <row r="3779" spans="1:2" x14ac:dyDescent="0.3">
      <c r="A3779" s="53" t="s">
        <v>7555</v>
      </c>
      <c r="B3779" s="54" t="s">
        <v>7556</v>
      </c>
    </row>
    <row r="3780" spans="1:2" x14ac:dyDescent="0.3">
      <c r="A3780" s="53" t="s">
        <v>7557</v>
      </c>
      <c r="B3780" s="54" t="s">
        <v>7558</v>
      </c>
    </row>
    <row r="3781" spans="1:2" x14ac:dyDescent="0.3">
      <c r="A3781" s="53" t="s">
        <v>7559</v>
      </c>
      <c r="B3781" s="54" t="s">
        <v>7560</v>
      </c>
    </row>
    <row r="3782" spans="1:2" x14ac:dyDescent="0.3">
      <c r="A3782" s="53" t="s">
        <v>7561</v>
      </c>
      <c r="B3782" s="54" t="s">
        <v>7562</v>
      </c>
    </row>
    <row r="3783" spans="1:2" x14ac:dyDescent="0.3">
      <c r="A3783" s="53" t="s">
        <v>7563</v>
      </c>
      <c r="B3783" s="54" t="s">
        <v>7564</v>
      </c>
    </row>
    <row r="3784" spans="1:2" x14ac:dyDescent="0.3">
      <c r="A3784" s="53" t="s">
        <v>7565</v>
      </c>
      <c r="B3784" s="54" t="s">
        <v>7566</v>
      </c>
    </row>
    <row r="3785" spans="1:2" x14ac:dyDescent="0.3">
      <c r="A3785" s="53" t="s">
        <v>7567</v>
      </c>
      <c r="B3785" s="54" t="s">
        <v>7568</v>
      </c>
    </row>
    <row r="3786" spans="1:2" x14ac:dyDescent="0.3">
      <c r="A3786" s="53" t="s">
        <v>7569</v>
      </c>
      <c r="B3786" s="54" t="s">
        <v>7570</v>
      </c>
    </row>
    <row r="3787" spans="1:2" x14ac:dyDescent="0.3">
      <c r="A3787" s="53" t="s">
        <v>7571</v>
      </c>
      <c r="B3787" s="54" t="s">
        <v>7572</v>
      </c>
    </row>
    <row r="3788" spans="1:2" x14ac:dyDescent="0.3">
      <c r="A3788" s="53" t="s">
        <v>7573</v>
      </c>
      <c r="B3788" s="54" t="s">
        <v>7574</v>
      </c>
    </row>
    <row r="3789" spans="1:2" x14ac:dyDescent="0.3">
      <c r="A3789" s="53" t="s">
        <v>7575</v>
      </c>
      <c r="B3789" s="54" t="s">
        <v>7576</v>
      </c>
    </row>
    <row r="3790" spans="1:2" x14ac:dyDescent="0.3">
      <c r="A3790" s="53" t="s">
        <v>7577</v>
      </c>
      <c r="B3790" s="54" t="s">
        <v>7578</v>
      </c>
    </row>
    <row r="3791" spans="1:2" x14ac:dyDescent="0.3">
      <c r="A3791" s="53" t="s">
        <v>7579</v>
      </c>
      <c r="B3791" s="54" t="s">
        <v>7580</v>
      </c>
    </row>
    <row r="3792" spans="1:2" x14ac:dyDescent="0.3">
      <c r="A3792" s="53" t="s">
        <v>7581</v>
      </c>
      <c r="B3792" s="54" t="s">
        <v>7582</v>
      </c>
    </row>
    <row r="3793" spans="1:2" x14ac:dyDescent="0.3">
      <c r="A3793" s="53" t="s">
        <v>7583</v>
      </c>
      <c r="B3793" s="54" t="s">
        <v>7584</v>
      </c>
    </row>
    <row r="3794" spans="1:2" x14ac:dyDescent="0.3">
      <c r="A3794" s="53" t="s">
        <v>7585</v>
      </c>
      <c r="B3794" s="54" t="s">
        <v>7586</v>
      </c>
    </row>
    <row r="3795" spans="1:2" x14ac:dyDescent="0.3">
      <c r="A3795" s="53" t="s">
        <v>7587</v>
      </c>
      <c r="B3795" s="54" t="s">
        <v>7588</v>
      </c>
    </row>
    <row r="3796" spans="1:2" x14ac:dyDescent="0.3">
      <c r="A3796" s="53" t="s">
        <v>7589</v>
      </c>
      <c r="B3796" s="54" t="s">
        <v>7590</v>
      </c>
    </row>
    <row r="3797" spans="1:2" x14ac:dyDescent="0.3">
      <c r="A3797" s="53" t="s">
        <v>7591</v>
      </c>
      <c r="B3797" s="54" t="s">
        <v>7592</v>
      </c>
    </row>
    <row r="3798" spans="1:2" x14ac:dyDescent="0.3">
      <c r="A3798" s="53" t="s">
        <v>7593</v>
      </c>
      <c r="B3798" s="54" t="s">
        <v>7594</v>
      </c>
    </row>
    <row r="3799" spans="1:2" x14ac:dyDescent="0.3">
      <c r="A3799" s="53" t="s">
        <v>7595</v>
      </c>
      <c r="B3799" s="54" t="s">
        <v>7596</v>
      </c>
    </row>
    <row r="3800" spans="1:2" x14ac:dyDescent="0.3">
      <c r="A3800" s="53" t="s">
        <v>7597</v>
      </c>
      <c r="B3800" s="54" t="s">
        <v>7598</v>
      </c>
    </row>
    <row r="3801" spans="1:2" x14ac:dyDescent="0.3">
      <c r="A3801" s="53" t="s">
        <v>7599</v>
      </c>
      <c r="B3801" s="54" t="s">
        <v>7600</v>
      </c>
    </row>
    <row r="3802" spans="1:2" x14ac:dyDescent="0.3">
      <c r="A3802" s="53" t="s">
        <v>7601</v>
      </c>
      <c r="B3802" s="54" t="s">
        <v>7602</v>
      </c>
    </row>
    <row r="3803" spans="1:2" x14ac:dyDescent="0.3">
      <c r="A3803" s="53" t="s">
        <v>7603</v>
      </c>
      <c r="B3803" s="54" t="s">
        <v>7604</v>
      </c>
    </row>
    <row r="3804" spans="1:2" x14ac:dyDescent="0.3">
      <c r="A3804" s="53" t="s">
        <v>7605</v>
      </c>
      <c r="B3804" s="54" t="s">
        <v>7606</v>
      </c>
    </row>
    <row r="3805" spans="1:2" x14ac:dyDescent="0.3">
      <c r="A3805" s="53" t="s">
        <v>7607</v>
      </c>
      <c r="B3805" s="54" t="s">
        <v>7608</v>
      </c>
    </row>
    <row r="3806" spans="1:2" x14ac:dyDescent="0.3">
      <c r="A3806" s="53" t="s">
        <v>7609</v>
      </c>
      <c r="B3806" s="54" t="s">
        <v>7610</v>
      </c>
    </row>
    <row r="3807" spans="1:2" x14ac:dyDescent="0.3">
      <c r="A3807" s="53" t="s">
        <v>7611</v>
      </c>
      <c r="B3807" s="54" t="s">
        <v>7612</v>
      </c>
    </row>
    <row r="3808" spans="1:2" x14ac:dyDescent="0.3">
      <c r="A3808" s="53" t="s">
        <v>7613</v>
      </c>
      <c r="B3808" s="54" t="s">
        <v>7614</v>
      </c>
    </row>
    <row r="3809" spans="1:2" x14ac:dyDescent="0.3">
      <c r="A3809" s="53" t="s">
        <v>7615</v>
      </c>
      <c r="B3809" s="54" t="s">
        <v>7616</v>
      </c>
    </row>
    <row r="3810" spans="1:2" x14ac:dyDescent="0.3">
      <c r="A3810" s="53" t="s">
        <v>7617</v>
      </c>
      <c r="B3810" s="54" t="s">
        <v>7618</v>
      </c>
    </row>
    <row r="3811" spans="1:2" x14ac:dyDescent="0.3">
      <c r="A3811" s="53" t="s">
        <v>7619</v>
      </c>
      <c r="B3811" s="54" t="s">
        <v>7620</v>
      </c>
    </row>
    <row r="3812" spans="1:2" x14ac:dyDescent="0.3">
      <c r="A3812" s="53" t="s">
        <v>7621</v>
      </c>
      <c r="B3812" s="54" t="s">
        <v>7622</v>
      </c>
    </row>
    <row r="3813" spans="1:2" x14ac:dyDescent="0.3">
      <c r="A3813" s="53" t="s">
        <v>7623</v>
      </c>
      <c r="B3813" s="54" t="s">
        <v>7624</v>
      </c>
    </row>
    <row r="3814" spans="1:2" x14ac:dyDescent="0.3">
      <c r="A3814" s="53" t="s">
        <v>7625</v>
      </c>
      <c r="B3814" s="54" t="s">
        <v>7626</v>
      </c>
    </row>
    <row r="3815" spans="1:2" x14ac:dyDescent="0.3">
      <c r="A3815" s="53" t="s">
        <v>7627</v>
      </c>
      <c r="B3815" s="54" t="s">
        <v>7628</v>
      </c>
    </row>
    <row r="3816" spans="1:2" x14ac:dyDescent="0.3">
      <c r="A3816" s="53" t="s">
        <v>7629</v>
      </c>
      <c r="B3816" s="54" t="s">
        <v>7630</v>
      </c>
    </row>
    <row r="3817" spans="1:2" x14ac:dyDescent="0.3">
      <c r="A3817" s="53" t="s">
        <v>7631</v>
      </c>
      <c r="B3817" s="54" t="s">
        <v>7632</v>
      </c>
    </row>
    <row r="3818" spans="1:2" x14ac:dyDescent="0.3">
      <c r="A3818" s="53" t="s">
        <v>7633</v>
      </c>
      <c r="B3818" s="54" t="s">
        <v>7634</v>
      </c>
    </row>
    <row r="3819" spans="1:2" x14ac:dyDescent="0.3">
      <c r="A3819" s="53" t="s">
        <v>7635</v>
      </c>
      <c r="B3819" s="54" t="s">
        <v>7636</v>
      </c>
    </row>
    <row r="3820" spans="1:2" x14ac:dyDescent="0.3">
      <c r="A3820" s="53" t="s">
        <v>7637</v>
      </c>
      <c r="B3820" s="54" t="s">
        <v>7638</v>
      </c>
    </row>
    <row r="3821" spans="1:2" x14ac:dyDescent="0.3">
      <c r="A3821" s="53" t="s">
        <v>7639</v>
      </c>
      <c r="B3821" s="54" t="s">
        <v>7640</v>
      </c>
    </row>
    <row r="3822" spans="1:2" x14ac:dyDescent="0.3">
      <c r="A3822" s="53" t="s">
        <v>7641</v>
      </c>
      <c r="B3822" s="54" t="s">
        <v>7642</v>
      </c>
    </row>
    <row r="3823" spans="1:2" x14ac:dyDescent="0.3">
      <c r="A3823" s="53" t="s">
        <v>7643</v>
      </c>
      <c r="B3823" s="54" t="s">
        <v>7644</v>
      </c>
    </row>
    <row r="3824" spans="1:2" x14ac:dyDescent="0.3">
      <c r="A3824" s="53" t="s">
        <v>7645</v>
      </c>
      <c r="B3824" s="54" t="s">
        <v>7646</v>
      </c>
    </row>
    <row r="3825" spans="1:2" x14ac:dyDescent="0.3">
      <c r="A3825" s="53" t="s">
        <v>7647</v>
      </c>
      <c r="B3825" s="54" t="s">
        <v>7648</v>
      </c>
    </row>
    <row r="3826" spans="1:2" x14ac:dyDescent="0.3">
      <c r="A3826" s="53" t="s">
        <v>7649</v>
      </c>
      <c r="B3826" s="54" t="s">
        <v>7650</v>
      </c>
    </row>
    <row r="3827" spans="1:2" x14ac:dyDescent="0.3">
      <c r="A3827" s="53" t="s">
        <v>7651</v>
      </c>
      <c r="B3827" s="54" t="s">
        <v>7652</v>
      </c>
    </row>
    <row r="3828" spans="1:2" x14ac:dyDescent="0.3">
      <c r="A3828" s="53" t="s">
        <v>7653</v>
      </c>
      <c r="B3828" s="54" t="s">
        <v>7654</v>
      </c>
    </row>
    <row r="3829" spans="1:2" x14ac:dyDescent="0.3">
      <c r="A3829" s="53" t="s">
        <v>7655</v>
      </c>
      <c r="B3829" s="54" t="s">
        <v>7656</v>
      </c>
    </row>
    <row r="3830" spans="1:2" x14ac:dyDescent="0.3">
      <c r="A3830" s="53" t="s">
        <v>7657</v>
      </c>
      <c r="B3830" s="54" t="s">
        <v>7658</v>
      </c>
    </row>
    <row r="3831" spans="1:2" x14ac:dyDescent="0.3">
      <c r="A3831" s="53" t="s">
        <v>7659</v>
      </c>
      <c r="B3831" s="54" t="s">
        <v>7660</v>
      </c>
    </row>
    <row r="3832" spans="1:2" x14ac:dyDescent="0.3">
      <c r="A3832" s="53" t="s">
        <v>7661</v>
      </c>
      <c r="B3832" s="54" t="s">
        <v>7662</v>
      </c>
    </row>
    <row r="3833" spans="1:2" x14ac:dyDescent="0.3">
      <c r="A3833" s="53" t="s">
        <v>7663</v>
      </c>
      <c r="B3833" s="54" t="s">
        <v>7664</v>
      </c>
    </row>
    <row r="3834" spans="1:2" x14ac:dyDescent="0.3">
      <c r="A3834" s="53" t="s">
        <v>7665</v>
      </c>
      <c r="B3834" s="54" t="s">
        <v>7666</v>
      </c>
    </row>
    <row r="3835" spans="1:2" x14ac:dyDescent="0.3">
      <c r="A3835" s="53" t="s">
        <v>7667</v>
      </c>
      <c r="B3835" s="54" t="s">
        <v>7668</v>
      </c>
    </row>
    <row r="3836" spans="1:2" x14ac:dyDescent="0.3">
      <c r="A3836" s="53" t="s">
        <v>7669</v>
      </c>
      <c r="B3836" s="54" t="s">
        <v>7670</v>
      </c>
    </row>
    <row r="3837" spans="1:2" x14ac:dyDescent="0.3">
      <c r="A3837" s="53" t="s">
        <v>7671</v>
      </c>
      <c r="B3837" s="54" t="s">
        <v>7672</v>
      </c>
    </row>
    <row r="3838" spans="1:2" x14ac:dyDescent="0.3">
      <c r="A3838" s="53" t="s">
        <v>7673</v>
      </c>
      <c r="B3838" s="54" t="s">
        <v>7674</v>
      </c>
    </row>
    <row r="3839" spans="1:2" x14ac:dyDescent="0.3">
      <c r="A3839" s="53" t="s">
        <v>7675</v>
      </c>
      <c r="B3839" s="54" t="s">
        <v>7676</v>
      </c>
    </row>
    <row r="3840" spans="1:2" x14ac:dyDescent="0.3">
      <c r="A3840" s="53" t="s">
        <v>7677</v>
      </c>
      <c r="B3840" s="54" t="s">
        <v>7678</v>
      </c>
    </row>
    <row r="3841" spans="1:2" x14ac:dyDescent="0.3">
      <c r="A3841" s="53" t="s">
        <v>7679</v>
      </c>
      <c r="B3841" s="54" t="s">
        <v>7680</v>
      </c>
    </row>
    <row r="3842" spans="1:2" x14ac:dyDescent="0.3">
      <c r="A3842" s="53" t="s">
        <v>7681</v>
      </c>
      <c r="B3842" s="54" t="s">
        <v>7682</v>
      </c>
    </row>
    <row r="3843" spans="1:2" x14ac:dyDescent="0.3">
      <c r="A3843" s="53" t="s">
        <v>7683</v>
      </c>
      <c r="B3843" s="54" t="s">
        <v>7684</v>
      </c>
    </row>
    <row r="3844" spans="1:2" x14ac:dyDescent="0.3">
      <c r="A3844" s="53" t="s">
        <v>7685</v>
      </c>
      <c r="B3844" s="54" t="s">
        <v>7686</v>
      </c>
    </row>
    <row r="3845" spans="1:2" x14ac:dyDescent="0.3">
      <c r="A3845" s="53" t="s">
        <v>7687</v>
      </c>
      <c r="B3845" s="54" t="s">
        <v>7688</v>
      </c>
    </row>
    <row r="3846" spans="1:2" x14ac:dyDescent="0.3">
      <c r="A3846" s="53" t="s">
        <v>7689</v>
      </c>
      <c r="B3846" s="54" t="s">
        <v>7690</v>
      </c>
    </row>
    <row r="3847" spans="1:2" x14ac:dyDescent="0.3">
      <c r="A3847" s="53" t="s">
        <v>7691</v>
      </c>
      <c r="B3847" s="54" t="s">
        <v>7692</v>
      </c>
    </row>
    <row r="3848" spans="1:2" x14ac:dyDescent="0.3">
      <c r="A3848" s="53" t="s">
        <v>7693</v>
      </c>
      <c r="B3848" s="54" t="s">
        <v>7694</v>
      </c>
    </row>
    <row r="3849" spans="1:2" x14ac:dyDescent="0.3">
      <c r="A3849" s="53" t="s">
        <v>7695</v>
      </c>
      <c r="B3849" s="54" t="s">
        <v>7696</v>
      </c>
    </row>
    <row r="3850" spans="1:2" x14ac:dyDescent="0.3">
      <c r="A3850" s="53" t="s">
        <v>7697</v>
      </c>
      <c r="B3850" s="54" t="s">
        <v>7698</v>
      </c>
    </row>
    <row r="3851" spans="1:2" x14ac:dyDescent="0.3">
      <c r="A3851" s="53" t="s">
        <v>7699</v>
      </c>
      <c r="B3851" s="54" t="s">
        <v>7700</v>
      </c>
    </row>
    <row r="3852" spans="1:2" x14ac:dyDescent="0.3">
      <c r="A3852" s="53" t="s">
        <v>7701</v>
      </c>
      <c r="B3852" s="54" t="s">
        <v>7702</v>
      </c>
    </row>
    <row r="3853" spans="1:2" x14ac:dyDescent="0.3">
      <c r="A3853" s="53" t="s">
        <v>7703</v>
      </c>
      <c r="B3853" s="54" t="s">
        <v>7704</v>
      </c>
    </row>
    <row r="3854" spans="1:2" x14ac:dyDescent="0.3">
      <c r="A3854" s="53" t="s">
        <v>7705</v>
      </c>
      <c r="B3854" s="54" t="s">
        <v>7706</v>
      </c>
    </row>
    <row r="3855" spans="1:2" x14ac:dyDescent="0.3">
      <c r="A3855" s="53" t="s">
        <v>7707</v>
      </c>
      <c r="B3855" s="54" t="s">
        <v>7708</v>
      </c>
    </row>
    <row r="3856" spans="1:2" x14ac:dyDescent="0.3">
      <c r="A3856" s="53" t="s">
        <v>7709</v>
      </c>
      <c r="B3856" s="54" t="s">
        <v>7710</v>
      </c>
    </row>
    <row r="3857" spans="1:2" x14ac:dyDescent="0.3">
      <c r="A3857" s="53" t="s">
        <v>7711</v>
      </c>
      <c r="B3857" s="54" t="s">
        <v>7712</v>
      </c>
    </row>
    <row r="3858" spans="1:2" x14ac:dyDescent="0.3">
      <c r="A3858" s="53" t="s">
        <v>7713</v>
      </c>
      <c r="B3858" s="54" t="s">
        <v>7714</v>
      </c>
    </row>
    <row r="3859" spans="1:2" x14ac:dyDescent="0.3">
      <c r="A3859" s="53" t="s">
        <v>7715</v>
      </c>
      <c r="B3859" s="54" t="s">
        <v>7716</v>
      </c>
    </row>
    <row r="3860" spans="1:2" x14ac:dyDescent="0.3">
      <c r="A3860" s="53" t="s">
        <v>7717</v>
      </c>
      <c r="B3860" s="54" t="s">
        <v>7718</v>
      </c>
    </row>
    <row r="3861" spans="1:2" x14ac:dyDescent="0.3">
      <c r="A3861" s="53" t="s">
        <v>7719</v>
      </c>
      <c r="B3861" s="54" t="s">
        <v>7720</v>
      </c>
    </row>
    <row r="3862" spans="1:2" x14ac:dyDescent="0.3">
      <c r="A3862" s="53" t="s">
        <v>7721</v>
      </c>
      <c r="B3862" s="54" t="s">
        <v>7722</v>
      </c>
    </row>
    <row r="3863" spans="1:2" x14ac:dyDescent="0.3">
      <c r="A3863" s="53" t="s">
        <v>7723</v>
      </c>
      <c r="B3863" s="54" t="s">
        <v>7724</v>
      </c>
    </row>
    <row r="3864" spans="1:2" x14ac:dyDescent="0.3">
      <c r="A3864" s="53" t="s">
        <v>7725</v>
      </c>
      <c r="B3864" s="54" t="s">
        <v>7726</v>
      </c>
    </row>
    <row r="3865" spans="1:2" x14ac:dyDescent="0.3">
      <c r="A3865" s="53" t="s">
        <v>7727</v>
      </c>
      <c r="B3865" s="54" t="s">
        <v>7728</v>
      </c>
    </row>
    <row r="3866" spans="1:2" x14ac:dyDescent="0.3">
      <c r="A3866" s="53" t="s">
        <v>7729</v>
      </c>
      <c r="B3866" s="54" t="s">
        <v>7730</v>
      </c>
    </row>
    <row r="3867" spans="1:2" x14ac:dyDescent="0.3">
      <c r="A3867" s="53" t="s">
        <v>7731</v>
      </c>
      <c r="B3867" s="54" t="s">
        <v>7732</v>
      </c>
    </row>
    <row r="3868" spans="1:2" x14ac:dyDescent="0.3">
      <c r="A3868" s="53" t="s">
        <v>7733</v>
      </c>
      <c r="B3868" s="54" t="s">
        <v>7734</v>
      </c>
    </row>
    <row r="3869" spans="1:2" x14ac:dyDescent="0.3">
      <c r="A3869" s="53" t="s">
        <v>7735</v>
      </c>
      <c r="B3869" s="54" t="s">
        <v>7736</v>
      </c>
    </row>
    <row r="3870" spans="1:2" x14ac:dyDescent="0.3">
      <c r="A3870" s="53" t="s">
        <v>7737</v>
      </c>
      <c r="B3870" s="54" t="s">
        <v>7738</v>
      </c>
    </row>
    <row r="3871" spans="1:2" x14ac:dyDescent="0.3">
      <c r="A3871" s="53" t="s">
        <v>7739</v>
      </c>
      <c r="B3871" s="54" t="s">
        <v>7740</v>
      </c>
    </row>
    <row r="3872" spans="1:2" x14ac:dyDescent="0.3">
      <c r="A3872" s="53" t="s">
        <v>7741</v>
      </c>
      <c r="B3872" s="54" t="s">
        <v>7742</v>
      </c>
    </row>
    <row r="3873" spans="1:2" x14ac:dyDescent="0.3">
      <c r="A3873" s="53" t="s">
        <v>7743</v>
      </c>
      <c r="B3873" s="54" t="s">
        <v>7744</v>
      </c>
    </row>
    <row r="3874" spans="1:2" x14ac:dyDescent="0.3">
      <c r="A3874" s="53" t="s">
        <v>7745</v>
      </c>
      <c r="B3874" s="54" t="s">
        <v>7746</v>
      </c>
    </row>
    <row r="3875" spans="1:2" x14ac:dyDescent="0.3">
      <c r="A3875" s="53" t="s">
        <v>7747</v>
      </c>
      <c r="B3875" s="54" t="s">
        <v>7748</v>
      </c>
    </row>
    <row r="3876" spans="1:2" x14ac:dyDescent="0.3">
      <c r="A3876" s="53" t="s">
        <v>7749</v>
      </c>
      <c r="B3876" s="54" t="s">
        <v>7750</v>
      </c>
    </row>
    <row r="3877" spans="1:2" x14ac:dyDescent="0.3">
      <c r="A3877" s="53" t="s">
        <v>7751</v>
      </c>
      <c r="B3877" s="54" t="s">
        <v>7752</v>
      </c>
    </row>
    <row r="3878" spans="1:2" x14ac:dyDescent="0.3">
      <c r="A3878" s="53" t="s">
        <v>7753</v>
      </c>
      <c r="B3878" s="54" t="s">
        <v>7754</v>
      </c>
    </row>
    <row r="3879" spans="1:2" x14ac:dyDescent="0.3">
      <c r="A3879" s="53" t="s">
        <v>7755</v>
      </c>
      <c r="B3879" s="54" t="s">
        <v>7756</v>
      </c>
    </row>
    <row r="3880" spans="1:2" x14ac:dyDescent="0.3">
      <c r="A3880" s="53" t="s">
        <v>7757</v>
      </c>
      <c r="B3880" s="54" t="s">
        <v>7758</v>
      </c>
    </row>
    <row r="3881" spans="1:2" x14ac:dyDescent="0.3">
      <c r="A3881" s="53" t="s">
        <v>7759</v>
      </c>
      <c r="B3881" s="54" t="s">
        <v>7760</v>
      </c>
    </row>
    <row r="3882" spans="1:2" x14ac:dyDescent="0.3">
      <c r="A3882" s="53" t="s">
        <v>7761</v>
      </c>
      <c r="B3882" s="54" t="s">
        <v>7762</v>
      </c>
    </row>
    <row r="3883" spans="1:2" x14ac:dyDescent="0.3">
      <c r="A3883" s="53" t="s">
        <v>7763</v>
      </c>
      <c r="B3883" s="54" t="s">
        <v>7764</v>
      </c>
    </row>
    <row r="3884" spans="1:2" x14ac:dyDescent="0.3">
      <c r="A3884" s="53" t="s">
        <v>7765</v>
      </c>
      <c r="B3884" s="54" t="s">
        <v>7766</v>
      </c>
    </row>
    <row r="3885" spans="1:2" x14ac:dyDescent="0.3">
      <c r="A3885" s="53" t="s">
        <v>7767</v>
      </c>
      <c r="B3885" s="54" t="s">
        <v>7768</v>
      </c>
    </row>
    <row r="3886" spans="1:2" x14ac:dyDescent="0.3">
      <c r="A3886" s="53" t="s">
        <v>7769</v>
      </c>
      <c r="B3886" s="54" t="s">
        <v>7770</v>
      </c>
    </row>
    <row r="3887" spans="1:2" x14ac:dyDescent="0.3">
      <c r="A3887" s="53" t="s">
        <v>7771</v>
      </c>
      <c r="B3887" s="54" t="s">
        <v>7772</v>
      </c>
    </row>
    <row r="3888" spans="1:2" x14ac:dyDescent="0.3">
      <c r="A3888" s="53" t="s">
        <v>7773</v>
      </c>
      <c r="B3888" s="54" t="s">
        <v>7774</v>
      </c>
    </row>
    <row r="3889" spans="1:2" x14ac:dyDescent="0.3">
      <c r="A3889" s="53" t="s">
        <v>7775</v>
      </c>
      <c r="B3889" s="54" t="s">
        <v>7776</v>
      </c>
    </row>
    <row r="3890" spans="1:2" x14ac:dyDescent="0.3">
      <c r="A3890" s="53" t="s">
        <v>7777</v>
      </c>
      <c r="B3890" s="54" t="s">
        <v>7778</v>
      </c>
    </row>
    <row r="3891" spans="1:2" x14ac:dyDescent="0.3">
      <c r="A3891" s="53" t="s">
        <v>7779</v>
      </c>
      <c r="B3891" s="54" t="s">
        <v>7780</v>
      </c>
    </row>
    <row r="3892" spans="1:2" x14ac:dyDescent="0.3">
      <c r="A3892" s="53" t="s">
        <v>7781</v>
      </c>
      <c r="B3892" s="54" t="s">
        <v>7782</v>
      </c>
    </row>
    <row r="3893" spans="1:2" x14ac:dyDescent="0.3">
      <c r="A3893" s="53" t="s">
        <v>7783</v>
      </c>
      <c r="B3893" s="54" t="s">
        <v>7784</v>
      </c>
    </row>
    <row r="3894" spans="1:2" x14ac:dyDescent="0.3">
      <c r="A3894" s="53" t="s">
        <v>7785</v>
      </c>
      <c r="B3894" s="54" t="s">
        <v>7786</v>
      </c>
    </row>
    <row r="3895" spans="1:2" x14ac:dyDescent="0.3">
      <c r="A3895" s="53" t="s">
        <v>7787</v>
      </c>
      <c r="B3895" s="54" t="s">
        <v>7788</v>
      </c>
    </row>
    <row r="3896" spans="1:2" x14ac:dyDescent="0.3">
      <c r="A3896" s="53" t="s">
        <v>7789</v>
      </c>
      <c r="B3896" s="54" t="s">
        <v>7790</v>
      </c>
    </row>
    <row r="3897" spans="1:2" x14ac:dyDescent="0.3">
      <c r="A3897" s="53" t="s">
        <v>7791</v>
      </c>
      <c r="B3897" s="54" t="s">
        <v>7792</v>
      </c>
    </row>
    <row r="3898" spans="1:2" x14ac:dyDescent="0.3">
      <c r="A3898" s="53" t="s">
        <v>7793</v>
      </c>
      <c r="B3898" s="54" t="s">
        <v>7794</v>
      </c>
    </row>
    <row r="3899" spans="1:2" x14ac:dyDescent="0.3">
      <c r="A3899" s="53" t="s">
        <v>7795</v>
      </c>
      <c r="B3899" s="54" t="s">
        <v>7796</v>
      </c>
    </row>
    <row r="3900" spans="1:2" x14ac:dyDescent="0.3">
      <c r="A3900" s="53" t="s">
        <v>7797</v>
      </c>
      <c r="B3900" s="54" t="s">
        <v>7798</v>
      </c>
    </row>
    <row r="3901" spans="1:2" x14ac:dyDescent="0.3">
      <c r="A3901" s="53" t="s">
        <v>7799</v>
      </c>
      <c r="B3901" s="54" t="s">
        <v>7800</v>
      </c>
    </row>
    <row r="3902" spans="1:2" x14ac:dyDescent="0.3">
      <c r="A3902" s="53" t="s">
        <v>7801</v>
      </c>
      <c r="B3902" s="54" t="s">
        <v>7802</v>
      </c>
    </row>
    <row r="3903" spans="1:2" x14ac:dyDescent="0.3">
      <c r="A3903" s="53" t="s">
        <v>7803</v>
      </c>
      <c r="B3903" s="54" t="s">
        <v>7804</v>
      </c>
    </row>
    <row r="3904" spans="1:2" x14ac:dyDescent="0.3">
      <c r="A3904" s="53" t="s">
        <v>7805</v>
      </c>
      <c r="B3904" s="54" t="s">
        <v>7806</v>
      </c>
    </row>
    <row r="3905" spans="1:2" x14ac:dyDescent="0.3">
      <c r="A3905" s="53" t="s">
        <v>7807</v>
      </c>
      <c r="B3905" s="54" t="s">
        <v>7808</v>
      </c>
    </row>
    <row r="3906" spans="1:2" x14ac:dyDescent="0.3">
      <c r="A3906" s="53" t="s">
        <v>7809</v>
      </c>
      <c r="B3906" s="54" t="s">
        <v>7810</v>
      </c>
    </row>
    <row r="3907" spans="1:2" x14ac:dyDescent="0.3">
      <c r="A3907" s="53" t="s">
        <v>7811</v>
      </c>
      <c r="B3907" s="54" t="s">
        <v>7812</v>
      </c>
    </row>
    <row r="3908" spans="1:2" x14ac:dyDescent="0.3">
      <c r="A3908" s="53" t="s">
        <v>7813</v>
      </c>
      <c r="B3908" s="54" t="s">
        <v>7814</v>
      </c>
    </row>
    <row r="3909" spans="1:2" x14ac:dyDescent="0.3">
      <c r="A3909" s="53" t="s">
        <v>7815</v>
      </c>
      <c r="B3909" s="54" t="s">
        <v>7816</v>
      </c>
    </row>
    <row r="3910" spans="1:2" x14ac:dyDescent="0.3">
      <c r="A3910" s="53" t="s">
        <v>7817</v>
      </c>
      <c r="B3910" s="54" t="s">
        <v>7818</v>
      </c>
    </row>
    <row r="3911" spans="1:2" x14ac:dyDescent="0.3">
      <c r="A3911" s="53" t="s">
        <v>7819</v>
      </c>
      <c r="B3911" s="54" t="s">
        <v>7820</v>
      </c>
    </row>
    <row r="3912" spans="1:2" x14ac:dyDescent="0.3">
      <c r="A3912" s="53" t="s">
        <v>7821</v>
      </c>
      <c r="B3912" s="54" t="s">
        <v>7822</v>
      </c>
    </row>
    <row r="3913" spans="1:2" x14ac:dyDescent="0.3">
      <c r="A3913" s="53" t="s">
        <v>7823</v>
      </c>
      <c r="B3913" s="54" t="s">
        <v>7824</v>
      </c>
    </row>
    <row r="3914" spans="1:2" x14ac:dyDescent="0.3">
      <c r="A3914" s="53" t="s">
        <v>7825</v>
      </c>
      <c r="B3914" s="54" t="s">
        <v>7826</v>
      </c>
    </row>
    <row r="3915" spans="1:2" x14ac:dyDescent="0.3">
      <c r="A3915" s="53" t="s">
        <v>7827</v>
      </c>
      <c r="B3915" s="54" t="s">
        <v>7828</v>
      </c>
    </row>
    <row r="3916" spans="1:2" x14ac:dyDescent="0.3">
      <c r="A3916" s="53" t="s">
        <v>7829</v>
      </c>
      <c r="B3916" s="54" t="s">
        <v>7830</v>
      </c>
    </row>
    <row r="3917" spans="1:2" x14ac:dyDescent="0.3">
      <c r="A3917" s="53" t="s">
        <v>7831</v>
      </c>
      <c r="B3917" s="54" t="s">
        <v>7832</v>
      </c>
    </row>
    <row r="3918" spans="1:2" x14ac:dyDescent="0.3">
      <c r="A3918" s="53" t="s">
        <v>7833</v>
      </c>
      <c r="B3918" s="54" t="s">
        <v>7834</v>
      </c>
    </row>
    <row r="3919" spans="1:2" x14ac:dyDescent="0.3">
      <c r="A3919" s="53" t="s">
        <v>7835</v>
      </c>
      <c r="B3919" s="54" t="s">
        <v>7836</v>
      </c>
    </row>
    <row r="3920" spans="1:2" x14ac:dyDescent="0.3">
      <c r="A3920" s="53" t="s">
        <v>7837</v>
      </c>
      <c r="B3920" s="54" t="s">
        <v>7838</v>
      </c>
    </row>
    <row r="3921" spans="1:2" x14ac:dyDescent="0.3">
      <c r="A3921" s="53" t="s">
        <v>7839</v>
      </c>
      <c r="B3921" s="54" t="s">
        <v>7840</v>
      </c>
    </row>
    <row r="3922" spans="1:2" x14ac:dyDescent="0.3">
      <c r="A3922" s="53" t="s">
        <v>7841</v>
      </c>
      <c r="B3922" s="54" t="s">
        <v>7842</v>
      </c>
    </row>
    <row r="3923" spans="1:2" x14ac:dyDescent="0.3">
      <c r="A3923" s="53" t="s">
        <v>7843</v>
      </c>
      <c r="B3923" s="54" t="s">
        <v>7844</v>
      </c>
    </row>
    <row r="3924" spans="1:2" x14ac:dyDescent="0.3">
      <c r="A3924" s="53" t="s">
        <v>7845</v>
      </c>
      <c r="B3924" s="54" t="s">
        <v>7846</v>
      </c>
    </row>
    <row r="3925" spans="1:2" x14ac:dyDescent="0.3">
      <c r="A3925" s="53" t="s">
        <v>7847</v>
      </c>
      <c r="B3925" s="54" t="s">
        <v>7848</v>
      </c>
    </row>
    <row r="3926" spans="1:2" x14ac:dyDescent="0.3">
      <c r="A3926" s="53" t="s">
        <v>7849</v>
      </c>
      <c r="B3926" s="54" t="s">
        <v>7850</v>
      </c>
    </row>
    <row r="3927" spans="1:2" x14ac:dyDescent="0.3">
      <c r="A3927" s="53" t="s">
        <v>7851</v>
      </c>
      <c r="B3927" s="54" t="s">
        <v>7852</v>
      </c>
    </row>
    <row r="3928" spans="1:2" x14ac:dyDescent="0.3">
      <c r="A3928" s="53" t="s">
        <v>7853</v>
      </c>
      <c r="B3928" s="54" t="s">
        <v>7854</v>
      </c>
    </row>
    <row r="3929" spans="1:2" x14ac:dyDescent="0.3">
      <c r="A3929" s="53" t="s">
        <v>7855</v>
      </c>
      <c r="B3929" s="54" t="s">
        <v>7856</v>
      </c>
    </row>
    <row r="3930" spans="1:2" x14ac:dyDescent="0.3">
      <c r="A3930" s="53" t="s">
        <v>7857</v>
      </c>
      <c r="B3930" s="54" t="s">
        <v>7858</v>
      </c>
    </row>
    <row r="3931" spans="1:2" x14ac:dyDescent="0.3">
      <c r="A3931" s="53" t="s">
        <v>7859</v>
      </c>
      <c r="B3931" s="54" t="s">
        <v>7860</v>
      </c>
    </row>
    <row r="3932" spans="1:2" x14ac:dyDescent="0.3">
      <c r="A3932" s="53" t="s">
        <v>7861</v>
      </c>
      <c r="B3932" s="54" t="s">
        <v>7862</v>
      </c>
    </row>
    <row r="3933" spans="1:2" x14ac:dyDescent="0.3">
      <c r="A3933" s="53" t="s">
        <v>7863</v>
      </c>
      <c r="B3933" s="54" t="s">
        <v>7864</v>
      </c>
    </row>
    <row r="3934" spans="1:2" x14ac:dyDescent="0.3">
      <c r="A3934" s="53" t="s">
        <v>7865</v>
      </c>
      <c r="B3934" s="54" t="s">
        <v>7866</v>
      </c>
    </row>
    <row r="3935" spans="1:2" x14ac:dyDescent="0.3">
      <c r="A3935" s="53" t="s">
        <v>7867</v>
      </c>
      <c r="B3935" s="54" t="s">
        <v>7868</v>
      </c>
    </row>
    <row r="3936" spans="1:2" x14ac:dyDescent="0.3">
      <c r="A3936" s="53" t="s">
        <v>7869</v>
      </c>
      <c r="B3936" s="54" t="s">
        <v>7870</v>
      </c>
    </row>
    <row r="3937" spans="1:2" x14ac:dyDescent="0.3">
      <c r="A3937" s="53" t="s">
        <v>7871</v>
      </c>
      <c r="B3937" s="54" t="s">
        <v>7872</v>
      </c>
    </row>
    <row r="3938" spans="1:2" x14ac:dyDescent="0.3">
      <c r="A3938" s="53" t="s">
        <v>7873</v>
      </c>
      <c r="B3938" s="54" t="s">
        <v>7874</v>
      </c>
    </row>
    <row r="3939" spans="1:2" x14ac:dyDescent="0.3">
      <c r="A3939" s="53" t="s">
        <v>7875</v>
      </c>
      <c r="B3939" s="54" t="s">
        <v>7876</v>
      </c>
    </row>
    <row r="3940" spans="1:2" x14ac:dyDescent="0.3">
      <c r="A3940" s="53" t="s">
        <v>7877</v>
      </c>
      <c r="B3940" s="54" t="s">
        <v>7878</v>
      </c>
    </row>
    <row r="3941" spans="1:2" x14ac:dyDescent="0.3">
      <c r="A3941" s="53" t="s">
        <v>7879</v>
      </c>
      <c r="B3941" s="54" t="s">
        <v>7880</v>
      </c>
    </row>
    <row r="3942" spans="1:2" x14ac:dyDescent="0.3">
      <c r="A3942" s="53" t="s">
        <v>7881</v>
      </c>
      <c r="B3942" s="54" t="s">
        <v>7882</v>
      </c>
    </row>
    <row r="3943" spans="1:2" x14ac:dyDescent="0.3">
      <c r="A3943" s="53" t="s">
        <v>31257</v>
      </c>
      <c r="B3943" s="54" t="s">
        <v>43009</v>
      </c>
    </row>
    <row r="3944" spans="1:2" x14ac:dyDescent="0.3">
      <c r="A3944" s="53" t="s">
        <v>7883</v>
      </c>
      <c r="B3944" s="54" t="s">
        <v>7884</v>
      </c>
    </row>
    <row r="3945" spans="1:2" x14ac:dyDescent="0.3">
      <c r="A3945" s="53" t="s">
        <v>7885</v>
      </c>
      <c r="B3945" s="54" t="s">
        <v>7886</v>
      </c>
    </row>
    <row r="3946" spans="1:2" x14ac:dyDescent="0.3">
      <c r="A3946" s="53" t="s">
        <v>7887</v>
      </c>
      <c r="B3946" s="54" t="s">
        <v>7888</v>
      </c>
    </row>
    <row r="3947" spans="1:2" x14ac:dyDescent="0.3">
      <c r="A3947" s="53" t="s">
        <v>7889</v>
      </c>
      <c r="B3947" s="54" t="s">
        <v>7890</v>
      </c>
    </row>
    <row r="3948" spans="1:2" x14ac:dyDescent="0.3">
      <c r="A3948" s="53" t="s">
        <v>7891</v>
      </c>
      <c r="B3948" s="54" t="s">
        <v>7892</v>
      </c>
    </row>
    <row r="3949" spans="1:2" x14ac:dyDescent="0.3">
      <c r="A3949" s="53" t="s">
        <v>7893</v>
      </c>
      <c r="B3949" s="54" t="s">
        <v>7894</v>
      </c>
    </row>
    <row r="3950" spans="1:2" x14ac:dyDescent="0.3">
      <c r="A3950" s="53" t="s">
        <v>7895</v>
      </c>
      <c r="B3950" s="54" t="s">
        <v>7896</v>
      </c>
    </row>
    <row r="3951" spans="1:2" x14ac:dyDescent="0.3">
      <c r="A3951" s="53" t="s">
        <v>7897</v>
      </c>
      <c r="B3951" s="54" t="s">
        <v>7898</v>
      </c>
    </row>
    <row r="3952" spans="1:2" x14ac:dyDescent="0.3">
      <c r="A3952" s="53" t="s">
        <v>7899</v>
      </c>
      <c r="B3952" s="54" t="s">
        <v>7900</v>
      </c>
    </row>
    <row r="3953" spans="1:2" x14ac:dyDescent="0.3">
      <c r="A3953" s="53" t="s">
        <v>7901</v>
      </c>
      <c r="B3953" s="54" t="s">
        <v>7902</v>
      </c>
    </row>
    <row r="3954" spans="1:2" x14ac:dyDescent="0.3">
      <c r="A3954" s="53" t="s">
        <v>7903</v>
      </c>
      <c r="B3954" s="54" t="s">
        <v>7904</v>
      </c>
    </row>
    <row r="3955" spans="1:2" x14ac:dyDescent="0.3">
      <c r="A3955" s="53" t="s">
        <v>7905</v>
      </c>
      <c r="B3955" s="54" t="s">
        <v>7906</v>
      </c>
    </row>
    <row r="3956" spans="1:2" x14ac:dyDescent="0.3">
      <c r="A3956" s="53" t="s">
        <v>7907</v>
      </c>
      <c r="B3956" s="54" t="s">
        <v>7908</v>
      </c>
    </row>
    <row r="3957" spans="1:2" x14ac:dyDescent="0.3">
      <c r="A3957" s="53" t="s">
        <v>7909</v>
      </c>
      <c r="B3957" s="54" t="s">
        <v>7910</v>
      </c>
    </row>
    <row r="3958" spans="1:2" x14ac:dyDescent="0.3">
      <c r="A3958" s="53" t="s">
        <v>7911</v>
      </c>
      <c r="B3958" s="54" t="s">
        <v>7912</v>
      </c>
    </row>
    <row r="3959" spans="1:2" x14ac:dyDescent="0.3">
      <c r="A3959" s="53" t="s">
        <v>7913</v>
      </c>
      <c r="B3959" s="54" t="s">
        <v>7914</v>
      </c>
    </row>
    <row r="3960" spans="1:2" x14ac:dyDescent="0.3">
      <c r="A3960" s="53" t="s">
        <v>7915</v>
      </c>
      <c r="B3960" s="54" t="s">
        <v>7916</v>
      </c>
    </row>
    <row r="3961" spans="1:2" x14ac:dyDescent="0.3">
      <c r="A3961" s="53" t="s">
        <v>7917</v>
      </c>
      <c r="B3961" s="54" t="s">
        <v>7918</v>
      </c>
    </row>
    <row r="3962" spans="1:2" x14ac:dyDescent="0.3">
      <c r="A3962" s="53" t="s">
        <v>7919</v>
      </c>
      <c r="B3962" s="54" t="s">
        <v>7920</v>
      </c>
    </row>
    <row r="3963" spans="1:2" x14ac:dyDescent="0.3">
      <c r="A3963" s="53" t="s">
        <v>7921</v>
      </c>
      <c r="B3963" s="54" t="s">
        <v>7922</v>
      </c>
    </row>
    <row r="3964" spans="1:2" x14ac:dyDescent="0.3">
      <c r="A3964" s="53" t="s">
        <v>7923</v>
      </c>
      <c r="B3964" s="54" t="s">
        <v>7924</v>
      </c>
    </row>
    <row r="3965" spans="1:2" x14ac:dyDescent="0.3">
      <c r="A3965" s="53" t="s">
        <v>7925</v>
      </c>
      <c r="B3965" s="54" t="s">
        <v>7926</v>
      </c>
    </row>
    <row r="3966" spans="1:2" x14ac:dyDescent="0.3">
      <c r="A3966" s="53" t="s">
        <v>7927</v>
      </c>
      <c r="B3966" s="54" t="s">
        <v>7928</v>
      </c>
    </row>
    <row r="3967" spans="1:2" x14ac:dyDescent="0.3">
      <c r="A3967" s="53" t="s">
        <v>7929</v>
      </c>
      <c r="B3967" s="54" t="s">
        <v>7930</v>
      </c>
    </row>
    <row r="3968" spans="1:2" x14ac:dyDescent="0.3">
      <c r="A3968" s="53" t="s">
        <v>7931</v>
      </c>
      <c r="B3968" s="54" t="s">
        <v>7932</v>
      </c>
    </row>
    <row r="3969" spans="1:2" x14ac:dyDescent="0.3">
      <c r="A3969" s="53" t="s">
        <v>7933</v>
      </c>
      <c r="B3969" s="54" t="s">
        <v>7934</v>
      </c>
    </row>
    <row r="3970" spans="1:2" x14ac:dyDescent="0.3">
      <c r="A3970" s="53" t="s">
        <v>7935</v>
      </c>
      <c r="B3970" s="54" t="s">
        <v>7936</v>
      </c>
    </row>
    <row r="3971" spans="1:2" x14ac:dyDescent="0.3">
      <c r="A3971" s="53" t="s">
        <v>7937</v>
      </c>
      <c r="B3971" s="54" t="s">
        <v>7938</v>
      </c>
    </row>
    <row r="3972" spans="1:2" x14ac:dyDescent="0.3">
      <c r="A3972" s="53" t="s">
        <v>7939</v>
      </c>
      <c r="B3972" s="54" t="s">
        <v>7940</v>
      </c>
    </row>
    <row r="3973" spans="1:2" x14ac:dyDescent="0.3">
      <c r="A3973" s="53" t="s">
        <v>7941</v>
      </c>
      <c r="B3973" s="54" t="s">
        <v>7942</v>
      </c>
    </row>
    <row r="3974" spans="1:2" x14ac:dyDescent="0.3">
      <c r="A3974" s="53" t="s">
        <v>7943</v>
      </c>
      <c r="B3974" s="54" t="s">
        <v>7944</v>
      </c>
    </row>
    <row r="3975" spans="1:2" x14ac:dyDescent="0.3">
      <c r="A3975" s="53" t="s">
        <v>7945</v>
      </c>
      <c r="B3975" s="54" t="s">
        <v>7946</v>
      </c>
    </row>
    <row r="3976" spans="1:2" x14ac:dyDescent="0.3">
      <c r="A3976" s="53" t="s">
        <v>7947</v>
      </c>
      <c r="B3976" s="54" t="s">
        <v>7948</v>
      </c>
    </row>
    <row r="3977" spans="1:2" x14ac:dyDescent="0.3">
      <c r="A3977" s="53" t="s">
        <v>7949</v>
      </c>
      <c r="B3977" s="54" t="s">
        <v>7950</v>
      </c>
    </row>
    <row r="3978" spans="1:2" x14ac:dyDescent="0.3">
      <c r="A3978" s="53" t="s">
        <v>7951</v>
      </c>
      <c r="B3978" s="54" t="s">
        <v>7952</v>
      </c>
    </row>
    <row r="3979" spans="1:2" x14ac:dyDescent="0.3">
      <c r="A3979" s="53" t="s">
        <v>7953</v>
      </c>
      <c r="B3979" s="54" t="s">
        <v>7954</v>
      </c>
    </row>
    <row r="3980" spans="1:2" x14ac:dyDescent="0.3">
      <c r="A3980" s="53" t="s">
        <v>7955</v>
      </c>
      <c r="B3980" s="54" t="s">
        <v>7956</v>
      </c>
    </row>
    <row r="3981" spans="1:2" x14ac:dyDescent="0.3">
      <c r="A3981" s="53" t="s">
        <v>7957</v>
      </c>
      <c r="B3981" s="54" t="s">
        <v>7958</v>
      </c>
    </row>
    <row r="3982" spans="1:2" x14ac:dyDescent="0.3">
      <c r="A3982" s="53" t="s">
        <v>7959</v>
      </c>
      <c r="B3982" s="54" t="s">
        <v>7960</v>
      </c>
    </row>
    <row r="3983" spans="1:2" x14ac:dyDescent="0.3">
      <c r="A3983" s="53" t="s">
        <v>7961</v>
      </c>
      <c r="B3983" s="54" t="s">
        <v>7962</v>
      </c>
    </row>
    <row r="3984" spans="1:2" x14ac:dyDescent="0.3">
      <c r="A3984" s="53" t="s">
        <v>7963</v>
      </c>
      <c r="B3984" s="54" t="s">
        <v>7964</v>
      </c>
    </row>
    <row r="3985" spans="1:2" x14ac:dyDescent="0.3">
      <c r="A3985" s="53" t="s">
        <v>7965</v>
      </c>
      <c r="B3985" s="54" t="s">
        <v>7966</v>
      </c>
    </row>
    <row r="3986" spans="1:2" x14ac:dyDescent="0.3">
      <c r="A3986" s="53" t="s">
        <v>7967</v>
      </c>
      <c r="B3986" s="54" t="s">
        <v>7968</v>
      </c>
    </row>
    <row r="3987" spans="1:2" x14ac:dyDescent="0.3">
      <c r="A3987" s="53" t="s">
        <v>7969</v>
      </c>
      <c r="B3987" s="54" t="s">
        <v>7970</v>
      </c>
    </row>
    <row r="3988" spans="1:2" x14ac:dyDescent="0.3">
      <c r="A3988" s="53" t="s">
        <v>7971</v>
      </c>
      <c r="B3988" s="54" t="s">
        <v>7972</v>
      </c>
    </row>
    <row r="3989" spans="1:2" x14ac:dyDescent="0.3">
      <c r="A3989" s="53" t="s">
        <v>7973</v>
      </c>
      <c r="B3989" s="54" t="s">
        <v>7974</v>
      </c>
    </row>
    <row r="3990" spans="1:2" x14ac:dyDescent="0.3">
      <c r="A3990" s="53" t="s">
        <v>7975</v>
      </c>
      <c r="B3990" s="54" t="s">
        <v>7976</v>
      </c>
    </row>
    <row r="3991" spans="1:2" x14ac:dyDescent="0.3">
      <c r="A3991" s="53" t="s">
        <v>7977</v>
      </c>
      <c r="B3991" s="54" t="s">
        <v>7978</v>
      </c>
    </row>
    <row r="3992" spans="1:2" x14ac:dyDescent="0.3">
      <c r="A3992" s="53" t="s">
        <v>7979</v>
      </c>
      <c r="B3992" s="54" t="s">
        <v>7980</v>
      </c>
    </row>
    <row r="3993" spans="1:2" x14ac:dyDescent="0.3">
      <c r="A3993" s="53" t="s">
        <v>7981</v>
      </c>
      <c r="B3993" s="54" t="s">
        <v>7982</v>
      </c>
    </row>
    <row r="3994" spans="1:2" x14ac:dyDescent="0.3">
      <c r="A3994" s="53" t="s">
        <v>7983</v>
      </c>
      <c r="B3994" s="54" t="s">
        <v>7984</v>
      </c>
    </row>
    <row r="3995" spans="1:2" x14ac:dyDescent="0.3">
      <c r="A3995" s="53" t="s">
        <v>7985</v>
      </c>
      <c r="B3995" s="54" t="s">
        <v>7986</v>
      </c>
    </row>
    <row r="3996" spans="1:2" x14ac:dyDescent="0.3">
      <c r="A3996" s="53" t="s">
        <v>7987</v>
      </c>
      <c r="B3996" s="54" t="s">
        <v>7988</v>
      </c>
    </row>
    <row r="3997" spans="1:2" x14ac:dyDescent="0.3">
      <c r="A3997" s="53" t="s">
        <v>7989</v>
      </c>
      <c r="B3997" s="54" t="s">
        <v>7990</v>
      </c>
    </row>
    <row r="3998" spans="1:2" x14ac:dyDescent="0.3">
      <c r="A3998" s="53" t="s">
        <v>7991</v>
      </c>
      <c r="B3998" s="54" t="s">
        <v>7992</v>
      </c>
    </row>
    <row r="3999" spans="1:2" x14ac:dyDescent="0.3">
      <c r="A3999" s="53" t="s">
        <v>7993</v>
      </c>
      <c r="B3999" s="54" t="s">
        <v>7994</v>
      </c>
    </row>
    <row r="4000" spans="1:2" x14ac:dyDescent="0.3">
      <c r="A4000" s="53" t="s">
        <v>7995</v>
      </c>
      <c r="B4000" s="54" t="s">
        <v>7996</v>
      </c>
    </row>
    <row r="4001" spans="1:2" x14ac:dyDescent="0.3">
      <c r="A4001" s="53" t="s">
        <v>7997</v>
      </c>
      <c r="B4001" s="54" t="s">
        <v>7998</v>
      </c>
    </row>
    <row r="4002" spans="1:2" x14ac:dyDescent="0.3">
      <c r="A4002" s="53" t="s">
        <v>7999</v>
      </c>
      <c r="B4002" s="54" t="s">
        <v>8000</v>
      </c>
    </row>
    <row r="4003" spans="1:2" x14ac:dyDescent="0.3">
      <c r="A4003" s="53" t="s">
        <v>8001</v>
      </c>
      <c r="B4003" s="54" t="s">
        <v>8002</v>
      </c>
    </row>
    <row r="4004" spans="1:2" x14ac:dyDescent="0.3">
      <c r="A4004" s="53" t="s">
        <v>8003</v>
      </c>
      <c r="B4004" s="54" t="s">
        <v>8004</v>
      </c>
    </row>
    <row r="4005" spans="1:2" x14ac:dyDescent="0.3">
      <c r="A4005" s="53" t="s">
        <v>8005</v>
      </c>
      <c r="B4005" s="54" t="s">
        <v>8006</v>
      </c>
    </row>
    <row r="4006" spans="1:2" x14ac:dyDescent="0.3">
      <c r="A4006" s="53" t="s">
        <v>8007</v>
      </c>
      <c r="B4006" s="54" t="s">
        <v>8008</v>
      </c>
    </row>
    <row r="4007" spans="1:2" x14ac:dyDescent="0.3">
      <c r="A4007" s="53" t="s">
        <v>8009</v>
      </c>
      <c r="B4007" s="54" t="s">
        <v>8010</v>
      </c>
    </row>
    <row r="4008" spans="1:2" x14ac:dyDescent="0.3">
      <c r="A4008" s="53" t="s">
        <v>8011</v>
      </c>
      <c r="B4008" s="54" t="s">
        <v>8012</v>
      </c>
    </row>
    <row r="4009" spans="1:2" x14ac:dyDescent="0.3">
      <c r="A4009" s="53" t="s">
        <v>8013</v>
      </c>
      <c r="B4009" s="54" t="s">
        <v>8014</v>
      </c>
    </row>
    <row r="4010" spans="1:2" x14ac:dyDescent="0.3">
      <c r="A4010" s="53" t="s">
        <v>8015</v>
      </c>
      <c r="B4010" s="54" t="s">
        <v>8016</v>
      </c>
    </row>
    <row r="4011" spans="1:2" x14ac:dyDescent="0.3">
      <c r="A4011" s="53" t="s">
        <v>8017</v>
      </c>
      <c r="B4011" s="54" t="s">
        <v>8018</v>
      </c>
    </row>
    <row r="4012" spans="1:2" x14ac:dyDescent="0.3">
      <c r="A4012" s="53" t="s">
        <v>8019</v>
      </c>
      <c r="B4012" s="54" t="s">
        <v>8020</v>
      </c>
    </row>
    <row r="4013" spans="1:2" x14ac:dyDescent="0.3">
      <c r="A4013" s="53" t="s">
        <v>8021</v>
      </c>
      <c r="B4013" s="54" t="s">
        <v>8022</v>
      </c>
    </row>
    <row r="4014" spans="1:2" x14ac:dyDescent="0.3">
      <c r="A4014" s="53" t="s">
        <v>8023</v>
      </c>
      <c r="B4014" s="54" t="s">
        <v>8024</v>
      </c>
    </row>
    <row r="4015" spans="1:2" x14ac:dyDescent="0.3">
      <c r="A4015" s="53" t="s">
        <v>8025</v>
      </c>
      <c r="B4015" s="54" t="s">
        <v>8026</v>
      </c>
    </row>
    <row r="4016" spans="1:2" x14ac:dyDescent="0.3">
      <c r="A4016" s="53" t="s">
        <v>8027</v>
      </c>
      <c r="B4016" s="54" t="s">
        <v>8028</v>
      </c>
    </row>
    <row r="4017" spans="1:2" x14ac:dyDescent="0.3">
      <c r="A4017" s="53" t="s">
        <v>8029</v>
      </c>
      <c r="B4017" s="54" t="s">
        <v>8030</v>
      </c>
    </row>
    <row r="4018" spans="1:2" x14ac:dyDescent="0.3">
      <c r="A4018" s="53" t="s">
        <v>8031</v>
      </c>
      <c r="B4018" s="54" t="s">
        <v>8032</v>
      </c>
    </row>
    <row r="4019" spans="1:2" x14ac:dyDescent="0.3">
      <c r="A4019" s="53" t="s">
        <v>8033</v>
      </c>
      <c r="B4019" s="54" t="s">
        <v>8034</v>
      </c>
    </row>
    <row r="4020" spans="1:2" x14ac:dyDescent="0.3">
      <c r="A4020" s="53" t="s">
        <v>8035</v>
      </c>
      <c r="B4020" s="54" t="s">
        <v>8036</v>
      </c>
    </row>
    <row r="4021" spans="1:2" x14ac:dyDescent="0.3">
      <c r="A4021" s="53" t="s">
        <v>8037</v>
      </c>
      <c r="B4021" s="54" t="s">
        <v>8038</v>
      </c>
    </row>
    <row r="4022" spans="1:2" x14ac:dyDescent="0.3">
      <c r="A4022" s="53" t="s">
        <v>8039</v>
      </c>
      <c r="B4022" s="54" t="s">
        <v>8040</v>
      </c>
    </row>
    <row r="4023" spans="1:2" x14ac:dyDescent="0.3">
      <c r="A4023" s="53" t="s">
        <v>8041</v>
      </c>
      <c r="B4023" s="54" t="s">
        <v>8042</v>
      </c>
    </row>
    <row r="4024" spans="1:2" x14ac:dyDescent="0.3">
      <c r="A4024" s="53" t="s">
        <v>8043</v>
      </c>
      <c r="B4024" s="54" t="s">
        <v>8044</v>
      </c>
    </row>
    <row r="4025" spans="1:2" x14ac:dyDescent="0.3">
      <c r="A4025" s="53" t="s">
        <v>8045</v>
      </c>
      <c r="B4025" s="54" t="s">
        <v>8046</v>
      </c>
    </row>
    <row r="4026" spans="1:2" x14ac:dyDescent="0.3">
      <c r="A4026" s="53" t="s">
        <v>8047</v>
      </c>
      <c r="B4026" s="54" t="s">
        <v>8048</v>
      </c>
    </row>
    <row r="4027" spans="1:2" x14ac:dyDescent="0.3">
      <c r="A4027" s="53" t="s">
        <v>8049</v>
      </c>
      <c r="B4027" s="54" t="s">
        <v>8050</v>
      </c>
    </row>
    <row r="4028" spans="1:2" x14ac:dyDescent="0.3">
      <c r="A4028" s="53" t="s">
        <v>8051</v>
      </c>
      <c r="B4028" s="54" t="s">
        <v>8052</v>
      </c>
    </row>
    <row r="4029" spans="1:2" x14ac:dyDescent="0.3">
      <c r="A4029" s="53" t="s">
        <v>8053</v>
      </c>
      <c r="B4029" s="54" t="s">
        <v>8054</v>
      </c>
    </row>
    <row r="4030" spans="1:2" x14ac:dyDescent="0.3">
      <c r="A4030" s="53" t="s">
        <v>8055</v>
      </c>
      <c r="B4030" s="54" t="s">
        <v>8056</v>
      </c>
    </row>
    <row r="4031" spans="1:2" x14ac:dyDescent="0.3">
      <c r="A4031" s="53" t="s">
        <v>8057</v>
      </c>
      <c r="B4031" s="54" t="s">
        <v>8058</v>
      </c>
    </row>
    <row r="4032" spans="1:2" x14ac:dyDescent="0.3">
      <c r="A4032" s="53" t="s">
        <v>8059</v>
      </c>
      <c r="B4032" s="54" t="s">
        <v>8060</v>
      </c>
    </row>
    <row r="4033" spans="1:2" x14ac:dyDescent="0.3">
      <c r="A4033" s="53" t="s">
        <v>8061</v>
      </c>
      <c r="B4033" s="54" t="s">
        <v>8062</v>
      </c>
    </row>
    <row r="4034" spans="1:2" x14ac:dyDescent="0.3">
      <c r="A4034" s="53" t="s">
        <v>8063</v>
      </c>
      <c r="B4034" s="54" t="s">
        <v>8064</v>
      </c>
    </row>
    <row r="4035" spans="1:2" x14ac:dyDescent="0.3">
      <c r="A4035" s="53" t="s">
        <v>8065</v>
      </c>
      <c r="B4035" s="54" t="s">
        <v>8066</v>
      </c>
    </row>
    <row r="4036" spans="1:2" x14ac:dyDescent="0.3">
      <c r="A4036" s="53" t="s">
        <v>8067</v>
      </c>
      <c r="B4036" s="54" t="s">
        <v>8068</v>
      </c>
    </row>
    <row r="4037" spans="1:2" x14ac:dyDescent="0.3">
      <c r="A4037" s="53" t="s">
        <v>8069</v>
      </c>
      <c r="B4037" s="54" t="s">
        <v>8070</v>
      </c>
    </row>
    <row r="4038" spans="1:2" x14ac:dyDescent="0.3">
      <c r="A4038" s="53" t="s">
        <v>8071</v>
      </c>
      <c r="B4038" s="54" t="s">
        <v>8072</v>
      </c>
    </row>
    <row r="4039" spans="1:2" x14ac:dyDescent="0.3">
      <c r="A4039" s="53" t="s">
        <v>8073</v>
      </c>
      <c r="B4039" s="54" t="s">
        <v>8074</v>
      </c>
    </row>
    <row r="4040" spans="1:2" x14ac:dyDescent="0.3">
      <c r="A4040" s="53" t="s">
        <v>8075</v>
      </c>
      <c r="B4040" s="54" t="s">
        <v>8076</v>
      </c>
    </row>
    <row r="4041" spans="1:2" x14ac:dyDescent="0.3">
      <c r="A4041" s="53" t="s">
        <v>8077</v>
      </c>
      <c r="B4041" s="54" t="s">
        <v>8078</v>
      </c>
    </row>
    <row r="4042" spans="1:2" x14ac:dyDescent="0.3">
      <c r="A4042" s="53" t="s">
        <v>8079</v>
      </c>
      <c r="B4042" s="54" t="s">
        <v>8080</v>
      </c>
    </row>
    <row r="4043" spans="1:2" x14ac:dyDescent="0.3">
      <c r="A4043" s="53" t="s">
        <v>8081</v>
      </c>
      <c r="B4043" s="54" t="s">
        <v>8082</v>
      </c>
    </row>
    <row r="4044" spans="1:2" x14ac:dyDescent="0.3">
      <c r="A4044" s="53" t="s">
        <v>8083</v>
      </c>
      <c r="B4044" s="54" t="s">
        <v>8084</v>
      </c>
    </row>
    <row r="4045" spans="1:2" x14ac:dyDescent="0.3">
      <c r="A4045" s="53" t="s">
        <v>8085</v>
      </c>
      <c r="B4045" s="54" t="s">
        <v>8086</v>
      </c>
    </row>
    <row r="4046" spans="1:2" x14ac:dyDescent="0.3">
      <c r="A4046" s="53" t="s">
        <v>8087</v>
      </c>
      <c r="B4046" s="54" t="s">
        <v>8088</v>
      </c>
    </row>
    <row r="4047" spans="1:2" x14ac:dyDescent="0.3">
      <c r="A4047" s="53" t="s">
        <v>8089</v>
      </c>
      <c r="B4047" s="54" t="s">
        <v>8090</v>
      </c>
    </row>
    <row r="4048" spans="1:2" x14ac:dyDescent="0.3">
      <c r="A4048" s="53" t="s">
        <v>8091</v>
      </c>
      <c r="B4048" s="54" t="s">
        <v>8092</v>
      </c>
    </row>
    <row r="4049" spans="1:2" x14ac:dyDescent="0.3">
      <c r="A4049" s="53" t="s">
        <v>8093</v>
      </c>
      <c r="B4049" s="54" t="s">
        <v>8094</v>
      </c>
    </row>
    <row r="4050" spans="1:2" x14ac:dyDescent="0.3">
      <c r="A4050" s="53" t="s">
        <v>8095</v>
      </c>
      <c r="B4050" s="54" t="s">
        <v>8096</v>
      </c>
    </row>
    <row r="4051" spans="1:2" x14ac:dyDescent="0.3">
      <c r="A4051" s="53" t="s">
        <v>8097</v>
      </c>
      <c r="B4051" s="54" t="s">
        <v>8098</v>
      </c>
    </row>
    <row r="4052" spans="1:2" x14ac:dyDescent="0.3">
      <c r="A4052" s="53" t="s">
        <v>8099</v>
      </c>
      <c r="B4052" s="54" t="s">
        <v>8100</v>
      </c>
    </row>
    <row r="4053" spans="1:2" x14ac:dyDescent="0.3">
      <c r="A4053" s="53" t="s">
        <v>8101</v>
      </c>
      <c r="B4053" s="54" t="s">
        <v>8102</v>
      </c>
    </row>
    <row r="4054" spans="1:2" x14ac:dyDescent="0.3">
      <c r="A4054" s="53" t="s">
        <v>8103</v>
      </c>
      <c r="B4054" s="54" t="s">
        <v>8104</v>
      </c>
    </row>
    <row r="4055" spans="1:2" x14ac:dyDescent="0.3">
      <c r="A4055" s="53" t="s">
        <v>8105</v>
      </c>
      <c r="B4055" s="54" t="s">
        <v>8106</v>
      </c>
    </row>
    <row r="4056" spans="1:2" x14ac:dyDescent="0.3">
      <c r="A4056" s="53" t="s">
        <v>8107</v>
      </c>
      <c r="B4056" s="54" t="s">
        <v>8108</v>
      </c>
    </row>
    <row r="4057" spans="1:2" x14ac:dyDescent="0.3">
      <c r="A4057" s="53" t="s">
        <v>8109</v>
      </c>
      <c r="B4057" s="54" t="s">
        <v>8110</v>
      </c>
    </row>
    <row r="4058" spans="1:2" x14ac:dyDescent="0.3">
      <c r="A4058" s="53" t="s">
        <v>8111</v>
      </c>
      <c r="B4058" s="54" t="s">
        <v>8112</v>
      </c>
    </row>
    <row r="4059" spans="1:2" x14ac:dyDescent="0.3">
      <c r="A4059" s="53" t="s">
        <v>8113</v>
      </c>
      <c r="B4059" s="54" t="s">
        <v>8114</v>
      </c>
    </row>
    <row r="4060" spans="1:2" x14ac:dyDescent="0.3">
      <c r="A4060" s="53" t="s">
        <v>8115</v>
      </c>
      <c r="B4060" s="54" t="s">
        <v>8116</v>
      </c>
    </row>
    <row r="4061" spans="1:2" x14ac:dyDescent="0.3">
      <c r="A4061" s="53" t="s">
        <v>8117</v>
      </c>
      <c r="B4061" s="54" t="s">
        <v>8118</v>
      </c>
    </row>
    <row r="4062" spans="1:2" x14ac:dyDescent="0.3">
      <c r="A4062" s="53" t="s">
        <v>8119</v>
      </c>
      <c r="B4062" s="54" t="s">
        <v>8120</v>
      </c>
    </row>
    <row r="4063" spans="1:2" x14ac:dyDescent="0.3">
      <c r="A4063" s="53" t="s">
        <v>8121</v>
      </c>
      <c r="B4063" s="54" t="s">
        <v>8122</v>
      </c>
    </row>
    <row r="4064" spans="1:2" x14ac:dyDescent="0.3">
      <c r="A4064" s="53" t="s">
        <v>8123</v>
      </c>
      <c r="B4064" s="54" t="s">
        <v>8124</v>
      </c>
    </row>
    <row r="4065" spans="1:2" x14ac:dyDescent="0.3">
      <c r="A4065" s="53" t="s">
        <v>8125</v>
      </c>
      <c r="B4065" s="54" t="s">
        <v>8126</v>
      </c>
    </row>
    <row r="4066" spans="1:2" x14ac:dyDescent="0.3">
      <c r="A4066" s="53" t="s">
        <v>8127</v>
      </c>
      <c r="B4066" s="54" t="s">
        <v>8128</v>
      </c>
    </row>
    <row r="4067" spans="1:2" x14ac:dyDescent="0.3">
      <c r="A4067" s="53" t="s">
        <v>8129</v>
      </c>
      <c r="B4067" s="54" t="s">
        <v>8130</v>
      </c>
    </row>
    <row r="4068" spans="1:2" x14ac:dyDescent="0.3">
      <c r="A4068" s="53" t="s">
        <v>8131</v>
      </c>
      <c r="B4068" s="54" t="s">
        <v>8132</v>
      </c>
    </row>
    <row r="4069" spans="1:2" x14ac:dyDescent="0.3">
      <c r="A4069" s="53" t="s">
        <v>8133</v>
      </c>
      <c r="B4069" s="54" t="s">
        <v>8134</v>
      </c>
    </row>
    <row r="4070" spans="1:2" x14ac:dyDescent="0.3">
      <c r="A4070" s="53" t="s">
        <v>8135</v>
      </c>
      <c r="B4070" s="54" t="s">
        <v>8136</v>
      </c>
    </row>
    <row r="4071" spans="1:2" x14ac:dyDescent="0.3">
      <c r="A4071" s="53" t="s">
        <v>8137</v>
      </c>
      <c r="B4071" s="54" t="s">
        <v>8138</v>
      </c>
    </row>
    <row r="4072" spans="1:2" x14ac:dyDescent="0.3">
      <c r="A4072" s="53" t="s">
        <v>8139</v>
      </c>
      <c r="B4072" s="54" t="s">
        <v>8140</v>
      </c>
    </row>
    <row r="4073" spans="1:2" x14ac:dyDescent="0.3">
      <c r="A4073" s="53" t="s">
        <v>8141</v>
      </c>
      <c r="B4073" s="54" t="s">
        <v>8142</v>
      </c>
    </row>
    <row r="4074" spans="1:2" x14ac:dyDescent="0.3">
      <c r="A4074" s="53" t="s">
        <v>8143</v>
      </c>
      <c r="B4074" s="54" t="s">
        <v>8144</v>
      </c>
    </row>
    <row r="4075" spans="1:2" x14ac:dyDescent="0.3">
      <c r="A4075" s="53" t="s">
        <v>8145</v>
      </c>
      <c r="B4075" s="54" t="s">
        <v>8146</v>
      </c>
    </row>
    <row r="4076" spans="1:2" x14ac:dyDescent="0.3">
      <c r="A4076" s="53" t="s">
        <v>8147</v>
      </c>
      <c r="B4076" s="54" t="s">
        <v>8148</v>
      </c>
    </row>
    <row r="4077" spans="1:2" x14ac:dyDescent="0.3">
      <c r="A4077" s="53" t="s">
        <v>8149</v>
      </c>
      <c r="B4077" s="54" t="s">
        <v>8150</v>
      </c>
    </row>
    <row r="4078" spans="1:2" x14ac:dyDescent="0.3">
      <c r="A4078" s="53" t="s">
        <v>8151</v>
      </c>
      <c r="B4078" s="54" t="s">
        <v>8152</v>
      </c>
    </row>
    <row r="4079" spans="1:2" x14ac:dyDescent="0.3">
      <c r="A4079" s="53" t="s">
        <v>8153</v>
      </c>
      <c r="B4079" s="54" t="s">
        <v>8154</v>
      </c>
    </row>
    <row r="4080" spans="1:2" x14ac:dyDescent="0.3">
      <c r="A4080" s="53" t="s">
        <v>8155</v>
      </c>
      <c r="B4080" s="54" t="s">
        <v>8156</v>
      </c>
    </row>
    <row r="4081" spans="1:2" x14ac:dyDescent="0.3">
      <c r="A4081" s="53" t="s">
        <v>8157</v>
      </c>
      <c r="B4081" s="54" t="s">
        <v>8158</v>
      </c>
    </row>
    <row r="4082" spans="1:2" x14ac:dyDescent="0.3">
      <c r="A4082" s="53" t="s">
        <v>8159</v>
      </c>
      <c r="B4082" s="54" t="s">
        <v>8160</v>
      </c>
    </row>
    <row r="4083" spans="1:2" x14ac:dyDescent="0.3">
      <c r="A4083" s="53" t="s">
        <v>8161</v>
      </c>
      <c r="B4083" s="54" t="s">
        <v>8162</v>
      </c>
    </row>
    <row r="4084" spans="1:2" x14ac:dyDescent="0.3">
      <c r="A4084" s="53" t="s">
        <v>8163</v>
      </c>
      <c r="B4084" s="54" t="s">
        <v>8164</v>
      </c>
    </row>
    <row r="4085" spans="1:2" x14ac:dyDescent="0.3">
      <c r="A4085" s="53" t="s">
        <v>8165</v>
      </c>
      <c r="B4085" s="54" t="s">
        <v>8166</v>
      </c>
    </row>
    <row r="4086" spans="1:2" x14ac:dyDescent="0.3">
      <c r="A4086" s="53" t="s">
        <v>8167</v>
      </c>
      <c r="B4086" s="54" t="s">
        <v>8168</v>
      </c>
    </row>
    <row r="4087" spans="1:2" x14ac:dyDescent="0.3">
      <c r="A4087" s="53" t="s">
        <v>8169</v>
      </c>
      <c r="B4087" s="54" t="s">
        <v>8170</v>
      </c>
    </row>
    <row r="4088" spans="1:2" x14ac:dyDescent="0.3">
      <c r="A4088" s="53" t="s">
        <v>8171</v>
      </c>
      <c r="B4088" s="54" t="s">
        <v>8172</v>
      </c>
    </row>
    <row r="4089" spans="1:2" x14ac:dyDescent="0.3">
      <c r="A4089" s="53" t="s">
        <v>8173</v>
      </c>
      <c r="B4089" s="54" t="s">
        <v>8174</v>
      </c>
    </row>
    <row r="4090" spans="1:2" x14ac:dyDescent="0.3">
      <c r="A4090" s="53" t="s">
        <v>8175</v>
      </c>
      <c r="B4090" s="54" t="s">
        <v>8176</v>
      </c>
    </row>
    <row r="4091" spans="1:2" x14ac:dyDescent="0.3">
      <c r="A4091" s="53" t="s">
        <v>8177</v>
      </c>
      <c r="B4091" s="54" t="s">
        <v>8178</v>
      </c>
    </row>
    <row r="4092" spans="1:2" x14ac:dyDescent="0.3">
      <c r="A4092" s="53" t="s">
        <v>8179</v>
      </c>
      <c r="B4092" s="54" t="s">
        <v>8180</v>
      </c>
    </row>
    <row r="4093" spans="1:2" x14ac:dyDescent="0.3">
      <c r="A4093" s="53" t="s">
        <v>8181</v>
      </c>
      <c r="B4093" s="54" t="s">
        <v>8182</v>
      </c>
    </row>
    <row r="4094" spans="1:2" x14ac:dyDescent="0.3">
      <c r="A4094" s="53" t="s">
        <v>8183</v>
      </c>
      <c r="B4094" s="54" t="s">
        <v>8184</v>
      </c>
    </row>
    <row r="4095" spans="1:2" x14ac:dyDescent="0.3">
      <c r="A4095" s="53" t="s">
        <v>8185</v>
      </c>
      <c r="B4095" s="54" t="s">
        <v>8186</v>
      </c>
    </row>
    <row r="4096" spans="1:2" x14ac:dyDescent="0.3">
      <c r="A4096" s="53" t="s">
        <v>8187</v>
      </c>
      <c r="B4096" s="54" t="s">
        <v>8188</v>
      </c>
    </row>
    <row r="4097" spans="1:2" x14ac:dyDescent="0.3">
      <c r="A4097" s="53" t="s">
        <v>8189</v>
      </c>
      <c r="B4097" s="54" t="s">
        <v>8190</v>
      </c>
    </row>
    <row r="4098" spans="1:2" x14ac:dyDescent="0.3">
      <c r="A4098" s="53" t="s">
        <v>8191</v>
      </c>
      <c r="B4098" s="54" t="s">
        <v>8192</v>
      </c>
    </row>
    <row r="4099" spans="1:2" x14ac:dyDescent="0.3">
      <c r="A4099" s="53" t="s">
        <v>8193</v>
      </c>
      <c r="B4099" s="54" t="s">
        <v>8194</v>
      </c>
    </row>
    <row r="4100" spans="1:2" x14ac:dyDescent="0.3">
      <c r="A4100" s="53" t="s">
        <v>8195</v>
      </c>
      <c r="B4100" s="54" t="s">
        <v>8196</v>
      </c>
    </row>
    <row r="4101" spans="1:2" x14ac:dyDescent="0.3">
      <c r="A4101" s="53" t="s">
        <v>8197</v>
      </c>
      <c r="B4101" s="54" t="s">
        <v>8198</v>
      </c>
    </row>
    <row r="4102" spans="1:2" x14ac:dyDescent="0.3">
      <c r="A4102" s="53" t="s">
        <v>8199</v>
      </c>
      <c r="B4102" s="54" t="s">
        <v>8200</v>
      </c>
    </row>
    <row r="4103" spans="1:2" x14ac:dyDescent="0.3">
      <c r="A4103" s="53" t="s">
        <v>8201</v>
      </c>
      <c r="B4103" s="54" t="s">
        <v>8202</v>
      </c>
    </row>
    <row r="4104" spans="1:2" x14ac:dyDescent="0.3">
      <c r="A4104" s="53" t="s">
        <v>8203</v>
      </c>
      <c r="B4104" s="54" t="s">
        <v>8204</v>
      </c>
    </row>
    <row r="4105" spans="1:2" x14ac:dyDescent="0.3">
      <c r="A4105" s="53" t="s">
        <v>8205</v>
      </c>
      <c r="B4105" s="54" t="s">
        <v>8206</v>
      </c>
    </row>
    <row r="4106" spans="1:2" x14ac:dyDescent="0.3">
      <c r="A4106" s="53" t="s">
        <v>8207</v>
      </c>
      <c r="B4106" s="54" t="s">
        <v>8208</v>
      </c>
    </row>
    <row r="4107" spans="1:2" x14ac:dyDescent="0.3">
      <c r="A4107" s="53" t="s">
        <v>8209</v>
      </c>
      <c r="B4107" s="54" t="s">
        <v>8210</v>
      </c>
    </row>
    <row r="4108" spans="1:2" x14ac:dyDescent="0.3">
      <c r="A4108" s="53" t="s">
        <v>8211</v>
      </c>
      <c r="B4108" s="54" t="s">
        <v>8212</v>
      </c>
    </row>
    <row r="4109" spans="1:2" x14ac:dyDescent="0.3">
      <c r="A4109" s="53" t="s">
        <v>8213</v>
      </c>
      <c r="B4109" s="54" t="s">
        <v>8214</v>
      </c>
    </row>
    <row r="4110" spans="1:2" x14ac:dyDescent="0.3">
      <c r="A4110" s="53" t="s">
        <v>8215</v>
      </c>
      <c r="B4110" s="54" t="s">
        <v>8216</v>
      </c>
    </row>
    <row r="4111" spans="1:2" x14ac:dyDescent="0.3">
      <c r="A4111" s="53" t="s">
        <v>8217</v>
      </c>
      <c r="B4111" s="54" t="s">
        <v>8218</v>
      </c>
    </row>
    <row r="4112" spans="1:2" x14ac:dyDescent="0.3">
      <c r="A4112" s="53" t="s">
        <v>8219</v>
      </c>
      <c r="B4112" s="54" t="s">
        <v>8220</v>
      </c>
    </row>
    <row r="4113" spans="1:2" x14ac:dyDescent="0.3">
      <c r="A4113" s="53" t="s">
        <v>8221</v>
      </c>
      <c r="B4113" s="54" t="s">
        <v>8222</v>
      </c>
    </row>
    <row r="4114" spans="1:2" x14ac:dyDescent="0.3">
      <c r="A4114" s="53" t="s">
        <v>8223</v>
      </c>
      <c r="B4114" s="54" t="s">
        <v>8224</v>
      </c>
    </row>
    <row r="4115" spans="1:2" x14ac:dyDescent="0.3">
      <c r="A4115" s="53" t="s">
        <v>8225</v>
      </c>
      <c r="B4115" s="54" t="s">
        <v>8226</v>
      </c>
    </row>
    <row r="4116" spans="1:2" x14ac:dyDescent="0.3">
      <c r="A4116" s="53" t="s">
        <v>8227</v>
      </c>
      <c r="B4116" s="54" t="s">
        <v>8228</v>
      </c>
    </row>
    <row r="4117" spans="1:2" x14ac:dyDescent="0.3">
      <c r="A4117" s="53" t="s">
        <v>8229</v>
      </c>
      <c r="B4117" s="54" t="s">
        <v>8230</v>
      </c>
    </row>
    <row r="4118" spans="1:2" x14ac:dyDescent="0.3">
      <c r="A4118" s="53" t="s">
        <v>8231</v>
      </c>
      <c r="B4118" s="54" t="s">
        <v>8232</v>
      </c>
    </row>
    <row r="4119" spans="1:2" x14ac:dyDescent="0.3">
      <c r="A4119" s="53" t="s">
        <v>8233</v>
      </c>
      <c r="B4119" s="54" t="s">
        <v>8234</v>
      </c>
    </row>
    <row r="4120" spans="1:2" x14ac:dyDescent="0.3">
      <c r="A4120" s="53" t="s">
        <v>8235</v>
      </c>
      <c r="B4120" s="54" t="s">
        <v>8236</v>
      </c>
    </row>
    <row r="4121" spans="1:2" x14ac:dyDescent="0.3">
      <c r="A4121" s="53" t="s">
        <v>8237</v>
      </c>
      <c r="B4121" s="54" t="s">
        <v>8238</v>
      </c>
    </row>
    <row r="4122" spans="1:2" x14ac:dyDescent="0.3">
      <c r="A4122" s="53" t="s">
        <v>8239</v>
      </c>
      <c r="B4122" s="54" t="s">
        <v>8240</v>
      </c>
    </row>
    <row r="4123" spans="1:2" x14ac:dyDescent="0.3">
      <c r="A4123" s="53" t="s">
        <v>8241</v>
      </c>
      <c r="B4123" s="54" t="s">
        <v>8242</v>
      </c>
    </row>
    <row r="4124" spans="1:2" x14ac:dyDescent="0.3">
      <c r="A4124" s="53" t="s">
        <v>8243</v>
      </c>
      <c r="B4124" s="54" t="s">
        <v>8244</v>
      </c>
    </row>
    <row r="4125" spans="1:2" x14ac:dyDescent="0.3">
      <c r="A4125" s="53" t="s">
        <v>8245</v>
      </c>
      <c r="B4125" s="54" t="s">
        <v>8246</v>
      </c>
    </row>
    <row r="4126" spans="1:2" x14ac:dyDescent="0.3">
      <c r="A4126" s="53" t="s">
        <v>8247</v>
      </c>
      <c r="B4126" s="54" t="s">
        <v>8248</v>
      </c>
    </row>
    <row r="4127" spans="1:2" x14ac:dyDescent="0.3">
      <c r="A4127" s="53" t="s">
        <v>8249</v>
      </c>
      <c r="B4127" s="54" t="s">
        <v>8250</v>
      </c>
    </row>
    <row r="4128" spans="1:2" x14ac:dyDescent="0.3">
      <c r="A4128" s="53" t="s">
        <v>8251</v>
      </c>
      <c r="B4128" s="54" t="s">
        <v>8252</v>
      </c>
    </row>
    <row r="4129" spans="1:2" x14ac:dyDescent="0.3">
      <c r="A4129" s="53" t="s">
        <v>8253</v>
      </c>
      <c r="B4129" s="54" t="s">
        <v>8254</v>
      </c>
    </row>
    <row r="4130" spans="1:2" x14ac:dyDescent="0.3">
      <c r="A4130" s="53" t="s">
        <v>8255</v>
      </c>
      <c r="B4130" s="54" t="s">
        <v>8256</v>
      </c>
    </row>
    <row r="4131" spans="1:2" x14ac:dyDescent="0.3">
      <c r="A4131" s="53" t="s">
        <v>8257</v>
      </c>
      <c r="B4131" s="54" t="s">
        <v>8258</v>
      </c>
    </row>
    <row r="4132" spans="1:2" x14ac:dyDescent="0.3">
      <c r="A4132" s="53" t="s">
        <v>8259</v>
      </c>
      <c r="B4132" s="54" t="s">
        <v>8260</v>
      </c>
    </row>
    <row r="4133" spans="1:2" x14ac:dyDescent="0.3">
      <c r="A4133" s="53" t="s">
        <v>8261</v>
      </c>
      <c r="B4133" s="54" t="s">
        <v>8262</v>
      </c>
    </row>
    <row r="4134" spans="1:2" x14ac:dyDescent="0.3">
      <c r="A4134" s="53" t="s">
        <v>8263</v>
      </c>
      <c r="B4134" s="54" t="s">
        <v>8264</v>
      </c>
    </row>
    <row r="4135" spans="1:2" x14ac:dyDescent="0.3">
      <c r="A4135" s="53" t="s">
        <v>8265</v>
      </c>
      <c r="B4135" s="54" t="s">
        <v>8266</v>
      </c>
    </row>
    <row r="4136" spans="1:2" x14ac:dyDescent="0.3">
      <c r="A4136" s="53" t="s">
        <v>8267</v>
      </c>
      <c r="B4136" s="54" t="s">
        <v>8268</v>
      </c>
    </row>
    <row r="4137" spans="1:2" x14ac:dyDescent="0.3">
      <c r="A4137" s="53" t="s">
        <v>8269</v>
      </c>
      <c r="B4137" s="54" t="s">
        <v>8270</v>
      </c>
    </row>
    <row r="4138" spans="1:2" x14ac:dyDescent="0.3">
      <c r="A4138" s="53" t="s">
        <v>8271</v>
      </c>
      <c r="B4138" s="54" t="s">
        <v>8272</v>
      </c>
    </row>
    <row r="4139" spans="1:2" x14ac:dyDescent="0.3">
      <c r="A4139" s="53" t="s">
        <v>8273</v>
      </c>
      <c r="B4139" s="54" t="s">
        <v>8274</v>
      </c>
    </row>
    <row r="4140" spans="1:2" x14ac:dyDescent="0.3">
      <c r="A4140" s="53" t="s">
        <v>8275</v>
      </c>
      <c r="B4140" s="54" t="s">
        <v>8276</v>
      </c>
    </row>
    <row r="4141" spans="1:2" x14ac:dyDescent="0.3">
      <c r="A4141" s="53" t="s">
        <v>8277</v>
      </c>
      <c r="B4141" s="54" t="s">
        <v>8278</v>
      </c>
    </row>
    <row r="4142" spans="1:2" x14ac:dyDescent="0.3">
      <c r="A4142" s="53" t="s">
        <v>8279</v>
      </c>
      <c r="B4142" s="54" t="s">
        <v>8280</v>
      </c>
    </row>
    <row r="4143" spans="1:2" x14ac:dyDescent="0.3">
      <c r="A4143" s="53" t="s">
        <v>8281</v>
      </c>
      <c r="B4143" s="54" t="s">
        <v>8282</v>
      </c>
    </row>
    <row r="4144" spans="1:2" x14ac:dyDescent="0.3">
      <c r="A4144" s="53" t="s">
        <v>8283</v>
      </c>
      <c r="B4144" s="54" t="s">
        <v>8284</v>
      </c>
    </row>
    <row r="4145" spans="1:2" x14ac:dyDescent="0.3">
      <c r="A4145" s="53" t="s">
        <v>8285</v>
      </c>
      <c r="B4145" s="54" t="s">
        <v>8286</v>
      </c>
    </row>
    <row r="4146" spans="1:2" x14ac:dyDescent="0.3">
      <c r="A4146" s="53" t="s">
        <v>8287</v>
      </c>
      <c r="B4146" s="54" t="s">
        <v>8288</v>
      </c>
    </row>
    <row r="4147" spans="1:2" x14ac:dyDescent="0.3">
      <c r="A4147" s="53" t="s">
        <v>8289</v>
      </c>
      <c r="B4147" s="54" t="s">
        <v>8290</v>
      </c>
    </row>
    <row r="4148" spans="1:2" x14ac:dyDescent="0.3">
      <c r="A4148" s="53" t="s">
        <v>8291</v>
      </c>
      <c r="B4148" s="54" t="s">
        <v>8292</v>
      </c>
    </row>
    <row r="4149" spans="1:2" x14ac:dyDescent="0.3">
      <c r="A4149" s="53" t="s">
        <v>8293</v>
      </c>
      <c r="B4149" s="54" t="s">
        <v>8294</v>
      </c>
    </row>
    <row r="4150" spans="1:2" x14ac:dyDescent="0.3">
      <c r="A4150" s="53" t="s">
        <v>8295</v>
      </c>
      <c r="B4150" s="54" t="s">
        <v>8296</v>
      </c>
    </row>
    <row r="4151" spans="1:2" x14ac:dyDescent="0.3">
      <c r="A4151" s="53" t="s">
        <v>8297</v>
      </c>
      <c r="B4151" s="54" t="s">
        <v>8298</v>
      </c>
    </row>
    <row r="4152" spans="1:2" x14ac:dyDescent="0.3">
      <c r="A4152" s="53" t="s">
        <v>8299</v>
      </c>
      <c r="B4152" s="54" t="s">
        <v>8300</v>
      </c>
    </row>
    <row r="4153" spans="1:2" x14ac:dyDescent="0.3">
      <c r="A4153" s="53" t="s">
        <v>8301</v>
      </c>
      <c r="B4153" s="54" t="s">
        <v>8302</v>
      </c>
    </row>
    <row r="4154" spans="1:2" x14ac:dyDescent="0.3">
      <c r="A4154" s="53" t="s">
        <v>8303</v>
      </c>
      <c r="B4154" s="54" t="s">
        <v>8304</v>
      </c>
    </row>
    <row r="4155" spans="1:2" x14ac:dyDescent="0.3">
      <c r="A4155" s="53" t="s">
        <v>8305</v>
      </c>
      <c r="B4155" s="54" t="s">
        <v>8306</v>
      </c>
    </row>
    <row r="4156" spans="1:2" x14ac:dyDescent="0.3">
      <c r="A4156" s="53" t="s">
        <v>8307</v>
      </c>
      <c r="B4156" s="54" t="s">
        <v>8308</v>
      </c>
    </row>
    <row r="4157" spans="1:2" x14ac:dyDescent="0.3">
      <c r="A4157" s="53" t="s">
        <v>8309</v>
      </c>
      <c r="B4157" s="54" t="s">
        <v>8310</v>
      </c>
    </row>
    <row r="4158" spans="1:2" x14ac:dyDescent="0.3">
      <c r="A4158" s="53" t="s">
        <v>8311</v>
      </c>
      <c r="B4158" s="54" t="s">
        <v>8312</v>
      </c>
    </row>
    <row r="4159" spans="1:2" x14ac:dyDescent="0.3">
      <c r="A4159" s="53" t="s">
        <v>8313</v>
      </c>
      <c r="B4159" s="54" t="s">
        <v>8314</v>
      </c>
    </row>
    <row r="4160" spans="1:2" x14ac:dyDescent="0.3">
      <c r="A4160" s="53" t="s">
        <v>8315</v>
      </c>
      <c r="B4160" s="54" t="s">
        <v>8316</v>
      </c>
    </row>
    <row r="4161" spans="1:2" x14ac:dyDescent="0.3">
      <c r="A4161" s="53" t="s">
        <v>8317</v>
      </c>
      <c r="B4161" s="54" t="s">
        <v>8318</v>
      </c>
    </row>
    <row r="4162" spans="1:2" x14ac:dyDescent="0.3">
      <c r="A4162" s="53" t="s">
        <v>8319</v>
      </c>
      <c r="B4162" s="54" t="s">
        <v>8320</v>
      </c>
    </row>
    <row r="4163" spans="1:2" x14ac:dyDescent="0.3">
      <c r="A4163" s="53" t="s">
        <v>8321</v>
      </c>
      <c r="B4163" s="54" t="s">
        <v>8322</v>
      </c>
    </row>
    <row r="4164" spans="1:2" x14ac:dyDescent="0.3">
      <c r="A4164" s="53" t="s">
        <v>8323</v>
      </c>
      <c r="B4164" s="54" t="s">
        <v>8324</v>
      </c>
    </row>
    <row r="4165" spans="1:2" x14ac:dyDescent="0.3">
      <c r="A4165" s="53" t="s">
        <v>8325</v>
      </c>
      <c r="B4165" s="54" t="s">
        <v>8326</v>
      </c>
    </row>
    <row r="4166" spans="1:2" x14ac:dyDescent="0.3">
      <c r="A4166" s="53" t="s">
        <v>8327</v>
      </c>
      <c r="B4166" s="54" t="s">
        <v>8328</v>
      </c>
    </row>
    <row r="4167" spans="1:2" x14ac:dyDescent="0.3">
      <c r="A4167" s="53" t="s">
        <v>8329</v>
      </c>
      <c r="B4167" s="54" t="s">
        <v>8330</v>
      </c>
    </row>
    <row r="4168" spans="1:2" x14ac:dyDescent="0.3">
      <c r="A4168" s="53" t="s">
        <v>8331</v>
      </c>
      <c r="B4168" s="54" t="s">
        <v>8332</v>
      </c>
    </row>
    <row r="4169" spans="1:2" x14ac:dyDescent="0.3">
      <c r="A4169" s="53" t="s">
        <v>8333</v>
      </c>
      <c r="B4169" s="54" t="s">
        <v>8334</v>
      </c>
    </row>
    <row r="4170" spans="1:2" x14ac:dyDescent="0.3">
      <c r="A4170" s="53" t="s">
        <v>8335</v>
      </c>
      <c r="B4170" s="54" t="s">
        <v>8336</v>
      </c>
    </row>
    <row r="4171" spans="1:2" x14ac:dyDescent="0.3">
      <c r="A4171" s="53" t="s">
        <v>8337</v>
      </c>
      <c r="B4171" s="54" t="s">
        <v>8338</v>
      </c>
    </row>
    <row r="4172" spans="1:2" x14ac:dyDescent="0.3">
      <c r="A4172" s="53" t="s">
        <v>8339</v>
      </c>
      <c r="B4172" s="54" t="s">
        <v>8340</v>
      </c>
    </row>
    <row r="4173" spans="1:2" x14ac:dyDescent="0.3">
      <c r="A4173" s="53" t="s">
        <v>8341</v>
      </c>
      <c r="B4173" s="54" t="s">
        <v>8342</v>
      </c>
    </row>
    <row r="4174" spans="1:2" x14ac:dyDescent="0.3">
      <c r="A4174" s="53" t="s">
        <v>8343</v>
      </c>
      <c r="B4174" s="54" t="s">
        <v>8344</v>
      </c>
    </row>
    <row r="4175" spans="1:2" x14ac:dyDescent="0.3">
      <c r="A4175" s="53" t="s">
        <v>8345</v>
      </c>
      <c r="B4175" s="54" t="s">
        <v>8346</v>
      </c>
    </row>
    <row r="4176" spans="1:2" x14ac:dyDescent="0.3">
      <c r="A4176" s="53" t="s">
        <v>8347</v>
      </c>
      <c r="B4176" s="54" t="s">
        <v>8348</v>
      </c>
    </row>
    <row r="4177" spans="1:2" x14ac:dyDescent="0.3">
      <c r="A4177" s="53" t="s">
        <v>8349</v>
      </c>
      <c r="B4177" s="54" t="s">
        <v>8350</v>
      </c>
    </row>
    <row r="4178" spans="1:2" x14ac:dyDescent="0.3">
      <c r="A4178" s="53" t="s">
        <v>8351</v>
      </c>
      <c r="B4178" s="54" t="s">
        <v>8352</v>
      </c>
    </row>
    <row r="4179" spans="1:2" x14ac:dyDescent="0.3">
      <c r="A4179" s="53" t="s">
        <v>8353</v>
      </c>
      <c r="B4179" s="54" t="s">
        <v>8354</v>
      </c>
    </row>
    <row r="4180" spans="1:2" x14ac:dyDescent="0.3">
      <c r="A4180" s="53" t="s">
        <v>8355</v>
      </c>
      <c r="B4180" s="54" t="s">
        <v>8356</v>
      </c>
    </row>
    <row r="4181" spans="1:2" x14ac:dyDescent="0.3">
      <c r="A4181" s="53" t="s">
        <v>8357</v>
      </c>
      <c r="B4181" s="54" t="s">
        <v>8358</v>
      </c>
    </row>
    <row r="4182" spans="1:2" x14ac:dyDescent="0.3">
      <c r="A4182" s="53" t="s">
        <v>8359</v>
      </c>
      <c r="B4182" s="54" t="s">
        <v>8360</v>
      </c>
    </row>
    <row r="4183" spans="1:2" x14ac:dyDescent="0.3">
      <c r="A4183" s="53" t="s">
        <v>8361</v>
      </c>
      <c r="B4183" s="54" t="s">
        <v>8362</v>
      </c>
    </row>
    <row r="4184" spans="1:2" x14ac:dyDescent="0.3">
      <c r="A4184" s="53" t="s">
        <v>8363</v>
      </c>
      <c r="B4184" s="54" t="s">
        <v>8364</v>
      </c>
    </row>
    <row r="4185" spans="1:2" x14ac:dyDescent="0.3">
      <c r="A4185" s="53" t="s">
        <v>8365</v>
      </c>
      <c r="B4185" s="54" t="s">
        <v>8366</v>
      </c>
    </row>
    <row r="4186" spans="1:2" x14ac:dyDescent="0.3">
      <c r="A4186" s="53" t="s">
        <v>8367</v>
      </c>
      <c r="B4186" s="54" t="s">
        <v>8368</v>
      </c>
    </row>
    <row r="4187" spans="1:2" x14ac:dyDescent="0.3">
      <c r="A4187" s="53" t="s">
        <v>8369</v>
      </c>
      <c r="B4187" s="54" t="s">
        <v>8370</v>
      </c>
    </row>
    <row r="4188" spans="1:2" x14ac:dyDescent="0.3">
      <c r="A4188" s="53" t="s">
        <v>8371</v>
      </c>
      <c r="B4188" s="54" t="s">
        <v>8372</v>
      </c>
    </row>
    <row r="4189" spans="1:2" x14ac:dyDescent="0.3">
      <c r="A4189" s="53" t="s">
        <v>8373</v>
      </c>
      <c r="B4189" s="54" t="s">
        <v>8374</v>
      </c>
    </row>
    <row r="4190" spans="1:2" x14ac:dyDescent="0.3">
      <c r="A4190" s="53" t="s">
        <v>8375</v>
      </c>
      <c r="B4190" s="54" t="s">
        <v>8376</v>
      </c>
    </row>
    <row r="4191" spans="1:2" x14ac:dyDescent="0.3">
      <c r="A4191" s="53" t="s">
        <v>8377</v>
      </c>
      <c r="B4191" s="54" t="s">
        <v>8378</v>
      </c>
    </row>
    <row r="4192" spans="1:2" x14ac:dyDescent="0.3">
      <c r="A4192" s="53" t="s">
        <v>8379</v>
      </c>
      <c r="B4192" s="54" t="s">
        <v>8380</v>
      </c>
    </row>
    <row r="4193" spans="1:2" x14ac:dyDescent="0.3">
      <c r="A4193" s="53" t="s">
        <v>8381</v>
      </c>
      <c r="B4193" s="54" t="s">
        <v>8382</v>
      </c>
    </row>
    <row r="4194" spans="1:2" x14ac:dyDescent="0.3">
      <c r="A4194" s="53" t="s">
        <v>8383</v>
      </c>
      <c r="B4194" s="54" t="s">
        <v>8384</v>
      </c>
    </row>
    <row r="4195" spans="1:2" x14ac:dyDescent="0.3">
      <c r="A4195" s="53" t="s">
        <v>8385</v>
      </c>
      <c r="B4195" s="54" t="s">
        <v>8386</v>
      </c>
    </row>
    <row r="4196" spans="1:2" x14ac:dyDescent="0.3">
      <c r="A4196" s="53" t="s">
        <v>8387</v>
      </c>
      <c r="B4196" s="54" t="s">
        <v>8388</v>
      </c>
    </row>
    <row r="4197" spans="1:2" x14ac:dyDescent="0.3">
      <c r="A4197" s="53" t="s">
        <v>8389</v>
      </c>
      <c r="B4197" s="54" t="s">
        <v>8390</v>
      </c>
    </row>
    <row r="4198" spans="1:2" x14ac:dyDescent="0.3">
      <c r="A4198" s="53" t="s">
        <v>8391</v>
      </c>
      <c r="B4198" s="54" t="s">
        <v>8392</v>
      </c>
    </row>
    <row r="4199" spans="1:2" x14ac:dyDescent="0.3">
      <c r="A4199" s="53" t="s">
        <v>8393</v>
      </c>
      <c r="B4199" s="54" t="s">
        <v>8394</v>
      </c>
    </row>
    <row r="4200" spans="1:2" x14ac:dyDescent="0.3">
      <c r="A4200" s="53" t="s">
        <v>8395</v>
      </c>
      <c r="B4200" s="54" t="s">
        <v>8396</v>
      </c>
    </row>
    <row r="4201" spans="1:2" x14ac:dyDescent="0.3">
      <c r="A4201" s="53" t="s">
        <v>8397</v>
      </c>
      <c r="B4201" s="54" t="s">
        <v>8398</v>
      </c>
    </row>
    <row r="4202" spans="1:2" x14ac:dyDescent="0.3">
      <c r="A4202" s="53" t="s">
        <v>8399</v>
      </c>
      <c r="B4202" s="54" t="s">
        <v>8400</v>
      </c>
    </row>
    <row r="4203" spans="1:2" x14ac:dyDescent="0.3">
      <c r="A4203" s="53" t="s">
        <v>8401</v>
      </c>
      <c r="B4203" s="54" t="s">
        <v>8402</v>
      </c>
    </row>
    <row r="4204" spans="1:2" x14ac:dyDescent="0.3">
      <c r="A4204" s="53" t="s">
        <v>8403</v>
      </c>
      <c r="B4204" s="54" t="s">
        <v>8404</v>
      </c>
    </row>
    <row r="4205" spans="1:2" x14ac:dyDescent="0.3">
      <c r="A4205" s="53" t="s">
        <v>8405</v>
      </c>
      <c r="B4205" s="54" t="s">
        <v>8406</v>
      </c>
    </row>
    <row r="4206" spans="1:2" x14ac:dyDescent="0.3">
      <c r="A4206" s="53" t="s">
        <v>8407</v>
      </c>
      <c r="B4206" s="54" t="s">
        <v>8408</v>
      </c>
    </row>
    <row r="4207" spans="1:2" x14ac:dyDescent="0.3">
      <c r="A4207" s="53" t="s">
        <v>8409</v>
      </c>
      <c r="B4207" s="54" t="s">
        <v>8410</v>
      </c>
    </row>
    <row r="4208" spans="1:2" x14ac:dyDescent="0.3">
      <c r="A4208" s="53" t="s">
        <v>8411</v>
      </c>
      <c r="B4208" s="54" t="s">
        <v>8412</v>
      </c>
    </row>
    <row r="4209" spans="1:2" x14ac:dyDescent="0.3">
      <c r="A4209" s="53" t="s">
        <v>8413</v>
      </c>
      <c r="B4209" s="54" t="s">
        <v>8414</v>
      </c>
    </row>
    <row r="4210" spans="1:2" x14ac:dyDescent="0.3">
      <c r="A4210" s="53" t="s">
        <v>8415</v>
      </c>
      <c r="B4210" s="54" t="s">
        <v>8416</v>
      </c>
    </row>
    <row r="4211" spans="1:2" x14ac:dyDescent="0.3">
      <c r="A4211" s="53" t="s">
        <v>8417</v>
      </c>
      <c r="B4211" s="54" t="s">
        <v>8418</v>
      </c>
    </row>
    <row r="4212" spans="1:2" x14ac:dyDescent="0.3">
      <c r="A4212" s="53" t="s">
        <v>8419</v>
      </c>
      <c r="B4212" s="54" t="s">
        <v>8420</v>
      </c>
    </row>
    <row r="4213" spans="1:2" x14ac:dyDescent="0.3">
      <c r="A4213" s="53" t="s">
        <v>8421</v>
      </c>
      <c r="B4213" s="54" t="s">
        <v>8422</v>
      </c>
    </row>
    <row r="4214" spans="1:2" x14ac:dyDescent="0.3">
      <c r="A4214" s="53" t="s">
        <v>8423</v>
      </c>
      <c r="B4214" s="54" t="s">
        <v>8424</v>
      </c>
    </row>
    <row r="4215" spans="1:2" x14ac:dyDescent="0.3">
      <c r="A4215" s="53" t="s">
        <v>8425</v>
      </c>
      <c r="B4215" s="54" t="s">
        <v>8426</v>
      </c>
    </row>
    <row r="4216" spans="1:2" x14ac:dyDescent="0.3">
      <c r="A4216" s="53" t="s">
        <v>8427</v>
      </c>
      <c r="B4216" s="54" t="s">
        <v>8428</v>
      </c>
    </row>
    <row r="4217" spans="1:2" x14ac:dyDescent="0.3">
      <c r="A4217" s="53" t="s">
        <v>8429</v>
      </c>
      <c r="B4217" s="54" t="s">
        <v>8430</v>
      </c>
    </row>
    <row r="4218" spans="1:2" x14ac:dyDescent="0.3">
      <c r="A4218" s="53" t="s">
        <v>8431</v>
      </c>
      <c r="B4218" s="54" t="s">
        <v>8432</v>
      </c>
    </row>
    <row r="4219" spans="1:2" x14ac:dyDescent="0.3">
      <c r="A4219" s="53" t="s">
        <v>8433</v>
      </c>
      <c r="B4219" s="54" t="s">
        <v>8434</v>
      </c>
    </row>
    <row r="4220" spans="1:2" x14ac:dyDescent="0.3">
      <c r="A4220" s="53" t="s">
        <v>8435</v>
      </c>
      <c r="B4220" s="54" t="s">
        <v>8436</v>
      </c>
    </row>
    <row r="4221" spans="1:2" x14ac:dyDescent="0.3">
      <c r="A4221" s="53" t="s">
        <v>8437</v>
      </c>
      <c r="B4221" s="54" t="s">
        <v>8438</v>
      </c>
    </row>
    <row r="4222" spans="1:2" x14ac:dyDescent="0.3">
      <c r="A4222" s="53" t="s">
        <v>8439</v>
      </c>
      <c r="B4222" s="54" t="s">
        <v>8440</v>
      </c>
    </row>
    <row r="4223" spans="1:2" x14ac:dyDescent="0.3">
      <c r="A4223" s="53" t="s">
        <v>8441</v>
      </c>
      <c r="B4223" s="54" t="s">
        <v>8442</v>
      </c>
    </row>
    <row r="4224" spans="1:2" x14ac:dyDescent="0.3">
      <c r="A4224" s="53" t="s">
        <v>8443</v>
      </c>
      <c r="B4224" s="54" t="s">
        <v>8444</v>
      </c>
    </row>
    <row r="4225" spans="1:2" x14ac:dyDescent="0.3">
      <c r="A4225" s="53" t="s">
        <v>8445</v>
      </c>
      <c r="B4225" s="54" t="s">
        <v>8446</v>
      </c>
    </row>
    <row r="4226" spans="1:2" x14ac:dyDescent="0.3">
      <c r="A4226" s="53" t="s">
        <v>8447</v>
      </c>
      <c r="B4226" s="54" t="s">
        <v>8448</v>
      </c>
    </row>
    <row r="4227" spans="1:2" x14ac:dyDescent="0.3">
      <c r="A4227" s="53" t="s">
        <v>8449</v>
      </c>
      <c r="B4227" s="54" t="s">
        <v>8450</v>
      </c>
    </row>
    <row r="4228" spans="1:2" x14ac:dyDescent="0.3">
      <c r="A4228" s="53" t="s">
        <v>8451</v>
      </c>
      <c r="B4228" s="54" t="s">
        <v>8452</v>
      </c>
    </row>
    <row r="4229" spans="1:2" x14ac:dyDescent="0.3">
      <c r="A4229" s="53" t="s">
        <v>8453</v>
      </c>
      <c r="B4229" s="54" t="s">
        <v>8454</v>
      </c>
    </row>
    <row r="4230" spans="1:2" x14ac:dyDescent="0.3">
      <c r="A4230" s="53" t="s">
        <v>8455</v>
      </c>
      <c r="B4230" s="54" t="s">
        <v>8456</v>
      </c>
    </row>
    <row r="4231" spans="1:2" x14ac:dyDescent="0.3">
      <c r="A4231" s="53" t="s">
        <v>8457</v>
      </c>
      <c r="B4231" s="54" t="s">
        <v>8458</v>
      </c>
    </row>
    <row r="4232" spans="1:2" x14ac:dyDescent="0.3">
      <c r="A4232" s="53" t="s">
        <v>8459</v>
      </c>
      <c r="B4232" s="54" t="s">
        <v>8460</v>
      </c>
    </row>
    <row r="4233" spans="1:2" x14ac:dyDescent="0.3">
      <c r="A4233" s="53" t="s">
        <v>8461</v>
      </c>
      <c r="B4233" s="54" t="s">
        <v>8462</v>
      </c>
    </row>
    <row r="4234" spans="1:2" x14ac:dyDescent="0.3">
      <c r="A4234" s="53" t="s">
        <v>8463</v>
      </c>
      <c r="B4234" s="54" t="s">
        <v>8464</v>
      </c>
    </row>
    <row r="4235" spans="1:2" x14ac:dyDescent="0.3">
      <c r="A4235" s="53" t="s">
        <v>8465</v>
      </c>
      <c r="B4235" s="54" t="s">
        <v>8466</v>
      </c>
    </row>
    <row r="4236" spans="1:2" x14ac:dyDescent="0.3">
      <c r="A4236" s="53" t="s">
        <v>8467</v>
      </c>
      <c r="B4236" s="54" t="s">
        <v>8468</v>
      </c>
    </row>
    <row r="4237" spans="1:2" x14ac:dyDescent="0.3">
      <c r="A4237" s="53" t="s">
        <v>8469</v>
      </c>
      <c r="B4237" s="54" t="s">
        <v>8470</v>
      </c>
    </row>
    <row r="4238" spans="1:2" x14ac:dyDescent="0.3">
      <c r="A4238" s="53" t="s">
        <v>8471</v>
      </c>
      <c r="B4238" s="54" t="s">
        <v>8472</v>
      </c>
    </row>
    <row r="4239" spans="1:2" x14ac:dyDescent="0.3">
      <c r="A4239" s="53" t="s">
        <v>8473</v>
      </c>
      <c r="B4239" s="54" t="s">
        <v>8474</v>
      </c>
    </row>
    <row r="4240" spans="1:2" x14ac:dyDescent="0.3">
      <c r="A4240" s="53" t="s">
        <v>8475</v>
      </c>
      <c r="B4240" s="54" t="s">
        <v>8476</v>
      </c>
    </row>
    <row r="4241" spans="1:2" x14ac:dyDescent="0.3">
      <c r="A4241" s="53" t="s">
        <v>8477</v>
      </c>
      <c r="B4241" s="54" t="s">
        <v>8478</v>
      </c>
    </row>
    <row r="4242" spans="1:2" x14ac:dyDescent="0.3">
      <c r="A4242" s="53" t="s">
        <v>8479</v>
      </c>
      <c r="B4242" s="54" t="s">
        <v>8480</v>
      </c>
    </row>
    <row r="4243" spans="1:2" x14ac:dyDescent="0.3">
      <c r="A4243" s="53" t="s">
        <v>8481</v>
      </c>
      <c r="B4243" s="54" t="s">
        <v>8482</v>
      </c>
    </row>
    <row r="4244" spans="1:2" x14ac:dyDescent="0.3">
      <c r="A4244" s="53" t="s">
        <v>8483</v>
      </c>
      <c r="B4244" s="54" t="s">
        <v>8484</v>
      </c>
    </row>
    <row r="4245" spans="1:2" x14ac:dyDescent="0.3">
      <c r="A4245" s="53" t="s">
        <v>8485</v>
      </c>
      <c r="B4245" s="54" t="s">
        <v>8486</v>
      </c>
    </row>
    <row r="4246" spans="1:2" x14ac:dyDescent="0.3">
      <c r="A4246" s="53" t="s">
        <v>8487</v>
      </c>
      <c r="B4246" s="54" t="s">
        <v>8488</v>
      </c>
    </row>
    <row r="4247" spans="1:2" x14ac:dyDescent="0.3">
      <c r="A4247" s="53" t="s">
        <v>8489</v>
      </c>
      <c r="B4247" s="54" t="s">
        <v>8490</v>
      </c>
    </row>
    <row r="4248" spans="1:2" x14ac:dyDescent="0.3">
      <c r="A4248" s="53" t="s">
        <v>8491</v>
      </c>
      <c r="B4248" s="54" t="s">
        <v>8492</v>
      </c>
    </row>
    <row r="4249" spans="1:2" x14ac:dyDescent="0.3">
      <c r="A4249" s="53" t="s">
        <v>8493</v>
      </c>
      <c r="B4249" s="54" t="s">
        <v>8494</v>
      </c>
    </row>
    <row r="4250" spans="1:2" x14ac:dyDescent="0.3">
      <c r="A4250" s="53" t="s">
        <v>8495</v>
      </c>
      <c r="B4250" s="54" t="s">
        <v>8496</v>
      </c>
    </row>
    <row r="4251" spans="1:2" x14ac:dyDescent="0.3">
      <c r="A4251" s="53" t="s">
        <v>8497</v>
      </c>
      <c r="B4251" s="54" t="s">
        <v>8498</v>
      </c>
    </row>
    <row r="4252" spans="1:2" x14ac:dyDescent="0.3">
      <c r="A4252" s="53" t="s">
        <v>8499</v>
      </c>
      <c r="B4252" s="54" t="s">
        <v>8500</v>
      </c>
    </row>
    <row r="4253" spans="1:2" x14ac:dyDescent="0.3">
      <c r="A4253" s="53" t="s">
        <v>8501</v>
      </c>
      <c r="B4253" s="54" t="s">
        <v>8502</v>
      </c>
    </row>
    <row r="4254" spans="1:2" x14ac:dyDescent="0.3">
      <c r="A4254" s="53" t="s">
        <v>8503</v>
      </c>
      <c r="B4254" s="54" t="s">
        <v>8504</v>
      </c>
    </row>
    <row r="4255" spans="1:2" x14ac:dyDescent="0.3">
      <c r="A4255" s="53" t="s">
        <v>8505</v>
      </c>
      <c r="B4255" s="54" t="s">
        <v>8506</v>
      </c>
    </row>
    <row r="4256" spans="1:2" x14ac:dyDescent="0.3">
      <c r="A4256" s="53" t="s">
        <v>8507</v>
      </c>
      <c r="B4256" s="54" t="s">
        <v>8508</v>
      </c>
    </row>
    <row r="4257" spans="1:2" x14ac:dyDescent="0.3">
      <c r="A4257" s="53" t="s">
        <v>8509</v>
      </c>
      <c r="B4257" s="54" t="s">
        <v>8510</v>
      </c>
    </row>
    <row r="4258" spans="1:2" x14ac:dyDescent="0.3">
      <c r="A4258" s="53" t="s">
        <v>8511</v>
      </c>
      <c r="B4258" s="54" t="s">
        <v>8512</v>
      </c>
    </row>
    <row r="4259" spans="1:2" x14ac:dyDescent="0.3">
      <c r="A4259" s="53" t="s">
        <v>8513</v>
      </c>
      <c r="B4259" s="54" t="s">
        <v>8514</v>
      </c>
    </row>
    <row r="4260" spans="1:2" x14ac:dyDescent="0.3">
      <c r="A4260" s="53" t="s">
        <v>8515</v>
      </c>
      <c r="B4260" s="54" t="s">
        <v>8516</v>
      </c>
    </row>
    <row r="4261" spans="1:2" x14ac:dyDescent="0.3">
      <c r="A4261" s="53" t="s">
        <v>8517</v>
      </c>
      <c r="B4261" s="54" t="s">
        <v>8518</v>
      </c>
    </row>
    <row r="4262" spans="1:2" x14ac:dyDescent="0.3">
      <c r="A4262" s="53" t="s">
        <v>8519</v>
      </c>
      <c r="B4262" s="54" t="s">
        <v>8520</v>
      </c>
    </row>
    <row r="4263" spans="1:2" x14ac:dyDescent="0.3">
      <c r="A4263" s="53" t="s">
        <v>8521</v>
      </c>
      <c r="B4263" s="54" t="s">
        <v>8522</v>
      </c>
    </row>
    <row r="4264" spans="1:2" x14ac:dyDescent="0.3">
      <c r="A4264" s="53" t="s">
        <v>8523</v>
      </c>
      <c r="B4264" s="54" t="s">
        <v>8524</v>
      </c>
    </row>
    <row r="4265" spans="1:2" x14ac:dyDescent="0.3">
      <c r="A4265" s="53" t="s">
        <v>8525</v>
      </c>
      <c r="B4265" s="54" t="s">
        <v>8526</v>
      </c>
    </row>
    <row r="4266" spans="1:2" x14ac:dyDescent="0.3">
      <c r="A4266" s="53" t="s">
        <v>8527</v>
      </c>
      <c r="B4266" s="54" t="s">
        <v>8528</v>
      </c>
    </row>
    <row r="4267" spans="1:2" x14ac:dyDescent="0.3">
      <c r="A4267" s="53" t="s">
        <v>8529</v>
      </c>
      <c r="B4267" s="54" t="s">
        <v>8530</v>
      </c>
    </row>
    <row r="4268" spans="1:2" x14ac:dyDescent="0.3">
      <c r="A4268" s="53" t="s">
        <v>8531</v>
      </c>
      <c r="B4268" s="54" t="s">
        <v>8532</v>
      </c>
    </row>
    <row r="4269" spans="1:2" x14ac:dyDescent="0.3">
      <c r="A4269" s="53" t="s">
        <v>8533</v>
      </c>
      <c r="B4269" s="54" t="s">
        <v>8534</v>
      </c>
    </row>
    <row r="4270" spans="1:2" x14ac:dyDescent="0.3">
      <c r="A4270" s="53" t="s">
        <v>8535</v>
      </c>
      <c r="B4270" s="54" t="s">
        <v>8536</v>
      </c>
    </row>
    <row r="4271" spans="1:2" x14ac:dyDescent="0.3">
      <c r="A4271" s="53" t="s">
        <v>8537</v>
      </c>
      <c r="B4271" s="54" t="s">
        <v>8538</v>
      </c>
    </row>
    <row r="4272" spans="1:2" x14ac:dyDescent="0.3">
      <c r="A4272" s="53" t="s">
        <v>8539</v>
      </c>
      <c r="B4272" s="54" t="s">
        <v>8540</v>
      </c>
    </row>
    <row r="4273" spans="1:2" x14ac:dyDescent="0.3">
      <c r="A4273" s="53" t="s">
        <v>8541</v>
      </c>
      <c r="B4273" s="54" t="s">
        <v>8542</v>
      </c>
    </row>
    <row r="4274" spans="1:2" x14ac:dyDescent="0.3">
      <c r="A4274" s="53" t="s">
        <v>8543</v>
      </c>
      <c r="B4274" s="54" t="s">
        <v>8544</v>
      </c>
    </row>
    <row r="4275" spans="1:2" x14ac:dyDescent="0.3">
      <c r="A4275" s="53" t="s">
        <v>8545</v>
      </c>
      <c r="B4275" s="54" t="s">
        <v>8546</v>
      </c>
    </row>
    <row r="4276" spans="1:2" x14ac:dyDescent="0.3">
      <c r="A4276" s="53" t="s">
        <v>8547</v>
      </c>
      <c r="B4276" s="54" t="s">
        <v>8548</v>
      </c>
    </row>
    <row r="4277" spans="1:2" x14ac:dyDescent="0.3">
      <c r="A4277" s="53" t="s">
        <v>8549</v>
      </c>
      <c r="B4277" s="54" t="s">
        <v>8550</v>
      </c>
    </row>
    <row r="4278" spans="1:2" x14ac:dyDescent="0.3">
      <c r="A4278" s="53" t="s">
        <v>8551</v>
      </c>
      <c r="B4278" s="54" t="s">
        <v>8552</v>
      </c>
    </row>
    <row r="4279" spans="1:2" x14ac:dyDescent="0.3">
      <c r="A4279" s="53" t="s">
        <v>8553</v>
      </c>
      <c r="B4279" s="54" t="s">
        <v>8554</v>
      </c>
    </row>
    <row r="4280" spans="1:2" x14ac:dyDescent="0.3">
      <c r="A4280" s="53" t="s">
        <v>8555</v>
      </c>
      <c r="B4280" s="54" t="s">
        <v>8556</v>
      </c>
    </row>
    <row r="4281" spans="1:2" x14ac:dyDescent="0.3">
      <c r="A4281" s="53" t="s">
        <v>8557</v>
      </c>
      <c r="B4281" s="54" t="s">
        <v>8558</v>
      </c>
    </row>
    <row r="4282" spans="1:2" x14ac:dyDescent="0.3">
      <c r="A4282" s="53" t="s">
        <v>8559</v>
      </c>
      <c r="B4282" s="54" t="s">
        <v>8560</v>
      </c>
    </row>
    <row r="4283" spans="1:2" x14ac:dyDescent="0.3">
      <c r="A4283" s="53" t="s">
        <v>8561</v>
      </c>
      <c r="B4283" s="54" t="s">
        <v>8562</v>
      </c>
    </row>
    <row r="4284" spans="1:2" x14ac:dyDescent="0.3">
      <c r="A4284" s="53" t="s">
        <v>8563</v>
      </c>
      <c r="B4284" s="54" t="s">
        <v>8564</v>
      </c>
    </row>
    <row r="4285" spans="1:2" x14ac:dyDescent="0.3">
      <c r="A4285" s="53" t="s">
        <v>8565</v>
      </c>
      <c r="B4285" s="54" t="s">
        <v>8566</v>
      </c>
    </row>
    <row r="4286" spans="1:2" x14ac:dyDescent="0.3">
      <c r="A4286" s="53" t="s">
        <v>8567</v>
      </c>
      <c r="B4286" s="54" t="s">
        <v>8568</v>
      </c>
    </row>
    <row r="4287" spans="1:2" x14ac:dyDescent="0.3">
      <c r="A4287" s="53" t="s">
        <v>8569</v>
      </c>
      <c r="B4287" s="54" t="s">
        <v>8570</v>
      </c>
    </row>
    <row r="4288" spans="1:2" x14ac:dyDescent="0.3">
      <c r="A4288" s="53" t="s">
        <v>8571</v>
      </c>
      <c r="B4288" s="54" t="s">
        <v>8572</v>
      </c>
    </row>
    <row r="4289" spans="1:2" x14ac:dyDescent="0.3">
      <c r="A4289" s="53" t="s">
        <v>8573</v>
      </c>
      <c r="B4289" s="54" t="s">
        <v>8574</v>
      </c>
    </row>
    <row r="4290" spans="1:2" x14ac:dyDescent="0.3">
      <c r="A4290" s="53" t="s">
        <v>8575</v>
      </c>
      <c r="B4290" s="54" t="s">
        <v>8576</v>
      </c>
    </row>
    <row r="4291" spans="1:2" x14ac:dyDescent="0.3">
      <c r="A4291" s="53" t="s">
        <v>8577</v>
      </c>
      <c r="B4291" s="54" t="s">
        <v>8578</v>
      </c>
    </row>
    <row r="4292" spans="1:2" x14ac:dyDescent="0.3">
      <c r="A4292" s="53" t="s">
        <v>8579</v>
      </c>
      <c r="B4292" s="54" t="s">
        <v>8580</v>
      </c>
    </row>
    <row r="4293" spans="1:2" x14ac:dyDescent="0.3">
      <c r="A4293" s="53" t="s">
        <v>8581</v>
      </c>
      <c r="B4293" s="54" t="s">
        <v>8582</v>
      </c>
    </row>
    <row r="4294" spans="1:2" x14ac:dyDescent="0.3">
      <c r="A4294" s="53" t="s">
        <v>8583</v>
      </c>
      <c r="B4294" s="54" t="s">
        <v>8584</v>
      </c>
    </row>
    <row r="4295" spans="1:2" x14ac:dyDescent="0.3">
      <c r="A4295" s="53" t="s">
        <v>8585</v>
      </c>
      <c r="B4295" s="54" t="s">
        <v>8586</v>
      </c>
    </row>
    <row r="4296" spans="1:2" x14ac:dyDescent="0.3">
      <c r="A4296" s="53" t="s">
        <v>8587</v>
      </c>
      <c r="B4296" s="54" t="s">
        <v>8588</v>
      </c>
    </row>
    <row r="4297" spans="1:2" x14ac:dyDescent="0.3">
      <c r="A4297" s="53" t="s">
        <v>8589</v>
      </c>
      <c r="B4297" s="54" t="s">
        <v>8590</v>
      </c>
    </row>
    <row r="4298" spans="1:2" x14ac:dyDescent="0.3">
      <c r="A4298" s="53" t="s">
        <v>8591</v>
      </c>
      <c r="B4298" s="54" t="s">
        <v>8592</v>
      </c>
    </row>
    <row r="4299" spans="1:2" x14ac:dyDescent="0.3">
      <c r="A4299" s="53" t="s">
        <v>8593</v>
      </c>
      <c r="B4299" s="54" t="s">
        <v>8594</v>
      </c>
    </row>
    <row r="4300" spans="1:2" x14ac:dyDescent="0.3">
      <c r="A4300" s="53" t="s">
        <v>8595</v>
      </c>
      <c r="B4300" s="54" t="s">
        <v>8596</v>
      </c>
    </row>
    <row r="4301" spans="1:2" x14ac:dyDescent="0.3">
      <c r="A4301" s="53" t="s">
        <v>8597</v>
      </c>
      <c r="B4301" s="54" t="s">
        <v>8598</v>
      </c>
    </row>
    <row r="4302" spans="1:2" x14ac:dyDescent="0.3">
      <c r="A4302" s="53" t="s">
        <v>8599</v>
      </c>
      <c r="B4302" s="54" t="s">
        <v>8600</v>
      </c>
    </row>
    <row r="4303" spans="1:2" x14ac:dyDescent="0.3">
      <c r="A4303" s="53" t="s">
        <v>8601</v>
      </c>
      <c r="B4303" s="54" t="s">
        <v>8602</v>
      </c>
    </row>
    <row r="4304" spans="1:2" x14ac:dyDescent="0.3">
      <c r="A4304" s="53" t="s">
        <v>8603</v>
      </c>
      <c r="B4304" s="54" t="s">
        <v>8604</v>
      </c>
    </row>
    <row r="4305" spans="1:2" x14ac:dyDescent="0.3">
      <c r="A4305" s="53" t="s">
        <v>8605</v>
      </c>
      <c r="B4305" s="54" t="s">
        <v>8606</v>
      </c>
    </row>
    <row r="4306" spans="1:2" x14ac:dyDescent="0.3">
      <c r="A4306" s="53" t="s">
        <v>8607</v>
      </c>
      <c r="B4306" s="54" t="s">
        <v>8608</v>
      </c>
    </row>
    <row r="4307" spans="1:2" x14ac:dyDescent="0.3">
      <c r="A4307" s="53" t="s">
        <v>8609</v>
      </c>
      <c r="B4307" s="54" t="s">
        <v>8610</v>
      </c>
    </row>
    <row r="4308" spans="1:2" x14ac:dyDescent="0.3">
      <c r="A4308" s="53" t="s">
        <v>8611</v>
      </c>
      <c r="B4308" s="54" t="s">
        <v>8612</v>
      </c>
    </row>
    <row r="4309" spans="1:2" x14ac:dyDescent="0.3">
      <c r="A4309" s="53" t="s">
        <v>8613</v>
      </c>
      <c r="B4309" s="54" t="s">
        <v>8614</v>
      </c>
    </row>
    <row r="4310" spans="1:2" x14ac:dyDescent="0.3">
      <c r="A4310" s="53" t="s">
        <v>8615</v>
      </c>
      <c r="B4310" s="54" t="s">
        <v>8616</v>
      </c>
    </row>
    <row r="4311" spans="1:2" x14ac:dyDescent="0.3">
      <c r="A4311" s="53" t="s">
        <v>8617</v>
      </c>
      <c r="B4311" s="54" t="s">
        <v>8618</v>
      </c>
    </row>
    <row r="4312" spans="1:2" x14ac:dyDescent="0.3">
      <c r="A4312" s="53" t="s">
        <v>8619</v>
      </c>
      <c r="B4312" s="54" t="s">
        <v>8620</v>
      </c>
    </row>
    <row r="4313" spans="1:2" x14ac:dyDescent="0.3">
      <c r="A4313" s="53" t="s">
        <v>8621</v>
      </c>
      <c r="B4313" s="54" t="s">
        <v>8622</v>
      </c>
    </row>
    <row r="4314" spans="1:2" x14ac:dyDescent="0.3">
      <c r="A4314" s="53" t="s">
        <v>8623</v>
      </c>
      <c r="B4314" s="54" t="s">
        <v>8624</v>
      </c>
    </row>
    <row r="4315" spans="1:2" x14ac:dyDescent="0.3">
      <c r="A4315" s="53" t="s">
        <v>8625</v>
      </c>
      <c r="B4315" s="54" t="s">
        <v>8626</v>
      </c>
    </row>
    <row r="4316" spans="1:2" x14ac:dyDescent="0.3">
      <c r="A4316" s="53" t="s">
        <v>8627</v>
      </c>
      <c r="B4316" s="54" t="s">
        <v>8628</v>
      </c>
    </row>
    <row r="4317" spans="1:2" x14ac:dyDescent="0.3">
      <c r="A4317" s="53" t="s">
        <v>8629</v>
      </c>
      <c r="B4317" s="54" t="s">
        <v>8630</v>
      </c>
    </row>
    <row r="4318" spans="1:2" x14ac:dyDescent="0.3">
      <c r="A4318" s="53" t="s">
        <v>8631</v>
      </c>
      <c r="B4318" s="54" t="s">
        <v>8632</v>
      </c>
    </row>
    <row r="4319" spans="1:2" x14ac:dyDescent="0.3">
      <c r="A4319" s="53" t="s">
        <v>8633</v>
      </c>
      <c r="B4319" s="54" t="s">
        <v>8634</v>
      </c>
    </row>
    <row r="4320" spans="1:2" x14ac:dyDescent="0.3">
      <c r="A4320" s="53" t="s">
        <v>8635</v>
      </c>
      <c r="B4320" s="54" t="s">
        <v>8636</v>
      </c>
    </row>
    <row r="4321" spans="1:2" x14ac:dyDescent="0.3">
      <c r="A4321" s="53" t="s">
        <v>8637</v>
      </c>
      <c r="B4321" s="54" t="s">
        <v>8638</v>
      </c>
    </row>
    <row r="4322" spans="1:2" x14ac:dyDescent="0.3">
      <c r="A4322" s="53" t="s">
        <v>8639</v>
      </c>
      <c r="B4322" s="54" t="s">
        <v>8640</v>
      </c>
    </row>
    <row r="4323" spans="1:2" x14ac:dyDescent="0.3">
      <c r="A4323" s="53" t="s">
        <v>8641</v>
      </c>
      <c r="B4323" s="54" t="s">
        <v>8642</v>
      </c>
    </row>
    <row r="4324" spans="1:2" x14ac:dyDescent="0.3">
      <c r="A4324" s="53" t="s">
        <v>8643</v>
      </c>
      <c r="B4324" s="54" t="s">
        <v>8644</v>
      </c>
    </row>
    <row r="4325" spans="1:2" x14ac:dyDescent="0.3">
      <c r="A4325" s="53" t="s">
        <v>8645</v>
      </c>
      <c r="B4325" s="54" t="s">
        <v>8646</v>
      </c>
    </row>
    <row r="4326" spans="1:2" x14ac:dyDescent="0.3">
      <c r="A4326" s="53" t="s">
        <v>8647</v>
      </c>
      <c r="B4326" s="54" t="s">
        <v>8648</v>
      </c>
    </row>
    <row r="4327" spans="1:2" x14ac:dyDescent="0.3">
      <c r="A4327" s="53" t="s">
        <v>8649</v>
      </c>
      <c r="B4327" s="54" t="s">
        <v>8650</v>
      </c>
    </row>
    <row r="4328" spans="1:2" x14ac:dyDescent="0.3">
      <c r="A4328" s="53" t="s">
        <v>8651</v>
      </c>
      <c r="B4328" s="54" t="s">
        <v>8652</v>
      </c>
    </row>
    <row r="4329" spans="1:2" x14ac:dyDescent="0.3">
      <c r="A4329" s="53" t="s">
        <v>8653</v>
      </c>
      <c r="B4329" s="54" t="s">
        <v>8654</v>
      </c>
    </row>
    <row r="4330" spans="1:2" x14ac:dyDescent="0.3">
      <c r="A4330" s="53" t="s">
        <v>8655</v>
      </c>
      <c r="B4330" s="54" t="s">
        <v>8656</v>
      </c>
    </row>
    <row r="4331" spans="1:2" x14ac:dyDescent="0.3">
      <c r="A4331" s="53" t="s">
        <v>8657</v>
      </c>
      <c r="B4331" s="54" t="s">
        <v>8658</v>
      </c>
    </row>
    <row r="4332" spans="1:2" x14ac:dyDescent="0.3">
      <c r="A4332" s="53" t="s">
        <v>8659</v>
      </c>
      <c r="B4332" s="54" t="s">
        <v>8660</v>
      </c>
    </row>
    <row r="4333" spans="1:2" x14ac:dyDescent="0.3">
      <c r="A4333" s="53" t="s">
        <v>8661</v>
      </c>
      <c r="B4333" s="54" t="s">
        <v>8662</v>
      </c>
    </row>
    <row r="4334" spans="1:2" x14ac:dyDescent="0.3">
      <c r="A4334" s="53" t="s">
        <v>8663</v>
      </c>
      <c r="B4334" s="54" t="s">
        <v>8664</v>
      </c>
    </row>
    <row r="4335" spans="1:2" x14ac:dyDescent="0.3">
      <c r="A4335" s="53" t="s">
        <v>8665</v>
      </c>
      <c r="B4335" s="54" t="s">
        <v>8666</v>
      </c>
    </row>
    <row r="4336" spans="1:2" x14ac:dyDescent="0.3">
      <c r="A4336" s="53" t="s">
        <v>8667</v>
      </c>
      <c r="B4336" s="54" t="s">
        <v>8668</v>
      </c>
    </row>
    <row r="4337" spans="1:2" x14ac:dyDescent="0.3">
      <c r="A4337" s="53" t="s">
        <v>8669</v>
      </c>
      <c r="B4337" s="54" t="s">
        <v>8670</v>
      </c>
    </row>
    <row r="4338" spans="1:2" x14ac:dyDescent="0.3">
      <c r="A4338" s="53" t="s">
        <v>8671</v>
      </c>
      <c r="B4338" s="54" t="s">
        <v>8672</v>
      </c>
    </row>
    <row r="4339" spans="1:2" x14ac:dyDescent="0.3">
      <c r="A4339" s="53" t="s">
        <v>8673</v>
      </c>
      <c r="B4339" s="54" t="s">
        <v>8674</v>
      </c>
    </row>
    <row r="4340" spans="1:2" x14ac:dyDescent="0.3">
      <c r="A4340" s="53" t="s">
        <v>8675</v>
      </c>
      <c r="B4340" s="54" t="s">
        <v>8676</v>
      </c>
    </row>
    <row r="4341" spans="1:2" x14ac:dyDescent="0.3">
      <c r="A4341" s="53" t="s">
        <v>8677</v>
      </c>
      <c r="B4341" s="54" t="s">
        <v>8678</v>
      </c>
    </row>
    <row r="4342" spans="1:2" x14ac:dyDescent="0.3">
      <c r="A4342" s="53" t="s">
        <v>8679</v>
      </c>
      <c r="B4342" s="54" t="s">
        <v>8680</v>
      </c>
    </row>
    <row r="4343" spans="1:2" x14ac:dyDescent="0.3">
      <c r="A4343" s="53" t="s">
        <v>8681</v>
      </c>
      <c r="B4343" s="54" t="s">
        <v>8682</v>
      </c>
    </row>
    <row r="4344" spans="1:2" x14ac:dyDescent="0.3">
      <c r="A4344" s="53" t="s">
        <v>8683</v>
      </c>
      <c r="B4344" s="54" t="s">
        <v>8684</v>
      </c>
    </row>
    <row r="4345" spans="1:2" x14ac:dyDescent="0.3">
      <c r="A4345" s="53" t="s">
        <v>8685</v>
      </c>
      <c r="B4345" s="54" t="s">
        <v>8686</v>
      </c>
    </row>
    <row r="4346" spans="1:2" x14ac:dyDescent="0.3">
      <c r="A4346" s="53" t="s">
        <v>8687</v>
      </c>
      <c r="B4346" s="54" t="s">
        <v>8688</v>
      </c>
    </row>
    <row r="4347" spans="1:2" x14ac:dyDescent="0.3">
      <c r="A4347" s="53" t="s">
        <v>8689</v>
      </c>
      <c r="B4347" s="54" t="s">
        <v>8690</v>
      </c>
    </row>
    <row r="4348" spans="1:2" x14ac:dyDescent="0.3">
      <c r="A4348" s="53" t="s">
        <v>8691</v>
      </c>
      <c r="B4348" s="54" t="s">
        <v>8692</v>
      </c>
    </row>
    <row r="4349" spans="1:2" x14ac:dyDescent="0.3">
      <c r="A4349" s="53" t="s">
        <v>8693</v>
      </c>
      <c r="B4349" s="54" t="s">
        <v>8694</v>
      </c>
    </row>
    <row r="4350" spans="1:2" x14ac:dyDescent="0.3">
      <c r="A4350" s="53" t="s">
        <v>8695</v>
      </c>
      <c r="B4350" s="54" t="s">
        <v>8696</v>
      </c>
    </row>
    <row r="4351" spans="1:2" x14ac:dyDescent="0.3">
      <c r="A4351" s="53" t="s">
        <v>8697</v>
      </c>
      <c r="B4351" s="54" t="s">
        <v>8698</v>
      </c>
    </row>
    <row r="4352" spans="1:2" x14ac:dyDescent="0.3">
      <c r="A4352" s="53" t="s">
        <v>8699</v>
      </c>
      <c r="B4352" s="54" t="s">
        <v>8700</v>
      </c>
    </row>
    <row r="4353" spans="1:2" x14ac:dyDescent="0.3">
      <c r="A4353" s="53" t="s">
        <v>8701</v>
      </c>
      <c r="B4353" s="54" t="s">
        <v>8702</v>
      </c>
    </row>
    <row r="4354" spans="1:2" x14ac:dyDescent="0.3">
      <c r="A4354" s="53" t="s">
        <v>8703</v>
      </c>
      <c r="B4354" s="54" t="s">
        <v>8704</v>
      </c>
    </row>
    <row r="4355" spans="1:2" x14ac:dyDescent="0.3">
      <c r="A4355" s="53" t="s">
        <v>8705</v>
      </c>
      <c r="B4355" s="54" t="s">
        <v>8706</v>
      </c>
    </row>
    <row r="4356" spans="1:2" x14ac:dyDescent="0.3">
      <c r="A4356" s="53" t="s">
        <v>8707</v>
      </c>
      <c r="B4356" s="54" t="s">
        <v>8708</v>
      </c>
    </row>
    <row r="4357" spans="1:2" x14ac:dyDescent="0.3">
      <c r="A4357" s="53" t="s">
        <v>8709</v>
      </c>
      <c r="B4357" s="54" t="s">
        <v>8710</v>
      </c>
    </row>
    <row r="4358" spans="1:2" x14ac:dyDescent="0.3">
      <c r="A4358" s="53" t="s">
        <v>8711</v>
      </c>
      <c r="B4358" s="54" t="s">
        <v>8712</v>
      </c>
    </row>
    <row r="4359" spans="1:2" x14ac:dyDescent="0.3">
      <c r="A4359" s="53" t="s">
        <v>8713</v>
      </c>
      <c r="B4359" s="54" t="s">
        <v>8714</v>
      </c>
    </row>
    <row r="4360" spans="1:2" x14ac:dyDescent="0.3">
      <c r="A4360" s="53" t="s">
        <v>8715</v>
      </c>
      <c r="B4360" s="54" t="s">
        <v>8716</v>
      </c>
    </row>
    <row r="4361" spans="1:2" x14ac:dyDescent="0.3">
      <c r="A4361" s="53" t="s">
        <v>8717</v>
      </c>
      <c r="B4361" s="54" t="s">
        <v>8718</v>
      </c>
    </row>
    <row r="4362" spans="1:2" x14ac:dyDescent="0.3">
      <c r="A4362" s="53" t="s">
        <v>8719</v>
      </c>
      <c r="B4362" s="54" t="s">
        <v>8720</v>
      </c>
    </row>
    <row r="4363" spans="1:2" x14ac:dyDescent="0.3">
      <c r="A4363" s="53" t="s">
        <v>8721</v>
      </c>
      <c r="B4363" s="54" t="s">
        <v>8722</v>
      </c>
    </row>
    <row r="4364" spans="1:2" x14ac:dyDescent="0.3">
      <c r="A4364" s="53" t="s">
        <v>8723</v>
      </c>
      <c r="B4364" s="54" t="s">
        <v>8724</v>
      </c>
    </row>
    <row r="4365" spans="1:2" x14ac:dyDescent="0.3">
      <c r="A4365" s="53" t="s">
        <v>8725</v>
      </c>
      <c r="B4365" s="54" t="s">
        <v>8726</v>
      </c>
    </row>
    <row r="4366" spans="1:2" x14ac:dyDescent="0.3">
      <c r="A4366" s="53" t="s">
        <v>8727</v>
      </c>
      <c r="B4366" s="54" t="s">
        <v>8728</v>
      </c>
    </row>
    <row r="4367" spans="1:2" x14ac:dyDescent="0.3">
      <c r="A4367" s="53" t="s">
        <v>8729</v>
      </c>
      <c r="B4367" s="54" t="s">
        <v>8730</v>
      </c>
    </row>
    <row r="4368" spans="1:2" x14ac:dyDescent="0.3">
      <c r="A4368" s="53" t="s">
        <v>8731</v>
      </c>
      <c r="B4368" s="54" t="s">
        <v>8732</v>
      </c>
    </row>
    <row r="4369" spans="1:2" x14ac:dyDescent="0.3">
      <c r="A4369" s="53" t="s">
        <v>8733</v>
      </c>
      <c r="B4369" s="54" t="s">
        <v>8734</v>
      </c>
    </row>
    <row r="4370" spans="1:2" x14ac:dyDescent="0.3">
      <c r="A4370" s="53" t="s">
        <v>8735</v>
      </c>
      <c r="B4370" s="54" t="s">
        <v>8736</v>
      </c>
    </row>
    <row r="4371" spans="1:2" x14ac:dyDescent="0.3">
      <c r="A4371" s="53" t="s">
        <v>8737</v>
      </c>
      <c r="B4371" s="54" t="s">
        <v>8738</v>
      </c>
    </row>
    <row r="4372" spans="1:2" x14ac:dyDescent="0.3">
      <c r="A4372" s="53" t="s">
        <v>8739</v>
      </c>
      <c r="B4372" s="54" t="s">
        <v>8740</v>
      </c>
    </row>
    <row r="4373" spans="1:2" x14ac:dyDescent="0.3">
      <c r="A4373" s="53" t="s">
        <v>8741</v>
      </c>
      <c r="B4373" s="54" t="s">
        <v>8742</v>
      </c>
    </row>
    <row r="4374" spans="1:2" x14ac:dyDescent="0.3">
      <c r="A4374" s="53" t="s">
        <v>8743</v>
      </c>
      <c r="B4374" s="54" t="s">
        <v>8744</v>
      </c>
    </row>
    <row r="4375" spans="1:2" x14ac:dyDescent="0.3">
      <c r="A4375" s="53" t="s">
        <v>8745</v>
      </c>
      <c r="B4375" s="54" t="s">
        <v>8746</v>
      </c>
    </row>
    <row r="4376" spans="1:2" x14ac:dyDescent="0.3">
      <c r="A4376" s="53" t="s">
        <v>8747</v>
      </c>
      <c r="B4376" s="54" t="s">
        <v>8748</v>
      </c>
    </row>
    <row r="4377" spans="1:2" x14ac:dyDescent="0.3">
      <c r="A4377" s="53" t="s">
        <v>8749</v>
      </c>
      <c r="B4377" s="54" t="s">
        <v>8750</v>
      </c>
    </row>
    <row r="4378" spans="1:2" x14ac:dyDescent="0.3">
      <c r="A4378" s="53" t="s">
        <v>8751</v>
      </c>
      <c r="B4378" s="54" t="s">
        <v>8752</v>
      </c>
    </row>
    <row r="4379" spans="1:2" x14ac:dyDescent="0.3">
      <c r="A4379" s="53" t="s">
        <v>8753</v>
      </c>
      <c r="B4379" s="54" t="s">
        <v>8754</v>
      </c>
    </row>
    <row r="4380" spans="1:2" x14ac:dyDescent="0.3">
      <c r="A4380" s="53" t="s">
        <v>8755</v>
      </c>
      <c r="B4380" s="54" t="s">
        <v>8756</v>
      </c>
    </row>
    <row r="4381" spans="1:2" x14ac:dyDescent="0.3">
      <c r="A4381" s="53" t="s">
        <v>8757</v>
      </c>
      <c r="B4381" s="54" t="s">
        <v>8758</v>
      </c>
    </row>
    <row r="4382" spans="1:2" x14ac:dyDescent="0.3">
      <c r="A4382" s="53" t="s">
        <v>8759</v>
      </c>
      <c r="B4382" s="54" t="s">
        <v>8760</v>
      </c>
    </row>
    <row r="4383" spans="1:2" x14ac:dyDescent="0.3">
      <c r="A4383" s="53" t="s">
        <v>8761</v>
      </c>
      <c r="B4383" s="54" t="s">
        <v>8762</v>
      </c>
    </row>
    <row r="4384" spans="1:2" x14ac:dyDescent="0.3">
      <c r="A4384" s="53" t="s">
        <v>8763</v>
      </c>
      <c r="B4384" s="54" t="s">
        <v>8764</v>
      </c>
    </row>
    <row r="4385" spans="1:2" x14ac:dyDescent="0.3">
      <c r="A4385" s="53" t="s">
        <v>8765</v>
      </c>
      <c r="B4385" s="54" t="s">
        <v>8766</v>
      </c>
    </row>
    <row r="4386" spans="1:2" x14ac:dyDescent="0.3">
      <c r="A4386" s="53" t="s">
        <v>8767</v>
      </c>
      <c r="B4386" s="54" t="s">
        <v>8768</v>
      </c>
    </row>
    <row r="4387" spans="1:2" x14ac:dyDescent="0.3">
      <c r="A4387" s="53" t="s">
        <v>8769</v>
      </c>
      <c r="B4387" s="54" t="s">
        <v>8770</v>
      </c>
    </row>
    <row r="4388" spans="1:2" x14ac:dyDescent="0.3">
      <c r="A4388" s="53" t="s">
        <v>8771</v>
      </c>
      <c r="B4388" s="54" t="s">
        <v>8772</v>
      </c>
    </row>
    <row r="4389" spans="1:2" x14ac:dyDescent="0.3">
      <c r="A4389" s="53" t="s">
        <v>8773</v>
      </c>
      <c r="B4389" s="54" t="s">
        <v>8774</v>
      </c>
    </row>
    <row r="4390" spans="1:2" x14ac:dyDescent="0.3">
      <c r="A4390" s="53" t="s">
        <v>8775</v>
      </c>
      <c r="B4390" s="54" t="s">
        <v>8776</v>
      </c>
    </row>
    <row r="4391" spans="1:2" x14ac:dyDescent="0.3">
      <c r="A4391" s="53" t="s">
        <v>8777</v>
      </c>
      <c r="B4391" s="54" t="s">
        <v>8778</v>
      </c>
    </row>
    <row r="4392" spans="1:2" x14ac:dyDescent="0.3">
      <c r="A4392" s="53" t="s">
        <v>8779</v>
      </c>
      <c r="B4392" s="54" t="s">
        <v>8780</v>
      </c>
    </row>
    <row r="4393" spans="1:2" x14ac:dyDescent="0.3">
      <c r="A4393" s="53" t="s">
        <v>8781</v>
      </c>
      <c r="B4393" s="54" t="s">
        <v>8782</v>
      </c>
    </row>
    <row r="4394" spans="1:2" x14ac:dyDescent="0.3">
      <c r="A4394" s="53" t="s">
        <v>8783</v>
      </c>
      <c r="B4394" s="54" t="s">
        <v>8784</v>
      </c>
    </row>
    <row r="4395" spans="1:2" x14ac:dyDescent="0.3">
      <c r="A4395" s="53" t="s">
        <v>8785</v>
      </c>
      <c r="B4395" s="54" t="s">
        <v>8786</v>
      </c>
    </row>
    <row r="4396" spans="1:2" x14ac:dyDescent="0.3">
      <c r="A4396" s="53" t="s">
        <v>8787</v>
      </c>
      <c r="B4396" s="54" t="s">
        <v>8788</v>
      </c>
    </row>
    <row r="4397" spans="1:2" x14ac:dyDescent="0.3">
      <c r="A4397" s="53" t="s">
        <v>8789</v>
      </c>
      <c r="B4397" s="54" t="s">
        <v>8790</v>
      </c>
    </row>
    <row r="4398" spans="1:2" x14ac:dyDescent="0.3">
      <c r="A4398" s="53" t="s">
        <v>8791</v>
      </c>
      <c r="B4398" s="54" t="s">
        <v>8792</v>
      </c>
    </row>
    <row r="4399" spans="1:2" x14ac:dyDescent="0.3">
      <c r="A4399" s="53" t="s">
        <v>8793</v>
      </c>
      <c r="B4399" s="54" t="s">
        <v>8794</v>
      </c>
    </row>
    <row r="4400" spans="1:2" x14ac:dyDescent="0.3">
      <c r="A4400" s="53" t="s">
        <v>8795</v>
      </c>
      <c r="B4400" s="54" t="s">
        <v>8796</v>
      </c>
    </row>
    <row r="4401" spans="1:2" x14ac:dyDescent="0.3">
      <c r="A4401" s="53" t="s">
        <v>8797</v>
      </c>
      <c r="B4401" s="54" t="s">
        <v>8798</v>
      </c>
    </row>
    <row r="4402" spans="1:2" x14ac:dyDescent="0.3">
      <c r="A4402" s="53" t="s">
        <v>8799</v>
      </c>
      <c r="B4402" s="54" t="s">
        <v>8800</v>
      </c>
    </row>
    <row r="4403" spans="1:2" x14ac:dyDescent="0.3">
      <c r="A4403" s="53" t="s">
        <v>8801</v>
      </c>
      <c r="B4403" s="54" t="s">
        <v>8802</v>
      </c>
    </row>
    <row r="4404" spans="1:2" x14ac:dyDescent="0.3">
      <c r="A4404" s="53" t="s">
        <v>8803</v>
      </c>
      <c r="B4404" s="54" t="s">
        <v>8804</v>
      </c>
    </row>
    <row r="4405" spans="1:2" x14ac:dyDescent="0.3">
      <c r="A4405" s="53" t="s">
        <v>8805</v>
      </c>
      <c r="B4405" s="54" t="s">
        <v>8806</v>
      </c>
    </row>
    <row r="4406" spans="1:2" x14ac:dyDescent="0.3">
      <c r="A4406" s="53" t="s">
        <v>8807</v>
      </c>
      <c r="B4406" s="54" t="s">
        <v>8808</v>
      </c>
    </row>
    <row r="4407" spans="1:2" x14ac:dyDescent="0.3">
      <c r="A4407" s="53" t="s">
        <v>8809</v>
      </c>
      <c r="B4407" s="54" t="s">
        <v>8810</v>
      </c>
    </row>
    <row r="4408" spans="1:2" x14ac:dyDescent="0.3">
      <c r="A4408" s="53" t="s">
        <v>8811</v>
      </c>
      <c r="B4408" s="54" t="s">
        <v>8812</v>
      </c>
    </row>
    <row r="4409" spans="1:2" x14ac:dyDescent="0.3">
      <c r="A4409" s="53" t="s">
        <v>8813</v>
      </c>
      <c r="B4409" s="54" t="s">
        <v>8814</v>
      </c>
    </row>
    <row r="4410" spans="1:2" x14ac:dyDescent="0.3">
      <c r="A4410" s="53" t="s">
        <v>8815</v>
      </c>
      <c r="B4410" s="54" t="s">
        <v>8816</v>
      </c>
    </row>
    <row r="4411" spans="1:2" x14ac:dyDescent="0.3">
      <c r="A4411" s="53" t="s">
        <v>8817</v>
      </c>
      <c r="B4411" s="54" t="s">
        <v>8818</v>
      </c>
    </row>
    <row r="4412" spans="1:2" x14ac:dyDescent="0.3">
      <c r="A4412" s="53" t="s">
        <v>8819</v>
      </c>
      <c r="B4412" s="54" t="s">
        <v>8820</v>
      </c>
    </row>
    <row r="4413" spans="1:2" x14ac:dyDescent="0.3">
      <c r="A4413" s="53" t="s">
        <v>8821</v>
      </c>
      <c r="B4413" s="54" t="s">
        <v>8822</v>
      </c>
    </row>
    <row r="4414" spans="1:2" x14ac:dyDescent="0.3">
      <c r="A4414" s="53" t="s">
        <v>8823</v>
      </c>
      <c r="B4414" s="54" t="s">
        <v>8824</v>
      </c>
    </row>
    <row r="4415" spans="1:2" x14ac:dyDescent="0.3">
      <c r="A4415" s="53" t="s">
        <v>8825</v>
      </c>
      <c r="B4415" s="54" t="s">
        <v>8826</v>
      </c>
    </row>
    <row r="4416" spans="1:2" x14ac:dyDescent="0.3">
      <c r="A4416" s="53" t="s">
        <v>8827</v>
      </c>
      <c r="B4416" s="54" t="s">
        <v>8828</v>
      </c>
    </row>
    <row r="4417" spans="1:2" x14ac:dyDescent="0.3">
      <c r="A4417" s="53" t="s">
        <v>8829</v>
      </c>
      <c r="B4417" s="54" t="s">
        <v>8830</v>
      </c>
    </row>
    <row r="4418" spans="1:2" x14ac:dyDescent="0.3">
      <c r="A4418" s="53" t="s">
        <v>8831</v>
      </c>
      <c r="B4418" s="54" t="s">
        <v>8832</v>
      </c>
    </row>
    <row r="4419" spans="1:2" x14ac:dyDescent="0.3">
      <c r="A4419" s="53" t="s">
        <v>8833</v>
      </c>
      <c r="B4419" s="54" t="s">
        <v>8834</v>
      </c>
    </row>
    <row r="4420" spans="1:2" x14ac:dyDescent="0.3">
      <c r="A4420" s="53" t="s">
        <v>8835</v>
      </c>
      <c r="B4420" s="54" t="s">
        <v>8836</v>
      </c>
    </row>
    <row r="4421" spans="1:2" x14ac:dyDescent="0.3">
      <c r="A4421" s="53" t="s">
        <v>8837</v>
      </c>
      <c r="B4421" s="54" t="s">
        <v>8838</v>
      </c>
    </row>
    <row r="4422" spans="1:2" x14ac:dyDescent="0.3">
      <c r="A4422" s="53" t="s">
        <v>8839</v>
      </c>
      <c r="B4422" s="54" t="s">
        <v>8840</v>
      </c>
    </row>
    <row r="4423" spans="1:2" x14ac:dyDescent="0.3">
      <c r="A4423" s="53" t="s">
        <v>8841</v>
      </c>
      <c r="B4423" s="54" t="s">
        <v>8842</v>
      </c>
    </row>
    <row r="4424" spans="1:2" x14ac:dyDescent="0.3">
      <c r="A4424" s="53" t="s">
        <v>8843</v>
      </c>
      <c r="B4424" s="54" t="s">
        <v>8844</v>
      </c>
    </row>
    <row r="4425" spans="1:2" x14ac:dyDescent="0.3">
      <c r="A4425" s="53" t="s">
        <v>8845</v>
      </c>
      <c r="B4425" s="54" t="s">
        <v>8846</v>
      </c>
    </row>
    <row r="4426" spans="1:2" x14ac:dyDescent="0.3">
      <c r="A4426" s="53" t="s">
        <v>8847</v>
      </c>
      <c r="B4426" s="54" t="s">
        <v>8848</v>
      </c>
    </row>
    <row r="4427" spans="1:2" x14ac:dyDescent="0.3">
      <c r="A4427" s="53" t="s">
        <v>8849</v>
      </c>
      <c r="B4427" s="54" t="s">
        <v>8850</v>
      </c>
    </row>
    <row r="4428" spans="1:2" x14ac:dyDescent="0.3">
      <c r="A4428" s="53" t="s">
        <v>8851</v>
      </c>
      <c r="B4428" s="54" t="s">
        <v>8852</v>
      </c>
    </row>
    <row r="4429" spans="1:2" x14ac:dyDescent="0.3">
      <c r="A4429" s="53" t="s">
        <v>8853</v>
      </c>
      <c r="B4429" s="54" t="s">
        <v>8854</v>
      </c>
    </row>
    <row r="4430" spans="1:2" x14ac:dyDescent="0.3">
      <c r="A4430" s="53" t="s">
        <v>8855</v>
      </c>
      <c r="B4430" s="54" t="s">
        <v>8856</v>
      </c>
    </row>
    <row r="4431" spans="1:2" x14ac:dyDescent="0.3">
      <c r="A4431" s="53" t="s">
        <v>8857</v>
      </c>
      <c r="B4431" s="54" t="s">
        <v>8858</v>
      </c>
    </row>
    <row r="4432" spans="1:2" x14ac:dyDescent="0.3">
      <c r="A4432" s="53" t="s">
        <v>8859</v>
      </c>
      <c r="B4432" s="54" t="s">
        <v>8860</v>
      </c>
    </row>
    <row r="4433" spans="1:2" x14ac:dyDescent="0.3">
      <c r="A4433" s="53" t="s">
        <v>8861</v>
      </c>
      <c r="B4433" s="54" t="s">
        <v>8862</v>
      </c>
    </row>
    <row r="4434" spans="1:2" x14ac:dyDescent="0.3">
      <c r="A4434" s="53" t="s">
        <v>8863</v>
      </c>
      <c r="B4434" s="54" t="s">
        <v>8864</v>
      </c>
    </row>
    <row r="4435" spans="1:2" x14ac:dyDescent="0.3">
      <c r="A4435" s="53" t="s">
        <v>8865</v>
      </c>
      <c r="B4435" s="54" t="s">
        <v>8866</v>
      </c>
    </row>
    <row r="4436" spans="1:2" x14ac:dyDescent="0.3">
      <c r="A4436" s="53" t="s">
        <v>8867</v>
      </c>
      <c r="B4436" s="54" t="s">
        <v>8868</v>
      </c>
    </row>
    <row r="4437" spans="1:2" x14ac:dyDescent="0.3">
      <c r="A4437" s="53" t="s">
        <v>8869</v>
      </c>
      <c r="B4437" s="54" t="s">
        <v>8870</v>
      </c>
    </row>
    <row r="4438" spans="1:2" x14ac:dyDescent="0.3">
      <c r="A4438" s="53" t="s">
        <v>8871</v>
      </c>
      <c r="B4438" s="54" t="s">
        <v>8872</v>
      </c>
    </row>
    <row r="4439" spans="1:2" x14ac:dyDescent="0.3">
      <c r="A4439" s="53" t="s">
        <v>8873</v>
      </c>
      <c r="B4439" s="54" t="s">
        <v>8874</v>
      </c>
    </row>
    <row r="4440" spans="1:2" x14ac:dyDescent="0.3">
      <c r="A4440" s="53" t="s">
        <v>8875</v>
      </c>
      <c r="B4440" s="54" t="s">
        <v>8876</v>
      </c>
    </row>
    <row r="4441" spans="1:2" x14ac:dyDescent="0.3">
      <c r="A4441" s="53" t="s">
        <v>8877</v>
      </c>
      <c r="B4441" s="54" t="s">
        <v>8878</v>
      </c>
    </row>
    <row r="4442" spans="1:2" x14ac:dyDescent="0.3">
      <c r="A4442" s="53" t="s">
        <v>8879</v>
      </c>
      <c r="B4442" s="54" t="s">
        <v>8880</v>
      </c>
    </row>
    <row r="4443" spans="1:2" x14ac:dyDescent="0.3">
      <c r="A4443" s="53" t="s">
        <v>8881</v>
      </c>
      <c r="B4443" s="54" t="s">
        <v>8882</v>
      </c>
    </row>
    <row r="4444" spans="1:2" x14ac:dyDescent="0.3">
      <c r="A4444" s="53" t="s">
        <v>8883</v>
      </c>
      <c r="B4444" s="54" t="s">
        <v>8884</v>
      </c>
    </row>
    <row r="4445" spans="1:2" x14ac:dyDescent="0.3">
      <c r="A4445" s="53" t="s">
        <v>8885</v>
      </c>
      <c r="B4445" s="54" t="s">
        <v>8886</v>
      </c>
    </row>
    <row r="4446" spans="1:2" x14ac:dyDescent="0.3">
      <c r="A4446" s="53" t="s">
        <v>8887</v>
      </c>
      <c r="B4446" s="54" t="s">
        <v>8888</v>
      </c>
    </row>
    <row r="4447" spans="1:2" x14ac:dyDescent="0.3">
      <c r="A4447" s="53" t="s">
        <v>8889</v>
      </c>
      <c r="B4447" s="54" t="s">
        <v>8890</v>
      </c>
    </row>
    <row r="4448" spans="1:2" x14ac:dyDescent="0.3">
      <c r="A4448" s="53" t="s">
        <v>8891</v>
      </c>
      <c r="B4448" s="54" t="s">
        <v>8892</v>
      </c>
    </row>
    <row r="4449" spans="1:2" x14ac:dyDescent="0.3">
      <c r="A4449" s="53" t="s">
        <v>8893</v>
      </c>
      <c r="B4449" s="54" t="s">
        <v>8894</v>
      </c>
    </row>
    <row r="4450" spans="1:2" x14ac:dyDescent="0.3">
      <c r="A4450" s="53" t="s">
        <v>8895</v>
      </c>
      <c r="B4450" s="54" t="s">
        <v>8896</v>
      </c>
    </row>
    <row r="4451" spans="1:2" x14ac:dyDescent="0.3">
      <c r="A4451" s="53" t="s">
        <v>8897</v>
      </c>
      <c r="B4451" s="54" t="s">
        <v>8898</v>
      </c>
    </row>
    <row r="4452" spans="1:2" x14ac:dyDescent="0.3">
      <c r="A4452" s="53" t="s">
        <v>8899</v>
      </c>
      <c r="B4452" s="54" t="s">
        <v>8900</v>
      </c>
    </row>
    <row r="4453" spans="1:2" x14ac:dyDescent="0.3">
      <c r="A4453" s="53" t="s">
        <v>8901</v>
      </c>
      <c r="B4453" s="54" t="s">
        <v>8902</v>
      </c>
    </row>
    <row r="4454" spans="1:2" x14ac:dyDescent="0.3">
      <c r="A4454" s="53" t="s">
        <v>8903</v>
      </c>
      <c r="B4454" s="54" t="s">
        <v>8904</v>
      </c>
    </row>
    <row r="4455" spans="1:2" x14ac:dyDescent="0.3">
      <c r="A4455" s="53" t="s">
        <v>8905</v>
      </c>
      <c r="B4455" s="54" t="s">
        <v>8906</v>
      </c>
    </row>
    <row r="4456" spans="1:2" x14ac:dyDescent="0.3">
      <c r="A4456" s="53" t="s">
        <v>8907</v>
      </c>
      <c r="B4456" s="54" t="s">
        <v>8908</v>
      </c>
    </row>
    <row r="4457" spans="1:2" x14ac:dyDescent="0.3">
      <c r="A4457" s="53" t="s">
        <v>8909</v>
      </c>
      <c r="B4457" s="54" t="s">
        <v>8910</v>
      </c>
    </row>
    <row r="4458" spans="1:2" x14ac:dyDescent="0.3">
      <c r="A4458" s="53" t="s">
        <v>8911</v>
      </c>
      <c r="B4458" s="54" t="s">
        <v>8912</v>
      </c>
    </row>
    <row r="4459" spans="1:2" x14ac:dyDescent="0.3">
      <c r="A4459" s="53" t="s">
        <v>8913</v>
      </c>
      <c r="B4459" s="54" t="s">
        <v>8914</v>
      </c>
    </row>
    <row r="4460" spans="1:2" x14ac:dyDescent="0.3">
      <c r="A4460" s="53" t="s">
        <v>8915</v>
      </c>
      <c r="B4460" s="54" t="s">
        <v>8916</v>
      </c>
    </row>
    <row r="4461" spans="1:2" x14ac:dyDescent="0.3">
      <c r="A4461" s="53" t="s">
        <v>8917</v>
      </c>
      <c r="B4461" s="54" t="s">
        <v>8918</v>
      </c>
    </row>
    <row r="4462" spans="1:2" x14ac:dyDescent="0.3">
      <c r="A4462" s="53" t="s">
        <v>8919</v>
      </c>
      <c r="B4462" s="54" t="s">
        <v>8920</v>
      </c>
    </row>
    <row r="4463" spans="1:2" x14ac:dyDescent="0.3">
      <c r="A4463" s="53" t="s">
        <v>8921</v>
      </c>
      <c r="B4463" s="54" t="s">
        <v>8922</v>
      </c>
    </row>
    <row r="4464" spans="1:2" x14ac:dyDescent="0.3">
      <c r="A4464" s="53" t="s">
        <v>8923</v>
      </c>
      <c r="B4464" s="54" t="s">
        <v>8924</v>
      </c>
    </row>
    <row r="4465" spans="1:2" x14ac:dyDescent="0.3">
      <c r="A4465" s="53" t="s">
        <v>8925</v>
      </c>
      <c r="B4465" s="54" t="s">
        <v>8926</v>
      </c>
    </row>
    <row r="4466" spans="1:2" x14ac:dyDescent="0.3">
      <c r="A4466" s="53" t="s">
        <v>8927</v>
      </c>
      <c r="B4466" s="54" t="s">
        <v>8928</v>
      </c>
    </row>
    <row r="4467" spans="1:2" x14ac:dyDescent="0.3">
      <c r="A4467" s="53" t="s">
        <v>8929</v>
      </c>
      <c r="B4467" s="54" t="s">
        <v>8930</v>
      </c>
    </row>
    <row r="4468" spans="1:2" x14ac:dyDescent="0.3">
      <c r="A4468" s="53" t="s">
        <v>8931</v>
      </c>
      <c r="B4468" s="54" t="s">
        <v>8932</v>
      </c>
    </row>
    <row r="4469" spans="1:2" x14ac:dyDescent="0.3">
      <c r="A4469" s="53" t="s">
        <v>8933</v>
      </c>
      <c r="B4469" s="54" t="s">
        <v>8934</v>
      </c>
    </row>
    <row r="4470" spans="1:2" x14ac:dyDescent="0.3">
      <c r="A4470" s="53" t="s">
        <v>8935</v>
      </c>
      <c r="B4470" s="54" t="s">
        <v>8936</v>
      </c>
    </row>
    <row r="4471" spans="1:2" x14ac:dyDescent="0.3">
      <c r="A4471" s="53" t="s">
        <v>8937</v>
      </c>
      <c r="B4471" s="54" t="s">
        <v>8938</v>
      </c>
    </row>
    <row r="4472" spans="1:2" x14ac:dyDescent="0.3">
      <c r="A4472" s="53" t="s">
        <v>8939</v>
      </c>
      <c r="B4472" s="54" t="s">
        <v>8940</v>
      </c>
    </row>
    <row r="4473" spans="1:2" x14ac:dyDescent="0.3">
      <c r="A4473" s="53" t="s">
        <v>8941</v>
      </c>
      <c r="B4473" s="54" t="s">
        <v>8942</v>
      </c>
    </row>
    <row r="4474" spans="1:2" x14ac:dyDescent="0.3">
      <c r="A4474" s="53" t="s">
        <v>8943</v>
      </c>
      <c r="B4474" s="54" t="s">
        <v>8944</v>
      </c>
    </row>
    <row r="4475" spans="1:2" x14ac:dyDescent="0.3">
      <c r="A4475" s="53" t="s">
        <v>8945</v>
      </c>
      <c r="B4475" s="54" t="s">
        <v>8946</v>
      </c>
    </row>
    <row r="4476" spans="1:2" x14ac:dyDescent="0.3">
      <c r="A4476" s="53" t="s">
        <v>8947</v>
      </c>
      <c r="B4476" s="54" t="s">
        <v>8948</v>
      </c>
    </row>
    <row r="4477" spans="1:2" x14ac:dyDescent="0.3">
      <c r="A4477" s="53" t="s">
        <v>8949</v>
      </c>
      <c r="B4477" s="54" t="s">
        <v>8950</v>
      </c>
    </row>
    <row r="4478" spans="1:2" x14ac:dyDescent="0.3">
      <c r="A4478" s="53" t="s">
        <v>8951</v>
      </c>
      <c r="B4478" s="54" t="s">
        <v>8952</v>
      </c>
    </row>
    <row r="4479" spans="1:2" x14ac:dyDescent="0.3">
      <c r="A4479" s="53" t="s">
        <v>8953</v>
      </c>
      <c r="B4479" s="54" t="s">
        <v>8954</v>
      </c>
    </row>
    <row r="4480" spans="1:2" x14ac:dyDescent="0.3">
      <c r="A4480" s="53" t="s">
        <v>8955</v>
      </c>
      <c r="B4480" s="54" t="s">
        <v>8956</v>
      </c>
    </row>
    <row r="4481" spans="1:2" x14ac:dyDescent="0.3">
      <c r="A4481" s="53" t="s">
        <v>8957</v>
      </c>
      <c r="B4481" s="54" t="s">
        <v>8958</v>
      </c>
    </row>
    <row r="4482" spans="1:2" x14ac:dyDescent="0.3">
      <c r="A4482" s="53" t="s">
        <v>8959</v>
      </c>
      <c r="B4482" s="54" t="s">
        <v>8960</v>
      </c>
    </row>
    <row r="4483" spans="1:2" x14ac:dyDescent="0.3">
      <c r="A4483" s="53" t="s">
        <v>8961</v>
      </c>
      <c r="B4483" s="54" t="s">
        <v>8962</v>
      </c>
    </row>
    <row r="4484" spans="1:2" x14ac:dyDescent="0.3">
      <c r="A4484" s="53" t="s">
        <v>8963</v>
      </c>
      <c r="B4484" s="54" t="s">
        <v>8964</v>
      </c>
    </row>
    <row r="4485" spans="1:2" x14ac:dyDescent="0.3">
      <c r="A4485" s="53" t="s">
        <v>8965</v>
      </c>
      <c r="B4485" s="54" t="s">
        <v>8966</v>
      </c>
    </row>
    <row r="4486" spans="1:2" x14ac:dyDescent="0.3">
      <c r="A4486" s="53" t="s">
        <v>8967</v>
      </c>
      <c r="B4486" s="54" t="s">
        <v>8968</v>
      </c>
    </row>
    <row r="4487" spans="1:2" x14ac:dyDescent="0.3">
      <c r="A4487" s="53" t="s">
        <v>8969</v>
      </c>
      <c r="B4487" s="54" t="s">
        <v>8970</v>
      </c>
    </row>
    <row r="4488" spans="1:2" x14ac:dyDescent="0.3">
      <c r="A4488" s="53" t="s">
        <v>8971</v>
      </c>
      <c r="B4488" s="54" t="s">
        <v>8972</v>
      </c>
    </row>
    <row r="4489" spans="1:2" x14ac:dyDescent="0.3">
      <c r="A4489" s="53" t="s">
        <v>8973</v>
      </c>
      <c r="B4489" s="54" t="s">
        <v>8974</v>
      </c>
    </row>
    <row r="4490" spans="1:2" x14ac:dyDescent="0.3">
      <c r="A4490" s="53" t="s">
        <v>8975</v>
      </c>
      <c r="B4490" s="54" t="s">
        <v>8976</v>
      </c>
    </row>
    <row r="4491" spans="1:2" x14ac:dyDescent="0.3">
      <c r="A4491" s="53" t="s">
        <v>8977</v>
      </c>
      <c r="B4491" s="54" t="s">
        <v>8978</v>
      </c>
    </row>
    <row r="4492" spans="1:2" x14ac:dyDescent="0.3">
      <c r="A4492" s="53" t="s">
        <v>8979</v>
      </c>
      <c r="B4492" s="54" t="s">
        <v>8980</v>
      </c>
    </row>
    <row r="4493" spans="1:2" x14ac:dyDescent="0.3">
      <c r="A4493" s="53" t="s">
        <v>8981</v>
      </c>
      <c r="B4493" s="54" t="s">
        <v>8982</v>
      </c>
    </row>
    <row r="4494" spans="1:2" x14ac:dyDescent="0.3">
      <c r="A4494" s="53" t="s">
        <v>8983</v>
      </c>
      <c r="B4494" s="54" t="s">
        <v>8984</v>
      </c>
    </row>
    <row r="4495" spans="1:2" x14ac:dyDescent="0.3">
      <c r="A4495" s="53" t="s">
        <v>8985</v>
      </c>
      <c r="B4495" s="54" t="s">
        <v>8986</v>
      </c>
    </row>
    <row r="4496" spans="1:2" x14ac:dyDescent="0.3">
      <c r="A4496" s="53" t="s">
        <v>8987</v>
      </c>
      <c r="B4496" s="54" t="s">
        <v>8988</v>
      </c>
    </row>
    <row r="4497" spans="1:2" x14ac:dyDescent="0.3">
      <c r="A4497" s="53" t="s">
        <v>8989</v>
      </c>
      <c r="B4497" s="54" t="s">
        <v>8990</v>
      </c>
    </row>
    <row r="4498" spans="1:2" x14ac:dyDescent="0.3">
      <c r="A4498" s="53" t="s">
        <v>8991</v>
      </c>
      <c r="B4498" s="54" t="s">
        <v>8992</v>
      </c>
    </row>
    <row r="4499" spans="1:2" x14ac:dyDescent="0.3">
      <c r="A4499" s="53" t="s">
        <v>8993</v>
      </c>
      <c r="B4499" s="54" t="s">
        <v>8994</v>
      </c>
    </row>
    <row r="4500" spans="1:2" x14ac:dyDescent="0.3">
      <c r="A4500" s="53" t="s">
        <v>8995</v>
      </c>
      <c r="B4500" s="54" t="s">
        <v>8996</v>
      </c>
    </row>
    <row r="4501" spans="1:2" x14ac:dyDescent="0.3">
      <c r="A4501" s="53" t="s">
        <v>8997</v>
      </c>
      <c r="B4501" s="54" t="s">
        <v>8998</v>
      </c>
    </row>
    <row r="4502" spans="1:2" x14ac:dyDescent="0.3">
      <c r="A4502" s="53" t="s">
        <v>8999</v>
      </c>
      <c r="B4502" s="54" t="s">
        <v>9000</v>
      </c>
    </row>
    <row r="4503" spans="1:2" x14ac:dyDescent="0.3">
      <c r="A4503" s="53" t="s">
        <v>9001</v>
      </c>
      <c r="B4503" s="54" t="s">
        <v>9002</v>
      </c>
    </row>
    <row r="4504" spans="1:2" x14ac:dyDescent="0.3">
      <c r="A4504" s="53" t="s">
        <v>9003</v>
      </c>
      <c r="B4504" s="54" t="s">
        <v>9004</v>
      </c>
    </row>
    <row r="4505" spans="1:2" x14ac:dyDescent="0.3">
      <c r="A4505" s="53" t="s">
        <v>9005</v>
      </c>
      <c r="B4505" s="54" t="s">
        <v>9006</v>
      </c>
    </row>
    <row r="4506" spans="1:2" x14ac:dyDescent="0.3">
      <c r="A4506" s="53" t="s">
        <v>9007</v>
      </c>
      <c r="B4506" s="54" t="s">
        <v>9008</v>
      </c>
    </row>
    <row r="4507" spans="1:2" x14ac:dyDescent="0.3">
      <c r="A4507" s="53" t="s">
        <v>9009</v>
      </c>
      <c r="B4507" s="54" t="s">
        <v>9010</v>
      </c>
    </row>
    <row r="4508" spans="1:2" x14ac:dyDescent="0.3">
      <c r="A4508" s="53" t="s">
        <v>9011</v>
      </c>
      <c r="B4508" s="54" t="s">
        <v>9012</v>
      </c>
    </row>
    <row r="4509" spans="1:2" x14ac:dyDescent="0.3">
      <c r="A4509" s="53" t="s">
        <v>9013</v>
      </c>
      <c r="B4509" s="54" t="s">
        <v>9014</v>
      </c>
    </row>
    <row r="4510" spans="1:2" x14ac:dyDescent="0.3">
      <c r="A4510" s="53" t="s">
        <v>9015</v>
      </c>
      <c r="B4510" s="54" t="s">
        <v>9016</v>
      </c>
    </row>
    <row r="4511" spans="1:2" x14ac:dyDescent="0.3">
      <c r="A4511" s="53" t="s">
        <v>9017</v>
      </c>
      <c r="B4511" s="54" t="s">
        <v>9018</v>
      </c>
    </row>
    <row r="4512" spans="1:2" x14ac:dyDescent="0.3">
      <c r="A4512" s="53" t="s">
        <v>9019</v>
      </c>
      <c r="B4512" s="54" t="s">
        <v>9020</v>
      </c>
    </row>
    <row r="4513" spans="1:2" x14ac:dyDescent="0.3">
      <c r="A4513" s="53" t="s">
        <v>9021</v>
      </c>
      <c r="B4513" s="54" t="s">
        <v>9022</v>
      </c>
    </row>
    <row r="4514" spans="1:2" x14ac:dyDescent="0.3">
      <c r="A4514" s="53" t="s">
        <v>9023</v>
      </c>
      <c r="B4514" s="54" t="s">
        <v>9024</v>
      </c>
    </row>
    <row r="4515" spans="1:2" x14ac:dyDescent="0.3">
      <c r="A4515" s="53" t="s">
        <v>9025</v>
      </c>
      <c r="B4515" s="54" t="s">
        <v>9026</v>
      </c>
    </row>
    <row r="4516" spans="1:2" x14ac:dyDescent="0.3">
      <c r="A4516" s="53" t="s">
        <v>9027</v>
      </c>
      <c r="B4516" s="54" t="s">
        <v>9028</v>
      </c>
    </row>
    <row r="4517" spans="1:2" x14ac:dyDescent="0.3">
      <c r="A4517" s="53" t="s">
        <v>9029</v>
      </c>
      <c r="B4517" s="54" t="s">
        <v>9030</v>
      </c>
    </row>
    <row r="4518" spans="1:2" x14ac:dyDescent="0.3">
      <c r="A4518" s="53" t="s">
        <v>9031</v>
      </c>
      <c r="B4518" s="54" t="s">
        <v>9032</v>
      </c>
    </row>
    <row r="4519" spans="1:2" x14ac:dyDescent="0.3">
      <c r="A4519" s="53" t="s">
        <v>9033</v>
      </c>
      <c r="B4519" s="54" t="s">
        <v>9034</v>
      </c>
    </row>
    <row r="4520" spans="1:2" x14ac:dyDescent="0.3">
      <c r="A4520" s="53" t="s">
        <v>9035</v>
      </c>
      <c r="B4520" s="54" t="s">
        <v>9036</v>
      </c>
    </row>
    <row r="4521" spans="1:2" x14ac:dyDescent="0.3">
      <c r="A4521" s="53" t="s">
        <v>9037</v>
      </c>
      <c r="B4521" s="54" t="s">
        <v>9038</v>
      </c>
    </row>
    <row r="4522" spans="1:2" x14ac:dyDescent="0.3">
      <c r="A4522" s="53" t="s">
        <v>9039</v>
      </c>
      <c r="B4522" s="54" t="s">
        <v>9040</v>
      </c>
    </row>
    <row r="4523" spans="1:2" x14ac:dyDescent="0.3">
      <c r="A4523" s="53" t="s">
        <v>9041</v>
      </c>
      <c r="B4523" s="54" t="s">
        <v>9042</v>
      </c>
    </row>
    <row r="4524" spans="1:2" x14ac:dyDescent="0.3">
      <c r="A4524" s="53" t="s">
        <v>9043</v>
      </c>
      <c r="B4524" s="54" t="s">
        <v>9044</v>
      </c>
    </row>
    <row r="4525" spans="1:2" x14ac:dyDescent="0.3">
      <c r="A4525" s="53" t="s">
        <v>9045</v>
      </c>
      <c r="B4525" s="54" t="s">
        <v>9046</v>
      </c>
    </row>
    <row r="4526" spans="1:2" x14ac:dyDescent="0.3">
      <c r="A4526" s="53" t="s">
        <v>9047</v>
      </c>
      <c r="B4526" s="54" t="s">
        <v>9048</v>
      </c>
    </row>
    <row r="4527" spans="1:2" x14ac:dyDescent="0.3">
      <c r="A4527" s="53" t="s">
        <v>9049</v>
      </c>
      <c r="B4527" s="54" t="s">
        <v>9050</v>
      </c>
    </row>
    <row r="4528" spans="1:2" x14ac:dyDescent="0.3">
      <c r="A4528" s="53" t="s">
        <v>9051</v>
      </c>
      <c r="B4528" s="54" t="s">
        <v>9052</v>
      </c>
    </row>
    <row r="4529" spans="1:2" x14ac:dyDescent="0.3">
      <c r="A4529" s="53" t="s">
        <v>9053</v>
      </c>
      <c r="B4529" s="54" t="s">
        <v>9054</v>
      </c>
    </row>
    <row r="4530" spans="1:2" x14ac:dyDescent="0.3">
      <c r="A4530" s="53" t="s">
        <v>9055</v>
      </c>
      <c r="B4530" s="54" t="s">
        <v>9056</v>
      </c>
    </row>
    <row r="4531" spans="1:2" x14ac:dyDescent="0.3">
      <c r="A4531" s="53" t="s">
        <v>9057</v>
      </c>
      <c r="B4531" s="54" t="s">
        <v>9058</v>
      </c>
    </row>
    <row r="4532" spans="1:2" x14ac:dyDescent="0.3">
      <c r="A4532" s="53" t="s">
        <v>9059</v>
      </c>
      <c r="B4532" s="54" t="s">
        <v>9060</v>
      </c>
    </row>
    <row r="4533" spans="1:2" x14ac:dyDescent="0.3">
      <c r="A4533" s="53" t="s">
        <v>9061</v>
      </c>
      <c r="B4533" s="54" t="s">
        <v>9062</v>
      </c>
    </row>
    <row r="4534" spans="1:2" x14ac:dyDescent="0.3">
      <c r="A4534" s="53" t="s">
        <v>9063</v>
      </c>
      <c r="B4534" s="54" t="s">
        <v>9064</v>
      </c>
    </row>
    <row r="4535" spans="1:2" x14ac:dyDescent="0.3">
      <c r="A4535" s="53" t="s">
        <v>9065</v>
      </c>
      <c r="B4535" s="54" t="s">
        <v>9066</v>
      </c>
    </row>
    <row r="4536" spans="1:2" x14ac:dyDescent="0.3">
      <c r="A4536" s="53" t="s">
        <v>9067</v>
      </c>
      <c r="B4536" s="54" t="s">
        <v>9068</v>
      </c>
    </row>
    <row r="4537" spans="1:2" x14ac:dyDescent="0.3">
      <c r="A4537" s="53" t="s">
        <v>9069</v>
      </c>
      <c r="B4537" s="54" t="s">
        <v>9070</v>
      </c>
    </row>
    <row r="4538" spans="1:2" x14ac:dyDescent="0.3">
      <c r="A4538" s="53" t="s">
        <v>9071</v>
      </c>
      <c r="B4538" s="54" t="s">
        <v>9072</v>
      </c>
    </row>
    <row r="4539" spans="1:2" x14ac:dyDescent="0.3">
      <c r="A4539" s="53" t="s">
        <v>9073</v>
      </c>
      <c r="B4539" s="54" t="s">
        <v>9074</v>
      </c>
    </row>
    <row r="4540" spans="1:2" x14ac:dyDescent="0.3">
      <c r="A4540" s="53" t="s">
        <v>9075</v>
      </c>
      <c r="B4540" s="54" t="s">
        <v>9076</v>
      </c>
    </row>
    <row r="4541" spans="1:2" x14ac:dyDescent="0.3">
      <c r="A4541" s="53" t="s">
        <v>9077</v>
      </c>
      <c r="B4541" s="54" t="s">
        <v>9078</v>
      </c>
    </row>
    <row r="4542" spans="1:2" x14ac:dyDescent="0.3">
      <c r="A4542" s="53" t="s">
        <v>9079</v>
      </c>
      <c r="B4542" s="54" t="s">
        <v>9080</v>
      </c>
    </row>
    <row r="4543" spans="1:2" x14ac:dyDescent="0.3">
      <c r="A4543" s="53" t="s">
        <v>9081</v>
      </c>
      <c r="B4543" s="54" t="s">
        <v>9082</v>
      </c>
    </row>
    <row r="4544" spans="1:2" x14ac:dyDescent="0.3">
      <c r="A4544" s="53" t="s">
        <v>9083</v>
      </c>
      <c r="B4544" s="54" t="s">
        <v>9084</v>
      </c>
    </row>
    <row r="4545" spans="1:2" x14ac:dyDescent="0.3">
      <c r="A4545" s="53" t="s">
        <v>9085</v>
      </c>
      <c r="B4545" s="54" t="s">
        <v>9086</v>
      </c>
    </row>
    <row r="4546" spans="1:2" x14ac:dyDescent="0.3">
      <c r="A4546" s="53" t="s">
        <v>9087</v>
      </c>
      <c r="B4546" s="54" t="s">
        <v>9088</v>
      </c>
    </row>
    <row r="4547" spans="1:2" x14ac:dyDescent="0.3">
      <c r="A4547" s="53" t="s">
        <v>9089</v>
      </c>
      <c r="B4547" s="54" t="s">
        <v>9090</v>
      </c>
    </row>
    <row r="4548" spans="1:2" x14ac:dyDescent="0.3">
      <c r="A4548" s="53" t="s">
        <v>9091</v>
      </c>
      <c r="B4548" s="54" t="s">
        <v>9092</v>
      </c>
    </row>
    <row r="4549" spans="1:2" x14ac:dyDescent="0.3">
      <c r="A4549" s="53" t="s">
        <v>9093</v>
      </c>
      <c r="B4549" s="54" t="s">
        <v>9094</v>
      </c>
    </row>
    <row r="4550" spans="1:2" x14ac:dyDescent="0.3">
      <c r="A4550" s="53" t="s">
        <v>9095</v>
      </c>
      <c r="B4550" s="54" t="s">
        <v>9096</v>
      </c>
    </row>
    <row r="4551" spans="1:2" x14ac:dyDescent="0.3">
      <c r="A4551" s="53" t="s">
        <v>9097</v>
      </c>
      <c r="B4551" s="54" t="s">
        <v>9098</v>
      </c>
    </row>
    <row r="4552" spans="1:2" x14ac:dyDescent="0.3">
      <c r="A4552" s="53" t="s">
        <v>9099</v>
      </c>
      <c r="B4552" s="54" t="s">
        <v>9100</v>
      </c>
    </row>
    <row r="4553" spans="1:2" x14ac:dyDescent="0.3">
      <c r="A4553" s="53" t="s">
        <v>9101</v>
      </c>
      <c r="B4553" s="54" t="s">
        <v>9102</v>
      </c>
    </row>
    <row r="4554" spans="1:2" x14ac:dyDescent="0.3">
      <c r="A4554" s="53" t="s">
        <v>9103</v>
      </c>
      <c r="B4554" s="54" t="s">
        <v>9104</v>
      </c>
    </row>
    <row r="4555" spans="1:2" x14ac:dyDescent="0.3">
      <c r="A4555" s="53" t="s">
        <v>9105</v>
      </c>
      <c r="B4555" s="54" t="s">
        <v>9106</v>
      </c>
    </row>
    <row r="4556" spans="1:2" x14ac:dyDescent="0.3">
      <c r="A4556" s="53" t="s">
        <v>9107</v>
      </c>
      <c r="B4556" s="54" t="s">
        <v>9108</v>
      </c>
    </row>
    <row r="4557" spans="1:2" x14ac:dyDescent="0.3">
      <c r="A4557" s="53" t="s">
        <v>9109</v>
      </c>
      <c r="B4557" s="54" t="s">
        <v>9110</v>
      </c>
    </row>
    <row r="4558" spans="1:2" x14ac:dyDescent="0.3">
      <c r="A4558" s="53" t="s">
        <v>9111</v>
      </c>
      <c r="B4558" s="54" t="s">
        <v>9112</v>
      </c>
    </row>
    <row r="4559" spans="1:2" x14ac:dyDescent="0.3">
      <c r="A4559" s="53" t="s">
        <v>9113</v>
      </c>
      <c r="B4559" s="54" t="s">
        <v>9114</v>
      </c>
    </row>
    <row r="4560" spans="1:2" x14ac:dyDescent="0.3">
      <c r="A4560" s="53" t="s">
        <v>9115</v>
      </c>
      <c r="B4560" s="54" t="s">
        <v>9116</v>
      </c>
    </row>
    <row r="4561" spans="1:2" x14ac:dyDescent="0.3">
      <c r="A4561" s="53" t="s">
        <v>9117</v>
      </c>
      <c r="B4561" s="54" t="s">
        <v>9118</v>
      </c>
    </row>
    <row r="4562" spans="1:2" x14ac:dyDescent="0.3">
      <c r="A4562" s="53" t="s">
        <v>9119</v>
      </c>
      <c r="B4562" s="54" t="s">
        <v>9120</v>
      </c>
    </row>
    <row r="4563" spans="1:2" x14ac:dyDescent="0.3">
      <c r="A4563" s="53" t="s">
        <v>9121</v>
      </c>
      <c r="B4563" s="54" t="s">
        <v>9122</v>
      </c>
    </row>
    <row r="4564" spans="1:2" x14ac:dyDescent="0.3">
      <c r="A4564" s="53" t="s">
        <v>9123</v>
      </c>
      <c r="B4564" s="54" t="s">
        <v>9124</v>
      </c>
    </row>
    <row r="4565" spans="1:2" x14ac:dyDescent="0.3">
      <c r="A4565" s="53" t="s">
        <v>9125</v>
      </c>
      <c r="B4565" s="54" t="s">
        <v>9126</v>
      </c>
    </row>
    <row r="4566" spans="1:2" x14ac:dyDescent="0.3">
      <c r="A4566" s="53" t="s">
        <v>9127</v>
      </c>
      <c r="B4566" s="54" t="s">
        <v>9128</v>
      </c>
    </row>
    <row r="4567" spans="1:2" x14ac:dyDescent="0.3">
      <c r="A4567" s="53" t="s">
        <v>9129</v>
      </c>
      <c r="B4567" s="54" t="s">
        <v>9130</v>
      </c>
    </row>
    <row r="4568" spans="1:2" x14ac:dyDescent="0.3">
      <c r="A4568" s="53" t="s">
        <v>9131</v>
      </c>
      <c r="B4568" s="54" t="s">
        <v>9132</v>
      </c>
    </row>
    <row r="4569" spans="1:2" x14ac:dyDescent="0.3">
      <c r="A4569" s="53" t="s">
        <v>9133</v>
      </c>
      <c r="B4569" s="54" t="s">
        <v>9134</v>
      </c>
    </row>
    <row r="4570" spans="1:2" x14ac:dyDescent="0.3">
      <c r="A4570" s="53" t="s">
        <v>9135</v>
      </c>
      <c r="B4570" s="54" t="s">
        <v>9136</v>
      </c>
    </row>
    <row r="4571" spans="1:2" x14ac:dyDescent="0.3">
      <c r="A4571" s="53" t="s">
        <v>9137</v>
      </c>
      <c r="B4571" s="54" t="s">
        <v>9138</v>
      </c>
    </row>
    <row r="4572" spans="1:2" x14ac:dyDescent="0.3">
      <c r="A4572" s="53" t="s">
        <v>9139</v>
      </c>
      <c r="B4572" s="54" t="s">
        <v>9140</v>
      </c>
    </row>
    <row r="4573" spans="1:2" x14ac:dyDescent="0.3">
      <c r="A4573" s="53" t="s">
        <v>9141</v>
      </c>
      <c r="B4573" s="54" t="s">
        <v>9142</v>
      </c>
    </row>
    <row r="4574" spans="1:2" x14ac:dyDescent="0.3">
      <c r="A4574" s="53" t="s">
        <v>9143</v>
      </c>
      <c r="B4574" s="54" t="s">
        <v>9144</v>
      </c>
    </row>
    <row r="4575" spans="1:2" x14ac:dyDescent="0.3">
      <c r="A4575" s="53" t="s">
        <v>9145</v>
      </c>
      <c r="B4575" s="54" t="s">
        <v>9146</v>
      </c>
    </row>
    <row r="4576" spans="1:2" x14ac:dyDescent="0.3">
      <c r="A4576" s="53" t="s">
        <v>9147</v>
      </c>
      <c r="B4576" s="54" t="s">
        <v>9148</v>
      </c>
    </row>
    <row r="4577" spans="1:2" x14ac:dyDescent="0.3">
      <c r="A4577" s="53" t="s">
        <v>9149</v>
      </c>
      <c r="B4577" s="54" t="s">
        <v>9150</v>
      </c>
    </row>
    <row r="4578" spans="1:2" x14ac:dyDescent="0.3">
      <c r="A4578" s="53" t="s">
        <v>9151</v>
      </c>
      <c r="B4578" s="54" t="s">
        <v>9152</v>
      </c>
    </row>
    <row r="4579" spans="1:2" x14ac:dyDescent="0.3">
      <c r="A4579" s="53" t="s">
        <v>9153</v>
      </c>
      <c r="B4579" s="54" t="s">
        <v>9154</v>
      </c>
    </row>
    <row r="4580" spans="1:2" x14ac:dyDescent="0.3">
      <c r="A4580" s="53" t="s">
        <v>9155</v>
      </c>
      <c r="B4580" s="54" t="s">
        <v>9156</v>
      </c>
    </row>
    <row r="4581" spans="1:2" x14ac:dyDescent="0.3">
      <c r="A4581" s="53" t="s">
        <v>9157</v>
      </c>
      <c r="B4581" s="54" t="s">
        <v>9158</v>
      </c>
    </row>
    <row r="4582" spans="1:2" x14ac:dyDescent="0.3">
      <c r="A4582" s="53" t="s">
        <v>9159</v>
      </c>
      <c r="B4582" s="54" t="s">
        <v>9160</v>
      </c>
    </row>
    <row r="4583" spans="1:2" x14ac:dyDescent="0.3">
      <c r="A4583" s="53" t="s">
        <v>9161</v>
      </c>
      <c r="B4583" s="54" t="s">
        <v>9162</v>
      </c>
    </row>
    <row r="4584" spans="1:2" x14ac:dyDescent="0.3">
      <c r="A4584" s="53" t="s">
        <v>9163</v>
      </c>
      <c r="B4584" s="54" t="s">
        <v>9164</v>
      </c>
    </row>
    <row r="4585" spans="1:2" x14ac:dyDescent="0.3">
      <c r="A4585" s="53" t="s">
        <v>9165</v>
      </c>
      <c r="B4585" s="54" t="s">
        <v>9166</v>
      </c>
    </row>
    <row r="4586" spans="1:2" x14ac:dyDescent="0.3">
      <c r="A4586" s="53" t="s">
        <v>9167</v>
      </c>
      <c r="B4586" s="54" t="s">
        <v>9168</v>
      </c>
    </row>
    <row r="4587" spans="1:2" x14ac:dyDescent="0.3">
      <c r="A4587" s="53" t="s">
        <v>9169</v>
      </c>
      <c r="B4587" s="54" t="s">
        <v>9170</v>
      </c>
    </row>
    <row r="4588" spans="1:2" x14ac:dyDescent="0.3">
      <c r="A4588" s="53" t="s">
        <v>9171</v>
      </c>
      <c r="B4588" s="54" t="s">
        <v>9172</v>
      </c>
    </row>
    <row r="4589" spans="1:2" x14ac:dyDescent="0.3">
      <c r="A4589" s="53" t="s">
        <v>9173</v>
      </c>
      <c r="B4589" s="54" t="s">
        <v>9174</v>
      </c>
    </row>
    <row r="4590" spans="1:2" x14ac:dyDescent="0.3">
      <c r="A4590" s="53" t="s">
        <v>9175</v>
      </c>
      <c r="B4590" s="54" t="s">
        <v>9176</v>
      </c>
    </row>
    <row r="4591" spans="1:2" x14ac:dyDescent="0.3">
      <c r="A4591" s="53" t="s">
        <v>9177</v>
      </c>
      <c r="B4591" s="54" t="s">
        <v>9178</v>
      </c>
    </row>
    <row r="4592" spans="1:2" x14ac:dyDescent="0.3">
      <c r="A4592" s="53" t="s">
        <v>9179</v>
      </c>
      <c r="B4592" s="54" t="s">
        <v>9180</v>
      </c>
    </row>
    <row r="4593" spans="1:2" x14ac:dyDescent="0.3">
      <c r="A4593" s="53" t="s">
        <v>9181</v>
      </c>
      <c r="B4593" s="54" t="s">
        <v>9182</v>
      </c>
    </row>
    <row r="4594" spans="1:2" x14ac:dyDescent="0.3">
      <c r="A4594" s="53" t="s">
        <v>9183</v>
      </c>
      <c r="B4594" s="54" t="s">
        <v>9184</v>
      </c>
    </row>
    <row r="4595" spans="1:2" x14ac:dyDescent="0.3">
      <c r="A4595" s="53" t="s">
        <v>9185</v>
      </c>
      <c r="B4595" s="54" t="s">
        <v>9186</v>
      </c>
    </row>
    <row r="4596" spans="1:2" x14ac:dyDescent="0.3">
      <c r="A4596" s="53" t="s">
        <v>9187</v>
      </c>
      <c r="B4596" s="54" t="s">
        <v>9188</v>
      </c>
    </row>
    <row r="4597" spans="1:2" x14ac:dyDescent="0.3">
      <c r="A4597" s="53" t="s">
        <v>9189</v>
      </c>
      <c r="B4597" s="54" t="s">
        <v>9190</v>
      </c>
    </row>
    <row r="4598" spans="1:2" x14ac:dyDescent="0.3">
      <c r="A4598" s="53" t="s">
        <v>9191</v>
      </c>
      <c r="B4598" s="54" t="s">
        <v>9192</v>
      </c>
    </row>
    <row r="4599" spans="1:2" x14ac:dyDescent="0.3">
      <c r="A4599" s="53" t="s">
        <v>9193</v>
      </c>
      <c r="B4599" s="54" t="s">
        <v>9194</v>
      </c>
    </row>
    <row r="4600" spans="1:2" x14ac:dyDescent="0.3">
      <c r="A4600" s="53" t="s">
        <v>9195</v>
      </c>
      <c r="B4600" s="54" t="s">
        <v>9196</v>
      </c>
    </row>
    <row r="4601" spans="1:2" x14ac:dyDescent="0.3">
      <c r="A4601" s="53" t="s">
        <v>9197</v>
      </c>
      <c r="B4601" s="54" t="s">
        <v>9198</v>
      </c>
    </row>
    <row r="4602" spans="1:2" x14ac:dyDescent="0.3">
      <c r="A4602" s="53" t="s">
        <v>9199</v>
      </c>
      <c r="B4602" s="54" t="s">
        <v>9200</v>
      </c>
    </row>
    <row r="4603" spans="1:2" x14ac:dyDescent="0.3">
      <c r="A4603" s="53" t="s">
        <v>9201</v>
      </c>
      <c r="B4603" s="54" t="s">
        <v>9202</v>
      </c>
    </row>
    <row r="4604" spans="1:2" x14ac:dyDescent="0.3">
      <c r="A4604" s="53" t="s">
        <v>9203</v>
      </c>
      <c r="B4604" s="54" t="s">
        <v>9204</v>
      </c>
    </row>
    <row r="4605" spans="1:2" x14ac:dyDescent="0.3">
      <c r="A4605" s="53" t="s">
        <v>9205</v>
      </c>
      <c r="B4605" s="54" t="s">
        <v>9206</v>
      </c>
    </row>
    <row r="4606" spans="1:2" x14ac:dyDescent="0.3">
      <c r="A4606" s="53" t="s">
        <v>9207</v>
      </c>
      <c r="B4606" s="54" t="s">
        <v>9208</v>
      </c>
    </row>
    <row r="4607" spans="1:2" x14ac:dyDescent="0.3">
      <c r="A4607" s="53" t="s">
        <v>9209</v>
      </c>
      <c r="B4607" s="54" t="s">
        <v>9210</v>
      </c>
    </row>
    <row r="4608" spans="1:2" x14ac:dyDescent="0.3">
      <c r="A4608" s="53" t="s">
        <v>9211</v>
      </c>
      <c r="B4608" s="54" t="s">
        <v>9212</v>
      </c>
    </row>
    <row r="4609" spans="1:2" x14ac:dyDescent="0.3">
      <c r="A4609" s="53" t="s">
        <v>9213</v>
      </c>
      <c r="B4609" s="54" t="s">
        <v>9214</v>
      </c>
    </row>
    <row r="4610" spans="1:2" x14ac:dyDescent="0.3">
      <c r="A4610" s="53" t="s">
        <v>9215</v>
      </c>
      <c r="B4610" s="54" t="s">
        <v>9216</v>
      </c>
    </row>
    <row r="4611" spans="1:2" x14ac:dyDescent="0.3">
      <c r="A4611" s="53" t="s">
        <v>9217</v>
      </c>
      <c r="B4611" s="54" t="s">
        <v>9218</v>
      </c>
    </row>
    <row r="4612" spans="1:2" x14ac:dyDescent="0.3">
      <c r="A4612" s="53" t="s">
        <v>9219</v>
      </c>
      <c r="B4612" s="54" t="s">
        <v>9220</v>
      </c>
    </row>
    <row r="4613" spans="1:2" x14ac:dyDescent="0.3">
      <c r="A4613" s="53" t="s">
        <v>9221</v>
      </c>
      <c r="B4613" s="54" t="s">
        <v>9222</v>
      </c>
    </row>
    <row r="4614" spans="1:2" x14ac:dyDescent="0.3">
      <c r="A4614" s="53" t="s">
        <v>9223</v>
      </c>
      <c r="B4614" s="54" t="s">
        <v>9224</v>
      </c>
    </row>
    <row r="4615" spans="1:2" x14ac:dyDescent="0.3">
      <c r="A4615" s="53" t="s">
        <v>9225</v>
      </c>
      <c r="B4615" s="54" t="s">
        <v>9226</v>
      </c>
    </row>
    <row r="4616" spans="1:2" x14ac:dyDescent="0.3">
      <c r="A4616" s="53" t="s">
        <v>9227</v>
      </c>
      <c r="B4616" s="54" t="s">
        <v>9228</v>
      </c>
    </row>
    <row r="4617" spans="1:2" x14ac:dyDescent="0.3">
      <c r="A4617" s="53" t="s">
        <v>9229</v>
      </c>
      <c r="B4617" s="54" t="s">
        <v>9230</v>
      </c>
    </row>
    <row r="4618" spans="1:2" x14ac:dyDescent="0.3">
      <c r="A4618" s="53" t="s">
        <v>9231</v>
      </c>
      <c r="B4618" s="54" t="s">
        <v>9232</v>
      </c>
    </row>
    <row r="4619" spans="1:2" x14ac:dyDescent="0.3">
      <c r="A4619" s="53" t="s">
        <v>9233</v>
      </c>
      <c r="B4619" s="54" t="s">
        <v>9234</v>
      </c>
    </row>
    <row r="4620" spans="1:2" x14ac:dyDescent="0.3">
      <c r="A4620" s="53" t="s">
        <v>9235</v>
      </c>
      <c r="B4620" s="54" t="s">
        <v>9236</v>
      </c>
    </row>
    <row r="4621" spans="1:2" x14ac:dyDescent="0.3">
      <c r="A4621" s="53" t="s">
        <v>9237</v>
      </c>
      <c r="B4621" s="54" t="s">
        <v>9238</v>
      </c>
    </row>
    <row r="4622" spans="1:2" x14ac:dyDescent="0.3">
      <c r="A4622" s="53" t="s">
        <v>9239</v>
      </c>
      <c r="B4622" s="54" t="s">
        <v>9240</v>
      </c>
    </row>
    <row r="4623" spans="1:2" x14ac:dyDescent="0.3">
      <c r="A4623" s="53" t="s">
        <v>9241</v>
      </c>
      <c r="B4623" s="54" t="s">
        <v>9242</v>
      </c>
    </row>
    <row r="4624" spans="1:2" x14ac:dyDescent="0.3">
      <c r="A4624" s="53" t="s">
        <v>9243</v>
      </c>
      <c r="B4624" s="54" t="s">
        <v>9244</v>
      </c>
    </row>
    <row r="4625" spans="1:2" x14ac:dyDescent="0.3">
      <c r="A4625" s="53" t="s">
        <v>9245</v>
      </c>
      <c r="B4625" s="54" t="s">
        <v>9246</v>
      </c>
    </row>
    <row r="4626" spans="1:2" x14ac:dyDescent="0.3">
      <c r="A4626" s="53" t="s">
        <v>9247</v>
      </c>
      <c r="B4626" s="54" t="s">
        <v>9248</v>
      </c>
    </row>
    <row r="4627" spans="1:2" x14ac:dyDescent="0.3">
      <c r="A4627" s="53" t="s">
        <v>9249</v>
      </c>
      <c r="B4627" s="54" t="s">
        <v>9250</v>
      </c>
    </row>
    <row r="4628" spans="1:2" x14ac:dyDescent="0.3">
      <c r="A4628" s="53" t="s">
        <v>9251</v>
      </c>
      <c r="B4628" s="54" t="s">
        <v>9252</v>
      </c>
    </row>
    <row r="4629" spans="1:2" x14ac:dyDescent="0.3">
      <c r="A4629" s="53" t="s">
        <v>9253</v>
      </c>
      <c r="B4629" s="54" t="s">
        <v>9254</v>
      </c>
    </row>
    <row r="4630" spans="1:2" x14ac:dyDescent="0.3">
      <c r="A4630" s="53" t="s">
        <v>9255</v>
      </c>
      <c r="B4630" s="54" t="s">
        <v>9256</v>
      </c>
    </row>
    <row r="4631" spans="1:2" x14ac:dyDescent="0.3">
      <c r="A4631" s="53" t="s">
        <v>9257</v>
      </c>
      <c r="B4631" s="54" t="s">
        <v>9258</v>
      </c>
    </row>
    <row r="4632" spans="1:2" x14ac:dyDescent="0.3">
      <c r="A4632" s="53" t="s">
        <v>9259</v>
      </c>
      <c r="B4632" s="54" t="s">
        <v>9260</v>
      </c>
    </row>
    <row r="4633" spans="1:2" x14ac:dyDescent="0.3">
      <c r="A4633" s="53" t="s">
        <v>9261</v>
      </c>
      <c r="B4633" s="54" t="s">
        <v>9262</v>
      </c>
    </row>
    <row r="4634" spans="1:2" x14ac:dyDescent="0.3">
      <c r="A4634" s="53" t="s">
        <v>9263</v>
      </c>
      <c r="B4634" s="54" t="s">
        <v>9264</v>
      </c>
    </row>
    <row r="4635" spans="1:2" x14ac:dyDescent="0.3">
      <c r="A4635" s="53" t="s">
        <v>9265</v>
      </c>
      <c r="B4635" s="54" t="s">
        <v>9266</v>
      </c>
    </row>
    <row r="4636" spans="1:2" x14ac:dyDescent="0.3">
      <c r="A4636" s="53" t="s">
        <v>9267</v>
      </c>
      <c r="B4636" s="54" t="s">
        <v>9268</v>
      </c>
    </row>
    <row r="4637" spans="1:2" x14ac:dyDescent="0.3">
      <c r="A4637" s="53" t="s">
        <v>9269</v>
      </c>
      <c r="B4637" s="54" t="s">
        <v>9270</v>
      </c>
    </row>
    <row r="4638" spans="1:2" x14ac:dyDescent="0.3">
      <c r="A4638" s="53" t="s">
        <v>9271</v>
      </c>
      <c r="B4638" s="54" t="s">
        <v>9272</v>
      </c>
    </row>
    <row r="4639" spans="1:2" x14ac:dyDescent="0.3">
      <c r="A4639" s="53" t="s">
        <v>9273</v>
      </c>
      <c r="B4639" s="54" t="s">
        <v>9274</v>
      </c>
    </row>
    <row r="4640" spans="1:2" x14ac:dyDescent="0.3">
      <c r="A4640" s="53" t="s">
        <v>9275</v>
      </c>
      <c r="B4640" s="54" t="s">
        <v>9276</v>
      </c>
    </row>
    <row r="4641" spans="1:2" x14ac:dyDescent="0.3">
      <c r="A4641" s="53" t="s">
        <v>9277</v>
      </c>
      <c r="B4641" s="54" t="s">
        <v>9278</v>
      </c>
    </row>
    <row r="4642" spans="1:2" x14ac:dyDescent="0.3">
      <c r="A4642" s="53" t="s">
        <v>9279</v>
      </c>
      <c r="B4642" s="54" t="s">
        <v>9280</v>
      </c>
    </row>
    <row r="4643" spans="1:2" x14ac:dyDescent="0.3">
      <c r="A4643" s="53" t="s">
        <v>9281</v>
      </c>
      <c r="B4643" s="54" t="s">
        <v>9282</v>
      </c>
    </row>
    <row r="4644" spans="1:2" x14ac:dyDescent="0.3">
      <c r="A4644" s="53" t="s">
        <v>9283</v>
      </c>
      <c r="B4644" s="54" t="s">
        <v>9284</v>
      </c>
    </row>
    <row r="4645" spans="1:2" x14ac:dyDescent="0.3">
      <c r="A4645" s="53" t="s">
        <v>9285</v>
      </c>
      <c r="B4645" s="54" t="s">
        <v>9286</v>
      </c>
    </row>
    <row r="4646" spans="1:2" x14ac:dyDescent="0.3">
      <c r="A4646" s="53" t="s">
        <v>9287</v>
      </c>
      <c r="B4646" s="54" t="s">
        <v>9288</v>
      </c>
    </row>
    <row r="4647" spans="1:2" x14ac:dyDescent="0.3">
      <c r="A4647" s="53" t="s">
        <v>9289</v>
      </c>
      <c r="B4647" s="54" t="s">
        <v>9290</v>
      </c>
    </row>
    <row r="4648" spans="1:2" x14ac:dyDescent="0.3">
      <c r="A4648" s="53" t="s">
        <v>9291</v>
      </c>
      <c r="B4648" s="54" t="s">
        <v>9292</v>
      </c>
    </row>
    <row r="4649" spans="1:2" x14ac:dyDescent="0.3">
      <c r="A4649" s="53" t="s">
        <v>9293</v>
      </c>
      <c r="B4649" s="54" t="s">
        <v>9294</v>
      </c>
    </row>
    <row r="4650" spans="1:2" x14ac:dyDescent="0.3">
      <c r="A4650" s="53" t="s">
        <v>9295</v>
      </c>
      <c r="B4650" s="54" t="s">
        <v>9296</v>
      </c>
    </row>
    <row r="4651" spans="1:2" x14ac:dyDescent="0.3">
      <c r="A4651" s="53" t="s">
        <v>9297</v>
      </c>
      <c r="B4651" s="54" t="s">
        <v>9298</v>
      </c>
    </row>
    <row r="4652" spans="1:2" x14ac:dyDescent="0.3">
      <c r="A4652" s="53" t="s">
        <v>9299</v>
      </c>
      <c r="B4652" s="54" t="s">
        <v>9300</v>
      </c>
    </row>
    <row r="4653" spans="1:2" x14ac:dyDescent="0.3">
      <c r="A4653" s="53" t="s">
        <v>9301</v>
      </c>
      <c r="B4653" s="54" t="s">
        <v>9302</v>
      </c>
    </row>
    <row r="4654" spans="1:2" x14ac:dyDescent="0.3">
      <c r="A4654" s="53" t="s">
        <v>9303</v>
      </c>
      <c r="B4654" s="54" t="s">
        <v>9304</v>
      </c>
    </row>
    <row r="4655" spans="1:2" x14ac:dyDescent="0.3">
      <c r="A4655" s="53" t="s">
        <v>9305</v>
      </c>
      <c r="B4655" s="54" t="s">
        <v>9306</v>
      </c>
    </row>
    <row r="4656" spans="1:2" x14ac:dyDescent="0.3">
      <c r="A4656" s="53" t="s">
        <v>9307</v>
      </c>
      <c r="B4656" s="54" t="s">
        <v>9308</v>
      </c>
    </row>
    <row r="4657" spans="1:2" x14ac:dyDescent="0.3">
      <c r="A4657" s="53" t="s">
        <v>9309</v>
      </c>
      <c r="B4657" s="54" t="s">
        <v>9310</v>
      </c>
    </row>
    <row r="4658" spans="1:2" x14ac:dyDescent="0.3">
      <c r="A4658" s="53" t="s">
        <v>9311</v>
      </c>
      <c r="B4658" s="54" t="s">
        <v>9312</v>
      </c>
    </row>
    <row r="4659" spans="1:2" x14ac:dyDescent="0.3">
      <c r="A4659" s="53" t="s">
        <v>9313</v>
      </c>
      <c r="B4659" s="54" t="s">
        <v>9314</v>
      </c>
    </row>
    <row r="4660" spans="1:2" x14ac:dyDescent="0.3">
      <c r="A4660" s="53" t="s">
        <v>9315</v>
      </c>
      <c r="B4660" s="54" t="s">
        <v>9316</v>
      </c>
    </row>
    <row r="4661" spans="1:2" x14ac:dyDescent="0.3">
      <c r="A4661" s="53" t="s">
        <v>9317</v>
      </c>
      <c r="B4661" s="54" t="s">
        <v>9318</v>
      </c>
    </row>
    <row r="4662" spans="1:2" x14ac:dyDescent="0.3">
      <c r="A4662" s="53" t="s">
        <v>9319</v>
      </c>
      <c r="B4662" s="54" t="s">
        <v>9320</v>
      </c>
    </row>
    <row r="4663" spans="1:2" x14ac:dyDescent="0.3">
      <c r="A4663" s="53" t="s">
        <v>9321</v>
      </c>
      <c r="B4663" s="54" t="s">
        <v>9322</v>
      </c>
    </row>
    <row r="4664" spans="1:2" x14ac:dyDescent="0.3">
      <c r="A4664" s="53" t="s">
        <v>9323</v>
      </c>
      <c r="B4664" s="54" t="s">
        <v>9324</v>
      </c>
    </row>
    <row r="4665" spans="1:2" x14ac:dyDescent="0.3">
      <c r="A4665" s="53" t="s">
        <v>9325</v>
      </c>
      <c r="B4665" s="54" t="s">
        <v>9326</v>
      </c>
    </row>
    <row r="4666" spans="1:2" x14ac:dyDescent="0.3">
      <c r="A4666" s="53" t="s">
        <v>9327</v>
      </c>
      <c r="B4666" s="54" t="s">
        <v>9328</v>
      </c>
    </row>
    <row r="4667" spans="1:2" x14ac:dyDescent="0.3">
      <c r="A4667" s="53" t="s">
        <v>9329</v>
      </c>
      <c r="B4667" s="54" t="s">
        <v>9330</v>
      </c>
    </row>
    <row r="4668" spans="1:2" x14ac:dyDescent="0.3">
      <c r="A4668" s="53" t="s">
        <v>9331</v>
      </c>
      <c r="B4668" s="54" t="s">
        <v>9332</v>
      </c>
    </row>
    <row r="4669" spans="1:2" x14ac:dyDescent="0.3">
      <c r="A4669" s="53" t="s">
        <v>9333</v>
      </c>
      <c r="B4669" s="54" t="s">
        <v>9334</v>
      </c>
    </row>
    <row r="4670" spans="1:2" x14ac:dyDescent="0.3">
      <c r="A4670" s="53" t="s">
        <v>9335</v>
      </c>
      <c r="B4670" s="54" t="s">
        <v>9336</v>
      </c>
    </row>
    <row r="4671" spans="1:2" x14ac:dyDescent="0.3">
      <c r="A4671" s="53" t="s">
        <v>9337</v>
      </c>
      <c r="B4671" s="54" t="s">
        <v>9338</v>
      </c>
    </row>
    <row r="4672" spans="1:2" x14ac:dyDescent="0.3">
      <c r="A4672" s="53" t="s">
        <v>9339</v>
      </c>
      <c r="B4672" s="54" t="s">
        <v>9340</v>
      </c>
    </row>
    <row r="4673" spans="1:2" x14ac:dyDescent="0.3">
      <c r="A4673" s="53" t="s">
        <v>9341</v>
      </c>
      <c r="B4673" s="54" t="s">
        <v>9342</v>
      </c>
    </row>
    <row r="4674" spans="1:2" x14ac:dyDescent="0.3">
      <c r="A4674" s="53" t="s">
        <v>9343</v>
      </c>
      <c r="B4674" s="54" t="s">
        <v>9344</v>
      </c>
    </row>
    <row r="4675" spans="1:2" x14ac:dyDescent="0.3">
      <c r="A4675" s="53" t="s">
        <v>9345</v>
      </c>
      <c r="B4675" s="54" t="s">
        <v>9346</v>
      </c>
    </row>
    <row r="4676" spans="1:2" x14ac:dyDescent="0.3">
      <c r="A4676" s="53" t="s">
        <v>9347</v>
      </c>
      <c r="B4676" s="54" t="s">
        <v>9348</v>
      </c>
    </row>
    <row r="4677" spans="1:2" x14ac:dyDescent="0.3">
      <c r="A4677" s="53" t="s">
        <v>9349</v>
      </c>
      <c r="B4677" s="54" t="s">
        <v>9350</v>
      </c>
    </row>
    <row r="4678" spans="1:2" x14ac:dyDescent="0.3">
      <c r="A4678" s="53" t="s">
        <v>9351</v>
      </c>
      <c r="B4678" s="54" t="s">
        <v>9352</v>
      </c>
    </row>
    <row r="4679" spans="1:2" x14ac:dyDescent="0.3">
      <c r="A4679" s="53" t="s">
        <v>9353</v>
      </c>
      <c r="B4679" s="54" t="s">
        <v>9354</v>
      </c>
    </row>
    <row r="4680" spans="1:2" x14ac:dyDescent="0.3">
      <c r="A4680" s="53" t="s">
        <v>9355</v>
      </c>
      <c r="B4680" s="54" t="s">
        <v>9356</v>
      </c>
    </row>
    <row r="4681" spans="1:2" x14ac:dyDescent="0.3">
      <c r="A4681" s="53" t="s">
        <v>9357</v>
      </c>
      <c r="B4681" s="54" t="s">
        <v>9358</v>
      </c>
    </row>
    <row r="4682" spans="1:2" x14ac:dyDescent="0.3">
      <c r="A4682" s="53" t="s">
        <v>9359</v>
      </c>
      <c r="B4682" s="54" t="s">
        <v>9360</v>
      </c>
    </row>
    <row r="4683" spans="1:2" x14ac:dyDescent="0.3">
      <c r="A4683" s="53" t="s">
        <v>9361</v>
      </c>
      <c r="B4683" s="54" t="s">
        <v>9362</v>
      </c>
    </row>
    <row r="4684" spans="1:2" x14ac:dyDescent="0.3">
      <c r="A4684" s="53" t="s">
        <v>9363</v>
      </c>
      <c r="B4684" s="54" t="s">
        <v>9364</v>
      </c>
    </row>
    <row r="4685" spans="1:2" x14ac:dyDescent="0.3">
      <c r="A4685" s="53" t="s">
        <v>9365</v>
      </c>
      <c r="B4685" s="54" t="s">
        <v>9366</v>
      </c>
    </row>
    <row r="4686" spans="1:2" x14ac:dyDescent="0.3">
      <c r="A4686" s="53" t="s">
        <v>9367</v>
      </c>
      <c r="B4686" s="54" t="s">
        <v>9368</v>
      </c>
    </row>
    <row r="4687" spans="1:2" x14ac:dyDescent="0.3">
      <c r="A4687" s="53" t="s">
        <v>9369</v>
      </c>
      <c r="B4687" s="54" t="s">
        <v>9370</v>
      </c>
    </row>
    <row r="4688" spans="1:2" x14ac:dyDescent="0.3">
      <c r="A4688" s="53" t="s">
        <v>9371</v>
      </c>
      <c r="B4688" s="54" t="s">
        <v>9372</v>
      </c>
    </row>
    <row r="4689" spans="1:2" x14ac:dyDescent="0.3">
      <c r="A4689" s="53" t="s">
        <v>9373</v>
      </c>
      <c r="B4689" s="54" t="s">
        <v>9374</v>
      </c>
    </row>
    <row r="4690" spans="1:2" x14ac:dyDescent="0.3">
      <c r="A4690" s="53" t="s">
        <v>9375</v>
      </c>
      <c r="B4690" s="54" t="s">
        <v>9376</v>
      </c>
    </row>
    <row r="4691" spans="1:2" x14ac:dyDescent="0.3">
      <c r="A4691" s="53" t="s">
        <v>9377</v>
      </c>
      <c r="B4691" s="54" t="s">
        <v>9378</v>
      </c>
    </row>
    <row r="4692" spans="1:2" x14ac:dyDescent="0.3">
      <c r="A4692" s="53" t="s">
        <v>9379</v>
      </c>
      <c r="B4692" s="54" t="s">
        <v>9380</v>
      </c>
    </row>
    <row r="4693" spans="1:2" x14ac:dyDescent="0.3">
      <c r="A4693" s="53" t="s">
        <v>9381</v>
      </c>
      <c r="B4693" s="54" t="s">
        <v>9382</v>
      </c>
    </row>
    <row r="4694" spans="1:2" x14ac:dyDescent="0.3">
      <c r="A4694" s="53" t="s">
        <v>9383</v>
      </c>
      <c r="B4694" s="54" t="s">
        <v>9384</v>
      </c>
    </row>
    <row r="4695" spans="1:2" x14ac:dyDescent="0.3">
      <c r="A4695" s="53" t="s">
        <v>9385</v>
      </c>
      <c r="B4695" s="54" t="s">
        <v>9386</v>
      </c>
    </row>
    <row r="4696" spans="1:2" x14ac:dyDescent="0.3">
      <c r="A4696" s="53" t="s">
        <v>9387</v>
      </c>
      <c r="B4696" s="54" t="s">
        <v>9388</v>
      </c>
    </row>
    <row r="4697" spans="1:2" x14ac:dyDescent="0.3">
      <c r="A4697" s="53" t="s">
        <v>9389</v>
      </c>
      <c r="B4697" s="54" t="s">
        <v>9390</v>
      </c>
    </row>
    <row r="4698" spans="1:2" x14ac:dyDescent="0.3">
      <c r="A4698" s="53" t="s">
        <v>9391</v>
      </c>
      <c r="B4698" s="54" t="s">
        <v>9392</v>
      </c>
    </row>
    <row r="4699" spans="1:2" x14ac:dyDescent="0.3">
      <c r="A4699" s="53" t="s">
        <v>9393</v>
      </c>
      <c r="B4699" s="54" t="s">
        <v>9394</v>
      </c>
    </row>
    <row r="4700" spans="1:2" x14ac:dyDescent="0.3">
      <c r="A4700" s="53" t="s">
        <v>9395</v>
      </c>
      <c r="B4700" s="54" t="s">
        <v>9396</v>
      </c>
    </row>
    <row r="4701" spans="1:2" x14ac:dyDescent="0.3">
      <c r="A4701" s="53" t="s">
        <v>9397</v>
      </c>
      <c r="B4701" s="54" t="s">
        <v>9398</v>
      </c>
    </row>
    <row r="4702" spans="1:2" x14ac:dyDescent="0.3">
      <c r="A4702" s="53" t="s">
        <v>9399</v>
      </c>
      <c r="B4702" s="54" t="s">
        <v>9400</v>
      </c>
    </row>
    <row r="4703" spans="1:2" x14ac:dyDescent="0.3">
      <c r="A4703" s="53" t="s">
        <v>9401</v>
      </c>
      <c r="B4703" s="54" t="s">
        <v>9402</v>
      </c>
    </row>
    <row r="4704" spans="1:2" x14ac:dyDescent="0.3">
      <c r="A4704" s="53" t="s">
        <v>9403</v>
      </c>
      <c r="B4704" s="54" t="s">
        <v>9404</v>
      </c>
    </row>
    <row r="4705" spans="1:2" x14ac:dyDescent="0.3">
      <c r="A4705" s="53" t="s">
        <v>9405</v>
      </c>
      <c r="B4705" s="54" t="s">
        <v>9406</v>
      </c>
    </row>
    <row r="4706" spans="1:2" x14ac:dyDescent="0.3">
      <c r="A4706" s="53" t="s">
        <v>9407</v>
      </c>
      <c r="B4706" s="54" t="s">
        <v>9408</v>
      </c>
    </row>
    <row r="4707" spans="1:2" x14ac:dyDescent="0.3">
      <c r="A4707" s="53" t="s">
        <v>9409</v>
      </c>
      <c r="B4707" s="54" t="s">
        <v>9410</v>
      </c>
    </row>
    <row r="4708" spans="1:2" x14ac:dyDescent="0.3">
      <c r="A4708" s="53" t="s">
        <v>9411</v>
      </c>
      <c r="B4708" s="54" t="s">
        <v>9412</v>
      </c>
    </row>
    <row r="4709" spans="1:2" x14ac:dyDescent="0.3">
      <c r="A4709" s="53" t="s">
        <v>9413</v>
      </c>
      <c r="B4709" s="54" t="s">
        <v>9414</v>
      </c>
    </row>
    <row r="4710" spans="1:2" x14ac:dyDescent="0.3">
      <c r="A4710" s="53" t="s">
        <v>9415</v>
      </c>
      <c r="B4710" s="54" t="s">
        <v>9416</v>
      </c>
    </row>
    <row r="4711" spans="1:2" x14ac:dyDescent="0.3">
      <c r="A4711" s="53" t="s">
        <v>9417</v>
      </c>
      <c r="B4711" s="54" t="s">
        <v>9418</v>
      </c>
    </row>
    <row r="4712" spans="1:2" x14ac:dyDescent="0.3">
      <c r="A4712" s="53" t="s">
        <v>9419</v>
      </c>
      <c r="B4712" s="54" t="s">
        <v>9420</v>
      </c>
    </row>
    <row r="4713" spans="1:2" x14ac:dyDescent="0.3">
      <c r="A4713" s="53" t="s">
        <v>9421</v>
      </c>
      <c r="B4713" s="54" t="s">
        <v>9422</v>
      </c>
    </row>
    <row r="4714" spans="1:2" x14ac:dyDescent="0.3">
      <c r="A4714" s="53" t="s">
        <v>9423</v>
      </c>
      <c r="B4714" s="54" t="s">
        <v>9424</v>
      </c>
    </row>
    <row r="4715" spans="1:2" x14ac:dyDescent="0.3">
      <c r="A4715" s="53" t="s">
        <v>9425</v>
      </c>
      <c r="B4715" s="54" t="s">
        <v>9426</v>
      </c>
    </row>
    <row r="4716" spans="1:2" x14ac:dyDescent="0.3">
      <c r="A4716" s="53" t="s">
        <v>9427</v>
      </c>
      <c r="B4716" s="54" t="s">
        <v>9428</v>
      </c>
    </row>
    <row r="4717" spans="1:2" x14ac:dyDescent="0.3">
      <c r="A4717" s="53" t="s">
        <v>9429</v>
      </c>
      <c r="B4717" s="54" t="s">
        <v>9430</v>
      </c>
    </row>
    <row r="4718" spans="1:2" x14ac:dyDescent="0.3">
      <c r="A4718" s="53" t="s">
        <v>9431</v>
      </c>
      <c r="B4718" s="54" t="s">
        <v>9432</v>
      </c>
    </row>
    <row r="4719" spans="1:2" x14ac:dyDescent="0.3">
      <c r="A4719" s="53" t="s">
        <v>9433</v>
      </c>
      <c r="B4719" s="54" t="s">
        <v>9434</v>
      </c>
    </row>
    <row r="4720" spans="1:2" x14ac:dyDescent="0.3">
      <c r="A4720" s="53" t="s">
        <v>9435</v>
      </c>
      <c r="B4720" s="54" t="s">
        <v>9436</v>
      </c>
    </row>
    <row r="4721" spans="1:2" x14ac:dyDescent="0.3">
      <c r="A4721" s="53" t="s">
        <v>9437</v>
      </c>
      <c r="B4721" s="54" t="s">
        <v>9438</v>
      </c>
    </row>
    <row r="4722" spans="1:2" x14ac:dyDescent="0.3">
      <c r="A4722" s="53" t="s">
        <v>9439</v>
      </c>
      <c r="B4722" s="54" t="s">
        <v>9440</v>
      </c>
    </row>
    <row r="4723" spans="1:2" x14ac:dyDescent="0.3">
      <c r="A4723" s="53" t="s">
        <v>9441</v>
      </c>
      <c r="B4723" s="54" t="s">
        <v>9442</v>
      </c>
    </row>
    <row r="4724" spans="1:2" x14ac:dyDescent="0.3">
      <c r="A4724" s="53" t="s">
        <v>9443</v>
      </c>
      <c r="B4724" s="54" t="s">
        <v>9444</v>
      </c>
    </row>
    <row r="4725" spans="1:2" x14ac:dyDescent="0.3">
      <c r="A4725" s="53" t="s">
        <v>9445</v>
      </c>
      <c r="B4725" s="54" t="s">
        <v>9446</v>
      </c>
    </row>
    <row r="4726" spans="1:2" x14ac:dyDescent="0.3">
      <c r="A4726" s="53" t="s">
        <v>9447</v>
      </c>
      <c r="B4726" s="54" t="s">
        <v>9448</v>
      </c>
    </row>
    <row r="4727" spans="1:2" x14ac:dyDescent="0.3">
      <c r="A4727" s="53" t="s">
        <v>9449</v>
      </c>
      <c r="B4727" s="54" t="s">
        <v>9450</v>
      </c>
    </row>
    <row r="4728" spans="1:2" x14ac:dyDescent="0.3">
      <c r="A4728" s="53" t="s">
        <v>9451</v>
      </c>
      <c r="B4728" s="54" t="s">
        <v>9452</v>
      </c>
    </row>
    <row r="4729" spans="1:2" x14ac:dyDescent="0.3">
      <c r="A4729" s="53" t="s">
        <v>9453</v>
      </c>
      <c r="B4729" s="54" t="s">
        <v>9454</v>
      </c>
    </row>
    <row r="4730" spans="1:2" x14ac:dyDescent="0.3">
      <c r="A4730" s="53" t="s">
        <v>9455</v>
      </c>
      <c r="B4730" s="54" t="s">
        <v>9456</v>
      </c>
    </row>
    <row r="4731" spans="1:2" x14ac:dyDescent="0.3">
      <c r="A4731" s="53" t="s">
        <v>9457</v>
      </c>
      <c r="B4731" s="54" t="s">
        <v>9458</v>
      </c>
    </row>
    <row r="4732" spans="1:2" x14ac:dyDescent="0.3">
      <c r="A4732" s="53" t="s">
        <v>9459</v>
      </c>
      <c r="B4732" s="54" t="s">
        <v>9460</v>
      </c>
    </row>
    <row r="4733" spans="1:2" x14ac:dyDescent="0.3">
      <c r="A4733" s="53" t="s">
        <v>9461</v>
      </c>
      <c r="B4733" s="54" t="s">
        <v>9462</v>
      </c>
    </row>
    <row r="4734" spans="1:2" x14ac:dyDescent="0.3">
      <c r="A4734" s="53" t="s">
        <v>9463</v>
      </c>
      <c r="B4734" s="54" t="s">
        <v>9464</v>
      </c>
    </row>
    <row r="4735" spans="1:2" x14ac:dyDescent="0.3">
      <c r="A4735" s="53" t="s">
        <v>9465</v>
      </c>
      <c r="B4735" s="54" t="s">
        <v>9466</v>
      </c>
    </row>
    <row r="4736" spans="1:2" x14ac:dyDescent="0.3">
      <c r="A4736" s="53" t="s">
        <v>9467</v>
      </c>
      <c r="B4736" s="54" t="s">
        <v>9468</v>
      </c>
    </row>
    <row r="4737" spans="1:2" x14ac:dyDescent="0.3">
      <c r="A4737" s="53" t="s">
        <v>9469</v>
      </c>
      <c r="B4737" s="54" t="s">
        <v>9470</v>
      </c>
    </row>
    <row r="4738" spans="1:2" x14ac:dyDescent="0.3">
      <c r="A4738" s="53" t="s">
        <v>9471</v>
      </c>
      <c r="B4738" s="54" t="s">
        <v>9472</v>
      </c>
    </row>
    <row r="4739" spans="1:2" x14ac:dyDescent="0.3">
      <c r="A4739" s="53" t="s">
        <v>9473</v>
      </c>
      <c r="B4739" s="54" t="s">
        <v>9474</v>
      </c>
    </row>
    <row r="4740" spans="1:2" x14ac:dyDescent="0.3">
      <c r="A4740" s="53" t="s">
        <v>9475</v>
      </c>
      <c r="B4740" s="54" t="s">
        <v>9476</v>
      </c>
    </row>
    <row r="4741" spans="1:2" x14ac:dyDescent="0.3">
      <c r="A4741" s="53" t="s">
        <v>9477</v>
      </c>
      <c r="B4741" s="54" t="s">
        <v>9478</v>
      </c>
    </row>
    <row r="4742" spans="1:2" x14ac:dyDescent="0.3">
      <c r="A4742" s="53" t="s">
        <v>9479</v>
      </c>
      <c r="B4742" s="54" t="s">
        <v>9480</v>
      </c>
    </row>
    <row r="4743" spans="1:2" x14ac:dyDescent="0.3">
      <c r="A4743" s="53" t="s">
        <v>9481</v>
      </c>
      <c r="B4743" s="54" t="s">
        <v>9482</v>
      </c>
    </row>
    <row r="4744" spans="1:2" x14ac:dyDescent="0.3">
      <c r="A4744" s="53" t="s">
        <v>9483</v>
      </c>
      <c r="B4744" s="54" t="s">
        <v>9484</v>
      </c>
    </row>
    <row r="4745" spans="1:2" x14ac:dyDescent="0.3">
      <c r="A4745" s="53" t="s">
        <v>9485</v>
      </c>
      <c r="B4745" s="54" t="s">
        <v>9486</v>
      </c>
    </row>
    <row r="4746" spans="1:2" x14ac:dyDescent="0.3">
      <c r="A4746" s="53" t="s">
        <v>9487</v>
      </c>
      <c r="B4746" s="54" t="s">
        <v>9488</v>
      </c>
    </row>
    <row r="4747" spans="1:2" x14ac:dyDescent="0.3">
      <c r="A4747" s="53" t="s">
        <v>9489</v>
      </c>
      <c r="B4747" s="54" t="s">
        <v>9490</v>
      </c>
    </row>
    <row r="4748" spans="1:2" x14ac:dyDescent="0.3">
      <c r="A4748" s="53" t="s">
        <v>9491</v>
      </c>
      <c r="B4748" s="54" t="s">
        <v>9492</v>
      </c>
    </row>
    <row r="4749" spans="1:2" x14ac:dyDescent="0.3">
      <c r="A4749" s="53" t="s">
        <v>9493</v>
      </c>
      <c r="B4749" s="54" t="s">
        <v>9494</v>
      </c>
    </row>
    <row r="4750" spans="1:2" x14ac:dyDescent="0.3">
      <c r="A4750" s="53" t="s">
        <v>9495</v>
      </c>
      <c r="B4750" s="54" t="s">
        <v>9496</v>
      </c>
    </row>
    <row r="4751" spans="1:2" x14ac:dyDescent="0.3">
      <c r="A4751" s="53" t="s">
        <v>9497</v>
      </c>
      <c r="B4751" s="54" t="s">
        <v>9498</v>
      </c>
    </row>
    <row r="4752" spans="1:2" x14ac:dyDescent="0.3">
      <c r="A4752" s="53" t="s">
        <v>9499</v>
      </c>
      <c r="B4752" s="54" t="s">
        <v>9500</v>
      </c>
    </row>
    <row r="4753" spans="1:2" x14ac:dyDescent="0.3">
      <c r="A4753" s="53" t="s">
        <v>9501</v>
      </c>
      <c r="B4753" s="54" t="s">
        <v>9502</v>
      </c>
    </row>
    <row r="4754" spans="1:2" x14ac:dyDescent="0.3">
      <c r="A4754" s="53" t="s">
        <v>9503</v>
      </c>
      <c r="B4754" s="54" t="s">
        <v>9504</v>
      </c>
    </row>
    <row r="4755" spans="1:2" x14ac:dyDescent="0.3">
      <c r="A4755" s="53" t="s">
        <v>9505</v>
      </c>
      <c r="B4755" s="54" t="s">
        <v>9506</v>
      </c>
    </row>
    <row r="4756" spans="1:2" x14ac:dyDescent="0.3">
      <c r="A4756" s="53" t="s">
        <v>9507</v>
      </c>
      <c r="B4756" s="54" t="s">
        <v>9508</v>
      </c>
    </row>
    <row r="4757" spans="1:2" x14ac:dyDescent="0.3">
      <c r="A4757" s="53" t="s">
        <v>9509</v>
      </c>
      <c r="B4757" s="54" t="s">
        <v>9510</v>
      </c>
    </row>
    <row r="4758" spans="1:2" x14ac:dyDescent="0.3">
      <c r="A4758" s="53" t="s">
        <v>9511</v>
      </c>
      <c r="B4758" s="54" t="s">
        <v>9512</v>
      </c>
    </row>
    <row r="4759" spans="1:2" x14ac:dyDescent="0.3">
      <c r="A4759" s="53" t="s">
        <v>9513</v>
      </c>
      <c r="B4759" s="54" t="s">
        <v>9514</v>
      </c>
    </row>
    <row r="4760" spans="1:2" x14ac:dyDescent="0.3">
      <c r="A4760" s="53" t="s">
        <v>9515</v>
      </c>
      <c r="B4760" s="54" t="s">
        <v>9516</v>
      </c>
    </row>
    <row r="4761" spans="1:2" x14ac:dyDescent="0.3">
      <c r="A4761" s="53" t="s">
        <v>9517</v>
      </c>
      <c r="B4761" s="54" t="s">
        <v>9518</v>
      </c>
    </row>
    <row r="4762" spans="1:2" x14ac:dyDescent="0.3">
      <c r="A4762" s="53" t="s">
        <v>9519</v>
      </c>
      <c r="B4762" s="54" t="s">
        <v>9520</v>
      </c>
    </row>
    <row r="4763" spans="1:2" x14ac:dyDescent="0.3">
      <c r="A4763" s="53" t="s">
        <v>9521</v>
      </c>
      <c r="B4763" s="54" t="s">
        <v>9522</v>
      </c>
    </row>
    <row r="4764" spans="1:2" x14ac:dyDescent="0.3">
      <c r="A4764" s="53" t="s">
        <v>9523</v>
      </c>
      <c r="B4764" s="54" t="s">
        <v>9524</v>
      </c>
    </row>
    <row r="4765" spans="1:2" x14ac:dyDescent="0.3">
      <c r="A4765" s="53" t="s">
        <v>9525</v>
      </c>
      <c r="B4765" s="54" t="s">
        <v>9526</v>
      </c>
    </row>
    <row r="4766" spans="1:2" x14ac:dyDescent="0.3">
      <c r="A4766" s="53" t="s">
        <v>9527</v>
      </c>
      <c r="B4766" s="54" t="s">
        <v>9528</v>
      </c>
    </row>
    <row r="4767" spans="1:2" x14ac:dyDescent="0.3">
      <c r="A4767" s="53" t="s">
        <v>9529</v>
      </c>
      <c r="B4767" s="54" t="s">
        <v>9530</v>
      </c>
    </row>
    <row r="4768" spans="1:2" x14ac:dyDescent="0.3">
      <c r="A4768" s="53" t="s">
        <v>9531</v>
      </c>
      <c r="B4768" s="54" t="s">
        <v>9532</v>
      </c>
    </row>
    <row r="4769" spans="1:2" x14ac:dyDescent="0.3">
      <c r="A4769" s="53" t="s">
        <v>9533</v>
      </c>
      <c r="B4769" s="54" t="s">
        <v>9534</v>
      </c>
    </row>
    <row r="4770" spans="1:2" x14ac:dyDescent="0.3">
      <c r="A4770" s="53" t="s">
        <v>9535</v>
      </c>
      <c r="B4770" s="54" t="s">
        <v>9536</v>
      </c>
    </row>
    <row r="4771" spans="1:2" x14ac:dyDescent="0.3">
      <c r="A4771" s="53" t="s">
        <v>9537</v>
      </c>
      <c r="B4771" s="54" t="s">
        <v>9538</v>
      </c>
    </row>
    <row r="4772" spans="1:2" x14ac:dyDescent="0.3">
      <c r="A4772" s="53" t="s">
        <v>9539</v>
      </c>
      <c r="B4772" s="54" t="s">
        <v>9540</v>
      </c>
    </row>
    <row r="4773" spans="1:2" x14ac:dyDescent="0.3">
      <c r="A4773" s="53" t="s">
        <v>9541</v>
      </c>
      <c r="B4773" s="54" t="s">
        <v>9542</v>
      </c>
    </row>
    <row r="4774" spans="1:2" x14ac:dyDescent="0.3">
      <c r="A4774" s="53" t="s">
        <v>9543</v>
      </c>
      <c r="B4774" s="54" t="s">
        <v>9544</v>
      </c>
    </row>
    <row r="4775" spans="1:2" x14ac:dyDescent="0.3">
      <c r="A4775" s="53" t="s">
        <v>9545</v>
      </c>
      <c r="B4775" s="54" t="s">
        <v>9546</v>
      </c>
    </row>
    <row r="4776" spans="1:2" x14ac:dyDescent="0.3">
      <c r="A4776" s="53" t="s">
        <v>9547</v>
      </c>
      <c r="B4776" s="54" t="s">
        <v>9548</v>
      </c>
    </row>
    <row r="4777" spans="1:2" x14ac:dyDescent="0.3">
      <c r="A4777" s="53" t="s">
        <v>9549</v>
      </c>
      <c r="B4777" s="54" t="s">
        <v>9550</v>
      </c>
    </row>
    <row r="4778" spans="1:2" x14ac:dyDescent="0.3">
      <c r="A4778" s="53" t="s">
        <v>9551</v>
      </c>
      <c r="B4778" s="54" t="s">
        <v>9552</v>
      </c>
    </row>
    <row r="4779" spans="1:2" x14ac:dyDescent="0.3">
      <c r="A4779" s="53" t="s">
        <v>9553</v>
      </c>
      <c r="B4779" s="54" t="s">
        <v>9554</v>
      </c>
    </row>
    <row r="4780" spans="1:2" x14ac:dyDescent="0.3">
      <c r="A4780" s="53" t="s">
        <v>9555</v>
      </c>
      <c r="B4780" s="54" t="s">
        <v>9556</v>
      </c>
    </row>
    <row r="4781" spans="1:2" x14ac:dyDescent="0.3">
      <c r="A4781" s="53" t="s">
        <v>9557</v>
      </c>
      <c r="B4781" s="54" t="s">
        <v>9558</v>
      </c>
    </row>
    <row r="4782" spans="1:2" x14ac:dyDescent="0.3">
      <c r="A4782" s="53" t="s">
        <v>9559</v>
      </c>
      <c r="B4782" s="54" t="s">
        <v>9560</v>
      </c>
    </row>
    <row r="4783" spans="1:2" x14ac:dyDescent="0.3">
      <c r="A4783" s="53" t="s">
        <v>9561</v>
      </c>
      <c r="B4783" s="54" t="s">
        <v>9562</v>
      </c>
    </row>
    <row r="4784" spans="1:2" x14ac:dyDescent="0.3">
      <c r="A4784" s="53" t="s">
        <v>9563</v>
      </c>
      <c r="B4784" s="54" t="s">
        <v>9564</v>
      </c>
    </row>
    <row r="4785" spans="1:2" x14ac:dyDescent="0.3">
      <c r="A4785" s="53" t="s">
        <v>9565</v>
      </c>
      <c r="B4785" s="54" t="s">
        <v>9566</v>
      </c>
    </row>
    <row r="4786" spans="1:2" x14ac:dyDescent="0.3">
      <c r="A4786" s="53" t="s">
        <v>9567</v>
      </c>
      <c r="B4786" s="54" t="s">
        <v>9568</v>
      </c>
    </row>
    <row r="4787" spans="1:2" x14ac:dyDescent="0.3">
      <c r="A4787" s="53" t="s">
        <v>9569</v>
      </c>
      <c r="B4787" s="54" t="s">
        <v>9570</v>
      </c>
    </row>
    <row r="4788" spans="1:2" x14ac:dyDescent="0.3">
      <c r="A4788" s="53" t="s">
        <v>9571</v>
      </c>
      <c r="B4788" s="54" t="s">
        <v>9572</v>
      </c>
    </row>
    <row r="4789" spans="1:2" x14ac:dyDescent="0.3">
      <c r="A4789" s="53" t="s">
        <v>9573</v>
      </c>
      <c r="B4789" s="54" t="s">
        <v>9574</v>
      </c>
    </row>
    <row r="4790" spans="1:2" x14ac:dyDescent="0.3">
      <c r="A4790" s="53" t="s">
        <v>9575</v>
      </c>
      <c r="B4790" s="54" t="s">
        <v>9576</v>
      </c>
    </row>
    <row r="4791" spans="1:2" x14ac:dyDescent="0.3">
      <c r="A4791" s="53" t="s">
        <v>9577</v>
      </c>
      <c r="B4791" s="54" t="s">
        <v>9578</v>
      </c>
    </row>
    <row r="4792" spans="1:2" x14ac:dyDescent="0.3">
      <c r="A4792" s="53" t="s">
        <v>9579</v>
      </c>
      <c r="B4792" s="54" t="s">
        <v>9580</v>
      </c>
    </row>
    <row r="4793" spans="1:2" x14ac:dyDescent="0.3">
      <c r="A4793" s="53" t="s">
        <v>9581</v>
      </c>
      <c r="B4793" s="54" t="s">
        <v>9582</v>
      </c>
    </row>
    <row r="4794" spans="1:2" x14ac:dyDescent="0.3">
      <c r="A4794" s="53" t="s">
        <v>9583</v>
      </c>
      <c r="B4794" s="54" t="s">
        <v>9584</v>
      </c>
    </row>
    <row r="4795" spans="1:2" x14ac:dyDescent="0.3">
      <c r="A4795" s="53" t="s">
        <v>9585</v>
      </c>
      <c r="B4795" s="54" t="s">
        <v>9586</v>
      </c>
    </row>
    <row r="4796" spans="1:2" x14ac:dyDescent="0.3">
      <c r="A4796" s="53" t="s">
        <v>9587</v>
      </c>
      <c r="B4796" s="54" t="s">
        <v>9588</v>
      </c>
    </row>
    <row r="4797" spans="1:2" x14ac:dyDescent="0.3">
      <c r="A4797" s="53" t="s">
        <v>9589</v>
      </c>
      <c r="B4797" s="54" t="s">
        <v>9590</v>
      </c>
    </row>
    <row r="4798" spans="1:2" x14ac:dyDescent="0.3">
      <c r="A4798" s="53" t="s">
        <v>9591</v>
      </c>
      <c r="B4798" s="54" t="s">
        <v>9592</v>
      </c>
    </row>
    <row r="4799" spans="1:2" x14ac:dyDescent="0.3">
      <c r="A4799" s="53" t="s">
        <v>9593</v>
      </c>
      <c r="B4799" s="54" t="s">
        <v>9594</v>
      </c>
    </row>
    <row r="4800" spans="1:2" x14ac:dyDescent="0.3">
      <c r="A4800" s="53" t="s">
        <v>9595</v>
      </c>
      <c r="B4800" s="54" t="s">
        <v>9596</v>
      </c>
    </row>
    <row r="4801" spans="1:2" x14ac:dyDescent="0.3">
      <c r="A4801" s="53" t="s">
        <v>9597</v>
      </c>
      <c r="B4801" s="54" t="s">
        <v>9598</v>
      </c>
    </row>
    <row r="4802" spans="1:2" x14ac:dyDescent="0.3">
      <c r="A4802" s="53" t="s">
        <v>9599</v>
      </c>
      <c r="B4802" s="54" t="s">
        <v>9600</v>
      </c>
    </row>
    <row r="4803" spans="1:2" x14ac:dyDescent="0.3">
      <c r="A4803" s="53" t="s">
        <v>9601</v>
      </c>
      <c r="B4803" s="54" t="s">
        <v>9602</v>
      </c>
    </row>
    <row r="4804" spans="1:2" x14ac:dyDescent="0.3">
      <c r="A4804" s="53" t="s">
        <v>9603</v>
      </c>
      <c r="B4804" s="54" t="s">
        <v>9604</v>
      </c>
    </row>
    <row r="4805" spans="1:2" x14ac:dyDescent="0.3">
      <c r="A4805" s="53" t="s">
        <v>9605</v>
      </c>
      <c r="B4805" s="54" t="s">
        <v>9606</v>
      </c>
    </row>
    <row r="4806" spans="1:2" x14ac:dyDescent="0.3">
      <c r="A4806" s="53" t="s">
        <v>9607</v>
      </c>
      <c r="B4806" s="54" t="s">
        <v>9608</v>
      </c>
    </row>
    <row r="4807" spans="1:2" x14ac:dyDescent="0.3">
      <c r="A4807" s="53" t="s">
        <v>9609</v>
      </c>
      <c r="B4807" s="54" t="s">
        <v>9610</v>
      </c>
    </row>
    <row r="4808" spans="1:2" x14ac:dyDescent="0.3">
      <c r="A4808" s="53" t="s">
        <v>9611</v>
      </c>
      <c r="B4808" s="54" t="s">
        <v>9612</v>
      </c>
    </row>
    <row r="4809" spans="1:2" x14ac:dyDescent="0.3">
      <c r="A4809" s="53" t="s">
        <v>9613</v>
      </c>
      <c r="B4809" s="54" t="s">
        <v>9614</v>
      </c>
    </row>
    <row r="4810" spans="1:2" x14ac:dyDescent="0.3">
      <c r="A4810" s="53" t="s">
        <v>9615</v>
      </c>
      <c r="B4810" s="54" t="s">
        <v>9616</v>
      </c>
    </row>
    <row r="4811" spans="1:2" x14ac:dyDescent="0.3">
      <c r="A4811" s="53" t="s">
        <v>9617</v>
      </c>
      <c r="B4811" s="54" t="s">
        <v>9618</v>
      </c>
    </row>
    <row r="4812" spans="1:2" x14ac:dyDescent="0.3">
      <c r="A4812" s="53" t="s">
        <v>9619</v>
      </c>
      <c r="B4812" s="54" t="s">
        <v>9620</v>
      </c>
    </row>
    <row r="4813" spans="1:2" x14ac:dyDescent="0.3">
      <c r="A4813" s="53" t="s">
        <v>9621</v>
      </c>
      <c r="B4813" s="54" t="s">
        <v>9622</v>
      </c>
    </row>
    <row r="4814" spans="1:2" x14ac:dyDescent="0.3">
      <c r="A4814" s="53" t="s">
        <v>9623</v>
      </c>
      <c r="B4814" s="54" t="s">
        <v>9624</v>
      </c>
    </row>
    <row r="4815" spans="1:2" x14ac:dyDescent="0.3">
      <c r="A4815" s="53" t="s">
        <v>9625</v>
      </c>
      <c r="B4815" s="54" t="s">
        <v>9626</v>
      </c>
    </row>
    <row r="4816" spans="1:2" x14ac:dyDescent="0.3">
      <c r="A4816" s="53" t="s">
        <v>9627</v>
      </c>
      <c r="B4816" s="54" t="s">
        <v>9628</v>
      </c>
    </row>
    <row r="4817" spans="1:2" x14ac:dyDescent="0.3">
      <c r="A4817" s="53" t="s">
        <v>9629</v>
      </c>
      <c r="B4817" s="54" t="s">
        <v>9630</v>
      </c>
    </row>
    <row r="4818" spans="1:2" x14ac:dyDescent="0.3">
      <c r="A4818" s="53" t="s">
        <v>9631</v>
      </c>
      <c r="B4818" s="54" t="s">
        <v>9632</v>
      </c>
    </row>
    <row r="4819" spans="1:2" x14ac:dyDescent="0.3">
      <c r="A4819" s="53" t="s">
        <v>9633</v>
      </c>
      <c r="B4819" s="54" t="s">
        <v>9634</v>
      </c>
    </row>
    <row r="4820" spans="1:2" x14ac:dyDescent="0.3">
      <c r="A4820" s="53" t="s">
        <v>9635</v>
      </c>
      <c r="B4820" s="54" t="s">
        <v>9636</v>
      </c>
    </row>
    <row r="4821" spans="1:2" x14ac:dyDescent="0.3">
      <c r="A4821" s="53" t="s">
        <v>9637</v>
      </c>
      <c r="B4821" s="54" t="s">
        <v>9638</v>
      </c>
    </row>
    <row r="4822" spans="1:2" x14ac:dyDescent="0.3">
      <c r="A4822" s="53" t="s">
        <v>9639</v>
      </c>
      <c r="B4822" s="54" t="s">
        <v>9640</v>
      </c>
    </row>
    <row r="4823" spans="1:2" x14ac:dyDescent="0.3">
      <c r="A4823" s="53" t="s">
        <v>9641</v>
      </c>
      <c r="B4823" s="54" t="s">
        <v>9642</v>
      </c>
    </row>
    <row r="4824" spans="1:2" x14ac:dyDescent="0.3">
      <c r="A4824" s="53" t="s">
        <v>9643</v>
      </c>
      <c r="B4824" s="54" t="s">
        <v>9644</v>
      </c>
    </row>
    <row r="4825" spans="1:2" x14ac:dyDescent="0.3">
      <c r="A4825" s="53" t="s">
        <v>9645</v>
      </c>
      <c r="B4825" s="54" t="s">
        <v>9646</v>
      </c>
    </row>
    <row r="4826" spans="1:2" x14ac:dyDescent="0.3">
      <c r="A4826" s="53" t="s">
        <v>9647</v>
      </c>
      <c r="B4826" s="54" t="s">
        <v>9648</v>
      </c>
    </row>
    <row r="4827" spans="1:2" x14ac:dyDescent="0.3">
      <c r="A4827" s="53" t="s">
        <v>9649</v>
      </c>
      <c r="B4827" s="54" t="s">
        <v>9650</v>
      </c>
    </row>
    <row r="4828" spans="1:2" x14ac:dyDescent="0.3">
      <c r="A4828" s="53" t="s">
        <v>9651</v>
      </c>
      <c r="B4828" s="54" t="s">
        <v>9652</v>
      </c>
    </row>
    <row r="4829" spans="1:2" x14ac:dyDescent="0.3">
      <c r="A4829" s="53" t="s">
        <v>9653</v>
      </c>
      <c r="B4829" s="54" t="s">
        <v>9654</v>
      </c>
    </row>
    <row r="4830" spans="1:2" x14ac:dyDescent="0.3">
      <c r="A4830" s="53" t="s">
        <v>9655</v>
      </c>
      <c r="B4830" s="54" t="s">
        <v>9656</v>
      </c>
    </row>
    <row r="4831" spans="1:2" x14ac:dyDescent="0.3">
      <c r="A4831" s="53" t="s">
        <v>9657</v>
      </c>
      <c r="B4831" s="54" t="s">
        <v>9658</v>
      </c>
    </row>
    <row r="4832" spans="1:2" x14ac:dyDescent="0.3">
      <c r="A4832" s="53" t="s">
        <v>9659</v>
      </c>
      <c r="B4832" s="54" t="s">
        <v>9660</v>
      </c>
    </row>
    <row r="4833" spans="1:2" x14ac:dyDescent="0.3">
      <c r="A4833" s="53" t="s">
        <v>9661</v>
      </c>
      <c r="B4833" s="54" t="s">
        <v>9662</v>
      </c>
    </row>
    <row r="4834" spans="1:2" x14ac:dyDescent="0.3">
      <c r="A4834" s="53" t="s">
        <v>9663</v>
      </c>
      <c r="B4834" s="54" t="s">
        <v>9664</v>
      </c>
    </row>
    <row r="4835" spans="1:2" x14ac:dyDescent="0.3">
      <c r="A4835" s="53" t="s">
        <v>9665</v>
      </c>
      <c r="B4835" s="54" t="s">
        <v>9666</v>
      </c>
    </row>
    <row r="4836" spans="1:2" x14ac:dyDescent="0.3">
      <c r="A4836" s="53" t="s">
        <v>9667</v>
      </c>
      <c r="B4836" s="54" t="s">
        <v>9668</v>
      </c>
    </row>
    <row r="4837" spans="1:2" x14ac:dyDescent="0.3">
      <c r="A4837" s="53" t="s">
        <v>9669</v>
      </c>
      <c r="B4837" s="54" t="s">
        <v>9670</v>
      </c>
    </row>
    <row r="4838" spans="1:2" x14ac:dyDescent="0.3">
      <c r="A4838" s="53" t="s">
        <v>9671</v>
      </c>
      <c r="B4838" s="54" t="s">
        <v>9672</v>
      </c>
    </row>
    <row r="4839" spans="1:2" x14ac:dyDescent="0.3">
      <c r="A4839" s="53" t="s">
        <v>9673</v>
      </c>
      <c r="B4839" s="54" t="s">
        <v>9674</v>
      </c>
    </row>
    <row r="4840" spans="1:2" x14ac:dyDescent="0.3">
      <c r="A4840" s="53" t="s">
        <v>9675</v>
      </c>
      <c r="B4840" s="54" t="s">
        <v>9676</v>
      </c>
    </row>
    <row r="4841" spans="1:2" x14ac:dyDescent="0.3">
      <c r="A4841" s="53" t="s">
        <v>9677</v>
      </c>
      <c r="B4841" s="54" t="s">
        <v>9678</v>
      </c>
    </row>
    <row r="4842" spans="1:2" x14ac:dyDescent="0.3">
      <c r="A4842" s="53" t="s">
        <v>9679</v>
      </c>
      <c r="B4842" s="54" t="s">
        <v>9680</v>
      </c>
    </row>
    <row r="4843" spans="1:2" x14ac:dyDescent="0.3">
      <c r="A4843" s="53" t="s">
        <v>9681</v>
      </c>
      <c r="B4843" s="54" t="s">
        <v>9682</v>
      </c>
    </row>
    <row r="4844" spans="1:2" x14ac:dyDescent="0.3">
      <c r="A4844" s="53" t="s">
        <v>9683</v>
      </c>
      <c r="B4844" s="54" t="s">
        <v>9684</v>
      </c>
    </row>
    <row r="4845" spans="1:2" x14ac:dyDescent="0.3">
      <c r="A4845" s="53" t="s">
        <v>9685</v>
      </c>
      <c r="B4845" s="54" t="s">
        <v>9686</v>
      </c>
    </row>
    <row r="4846" spans="1:2" x14ac:dyDescent="0.3">
      <c r="A4846" s="53" t="s">
        <v>9687</v>
      </c>
      <c r="B4846" s="54" t="s">
        <v>9688</v>
      </c>
    </row>
    <row r="4847" spans="1:2" x14ac:dyDescent="0.3">
      <c r="A4847" s="53" t="s">
        <v>9689</v>
      </c>
      <c r="B4847" s="54" t="s">
        <v>9690</v>
      </c>
    </row>
    <row r="4848" spans="1:2" x14ac:dyDescent="0.3">
      <c r="A4848" s="53" t="s">
        <v>9691</v>
      </c>
      <c r="B4848" s="54" t="s">
        <v>9692</v>
      </c>
    </row>
    <row r="4849" spans="1:2" x14ac:dyDescent="0.3">
      <c r="A4849" s="53" t="s">
        <v>9693</v>
      </c>
      <c r="B4849" s="54" t="s">
        <v>9694</v>
      </c>
    </row>
    <row r="4850" spans="1:2" x14ac:dyDescent="0.3">
      <c r="A4850" s="53" t="s">
        <v>9695</v>
      </c>
      <c r="B4850" s="54" t="s">
        <v>9696</v>
      </c>
    </row>
    <row r="4851" spans="1:2" x14ac:dyDescent="0.3">
      <c r="A4851" s="53" t="s">
        <v>9697</v>
      </c>
      <c r="B4851" s="54" t="s">
        <v>9698</v>
      </c>
    </row>
    <row r="4852" spans="1:2" x14ac:dyDescent="0.3">
      <c r="A4852" s="53" t="s">
        <v>9699</v>
      </c>
      <c r="B4852" s="54" t="s">
        <v>9700</v>
      </c>
    </row>
    <row r="4853" spans="1:2" x14ac:dyDescent="0.3">
      <c r="A4853" s="53" t="s">
        <v>9701</v>
      </c>
      <c r="B4853" s="54" t="s">
        <v>9702</v>
      </c>
    </row>
    <row r="4854" spans="1:2" x14ac:dyDescent="0.3">
      <c r="A4854" s="53" t="s">
        <v>9703</v>
      </c>
      <c r="B4854" s="54" t="s">
        <v>9704</v>
      </c>
    </row>
    <row r="4855" spans="1:2" x14ac:dyDescent="0.3">
      <c r="A4855" s="53" t="s">
        <v>9705</v>
      </c>
      <c r="B4855" s="54" t="s">
        <v>9706</v>
      </c>
    </row>
    <row r="4856" spans="1:2" x14ac:dyDescent="0.3">
      <c r="A4856" s="53" t="s">
        <v>9707</v>
      </c>
      <c r="B4856" s="54" t="s">
        <v>9708</v>
      </c>
    </row>
    <row r="4857" spans="1:2" x14ac:dyDescent="0.3">
      <c r="A4857" s="53" t="s">
        <v>9709</v>
      </c>
      <c r="B4857" s="54" t="s">
        <v>9710</v>
      </c>
    </row>
    <row r="4858" spans="1:2" x14ac:dyDescent="0.3">
      <c r="A4858" s="53" t="s">
        <v>9711</v>
      </c>
      <c r="B4858" s="54" t="s">
        <v>9712</v>
      </c>
    </row>
    <row r="4859" spans="1:2" x14ac:dyDescent="0.3">
      <c r="A4859" s="53" t="s">
        <v>9713</v>
      </c>
      <c r="B4859" s="54" t="s">
        <v>9714</v>
      </c>
    </row>
    <row r="4860" spans="1:2" x14ac:dyDescent="0.3">
      <c r="A4860" s="53" t="s">
        <v>9715</v>
      </c>
      <c r="B4860" s="54" t="s">
        <v>9716</v>
      </c>
    </row>
    <row r="4861" spans="1:2" x14ac:dyDescent="0.3">
      <c r="A4861" s="53" t="s">
        <v>9717</v>
      </c>
      <c r="B4861" s="54" t="s">
        <v>9718</v>
      </c>
    </row>
    <row r="4862" spans="1:2" x14ac:dyDescent="0.3">
      <c r="A4862" s="53" t="s">
        <v>9719</v>
      </c>
      <c r="B4862" s="54" t="s">
        <v>9720</v>
      </c>
    </row>
    <row r="4863" spans="1:2" x14ac:dyDescent="0.3">
      <c r="A4863" s="53" t="s">
        <v>9721</v>
      </c>
      <c r="B4863" s="54" t="s">
        <v>9722</v>
      </c>
    </row>
    <row r="4864" spans="1:2" x14ac:dyDescent="0.3">
      <c r="A4864" s="53" t="s">
        <v>9723</v>
      </c>
      <c r="B4864" s="54" t="s">
        <v>9724</v>
      </c>
    </row>
    <row r="4865" spans="1:2" x14ac:dyDescent="0.3">
      <c r="A4865" s="53" t="s">
        <v>9725</v>
      </c>
      <c r="B4865" s="54" t="s">
        <v>9726</v>
      </c>
    </row>
    <row r="4866" spans="1:2" x14ac:dyDescent="0.3">
      <c r="A4866" s="53" t="s">
        <v>9727</v>
      </c>
      <c r="B4866" s="54" t="s">
        <v>9728</v>
      </c>
    </row>
    <row r="4867" spans="1:2" x14ac:dyDescent="0.3">
      <c r="A4867" s="53" t="s">
        <v>9729</v>
      </c>
      <c r="B4867" s="54" t="s">
        <v>9730</v>
      </c>
    </row>
    <row r="4868" spans="1:2" x14ac:dyDescent="0.3">
      <c r="A4868" s="53" t="s">
        <v>9731</v>
      </c>
      <c r="B4868" s="54" t="s">
        <v>9732</v>
      </c>
    </row>
    <row r="4869" spans="1:2" x14ac:dyDescent="0.3">
      <c r="A4869" s="53" t="s">
        <v>9733</v>
      </c>
      <c r="B4869" s="54" t="s">
        <v>9734</v>
      </c>
    </row>
    <row r="4870" spans="1:2" x14ac:dyDescent="0.3">
      <c r="A4870" s="53" t="s">
        <v>9735</v>
      </c>
      <c r="B4870" s="54" t="s">
        <v>9736</v>
      </c>
    </row>
    <row r="4871" spans="1:2" x14ac:dyDescent="0.3">
      <c r="A4871" s="53" t="s">
        <v>9737</v>
      </c>
      <c r="B4871" s="54" t="s">
        <v>9738</v>
      </c>
    </row>
    <row r="4872" spans="1:2" x14ac:dyDescent="0.3">
      <c r="A4872" s="53" t="s">
        <v>9739</v>
      </c>
      <c r="B4872" s="54" t="s">
        <v>9740</v>
      </c>
    </row>
    <row r="4873" spans="1:2" x14ac:dyDescent="0.3">
      <c r="A4873" s="53" t="s">
        <v>9741</v>
      </c>
      <c r="B4873" s="54" t="s">
        <v>9742</v>
      </c>
    </row>
    <row r="4874" spans="1:2" x14ac:dyDescent="0.3">
      <c r="A4874" s="53" t="s">
        <v>9743</v>
      </c>
      <c r="B4874" s="54" t="s">
        <v>9744</v>
      </c>
    </row>
    <row r="4875" spans="1:2" x14ac:dyDescent="0.3">
      <c r="A4875" s="53" t="s">
        <v>9745</v>
      </c>
      <c r="B4875" s="54" t="s">
        <v>9746</v>
      </c>
    </row>
    <row r="4876" spans="1:2" x14ac:dyDescent="0.3">
      <c r="A4876" s="53" t="s">
        <v>9747</v>
      </c>
      <c r="B4876" s="54" t="s">
        <v>9748</v>
      </c>
    </row>
    <row r="4877" spans="1:2" x14ac:dyDescent="0.3">
      <c r="A4877" s="53" t="s">
        <v>9749</v>
      </c>
      <c r="B4877" s="54" t="s">
        <v>9750</v>
      </c>
    </row>
    <row r="4878" spans="1:2" x14ac:dyDescent="0.3">
      <c r="A4878" s="53" t="s">
        <v>9751</v>
      </c>
      <c r="B4878" s="54" t="s">
        <v>9752</v>
      </c>
    </row>
    <row r="4879" spans="1:2" x14ac:dyDescent="0.3">
      <c r="A4879" s="53" t="s">
        <v>9753</v>
      </c>
      <c r="B4879" s="54" t="s">
        <v>9754</v>
      </c>
    </row>
    <row r="4880" spans="1:2" x14ac:dyDescent="0.3">
      <c r="A4880" s="53" t="s">
        <v>9755</v>
      </c>
      <c r="B4880" s="54" t="s">
        <v>9756</v>
      </c>
    </row>
    <row r="4881" spans="1:2" x14ac:dyDescent="0.3">
      <c r="A4881" s="53" t="s">
        <v>9757</v>
      </c>
      <c r="B4881" s="54" t="s">
        <v>9758</v>
      </c>
    </row>
    <row r="4882" spans="1:2" x14ac:dyDescent="0.3">
      <c r="A4882" s="53" t="s">
        <v>9759</v>
      </c>
      <c r="B4882" s="54" t="s">
        <v>9760</v>
      </c>
    </row>
    <row r="4883" spans="1:2" x14ac:dyDescent="0.3">
      <c r="A4883" s="53" t="s">
        <v>9761</v>
      </c>
      <c r="B4883" s="54" t="s">
        <v>9762</v>
      </c>
    </row>
    <row r="4884" spans="1:2" x14ac:dyDescent="0.3">
      <c r="A4884" s="53" t="s">
        <v>9763</v>
      </c>
      <c r="B4884" s="54" t="s">
        <v>9764</v>
      </c>
    </row>
    <row r="4885" spans="1:2" x14ac:dyDescent="0.3">
      <c r="A4885" s="53" t="s">
        <v>9765</v>
      </c>
      <c r="B4885" s="54" t="s">
        <v>9766</v>
      </c>
    </row>
    <row r="4886" spans="1:2" x14ac:dyDescent="0.3">
      <c r="A4886" s="53" t="s">
        <v>9767</v>
      </c>
      <c r="B4886" s="54" t="s">
        <v>9768</v>
      </c>
    </row>
    <row r="4887" spans="1:2" x14ac:dyDescent="0.3">
      <c r="A4887" s="53" t="s">
        <v>9769</v>
      </c>
      <c r="B4887" s="54" t="s">
        <v>9770</v>
      </c>
    </row>
    <row r="4888" spans="1:2" x14ac:dyDescent="0.3">
      <c r="A4888" s="53" t="s">
        <v>9771</v>
      </c>
      <c r="B4888" s="54" t="s">
        <v>9772</v>
      </c>
    </row>
    <row r="4889" spans="1:2" x14ac:dyDescent="0.3">
      <c r="A4889" s="53" t="s">
        <v>9773</v>
      </c>
      <c r="B4889" s="54" t="s">
        <v>9774</v>
      </c>
    </row>
    <row r="4890" spans="1:2" x14ac:dyDescent="0.3">
      <c r="A4890" s="53" t="s">
        <v>9775</v>
      </c>
      <c r="B4890" s="54" t="s">
        <v>9776</v>
      </c>
    </row>
    <row r="4891" spans="1:2" x14ac:dyDescent="0.3">
      <c r="A4891" s="53" t="s">
        <v>9777</v>
      </c>
      <c r="B4891" s="54" t="s">
        <v>9778</v>
      </c>
    </row>
    <row r="4892" spans="1:2" x14ac:dyDescent="0.3">
      <c r="A4892" s="53" t="s">
        <v>9779</v>
      </c>
      <c r="B4892" s="54" t="s">
        <v>9780</v>
      </c>
    </row>
    <row r="4893" spans="1:2" x14ac:dyDescent="0.3">
      <c r="A4893" s="53" t="s">
        <v>9781</v>
      </c>
      <c r="B4893" s="54" t="s">
        <v>9782</v>
      </c>
    </row>
    <row r="4894" spans="1:2" x14ac:dyDescent="0.3">
      <c r="A4894" s="53" t="s">
        <v>9783</v>
      </c>
      <c r="B4894" s="54" t="s">
        <v>9784</v>
      </c>
    </row>
    <row r="4895" spans="1:2" x14ac:dyDescent="0.3">
      <c r="A4895" s="53" t="s">
        <v>9785</v>
      </c>
      <c r="B4895" s="54" t="s">
        <v>9786</v>
      </c>
    </row>
    <row r="4896" spans="1:2" x14ac:dyDescent="0.3">
      <c r="A4896" s="53" t="s">
        <v>9787</v>
      </c>
      <c r="B4896" s="54" t="s">
        <v>9788</v>
      </c>
    </row>
    <row r="4897" spans="1:2" x14ac:dyDescent="0.3">
      <c r="A4897" s="53" t="s">
        <v>9789</v>
      </c>
      <c r="B4897" s="54" t="s">
        <v>9790</v>
      </c>
    </row>
    <row r="4898" spans="1:2" x14ac:dyDescent="0.3">
      <c r="A4898" s="53" t="s">
        <v>9791</v>
      </c>
      <c r="B4898" s="54" t="s">
        <v>9792</v>
      </c>
    </row>
    <row r="4899" spans="1:2" x14ac:dyDescent="0.3">
      <c r="A4899" s="53" t="s">
        <v>9793</v>
      </c>
      <c r="B4899" s="54" t="s">
        <v>9794</v>
      </c>
    </row>
    <row r="4900" spans="1:2" x14ac:dyDescent="0.3">
      <c r="A4900" s="53" t="s">
        <v>9795</v>
      </c>
      <c r="B4900" s="54" t="s">
        <v>9796</v>
      </c>
    </row>
    <row r="4901" spans="1:2" x14ac:dyDescent="0.3">
      <c r="A4901" s="53" t="s">
        <v>9797</v>
      </c>
      <c r="B4901" s="54" t="s">
        <v>9798</v>
      </c>
    </row>
    <row r="4902" spans="1:2" x14ac:dyDescent="0.3">
      <c r="A4902" s="53" t="s">
        <v>9799</v>
      </c>
      <c r="B4902" s="54" t="s">
        <v>9800</v>
      </c>
    </row>
    <row r="4903" spans="1:2" x14ac:dyDescent="0.3">
      <c r="A4903" s="53" t="s">
        <v>9801</v>
      </c>
      <c r="B4903" s="54" t="s">
        <v>9802</v>
      </c>
    </row>
    <row r="4904" spans="1:2" x14ac:dyDescent="0.3">
      <c r="A4904" s="53" t="s">
        <v>9803</v>
      </c>
      <c r="B4904" s="54" t="s">
        <v>9804</v>
      </c>
    </row>
    <row r="4905" spans="1:2" x14ac:dyDescent="0.3">
      <c r="A4905" s="53" t="s">
        <v>9805</v>
      </c>
      <c r="B4905" s="54" t="s">
        <v>9806</v>
      </c>
    </row>
    <row r="4906" spans="1:2" x14ac:dyDescent="0.3">
      <c r="A4906" s="53" t="s">
        <v>9807</v>
      </c>
      <c r="B4906" s="54" t="s">
        <v>9808</v>
      </c>
    </row>
    <row r="4907" spans="1:2" x14ac:dyDescent="0.3">
      <c r="A4907" s="53" t="s">
        <v>9809</v>
      </c>
      <c r="B4907" s="54" t="s">
        <v>9810</v>
      </c>
    </row>
    <row r="4908" spans="1:2" x14ac:dyDescent="0.3">
      <c r="A4908" s="53" t="s">
        <v>9811</v>
      </c>
      <c r="B4908" s="54" t="s">
        <v>9812</v>
      </c>
    </row>
    <row r="4909" spans="1:2" x14ac:dyDescent="0.3">
      <c r="A4909" s="53" t="s">
        <v>9813</v>
      </c>
      <c r="B4909" s="54" t="s">
        <v>9814</v>
      </c>
    </row>
    <row r="4910" spans="1:2" x14ac:dyDescent="0.3">
      <c r="A4910" s="53" t="s">
        <v>9815</v>
      </c>
      <c r="B4910" s="54" t="s">
        <v>9816</v>
      </c>
    </row>
    <row r="4911" spans="1:2" x14ac:dyDescent="0.3">
      <c r="A4911" s="53" t="s">
        <v>9817</v>
      </c>
      <c r="B4911" s="54" t="s">
        <v>9818</v>
      </c>
    </row>
    <row r="4912" spans="1:2" x14ac:dyDescent="0.3">
      <c r="A4912" s="53" t="s">
        <v>9819</v>
      </c>
      <c r="B4912" s="54" t="s">
        <v>9820</v>
      </c>
    </row>
    <row r="4913" spans="1:2" x14ac:dyDescent="0.3">
      <c r="A4913" s="53" t="s">
        <v>9821</v>
      </c>
      <c r="B4913" s="54" t="s">
        <v>9822</v>
      </c>
    </row>
    <row r="4914" spans="1:2" x14ac:dyDescent="0.3">
      <c r="A4914" s="53" t="s">
        <v>9823</v>
      </c>
      <c r="B4914" s="54" t="s">
        <v>9824</v>
      </c>
    </row>
    <row r="4915" spans="1:2" x14ac:dyDescent="0.3">
      <c r="A4915" s="53" t="s">
        <v>9825</v>
      </c>
      <c r="B4915" s="54" t="s">
        <v>9826</v>
      </c>
    </row>
    <row r="4916" spans="1:2" x14ac:dyDescent="0.3">
      <c r="A4916" s="53" t="s">
        <v>9827</v>
      </c>
      <c r="B4916" s="54" t="s">
        <v>9828</v>
      </c>
    </row>
    <row r="4917" spans="1:2" x14ac:dyDescent="0.3">
      <c r="A4917" s="53" t="s">
        <v>9829</v>
      </c>
      <c r="B4917" s="54" t="s">
        <v>9830</v>
      </c>
    </row>
    <row r="4918" spans="1:2" x14ac:dyDescent="0.3">
      <c r="A4918" s="53" t="s">
        <v>9831</v>
      </c>
      <c r="B4918" s="54" t="s">
        <v>9832</v>
      </c>
    </row>
    <row r="4919" spans="1:2" x14ac:dyDescent="0.3">
      <c r="A4919" s="53" t="s">
        <v>9833</v>
      </c>
      <c r="B4919" s="54" t="s">
        <v>9834</v>
      </c>
    </row>
    <row r="4920" spans="1:2" x14ac:dyDescent="0.3">
      <c r="A4920" s="53" t="s">
        <v>32670</v>
      </c>
      <c r="B4920" s="54" t="s">
        <v>43070</v>
      </c>
    </row>
    <row r="4921" spans="1:2" x14ac:dyDescent="0.3">
      <c r="A4921" s="53" t="s">
        <v>9835</v>
      </c>
      <c r="B4921" s="54" t="s">
        <v>9836</v>
      </c>
    </row>
    <row r="4922" spans="1:2" x14ac:dyDescent="0.3">
      <c r="A4922" s="53" t="s">
        <v>9837</v>
      </c>
      <c r="B4922" s="54" t="s">
        <v>9838</v>
      </c>
    </row>
    <row r="4923" spans="1:2" x14ac:dyDescent="0.3">
      <c r="A4923" s="53" t="s">
        <v>9839</v>
      </c>
      <c r="B4923" s="54" t="s">
        <v>9840</v>
      </c>
    </row>
    <row r="4924" spans="1:2" x14ac:dyDescent="0.3">
      <c r="A4924" s="53" t="s">
        <v>9841</v>
      </c>
      <c r="B4924" s="54" t="s">
        <v>9842</v>
      </c>
    </row>
    <row r="4925" spans="1:2" x14ac:dyDescent="0.3">
      <c r="A4925" s="53" t="s">
        <v>9843</v>
      </c>
      <c r="B4925" s="54" t="s">
        <v>9844</v>
      </c>
    </row>
    <row r="4926" spans="1:2" x14ac:dyDescent="0.3">
      <c r="A4926" s="53" t="s">
        <v>9845</v>
      </c>
      <c r="B4926" s="54" t="s">
        <v>9846</v>
      </c>
    </row>
    <row r="4927" spans="1:2" x14ac:dyDescent="0.3">
      <c r="A4927" s="53" t="s">
        <v>9847</v>
      </c>
      <c r="B4927" s="54" t="s">
        <v>9848</v>
      </c>
    </row>
    <row r="4928" spans="1:2" x14ac:dyDescent="0.3">
      <c r="A4928" s="53" t="s">
        <v>9849</v>
      </c>
      <c r="B4928" s="54" t="s">
        <v>9850</v>
      </c>
    </row>
    <row r="4929" spans="1:2" x14ac:dyDescent="0.3">
      <c r="A4929" s="53" t="s">
        <v>9851</v>
      </c>
      <c r="B4929" s="54" t="s">
        <v>9852</v>
      </c>
    </row>
    <row r="4930" spans="1:2" x14ac:dyDescent="0.3">
      <c r="A4930" s="53" t="s">
        <v>9853</v>
      </c>
      <c r="B4930" s="54" t="s">
        <v>9854</v>
      </c>
    </row>
    <row r="4931" spans="1:2" x14ac:dyDescent="0.3">
      <c r="A4931" s="53" t="s">
        <v>9855</v>
      </c>
      <c r="B4931" s="54" t="s">
        <v>9856</v>
      </c>
    </row>
    <row r="4932" spans="1:2" x14ac:dyDescent="0.3">
      <c r="A4932" s="53" t="s">
        <v>9857</v>
      </c>
      <c r="B4932" s="54" t="s">
        <v>9858</v>
      </c>
    </row>
    <row r="4933" spans="1:2" x14ac:dyDescent="0.3">
      <c r="A4933" s="53" t="s">
        <v>9859</v>
      </c>
      <c r="B4933" s="54" t="s">
        <v>9860</v>
      </c>
    </row>
    <row r="4934" spans="1:2" x14ac:dyDescent="0.3">
      <c r="A4934" s="53" t="s">
        <v>9861</v>
      </c>
      <c r="B4934" s="54" t="s">
        <v>9862</v>
      </c>
    </row>
    <row r="4935" spans="1:2" x14ac:dyDescent="0.3">
      <c r="A4935" s="53" t="s">
        <v>9863</v>
      </c>
      <c r="B4935" s="54" t="s">
        <v>9864</v>
      </c>
    </row>
    <row r="4936" spans="1:2" x14ac:dyDescent="0.3">
      <c r="A4936" s="53" t="s">
        <v>9865</v>
      </c>
      <c r="B4936" s="54" t="s">
        <v>9866</v>
      </c>
    </row>
    <row r="4937" spans="1:2" x14ac:dyDescent="0.3">
      <c r="A4937" s="53" t="s">
        <v>9867</v>
      </c>
      <c r="B4937" s="54" t="s">
        <v>9868</v>
      </c>
    </row>
    <row r="4938" spans="1:2" x14ac:dyDescent="0.3">
      <c r="A4938" s="53" t="s">
        <v>9869</v>
      </c>
      <c r="B4938" s="54" t="s">
        <v>9870</v>
      </c>
    </row>
    <row r="4939" spans="1:2" x14ac:dyDescent="0.3">
      <c r="A4939" s="53" t="s">
        <v>9871</v>
      </c>
      <c r="B4939" s="54" t="s">
        <v>9872</v>
      </c>
    </row>
    <row r="4940" spans="1:2" x14ac:dyDescent="0.3">
      <c r="A4940" s="53" t="s">
        <v>9873</v>
      </c>
      <c r="B4940" s="54" t="s">
        <v>9874</v>
      </c>
    </row>
    <row r="4941" spans="1:2" x14ac:dyDescent="0.3">
      <c r="A4941" s="53" t="s">
        <v>9875</v>
      </c>
      <c r="B4941" s="54" t="s">
        <v>9876</v>
      </c>
    </row>
    <row r="4942" spans="1:2" x14ac:dyDescent="0.3">
      <c r="A4942" s="53" t="s">
        <v>9877</v>
      </c>
      <c r="B4942" s="54" t="s">
        <v>9878</v>
      </c>
    </row>
    <row r="4943" spans="1:2" x14ac:dyDescent="0.3">
      <c r="A4943" s="53" t="s">
        <v>9879</v>
      </c>
      <c r="B4943" s="54" t="s">
        <v>9880</v>
      </c>
    </row>
    <row r="4944" spans="1:2" x14ac:dyDescent="0.3">
      <c r="A4944" s="53" t="s">
        <v>9881</v>
      </c>
      <c r="B4944" s="54" t="s">
        <v>9882</v>
      </c>
    </row>
    <row r="4945" spans="1:2" x14ac:dyDescent="0.3">
      <c r="A4945" s="53" t="s">
        <v>9883</v>
      </c>
      <c r="B4945" s="54" t="s">
        <v>9884</v>
      </c>
    </row>
    <row r="4946" spans="1:2" x14ac:dyDescent="0.3">
      <c r="A4946" s="53" t="s">
        <v>9885</v>
      </c>
      <c r="B4946" s="54" t="s">
        <v>9886</v>
      </c>
    </row>
    <row r="4947" spans="1:2" x14ac:dyDescent="0.3">
      <c r="A4947" s="53" t="s">
        <v>9887</v>
      </c>
      <c r="B4947" s="54" t="s">
        <v>9888</v>
      </c>
    </row>
    <row r="4948" spans="1:2" x14ac:dyDescent="0.3">
      <c r="A4948" s="53" t="s">
        <v>9889</v>
      </c>
      <c r="B4948" s="54" t="s">
        <v>9890</v>
      </c>
    </row>
    <row r="4949" spans="1:2" x14ac:dyDescent="0.3">
      <c r="A4949" s="53" t="s">
        <v>9891</v>
      </c>
      <c r="B4949" s="54" t="s">
        <v>9892</v>
      </c>
    </row>
    <row r="4950" spans="1:2" x14ac:dyDescent="0.3">
      <c r="A4950" s="53" t="s">
        <v>9893</v>
      </c>
      <c r="B4950" s="54" t="s">
        <v>9894</v>
      </c>
    </row>
    <row r="4951" spans="1:2" x14ac:dyDescent="0.3">
      <c r="A4951" s="53" t="s">
        <v>9895</v>
      </c>
      <c r="B4951" s="54" t="s">
        <v>9896</v>
      </c>
    </row>
    <row r="4952" spans="1:2" x14ac:dyDescent="0.3">
      <c r="A4952" s="53" t="s">
        <v>9897</v>
      </c>
      <c r="B4952" s="54" t="s">
        <v>9898</v>
      </c>
    </row>
    <row r="4953" spans="1:2" x14ac:dyDescent="0.3">
      <c r="A4953" s="53" t="s">
        <v>9899</v>
      </c>
      <c r="B4953" s="54" t="s">
        <v>9900</v>
      </c>
    </row>
    <row r="4954" spans="1:2" x14ac:dyDescent="0.3">
      <c r="A4954" s="53" t="s">
        <v>9901</v>
      </c>
      <c r="B4954" s="54" t="s">
        <v>9902</v>
      </c>
    </row>
    <row r="4955" spans="1:2" x14ac:dyDescent="0.3">
      <c r="A4955" s="53" t="s">
        <v>9903</v>
      </c>
      <c r="B4955" s="54" t="s">
        <v>9904</v>
      </c>
    </row>
    <row r="4956" spans="1:2" x14ac:dyDescent="0.3">
      <c r="A4956" s="53" t="s">
        <v>9905</v>
      </c>
      <c r="B4956" s="54" t="s">
        <v>9906</v>
      </c>
    </row>
    <row r="4957" spans="1:2" x14ac:dyDescent="0.3">
      <c r="A4957" s="53" t="s">
        <v>9907</v>
      </c>
      <c r="B4957" s="54" t="s">
        <v>9908</v>
      </c>
    </row>
    <row r="4958" spans="1:2" x14ac:dyDescent="0.3">
      <c r="A4958" s="53" t="s">
        <v>9909</v>
      </c>
      <c r="B4958" s="54" t="s">
        <v>9910</v>
      </c>
    </row>
    <row r="4959" spans="1:2" x14ac:dyDescent="0.3">
      <c r="A4959" s="53" t="s">
        <v>9911</v>
      </c>
      <c r="B4959" s="54" t="s">
        <v>9912</v>
      </c>
    </row>
    <row r="4960" spans="1:2" x14ac:dyDescent="0.3">
      <c r="A4960" s="53" t="s">
        <v>9913</v>
      </c>
      <c r="B4960" s="54" t="s">
        <v>9914</v>
      </c>
    </row>
    <row r="4961" spans="1:2" x14ac:dyDescent="0.3">
      <c r="A4961" s="53" t="s">
        <v>9915</v>
      </c>
      <c r="B4961" s="54" t="s">
        <v>9916</v>
      </c>
    </row>
    <row r="4962" spans="1:2" x14ac:dyDescent="0.3">
      <c r="A4962" s="53" t="s">
        <v>9917</v>
      </c>
      <c r="B4962" s="54" t="s">
        <v>9918</v>
      </c>
    </row>
    <row r="4963" spans="1:2" x14ac:dyDescent="0.3">
      <c r="A4963" s="53" t="s">
        <v>9919</v>
      </c>
      <c r="B4963" s="54" t="s">
        <v>9920</v>
      </c>
    </row>
    <row r="4964" spans="1:2" x14ac:dyDescent="0.3">
      <c r="A4964" s="53" t="s">
        <v>9921</v>
      </c>
      <c r="B4964" s="54" t="s">
        <v>9922</v>
      </c>
    </row>
    <row r="4965" spans="1:2" x14ac:dyDescent="0.3">
      <c r="A4965" s="53" t="s">
        <v>9923</v>
      </c>
      <c r="B4965" s="54" t="s">
        <v>9924</v>
      </c>
    </row>
    <row r="4966" spans="1:2" x14ac:dyDescent="0.3">
      <c r="A4966" s="53" t="s">
        <v>9925</v>
      </c>
      <c r="B4966" s="54" t="s">
        <v>9926</v>
      </c>
    </row>
    <row r="4967" spans="1:2" x14ac:dyDescent="0.3">
      <c r="A4967" s="53" t="s">
        <v>9927</v>
      </c>
      <c r="B4967" s="54" t="s">
        <v>9928</v>
      </c>
    </row>
    <row r="4968" spans="1:2" x14ac:dyDescent="0.3">
      <c r="A4968" s="53" t="s">
        <v>9929</v>
      </c>
      <c r="B4968" s="54" t="s">
        <v>9930</v>
      </c>
    </row>
    <row r="4969" spans="1:2" x14ac:dyDescent="0.3">
      <c r="A4969" s="53" t="s">
        <v>9931</v>
      </c>
      <c r="B4969" s="54" t="s">
        <v>9932</v>
      </c>
    </row>
    <row r="4970" spans="1:2" x14ac:dyDescent="0.3">
      <c r="A4970" s="53" t="s">
        <v>9933</v>
      </c>
      <c r="B4970" s="54" t="s">
        <v>9934</v>
      </c>
    </row>
    <row r="4971" spans="1:2" x14ac:dyDescent="0.3">
      <c r="A4971" s="53" t="s">
        <v>9935</v>
      </c>
      <c r="B4971" s="54" t="s">
        <v>9936</v>
      </c>
    </row>
    <row r="4972" spans="1:2" x14ac:dyDescent="0.3">
      <c r="A4972" s="53" t="s">
        <v>9937</v>
      </c>
      <c r="B4972" s="54" t="s">
        <v>9938</v>
      </c>
    </row>
    <row r="4973" spans="1:2" x14ac:dyDescent="0.3">
      <c r="A4973" s="53" t="s">
        <v>9939</v>
      </c>
      <c r="B4973" s="54" t="s">
        <v>9940</v>
      </c>
    </row>
    <row r="4974" spans="1:2" x14ac:dyDescent="0.3">
      <c r="A4974" s="53" t="s">
        <v>9941</v>
      </c>
      <c r="B4974" s="54" t="s">
        <v>9942</v>
      </c>
    </row>
    <row r="4975" spans="1:2" x14ac:dyDescent="0.3">
      <c r="A4975" s="53" t="s">
        <v>9943</v>
      </c>
      <c r="B4975" s="54" t="s">
        <v>9944</v>
      </c>
    </row>
    <row r="4976" spans="1:2" x14ac:dyDescent="0.3">
      <c r="A4976" s="53" t="s">
        <v>9945</v>
      </c>
      <c r="B4976" s="54" t="s">
        <v>9946</v>
      </c>
    </row>
    <row r="4977" spans="1:2" x14ac:dyDescent="0.3">
      <c r="A4977" s="53" t="s">
        <v>9947</v>
      </c>
      <c r="B4977" s="54" t="s">
        <v>9948</v>
      </c>
    </row>
    <row r="4978" spans="1:2" x14ac:dyDescent="0.3">
      <c r="A4978" s="53" t="s">
        <v>9949</v>
      </c>
      <c r="B4978" s="54" t="s">
        <v>9950</v>
      </c>
    </row>
    <row r="4979" spans="1:2" x14ac:dyDescent="0.3">
      <c r="A4979" s="53" t="s">
        <v>9951</v>
      </c>
      <c r="B4979" s="54" t="s">
        <v>9952</v>
      </c>
    </row>
    <row r="4980" spans="1:2" x14ac:dyDescent="0.3">
      <c r="A4980" s="53" t="s">
        <v>9953</v>
      </c>
      <c r="B4980" s="54" t="s">
        <v>9954</v>
      </c>
    </row>
    <row r="4981" spans="1:2" x14ac:dyDescent="0.3">
      <c r="A4981" s="53" t="s">
        <v>9955</v>
      </c>
      <c r="B4981" s="54" t="s">
        <v>9956</v>
      </c>
    </row>
    <row r="4982" spans="1:2" x14ac:dyDescent="0.3">
      <c r="A4982" s="53" t="s">
        <v>9957</v>
      </c>
      <c r="B4982" s="54" t="s">
        <v>9958</v>
      </c>
    </row>
    <row r="4983" spans="1:2" x14ac:dyDescent="0.3">
      <c r="A4983" s="53" t="s">
        <v>9959</v>
      </c>
      <c r="B4983" s="54" t="s">
        <v>9960</v>
      </c>
    </row>
    <row r="4984" spans="1:2" x14ac:dyDescent="0.3">
      <c r="A4984" s="53" t="s">
        <v>9961</v>
      </c>
      <c r="B4984" s="54" t="s">
        <v>9962</v>
      </c>
    </row>
    <row r="4985" spans="1:2" x14ac:dyDescent="0.3">
      <c r="A4985" s="53" t="s">
        <v>9963</v>
      </c>
      <c r="B4985" s="54" t="s">
        <v>9964</v>
      </c>
    </row>
    <row r="4986" spans="1:2" x14ac:dyDescent="0.3">
      <c r="A4986" s="53" t="s">
        <v>9965</v>
      </c>
      <c r="B4986" s="54" t="s">
        <v>9966</v>
      </c>
    </row>
    <row r="4987" spans="1:2" x14ac:dyDescent="0.3">
      <c r="A4987" s="53" t="s">
        <v>9967</v>
      </c>
      <c r="B4987" s="54" t="s">
        <v>9968</v>
      </c>
    </row>
    <row r="4988" spans="1:2" x14ac:dyDescent="0.3">
      <c r="A4988" s="53" t="s">
        <v>9969</v>
      </c>
      <c r="B4988" s="54" t="s">
        <v>9970</v>
      </c>
    </row>
    <row r="4989" spans="1:2" x14ac:dyDescent="0.3">
      <c r="A4989" s="53" t="s">
        <v>9971</v>
      </c>
      <c r="B4989" s="54" t="s">
        <v>9972</v>
      </c>
    </row>
    <row r="4990" spans="1:2" x14ac:dyDescent="0.3">
      <c r="A4990" s="53" t="s">
        <v>9973</v>
      </c>
      <c r="B4990" s="54" t="s">
        <v>9974</v>
      </c>
    </row>
    <row r="4991" spans="1:2" x14ac:dyDescent="0.3">
      <c r="A4991" s="53" t="s">
        <v>9975</v>
      </c>
      <c r="B4991" s="54" t="s">
        <v>9976</v>
      </c>
    </row>
    <row r="4992" spans="1:2" x14ac:dyDescent="0.3">
      <c r="A4992" s="53" t="s">
        <v>9977</v>
      </c>
      <c r="B4992" s="54" t="s">
        <v>9978</v>
      </c>
    </row>
    <row r="4993" spans="1:2" x14ac:dyDescent="0.3">
      <c r="A4993" s="53" t="s">
        <v>9979</v>
      </c>
      <c r="B4993" s="54" t="s">
        <v>9980</v>
      </c>
    </row>
    <row r="4994" spans="1:2" x14ac:dyDescent="0.3">
      <c r="A4994" s="53" t="s">
        <v>9981</v>
      </c>
      <c r="B4994" s="54" t="s">
        <v>9982</v>
      </c>
    </row>
    <row r="4995" spans="1:2" x14ac:dyDescent="0.3">
      <c r="A4995" s="53" t="s">
        <v>9983</v>
      </c>
      <c r="B4995" s="54" t="s">
        <v>9984</v>
      </c>
    </row>
    <row r="4996" spans="1:2" x14ac:dyDescent="0.3">
      <c r="A4996" s="53" t="s">
        <v>9985</v>
      </c>
      <c r="B4996" s="54" t="s">
        <v>9986</v>
      </c>
    </row>
    <row r="4997" spans="1:2" x14ac:dyDescent="0.3">
      <c r="A4997" s="53" t="s">
        <v>9987</v>
      </c>
      <c r="B4997" s="54" t="s">
        <v>9988</v>
      </c>
    </row>
    <row r="4998" spans="1:2" x14ac:dyDescent="0.3">
      <c r="A4998" s="53" t="s">
        <v>9989</v>
      </c>
      <c r="B4998" s="54" t="s">
        <v>9990</v>
      </c>
    </row>
    <row r="4999" spans="1:2" x14ac:dyDescent="0.3">
      <c r="A4999" s="53" t="s">
        <v>9991</v>
      </c>
      <c r="B4999" s="54" t="s">
        <v>9992</v>
      </c>
    </row>
    <row r="5000" spans="1:2" x14ac:dyDescent="0.3">
      <c r="A5000" s="53" t="s">
        <v>9993</v>
      </c>
      <c r="B5000" s="54" t="s">
        <v>9994</v>
      </c>
    </row>
    <row r="5001" spans="1:2" x14ac:dyDescent="0.3">
      <c r="A5001" s="53" t="s">
        <v>9995</v>
      </c>
      <c r="B5001" s="54" t="s">
        <v>9996</v>
      </c>
    </row>
    <row r="5002" spans="1:2" x14ac:dyDescent="0.3">
      <c r="A5002" s="53" t="s">
        <v>9997</v>
      </c>
      <c r="B5002" s="54" t="s">
        <v>9998</v>
      </c>
    </row>
    <row r="5003" spans="1:2" x14ac:dyDescent="0.3">
      <c r="A5003" s="53" t="s">
        <v>9999</v>
      </c>
      <c r="B5003" s="54" t="s">
        <v>10000</v>
      </c>
    </row>
    <row r="5004" spans="1:2" x14ac:dyDescent="0.3">
      <c r="A5004" s="53" t="s">
        <v>10001</v>
      </c>
      <c r="B5004" s="54" t="s">
        <v>10002</v>
      </c>
    </row>
    <row r="5005" spans="1:2" x14ac:dyDescent="0.3">
      <c r="A5005" s="53" t="s">
        <v>10003</v>
      </c>
      <c r="B5005" s="54" t="s">
        <v>10004</v>
      </c>
    </row>
    <row r="5006" spans="1:2" x14ac:dyDescent="0.3">
      <c r="A5006" s="53" t="s">
        <v>10005</v>
      </c>
      <c r="B5006" s="54" t="s">
        <v>10006</v>
      </c>
    </row>
    <row r="5007" spans="1:2" x14ac:dyDescent="0.3">
      <c r="A5007" s="53" t="s">
        <v>10007</v>
      </c>
      <c r="B5007" s="54" t="s">
        <v>10008</v>
      </c>
    </row>
    <row r="5008" spans="1:2" x14ac:dyDescent="0.3">
      <c r="A5008" s="53" t="s">
        <v>10009</v>
      </c>
      <c r="B5008" s="54" t="s">
        <v>10010</v>
      </c>
    </row>
    <row r="5009" spans="1:2" x14ac:dyDescent="0.3">
      <c r="A5009" s="53" t="s">
        <v>10011</v>
      </c>
      <c r="B5009" s="54" t="s">
        <v>10012</v>
      </c>
    </row>
    <row r="5010" spans="1:2" x14ac:dyDescent="0.3">
      <c r="A5010" s="53" t="s">
        <v>10013</v>
      </c>
      <c r="B5010" s="54" t="s">
        <v>10014</v>
      </c>
    </row>
    <row r="5011" spans="1:2" x14ac:dyDescent="0.3">
      <c r="A5011" s="53" t="s">
        <v>10015</v>
      </c>
      <c r="B5011" s="54" t="s">
        <v>10016</v>
      </c>
    </row>
    <row r="5012" spans="1:2" x14ac:dyDescent="0.3">
      <c r="A5012" s="53" t="s">
        <v>10017</v>
      </c>
      <c r="B5012" s="54" t="s">
        <v>10018</v>
      </c>
    </row>
    <row r="5013" spans="1:2" x14ac:dyDescent="0.3">
      <c r="A5013" s="53" t="s">
        <v>10019</v>
      </c>
      <c r="B5013" s="54" t="s">
        <v>10020</v>
      </c>
    </row>
    <row r="5014" spans="1:2" x14ac:dyDescent="0.3">
      <c r="A5014" s="53" t="s">
        <v>10021</v>
      </c>
      <c r="B5014" s="54" t="s">
        <v>10022</v>
      </c>
    </row>
    <row r="5015" spans="1:2" x14ac:dyDescent="0.3">
      <c r="A5015" s="53" t="s">
        <v>10023</v>
      </c>
      <c r="B5015" s="54" t="s">
        <v>10024</v>
      </c>
    </row>
    <row r="5016" spans="1:2" x14ac:dyDescent="0.3">
      <c r="A5016" s="53" t="s">
        <v>10025</v>
      </c>
      <c r="B5016" s="54" t="s">
        <v>10026</v>
      </c>
    </row>
    <row r="5017" spans="1:2" x14ac:dyDescent="0.3">
      <c r="A5017" s="53" t="s">
        <v>10027</v>
      </c>
      <c r="B5017" s="54" t="s">
        <v>10028</v>
      </c>
    </row>
    <row r="5018" spans="1:2" x14ac:dyDescent="0.3">
      <c r="A5018" s="53" t="s">
        <v>10029</v>
      </c>
      <c r="B5018" s="54" t="s">
        <v>10030</v>
      </c>
    </row>
    <row r="5019" spans="1:2" x14ac:dyDescent="0.3">
      <c r="A5019" s="53" t="s">
        <v>10031</v>
      </c>
      <c r="B5019" s="54" t="s">
        <v>10032</v>
      </c>
    </row>
    <row r="5020" spans="1:2" x14ac:dyDescent="0.3">
      <c r="A5020" s="53" t="s">
        <v>10033</v>
      </c>
      <c r="B5020" s="54" t="s">
        <v>10034</v>
      </c>
    </row>
    <row r="5021" spans="1:2" x14ac:dyDescent="0.3">
      <c r="A5021" s="53" t="s">
        <v>10035</v>
      </c>
      <c r="B5021" s="54" t="s">
        <v>10036</v>
      </c>
    </row>
    <row r="5022" spans="1:2" x14ac:dyDescent="0.3">
      <c r="A5022" s="53" t="s">
        <v>10037</v>
      </c>
      <c r="B5022" s="54" t="s">
        <v>10038</v>
      </c>
    </row>
    <row r="5023" spans="1:2" x14ac:dyDescent="0.3">
      <c r="A5023" s="53" t="s">
        <v>10039</v>
      </c>
      <c r="B5023" s="54" t="s">
        <v>10040</v>
      </c>
    </row>
    <row r="5024" spans="1:2" x14ac:dyDescent="0.3">
      <c r="A5024" s="53" t="s">
        <v>10041</v>
      </c>
      <c r="B5024" s="54" t="s">
        <v>10042</v>
      </c>
    </row>
    <row r="5025" spans="1:2" x14ac:dyDescent="0.3">
      <c r="A5025" s="53" t="s">
        <v>10043</v>
      </c>
      <c r="B5025" s="54" t="s">
        <v>10044</v>
      </c>
    </row>
    <row r="5026" spans="1:2" x14ac:dyDescent="0.3">
      <c r="A5026" s="53" t="s">
        <v>10045</v>
      </c>
      <c r="B5026" s="54" t="s">
        <v>10046</v>
      </c>
    </row>
    <row r="5027" spans="1:2" x14ac:dyDescent="0.3">
      <c r="A5027" s="53" t="s">
        <v>10047</v>
      </c>
      <c r="B5027" s="54" t="s">
        <v>10048</v>
      </c>
    </row>
    <row r="5028" spans="1:2" x14ac:dyDescent="0.3">
      <c r="A5028" s="53" t="s">
        <v>10049</v>
      </c>
      <c r="B5028" s="54" t="s">
        <v>10050</v>
      </c>
    </row>
    <row r="5029" spans="1:2" x14ac:dyDescent="0.3">
      <c r="A5029" s="53" t="s">
        <v>10051</v>
      </c>
      <c r="B5029" s="54" t="s">
        <v>10052</v>
      </c>
    </row>
    <row r="5030" spans="1:2" x14ac:dyDescent="0.3">
      <c r="A5030" s="53" t="s">
        <v>10053</v>
      </c>
      <c r="B5030" s="54" t="s">
        <v>10054</v>
      </c>
    </row>
    <row r="5031" spans="1:2" x14ac:dyDescent="0.3">
      <c r="A5031" s="53" t="s">
        <v>10055</v>
      </c>
      <c r="B5031" s="54" t="s">
        <v>10056</v>
      </c>
    </row>
    <row r="5032" spans="1:2" x14ac:dyDescent="0.3">
      <c r="A5032" s="53" t="s">
        <v>10057</v>
      </c>
      <c r="B5032" s="54" t="s">
        <v>10058</v>
      </c>
    </row>
    <row r="5033" spans="1:2" x14ac:dyDescent="0.3">
      <c r="A5033" s="53" t="s">
        <v>10059</v>
      </c>
      <c r="B5033" s="54" t="s">
        <v>10060</v>
      </c>
    </row>
    <row r="5034" spans="1:2" x14ac:dyDescent="0.3">
      <c r="A5034" s="53" t="s">
        <v>10061</v>
      </c>
      <c r="B5034" s="54" t="s">
        <v>10062</v>
      </c>
    </row>
    <row r="5035" spans="1:2" x14ac:dyDescent="0.3">
      <c r="A5035" s="53" t="s">
        <v>10063</v>
      </c>
      <c r="B5035" s="54" t="s">
        <v>10064</v>
      </c>
    </row>
    <row r="5036" spans="1:2" x14ac:dyDescent="0.3">
      <c r="A5036" s="53" t="s">
        <v>10065</v>
      </c>
      <c r="B5036" s="54" t="s">
        <v>10066</v>
      </c>
    </row>
    <row r="5037" spans="1:2" x14ac:dyDescent="0.3">
      <c r="A5037" s="53" t="s">
        <v>10067</v>
      </c>
      <c r="B5037" s="54" t="s">
        <v>10068</v>
      </c>
    </row>
    <row r="5038" spans="1:2" x14ac:dyDescent="0.3">
      <c r="A5038" s="53" t="s">
        <v>10069</v>
      </c>
      <c r="B5038" s="54" t="s">
        <v>10070</v>
      </c>
    </row>
    <row r="5039" spans="1:2" x14ac:dyDescent="0.3">
      <c r="A5039" s="53" t="s">
        <v>10071</v>
      </c>
      <c r="B5039" s="54" t="s">
        <v>10072</v>
      </c>
    </row>
    <row r="5040" spans="1:2" x14ac:dyDescent="0.3">
      <c r="A5040" s="53" t="s">
        <v>10073</v>
      </c>
      <c r="B5040" s="54" t="s">
        <v>10074</v>
      </c>
    </row>
    <row r="5041" spans="1:2" x14ac:dyDescent="0.3">
      <c r="A5041" s="53" t="s">
        <v>10075</v>
      </c>
      <c r="B5041" s="54" t="s">
        <v>10076</v>
      </c>
    </row>
    <row r="5042" spans="1:2" x14ac:dyDescent="0.3">
      <c r="A5042" s="53" t="s">
        <v>10077</v>
      </c>
      <c r="B5042" s="54" t="s">
        <v>10078</v>
      </c>
    </row>
    <row r="5043" spans="1:2" x14ac:dyDescent="0.3">
      <c r="A5043" s="53" t="s">
        <v>10079</v>
      </c>
      <c r="B5043" s="54" t="s">
        <v>10080</v>
      </c>
    </row>
    <row r="5044" spans="1:2" x14ac:dyDescent="0.3">
      <c r="A5044" s="53" t="s">
        <v>10081</v>
      </c>
      <c r="B5044" s="54" t="s">
        <v>10082</v>
      </c>
    </row>
    <row r="5045" spans="1:2" x14ac:dyDescent="0.3">
      <c r="A5045" s="53" t="s">
        <v>10083</v>
      </c>
      <c r="B5045" s="54" t="s">
        <v>10084</v>
      </c>
    </row>
    <row r="5046" spans="1:2" x14ac:dyDescent="0.3">
      <c r="A5046" s="53" t="s">
        <v>10085</v>
      </c>
      <c r="B5046" s="54" t="s">
        <v>10086</v>
      </c>
    </row>
    <row r="5047" spans="1:2" x14ac:dyDescent="0.3">
      <c r="A5047" s="53" t="s">
        <v>10087</v>
      </c>
      <c r="B5047" s="54" t="s">
        <v>10088</v>
      </c>
    </row>
    <row r="5048" spans="1:2" x14ac:dyDescent="0.3">
      <c r="A5048" s="53" t="s">
        <v>10089</v>
      </c>
      <c r="B5048" s="54" t="s">
        <v>10090</v>
      </c>
    </row>
    <row r="5049" spans="1:2" x14ac:dyDescent="0.3">
      <c r="A5049" s="53" t="s">
        <v>10091</v>
      </c>
      <c r="B5049" s="54" t="s">
        <v>10092</v>
      </c>
    </row>
    <row r="5050" spans="1:2" x14ac:dyDescent="0.3">
      <c r="A5050" s="53" t="s">
        <v>10093</v>
      </c>
      <c r="B5050" s="54" t="s">
        <v>10094</v>
      </c>
    </row>
    <row r="5051" spans="1:2" x14ac:dyDescent="0.3">
      <c r="A5051" s="53" t="s">
        <v>10095</v>
      </c>
      <c r="B5051" s="54" t="s">
        <v>10096</v>
      </c>
    </row>
    <row r="5052" spans="1:2" x14ac:dyDescent="0.3">
      <c r="A5052" s="53" t="s">
        <v>10097</v>
      </c>
      <c r="B5052" s="54" t="s">
        <v>10098</v>
      </c>
    </row>
    <row r="5053" spans="1:2" x14ac:dyDescent="0.3">
      <c r="A5053" s="53" t="s">
        <v>10099</v>
      </c>
      <c r="B5053" s="54" t="s">
        <v>10100</v>
      </c>
    </row>
    <row r="5054" spans="1:2" x14ac:dyDescent="0.3">
      <c r="A5054" s="53" t="s">
        <v>10101</v>
      </c>
      <c r="B5054" s="54" t="s">
        <v>10102</v>
      </c>
    </row>
    <row r="5055" spans="1:2" x14ac:dyDescent="0.3">
      <c r="A5055" s="53" t="s">
        <v>10103</v>
      </c>
      <c r="B5055" s="54" t="s">
        <v>10104</v>
      </c>
    </row>
    <row r="5056" spans="1:2" x14ac:dyDescent="0.3">
      <c r="A5056" s="53" t="s">
        <v>10105</v>
      </c>
      <c r="B5056" s="54" t="s">
        <v>10106</v>
      </c>
    </row>
    <row r="5057" spans="1:2" x14ac:dyDescent="0.3">
      <c r="A5057" s="53" t="s">
        <v>10107</v>
      </c>
      <c r="B5057" s="54" t="s">
        <v>10108</v>
      </c>
    </row>
    <row r="5058" spans="1:2" x14ac:dyDescent="0.3">
      <c r="A5058" s="53" t="s">
        <v>10109</v>
      </c>
      <c r="B5058" s="54" t="s">
        <v>10110</v>
      </c>
    </row>
    <row r="5059" spans="1:2" x14ac:dyDescent="0.3">
      <c r="A5059" s="53" t="s">
        <v>10111</v>
      </c>
      <c r="B5059" s="54" t="s">
        <v>10112</v>
      </c>
    </row>
    <row r="5060" spans="1:2" x14ac:dyDescent="0.3">
      <c r="A5060" s="53" t="s">
        <v>10113</v>
      </c>
      <c r="B5060" s="54" t="s">
        <v>10114</v>
      </c>
    </row>
    <row r="5061" spans="1:2" x14ac:dyDescent="0.3">
      <c r="A5061" s="53" t="s">
        <v>10115</v>
      </c>
      <c r="B5061" s="54" t="s">
        <v>10116</v>
      </c>
    </row>
    <row r="5062" spans="1:2" x14ac:dyDescent="0.3">
      <c r="A5062" s="53" t="s">
        <v>10117</v>
      </c>
      <c r="B5062" s="54" t="s">
        <v>10118</v>
      </c>
    </row>
    <row r="5063" spans="1:2" x14ac:dyDescent="0.3">
      <c r="A5063" s="53" t="s">
        <v>10119</v>
      </c>
      <c r="B5063" s="54" t="s">
        <v>10120</v>
      </c>
    </row>
    <row r="5064" spans="1:2" x14ac:dyDescent="0.3">
      <c r="A5064" s="53" t="s">
        <v>10121</v>
      </c>
      <c r="B5064" s="54" t="s">
        <v>10122</v>
      </c>
    </row>
    <row r="5065" spans="1:2" x14ac:dyDescent="0.3">
      <c r="A5065" s="53" t="s">
        <v>10123</v>
      </c>
      <c r="B5065" s="54" t="s">
        <v>10124</v>
      </c>
    </row>
    <row r="5066" spans="1:2" x14ac:dyDescent="0.3">
      <c r="A5066" s="53" t="s">
        <v>10125</v>
      </c>
      <c r="B5066" s="54" t="s">
        <v>10126</v>
      </c>
    </row>
    <row r="5067" spans="1:2" x14ac:dyDescent="0.3">
      <c r="A5067" s="53" t="s">
        <v>10127</v>
      </c>
      <c r="B5067" s="54" t="s">
        <v>10128</v>
      </c>
    </row>
    <row r="5068" spans="1:2" x14ac:dyDescent="0.3">
      <c r="A5068" s="53" t="s">
        <v>10129</v>
      </c>
      <c r="B5068" s="54" t="s">
        <v>10130</v>
      </c>
    </row>
    <row r="5069" spans="1:2" x14ac:dyDescent="0.3">
      <c r="A5069" s="53" t="s">
        <v>10131</v>
      </c>
      <c r="B5069" s="54" t="s">
        <v>10132</v>
      </c>
    </row>
    <row r="5070" spans="1:2" x14ac:dyDescent="0.3">
      <c r="A5070" s="53" t="s">
        <v>10133</v>
      </c>
      <c r="B5070" s="54" t="s">
        <v>10134</v>
      </c>
    </row>
    <row r="5071" spans="1:2" x14ac:dyDescent="0.3">
      <c r="A5071" s="53" t="s">
        <v>10135</v>
      </c>
      <c r="B5071" s="54" t="s">
        <v>10136</v>
      </c>
    </row>
    <row r="5072" spans="1:2" x14ac:dyDescent="0.3">
      <c r="A5072" s="53" t="s">
        <v>10137</v>
      </c>
      <c r="B5072" s="54" t="s">
        <v>10138</v>
      </c>
    </row>
    <row r="5073" spans="1:2" x14ac:dyDescent="0.3">
      <c r="A5073" s="53" t="s">
        <v>10139</v>
      </c>
      <c r="B5073" s="54" t="s">
        <v>10140</v>
      </c>
    </row>
    <row r="5074" spans="1:2" x14ac:dyDescent="0.3">
      <c r="A5074" s="53" t="s">
        <v>10141</v>
      </c>
      <c r="B5074" s="54" t="s">
        <v>10142</v>
      </c>
    </row>
    <row r="5075" spans="1:2" x14ac:dyDescent="0.3">
      <c r="A5075" s="53" t="s">
        <v>10143</v>
      </c>
      <c r="B5075" s="54" t="s">
        <v>10144</v>
      </c>
    </row>
    <row r="5076" spans="1:2" x14ac:dyDescent="0.3">
      <c r="A5076" s="53" t="s">
        <v>10145</v>
      </c>
      <c r="B5076" s="54" t="s">
        <v>10146</v>
      </c>
    </row>
    <row r="5077" spans="1:2" x14ac:dyDescent="0.3">
      <c r="A5077" s="53" t="s">
        <v>10147</v>
      </c>
      <c r="B5077" s="54" t="s">
        <v>10148</v>
      </c>
    </row>
    <row r="5078" spans="1:2" x14ac:dyDescent="0.3">
      <c r="A5078" s="53" t="s">
        <v>10149</v>
      </c>
      <c r="B5078" s="54" t="s">
        <v>10150</v>
      </c>
    </row>
    <row r="5079" spans="1:2" x14ac:dyDescent="0.3">
      <c r="A5079" s="53" t="s">
        <v>10151</v>
      </c>
      <c r="B5079" s="54" t="s">
        <v>10152</v>
      </c>
    </row>
    <row r="5080" spans="1:2" x14ac:dyDescent="0.3">
      <c r="A5080" s="53" t="s">
        <v>10153</v>
      </c>
      <c r="B5080" s="54" t="s">
        <v>10154</v>
      </c>
    </row>
    <row r="5081" spans="1:2" x14ac:dyDescent="0.3">
      <c r="A5081" s="53" t="s">
        <v>10155</v>
      </c>
      <c r="B5081" s="54" t="s">
        <v>10156</v>
      </c>
    </row>
    <row r="5082" spans="1:2" x14ac:dyDescent="0.3">
      <c r="A5082" s="53" t="s">
        <v>10157</v>
      </c>
      <c r="B5082" s="54" t="s">
        <v>10158</v>
      </c>
    </row>
    <row r="5083" spans="1:2" x14ac:dyDescent="0.3">
      <c r="A5083" s="53" t="s">
        <v>10159</v>
      </c>
      <c r="B5083" s="54" t="s">
        <v>10160</v>
      </c>
    </row>
    <row r="5084" spans="1:2" x14ac:dyDescent="0.3">
      <c r="A5084" s="53" t="s">
        <v>10161</v>
      </c>
      <c r="B5084" s="54" t="s">
        <v>10162</v>
      </c>
    </row>
    <row r="5085" spans="1:2" x14ac:dyDescent="0.3">
      <c r="A5085" s="53" t="s">
        <v>10163</v>
      </c>
      <c r="B5085" s="54" t="s">
        <v>10164</v>
      </c>
    </row>
    <row r="5086" spans="1:2" x14ac:dyDescent="0.3">
      <c r="A5086" s="53" t="s">
        <v>10165</v>
      </c>
      <c r="B5086" s="54" t="s">
        <v>10166</v>
      </c>
    </row>
    <row r="5087" spans="1:2" x14ac:dyDescent="0.3">
      <c r="A5087" s="53" t="s">
        <v>10167</v>
      </c>
      <c r="B5087" s="54" t="s">
        <v>10168</v>
      </c>
    </row>
    <row r="5088" spans="1:2" x14ac:dyDescent="0.3">
      <c r="A5088" s="53" t="s">
        <v>10169</v>
      </c>
      <c r="B5088" s="54" t="s">
        <v>10170</v>
      </c>
    </row>
    <row r="5089" spans="1:2" x14ac:dyDescent="0.3">
      <c r="A5089" s="53" t="s">
        <v>10171</v>
      </c>
      <c r="B5089" s="54" t="s">
        <v>10172</v>
      </c>
    </row>
    <row r="5090" spans="1:2" x14ac:dyDescent="0.3">
      <c r="A5090" s="53" t="s">
        <v>10173</v>
      </c>
      <c r="B5090" s="54" t="s">
        <v>10174</v>
      </c>
    </row>
    <row r="5091" spans="1:2" x14ac:dyDescent="0.3">
      <c r="A5091" s="53" t="s">
        <v>10175</v>
      </c>
      <c r="B5091" s="54" t="s">
        <v>10176</v>
      </c>
    </row>
    <row r="5092" spans="1:2" x14ac:dyDescent="0.3">
      <c r="A5092" s="53" t="s">
        <v>10177</v>
      </c>
      <c r="B5092" s="54" t="s">
        <v>10178</v>
      </c>
    </row>
    <row r="5093" spans="1:2" x14ac:dyDescent="0.3">
      <c r="A5093" s="53" t="s">
        <v>10179</v>
      </c>
      <c r="B5093" s="54" t="s">
        <v>10180</v>
      </c>
    </row>
    <row r="5094" spans="1:2" x14ac:dyDescent="0.3">
      <c r="A5094" s="53" t="s">
        <v>10181</v>
      </c>
      <c r="B5094" s="54" t="s">
        <v>10182</v>
      </c>
    </row>
    <row r="5095" spans="1:2" x14ac:dyDescent="0.3">
      <c r="A5095" s="53" t="s">
        <v>10183</v>
      </c>
      <c r="B5095" s="54" t="s">
        <v>10184</v>
      </c>
    </row>
    <row r="5096" spans="1:2" x14ac:dyDescent="0.3">
      <c r="A5096" s="53" t="s">
        <v>10185</v>
      </c>
      <c r="B5096" s="54" t="s">
        <v>10186</v>
      </c>
    </row>
    <row r="5097" spans="1:2" x14ac:dyDescent="0.3">
      <c r="A5097" s="53" t="s">
        <v>10187</v>
      </c>
      <c r="B5097" s="54" t="s">
        <v>10188</v>
      </c>
    </row>
    <row r="5098" spans="1:2" x14ac:dyDescent="0.3">
      <c r="A5098" s="53" t="s">
        <v>10189</v>
      </c>
      <c r="B5098" s="54" t="s">
        <v>10190</v>
      </c>
    </row>
    <row r="5099" spans="1:2" x14ac:dyDescent="0.3">
      <c r="A5099" s="53" t="s">
        <v>10191</v>
      </c>
      <c r="B5099" s="54" t="s">
        <v>10192</v>
      </c>
    </row>
    <row r="5100" spans="1:2" x14ac:dyDescent="0.3">
      <c r="A5100" s="53" t="s">
        <v>10193</v>
      </c>
      <c r="B5100" s="54" t="s">
        <v>10194</v>
      </c>
    </row>
    <row r="5101" spans="1:2" x14ac:dyDescent="0.3">
      <c r="A5101" s="53" t="s">
        <v>10195</v>
      </c>
      <c r="B5101" s="54" t="s">
        <v>10196</v>
      </c>
    </row>
    <row r="5102" spans="1:2" x14ac:dyDescent="0.3">
      <c r="A5102" s="53" t="s">
        <v>10197</v>
      </c>
      <c r="B5102" s="54" t="s">
        <v>10198</v>
      </c>
    </row>
    <row r="5103" spans="1:2" x14ac:dyDescent="0.3">
      <c r="A5103" s="53" t="s">
        <v>10199</v>
      </c>
      <c r="B5103" s="54" t="s">
        <v>10200</v>
      </c>
    </row>
    <row r="5104" spans="1:2" x14ac:dyDescent="0.3">
      <c r="A5104" s="53" t="s">
        <v>10201</v>
      </c>
      <c r="B5104" s="54" t="s">
        <v>10202</v>
      </c>
    </row>
    <row r="5105" spans="1:2" x14ac:dyDescent="0.3">
      <c r="A5105" s="53" t="s">
        <v>10203</v>
      </c>
      <c r="B5105" s="54" t="s">
        <v>10204</v>
      </c>
    </row>
    <row r="5106" spans="1:2" x14ac:dyDescent="0.3">
      <c r="A5106" s="53" t="s">
        <v>10205</v>
      </c>
      <c r="B5106" s="54" t="s">
        <v>10206</v>
      </c>
    </row>
    <row r="5107" spans="1:2" x14ac:dyDescent="0.3">
      <c r="A5107" s="53" t="s">
        <v>10207</v>
      </c>
      <c r="B5107" s="54" t="s">
        <v>10208</v>
      </c>
    </row>
    <row r="5108" spans="1:2" x14ac:dyDescent="0.3">
      <c r="A5108" s="53" t="s">
        <v>10209</v>
      </c>
      <c r="B5108" s="54" t="s">
        <v>10210</v>
      </c>
    </row>
    <row r="5109" spans="1:2" x14ac:dyDescent="0.3">
      <c r="A5109" s="53" t="s">
        <v>10211</v>
      </c>
      <c r="B5109" s="54" t="s">
        <v>10212</v>
      </c>
    </row>
    <row r="5110" spans="1:2" x14ac:dyDescent="0.3">
      <c r="A5110" s="53" t="s">
        <v>10213</v>
      </c>
      <c r="B5110" s="54" t="s">
        <v>10214</v>
      </c>
    </row>
    <row r="5111" spans="1:2" x14ac:dyDescent="0.3">
      <c r="A5111" s="53" t="s">
        <v>10215</v>
      </c>
      <c r="B5111" s="54" t="s">
        <v>10216</v>
      </c>
    </row>
    <row r="5112" spans="1:2" x14ac:dyDescent="0.3">
      <c r="A5112" s="53" t="s">
        <v>10217</v>
      </c>
      <c r="B5112" s="54" t="s">
        <v>10218</v>
      </c>
    </row>
    <row r="5113" spans="1:2" x14ac:dyDescent="0.3">
      <c r="A5113" s="53" t="s">
        <v>10219</v>
      </c>
      <c r="B5113" s="54" t="s">
        <v>10220</v>
      </c>
    </row>
    <row r="5114" spans="1:2" x14ac:dyDescent="0.3">
      <c r="A5114" s="53" t="s">
        <v>10221</v>
      </c>
      <c r="B5114" s="54" t="s">
        <v>10222</v>
      </c>
    </row>
    <row r="5115" spans="1:2" x14ac:dyDescent="0.3">
      <c r="A5115" s="53" t="s">
        <v>10223</v>
      </c>
      <c r="B5115" s="54" t="s">
        <v>10224</v>
      </c>
    </row>
    <row r="5116" spans="1:2" x14ac:dyDescent="0.3">
      <c r="A5116" s="53" t="s">
        <v>10225</v>
      </c>
      <c r="B5116" s="54" t="s">
        <v>10226</v>
      </c>
    </row>
    <row r="5117" spans="1:2" x14ac:dyDescent="0.3">
      <c r="A5117" s="53" t="s">
        <v>10227</v>
      </c>
      <c r="B5117" s="54" t="s">
        <v>10228</v>
      </c>
    </row>
    <row r="5118" spans="1:2" x14ac:dyDescent="0.3">
      <c r="A5118" s="53" t="s">
        <v>10229</v>
      </c>
      <c r="B5118" s="54" t="s">
        <v>10230</v>
      </c>
    </row>
    <row r="5119" spans="1:2" x14ac:dyDescent="0.3">
      <c r="A5119" s="53" t="s">
        <v>10231</v>
      </c>
      <c r="B5119" s="54" t="s">
        <v>10232</v>
      </c>
    </row>
    <row r="5120" spans="1:2" x14ac:dyDescent="0.3">
      <c r="A5120" s="53" t="s">
        <v>10233</v>
      </c>
      <c r="B5120" s="54" t="s">
        <v>10234</v>
      </c>
    </row>
    <row r="5121" spans="1:2" x14ac:dyDescent="0.3">
      <c r="A5121" s="53" t="s">
        <v>10235</v>
      </c>
      <c r="B5121" s="54" t="s">
        <v>10236</v>
      </c>
    </row>
    <row r="5122" spans="1:2" x14ac:dyDescent="0.3">
      <c r="A5122" s="53" t="s">
        <v>10237</v>
      </c>
      <c r="B5122" s="54" t="s">
        <v>10238</v>
      </c>
    </row>
    <row r="5123" spans="1:2" x14ac:dyDescent="0.3">
      <c r="A5123" s="53" t="s">
        <v>10239</v>
      </c>
      <c r="B5123" s="54" t="s">
        <v>10240</v>
      </c>
    </row>
    <row r="5124" spans="1:2" x14ac:dyDescent="0.3">
      <c r="A5124" s="53" t="s">
        <v>10241</v>
      </c>
      <c r="B5124" s="54" t="s">
        <v>10242</v>
      </c>
    </row>
    <row r="5125" spans="1:2" x14ac:dyDescent="0.3">
      <c r="A5125" s="53" t="s">
        <v>10243</v>
      </c>
      <c r="B5125" s="54" t="s">
        <v>10244</v>
      </c>
    </row>
    <row r="5126" spans="1:2" x14ac:dyDescent="0.3">
      <c r="A5126" s="53" t="s">
        <v>10245</v>
      </c>
      <c r="B5126" s="54" t="s">
        <v>10246</v>
      </c>
    </row>
    <row r="5127" spans="1:2" x14ac:dyDescent="0.3">
      <c r="A5127" s="53" t="s">
        <v>10247</v>
      </c>
      <c r="B5127" s="54" t="s">
        <v>10248</v>
      </c>
    </row>
    <row r="5128" spans="1:2" x14ac:dyDescent="0.3">
      <c r="A5128" s="53" t="s">
        <v>10249</v>
      </c>
      <c r="B5128" s="54" t="s">
        <v>10250</v>
      </c>
    </row>
    <row r="5129" spans="1:2" x14ac:dyDescent="0.3">
      <c r="A5129" s="53" t="s">
        <v>10251</v>
      </c>
      <c r="B5129" s="54" t="s">
        <v>10252</v>
      </c>
    </row>
    <row r="5130" spans="1:2" x14ac:dyDescent="0.3">
      <c r="A5130" s="53" t="s">
        <v>10253</v>
      </c>
      <c r="B5130" s="54" t="s">
        <v>10254</v>
      </c>
    </row>
    <row r="5131" spans="1:2" x14ac:dyDescent="0.3">
      <c r="A5131" s="53" t="s">
        <v>10255</v>
      </c>
      <c r="B5131" s="54" t="s">
        <v>10256</v>
      </c>
    </row>
    <row r="5132" spans="1:2" x14ac:dyDescent="0.3">
      <c r="A5132" s="53" t="s">
        <v>10257</v>
      </c>
      <c r="B5132" s="54" t="s">
        <v>10258</v>
      </c>
    </row>
    <row r="5133" spans="1:2" x14ac:dyDescent="0.3">
      <c r="A5133" s="53" t="s">
        <v>10259</v>
      </c>
      <c r="B5133" s="54" t="s">
        <v>10260</v>
      </c>
    </row>
    <row r="5134" spans="1:2" x14ac:dyDescent="0.3">
      <c r="A5134" s="53" t="s">
        <v>10261</v>
      </c>
      <c r="B5134" s="54" t="s">
        <v>10262</v>
      </c>
    </row>
    <row r="5135" spans="1:2" x14ac:dyDescent="0.3">
      <c r="A5135" s="53" t="s">
        <v>10263</v>
      </c>
      <c r="B5135" s="54" t="s">
        <v>10264</v>
      </c>
    </row>
    <row r="5136" spans="1:2" x14ac:dyDescent="0.3">
      <c r="A5136" s="53" t="s">
        <v>10265</v>
      </c>
      <c r="B5136" s="54" t="s">
        <v>10266</v>
      </c>
    </row>
    <row r="5137" spans="1:2" x14ac:dyDescent="0.3">
      <c r="A5137" s="53" t="s">
        <v>10267</v>
      </c>
      <c r="B5137" s="54" t="s">
        <v>10268</v>
      </c>
    </row>
    <row r="5138" spans="1:2" x14ac:dyDescent="0.3">
      <c r="A5138" s="53" t="s">
        <v>10269</v>
      </c>
      <c r="B5138" s="54" t="s">
        <v>10270</v>
      </c>
    </row>
    <row r="5139" spans="1:2" x14ac:dyDescent="0.3">
      <c r="A5139" s="53" t="s">
        <v>10271</v>
      </c>
      <c r="B5139" s="54" t="s">
        <v>10272</v>
      </c>
    </row>
    <row r="5140" spans="1:2" x14ac:dyDescent="0.3">
      <c r="A5140" s="53" t="s">
        <v>10273</v>
      </c>
      <c r="B5140" s="54" t="s">
        <v>10274</v>
      </c>
    </row>
    <row r="5141" spans="1:2" x14ac:dyDescent="0.3">
      <c r="A5141" s="53" t="s">
        <v>10275</v>
      </c>
      <c r="B5141" s="54" t="s">
        <v>10276</v>
      </c>
    </row>
    <row r="5142" spans="1:2" x14ac:dyDescent="0.3">
      <c r="A5142" s="53" t="s">
        <v>10277</v>
      </c>
      <c r="B5142" s="54" t="s">
        <v>10278</v>
      </c>
    </row>
    <row r="5143" spans="1:2" x14ac:dyDescent="0.3">
      <c r="A5143" s="53" t="s">
        <v>10279</v>
      </c>
      <c r="B5143" s="54" t="s">
        <v>10280</v>
      </c>
    </row>
    <row r="5144" spans="1:2" x14ac:dyDescent="0.3">
      <c r="A5144" s="53" t="s">
        <v>10281</v>
      </c>
      <c r="B5144" s="54" t="s">
        <v>10282</v>
      </c>
    </row>
    <row r="5145" spans="1:2" x14ac:dyDescent="0.3">
      <c r="A5145" s="53" t="s">
        <v>10283</v>
      </c>
      <c r="B5145" s="54" t="s">
        <v>10284</v>
      </c>
    </row>
    <row r="5146" spans="1:2" x14ac:dyDescent="0.3">
      <c r="A5146" s="53" t="s">
        <v>10285</v>
      </c>
      <c r="B5146" s="54" t="s">
        <v>10286</v>
      </c>
    </row>
    <row r="5147" spans="1:2" x14ac:dyDescent="0.3">
      <c r="A5147" s="53" t="s">
        <v>10287</v>
      </c>
      <c r="B5147" s="54" t="s">
        <v>10288</v>
      </c>
    </row>
    <row r="5148" spans="1:2" x14ac:dyDescent="0.3">
      <c r="A5148" s="53" t="s">
        <v>10289</v>
      </c>
      <c r="B5148" s="54" t="s">
        <v>10290</v>
      </c>
    </row>
    <row r="5149" spans="1:2" x14ac:dyDescent="0.3">
      <c r="A5149" s="53" t="s">
        <v>10291</v>
      </c>
      <c r="B5149" s="54" t="s">
        <v>10292</v>
      </c>
    </row>
    <row r="5150" spans="1:2" x14ac:dyDescent="0.3">
      <c r="A5150" s="53" t="s">
        <v>10293</v>
      </c>
      <c r="B5150" s="54" t="s">
        <v>10294</v>
      </c>
    </row>
    <row r="5151" spans="1:2" x14ac:dyDescent="0.3">
      <c r="A5151" s="53" t="s">
        <v>10295</v>
      </c>
      <c r="B5151" s="54" t="s">
        <v>10296</v>
      </c>
    </row>
    <row r="5152" spans="1:2" x14ac:dyDescent="0.3">
      <c r="A5152" s="53" t="s">
        <v>10297</v>
      </c>
      <c r="B5152" s="54" t="s">
        <v>10298</v>
      </c>
    </row>
    <row r="5153" spans="1:2" x14ac:dyDescent="0.3">
      <c r="A5153" s="53" t="s">
        <v>10299</v>
      </c>
      <c r="B5153" s="54" t="s">
        <v>10300</v>
      </c>
    </row>
    <row r="5154" spans="1:2" x14ac:dyDescent="0.3">
      <c r="A5154" s="53" t="s">
        <v>10301</v>
      </c>
      <c r="B5154" s="54" t="s">
        <v>10302</v>
      </c>
    </row>
    <row r="5155" spans="1:2" x14ac:dyDescent="0.3">
      <c r="A5155" s="53" t="s">
        <v>10303</v>
      </c>
      <c r="B5155" s="54" t="s">
        <v>10304</v>
      </c>
    </row>
    <row r="5156" spans="1:2" x14ac:dyDescent="0.3">
      <c r="A5156" s="53" t="s">
        <v>10305</v>
      </c>
      <c r="B5156" s="54" t="s">
        <v>10306</v>
      </c>
    </row>
    <row r="5157" spans="1:2" x14ac:dyDescent="0.3">
      <c r="A5157" s="53" t="s">
        <v>10307</v>
      </c>
      <c r="B5157" s="54" t="s">
        <v>10308</v>
      </c>
    </row>
    <row r="5158" spans="1:2" x14ac:dyDescent="0.3">
      <c r="A5158" s="53" t="s">
        <v>10309</v>
      </c>
      <c r="B5158" s="54" t="s">
        <v>10310</v>
      </c>
    </row>
    <row r="5159" spans="1:2" x14ac:dyDescent="0.3">
      <c r="A5159" s="53" t="s">
        <v>10311</v>
      </c>
      <c r="B5159" s="54" t="s">
        <v>10312</v>
      </c>
    </row>
    <row r="5160" spans="1:2" x14ac:dyDescent="0.3">
      <c r="A5160" s="53" t="s">
        <v>10313</v>
      </c>
      <c r="B5160" s="54" t="s">
        <v>10314</v>
      </c>
    </row>
    <row r="5161" spans="1:2" x14ac:dyDescent="0.3">
      <c r="A5161" s="53" t="s">
        <v>10315</v>
      </c>
      <c r="B5161" s="54" t="s">
        <v>10316</v>
      </c>
    </row>
    <row r="5162" spans="1:2" x14ac:dyDescent="0.3">
      <c r="A5162" s="53" t="s">
        <v>10317</v>
      </c>
      <c r="B5162" s="54" t="s">
        <v>10318</v>
      </c>
    </row>
    <row r="5163" spans="1:2" x14ac:dyDescent="0.3">
      <c r="A5163" s="53" t="s">
        <v>10319</v>
      </c>
      <c r="B5163" s="54" t="s">
        <v>10320</v>
      </c>
    </row>
    <row r="5164" spans="1:2" x14ac:dyDescent="0.3">
      <c r="A5164" s="53" t="s">
        <v>10321</v>
      </c>
      <c r="B5164" s="54" t="s">
        <v>10322</v>
      </c>
    </row>
    <row r="5165" spans="1:2" x14ac:dyDescent="0.3">
      <c r="A5165" s="53" t="s">
        <v>10323</v>
      </c>
      <c r="B5165" s="54" t="s">
        <v>10324</v>
      </c>
    </row>
    <row r="5166" spans="1:2" x14ac:dyDescent="0.3">
      <c r="A5166" s="53" t="s">
        <v>10325</v>
      </c>
      <c r="B5166" s="54" t="s">
        <v>10326</v>
      </c>
    </row>
    <row r="5167" spans="1:2" x14ac:dyDescent="0.3">
      <c r="A5167" s="53" t="s">
        <v>10327</v>
      </c>
      <c r="B5167" s="54" t="s">
        <v>10328</v>
      </c>
    </row>
    <row r="5168" spans="1:2" x14ac:dyDescent="0.3">
      <c r="A5168" s="53" t="s">
        <v>10329</v>
      </c>
      <c r="B5168" s="54" t="s">
        <v>10330</v>
      </c>
    </row>
    <row r="5169" spans="1:2" x14ac:dyDescent="0.3">
      <c r="A5169" s="53" t="s">
        <v>10331</v>
      </c>
      <c r="B5169" s="54" t="s">
        <v>10332</v>
      </c>
    </row>
    <row r="5170" spans="1:2" x14ac:dyDescent="0.3">
      <c r="A5170" s="53" t="s">
        <v>10333</v>
      </c>
      <c r="B5170" s="54" t="s">
        <v>10334</v>
      </c>
    </row>
    <row r="5171" spans="1:2" x14ac:dyDescent="0.3">
      <c r="A5171" s="53" t="s">
        <v>10335</v>
      </c>
      <c r="B5171" s="54" t="s">
        <v>10336</v>
      </c>
    </row>
    <row r="5172" spans="1:2" x14ac:dyDescent="0.3">
      <c r="A5172" s="53" t="s">
        <v>10337</v>
      </c>
      <c r="B5172" s="54" t="s">
        <v>10338</v>
      </c>
    </row>
    <row r="5173" spans="1:2" x14ac:dyDescent="0.3">
      <c r="A5173" s="53" t="s">
        <v>10339</v>
      </c>
      <c r="B5173" s="54" t="s">
        <v>10340</v>
      </c>
    </row>
    <row r="5174" spans="1:2" x14ac:dyDescent="0.3">
      <c r="A5174" s="53" t="s">
        <v>10341</v>
      </c>
      <c r="B5174" s="54" t="s">
        <v>10342</v>
      </c>
    </row>
    <row r="5175" spans="1:2" x14ac:dyDescent="0.3">
      <c r="A5175" s="53" t="s">
        <v>10343</v>
      </c>
      <c r="B5175" s="54" t="s">
        <v>10344</v>
      </c>
    </row>
    <row r="5176" spans="1:2" x14ac:dyDescent="0.3">
      <c r="A5176" s="53" t="s">
        <v>10345</v>
      </c>
      <c r="B5176" s="54" t="s">
        <v>10346</v>
      </c>
    </row>
    <row r="5177" spans="1:2" x14ac:dyDescent="0.3">
      <c r="A5177" s="53" t="s">
        <v>10347</v>
      </c>
      <c r="B5177" s="54" t="s">
        <v>10348</v>
      </c>
    </row>
    <row r="5178" spans="1:2" x14ac:dyDescent="0.3">
      <c r="A5178" s="53" t="s">
        <v>10349</v>
      </c>
      <c r="B5178" s="54" t="s">
        <v>10350</v>
      </c>
    </row>
    <row r="5179" spans="1:2" x14ac:dyDescent="0.3">
      <c r="A5179" s="53" t="s">
        <v>10351</v>
      </c>
      <c r="B5179" s="54" t="s">
        <v>10352</v>
      </c>
    </row>
    <row r="5180" spans="1:2" x14ac:dyDescent="0.3">
      <c r="A5180" s="53" t="s">
        <v>10353</v>
      </c>
      <c r="B5180" s="54" t="s">
        <v>10354</v>
      </c>
    </row>
    <row r="5181" spans="1:2" x14ac:dyDescent="0.3">
      <c r="A5181" s="53" t="s">
        <v>10355</v>
      </c>
      <c r="B5181" s="54" t="s">
        <v>10356</v>
      </c>
    </row>
    <row r="5182" spans="1:2" x14ac:dyDescent="0.3">
      <c r="A5182" s="55" t="s">
        <v>18675</v>
      </c>
      <c r="B5182" s="56" t="s">
        <v>18676</v>
      </c>
    </row>
    <row r="5183" spans="1:2" x14ac:dyDescent="0.3">
      <c r="A5183" s="53" t="s">
        <v>10357</v>
      </c>
      <c r="B5183" s="54" t="s">
        <v>10358</v>
      </c>
    </row>
    <row r="5184" spans="1:2" x14ac:dyDescent="0.3">
      <c r="A5184" s="53" t="s">
        <v>10359</v>
      </c>
      <c r="B5184" s="54" t="s">
        <v>10360</v>
      </c>
    </row>
    <row r="5185" spans="1:2" x14ac:dyDescent="0.3">
      <c r="A5185" s="53" t="s">
        <v>10361</v>
      </c>
      <c r="B5185" s="54" t="s">
        <v>10362</v>
      </c>
    </row>
    <row r="5186" spans="1:2" x14ac:dyDescent="0.3">
      <c r="A5186" s="53" t="s">
        <v>10363</v>
      </c>
      <c r="B5186" s="54" t="s">
        <v>10364</v>
      </c>
    </row>
    <row r="5187" spans="1:2" x14ac:dyDescent="0.3">
      <c r="A5187" s="53" t="s">
        <v>10365</v>
      </c>
      <c r="B5187" s="54" t="s">
        <v>10366</v>
      </c>
    </row>
    <row r="5188" spans="1:2" x14ac:dyDescent="0.3">
      <c r="A5188" s="53" t="s">
        <v>10367</v>
      </c>
      <c r="B5188" s="54" t="s">
        <v>10368</v>
      </c>
    </row>
    <row r="5189" spans="1:2" x14ac:dyDescent="0.3">
      <c r="A5189" s="53" t="s">
        <v>10369</v>
      </c>
      <c r="B5189" s="54" t="s">
        <v>10370</v>
      </c>
    </row>
    <row r="5190" spans="1:2" x14ac:dyDescent="0.3">
      <c r="A5190" s="53" t="s">
        <v>10371</v>
      </c>
      <c r="B5190" s="54" t="s">
        <v>10372</v>
      </c>
    </row>
    <row r="5191" spans="1:2" x14ac:dyDescent="0.3">
      <c r="A5191" s="53" t="s">
        <v>10373</v>
      </c>
      <c r="B5191" s="54" t="s">
        <v>10374</v>
      </c>
    </row>
    <row r="5192" spans="1:2" x14ac:dyDescent="0.3">
      <c r="A5192" s="53" t="s">
        <v>10375</v>
      </c>
      <c r="B5192" s="54" t="s">
        <v>10376</v>
      </c>
    </row>
    <row r="5193" spans="1:2" x14ac:dyDescent="0.3">
      <c r="A5193" s="53" t="s">
        <v>10377</v>
      </c>
      <c r="B5193" s="54" t="s">
        <v>10378</v>
      </c>
    </row>
    <row r="5194" spans="1:2" x14ac:dyDescent="0.3">
      <c r="A5194" s="53" t="s">
        <v>10379</v>
      </c>
      <c r="B5194" s="54" t="s">
        <v>10380</v>
      </c>
    </row>
    <row r="5195" spans="1:2" x14ac:dyDescent="0.3">
      <c r="A5195" s="53" t="s">
        <v>10381</v>
      </c>
      <c r="B5195" s="54" t="s">
        <v>10382</v>
      </c>
    </row>
    <row r="5196" spans="1:2" x14ac:dyDescent="0.3">
      <c r="A5196" s="53" t="s">
        <v>10383</v>
      </c>
      <c r="B5196" s="54" t="s">
        <v>10384</v>
      </c>
    </row>
    <row r="5197" spans="1:2" x14ac:dyDescent="0.3">
      <c r="A5197" s="53" t="s">
        <v>10385</v>
      </c>
      <c r="B5197" s="54" t="s">
        <v>10386</v>
      </c>
    </row>
    <row r="5198" spans="1:2" x14ac:dyDescent="0.3">
      <c r="A5198" s="53" t="s">
        <v>10387</v>
      </c>
      <c r="B5198" s="54" t="s">
        <v>10388</v>
      </c>
    </row>
    <row r="5199" spans="1:2" x14ac:dyDescent="0.3">
      <c r="A5199" s="53" t="s">
        <v>10389</v>
      </c>
      <c r="B5199" s="54" t="s">
        <v>10390</v>
      </c>
    </row>
    <row r="5200" spans="1:2" x14ac:dyDescent="0.3">
      <c r="A5200" s="53" t="s">
        <v>10391</v>
      </c>
      <c r="B5200" s="54" t="s">
        <v>10392</v>
      </c>
    </row>
    <row r="5201" spans="1:2" x14ac:dyDescent="0.3">
      <c r="A5201" s="53" t="s">
        <v>10393</v>
      </c>
      <c r="B5201" s="54" t="s">
        <v>10394</v>
      </c>
    </row>
    <row r="5202" spans="1:2" x14ac:dyDescent="0.3">
      <c r="A5202" s="53" t="s">
        <v>10395</v>
      </c>
      <c r="B5202" s="54" t="s">
        <v>10396</v>
      </c>
    </row>
    <row r="5203" spans="1:2" x14ac:dyDescent="0.3">
      <c r="A5203" s="53" t="s">
        <v>10397</v>
      </c>
      <c r="B5203" s="54" t="s">
        <v>10398</v>
      </c>
    </row>
    <row r="5204" spans="1:2" x14ac:dyDescent="0.3">
      <c r="A5204" s="53" t="s">
        <v>10399</v>
      </c>
      <c r="B5204" s="54" t="s">
        <v>10400</v>
      </c>
    </row>
    <row r="5205" spans="1:2" x14ac:dyDescent="0.3">
      <c r="A5205" s="53" t="s">
        <v>10401</v>
      </c>
      <c r="B5205" s="54" t="s">
        <v>10402</v>
      </c>
    </row>
    <row r="5206" spans="1:2" x14ac:dyDescent="0.3">
      <c r="A5206" s="53" t="s">
        <v>10403</v>
      </c>
      <c r="B5206" s="54" t="s">
        <v>10404</v>
      </c>
    </row>
    <row r="5207" spans="1:2" x14ac:dyDescent="0.3">
      <c r="A5207" s="53" t="s">
        <v>10405</v>
      </c>
      <c r="B5207" s="54" t="s">
        <v>10406</v>
      </c>
    </row>
    <row r="5208" spans="1:2" x14ac:dyDescent="0.3">
      <c r="A5208" s="53" t="s">
        <v>10407</v>
      </c>
      <c r="B5208" s="54" t="s">
        <v>10408</v>
      </c>
    </row>
    <row r="5209" spans="1:2" x14ac:dyDescent="0.3">
      <c r="A5209" s="53" t="s">
        <v>10409</v>
      </c>
      <c r="B5209" s="54" t="s">
        <v>10410</v>
      </c>
    </row>
    <row r="5210" spans="1:2" x14ac:dyDescent="0.3">
      <c r="A5210" s="53" t="s">
        <v>10411</v>
      </c>
      <c r="B5210" s="54" t="s">
        <v>10412</v>
      </c>
    </row>
    <row r="5211" spans="1:2" x14ac:dyDescent="0.3">
      <c r="A5211" s="53" t="s">
        <v>10413</v>
      </c>
      <c r="B5211" s="54" t="s">
        <v>10414</v>
      </c>
    </row>
    <row r="5212" spans="1:2" x14ac:dyDescent="0.3">
      <c r="A5212" s="53" t="s">
        <v>10415</v>
      </c>
      <c r="B5212" s="54" t="s">
        <v>10416</v>
      </c>
    </row>
    <row r="5213" spans="1:2" x14ac:dyDescent="0.3">
      <c r="A5213" s="53" t="s">
        <v>10417</v>
      </c>
      <c r="B5213" s="54" t="s">
        <v>10418</v>
      </c>
    </row>
    <row r="5214" spans="1:2" x14ac:dyDescent="0.3">
      <c r="A5214" s="53" t="s">
        <v>10419</v>
      </c>
      <c r="B5214" s="54" t="s">
        <v>10420</v>
      </c>
    </row>
    <row r="5215" spans="1:2" x14ac:dyDescent="0.3">
      <c r="A5215" s="53" t="s">
        <v>10421</v>
      </c>
      <c r="B5215" s="54" t="s">
        <v>10422</v>
      </c>
    </row>
    <row r="5216" spans="1:2" x14ac:dyDescent="0.3">
      <c r="A5216" s="53" t="s">
        <v>10423</v>
      </c>
      <c r="B5216" s="54" t="s">
        <v>10424</v>
      </c>
    </row>
    <row r="5217" spans="1:2" x14ac:dyDescent="0.3">
      <c r="A5217" s="53" t="s">
        <v>10425</v>
      </c>
      <c r="B5217" s="54" t="s">
        <v>10426</v>
      </c>
    </row>
    <row r="5218" spans="1:2" x14ac:dyDescent="0.3">
      <c r="A5218" s="53" t="s">
        <v>10427</v>
      </c>
      <c r="B5218" s="54" t="s">
        <v>10428</v>
      </c>
    </row>
    <row r="5219" spans="1:2" x14ac:dyDescent="0.3">
      <c r="A5219" s="53" t="s">
        <v>10429</v>
      </c>
      <c r="B5219" s="54" t="s">
        <v>10430</v>
      </c>
    </row>
    <row r="5220" spans="1:2" x14ac:dyDescent="0.3">
      <c r="A5220" s="53" t="s">
        <v>10431</v>
      </c>
      <c r="B5220" s="54" t="s">
        <v>10432</v>
      </c>
    </row>
    <row r="5221" spans="1:2" x14ac:dyDescent="0.3">
      <c r="A5221" s="53" t="s">
        <v>10433</v>
      </c>
      <c r="B5221" s="54" t="s">
        <v>10434</v>
      </c>
    </row>
    <row r="5222" spans="1:2" x14ac:dyDescent="0.3">
      <c r="A5222" s="53" t="s">
        <v>10435</v>
      </c>
      <c r="B5222" s="54" t="s">
        <v>10436</v>
      </c>
    </row>
    <row r="5223" spans="1:2" x14ac:dyDescent="0.3">
      <c r="A5223" s="53" t="s">
        <v>10437</v>
      </c>
      <c r="B5223" s="54" t="s">
        <v>10438</v>
      </c>
    </row>
    <row r="5224" spans="1:2" x14ac:dyDescent="0.3">
      <c r="A5224" s="53" t="s">
        <v>10439</v>
      </c>
      <c r="B5224" s="54" t="s">
        <v>10440</v>
      </c>
    </row>
    <row r="5225" spans="1:2" x14ac:dyDescent="0.3">
      <c r="A5225" s="53" t="s">
        <v>10441</v>
      </c>
      <c r="B5225" s="54" t="s">
        <v>10442</v>
      </c>
    </row>
    <row r="5226" spans="1:2" x14ac:dyDescent="0.3">
      <c r="A5226" s="53" t="s">
        <v>10443</v>
      </c>
      <c r="B5226" s="54" t="s">
        <v>10444</v>
      </c>
    </row>
    <row r="5227" spans="1:2" x14ac:dyDescent="0.3">
      <c r="A5227" s="53" t="s">
        <v>10445</v>
      </c>
      <c r="B5227" s="54" t="s">
        <v>10446</v>
      </c>
    </row>
    <row r="5228" spans="1:2" x14ac:dyDescent="0.3">
      <c r="A5228" s="53" t="s">
        <v>10447</v>
      </c>
      <c r="B5228" s="54" t="s">
        <v>10448</v>
      </c>
    </row>
    <row r="5229" spans="1:2" x14ac:dyDescent="0.3">
      <c r="A5229" s="53" t="s">
        <v>10449</v>
      </c>
      <c r="B5229" s="54" t="s">
        <v>10450</v>
      </c>
    </row>
    <row r="5230" spans="1:2" x14ac:dyDescent="0.3">
      <c r="A5230" s="53" t="s">
        <v>10451</v>
      </c>
      <c r="B5230" s="54" t="s">
        <v>10452</v>
      </c>
    </row>
    <row r="5231" spans="1:2" x14ac:dyDescent="0.3">
      <c r="A5231" s="53" t="s">
        <v>10453</v>
      </c>
      <c r="B5231" s="54" t="s">
        <v>10454</v>
      </c>
    </row>
    <row r="5232" spans="1:2" x14ac:dyDescent="0.3">
      <c r="A5232" s="53" t="s">
        <v>10455</v>
      </c>
      <c r="B5232" s="54" t="s">
        <v>10456</v>
      </c>
    </row>
    <row r="5233" spans="1:2" x14ac:dyDescent="0.3">
      <c r="A5233" s="53" t="s">
        <v>10457</v>
      </c>
      <c r="B5233" s="54" t="s">
        <v>10458</v>
      </c>
    </row>
    <row r="5234" spans="1:2" x14ac:dyDescent="0.3">
      <c r="A5234" s="53" t="s">
        <v>10459</v>
      </c>
      <c r="B5234" s="54" t="s">
        <v>10460</v>
      </c>
    </row>
    <row r="5235" spans="1:2" x14ac:dyDescent="0.3">
      <c r="A5235" s="53" t="s">
        <v>10461</v>
      </c>
      <c r="B5235" s="54" t="s">
        <v>10462</v>
      </c>
    </row>
    <row r="5236" spans="1:2" x14ac:dyDescent="0.3">
      <c r="A5236" s="53" t="s">
        <v>10463</v>
      </c>
      <c r="B5236" s="54" t="s">
        <v>10464</v>
      </c>
    </row>
    <row r="5237" spans="1:2" x14ac:dyDescent="0.3">
      <c r="A5237" s="53" t="s">
        <v>10465</v>
      </c>
      <c r="B5237" s="54" t="s">
        <v>10466</v>
      </c>
    </row>
    <row r="5238" spans="1:2" x14ac:dyDescent="0.3">
      <c r="A5238" s="53" t="s">
        <v>10467</v>
      </c>
      <c r="B5238" s="54" t="s">
        <v>10468</v>
      </c>
    </row>
    <row r="5239" spans="1:2" x14ac:dyDescent="0.3">
      <c r="A5239" s="53" t="s">
        <v>10469</v>
      </c>
      <c r="B5239" s="54" t="s">
        <v>10470</v>
      </c>
    </row>
    <row r="5240" spans="1:2" x14ac:dyDescent="0.3">
      <c r="A5240" s="53" t="s">
        <v>10471</v>
      </c>
      <c r="B5240" s="54" t="s">
        <v>10472</v>
      </c>
    </row>
    <row r="5241" spans="1:2" x14ac:dyDescent="0.3">
      <c r="A5241" s="53" t="s">
        <v>10473</v>
      </c>
      <c r="B5241" s="54" t="s">
        <v>10474</v>
      </c>
    </row>
    <row r="5242" spans="1:2" x14ac:dyDescent="0.3">
      <c r="A5242" s="53" t="s">
        <v>10475</v>
      </c>
      <c r="B5242" s="54" t="s">
        <v>10476</v>
      </c>
    </row>
    <row r="5243" spans="1:2" x14ac:dyDescent="0.3">
      <c r="A5243" s="53" t="s">
        <v>10477</v>
      </c>
      <c r="B5243" s="54" t="s">
        <v>10478</v>
      </c>
    </row>
    <row r="5244" spans="1:2" x14ac:dyDescent="0.3">
      <c r="A5244" s="53" t="s">
        <v>10479</v>
      </c>
      <c r="B5244" s="54" t="s">
        <v>10480</v>
      </c>
    </row>
    <row r="5245" spans="1:2" x14ac:dyDescent="0.3">
      <c r="A5245" s="53" t="s">
        <v>10481</v>
      </c>
      <c r="B5245" s="54" t="s">
        <v>10482</v>
      </c>
    </row>
    <row r="5246" spans="1:2" x14ac:dyDescent="0.3">
      <c r="A5246" s="53" t="s">
        <v>10483</v>
      </c>
      <c r="B5246" s="54" t="s">
        <v>10484</v>
      </c>
    </row>
    <row r="5247" spans="1:2" x14ac:dyDescent="0.3">
      <c r="A5247" s="53" t="s">
        <v>10485</v>
      </c>
      <c r="B5247" s="54" t="s">
        <v>10486</v>
      </c>
    </row>
    <row r="5248" spans="1:2" x14ac:dyDescent="0.3">
      <c r="A5248" s="53" t="s">
        <v>10487</v>
      </c>
      <c r="B5248" s="54" t="s">
        <v>10488</v>
      </c>
    </row>
    <row r="5249" spans="1:2" x14ac:dyDescent="0.3">
      <c r="A5249" s="53" t="s">
        <v>10489</v>
      </c>
      <c r="B5249" s="54" t="s">
        <v>10490</v>
      </c>
    </row>
    <row r="5250" spans="1:2" x14ac:dyDescent="0.3">
      <c r="A5250" s="53" t="s">
        <v>10491</v>
      </c>
      <c r="B5250" s="54" t="s">
        <v>10492</v>
      </c>
    </row>
    <row r="5251" spans="1:2" x14ac:dyDescent="0.3">
      <c r="A5251" s="53" t="s">
        <v>10493</v>
      </c>
      <c r="B5251" s="54" t="s">
        <v>10494</v>
      </c>
    </row>
    <row r="5252" spans="1:2" x14ac:dyDescent="0.3">
      <c r="A5252" s="53" t="s">
        <v>10495</v>
      </c>
      <c r="B5252" s="54" t="s">
        <v>10496</v>
      </c>
    </row>
    <row r="5253" spans="1:2" x14ac:dyDescent="0.3">
      <c r="A5253" s="53" t="s">
        <v>10497</v>
      </c>
      <c r="B5253" s="54" t="s">
        <v>10498</v>
      </c>
    </row>
    <row r="5254" spans="1:2" x14ac:dyDescent="0.3">
      <c r="A5254" s="53" t="s">
        <v>10499</v>
      </c>
      <c r="B5254" s="54" t="s">
        <v>10500</v>
      </c>
    </row>
    <row r="5255" spans="1:2" x14ac:dyDescent="0.3">
      <c r="A5255" s="53" t="s">
        <v>10501</v>
      </c>
      <c r="B5255" s="54" t="s">
        <v>10502</v>
      </c>
    </row>
    <row r="5256" spans="1:2" x14ac:dyDescent="0.3">
      <c r="A5256" s="53" t="s">
        <v>10503</v>
      </c>
      <c r="B5256" s="54" t="s">
        <v>10504</v>
      </c>
    </row>
    <row r="5257" spans="1:2" x14ac:dyDescent="0.3">
      <c r="A5257" s="53" t="s">
        <v>10505</v>
      </c>
      <c r="B5257" s="54" t="s">
        <v>10506</v>
      </c>
    </row>
    <row r="5258" spans="1:2" x14ac:dyDescent="0.3">
      <c r="A5258" s="53" t="s">
        <v>10507</v>
      </c>
      <c r="B5258" s="54" t="s">
        <v>10508</v>
      </c>
    </row>
    <row r="5259" spans="1:2" x14ac:dyDescent="0.3">
      <c r="A5259" s="53" t="s">
        <v>10509</v>
      </c>
      <c r="B5259" s="54" t="s">
        <v>10510</v>
      </c>
    </row>
    <row r="5260" spans="1:2" x14ac:dyDescent="0.3">
      <c r="A5260" s="53" t="s">
        <v>10511</v>
      </c>
      <c r="B5260" s="54" t="s">
        <v>10512</v>
      </c>
    </row>
    <row r="5261" spans="1:2" x14ac:dyDescent="0.3">
      <c r="A5261" s="53" t="s">
        <v>10513</v>
      </c>
      <c r="B5261" s="54" t="s">
        <v>10514</v>
      </c>
    </row>
    <row r="5262" spans="1:2" x14ac:dyDescent="0.3">
      <c r="A5262" s="53" t="s">
        <v>10515</v>
      </c>
      <c r="B5262" s="54" t="s">
        <v>10516</v>
      </c>
    </row>
    <row r="5263" spans="1:2" x14ac:dyDescent="0.3">
      <c r="A5263" s="53" t="s">
        <v>10517</v>
      </c>
      <c r="B5263" s="54" t="s">
        <v>10518</v>
      </c>
    </row>
    <row r="5264" spans="1:2" x14ac:dyDescent="0.3">
      <c r="A5264" s="53" t="s">
        <v>10519</v>
      </c>
      <c r="B5264" s="54" t="s">
        <v>10520</v>
      </c>
    </row>
    <row r="5265" spans="1:2" x14ac:dyDescent="0.3">
      <c r="A5265" s="53" t="s">
        <v>10521</v>
      </c>
      <c r="B5265" s="54" t="s">
        <v>10522</v>
      </c>
    </row>
    <row r="5266" spans="1:2" x14ac:dyDescent="0.3">
      <c r="A5266" s="53" t="s">
        <v>10523</v>
      </c>
      <c r="B5266" s="54" t="s">
        <v>10524</v>
      </c>
    </row>
    <row r="5267" spans="1:2" x14ac:dyDescent="0.3">
      <c r="A5267" s="53" t="s">
        <v>10525</v>
      </c>
      <c r="B5267" s="54" t="s">
        <v>10526</v>
      </c>
    </row>
    <row r="5268" spans="1:2" x14ac:dyDescent="0.3">
      <c r="A5268" s="53" t="s">
        <v>10527</v>
      </c>
      <c r="B5268" s="54" t="s">
        <v>10528</v>
      </c>
    </row>
    <row r="5269" spans="1:2" x14ac:dyDescent="0.3">
      <c r="A5269" s="53" t="s">
        <v>10529</v>
      </c>
      <c r="B5269" s="54" t="s">
        <v>10530</v>
      </c>
    </row>
    <row r="5270" spans="1:2" x14ac:dyDescent="0.3">
      <c r="A5270" s="53" t="s">
        <v>10531</v>
      </c>
      <c r="B5270" s="54" t="s">
        <v>10532</v>
      </c>
    </row>
    <row r="5271" spans="1:2" x14ac:dyDescent="0.3">
      <c r="A5271" s="53" t="s">
        <v>10533</v>
      </c>
      <c r="B5271" s="54" t="s">
        <v>10534</v>
      </c>
    </row>
    <row r="5272" spans="1:2" x14ac:dyDescent="0.3">
      <c r="A5272" s="53" t="s">
        <v>10535</v>
      </c>
      <c r="B5272" s="54" t="s">
        <v>10536</v>
      </c>
    </row>
    <row r="5273" spans="1:2" x14ac:dyDescent="0.3">
      <c r="A5273" s="53" t="s">
        <v>10537</v>
      </c>
      <c r="B5273" s="54" t="s">
        <v>10538</v>
      </c>
    </row>
    <row r="5274" spans="1:2" x14ac:dyDescent="0.3">
      <c r="A5274" s="53" t="s">
        <v>10539</v>
      </c>
      <c r="B5274" s="54" t="s">
        <v>10540</v>
      </c>
    </row>
    <row r="5275" spans="1:2" x14ac:dyDescent="0.3">
      <c r="A5275" s="53" t="s">
        <v>10541</v>
      </c>
      <c r="B5275" s="54" t="s">
        <v>10542</v>
      </c>
    </row>
    <row r="5276" spans="1:2" x14ac:dyDescent="0.3">
      <c r="A5276" s="53" t="s">
        <v>10543</v>
      </c>
      <c r="B5276" s="54" t="s">
        <v>10544</v>
      </c>
    </row>
    <row r="5277" spans="1:2" x14ac:dyDescent="0.3">
      <c r="A5277" s="53" t="s">
        <v>10545</v>
      </c>
      <c r="B5277" s="54" t="s">
        <v>10546</v>
      </c>
    </row>
    <row r="5278" spans="1:2" x14ac:dyDescent="0.3">
      <c r="A5278" s="53" t="s">
        <v>10547</v>
      </c>
      <c r="B5278" s="54" t="s">
        <v>10548</v>
      </c>
    </row>
    <row r="5279" spans="1:2" x14ac:dyDescent="0.3">
      <c r="A5279" s="53" t="s">
        <v>10549</v>
      </c>
      <c r="B5279" s="54" t="s">
        <v>10550</v>
      </c>
    </row>
    <row r="5280" spans="1:2" x14ac:dyDescent="0.3">
      <c r="A5280" s="53" t="s">
        <v>10551</v>
      </c>
      <c r="B5280" s="54" t="s">
        <v>10552</v>
      </c>
    </row>
    <row r="5281" spans="1:2" x14ac:dyDescent="0.3">
      <c r="A5281" s="53" t="s">
        <v>10553</v>
      </c>
      <c r="B5281" s="54" t="s">
        <v>10554</v>
      </c>
    </row>
    <row r="5282" spans="1:2" x14ac:dyDescent="0.3">
      <c r="A5282" s="53" t="s">
        <v>10555</v>
      </c>
      <c r="B5282" s="54" t="s">
        <v>10556</v>
      </c>
    </row>
    <row r="5283" spans="1:2" x14ac:dyDescent="0.3">
      <c r="A5283" s="53" t="s">
        <v>10557</v>
      </c>
      <c r="B5283" s="54" t="s">
        <v>10558</v>
      </c>
    </row>
    <row r="5284" spans="1:2" x14ac:dyDescent="0.3">
      <c r="A5284" s="53" t="s">
        <v>10559</v>
      </c>
      <c r="B5284" s="54" t="s">
        <v>10560</v>
      </c>
    </row>
    <row r="5285" spans="1:2" x14ac:dyDescent="0.3">
      <c r="A5285" s="53" t="s">
        <v>10561</v>
      </c>
      <c r="B5285" s="54" t="s">
        <v>10562</v>
      </c>
    </row>
    <row r="5286" spans="1:2" x14ac:dyDescent="0.3">
      <c r="A5286" s="53" t="s">
        <v>10563</v>
      </c>
      <c r="B5286" s="54" t="s">
        <v>10564</v>
      </c>
    </row>
    <row r="5287" spans="1:2" x14ac:dyDescent="0.3">
      <c r="A5287" s="53" t="s">
        <v>10565</v>
      </c>
      <c r="B5287" s="54" t="s">
        <v>10566</v>
      </c>
    </row>
    <row r="5288" spans="1:2" x14ac:dyDescent="0.3">
      <c r="A5288" s="53" t="s">
        <v>10567</v>
      </c>
      <c r="B5288" s="54" t="s">
        <v>10568</v>
      </c>
    </row>
    <row r="5289" spans="1:2" x14ac:dyDescent="0.3">
      <c r="A5289" s="53" t="s">
        <v>10569</v>
      </c>
      <c r="B5289" s="54" t="s">
        <v>10570</v>
      </c>
    </row>
    <row r="5290" spans="1:2" x14ac:dyDescent="0.3">
      <c r="A5290" s="53" t="s">
        <v>10571</v>
      </c>
      <c r="B5290" s="54" t="s">
        <v>10572</v>
      </c>
    </row>
    <row r="5291" spans="1:2" x14ac:dyDescent="0.3">
      <c r="A5291" s="53" t="s">
        <v>10573</v>
      </c>
      <c r="B5291" s="54" t="s">
        <v>10574</v>
      </c>
    </row>
    <row r="5292" spans="1:2" x14ac:dyDescent="0.3">
      <c r="A5292" s="53" t="s">
        <v>10575</v>
      </c>
      <c r="B5292" s="54" t="s">
        <v>10576</v>
      </c>
    </row>
    <row r="5293" spans="1:2" x14ac:dyDescent="0.3">
      <c r="A5293" s="53" t="s">
        <v>10577</v>
      </c>
      <c r="B5293" s="54" t="s">
        <v>10578</v>
      </c>
    </row>
    <row r="5294" spans="1:2" x14ac:dyDescent="0.3">
      <c r="A5294" s="53" t="s">
        <v>10579</v>
      </c>
      <c r="B5294" s="54" t="s">
        <v>10580</v>
      </c>
    </row>
    <row r="5295" spans="1:2" x14ac:dyDescent="0.3">
      <c r="A5295" s="53" t="s">
        <v>10581</v>
      </c>
      <c r="B5295" s="54" t="s">
        <v>10582</v>
      </c>
    </row>
    <row r="5296" spans="1:2" x14ac:dyDescent="0.3">
      <c r="A5296" s="53" t="s">
        <v>10583</v>
      </c>
      <c r="B5296" s="54" t="s">
        <v>10584</v>
      </c>
    </row>
    <row r="5297" spans="1:2" x14ac:dyDescent="0.3">
      <c r="A5297" s="53" t="s">
        <v>10585</v>
      </c>
      <c r="B5297" s="54" t="s">
        <v>10586</v>
      </c>
    </row>
    <row r="5298" spans="1:2" x14ac:dyDescent="0.3">
      <c r="A5298" s="53" t="s">
        <v>10587</v>
      </c>
      <c r="B5298" s="54" t="s">
        <v>10588</v>
      </c>
    </row>
    <row r="5299" spans="1:2" x14ac:dyDescent="0.3">
      <c r="A5299" s="53" t="s">
        <v>10589</v>
      </c>
      <c r="B5299" s="54" t="s">
        <v>10590</v>
      </c>
    </row>
    <row r="5300" spans="1:2" x14ac:dyDescent="0.3">
      <c r="A5300" s="53" t="s">
        <v>10591</v>
      </c>
      <c r="B5300" s="54" t="s">
        <v>10592</v>
      </c>
    </row>
    <row r="5301" spans="1:2" x14ac:dyDescent="0.3">
      <c r="A5301" s="53" t="s">
        <v>10593</v>
      </c>
      <c r="B5301" s="54" t="s">
        <v>10594</v>
      </c>
    </row>
    <row r="5302" spans="1:2" x14ac:dyDescent="0.3">
      <c r="A5302" s="53" t="s">
        <v>10595</v>
      </c>
      <c r="B5302" s="54" t="s">
        <v>10596</v>
      </c>
    </row>
    <row r="5303" spans="1:2" x14ac:dyDescent="0.3">
      <c r="A5303" s="53" t="s">
        <v>10597</v>
      </c>
      <c r="B5303" s="54" t="s">
        <v>10598</v>
      </c>
    </row>
    <row r="5304" spans="1:2" x14ac:dyDescent="0.3">
      <c r="A5304" s="53" t="s">
        <v>10599</v>
      </c>
      <c r="B5304" s="54" t="s">
        <v>10600</v>
      </c>
    </row>
    <row r="5305" spans="1:2" x14ac:dyDescent="0.3">
      <c r="A5305" s="53" t="s">
        <v>10601</v>
      </c>
      <c r="B5305" s="54" t="s">
        <v>10602</v>
      </c>
    </row>
    <row r="5306" spans="1:2" x14ac:dyDescent="0.3">
      <c r="A5306" s="53" t="s">
        <v>10603</v>
      </c>
      <c r="B5306" s="54" t="s">
        <v>10604</v>
      </c>
    </row>
    <row r="5307" spans="1:2" x14ac:dyDescent="0.3">
      <c r="A5307" s="53" t="s">
        <v>10605</v>
      </c>
      <c r="B5307" s="54" t="s">
        <v>10606</v>
      </c>
    </row>
    <row r="5308" spans="1:2" x14ac:dyDescent="0.3">
      <c r="A5308" s="53" t="s">
        <v>10607</v>
      </c>
      <c r="B5308" s="54" t="s">
        <v>10608</v>
      </c>
    </row>
    <row r="5309" spans="1:2" x14ac:dyDescent="0.3">
      <c r="A5309" s="53" t="s">
        <v>10609</v>
      </c>
      <c r="B5309" s="54" t="s">
        <v>10610</v>
      </c>
    </row>
    <row r="5310" spans="1:2" x14ac:dyDescent="0.3">
      <c r="A5310" s="53" t="s">
        <v>10611</v>
      </c>
      <c r="B5310" s="54" t="s">
        <v>10612</v>
      </c>
    </row>
    <row r="5311" spans="1:2" x14ac:dyDescent="0.3">
      <c r="A5311" s="53" t="s">
        <v>10613</v>
      </c>
      <c r="B5311" s="54" t="s">
        <v>10614</v>
      </c>
    </row>
    <row r="5312" spans="1:2" x14ac:dyDescent="0.3">
      <c r="A5312" s="53" t="s">
        <v>10615</v>
      </c>
      <c r="B5312" s="54" t="s">
        <v>10616</v>
      </c>
    </row>
    <row r="5313" spans="1:2" x14ac:dyDescent="0.3">
      <c r="A5313" s="53" t="s">
        <v>10617</v>
      </c>
      <c r="B5313" s="54" t="s">
        <v>10618</v>
      </c>
    </row>
    <row r="5314" spans="1:2" x14ac:dyDescent="0.3">
      <c r="A5314" s="53" t="s">
        <v>10619</v>
      </c>
      <c r="B5314" s="54" t="s">
        <v>10620</v>
      </c>
    </row>
    <row r="5315" spans="1:2" x14ac:dyDescent="0.3">
      <c r="A5315" s="53" t="s">
        <v>10621</v>
      </c>
      <c r="B5315" s="54" t="s">
        <v>10622</v>
      </c>
    </row>
    <row r="5316" spans="1:2" x14ac:dyDescent="0.3">
      <c r="A5316" s="53" t="s">
        <v>10623</v>
      </c>
      <c r="B5316" s="54" t="s">
        <v>10624</v>
      </c>
    </row>
    <row r="5317" spans="1:2" x14ac:dyDescent="0.3">
      <c r="A5317" s="53" t="s">
        <v>10625</v>
      </c>
      <c r="B5317" s="54" t="s">
        <v>10626</v>
      </c>
    </row>
    <row r="5318" spans="1:2" x14ac:dyDescent="0.3">
      <c r="A5318" s="53" t="s">
        <v>10627</v>
      </c>
      <c r="B5318" s="54" t="s">
        <v>10628</v>
      </c>
    </row>
    <row r="5319" spans="1:2" x14ac:dyDescent="0.3">
      <c r="A5319" s="53" t="s">
        <v>10629</v>
      </c>
      <c r="B5319" s="54" t="s">
        <v>10630</v>
      </c>
    </row>
    <row r="5320" spans="1:2" x14ac:dyDescent="0.3">
      <c r="A5320" s="53" t="s">
        <v>10631</v>
      </c>
      <c r="B5320" s="54" t="s">
        <v>10632</v>
      </c>
    </row>
    <row r="5321" spans="1:2" x14ac:dyDescent="0.3">
      <c r="A5321" s="53" t="s">
        <v>10633</v>
      </c>
      <c r="B5321" s="54" t="s">
        <v>10634</v>
      </c>
    </row>
    <row r="5322" spans="1:2" x14ac:dyDescent="0.3">
      <c r="A5322" s="53" t="s">
        <v>10635</v>
      </c>
      <c r="B5322" s="54" t="s">
        <v>10636</v>
      </c>
    </row>
    <row r="5323" spans="1:2" x14ac:dyDescent="0.3">
      <c r="A5323" s="53" t="s">
        <v>10637</v>
      </c>
      <c r="B5323" s="54" t="s">
        <v>10638</v>
      </c>
    </row>
    <row r="5324" spans="1:2" x14ac:dyDescent="0.3">
      <c r="A5324" s="53" t="s">
        <v>10639</v>
      </c>
      <c r="B5324" s="54" t="s">
        <v>10640</v>
      </c>
    </row>
    <row r="5325" spans="1:2" x14ac:dyDescent="0.3">
      <c r="A5325" s="53" t="s">
        <v>10641</v>
      </c>
      <c r="B5325" s="54" t="s">
        <v>10642</v>
      </c>
    </row>
    <row r="5326" spans="1:2" x14ac:dyDescent="0.3">
      <c r="A5326" s="53" t="s">
        <v>10643</v>
      </c>
      <c r="B5326" s="54" t="s">
        <v>10644</v>
      </c>
    </row>
    <row r="5327" spans="1:2" x14ac:dyDescent="0.3">
      <c r="A5327" s="53" t="s">
        <v>10645</v>
      </c>
      <c r="B5327" s="54" t="s">
        <v>10646</v>
      </c>
    </row>
    <row r="5328" spans="1:2" x14ac:dyDescent="0.3">
      <c r="A5328" s="53" t="s">
        <v>10647</v>
      </c>
      <c r="B5328" s="54" t="s">
        <v>10648</v>
      </c>
    </row>
    <row r="5329" spans="1:2" x14ac:dyDescent="0.3">
      <c r="A5329" s="53" t="s">
        <v>10649</v>
      </c>
      <c r="B5329" s="54" t="s">
        <v>10650</v>
      </c>
    </row>
    <row r="5330" spans="1:2" x14ac:dyDescent="0.3">
      <c r="A5330" s="53" t="s">
        <v>10651</v>
      </c>
      <c r="B5330" s="54" t="s">
        <v>10652</v>
      </c>
    </row>
    <row r="5331" spans="1:2" x14ac:dyDescent="0.3">
      <c r="A5331" s="53" t="s">
        <v>10653</v>
      </c>
      <c r="B5331" s="54" t="s">
        <v>10654</v>
      </c>
    </row>
    <row r="5332" spans="1:2" x14ac:dyDescent="0.3">
      <c r="A5332" s="53" t="s">
        <v>10655</v>
      </c>
      <c r="B5332" s="54" t="s">
        <v>10656</v>
      </c>
    </row>
    <row r="5333" spans="1:2" x14ac:dyDescent="0.3">
      <c r="A5333" s="53" t="s">
        <v>10657</v>
      </c>
      <c r="B5333" s="54" t="s">
        <v>10658</v>
      </c>
    </row>
    <row r="5334" spans="1:2" x14ac:dyDescent="0.3">
      <c r="A5334" s="53" t="s">
        <v>10659</v>
      </c>
      <c r="B5334" s="54" t="s">
        <v>10660</v>
      </c>
    </row>
    <row r="5335" spans="1:2" x14ac:dyDescent="0.3">
      <c r="A5335" s="53" t="s">
        <v>10661</v>
      </c>
      <c r="B5335" s="54" t="s">
        <v>10662</v>
      </c>
    </row>
    <row r="5336" spans="1:2" x14ac:dyDescent="0.3">
      <c r="A5336" s="53" t="s">
        <v>10663</v>
      </c>
      <c r="B5336" s="54" t="s">
        <v>10664</v>
      </c>
    </row>
    <row r="5337" spans="1:2" x14ac:dyDescent="0.3">
      <c r="A5337" s="53" t="s">
        <v>10665</v>
      </c>
      <c r="B5337" s="54" t="s">
        <v>10666</v>
      </c>
    </row>
    <row r="5338" spans="1:2" x14ac:dyDescent="0.3">
      <c r="A5338" s="53" t="s">
        <v>10667</v>
      </c>
      <c r="B5338" s="54" t="s">
        <v>10668</v>
      </c>
    </row>
    <row r="5339" spans="1:2" x14ac:dyDescent="0.3">
      <c r="A5339" s="53" t="s">
        <v>10669</v>
      </c>
      <c r="B5339" s="54" t="s">
        <v>10670</v>
      </c>
    </row>
    <row r="5340" spans="1:2" x14ac:dyDescent="0.3">
      <c r="A5340" s="53" t="s">
        <v>10671</v>
      </c>
      <c r="B5340" s="54" t="s">
        <v>10672</v>
      </c>
    </row>
    <row r="5341" spans="1:2" x14ac:dyDescent="0.3">
      <c r="A5341" s="53" t="s">
        <v>10673</v>
      </c>
      <c r="B5341" s="54" t="s">
        <v>10674</v>
      </c>
    </row>
    <row r="5342" spans="1:2" x14ac:dyDescent="0.3">
      <c r="A5342" s="53" t="s">
        <v>10675</v>
      </c>
      <c r="B5342" s="54" t="s">
        <v>10676</v>
      </c>
    </row>
    <row r="5343" spans="1:2" x14ac:dyDescent="0.3">
      <c r="A5343" s="53" t="s">
        <v>10677</v>
      </c>
      <c r="B5343" s="54" t="s">
        <v>10678</v>
      </c>
    </row>
    <row r="5344" spans="1:2" x14ac:dyDescent="0.3">
      <c r="A5344" s="53" t="s">
        <v>10679</v>
      </c>
      <c r="B5344" s="54" t="s">
        <v>10680</v>
      </c>
    </row>
    <row r="5345" spans="1:2" x14ac:dyDescent="0.3">
      <c r="A5345" s="53" t="s">
        <v>10681</v>
      </c>
      <c r="B5345" s="54" t="s">
        <v>10682</v>
      </c>
    </row>
    <row r="5346" spans="1:2" x14ac:dyDescent="0.3">
      <c r="A5346" s="53" t="s">
        <v>10683</v>
      </c>
      <c r="B5346" s="54" t="s">
        <v>10684</v>
      </c>
    </row>
    <row r="5347" spans="1:2" x14ac:dyDescent="0.3">
      <c r="A5347" s="53" t="s">
        <v>10685</v>
      </c>
      <c r="B5347" s="54" t="s">
        <v>10686</v>
      </c>
    </row>
    <row r="5348" spans="1:2" x14ac:dyDescent="0.3">
      <c r="A5348" s="53" t="s">
        <v>10687</v>
      </c>
      <c r="B5348" s="54" t="s">
        <v>10688</v>
      </c>
    </row>
    <row r="5349" spans="1:2" x14ac:dyDescent="0.3">
      <c r="A5349" s="53" t="s">
        <v>10689</v>
      </c>
      <c r="B5349" s="54" t="s">
        <v>10690</v>
      </c>
    </row>
    <row r="5350" spans="1:2" x14ac:dyDescent="0.3">
      <c r="A5350" s="53" t="s">
        <v>10691</v>
      </c>
      <c r="B5350" s="54" t="s">
        <v>10692</v>
      </c>
    </row>
    <row r="5351" spans="1:2" x14ac:dyDescent="0.3">
      <c r="A5351" s="53" t="s">
        <v>10693</v>
      </c>
      <c r="B5351" s="54" t="s">
        <v>10694</v>
      </c>
    </row>
    <row r="5352" spans="1:2" x14ac:dyDescent="0.3">
      <c r="A5352" s="53" t="s">
        <v>10695</v>
      </c>
      <c r="B5352" s="54" t="s">
        <v>10696</v>
      </c>
    </row>
    <row r="5353" spans="1:2" x14ac:dyDescent="0.3">
      <c r="A5353" s="53" t="s">
        <v>10697</v>
      </c>
      <c r="B5353" s="54" t="s">
        <v>10698</v>
      </c>
    </row>
    <row r="5354" spans="1:2" x14ac:dyDescent="0.3">
      <c r="A5354" s="53" t="s">
        <v>10699</v>
      </c>
      <c r="B5354" s="54" t="s">
        <v>10700</v>
      </c>
    </row>
    <row r="5355" spans="1:2" x14ac:dyDescent="0.3">
      <c r="A5355" s="53" t="s">
        <v>10701</v>
      </c>
      <c r="B5355" s="54" t="s">
        <v>10702</v>
      </c>
    </row>
    <row r="5356" spans="1:2" x14ac:dyDescent="0.3">
      <c r="A5356" s="53" t="s">
        <v>10703</v>
      </c>
      <c r="B5356" s="54" t="s">
        <v>10704</v>
      </c>
    </row>
    <row r="5357" spans="1:2" x14ac:dyDescent="0.3">
      <c r="A5357" s="53" t="s">
        <v>10705</v>
      </c>
      <c r="B5357" s="54" t="s">
        <v>10706</v>
      </c>
    </row>
    <row r="5358" spans="1:2" x14ac:dyDescent="0.3">
      <c r="A5358" s="53" t="s">
        <v>10707</v>
      </c>
      <c r="B5358" s="54" t="s">
        <v>10708</v>
      </c>
    </row>
    <row r="5359" spans="1:2" x14ac:dyDescent="0.3">
      <c r="A5359" s="53" t="s">
        <v>10709</v>
      </c>
      <c r="B5359" s="54" t="s">
        <v>10710</v>
      </c>
    </row>
    <row r="5360" spans="1:2" x14ac:dyDescent="0.3">
      <c r="A5360" s="53" t="s">
        <v>10711</v>
      </c>
      <c r="B5360" s="54" t="s">
        <v>10712</v>
      </c>
    </row>
    <row r="5361" spans="1:2" x14ac:dyDescent="0.3">
      <c r="A5361" s="53" t="s">
        <v>10713</v>
      </c>
      <c r="B5361" s="54" t="s">
        <v>10714</v>
      </c>
    </row>
    <row r="5362" spans="1:2" x14ac:dyDescent="0.3">
      <c r="A5362" s="53" t="s">
        <v>10715</v>
      </c>
      <c r="B5362" s="54" t="s">
        <v>10716</v>
      </c>
    </row>
    <row r="5363" spans="1:2" x14ac:dyDescent="0.3">
      <c r="A5363" s="53" t="s">
        <v>10717</v>
      </c>
      <c r="B5363" s="54" t="s">
        <v>10718</v>
      </c>
    </row>
    <row r="5364" spans="1:2" x14ac:dyDescent="0.3">
      <c r="A5364" s="53" t="s">
        <v>10719</v>
      </c>
      <c r="B5364" s="54" t="s">
        <v>10720</v>
      </c>
    </row>
    <row r="5365" spans="1:2" x14ac:dyDescent="0.3">
      <c r="A5365" s="53" t="s">
        <v>10721</v>
      </c>
      <c r="B5365" s="54" t="s">
        <v>10722</v>
      </c>
    </row>
    <row r="5366" spans="1:2" x14ac:dyDescent="0.3">
      <c r="A5366" s="53" t="s">
        <v>10723</v>
      </c>
      <c r="B5366" s="54" t="s">
        <v>10724</v>
      </c>
    </row>
    <row r="5367" spans="1:2" x14ac:dyDescent="0.3">
      <c r="A5367" s="53" t="s">
        <v>10725</v>
      </c>
      <c r="B5367" s="54" t="s">
        <v>10726</v>
      </c>
    </row>
    <row r="5368" spans="1:2" x14ac:dyDescent="0.3">
      <c r="A5368" s="53" t="s">
        <v>10727</v>
      </c>
      <c r="B5368" s="54" t="s">
        <v>10728</v>
      </c>
    </row>
    <row r="5369" spans="1:2" x14ac:dyDescent="0.3">
      <c r="A5369" s="53" t="s">
        <v>10729</v>
      </c>
      <c r="B5369" s="54" t="s">
        <v>10730</v>
      </c>
    </row>
    <row r="5370" spans="1:2" x14ac:dyDescent="0.3">
      <c r="A5370" s="53" t="s">
        <v>10731</v>
      </c>
      <c r="B5370" s="54" t="s">
        <v>10732</v>
      </c>
    </row>
    <row r="5371" spans="1:2" x14ac:dyDescent="0.3">
      <c r="A5371" s="53" t="s">
        <v>10733</v>
      </c>
      <c r="B5371" s="54" t="s">
        <v>10734</v>
      </c>
    </row>
    <row r="5372" spans="1:2" x14ac:dyDescent="0.3">
      <c r="A5372" s="53" t="s">
        <v>10735</v>
      </c>
      <c r="B5372" s="54" t="s">
        <v>10736</v>
      </c>
    </row>
    <row r="5373" spans="1:2" x14ac:dyDescent="0.3">
      <c r="A5373" s="53" t="s">
        <v>10737</v>
      </c>
      <c r="B5373" s="54" t="s">
        <v>10738</v>
      </c>
    </row>
    <row r="5374" spans="1:2" x14ac:dyDescent="0.3">
      <c r="A5374" s="53" t="s">
        <v>10739</v>
      </c>
      <c r="B5374" s="54" t="s">
        <v>10740</v>
      </c>
    </row>
    <row r="5375" spans="1:2" x14ac:dyDescent="0.3">
      <c r="A5375" s="53" t="s">
        <v>10741</v>
      </c>
      <c r="B5375" s="54" t="s">
        <v>10742</v>
      </c>
    </row>
    <row r="5376" spans="1:2" x14ac:dyDescent="0.3">
      <c r="A5376" s="53" t="s">
        <v>10743</v>
      </c>
      <c r="B5376" s="54" t="s">
        <v>10744</v>
      </c>
    </row>
    <row r="5377" spans="1:2" x14ac:dyDescent="0.3">
      <c r="A5377" s="53" t="s">
        <v>10745</v>
      </c>
      <c r="B5377" s="54" t="s">
        <v>10746</v>
      </c>
    </row>
    <row r="5378" spans="1:2" x14ac:dyDescent="0.3">
      <c r="A5378" s="53" t="s">
        <v>10747</v>
      </c>
      <c r="B5378" s="54" t="s">
        <v>10748</v>
      </c>
    </row>
    <row r="5379" spans="1:2" x14ac:dyDescent="0.3">
      <c r="A5379" s="53" t="s">
        <v>10749</v>
      </c>
      <c r="B5379" s="54" t="s">
        <v>10750</v>
      </c>
    </row>
    <row r="5380" spans="1:2" x14ac:dyDescent="0.3">
      <c r="A5380" s="53" t="s">
        <v>10751</v>
      </c>
      <c r="B5380" s="54" t="s">
        <v>10752</v>
      </c>
    </row>
    <row r="5381" spans="1:2" x14ac:dyDescent="0.3">
      <c r="A5381" s="53" t="s">
        <v>10753</v>
      </c>
      <c r="B5381" s="54" t="s">
        <v>10754</v>
      </c>
    </row>
    <row r="5382" spans="1:2" x14ac:dyDescent="0.3">
      <c r="A5382" s="53" t="s">
        <v>10755</v>
      </c>
      <c r="B5382" s="54" t="s">
        <v>10756</v>
      </c>
    </row>
    <row r="5383" spans="1:2" x14ac:dyDescent="0.3">
      <c r="A5383" s="53" t="s">
        <v>10757</v>
      </c>
      <c r="B5383" s="54" t="s">
        <v>10758</v>
      </c>
    </row>
    <row r="5384" spans="1:2" x14ac:dyDescent="0.3">
      <c r="A5384" s="53" t="s">
        <v>10759</v>
      </c>
      <c r="B5384" s="54" t="s">
        <v>10760</v>
      </c>
    </row>
    <row r="5385" spans="1:2" x14ac:dyDescent="0.3">
      <c r="A5385" s="53" t="s">
        <v>10761</v>
      </c>
      <c r="B5385" s="54" t="s">
        <v>10762</v>
      </c>
    </row>
    <row r="5386" spans="1:2" x14ac:dyDescent="0.3">
      <c r="A5386" s="53" t="s">
        <v>10763</v>
      </c>
      <c r="B5386" s="54" t="s">
        <v>10764</v>
      </c>
    </row>
    <row r="5387" spans="1:2" x14ac:dyDescent="0.3">
      <c r="A5387" s="53" t="s">
        <v>10765</v>
      </c>
      <c r="B5387" s="54" t="s">
        <v>10766</v>
      </c>
    </row>
    <row r="5388" spans="1:2" x14ac:dyDescent="0.3">
      <c r="A5388" s="53" t="s">
        <v>10767</v>
      </c>
      <c r="B5388" s="54" t="s">
        <v>10768</v>
      </c>
    </row>
    <row r="5389" spans="1:2" x14ac:dyDescent="0.3">
      <c r="A5389" s="53" t="s">
        <v>10769</v>
      </c>
      <c r="B5389" s="54" t="s">
        <v>10770</v>
      </c>
    </row>
    <row r="5390" spans="1:2" x14ac:dyDescent="0.3">
      <c r="A5390" s="53" t="s">
        <v>10771</v>
      </c>
      <c r="B5390" s="54" t="s">
        <v>10772</v>
      </c>
    </row>
    <row r="5391" spans="1:2" x14ac:dyDescent="0.3">
      <c r="A5391" s="53" t="s">
        <v>10773</v>
      </c>
      <c r="B5391" s="54" t="s">
        <v>10774</v>
      </c>
    </row>
    <row r="5392" spans="1:2" x14ac:dyDescent="0.3">
      <c r="A5392" s="53" t="s">
        <v>10775</v>
      </c>
      <c r="B5392" s="54" t="s">
        <v>10776</v>
      </c>
    </row>
    <row r="5393" spans="1:2" x14ac:dyDescent="0.3">
      <c r="A5393" s="53" t="s">
        <v>10777</v>
      </c>
      <c r="B5393" s="54" t="s">
        <v>10778</v>
      </c>
    </row>
    <row r="5394" spans="1:2" x14ac:dyDescent="0.3">
      <c r="A5394" s="53" t="s">
        <v>10779</v>
      </c>
      <c r="B5394" s="54" t="s">
        <v>10780</v>
      </c>
    </row>
    <row r="5395" spans="1:2" x14ac:dyDescent="0.3">
      <c r="A5395" s="53" t="s">
        <v>10781</v>
      </c>
      <c r="B5395" s="54" t="s">
        <v>10782</v>
      </c>
    </row>
    <row r="5396" spans="1:2" x14ac:dyDescent="0.3">
      <c r="A5396" s="53" t="s">
        <v>10783</v>
      </c>
      <c r="B5396" s="54" t="s">
        <v>10784</v>
      </c>
    </row>
    <row r="5397" spans="1:2" x14ac:dyDescent="0.3">
      <c r="A5397" s="53" t="s">
        <v>10785</v>
      </c>
      <c r="B5397" s="54" t="s">
        <v>10786</v>
      </c>
    </row>
    <row r="5398" spans="1:2" x14ac:dyDescent="0.3">
      <c r="A5398" s="53" t="s">
        <v>10787</v>
      </c>
      <c r="B5398" s="54" t="s">
        <v>10788</v>
      </c>
    </row>
    <row r="5399" spans="1:2" x14ac:dyDescent="0.3">
      <c r="A5399" s="53" t="s">
        <v>10789</v>
      </c>
      <c r="B5399" s="54" t="s">
        <v>10790</v>
      </c>
    </row>
    <row r="5400" spans="1:2" x14ac:dyDescent="0.3">
      <c r="A5400" s="53" t="s">
        <v>10791</v>
      </c>
      <c r="B5400" s="54" t="s">
        <v>10792</v>
      </c>
    </row>
    <row r="5401" spans="1:2" x14ac:dyDescent="0.3">
      <c r="A5401" s="53" t="s">
        <v>10793</v>
      </c>
      <c r="B5401" s="54" t="s">
        <v>10794</v>
      </c>
    </row>
    <row r="5402" spans="1:2" x14ac:dyDescent="0.3">
      <c r="A5402" s="53" t="s">
        <v>10795</v>
      </c>
      <c r="B5402" s="54" t="s">
        <v>10796</v>
      </c>
    </row>
    <row r="5403" spans="1:2" x14ac:dyDescent="0.3">
      <c r="A5403" s="53" t="s">
        <v>10797</v>
      </c>
      <c r="B5403" s="54" t="s">
        <v>10798</v>
      </c>
    </row>
    <row r="5404" spans="1:2" x14ac:dyDescent="0.3">
      <c r="A5404" s="53" t="s">
        <v>10799</v>
      </c>
      <c r="B5404" s="54" t="s">
        <v>10800</v>
      </c>
    </row>
    <row r="5405" spans="1:2" x14ac:dyDescent="0.3">
      <c r="A5405" s="53" t="s">
        <v>10801</v>
      </c>
      <c r="B5405" s="54" t="s">
        <v>10802</v>
      </c>
    </row>
    <row r="5406" spans="1:2" x14ac:dyDescent="0.3">
      <c r="A5406" s="53" t="s">
        <v>10803</v>
      </c>
      <c r="B5406" s="54" t="s">
        <v>10804</v>
      </c>
    </row>
    <row r="5407" spans="1:2" x14ac:dyDescent="0.3">
      <c r="A5407" s="53" t="s">
        <v>10805</v>
      </c>
      <c r="B5407" s="54" t="s">
        <v>10806</v>
      </c>
    </row>
    <row r="5408" spans="1:2" x14ac:dyDescent="0.3">
      <c r="A5408" s="53" t="s">
        <v>10807</v>
      </c>
      <c r="B5408" s="54" t="s">
        <v>10808</v>
      </c>
    </row>
    <row r="5409" spans="1:2" x14ac:dyDescent="0.3">
      <c r="A5409" s="53" t="s">
        <v>10809</v>
      </c>
      <c r="B5409" s="54" t="s">
        <v>10810</v>
      </c>
    </row>
    <row r="5410" spans="1:2" x14ac:dyDescent="0.3">
      <c r="A5410" s="53" t="s">
        <v>10811</v>
      </c>
      <c r="B5410" s="54" t="s">
        <v>10812</v>
      </c>
    </row>
    <row r="5411" spans="1:2" x14ac:dyDescent="0.3">
      <c r="A5411" s="53" t="s">
        <v>10813</v>
      </c>
      <c r="B5411" s="54" t="s">
        <v>10814</v>
      </c>
    </row>
    <row r="5412" spans="1:2" x14ac:dyDescent="0.3">
      <c r="A5412" s="53" t="s">
        <v>10815</v>
      </c>
      <c r="B5412" s="54" t="s">
        <v>10816</v>
      </c>
    </row>
    <row r="5413" spans="1:2" x14ac:dyDescent="0.3">
      <c r="A5413" s="53" t="s">
        <v>10817</v>
      </c>
      <c r="B5413" s="54" t="s">
        <v>10818</v>
      </c>
    </row>
    <row r="5414" spans="1:2" x14ac:dyDescent="0.3">
      <c r="A5414" s="53" t="s">
        <v>10819</v>
      </c>
      <c r="B5414" s="54" t="s">
        <v>10820</v>
      </c>
    </row>
    <row r="5415" spans="1:2" x14ac:dyDescent="0.3">
      <c r="A5415" s="53" t="s">
        <v>10821</v>
      </c>
      <c r="B5415" s="54" t="s">
        <v>10822</v>
      </c>
    </row>
    <row r="5416" spans="1:2" x14ac:dyDescent="0.3">
      <c r="A5416" s="53" t="s">
        <v>10823</v>
      </c>
      <c r="B5416" s="54" t="s">
        <v>10824</v>
      </c>
    </row>
    <row r="5417" spans="1:2" x14ac:dyDescent="0.3">
      <c r="A5417" s="53" t="s">
        <v>10825</v>
      </c>
      <c r="B5417" s="54" t="s">
        <v>10826</v>
      </c>
    </row>
    <row r="5418" spans="1:2" x14ac:dyDescent="0.3">
      <c r="A5418" s="53" t="s">
        <v>10827</v>
      </c>
      <c r="B5418" s="54" t="s">
        <v>10828</v>
      </c>
    </row>
    <row r="5419" spans="1:2" x14ac:dyDescent="0.3">
      <c r="A5419" s="53" t="s">
        <v>10829</v>
      </c>
      <c r="B5419" s="54" t="s">
        <v>10830</v>
      </c>
    </row>
    <row r="5420" spans="1:2" x14ac:dyDescent="0.3">
      <c r="A5420" s="53" t="s">
        <v>10831</v>
      </c>
      <c r="B5420" s="54" t="s">
        <v>10832</v>
      </c>
    </row>
    <row r="5421" spans="1:2" x14ac:dyDescent="0.3">
      <c r="A5421" s="53" t="s">
        <v>10833</v>
      </c>
      <c r="B5421" s="54" t="s">
        <v>10834</v>
      </c>
    </row>
    <row r="5422" spans="1:2" x14ac:dyDescent="0.3">
      <c r="A5422" s="53" t="s">
        <v>10835</v>
      </c>
      <c r="B5422" s="54" t="s">
        <v>10836</v>
      </c>
    </row>
    <row r="5423" spans="1:2" x14ac:dyDescent="0.3">
      <c r="A5423" s="53" t="s">
        <v>10837</v>
      </c>
      <c r="B5423" s="54" t="s">
        <v>10838</v>
      </c>
    </row>
    <row r="5424" spans="1:2" x14ac:dyDescent="0.3">
      <c r="A5424" s="53" t="s">
        <v>10839</v>
      </c>
      <c r="B5424" s="54" t="s">
        <v>10840</v>
      </c>
    </row>
    <row r="5425" spans="1:2" x14ac:dyDescent="0.3">
      <c r="A5425" s="53" t="s">
        <v>10841</v>
      </c>
      <c r="B5425" s="54" t="s">
        <v>10842</v>
      </c>
    </row>
    <row r="5426" spans="1:2" x14ac:dyDescent="0.3">
      <c r="A5426" s="53" t="s">
        <v>10843</v>
      </c>
      <c r="B5426" s="54" t="s">
        <v>10844</v>
      </c>
    </row>
    <row r="5427" spans="1:2" x14ac:dyDescent="0.3">
      <c r="A5427" s="53" t="s">
        <v>10845</v>
      </c>
      <c r="B5427" s="54" t="s">
        <v>10846</v>
      </c>
    </row>
    <row r="5428" spans="1:2" x14ac:dyDescent="0.3">
      <c r="A5428" s="53" t="s">
        <v>10847</v>
      </c>
      <c r="B5428" s="54" t="s">
        <v>10848</v>
      </c>
    </row>
    <row r="5429" spans="1:2" x14ac:dyDescent="0.3">
      <c r="A5429" s="53" t="s">
        <v>10849</v>
      </c>
      <c r="B5429" s="54" t="s">
        <v>10850</v>
      </c>
    </row>
    <row r="5430" spans="1:2" x14ac:dyDescent="0.3">
      <c r="A5430" s="53" t="s">
        <v>10851</v>
      </c>
      <c r="B5430" s="54" t="s">
        <v>10852</v>
      </c>
    </row>
    <row r="5431" spans="1:2" x14ac:dyDescent="0.3">
      <c r="A5431" s="53" t="s">
        <v>10853</v>
      </c>
      <c r="B5431" s="54" t="s">
        <v>10854</v>
      </c>
    </row>
    <row r="5432" spans="1:2" x14ac:dyDescent="0.3">
      <c r="A5432" s="53" t="s">
        <v>10855</v>
      </c>
      <c r="B5432" s="54" t="s">
        <v>10856</v>
      </c>
    </row>
    <row r="5433" spans="1:2" x14ac:dyDescent="0.3">
      <c r="A5433" s="53" t="s">
        <v>10857</v>
      </c>
      <c r="B5433" s="54" t="s">
        <v>10858</v>
      </c>
    </row>
    <row r="5434" spans="1:2" x14ac:dyDescent="0.3">
      <c r="A5434" s="53" t="s">
        <v>10859</v>
      </c>
      <c r="B5434" s="54" t="s">
        <v>10860</v>
      </c>
    </row>
    <row r="5435" spans="1:2" x14ac:dyDescent="0.3">
      <c r="A5435" s="53" t="s">
        <v>10861</v>
      </c>
      <c r="B5435" s="54" t="s">
        <v>10862</v>
      </c>
    </row>
    <row r="5436" spans="1:2" x14ac:dyDescent="0.3">
      <c r="A5436" s="53" t="s">
        <v>10863</v>
      </c>
      <c r="B5436" s="54" t="s">
        <v>10864</v>
      </c>
    </row>
    <row r="5437" spans="1:2" x14ac:dyDescent="0.3">
      <c r="A5437" s="53" t="s">
        <v>10865</v>
      </c>
      <c r="B5437" s="54" t="s">
        <v>10866</v>
      </c>
    </row>
    <row r="5438" spans="1:2" x14ac:dyDescent="0.3">
      <c r="A5438" s="53" t="s">
        <v>10867</v>
      </c>
      <c r="B5438" s="54" t="s">
        <v>10868</v>
      </c>
    </row>
    <row r="5439" spans="1:2" x14ac:dyDescent="0.3">
      <c r="A5439" s="53" t="s">
        <v>10869</v>
      </c>
      <c r="B5439" s="54" t="s">
        <v>10870</v>
      </c>
    </row>
    <row r="5440" spans="1:2" x14ac:dyDescent="0.3">
      <c r="A5440" s="53" t="s">
        <v>10871</v>
      </c>
      <c r="B5440" s="54" t="s">
        <v>10872</v>
      </c>
    </row>
    <row r="5441" spans="1:2" x14ac:dyDescent="0.3">
      <c r="A5441" s="53" t="s">
        <v>10873</v>
      </c>
      <c r="B5441" s="54" t="s">
        <v>10874</v>
      </c>
    </row>
    <row r="5442" spans="1:2" x14ac:dyDescent="0.3">
      <c r="A5442" s="53" t="s">
        <v>10875</v>
      </c>
      <c r="B5442" s="54" t="s">
        <v>10876</v>
      </c>
    </row>
    <row r="5443" spans="1:2" x14ac:dyDescent="0.3">
      <c r="A5443" s="53" t="s">
        <v>10877</v>
      </c>
      <c r="B5443" s="54" t="s">
        <v>10878</v>
      </c>
    </row>
    <row r="5444" spans="1:2" x14ac:dyDescent="0.3">
      <c r="A5444" s="53" t="s">
        <v>10879</v>
      </c>
      <c r="B5444" s="54" t="s">
        <v>10880</v>
      </c>
    </row>
    <row r="5445" spans="1:2" x14ac:dyDescent="0.3">
      <c r="A5445" s="53" t="s">
        <v>10881</v>
      </c>
      <c r="B5445" s="54" t="s">
        <v>10882</v>
      </c>
    </row>
    <row r="5446" spans="1:2" x14ac:dyDescent="0.3">
      <c r="A5446" s="53" t="s">
        <v>10883</v>
      </c>
      <c r="B5446" s="54" t="s">
        <v>10884</v>
      </c>
    </row>
    <row r="5447" spans="1:2" x14ac:dyDescent="0.3">
      <c r="A5447" s="53" t="s">
        <v>10885</v>
      </c>
      <c r="B5447" s="54" t="s">
        <v>10886</v>
      </c>
    </row>
    <row r="5448" spans="1:2" x14ac:dyDescent="0.3">
      <c r="A5448" s="53" t="s">
        <v>10887</v>
      </c>
      <c r="B5448" s="54" t="s">
        <v>10888</v>
      </c>
    </row>
    <row r="5449" spans="1:2" x14ac:dyDescent="0.3">
      <c r="A5449" s="53" t="s">
        <v>10889</v>
      </c>
      <c r="B5449" s="54" t="s">
        <v>10890</v>
      </c>
    </row>
    <row r="5450" spans="1:2" x14ac:dyDescent="0.3">
      <c r="A5450" s="53" t="s">
        <v>10891</v>
      </c>
      <c r="B5450" s="54" t="s">
        <v>10892</v>
      </c>
    </row>
    <row r="5451" spans="1:2" x14ac:dyDescent="0.3">
      <c r="A5451" s="53" t="s">
        <v>10893</v>
      </c>
      <c r="B5451" s="54" t="s">
        <v>10894</v>
      </c>
    </row>
    <row r="5452" spans="1:2" x14ac:dyDescent="0.3">
      <c r="A5452" s="53" t="s">
        <v>10895</v>
      </c>
      <c r="B5452" s="54" t="s">
        <v>10896</v>
      </c>
    </row>
    <row r="5453" spans="1:2" x14ac:dyDescent="0.3">
      <c r="A5453" s="53" t="s">
        <v>10897</v>
      </c>
      <c r="B5453" s="54" t="s">
        <v>10898</v>
      </c>
    </row>
    <row r="5454" spans="1:2" x14ac:dyDescent="0.3">
      <c r="A5454" s="53" t="s">
        <v>10899</v>
      </c>
      <c r="B5454" s="54" t="s">
        <v>10900</v>
      </c>
    </row>
    <row r="5455" spans="1:2" x14ac:dyDescent="0.3">
      <c r="A5455" s="53" t="s">
        <v>10901</v>
      </c>
      <c r="B5455" s="54" t="s">
        <v>10902</v>
      </c>
    </row>
    <row r="5456" spans="1:2" x14ac:dyDescent="0.3">
      <c r="A5456" s="53" t="s">
        <v>10903</v>
      </c>
      <c r="B5456" s="54" t="s">
        <v>10904</v>
      </c>
    </row>
    <row r="5457" spans="1:2" x14ac:dyDescent="0.3">
      <c r="A5457" s="53" t="s">
        <v>10905</v>
      </c>
      <c r="B5457" s="54" t="s">
        <v>10906</v>
      </c>
    </row>
    <row r="5458" spans="1:2" x14ac:dyDescent="0.3">
      <c r="A5458" s="53" t="s">
        <v>10907</v>
      </c>
      <c r="B5458" s="54" t="s">
        <v>10908</v>
      </c>
    </row>
    <row r="5459" spans="1:2" x14ac:dyDescent="0.3">
      <c r="A5459" s="53" t="s">
        <v>10909</v>
      </c>
      <c r="B5459" s="54" t="s">
        <v>10910</v>
      </c>
    </row>
    <row r="5460" spans="1:2" x14ac:dyDescent="0.3">
      <c r="A5460" s="53" t="s">
        <v>10911</v>
      </c>
      <c r="B5460" s="54" t="s">
        <v>10912</v>
      </c>
    </row>
    <row r="5461" spans="1:2" x14ac:dyDescent="0.3">
      <c r="A5461" s="53" t="s">
        <v>10913</v>
      </c>
      <c r="B5461" s="54" t="s">
        <v>10914</v>
      </c>
    </row>
    <row r="5462" spans="1:2" x14ac:dyDescent="0.3">
      <c r="A5462" s="53" t="s">
        <v>10915</v>
      </c>
      <c r="B5462" s="54" t="s">
        <v>10916</v>
      </c>
    </row>
    <row r="5463" spans="1:2" x14ac:dyDescent="0.3">
      <c r="A5463" s="53" t="s">
        <v>10917</v>
      </c>
      <c r="B5463" s="54" t="s">
        <v>10918</v>
      </c>
    </row>
    <row r="5464" spans="1:2" x14ac:dyDescent="0.3">
      <c r="A5464" s="53" t="s">
        <v>10919</v>
      </c>
      <c r="B5464" s="54" t="s">
        <v>10920</v>
      </c>
    </row>
    <row r="5465" spans="1:2" x14ac:dyDescent="0.3">
      <c r="A5465" s="53" t="s">
        <v>10921</v>
      </c>
      <c r="B5465" s="54" t="s">
        <v>10922</v>
      </c>
    </row>
    <row r="5466" spans="1:2" x14ac:dyDescent="0.3">
      <c r="A5466" s="53" t="s">
        <v>10923</v>
      </c>
      <c r="B5466" s="54" t="s">
        <v>10924</v>
      </c>
    </row>
    <row r="5467" spans="1:2" x14ac:dyDescent="0.3">
      <c r="A5467" s="53" t="s">
        <v>10925</v>
      </c>
      <c r="B5467" s="54" t="s">
        <v>10926</v>
      </c>
    </row>
    <row r="5468" spans="1:2" x14ac:dyDescent="0.3">
      <c r="A5468" s="53" t="s">
        <v>10927</v>
      </c>
      <c r="B5468" s="54" t="s">
        <v>10928</v>
      </c>
    </row>
    <row r="5469" spans="1:2" x14ac:dyDescent="0.3">
      <c r="A5469" s="53" t="s">
        <v>10929</v>
      </c>
      <c r="B5469" s="54" t="s">
        <v>10930</v>
      </c>
    </row>
    <row r="5470" spans="1:2" x14ac:dyDescent="0.3">
      <c r="A5470" s="53" t="s">
        <v>10931</v>
      </c>
      <c r="B5470" s="54" t="s">
        <v>10932</v>
      </c>
    </row>
    <row r="5471" spans="1:2" x14ac:dyDescent="0.3">
      <c r="A5471" s="53" t="s">
        <v>10933</v>
      </c>
      <c r="B5471" s="54" t="s">
        <v>10934</v>
      </c>
    </row>
    <row r="5472" spans="1:2" x14ac:dyDescent="0.3">
      <c r="A5472" s="53" t="s">
        <v>10935</v>
      </c>
      <c r="B5472" s="54" t="s">
        <v>10936</v>
      </c>
    </row>
    <row r="5473" spans="1:2" x14ac:dyDescent="0.3">
      <c r="A5473" s="53" t="s">
        <v>10937</v>
      </c>
      <c r="B5473" s="54" t="s">
        <v>10938</v>
      </c>
    </row>
    <row r="5474" spans="1:2" x14ac:dyDescent="0.3">
      <c r="A5474" s="53" t="s">
        <v>10939</v>
      </c>
      <c r="B5474" s="54" t="s">
        <v>10940</v>
      </c>
    </row>
    <row r="5475" spans="1:2" x14ac:dyDescent="0.3">
      <c r="A5475" s="53" t="s">
        <v>10941</v>
      </c>
      <c r="B5475" s="54" t="s">
        <v>10942</v>
      </c>
    </row>
    <row r="5476" spans="1:2" x14ac:dyDescent="0.3">
      <c r="A5476" s="53" t="s">
        <v>10943</v>
      </c>
      <c r="B5476" s="54" t="s">
        <v>10944</v>
      </c>
    </row>
    <row r="5477" spans="1:2" x14ac:dyDescent="0.3">
      <c r="A5477" s="53" t="s">
        <v>10945</v>
      </c>
      <c r="B5477" s="54" t="s">
        <v>10946</v>
      </c>
    </row>
    <row r="5478" spans="1:2" x14ac:dyDescent="0.3">
      <c r="A5478" s="53" t="s">
        <v>10947</v>
      </c>
      <c r="B5478" s="54" t="s">
        <v>10948</v>
      </c>
    </row>
    <row r="5479" spans="1:2" x14ac:dyDescent="0.3">
      <c r="A5479" s="53" t="s">
        <v>10949</v>
      </c>
      <c r="B5479" s="54" t="s">
        <v>10950</v>
      </c>
    </row>
    <row r="5480" spans="1:2" x14ac:dyDescent="0.3">
      <c r="A5480" s="53" t="s">
        <v>10951</v>
      </c>
      <c r="B5480" s="54" t="s">
        <v>10952</v>
      </c>
    </row>
    <row r="5481" spans="1:2" x14ac:dyDescent="0.3">
      <c r="A5481" s="53" t="s">
        <v>10953</v>
      </c>
      <c r="B5481" s="54" t="s">
        <v>10954</v>
      </c>
    </row>
    <row r="5482" spans="1:2" x14ac:dyDescent="0.3">
      <c r="A5482" s="53" t="s">
        <v>10955</v>
      </c>
      <c r="B5482" s="54" t="s">
        <v>10956</v>
      </c>
    </row>
    <row r="5483" spans="1:2" x14ac:dyDescent="0.3">
      <c r="A5483" s="53" t="s">
        <v>10957</v>
      </c>
      <c r="B5483" s="54" t="s">
        <v>10958</v>
      </c>
    </row>
    <row r="5484" spans="1:2" x14ac:dyDescent="0.3">
      <c r="A5484" s="53" t="s">
        <v>10959</v>
      </c>
      <c r="B5484" s="54" t="s">
        <v>10960</v>
      </c>
    </row>
    <row r="5485" spans="1:2" x14ac:dyDescent="0.3">
      <c r="A5485" s="53" t="s">
        <v>10961</v>
      </c>
      <c r="B5485" s="54" t="s">
        <v>10962</v>
      </c>
    </row>
    <row r="5486" spans="1:2" x14ac:dyDescent="0.3">
      <c r="A5486" s="53" t="s">
        <v>10963</v>
      </c>
      <c r="B5486" s="54" t="s">
        <v>10964</v>
      </c>
    </row>
    <row r="5487" spans="1:2" x14ac:dyDescent="0.3">
      <c r="A5487" s="53" t="s">
        <v>10965</v>
      </c>
      <c r="B5487" s="54" t="s">
        <v>10966</v>
      </c>
    </row>
    <row r="5488" spans="1:2" x14ac:dyDescent="0.3">
      <c r="A5488" s="53" t="s">
        <v>10967</v>
      </c>
      <c r="B5488" s="54" t="s">
        <v>10968</v>
      </c>
    </row>
    <row r="5489" spans="1:2" x14ac:dyDescent="0.3">
      <c r="A5489" s="53" t="s">
        <v>10969</v>
      </c>
      <c r="B5489" s="54" t="s">
        <v>10970</v>
      </c>
    </row>
    <row r="5490" spans="1:2" x14ac:dyDescent="0.3">
      <c r="A5490" s="53" t="s">
        <v>10971</v>
      </c>
      <c r="B5490" s="54" t="s">
        <v>10972</v>
      </c>
    </row>
    <row r="5491" spans="1:2" x14ac:dyDescent="0.3">
      <c r="A5491" s="53" t="s">
        <v>10973</v>
      </c>
      <c r="B5491" s="54" t="s">
        <v>10974</v>
      </c>
    </row>
    <row r="5492" spans="1:2" x14ac:dyDescent="0.3">
      <c r="A5492" s="53" t="s">
        <v>10975</v>
      </c>
      <c r="B5492" s="54" t="s">
        <v>10976</v>
      </c>
    </row>
    <row r="5493" spans="1:2" x14ac:dyDescent="0.3">
      <c r="A5493" s="53" t="s">
        <v>10977</v>
      </c>
      <c r="B5493" s="54" t="s">
        <v>10978</v>
      </c>
    </row>
    <row r="5494" spans="1:2" x14ac:dyDescent="0.3">
      <c r="A5494" s="53" t="s">
        <v>10979</v>
      </c>
      <c r="B5494" s="54" t="s">
        <v>10980</v>
      </c>
    </row>
    <row r="5495" spans="1:2" x14ac:dyDescent="0.3">
      <c r="A5495" s="53" t="s">
        <v>10981</v>
      </c>
      <c r="B5495" s="54" t="s">
        <v>10982</v>
      </c>
    </row>
    <row r="5496" spans="1:2" x14ac:dyDescent="0.3">
      <c r="A5496" s="53" t="s">
        <v>10983</v>
      </c>
      <c r="B5496" s="54" t="s">
        <v>10984</v>
      </c>
    </row>
    <row r="5497" spans="1:2" x14ac:dyDescent="0.3">
      <c r="A5497" s="53" t="s">
        <v>10985</v>
      </c>
      <c r="B5497" s="54" t="s">
        <v>10986</v>
      </c>
    </row>
    <row r="5498" spans="1:2" x14ac:dyDescent="0.3">
      <c r="A5498" s="53" t="s">
        <v>10987</v>
      </c>
      <c r="B5498" s="54" t="s">
        <v>10988</v>
      </c>
    </row>
    <row r="5499" spans="1:2" x14ac:dyDescent="0.3">
      <c r="A5499" s="53" t="s">
        <v>10989</v>
      </c>
      <c r="B5499" s="54" t="s">
        <v>10990</v>
      </c>
    </row>
    <row r="5500" spans="1:2" x14ac:dyDescent="0.3">
      <c r="A5500" s="53" t="s">
        <v>10991</v>
      </c>
      <c r="B5500" s="54" t="s">
        <v>10992</v>
      </c>
    </row>
    <row r="5501" spans="1:2" x14ac:dyDescent="0.3">
      <c r="A5501" s="53" t="s">
        <v>10993</v>
      </c>
      <c r="B5501" s="54" t="s">
        <v>10994</v>
      </c>
    </row>
    <row r="5502" spans="1:2" x14ac:dyDescent="0.3">
      <c r="A5502" s="53" t="s">
        <v>10995</v>
      </c>
      <c r="B5502" s="54" t="s">
        <v>10996</v>
      </c>
    </row>
    <row r="5503" spans="1:2" x14ac:dyDescent="0.3">
      <c r="A5503" s="53" t="s">
        <v>10997</v>
      </c>
      <c r="B5503" s="54" t="s">
        <v>10998</v>
      </c>
    </row>
    <row r="5504" spans="1:2" x14ac:dyDescent="0.3">
      <c r="A5504" s="53" t="s">
        <v>10999</v>
      </c>
      <c r="B5504" s="54" t="s">
        <v>11000</v>
      </c>
    </row>
    <row r="5505" spans="1:2" x14ac:dyDescent="0.3">
      <c r="A5505" s="53" t="s">
        <v>11001</v>
      </c>
      <c r="B5505" s="54" t="s">
        <v>11002</v>
      </c>
    </row>
    <row r="5506" spans="1:2" x14ac:dyDescent="0.3">
      <c r="A5506" s="53" t="s">
        <v>11003</v>
      </c>
      <c r="B5506" s="54" t="s">
        <v>11004</v>
      </c>
    </row>
    <row r="5507" spans="1:2" x14ac:dyDescent="0.3">
      <c r="A5507" s="53" t="s">
        <v>11005</v>
      </c>
      <c r="B5507" s="54" t="s">
        <v>11006</v>
      </c>
    </row>
    <row r="5508" spans="1:2" x14ac:dyDescent="0.3">
      <c r="A5508" s="53" t="s">
        <v>11007</v>
      </c>
      <c r="B5508" s="54" t="s">
        <v>11008</v>
      </c>
    </row>
    <row r="5509" spans="1:2" x14ac:dyDescent="0.3">
      <c r="A5509" s="53" t="s">
        <v>11009</v>
      </c>
      <c r="B5509" s="54" t="s">
        <v>11010</v>
      </c>
    </row>
    <row r="5510" spans="1:2" x14ac:dyDescent="0.3">
      <c r="A5510" s="53" t="s">
        <v>11011</v>
      </c>
      <c r="B5510" s="54" t="s">
        <v>11012</v>
      </c>
    </row>
    <row r="5511" spans="1:2" x14ac:dyDescent="0.3">
      <c r="A5511" s="53" t="s">
        <v>11013</v>
      </c>
      <c r="B5511" s="54" t="s">
        <v>11014</v>
      </c>
    </row>
    <row r="5512" spans="1:2" x14ac:dyDescent="0.3">
      <c r="A5512" s="53" t="s">
        <v>11015</v>
      </c>
      <c r="B5512" s="54" t="s">
        <v>11016</v>
      </c>
    </row>
    <row r="5513" spans="1:2" x14ac:dyDescent="0.3">
      <c r="A5513" s="53" t="s">
        <v>11017</v>
      </c>
      <c r="B5513" s="54" t="s">
        <v>11018</v>
      </c>
    </row>
    <row r="5514" spans="1:2" x14ac:dyDescent="0.3">
      <c r="A5514" s="53" t="s">
        <v>11019</v>
      </c>
      <c r="B5514" s="54" t="s">
        <v>11020</v>
      </c>
    </row>
    <row r="5515" spans="1:2" x14ac:dyDescent="0.3">
      <c r="A5515" s="53" t="s">
        <v>11021</v>
      </c>
      <c r="B5515" s="54" t="s">
        <v>11022</v>
      </c>
    </row>
    <row r="5516" spans="1:2" x14ac:dyDescent="0.3">
      <c r="A5516" s="53" t="s">
        <v>11023</v>
      </c>
      <c r="B5516" s="54" t="s">
        <v>11024</v>
      </c>
    </row>
    <row r="5517" spans="1:2" x14ac:dyDescent="0.3">
      <c r="A5517" s="53" t="s">
        <v>11025</v>
      </c>
      <c r="B5517" s="54" t="s">
        <v>11026</v>
      </c>
    </row>
    <row r="5518" spans="1:2" x14ac:dyDescent="0.3">
      <c r="A5518" s="53" t="s">
        <v>11027</v>
      </c>
      <c r="B5518" s="54" t="s">
        <v>11028</v>
      </c>
    </row>
    <row r="5519" spans="1:2" x14ac:dyDescent="0.3">
      <c r="A5519" s="53" t="s">
        <v>11029</v>
      </c>
      <c r="B5519" s="54" t="s">
        <v>11030</v>
      </c>
    </row>
    <row r="5520" spans="1:2" x14ac:dyDescent="0.3">
      <c r="A5520" s="53" t="s">
        <v>11031</v>
      </c>
      <c r="B5520" s="54" t="s">
        <v>11032</v>
      </c>
    </row>
    <row r="5521" spans="1:2" x14ac:dyDescent="0.3">
      <c r="A5521" s="53" t="s">
        <v>11033</v>
      </c>
      <c r="B5521" s="54" t="s">
        <v>11034</v>
      </c>
    </row>
    <row r="5522" spans="1:2" x14ac:dyDescent="0.3">
      <c r="A5522" s="53" t="s">
        <v>11035</v>
      </c>
      <c r="B5522" s="54" t="s">
        <v>11036</v>
      </c>
    </row>
    <row r="5523" spans="1:2" x14ac:dyDescent="0.3">
      <c r="A5523" s="53" t="s">
        <v>11037</v>
      </c>
      <c r="B5523" s="54" t="s">
        <v>11038</v>
      </c>
    </row>
    <row r="5524" spans="1:2" x14ac:dyDescent="0.3">
      <c r="A5524" s="53" t="s">
        <v>11039</v>
      </c>
      <c r="B5524" s="54" t="s">
        <v>11040</v>
      </c>
    </row>
    <row r="5525" spans="1:2" x14ac:dyDescent="0.3">
      <c r="A5525" s="53" t="s">
        <v>11041</v>
      </c>
      <c r="B5525" s="54" t="s">
        <v>11042</v>
      </c>
    </row>
    <row r="5526" spans="1:2" x14ac:dyDescent="0.3">
      <c r="A5526" s="53" t="s">
        <v>11043</v>
      </c>
      <c r="B5526" s="54" t="s">
        <v>11044</v>
      </c>
    </row>
    <row r="5527" spans="1:2" x14ac:dyDescent="0.3">
      <c r="A5527" s="53" t="s">
        <v>11045</v>
      </c>
      <c r="B5527" s="54" t="s">
        <v>11046</v>
      </c>
    </row>
    <row r="5528" spans="1:2" x14ac:dyDescent="0.3">
      <c r="A5528" s="53" t="s">
        <v>11047</v>
      </c>
      <c r="B5528" s="54" t="s">
        <v>11048</v>
      </c>
    </row>
    <row r="5529" spans="1:2" x14ac:dyDescent="0.3">
      <c r="A5529" s="53" t="s">
        <v>11049</v>
      </c>
      <c r="B5529" s="54" t="s">
        <v>11050</v>
      </c>
    </row>
    <row r="5530" spans="1:2" x14ac:dyDescent="0.3">
      <c r="A5530" s="53" t="s">
        <v>11051</v>
      </c>
      <c r="B5530" s="54" t="s">
        <v>11052</v>
      </c>
    </row>
    <row r="5531" spans="1:2" x14ac:dyDescent="0.3">
      <c r="A5531" s="53" t="s">
        <v>11053</v>
      </c>
      <c r="B5531" s="54" t="s">
        <v>11054</v>
      </c>
    </row>
    <row r="5532" spans="1:2" x14ac:dyDescent="0.3">
      <c r="A5532" s="53" t="s">
        <v>11055</v>
      </c>
      <c r="B5532" s="54" t="s">
        <v>11056</v>
      </c>
    </row>
    <row r="5533" spans="1:2" x14ac:dyDescent="0.3">
      <c r="A5533" s="53" t="s">
        <v>11057</v>
      </c>
      <c r="B5533" s="54" t="s">
        <v>11058</v>
      </c>
    </row>
    <row r="5534" spans="1:2" x14ac:dyDescent="0.3">
      <c r="A5534" s="53" t="s">
        <v>11059</v>
      </c>
      <c r="B5534" s="54" t="s">
        <v>11060</v>
      </c>
    </row>
    <row r="5535" spans="1:2" x14ac:dyDescent="0.3">
      <c r="A5535" s="53" t="s">
        <v>11061</v>
      </c>
      <c r="B5535" s="54" t="s">
        <v>11062</v>
      </c>
    </row>
    <row r="5536" spans="1:2" x14ac:dyDescent="0.3">
      <c r="A5536" s="53" t="s">
        <v>11063</v>
      </c>
      <c r="B5536" s="54" t="s">
        <v>11064</v>
      </c>
    </row>
    <row r="5537" spans="1:2" x14ac:dyDescent="0.3">
      <c r="A5537" s="53" t="s">
        <v>11065</v>
      </c>
      <c r="B5537" s="54" t="s">
        <v>11066</v>
      </c>
    </row>
    <row r="5538" spans="1:2" x14ac:dyDescent="0.3">
      <c r="A5538" s="53" t="s">
        <v>11067</v>
      </c>
      <c r="B5538" s="54" t="s">
        <v>11068</v>
      </c>
    </row>
    <row r="5539" spans="1:2" x14ac:dyDescent="0.3">
      <c r="A5539" s="53" t="s">
        <v>11069</v>
      </c>
      <c r="B5539" s="54" t="s">
        <v>11070</v>
      </c>
    </row>
    <row r="5540" spans="1:2" x14ac:dyDescent="0.3">
      <c r="A5540" s="53" t="s">
        <v>11071</v>
      </c>
      <c r="B5540" s="54" t="s">
        <v>11072</v>
      </c>
    </row>
    <row r="5541" spans="1:2" x14ac:dyDescent="0.3">
      <c r="A5541" s="53" t="s">
        <v>11073</v>
      </c>
      <c r="B5541" s="54" t="s">
        <v>11074</v>
      </c>
    </row>
    <row r="5542" spans="1:2" x14ac:dyDescent="0.3">
      <c r="A5542" s="53" t="s">
        <v>11075</v>
      </c>
      <c r="B5542" s="54" t="s">
        <v>11076</v>
      </c>
    </row>
    <row r="5543" spans="1:2" x14ac:dyDescent="0.3">
      <c r="A5543" s="53" t="s">
        <v>11077</v>
      </c>
      <c r="B5543" s="54" t="s">
        <v>11078</v>
      </c>
    </row>
    <row r="5544" spans="1:2" x14ac:dyDescent="0.3">
      <c r="A5544" s="53" t="s">
        <v>11079</v>
      </c>
      <c r="B5544" s="54" t="s">
        <v>11080</v>
      </c>
    </row>
    <row r="5545" spans="1:2" x14ac:dyDescent="0.3">
      <c r="A5545" s="53" t="s">
        <v>11081</v>
      </c>
      <c r="B5545" s="54" t="s">
        <v>11082</v>
      </c>
    </row>
    <row r="5546" spans="1:2" x14ac:dyDescent="0.3">
      <c r="A5546" s="53" t="s">
        <v>11083</v>
      </c>
      <c r="B5546" s="54" t="s">
        <v>11084</v>
      </c>
    </row>
    <row r="5547" spans="1:2" x14ac:dyDescent="0.3">
      <c r="A5547" s="53" t="s">
        <v>11085</v>
      </c>
      <c r="B5547" s="54" t="s">
        <v>11086</v>
      </c>
    </row>
    <row r="5548" spans="1:2" x14ac:dyDescent="0.3">
      <c r="A5548" s="53" t="s">
        <v>11087</v>
      </c>
      <c r="B5548" s="54" t="s">
        <v>11088</v>
      </c>
    </row>
    <row r="5549" spans="1:2" x14ac:dyDescent="0.3">
      <c r="A5549" s="53" t="s">
        <v>11089</v>
      </c>
      <c r="B5549" s="54" t="s">
        <v>11090</v>
      </c>
    </row>
    <row r="5550" spans="1:2" x14ac:dyDescent="0.3">
      <c r="A5550" s="53" t="s">
        <v>11091</v>
      </c>
      <c r="B5550" s="54" t="s">
        <v>11092</v>
      </c>
    </row>
    <row r="5551" spans="1:2" x14ac:dyDescent="0.3">
      <c r="A5551" s="53" t="s">
        <v>11093</v>
      </c>
      <c r="B5551" s="54" t="s">
        <v>11094</v>
      </c>
    </row>
    <row r="5552" spans="1:2" x14ac:dyDescent="0.3">
      <c r="A5552" s="53" t="s">
        <v>11095</v>
      </c>
      <c r="B5552" s="54" t="s">
        <v>11096</v>
      </c>
    </row>
    <row r="5553" spans="1:2" x14ac:dyDescent="0.3">
      <c r="A5553" s="53" t="s">
        <v>11097</v>
      </c>
      <c r="B5553" s="54" t="s">
        <v>11098</v>
      </c>
    </row>
    <row r="5554" spans="1:2" x14ac:dyDescent="0.3">
      <c r="A5554" s="53" t="s">
        <v>11099</v>
      </c>
      <c r="B5554" s="54" t="s">
        <v>11100</v>
      </c>
    </row>
    <row r="5555" spans="1:2" x14ac:dyDescent="0.3">
      <c r="A5555" s="53" t="s">
        <v>11101</v>
      </c>
      <c r="B5555" s="54" t="s">
        <v>11102</v>
      </c>
    </row>
    <row r="5556" spans="1:2" x14ac:dyDescent="0.3">
      <c r="A5556" s="53" t="s">
        <v>11103</v>
      </c>
      <c r="B5556" s="54" t="s">
        <v>11104</v>
      </c>
    </row>
    <row r="5557" spans="1:2" x14ac:dyDescent="0.3">
      <c r="A5557" s="53" t="s">
        <v>11105</v>
      </c>
      <c r="B5557" s="54" t="s">
        <v>11106</v>
      </c>
    </row>
    <row r="5558" spans="1:2" x14ac:dyDescent="0.3">
      <c r="A5558" s="53" t="s">
        <v>11107</v>
      </c>
      <c r="B5558" s="54" t="s">
        <v>11108</v>
      </c>
    </row>
    <row r="5559" spans="1:2" x14ac:dyDescent="0.3">
      <c r="A5559" s="53" t="s">
        <v>11109</v>
      </c>
      <c r="B5559" s="54" t="s">
        <v>11110</v>
      </c>
    </row>
    <row r="5560" spans="1:2" x14ac:dyDescent="0.3">
      <c r="A5560" s="53" t="s">
        <v>11111</v>
      </c>
      <c r="B5560" s="54" t="s">
        <v>11112</v>
      </c>
    </row>
    <row r="5561" spans="1:2" x14ac:dyDescent="0.3">
      <c r="A5561" s="53" t="s">
        <v>11113</v>
      </c>
      <c r="B5561" s="54" t="s">
        <v>11114</v>
      </c>
    </row>
    <row r="5562" spans="1:2" x14ac:dyDescent="0.3">
      <c r="A5562" s="53" t="s">
        <v>11115</v>
      </c>
      <c r="B5562" s="54" t="s">
        <v>11116</v>
      </c>
    </row>
    <row r="5563" spans="1:2" x14ac:dyDescent="0.3">
      <c r="A5563" s="53" t="s">
        <v>11117</v>
      </c>
      <c r="B5563" s="54" t="s">
        <v>11118</v>
      </c>
    </row>
    <row r="5564" spans="1:2" x14ac:dyDescent="0.3">
      <c r="A5564" s="53" t="s">
        <v>11119</v>
      </c>
      <c r="B5564" s="54" t="s">
        <v>11120</v>
      </c>
    </row>
    <row r="5565" spans="1:2" x14ac:dyDescent="0.3">
      <c r="A5565" s="53" t="s">
        <v>11121</v>
      </c>
      <c r="B5565" s="54" t="s">
        <v>11122</v>
      </c>
    </row>
    <row r="5566" spans="1:2" x14ac:dyDescent="0.3">
      <c r="A5566" s="53" t="s">
        <v>11123</v>
      </c>
      <c r="B5566" s="54" t="s">
        <v>11124</v>
      </c>
    </row>
    <row r="5567" spans="1:2" x14ac:dyDescent="0.3">
      <c r="A5567" s="53" t="s">
        <v>11125</v>
      </c>
      <c r="B5567" s="54" t="s">
        <v>11126</v>
      </c>
    </row>
    <row r="5568" spans="1:2" x14ac:dyDescent="0.3">
      <c r="A5568" s="53" t="s">
        <v>11127</v>
      </c>
      <c r="B5568" s="54" t="s">
        <v>11128</v>
      </c>
    </row>
    <row r="5569" spans="1:2" x14ac:dyDescent="0.3">
      <c r="A5569" s="53" t="s">
        <v>11129</v>
      </c>
      <c r="B5569" s="54" t="s">
        <v>11130</v>
      </c>
    </row>
    <row r="5570" spans="1:2" x14ac:dyDescent="0.3">
      <c r="A5570" s="53" t="s">
        <v>11131</v>
      </c>
      <c r="B5570" s="54" t="s">
        <v>11132</v>
      </c>
    </row>
    <row r="5571" spans="1:2" x14ac:dyDescent="0.3">
      <c r="A5571" s="53" t="s">
        <v>11133</v>
      </c>
      <c r="B5571" s="54" t="s">
        <v>11134</v>
      </c>
    </row>
    <row r="5572" spans="1:2" x14ac:dyDescent="0.3">
      <c r="A5572" s="53" t="s">
        <v>11135</v>
      </c>
      <c r="B5572" s="54" t="s">
        <v>11136</v>
      </c>
    </row>
    <row r="5573" spans="1:2" x14ac:dyDescent="0.3">
      <c r="A5573" s="53" t="s">
        <v>11137</v>
      </c>
      <c r="B5573" s="54" t="s">
        <v>11138</v>
      </c>
    </row>
    <row r="5574" spans="1:2" x14ac:dyDescent="0.3">
      <c r="A5574" s="53" t="s">
        <v>11139</v>
      </c>
      <c r="B5574" s="54" t="s">
        <v>11140</v>
      </c>
    </row>
    <row r="5575" spans="1:2" x14ac:dyDescent="0.3">
      <c r="A5575" s="53" t="s">
        <v>11141</v>
      </c>
      <c r="B5575" s="54" t="s">
        <v>11142</v>
      </c>
    </row>
    <row r="5576" spans="1:2" x14ac:dyDescent="0.3">
      <c r="A5576" s="53" t="s">
        <v>11143</v>
      </c>
      <c r="B5576" s="54" t="s">
        <v>11144</v>
      </c>
    </row>
    <row r="5577" spans="1:2" x14ac:dyDescent="0.3">
      <c r="A5577" s="53" t="s">
        <v>11145</v>
      </c>
      <c r="B5577" s="54" t="s">
        <v>11146</v>
      </c>
    </row>
    <row r="5578" spans="1:2" x14ac:dyDescent="0.3">
      <c r="A5578" s="53" t="s">
        <v>11147</v>
      </c>
      <c r="B5578" s="54" t="s">
        <v>11148</v>
      </c>
    </row>
    <row r="5579" spans="1:2" x14ac:dyDescent="0.3">
      <c r="A5579" s="53" t="s">
        <v>11149</v>
      </c>
      <c r="B5579" s="54" t="s">
        <v>11150</v>
      </c>
    </row>
    <row r="5580" spans="1:2" x14ac:dyDescent="0.3">
      <c r="A5580" s="53" t="s">
        <v>11151</v>
      </c>
      <c r="B5580" s="54" t="s">
        <v>11152</v>
      </c>
    </row>
    <row r="5581" spans="1:2" x14ac:dyDescent="0.3">
      <c r="A5581" s="53" t="s">
        <v>11153</v>
      </c>
      <c r="B5581" s="54" t="s">
        <v>11154</v>
      </c>
    </row>
    <row r="5582" spans="1:2" x14ac:dyDescent="0.3">
      <c r="A5582" s="53" t="s">
        <v>11155</v>
      </c>
      <c r="B5582" s="54" t="s">
        <v>11156</v>
      </c>
    </row>
    <row r="5583" spans="1:2" x14ac:dyDescent="0.3">
      <c r="A5583" s="53" t="s">
        <v>11157</v>
      </c>
      <c r="B5583" s="54" t="s">
        <v>11158</v>
      </c>
    </row>
    <row r="5584" spans="1:2" x14ac:dyDescent="0.3">
      <c r="A5584" s="53" t="s">
        <v>11159</v>
      </c>
      <c r="B5584" s="54" t="s">
        <v>11160</v>
      </c>
    </row>
    <row r="5585" spans="1:2" x14ac:dyDescent="0.3">
      <c r="A5585" s="53" t="s">
        <v>11161</v>
      </c>
      <c r="B5585" s="54" t="s">
        <v>11162</v>
      </c>
    </row>
    <row r="5586" spans="1:2" x14ac:dyDescent="0.3">
      <c r="A5586" s="53" t="s">
        <v>11163</v>
      </c>
      <c r="B5586" s="54" t="s">
        <v>11164</v>
      </c>
    </row>
    <row r="5587" spans="1:2" x14ac:dyDescent="0.3">
      <c r="A5587" s="53" t="s">
        <v>11165</v>
      </c>
      <c r="B5587" s="54" t="s">
        <v>11166</v>
      </c>
    </row>
    <row r="5588" spans="1:2" x14ac:dyDescent="0.3">
      <c r="A5588" s="53" t="s">
        <v>11167</v>
      </c>
      <c r="B5588" s="54" t="s">
        <v>11168</v>
      </c>
    </row>
    <row r="5589" spans="1:2" x14ac:dyDescent="0.3">
      <c r="A5589" s="53" t="s">
        <v>11169</v>
      </c>
      <c r="B5589" s="54" t="s">
        <v>11170</v>
      </c>
    </row>
    <row r="5590" spans="1:2" x14ac:dyDescent="0.3">
      <c r="A5590" s="53" t="s">
        <v>11171</v>
      </c>
      <c r="B5590" s="54" t="s">
        <v>11172</v>
      </c>
    </row>
    <row r="5591" spans="1:2" x14ac:dyDescent="0.3">
      <c r="A5591" s="53" t="s">
        <v>11173</v>
      </c>
      <c r="B5591" s="54" t="s">
        <v>11174</v>
      </c>
    </row>
    <row r="5592" spans="1:2" x14ac:dyDescent="0.3">
      <c r="A5592" s="53" t="s">
        <v>11175</v>
      </c>
      <c r="B5592" s="54" t="s">
        <v>11176</v>
      </c>
    </row>
    <row r="5593" spans="1:2" x14ac:dyDescent="0.3">
      <c r="A5593" s="53" t="s">
        <v>11177</v>
      </c>
      <c r="B5593" s="54" t="s">
        <v>11178</v>
      </c>
    </row>
    <row r="5594" spans="1:2" x14ac:dyDescent="0.3">
      <c r="A5594" s="53" t="s">
        <v>11179</v>
      </c>
      <c r="B5594" s="54" t="s">
        <v>11180</v>
      </c>
    </row>
    <row r="5595" spans="1:2" x14ac:dyDescent="0.3">
      <c r="A5595" s="53" t="s">
        <v>11181</v>
      </c>
      <c r="B5595" s="54" t="s">
        <v>11182</v>
      </c>
    </row>
    <row r="5596" spans="1:2" x14ac:dyDescent="0.3">
      <c r="A5596" s="53" t="s">
        <v>11183</v>
      </c>
      <c r="B5596" s="54" t="s">
        <v>11184</v>
      </c>
    </row>
    <row r="5597" spans="1:2" x14ac:dyDescent="0.3">
      <c r="A5597" s="53" t="s">
        <v>11185</v>
      </c>
      <c r="B5597" s="54" t="s">
        <v>11186</v>
      </c>
    </row>
    <row r="5598" spans="1:2" x14ac:dyDescent="0.3">
      <c r="A5598" s="53" t="s">
        <v>11187</v>
      </c>
      <c r="B5598" s="54" t="s">
        <v>11188</v>
      </c>
    </row>
    <row r="5599" spans="1:2" x14ac:dyDescent="0.3">
      <c r="A5599" s="53" t="s">
        <v>11189</v>
      </c>
      <c r="B5599" s="54" t="s">
        <v>11190</v>
      </c>
    </row>
    <row r="5600" spans="1:2" x14ac:dyDescent="0.3">
      <c r="A5600" s="53" t="s">
        <v>11191</v>
      </c>
      <c r="B5600" s="54" t="s">
        <v>11192</v>
      </c>
    </row>
    <row r="5601" spans="1:2" x14ac:dyDescent="0.3">
      <c r="A5601" s="53" t="s">
        <v>11193</v>
      </c>
      <c r="B5601" s="54" t="s">
        <v>11194</v>
      </c>
    </row>
    <row r="5602" spans="1:2" x14ac:dyDescent="0.3">
      <c r="A5602" s="53" t="s">
        <v>11195</v>
      </c>
      <c r="B5602" s="54" t="s">
        <v>11196</v>
      </c>
    </row>
    <row r="5603" spans="1:2" x14ac:dyDescent="0.3">
      <c r="A5603" s="53" t="s">
        <v>11197</v>
      </c>
      <c r="B5603" s="54" t="s">
        <v>11198</v>
      </c>
    </row>
    <row r="5604" spans="1:2" x14ac:dyDescent="0.3">
      <c r="A5604" s="53" t="s">
        <v>11199</v>
      </c>
      <c r="B5604" s="54" t="s">
        <v>11200</v>
      </c>
    </row>
    <row r="5605" spans="1:2" x14ac:dyDescent="0.3">
      <c r="A5605" s="53" t="s">
        <v>11201</v>
      </c>
      <c r="B5605" s="54" t="s">
        <v>11202</v>
      </c>
    </row>
    <row r="5606" spans="1:2" x14ac:dyDescent="0.3">
      <c r="A5606" s="53" t="s">
        <v>11203</v>
      </c>
      <c r="B5606" s="54" t="s">
        <v>11204</v>
      </c>
    </row>
    <row r="5607" spans="1:2" x14ac:dyDescent="0.3">
      <c r="A5607" s="53" t="s">
        <v>11205</v>
      </c>
      <c r="B5607" s="54" t="s">
        <v>11206</v>
      </c>
    </row>
    <row r="5608" spans="1:2" x14ac:dyDescent="0.3">
      <c r="A5608" s="53" t="s">
        <v>11207</v>
      </c>
      <c r="B5608" s="54" t="s">
        <v>11208</v>
      </c>
    </row>
    <row r="5609" spans="1:2" x14ac:dyDescent="0.3">
      <c r="A5609" s="53" t="s">
        <v>11209</v>
      </c>
      <c r="B5609" s="54" t="s">
        <v>11210</v>
      </c>
    </row>
    <row r="5610" spans="1:2" x14ac:dyDescent="0.3">
      <c r="A5610" s="53" t="s">
        <v>11211</v>
      </c>
      <c r="B5610" s="54" t="s">
        <v>11212</v>
      </c>
    </row>
    <row r="5611" spans="1:2" x14ac:dyDescent="0.3">
      <c r="A5611" s="53" t="s">
        <v>11213</v>
      </c>
      <c r="B5611" s="54" t="s">
        <v>11214</v>
      </c>
    </row>
    <row r="5612" spans="1:2" x14ac:dyDescent="0.3">
      <c r="A5612" s="53" t="s">
        <v>11215</v>
      </c>
      <c r="B5612" s="54" t="s">
        <v>11216</v>
      </c>
    </row>
    <row r="5613" spans="1:2" x14ac:dyDescent="0.3">
      <c r="A5613" s="53" t="s">
        <v>11217</v>
      </c>
      <c r="B5613" s="54" t="s">
        <v>11218</v>
      </c>
    </row>
    <row r="5614" spans="1:2" x14ac:dyDescent="0.3">
      <c r="A5614" s="53" t="s">
        <v>11219</v>
      </c>
      <c r="B5614" s="54" t="s">
        <v>11220</v>
      </c>
    </row>
    <row r="5615" spans="1:2" x14ac:dyDescent="0.3">
      <c r="A5615" s="53" t="s">
        <v>11221</v>
      </c>
      <c r="B5615" s="54" t="s">
        <v>11222</v>
      </c>
    </row>
    <row r="5616" spans="1:2" x14ac:dyDescent="0.3">
      <c r="A5616" s="53" t="s">
        <v>11223</v>
      </c>
      <c r="B5616" s="54" t="s">
        <v>11224</v>
      </c>
    </row>
    <row r="5617" spans="1:2" x14ac:dyDescent="0.3">
      <c r="A5617" s="53" t="s">
        <v>11225</v>
      </c>
      <c r="B5617" s="54" t="s">
        <v>11226</v>
      </c>
    </row>
    <row r="5618" spans="1:2" x14ac:dyDescent="0.3">
      <c r="A5618" s="53" t="s">
        <v>11227</v>
      </c>
      <c r="B5618" s="54" t="s">
        <v>11228</v>
      </c>
    </row>
    <row r="5619" spans="1:2" x14ac:dyDescent="0.3">
      <c r="A5619" s="53" t="s">
        <v>11229</v>
      </c>
      <c r="B5619" s="54" t="s">
        <v>11230</v>
      </c>
    </row>
    <row r="5620" spans="1:2" x14ac:dyDescent="0.3">
      <c r="A5620" s="53" t="s">
        <v>11231</v>
      </c>
      <c r="B5620" s="54" t="s">
        <v>11232</v>
      </c>
    </row>
    <row r="5621" spans="1:2" x14ac:dyDescent="0.3">
      <c r="A5621" s="53" t="s">
        <v>11233</v>
      </c>
      <c r="B5621" s="54" t="s">
        <v>11234</v>
      </c>
    </row>
    <row r="5622" spans="1:2" x14ac:dyDescent="0.3">
      <c r="A5622" s="53" t="s">
        <v>11235</v>
      </c>
      <c r="B5622" s="54" t="s">
        <v>11236</v>
      </c>
    </row>
    <row r="5623" spans="1:2" x14ac:dyDescent="0.3">
      <c r="A5623" s="53" t="s">
        <v>11237</v>
      </c>
      <c r="B5623" s="54" t="s">
        <v>11238</v>
      </c>
    </row>
    <row r="5624" spans="1:2" x14ac:dyDescent="0.3">
      <c r="A5624" s="53" t="s">
        <v>11239</v>
      </c>
      <c r="B5624" s="54" t="s">
        <v>11240</v>
      </c>
    </row>
    <row r="5625" spans="1:2" x14ac:dyDescent="0.3">
      <c r="A5625" s="53" t="s">
        <v>11241</v>
      </c>
      <c r="B5625" s="54" t="s">
        <v>11242</v>
      </c>
    </row>
    <row r="5626" spans="1:2" x14ac:dyDescent="0.3">
      <c r="A5626" s="53" t="s">
        <v>11243</v>
      </c>
      <c r="B5626" s="54" t="s">
        <v>11244</v>
      </c>
    </row>
    <row r="5627" spans="1:2" x14ac:dyDescent="0.3">
      <c r="A5627" s="53" t="s">
        <v>11245</v>
      </c>
      <c r="B5627" s="54" t="s">
        <v>11246</v>
      </c>
    </row>
    <row r="5628" spans="1:2" x14ac:dyDescent="0.3">
      <c r="A5628" s="53" t="s">
        <v>11247</v>
      </c>
      <c r="B5628" s="54" t="s">
        <v>11248</v>
      </c>
    </row>
    <row r="5629" spans="1:2" x14ac:dyDescent="0.3">
      <c r="A5629" s="53" t="s">
        <v>11249</v>
      </c>
      <c r="B5629" s="54" t="s">
        <v>11250</v>
      </c>
    </row>
    <row r="5630" spans="1:2" x14ac:dyDescent="0.3">
      <c r="A5630" s="53" t="s">
        <v>11251</v>
      </c>
      <c r="B5630" s="54" t="s">
        <v>11252</v>
      </c>
    </row>
    <row r="5631" spans="1:2" x14ac:dyDescent="0.3">
      <c r="A5631" s="53" t="s">
        <v>11253</v>
      </c>
      <c r="B5631" s="54" t="s">
        <v>11254</v>
      </c>
    </row>
    <row r="5632" spans="1:2" x14ac:dyDescent="0.3">
      <c r="A5632" s="53" t="s">
        <v>11255</v>
      </c>
      <c r="B5632" s="54" t="s">
        <v>11256</v>
      </c>
    </row>
    <row r="5633" spans="1:2" x14ac:dyDescent="0.3">
      <c r="A5633" s="53" t="s">
        <v>11257</v>
      </c>
      <c r="B5633" s="54" t="s">
        <v>11258</v>
      </c>
    </row>
    <row r="5634" spans="1:2" x14ac:dyDescent="0.3">
      <c r="A5634" s="53" t="s">
        <v>11259</v>
      </c>
      <c r="B5634" s="54" t="s">
        <v>11260</v>
      </c>
    </row>
    <row r="5635" spans="1:2" x14ac:dyDescent="0.3">
      <c r="A5635" s="53" t="s">
        <v>11261</v>
      </c>
      <c r="B5635" s="54" t="s">
        <v>11262</v>
      </c>
    </row>
    <row r="5636" spans="1:2" x14ac:dyDescent="0.3">
      <c r="A5636" s="53" t="s">
        <v>11263</v>
      </c>
      <c r="B5636" s="54" t="s">
        <v>11264</v>
      </c>
    </row>
    <row r="5637" spans="1:2" x14ac:dyDescent="0.3">
      <c r="A5637" s="53" t="s">
        <v>11265</v>
      </c>
      <c r="B5637" s="54" t="s">
        <v>11266</v>
      </c>
    </row>
    <row r="5638" spans="1:2" x14ac:dyDescent="0.3">
      <c r="A5638" s="53" t="s">
        <v>11267</v>
      </c>
      <c r="B5638" s="54" t="s">
        <v>11268</v>
      </c>
    </row>
    <row r="5639" spans="1:2" x14ac:dyDescent="0.3">
      <c r="A5639" s="53" t="s">
        <v>11269</v>
      </c>
      <c r="B5639" s="54" t="s">
        <v>11270</v>
      </c>
    </row>
    <row r="5640" spans="1:2" x14ac:dyDescent="0.3">
      <c r="A5640" s="53" t="s">
        <v>11271</v>
      </c>
      <c r="B5640" s="54" t="s">
        <v>11272</v>
      </c>
    </row>
    <row r="5641" spans="1:2" x14ac:dyDescent="0.3">
      <c r="A5641" s="53" t="s">
        <v>11273</v>
      </c>
      <c r="B5641" s="54" t="s">
        <v>11274</v>
      </c>
    </row>
    <row r="5642" spans="1:2" x14ac:dyDescent="0.3">
      <c r="A5642" s="53" t="s">
        <v>11275</v>
      </c>
      <c r="B5642" s="54" t="s">
        <v>11276</v>
      </c>
    </row>
    <row r="5643" spans="1:2" x14ac:dyDescent="0.3">
      <c r="A5643" s="53" t="s">
        <v>11277</v>
      </c>
      <c r="B5643" s="54" t="s">
        <v>11278</v>
      </c>
    </row>
    <row r="5644" spans="1:2" x14ac:dyDescent="0.3">
      <c r="A5644" s="53" t="s">
        <v>11279</v>
      </c>
      <c r="B5644" s="54" t="s">
        <v>11280</v>
      </c>
    </row>
    <row r="5645" spans="1:2" x14ac:dyDescent="0.3">
      <c r="A5645" s="53" t="s">
        <v>11281</v>
      </c>
      <c r="B5645" s="54" t="s">
        <v>11282</v>
      </c>
    </row>
    <row r="5646" spans="1:2" x14ac:dyDescent="0.3">
      <c r="A5646" s="53" t="s">
        <v>11283</v>
      </c>
      <c r="B5646" s="54" t="s">
        <v>11284</v>
      </c>
    </row>
    <row r="5647" spans="1:2" x14ac:dyDescent="0.3">
      <c r="A5647" s="53" t="s">
        <v>11285</v>
      </c>
      <c r="B5647" s="54" t="s">
        <v>11286</v>
      </c>
    </row>
    <row r="5648" spans="1:2" x14ac:dyDescent="0.3">
      <c r="A5648" s="53" t="s">
        <v>11287</v>
      </c>
      <c r="B5648" s="54" t="s">
        <v>11288</v>
      </c>
    </row>
    <row r="5649" spans="1:2" x14ac:dyDescent="0.3">
      <c r="A5649" s="53" t="s">
        <v>11289</v>
      </c>
      <c r="B5649" s="54" t="s">
        <v>11290</v>
      </c>
    </row>
    <row r="5650" spans="1:2" x14ac:dyDescent="0.3">
      <c r="A5650" s="53" t="s">
        <v>11291</v>
      </c>
      <c r="B5650" s="54" t="s">
        <v>11292</v>
      </c>
    </row>
    <row r="5651" spans="1:2" x14ac:dyDescent="0.3">
      <c r="A5651" s="53" t="s">
        <v>11293</v>
      </c>
      <c r="B5651" s="54" t="s">
        <v>11294</v>
      </c>
    </row>
    <row r="5652" spans="1:2" x14ac:dyDescent="0.3">
      <c r="A5652" s="53" t="s">
        <v>11295</v>
      </c>
      <c r="B5652" s="54" t="s">
        <v>11296</v>
      </c>
    </row>
    <row r="5653" spans="1:2" x14ac:dyDescent="0.3">
      <c r="A5653" s="53" t="s">
        <v>11297</v>
      </c>
      <c r="B5653" s="54" t="s">
        <v>11298</v>
      </c>
    </row>
    <row r="5654" spans="1:2" x14ac:dyDescent="0.3">
      <c r="A5654" s="53" t="s">
        <v>11299</v>
      </c>
      <c r="B5654" s="54" t="s">
        <v>11300</v>
      </c>
    </row>
    <row r="5655" spans="1:2" x14ac:dyDescent="0.3">
      <c r="A5655" s="53" t="s">
        <v>11301</v>
      </c>
      <c r="B5655" s="54" t="s">
        <v>11302</v>
      </c>
    </row>
    <row r="5656" spans="1:2" x14ac:dyDescent="0.3">
      <c r="A5656" s="53" t="s">
        <v>11303</v>
      </c>
      <c r="B5656" s="54" t="s">
        <v>11304</v>
      </c>
    </row>
    <row r="5657" spans="1:2" x14ac:dyDescent="0.3">
      <c r="A5657" s="53" t="s">
        <v>11305</v>
      </c>
      <c r="B5657" s="54" t="s">
        <v>11306</v>
      </c>
    </row>
    <row r="5658" spans="1:2" x14ac:dyDescent="0.3">
      <c r="A5658" s="53" t="s">
        <v>11307</v>
      </c>
      <c r="B5658" s="54" t="s">
        <v>11308</v>
      </c>
    </row>
    <row r="5659" spans="1:2" x14ac:dyDescent="0.3">
      <c r="A5659" s="53" t="s">
        <v>11309</v>
      </c>
      <c r="B5659" s="54" t="s">
        <v>11310</v>
      </c>
    </row>
    <row r="5660" spans="1:2" x14ac:dyDescent="0.3">
      <c r="A5660" s="53" t="s">
        <v>11311</v>
      </c>
      <c r="B5660" s="54" t="s">
        <v>11312</v>
      </c>
    </row>
    <row r="5661" spans="1:2" x14ac:dyDescent="0.3">
      <c r="A5661" s="53" t="s">
        <v>11313</v>
      </c>
      <c r="B5661" s="54" t="s">
        <v>11314</v>
      </c>
    </row>
    <row r="5662" spans="1:2" x14ac:dyDescent="0.3">
      <c r="A5662" s="53" t="s">
        <v>11315</v>
      </c>
      <c r="B5662" s="54" t="s">
        <v>11316</v>
      </c>
    </row>
    <row r="5663" spans="1:2" x14ac:dyDescent="0.3">
      <c r="A5663" s="53" t="s">
        <v>11317</v>
      </c>
      <c r="B5663" s="54" t="s">
        <v>11318</v>
      </c>
    </row>
    <row r="5664" spans="1:2" x14ac:dyDescent="0.3">
      <c r="A5664" s="53" t="s">
        <v>11319</v>
      </c>
      <c r="B5664" s="54" t="s">
        <v>11320</v>
      </c>
    </row>
    <row r="5665" spans="1:2" x14ac:dyDescent="0.3">
      <c r="A5665" s="53" t="s">
        <v>11321</v>
      </c>
      <c r="B5665" s="54" t="s">
        <v>11322</v>
      </c>
    </row>
    <row r="5666" spans="1:2" x14ac:dyDescent="0.3">
      <c r="A5666" s="53" t="s">
        <v>11323</v>
      </c>
      <c r="B5666" s="54" t="s">
        <v>11324</v>
      </c>
    </row>
    <row r="5667" spans="1:2" x14ac:dyDescent="0.3">
      <c r="A5667" s="53" t="s">
        <v>11325</v>
      </c>
      <c r="B5667" s="54" t="s">
        <v>11326</v>
      </c>
    </row>
    <row r="5668" spans="1:2" x14ac:dyDescent="0.3">
      <c r="A5668" s="53" t="s">
        <v>11327</v>
      </c>
      <c r="B5668" s="54" t="s">
        <v>11328</v>
      </c>
    </row>
    <row r="5669" spans="1:2" x14ac:dyDescent="0.3">
      <c r="A5669" s="53" t="s">
        <v>11329</v>
      </c>
      <c r="B5669" s="54" t="s">
        <v>11330</v>
      </c>
    </row>
    <row r="5670" spans="1:2" x14ac:dyDescent="0.3">
      <c r="A5670" s="53" t="s">
        <v>11331</v>
      </c>
      <c r="B5670" s="54" t="s">
        <v>11332</v>
      </c>
    </row>
    <row r="5671" spans="1:2" x14ac:dyDescent="0.3">
      <c r="A5671" s="53" t="s">
        <v>11333</v>
      </c>
      <c r="B5671" s="54" t="s">
        <v>11334</v>
      </c>
    </row>
    <row r="5672" spans="1:2" x14ac:dyDescent="0.3">
      <c r="A5672" s="53" t="s">
        <v>11335</v>
      </c>
      <c r="B5672" s="54" t="s">
        <v>11336</v>
      </c>
    </row>
    <row r="5673" spans="1:2" x14ac:dyDescent="0.3">
      <c r="A5673" s="53" t="s">
        <v>11337</v>
      </c>
      <c r="B5673" s="54" t="s">
        <v>11338</v>
      </c>
    </row>
    <row r="5674" spans="1:2" x14ac:dyDescent="0.3">
      <c r="A5674" s="53" t="s">
        <v>11339</v>
      </c>
      <c r="B5674" s="54" t="s">
        <v>11340</v>
      </c>
    </row>
    <row r="5675" spans="1:2" x14ac:dyDescent="0.3">
      <c r="A5675" s="53" t="s">
        <v>11341</v>
      </c>
      <c r="B5675" s="54" t="s">
        <v>11342</v>
      </c>
    </row>
    <row r="5676" spans="1:2" x14ac:dyDescent="0.3">
      <c r="A5676" s="53" t="s">
        <v>11343</v>
      </c>
      <c r="B5676" s="54" t="s">
        <v>11344</v>
      </c>
    </row>
    <row r="5677" spans="1:2" x14ac:dyDescent="0.3">
      <c r="A5677" s="53" t="s">
        <v>11345</v>
      </c>
      <c r="B5677" s="54" t="s">
        <v>11346</v>
      </c>
    </row>
    <row r="5678" spans="1:2" x14ac:dyDescent="0.3">
      <c r="A5678" s="53" t="s">
        <v>11347</v>
      </c>
      <c r="B5678" s="54" t="s">
        <v>11348</v>
      </c>
    </row>
    <row r="5679" spans="1:2" x14ac:dyDescent="0.3">
      <c r="A5679" s="53" t="s">
        <v>11349</v>
      </c>
      <c r="B5679" s="54" t="s">
        <v>11350</v>
      </c>
    </row>
    <row r="5680" spans="1:2" x14ac:dyDescent="0.3">
      <c r="A5680" s="53" t="s">
        <v>11351</v>
      </c>
      <c r="B5680" s="54" t="s">
        <v>11352</v>
      </c>
    </row>
    <row r="5681" spans="1:2" x14ac:dyDescent="0.3">
      <c r="A5681" s="53" t="s">
        <v>11353</v>
      </c>
      <c r="B5681" s="54" t="s">
        <v>11354</v>
      </c>
    </row>
    <row r="5682" spans="1:2" x14ac:dyDescent="0.3">
      <c r="A5682" s="53" t="s">
        <v>11355</v>
      </c>
      <c r="B5682" s="54" t="s">
        <v>11356</v>
      </c>
    </row>
    <row r="5683" spans="1:2" x14ac:dyDescent="0.3">
      <c r="A5683" s="53" t="s">
        <v>11357</v>
      </c>
      <c r="B5683" s="54" t="s">
        <v>11358</v>
      </c>
    </row>
    <row r="5684" spans="1:2" x14ac:dyDescent="0.3">
      <c r="A5684" s="53" t="s">
        <v>11359</v>
      </c>
      <c r="B5684" s="54" t="s">
        <v>11360</v>
      </c>
    </row>
    <row r="5685" spans="1:2" x14ac:dyDescent="0.3">
      <c r="A5685" s="53" t="s">
        <v>11361</v>
      </c>
      <c r="B5685" s="54" t="s">
        <v>11362</v>
      </c>
    </row>
    <row r="5686" spans="1:2" x14ac:dyDescent="0.3">
      <c r="A5686" s="53" t="s">
        <v>11363</v>
      </c>
      <c r="B5686" s="54" t="s">
        <v>11364</v>
      </c>
    </row>
    <row r="5687" spans="1:2" x14ac:dyDescent="0.3">
      <c r="A5687" s="53" t="s">
        <v>11365</v>
      </c>
      <c r="B5687" s="54" t="s">
        <v>11366</v>
      </c>
    </row>
    <row r="5688" spans="1:2" x14ac:dyDescent="0.3">
      <c r="A5688" s="53" t="s">
        <v>11367</v>
      </c>
      <c r="B5688" s="54" t="s">
        <v>11368</v>
      </c>
    </row>
    <row r="5689" spans="1:2" x14ac:dyDescent="0.3">
      <c r="A5689" s="53" t="s">
        <v>11369</v>
      </c>
      <c r="B5689" s="54" t="s">
        <v>11370</v>
      </c>
    </row>
    <row r="5690" spans="1:2" x14ac:dyDescent="0.3">
      <c r="A5690" s="53" t="s">
        <v>11371</v>
      </c>
      <c r="B5690" s="54" t="s">
        <v>11372</v>
      </c>
    </row>
    <row r="5691" spans="1:2" x14ac:dyDescent="0.3">
      <c r="A5691" s="53" t="s">
        <v>11373</v>
      </c>
      <c r="B5691" s="54" t="s">
        <v>11374</v>
      </c>
    </row>
    <row r="5692" spans="1:2" x14ac:dyDescent="0.3">
      <c r="A5692" s="53" t="s">
        <v>11375</v>
      </c>
      <c r="B5692" s="54" t="s">
        <v>11376</v>
      </c>
    </row>
    <row r="5693" spans="1:2" x14ac:dyDescent="0.3">
      <c r="A5693" s="53" t="s">
        <v>11377</v>
      </c>
      <c r="B5693" s="54" t="s">
        <v>11378</v>
      </c>
    </row>
    <row r="5694" spans="1:2" x14ac:dyDescent="0.3">
      <c r="A5694" s="53" t="s">
        <v>11379</v>
      </c>
      <c r="B5694" s="54" t="s">
        <v>11380</v>
      </c>
    </row>
    <row r="5695" spans="1:2" x14ac:dyDescent="0.3">
      <c r="A5695" s="53" t="s">
        <v>11381</v>
      </c>
      <c r="B5695" s="54" t="s">
        <v>11382</v>
      </c>
    </row>
    <row r="5696" spans="1:2" x14ac:dyDescent="0.3">
      <c r="A5696" s="53" t="s">
        <v>11383</v>
      </c>
      <c r="B5696" s="54" t="s">
        <v>11384</v>
      </c>
    </row>
    <row r="5697" spans="1:2" x14ac:dyDescent="0.3">
      <c r="A5697" s="53" t="s">
        <v>11385</v>
      </c>
      <c r="B5697" s="54" t="s">
        <v>11386</v>
      </c>
    </row>
    <row r="5698" spans="1:2" x14ac:dyDescent="0.3">
      <c r="A5698" s="53" t="s">
        <v>11387</v>
      </c>
      <c r="B5698" s="54" t="s">
        <v>11388</v>
      </c>
    </row>
    <row r="5699" spans="1:2" x14ac:dyDescent="0.3">
      <c r="A5699" s="53" t="s">
        <v>11389</v>
      </c>
      <c r="B5699" s="54" t="s">
        <v>11390</v>
      </c>
    </row>
    <row r="5700" spans="1:2" x14ac:dyDescent="0.3">
      <c r="A5700" s="53" t="s">
        <v>11391</v>
      </c>
      <c r="B5700" s="54" t="s">
        <v>11392</v>
      </c>
    </row>
    <row r="5701" spans="1:2" x14ac:dyDescent="0.3">
      <c r="A5701" s="53" t="s">
        <v>11393</v>
      </c>
      <c r="B5701" s="54" t="s">
        <v>11394</v>
      </c>
    </row>
    <row r="5702" spans="1:2" x14ac:dyDescent="0.3">
      <c r="A5702" s="53" t="s">
        <v>11395</v>
      </c>
      <c r="B5702" s="54" t="s">
        <v>11396</v>
      </c>
    </row>
    <row r="5703" spans="1:2" x14ac:dyDescent="0.3">
      <c r="A5703" s="53" t="s">
        <v>11397</v>
      </c>
      <c r="B5703" s="54" t="s">
        <v>11398</v>
      </c>
    </row>
    <row r="5704" spans="1:2" x14ac:dyDescent="0.3">
      <c r="A5704" s="53" t="s">
        <v>11399</v>
      </c>
      <c r="B5704" s="54" t="s">
        <v>11400</v>
      </c>
    </row>
    <row r="5705" spans="1:2" x14ac:dyDescent="0.3">
      <c r="A5705" s="53" t="s">
        <v>11401</v>
      </c>
      <c r="B5705" s="54" t="s">
        <v>11402</v>
      </c>
    </row>
    <row r="5706" spans="1:2" x14ac:dyDescent="0.3">
      <c r="A5706" s="53" t="s">
        <v>11403</v>
      </c>
      <c r="B5706" s="54" t="s">
        <v>11404</v>
      </c>
    </row>
    <row r="5707" spans="1:2" x14ac:dyDescent="0.3">
      <c r="A5707" s="53" t="s">
        <v>11405</v>
      </c>
      <c r="B5707" s="54" t="s">
        <v>11406</v>
      </c>
    </row>
    <row r="5708" spans="1:2" x14ac:dyDescent="0.3">
      <c r="A5708" s="53" t="s">
        <v>11407</v>
      </c>
      <c r="B5708" s="54" t="s">
        <v>11408</v>
      </c>
    </row>
    <row r="5709" spans="1:2" x14ac:dyDescent="0.3">
      <c r="A5709" s="53" t="s">
        <v>11409</v>
      </c>
      <c r="B5709" s="54" t="s">
        <v>11410</v>
      </c>
    </row>
    <row r="5710" spans="1:2" x14ac:dyDescent="0.3">
      <c r="A5710" s="53" t="s">
        <v>11411</v>
      </c>
      <c r="B5710" s="54" t="s">
        <v>11412</v>
      </c>
    </row>
    <row r="5711" spans="1:2" x14ac:dyDescent="0.3">
      <c r="A5711" s="53" t="s">
        <v>11413</v>
      </c>
      <c r="B5711" s="54" t="s">
        <v>11414</v>
      </c>
    </row>
    <row r="5712" spans="1:2" x14ac:dyDescent="0.3">
      <c r="A5712" s="53" t="s">
        <v>11415</v>
      </c>
      <c r="B5712" s="54" t="s">
        <v>11416</v>
      </c>
    </row>
    <row r="5713" spans="1:2" x14ac:dyDescent="0.3">
      <c r="A5713" s="53" t="s">
        <v>11417</v>
      </c>
      <c r="B5713" s="54" t="s">
        <v>11418</v>
      </c>
    </row>
    <row r="5714" spans="1:2" x14ac:dyDescent="0.3">
      <c r="A5714" s="53" t="s">
        <v>11419</v>
      </c>
      <c r="B5714" s="54" t="s">
        <v>11420</v>
      </c>
    </row>
    <row r="5715" spans="1:2" x14ac:dyDescent="0.3">
      <c r="A5715" s="53" t="s">
        <v>11421</v>
      </c>
      <c r="B5715" s="54" t="s">
        <v>11422</v>
      </c>
    </row>
    <row r="5716" spans="1:2" x14ac:dyDescent="0.3">
      <c r="A5716" s="53" t="s">
        <v>11423</v>
      </c>
      <c r="B5716" s="54" t="s">
        <v>11424</v>
      </c>
    </row>
    <row r="5717" spans="1:2" x14ac:dyDescent="0.3">
      <c r="A5717" s="53" t="s">
        <v>11425</v>
      </c>
      <c r="B5717" s="54" t="s">
        <v>11426</v>
      </c>
    </row>
    <row r="5718" spans="1:2" x14ac:dyDescent="0.3">
      <c r="A5718" s="53" t="s">
        <v>11427</v>
      </c>
      <c r="B5718" s="54" t="s">
        <v>11428</v>
      </c>
    </row>
    <row r="5719" spans="1:2" x14ac:dyDescent="0.3">
      <c r="A5719" s="53" t="s">
        <v>11429</v>
      </c>
      <c r="B5719" s="54" t="s">
        <v>11430</v>
      </c>
    </row>
    <row r="5720" spans="1:2" x14ac:dyDescent="0.3">
      <c r="A5720" s="53" t="s">
        <v>11431</v>
      </c>
      <c r="B5720" s="54" t="s">
        <v>11432</v>
      </c>
    </row>
    <row r="5721" spans="1:2" x14ac:dyDescent="0.3">
      <c r="A5721" s="53" t="s">
        <v>11433</v>
      </c>
      <c r="B5721" s="54" t="s">
        <v>11434</v>
      </c>
    </row>
    <row r="5722" spans="1:2" x14ac:dyDescent="0.3">
      <c r="A5722" s="53" t="s">
        <v>11435</v>
      </c>
      <c r="B5722" s="54" t="s">
        <v>11436</v>
      </c>
    </row>
    <row r="5723" spans="1:2" x14ac:dyDescent="0.3">
      <c r="A5723" s="53" t="s">
        <v>11437</v>
      </c>
      <c r="B5723" s="54" t="s">
        <v>11438</v>
      </c>
    </row>
    <row r="5724" spans="1:2" x14ac:dyDescent="0.3">
      <c r="A5724" s="53" t="s">
        <v>11439</v>
      </c>
      <c r="B5724" s="54" t="s">
        <v>11440</v>
      </c>
    </row>
    <row r="5725" spans="1:2" x14ac:dyDescent="0.3">
      <c r="A5725" s="53" t="s">
        <v>11441</v>
      </c>
      <c r="B5725" s="54" t="s">
        <v>11442</v>
      </c>
    </row>
    <row r="5726" spans="1:2" x14ac:dyDescent="0.3">
      <c r="A5726" s="53" t="s">
        <v>11443</v>
      </c>
      <c r="B5726" s="54" t="s">
        <v>11444</v>
      </c>
    </row>
    <row r="5727" spans="1:2" x14ac:dyDescent="0.3">
      <c r="A5727" s="53" t="s">
        <v>11445</v>
      </c>
      <c r="B5727" s="54" t="s">
        <v>11446</v>
      </c>
    </row>
    <row r="5728" spans="1:2" x14ac:dyDescent="0.3">
      <c r="A5728" s="53" t="s">
        <v>11447</v>
      </c>
      <c r="B5728" s="54" t="s">
        <v>11448</v>
      </c>
    </row>
    <row r="5729" spans="1:2" x14ac:dyDescent="0.3">
      <c r="A5729" s="53" t="s">
        <v>11449</v>
      </c>
      <c r="B5729" s="54" t="s">
        <v>11450</v>
      </c>
    </row>
    <row r="5730" spans="1:2" x14ac:dyDescent="0.3">
      <c r="A5730" s="53" t="s">
        <v>11451</v>
      </c>
      <c r="B5730" s="54" t="s">
        <v>11452</v>
      </c>
    </row>
    <row r="5731" spans="1:2" x14ac:dyDescent="0.3">
      <c r="A5731" s="53" t="s">
        <v>11453</v>
      </c>
      <c r="B5731" s="54" t="s">
        <v>11454</v>
      </c>
    </row>
    <row r="5732" spans="1:2" x14ac:dyDescent="0.3">
      <c r="A5732" s="53" t="s">
        <v>11455</v>
      </c>
      <c r="B5732" s="54" t="s">
        <v>11456</v>
      </c>
    </row>
    <row r="5733" spans="1:2" x14ac:dyDescent="0.3">
      <c r="A5733" s="53" t="s">
        <v>11457</v>
      </c>
      <c r="B5733" s="54" t="s">
        <v>11458</v>
      </c>
    </row>
    <row r="5734" spans="1:2" x14ac:dyDescent="0.3">
      <c r="A5734" s="53" t="s">
        <v>11459</v>
      </c>
      <c r="B5734" s="54" t="s">
        <v>11460</v>
      </c>
    </row>
    <row r="5735" spans="1:2" x14ac:dyDescent="0.3">
      <c r="A5735" s="53" t="s">
        <v>11461</v>
      </c>
      <c r="B5735" s="54" t="s">
        <v>11462</v>
      </c>
    </row>
    <row r="5736" spans="1:2" x14ac:dyDescent="0.3">
      <c r="A5736" s="53" t="s">
        <v>11463</v>
      </c>
      <c r="B5736" s="54" t="s">
        <v>11464</v>
      </c>
    </row>
    <row r="5737" spans="1:2" x14ac:dyDescent="0.3">
      <c r="A5737" s="53" t="s">
        <v>11465</v>
      </c>
      <c r="B5737" s="54" t="s">
        <v>11466</v>
      </c>
    </row>
    <row r="5738" spans="1:2" x14ac:dyDescent="0.3">
      <c r="A5738" s="53" t="s">
        <v>11467</v>
      </c>
      <c r="B5738" s="54" t="s">
        <v>11468</v>
      </c>
    </row>
    <row r="5739" spans="1:2" x14ac:dyDescent="0.3">
      <c r="A5739" s="53" t="s">
        <v>11469</v>
      </c>
      <c r="B5739" s="54" t="s">
        <v>11470</v>
      </c>
    </row>
    <row r="5740" spans="1:2" x14ac:dyDescent="0.3">
      <c r="A5740" s="53" t="s">
        <v>11471</v>
      </c>
      <c r="B5740" s="54" t="s">
        <v>11472</v>
      </c>
    </row>
    <row r="5741" spans="1:2" x14ac:dyDescent="0.3">
      <c r="A5741" s="53" t="s">
        <v>11473</v>
      </c>
      <c r="B5741" s="54" t="s">
        <v>11474</v>
      </c>
    </row>
    <row r="5742" spans="1:2" x14ac:dyDescent="0.3">
      <c r="A5742" s="53" t="s">
        <v>11475</v>
      </c>
      <c r="B5742" s="54" t="s">
        <v>11476</v>
      </c>
    </row>
    <row r="5743" spans="1:2" x14ac:dyDescent="0.3">
      <c r="A5743" s="53" t="s">
        <v>11477</v>
      </c>
      <c r="B5743" s="54" t="s">
        <v>11478</v>
      </c>
    </row>
    <row r="5744" spans="1:2" x14ac:dyDescent="0.3">
      <c r="A5744" s="53" t="s">
        <v>11479</v>
      </c>
      <c r="B5744" s="54" t="s">
        <v>11480</v>
      </c>
    </row>
    <row r="5745" spans="1:2" x14ac:dyDescent="0.3">
      <c r="A5745" s="53" t="s">
        <v>11481</v>
      </c>
      <c r="B5745" s="54" t="s">
        <v>11482</v>
      </c>
    </row>
    <row r="5746" spans="1:2" x14ac:dyDescent="0.3">
      <c r="A5746" s="53" t="s">
        <v>11483</v>
      </c>
      <c r="B5746" s="54" t="s">
        <v>11484</v>
      </c>
    </row>
    <row r="5747" spans="1:2" x14ac:dyDescent="0.3">
      <c r="A5747" s="53" t="s">
        <v>11485</v>
      </c>
      <c r="B5747" s="54" t="s">
        <v>11486</v>
      </c>
    </row>
    <row r="5748" spans="1:2" x14ac:dyDescent="0.3">
      <c r="A5748" s="53" t="s">
        <v>11487</v>
      </c>
      <c r="B5748" s="54" t="s">
        <v>11488</v>
      </c>
    </row>
    <row r="5749" spans="1:2" x14ac:dyDescent="0.3">
      <c r="A5749" s="53" t="s">
        <v>11489</v>
      </c>
      <c r="B5749" s="54" t="s">
        <v>11490</v>
      </c>
    </row>
    <row r="5750" spans="1:2" x14ac:dyDescent="0.3">
      <c r="A5750" s="53" t="s">
        <v>11491</v>
      </c>
      <c r="B5750" s="54" t="s">
        <v>11492</v>
      </c>
    </row>
    <row r="5751" spans="1:2" x14ac:dyDescent="0.3">
      <c r="A5751" s="53" t="s">
        <v>11493</v>
      </c>
      <c r="B5751" s="54" t="s">
        <v>11494</v>
      </c>
    </row>
    <row r="5752" spans="1:2" x14ac:dyDescent="0.3">
      <c r="A5752" s="53" t="s">
        <v>11495</v>
      </c>
      <c r="B5752" s="54" t="s">
        <v>11496</v>
      </c>
    </row>
    <row r="5753" spans="1:2" x14ac:dyDescent="0.3">
      <c r="A5753" s="53" t="s">
        <v>11497</v>
      </c>
      <c r="B5753" s="54" t="s">
        <v>11498</v>
      </c>
    </row>
    <row r="5754" spans="1:2" x14ac:dyDescent="0.3">
      <c r="A5754" s="53" t="s">
        <v>11499</v>
      </c>
      <c r="B5754" s="54" t="s">
        <v>11500</v>
      </c>
    </row>
    <row r="5755" spans="1:2" x14ac:dyDescent="0.3">
      <c r="A5755" s="53" t="s">
        <v>11501</v>
      </c>
      <c r="B5755" s="54" t="s">
        <v>11502</v>
      </c>
    </row>
    <row r="5756" spans="1:2" x14ac:dyDescent="0.3">
      <c r="A5756" s="53" t="s">
        <v>11503</v>
      </c>
      <c r="B5756" s="54" t="s">
        <v>11504</v>
      </c>
    </row>
    <row r="5757" spans="1:2" x14ac:dyDescent="0.3">
      <c r="A5757" s="53" t="s">
        <v>11505</v>
      </c>
      <c r="B5757" s="54" t="s">
        <v>11506</v>
      </c>
    </row>
    <row r="5758" spans="1:2" x14ac:dyDescent="0.3">
      <c r="A5758" s="53" t="s">
        <v>11507</v>
      </c>
      <c r="B5758" s="54" t="s">
        <v>11508</v>
      </c>
    </row>
    <row r="5759" spans="1:2" x14ac:dyDescent="0.3">
      <c r="A5759" s="53" t="s">
        <v>11509</v>
      </c>
      <c r="B5759" s="54" t="s">
        <v>11510</v>
      </c>
    </row>
    <row r="5760" spans="1:2" x14ac:dyDescent="0.3">
      <c r="A5760" s="53" t="s">
        <v>11511</v>
      </c>
      <c r="B5760" s="54" t="s">
        <v>11512</v>
      </c>
    </row>
    <row r="5761" spans="1:2" x14ac:dyDescent="0.3">
      <c r="A5761" s="53" t="s">
        <v>11513</v>
      </c>
      <c r="B5761" s="54" t="s">
        <v>11514</v>
      </c>
    </row>
    <row r="5762" spans="1:2" x14ac:dyDescent="0.3">
      <c r="A5762" s="53" t="s">
        <v>11515</v>
      </c>
      <c r="B5762" s="54" t="s">
        <v>11516</v>
      </c>
    </row>
    <row r="5763" spans="1:2" x14ac:dyDescent="0.3">
      <c r="A5763" s="53" t="s">
        <v>11517</v>
      </c>
      <c r="B5763" s="54" t="s">
        <v>11518</v>
      </c>
    </row>
    <row r="5764" spans="1:2" x14ac:dyDescent="0.3">
      <c r="A5764" s="53" t="s">
        <v>11519</v>
      </c>
      <c r="B5764" s="54" t="s">
        <v>11520</v>
      </c>
    </row>
    <row r="5765" spans="1:2" x14ac:dyDescent="0.3">
      <c r="A5765" s="53" t="s">
        <v>11521</v>
      </c>
      <c r="B5765" s="54" t="s">
        <v>11522</v>
      </c>
    </row>
    <row r="5766" spans="1:2" x14ac:dyDescent="0.3">
      <c r="A5766" s="53" t="s">
        <v>11523</v>
      </c>
      <c r="B5766" s="54" t="s">
        <v>11524</v>
      </c>
    </row>
    <row r="5767" spans="1:2" x14ac:dyDescent="0.3">
      <c r="A5767" s="53" t="s">
        <v>11525</v>
      </c>
      <c r="B5767" s="54" t="s">
        <v>11526</v>
      </c>
    </row>
    <row r="5768" spans="1:2" x14ac:dyDescent="0.3">
      <c r="A5768" s="53" t="s">
        <v>11527</v>
      </c>
      <c r="B5768" s="54" t="s">
        <v>11528</v>
      </c>
    </row>
    <row r="5769" spans="1:2" x14ac:dyDescent="0.3">
      <c r="A5769" s="53" t="s">
        <v>11529</v>
      </c>
      <c r="B5769" s="54" t="s">
        <v>11530</v>
      </c>
    </row>
    <row r="5770" spans="1:2" x14ac:dyDescent="0.3">
      <c r="A5770" s="53" t="s">
        <v>11531</v>
      </c>
      <c r="B5770" s="54" t="s">
        <v>11532</v>
      </c>
    </row>
    <row r="5771" spans="1:2" x14ac:dyDescent="0.3">
      <c r="A5771" s="53" t="s">
        <v>11533</v>
      </c>
      <c r="B5771" s="54" t="s">
        <v>11534</v>
      </c>
    </row>
    <row r="5772" spans="1:2" x14ac:dyDescent="0.3">
      <c r="A5772" s="53" t="s">
        <v>11535</v>
      </c>
      <c r="B5772" s="54" t="s">
        <v>11536</v>
      </c>
    </row>
    <row r="5773" spans="1:2" x14ac:dyDescent="0.3">
      <c r="A5773" s="53" t="s">
        <v>11537</v>
      </c>
      <c r="B5773" s="54" t="s">
        <v>11538</v>
      </c>
    </row>
    <row r="5774" spans="1:2" x14ac:dyDescent="0.3">
      <c r="A5774" s="53" t="s">
        <v>11539</v>
      </c>
      <c r="B5774" s="54" t="s">
        <v>11540</v>
      </c>
    </row>
    <row r="5775" spans="1:2" x14ac:dyDescent="0.3">
      <c r="A5775" s="53" t="s">
        <v>11541</v>
      </c>
      <c r="B5775" s="54" t="s">
        <v>11542</v>
      </c>
    </row>
    <row r="5776" spans="1:2" x14ac:dyDescent="0.3">
      <c r="A5776" s="53" t="s">
        <v>11543</v>
      </c>
      <c r="B5776" s="54" t="s">
        <v>11544</v>
      </c>
    </row>
    <row r="5777" spans="1:2" x14ac:dyDescent="0.3">
      <c r="A5777" s="53" t="s">
        <v>11545</v>
      </c>
      <c r="B5777" s="54" t="s">
        <v>11546</v>
      </c>
    </row>
    <row r="5778" spans="1:2" x14ac:dyDescent="0.3">
      <c r="A5778" s="53" t="s">
        <v>11547</v>
      </c>
      <c r="B5778" s="54" t="s">
        <v>11548</v>
      </c>
    </row>
    <row r="5779" spans="1:2" x14ac:dyDescent="0.3">
      <c r="A5779" s="53" t="s">
        <v>11549</v>
      </c>
      <c r="B5779" s="54" t="s">
        <v>11550</v>
      </c>
    </row>
    <row r="5780" spans="1:2" x14ac:dyDescent="0.3">
      <c r="A5780" s="53" t="s">
        <v>11551</v>
      </c>
      <c r="B5780" s="54" t="s">
        <v>11552</v>
      </c>
    </row>
    <row r="5781" spans="1:2" x14ac:dyDescent="0.3">
      <c r="A5781" s="53" t="s">
        <v>11553</v>
      </c>
      <c r="B5781" s="54" t="s">
        <v>11554</v>
      </c>
    </row>
    <row r="5782" spans="1:2" x14ac:dyDescent="0.3">
      <c r="A5782" s="53" t="s">
        <v>11555</v>
      </c>
      <c r="B5782" s="54" t="s">
        <v>11556</v>
      </c>
    </row>
    <row r="5783" spans="1:2" x14ac:dyDescent="0.3">
      <c r="A5783" s="53" t="s">
        <v>11557</v>
      </c>
      <c r="B5783" s="54" t="s">
        <v>11558</v>
      </c>
    </row>
    <row r="5784" spans="1:2" x14ac:dyDescent="0.3">
      <c r="A5784" s="53" t="s">
        <v>11559</v>
      </c>
      <c r="B5784" s="54" t="s">
        <v>11560</v>
      </c>
    </row>
    <row r="5785" spans="1:2" x14ac:dyDescent="0.3">
      <c r="A5785" s="53" t="s">
        <v>11561</v>
      </c>
      <c r="B5785" s="54" t="s">
        <v>11562</v>
      </c>
    </row>
    <row r="5786" spans="1:2" x14ac:dyDescent="0.3">
      <c r="A5786" s="53" t="s">
        <v>11563</v>
      </c>
      <c r="B5786" s="54" t="s">
        <v>11564</v>
      </c>
    </row>
    <row r="5787" spans="1:2" x14ac:dyDescent="0.3">
      <c r="A5787" s="53" t="s">
        <v>11565</v>
      </c>
      <c r="B5787" s="54" t="s">
        <v>11566</v>
      </c>
    </row>
    <row r="5788" spans="1:2" x14ac:dyDescent="0.3">
      <c r="A5788" s="53" t="s">
        <v>11567</v>
      </c>
      <c r="B5788" s="54" t="s">
        <v>11568</v>
      </c>
    </row>
    <row r="5789" spans="1:2" x14ac:dyDescent="0.3">
      <c r="A5789" s="53" t="s">
        <v>11569</v>
      </c>
      <c r="B5789" s="54" t="s">
        <v>11570</v>
      </c>
    </row>
    <row r="5790" spans="1:2" x14ac:dyDescent="0.3">
      <c r="A5790" s="53" t="s">
        <v>11571</v>
      </c>
      <c r="B5790" s="54" t="s">
        <v>11572</v>
      </c>
    </row>
    <row r="5791" spans="1:2" x14ac:dyDescent="0.3">
      <c r="A5791" s="53" t="s">
        <v>11573</v>
      </c>
      <c r="B5791" s="54" t="s">
        <v>11574</v>
      </c>
    </row>
    <row r="5792" spans="1:2" x14ac:dyDescent="0.3">
      <c r="A5792" s="53" t="s">
        <v>11575</v>
      </c>
      <c r="B5792" s="54" t="s">
        <v>11576</v>
      </c>
    </row>
    <row r="5793" spans="1:2" x14ac:dyDescent="0.3">
      <c r="A5793" s="53" t="s">
        <v>11577</v>
      </c>
      <c r="B5793" s="54" t="s">
        <v>11578</v>
      </c>
    </row>
    <row r="5794" spans="1:2" x14ac:dyDescent="0.3">
      <c r="A5794" s="53" t="s">
        <v>11579</v>
      </c>
      <c r="B5794" s="54" t="s">
        <v>11580</v>
      </c>
    </row>
    <row r="5795" spans="1:2" x14ac:dyDescent="0.3">
      <c r="A5795" s="53" t="s">
        <v>11581</v>
      </c>
      <c r="B5795" s="54" t="s">
        <v>11582</v>
      </c>
    </row>
    <row r="5796" spans="1:2" x14ac:dyDescent="0.3">
      <c r="A5796" s="53" t="s">
        <v>11583</v>
      </c>
      <c r="B5796" s="54" t="s">
        <v>11584</v>
      </c>
    </row>
    <row r="5797" spans="1:2" x14ac:dyDescent="0.3">
      <c r="A5797" s="53" t="s">
        <v>11585</v>
      </c>
      <c r="B5797" s="54" t="s">
        <v>11586</v>
      </c>
    </row>
    <row r="5798" spans="1:2" x14ac:dyDescent="0.3">
      <c r="A5798" s="53" t="s">
        <v>11587</v>
      </c>
      <c r="B5798" s="54" t="s">
        <v>11588</v>
      </c>
    </row>
    <row r="5799" spans="1:2" x14ac:dyDescent="0.3">
      <c r="A5799" s="53" t="s">
        <v>11589</v>
      </c>
      <c r="B5799" s="54" t="s">
        <v>11590</v>
      </c>
    </row>
    <row r="5800" spans="1:2" x14ac:dyDescent="0.3">
      <c r="A5800" s="53" t="s">
        <v>11591</v>
      </c>
      <c r="B5800" s="54" t="s">
        <v>11592</v>
      </c>
    </row>
    <row r="5801" spans="1:2" x14ac:dyDescent="0.3">
      <c r="A5801" s="53" t="s">
        <v>11593</v>
      </c>
      <c r="B5801" s="54" t="s">
        <v>11594</v>
      </c>
    </row>
    <row r="5802" spans="1:2" x14ac:dyDescent="0.3">
      <c r="A5802" s="53" t="s">
        <v>11595</v>
      </c>
      <c r="B5802" s="54" t="s">
        <v>11596</v>
      </c>
    </row>
    <row r="5803" spans="1:2" x14ac:dyDescent="0.3">
      <c r="A5803" s="53" t="s">
        <v>11597</v>
      </c>
      <c r="B5803" s="54" t="s">
        <v>11598</v>
      </c>
    </row>
    <row r="5804" spans="1:2" x14ac:dyDescent="0.3">
      <c r="A5804" s="53" t="s">
        <v>11599</v>
      </c>
      <c r="B5804" s="54" t="s">
        <v>11600</v>
      </c>
    </row>
    <row r="5805" spans="1:2" x14ac:dyDescent="0.3">
      <c r="A5805" s="53" t="s">
        <v>11601</v>
      </c>
      <c r="B5805" s="54" t="s">
        <v>11602</v>
      </c>
    </row>
    <row r="5806" spans="1:2" x14ac:dyDescent="0.3">
      <c r="A5806" s="53" t="s">
        <v>11603</v>
      </c>
      <c r="B5806" s="54" t="s">
        <v>11604</v>
      </c>
    </row>
    <row r="5807" spans="1:2" x14ac:dyDescent="0.3">
      <c r="A5807" s="53" t="s">
        <v>11605</v>
      </c>
      <c r="B5807" s="54" t="s">
        <v>11606</v>
      </c>
    </row>
    <row r="5808" spans="1:2" x14ac:dyDescent="0.3">
      <c r="A5808" s="53" t="s">
        <v>11607</v>
      </c>
      <c r="B5808" s="54" t="s">
        <v>11608</v>
      </c>
    </row>
    <row r="5809" spans="1:2" x14ac:dyDescent="0.3">
      <c r="A5809" s="53" t="s">
        <v>11609</v>
      </c>
      <c r="B5809" s="54" t="s">
        <v>11610</v>
      </c>
    </row>
    <row r="5810" spans="1:2" x14ac:dyDescent="0.3">
      <c r="A5810" s="53" t="s">
        <v>11611</v>
      </c>
      <c r="B5810" s="54" t="s">
        <v>11612</v>
      </c>
    </row>
    <row r="5811" spans="1:2" x14ac:dyDescent="0.3">
      <c r="A5811" s="53" t="s">
        <v>11613</v>
      </c>
      <c r="B5811" s="54" t="s">
        <v>11614</v>
      </c>
    </row>
    <row r="5812" spans="1:2" x14ac:dyDescent="0.3">
      <c r="A5812" s="53" t="s">
        <v>11615</v>
      </c>
      <c r="B5812" s="54" t="s">
        <v>11616</v>
      </c>
    </row>
    <row r="5813" spans="1:2" x14ac:dyDescent="0.3">
      <c r="A5813" s="53" t="s">
        <v>11617</v>
      </c>
      <c r="B5813" s="54" t="s">
        <v>11618</v>
      </c>
    </row>
    <row r="5814" spans="1:2" x14ac:dyDescent="0.3">
      <c r="A5814" s="53" t="s">
        <v>11619</v>
      </c>
      <c r="B5814" s="54" t="s">
        <v>11620</v>
      </c>
    </row>
    <row r="5815" spans="1:2" x14ac:dyDescent="0.3">
      <c r="A5815" s="53" t="s">
        <v>11621</v>
      </c>
      <c r="B5815" s="54" t="s">
        <v>11622</v>
      </c>
    </row>
    <row r="5816" spans="1:2" x14ac:dyDescent="0.3">
      <c r="A5816" s="53" t="s">
        <v>11623</v>
      </c>
      <c r="B5816" s="54" t="s">
        <v>11624</v>
      </c>
    </row>
    <row r="5817" spans="1:2" x14ac:dyDescent="0.3">
      <c r="A5817" s="53" t="s">
        <v>11625</v>
      </c>
      <c r="B5817" s="54" t="s">
        <v>11626</v>
      </c>
    </row>
    <row r="5818" spans="1:2" x14ac:dyDescent="0.3">
      <c r="A5818" s="53" t="s">
        <v>11627</v>
      </c>
      <c r="B5818" s="54" t="s">
        <v>11628</v>
      </c>
    </row>
    <row r="5819" spans="1:2" x14ac:dyDescent="0.3">
      <c r="A5819" s="53" t="s">
        <v>11629</v>
      </c>
      <c r="B5819" s="54" t="s">
        <v>11630</v>
      </c>
    </row>
    <row r="5820" spans="1:2" x14ac:dyDescent="0.3">
      <c r="A5820" s="53" t="s">
        <v>11631</v>
      </c>
      <c r="B5820" s="54" t="s">
        <v>11632</v>
      </c>
    </row>
    <row r="5821" spans="1:2" x14ac:dyDescent="0.3">
      <c r="A5821" s="53" t="s">
        <v>11633</v>
      </c>
      <c r="B5821" s="54" t="s">
        <v>11634</v>
      </c>
    </row>
    <row r="5822" spans="1:2" x14ac:dyDescent="0.3">
      <c r="A5822" s="53" t="s">
        <v>11635</v>
      </c>
      <c r="B5822" s="54" t="s">
        <v>11636</v>
      </c>
    </row>
    <row r="5823" spans="1:2" x14ac:dyDescent="0.3">
      <c r="A5823" s="53" t="s">
        <v>11637</v>
      </c>
      <c r="B5823" s="54" t="s">
        <v>11638</v>
      </c>
    </row>
    <row r="5824" spans="1:2" x14ac:dyDescent="0.3">
      <c r="A5824" s="53" t="s">
        <v>11639</v>
      </c>
      <c r="B5824" s="54" t="s">
        <v>11640</v>
      </c>
    </row>
    <row r="5825" spans="1:2" x14ac:dyDescent="0.3">
      <c r="A5825" s="53" t="s">
        <v>11641</v>
      </c>
      <c r="B5825" s="54" t="s">
        <v>11642</v>
      </c>
    </row>
    <row r="5826" spans="1:2" x14ac:dyDescent="0.3">
      <c r="A5826" s="53" t="s">
        <v>11643</v>
      </c>
      <c r="B5826" s="54" t="s">
        <v>11644</v>
      </c>
    </row>
    <row r="5827" spans="1:2" x14ac:dyDescent="0.3">
      <c r="A5827" s="53" t="s">
        <v>11645</v>
      </c>
      <c r="B5827" s="54" t="s">
        <v>11646</v>
      </c>
    </row>
    <row r="5828" spans="1:2" x14ac:dyDescent="0.3">
      <c r="A5828" s="53" t="s">
        <v>11647</v>
      </c>
      <c r="B5828" s="54" t="s">
        <v>11648</v>
      </c>
    </row>
    <row r="5829" spans="1:2" x14ac:dyDescent="0.3">
      <c r="A5829" s="53" t="s">
        <v>11649</v>
      </c>
      <c r="B5829" s="54" t="s">
        <v>11650</v>
      </c>
    </row>
    <row r="5830" spans="1:2" x14ac:dyDescent="0.3">
      <c r="A5830" s="53" t="s">
        <v>11651</v>
      </c>
      <c r="B5830" s="54" t="s">
        <v>11652</v>
      </c>
    </row>
    <row r="5831" spans="1:2" x14ac:dyDescent="0.3">
      <c r="A5831" s="53" t="s">
        <v>11653</v>
      </c>
      <c r="B5831" s="54" t="s">
        <v>11654</v>
      </c>
    </row>
    <row r="5832" spans="1:2" x14ac:dyDescent="0.3">
      <c r="A5832" s="53" t="s">
        <v>11655</v>
      </c>
      <c r="B5832" s="54" t="s">
        <v>11656</v>
      </c>
    </row>
    <row r="5833" spans="1:2" x14ac:dyDescent="0.3">
      <c r="A5833" s="53" t="s">
        <v>11657</v>
      </c>
      <c r="B5833" s="54" t="s">
        <v>11658</v>
      </c>
    </row>
    <row r="5834" spans="1:2" x14ac:dyDescent="0.3">
      <c r="A5834" s="53" t="s">
        <v>11659</v>
      </c>
      <c r="B5834" s="54" t="s">
        <v>11660</v>
      </c>
    </row>
    <row r="5835" spans="1:2" x14ac:dyDescent="0.3">
      <c r="A5835" s="53" t="s">
        <v>11661</v>
      </c>
      <c r="B5835" s="54" t="s">
        <v>11662</v>
      </c>
    </row>
    <row r="5836" spans="1:2" x14ac:dyDescent="0.3">
      <c r="A5836" s="53" t="s">
        <v>11663</v>
      </c>
      <c r="B5836" s="54" t="s">
        <v>11664</v>
      </c>
    </row>
    <row r="5837" spans="1:2" x14ac:dyDescent="0.3">
      <c r="A5837" s="53" t="s">
        <v>11665</v>
      </c>
      <c r="B5837" s="54" t="s">
        <v>11666</v>
      </c>
    </row>
    <row r="5838" spans="1:2" x14ac:dyDescent="0.3">
      <c r="A5838" s="53" t="s">
        <v>11667</v>
      </c>
      <c r="B5838" s="54" t="s">
        <v>11668</v>
      </c>
    </row>
    <row r="5839" spans="1:2" x14ac:dyDescent="0.3">
      <c r="A5839" s="53" t="s">
        <v>11669</v>
      </c>
      <c r="B5839" s="54" t="s">
        <v>11670</v>
      </c>
    </row>
    <row r="5840" spans="1:2" x14ac:dyDescent="0.3">
      <c r="A5840" s="53" t="s">
        <v>11671</v>
      </c>
      <c r="B5840" s="54" t="s">
        <v>11672</v>
      </c>
    </row>
    <row r="5841" spans="1:2" x14ac:dyDescent="0.3">
      <c r="A5841" s="53" t="s">
        <v>11673</v>
      </c>
      <c r="B5841" s="54" t="s">
        <v>11674</v>
      </c>
    </row>
    <row r="5842" spans="1:2" x14ac:dyDescent="0.3">
      <c r="A5842" s="53" t="s">
        <v>11675</v>
      </c>
      <c r="B5842" s="54" t="s">
        <v>11676</v>
      </c>
    </row>
    <row r="5843" spans="1:2" x14ac:dyDescent="0.3">
      <c r="A5843" s="53" t="s">
        <v>11677</v>
      </c>
      <c r="B5843" s="54" t="s">
        <v>11678</v>
      </c>
    </row>
    <row r="5844" spans="1:2" x14ac:dyDescent="0.3">
      <c r="A5844" s="53" t="s">
        <v>11679</v>
      </c>
      <c r="B5844" s="54" t="s">
        <v>11680</v>
      </c>
    </row>
    <row r="5845" spans="1:2" x14ac:dyDescent="0.3">
      <c r="A5845" s="53" t="s">
        <v>11681</v>
      </c>
      <c r="B5845" s="54" t="s">
        <v>11682</v>
      </c>
    </row>
    <row r="5846" spans="1:2" x14ac:dyDescent="0.3">
      <c r="A5846" s="53" t="s">
        <v>11683</v>
      </c>
      <c r="B5846" s="54" t="s">
        <v>11684</v>
      </c>
    </row>
    <row r="5847" spans="1:2" x14ac:dyDescent="0.3">
      <c r="A5847" s="53" t="s">
        <v>11685</v>
      </c>
      <c r="B5847" s="54" t="s">
        <v>11686</v>
      </c>
    </row>
    <row r="5848" spans="1:2" x14ac:dyDescent="0.3">
      <c r="A5848" s="53" t="s">
        <v>11687</v>
      </c>
      <c r="B5848" s="54" t="s">
        <v>11688</v>
      </c>
    </row>
    <row r="5849" spans="1:2" x14ac:dyDescent="0.3">
      <c r="A5849" s="53" t="s">
        <v>11689</v>
      </c>
      <c r="B5849" s="54" t="s">
        <v>11690</v>
      </c>
    </row>
    <row r="5850" spans="1:2" x14ac:dyDescent="0.3">
      <c r="A5850" s="53" t="s">
        <v>11691</v>
      </c>
      <c r="B5850" s="54" t="s">
        <v>11692</v>
      </c>
    </row>
    <row r="5851" spans="1:2" x14ac:dyDescent="0.3">
      <c r="A5851" s="53" t="s">
        <v>11693</v>
      </c>
      <c r="B5851" s="54" t="s">
        <v>11694</v>
      </c>
    </row>
    <row r="5852" spans="1:2" x14ac:dyDescent="0.3">
      <c r="A5852" s="53" t="s">
        <v>11695</v>
      </c>
      <c r="B5852" s="54" t="s">
        <v>11696</v>
      </c>
    </row>
    <row r="5853" spans="1:2" x14ac:dyDescent="0.3">
      <c r="A5853" s="53" t="s">
        <v>11697</v>
      </c>
      <c r="B5853" s="54" t="s">
        <v>11698</v>
      </c>
    </row>
    <row r="5854" spans="1:2" x14ac:dyDescent="0.3">
      <c r="A5854" s="53" t="s">
        <v>11699</v>
      </c>
      <c r="B5854" s="54" t="s">
        <v>11700</v>
      </c>
    </row>
    <row r="5855" spans="1:2" x14ac:dyDescent="0.3">
      <c r="A5855" s="53" t="s">
        <v>11701</v>
      </c>
      <c r="B5855" s="54" t="s">
        <v>11702</v>
      </c>
    </row>
    <row r="5856" spans="1:2" x14ac:dyDescent="0.3">
      <c r="A5856" s="53" t="s">
        <v>11703</v>
      </c>
      <c r="B5856" s="54" t="s">
        <v>11704</v>
      </c>
    </row>
    <row r="5857" spans="1:2" x14ac:dyDescent="0.3">
      <c r="A5857" s="53" t="s">
        <v>11705</v>
      </c>
      <c r="B5857" s="54" t="s">
        <v>11706</v>
      </c>
    </row>
    <row r="5858" spans="1:2" x14ac:dyDescent="0.3">
      <c r="A5858" s="53" t="s">
        <v>11707</v>
      </c>
      <c r="B5858" s="54" t="s">
        <v>11708</v>
      </c>
    </row>
    <row r="5859" spans="1:2" x14ac:dyDescent="0.3">
      <c r="A5859" s="53" t="s">
        <v>11709</v>
      </c>
      <c r="B5859" s="54" t="s">
        <v>11710</v>
      </c>
    </row>
    <row r="5860" spans="1:2" x14ac:dyDescent="0.3">
      <c r="A5860" s="53" t="s">
        <v>11711</v>
      </c>
      <c r="B5860" s="54" t="s">
        <v>11712</v>
      </c>
    </row>
    <row r="5861" spans="1:2" x14ac:dyDescent="0.3">
      <c r="A5861" s="53" t="s">
        <v>11713</v>
      </c>
      <c r="B5861" s="54" t="s">
        <v>11714</v>
      </c>
    </row>
    <row r="5862" spans="1:2" x14ac:dyDescent="0.3">
      <c r="A5862" s="53" t="s">
        <v>11715</v>
      </c>
      <c r="B5862" s="54" t="s">
        <v>11716</v>
      </c>
    </row>
    <row r="5863" spans="1:2" x14ac:dyDescent="0.3">
      <c r="A5863" s="53" t="s">
        <v>11717</v>
      </c>
      <c r="B5863" s="54" t="s">
        <v>11718</v>
      </c>
    </row>
    <row r="5864" spans="1:2" x14ac:dyDescent="0.3">
      <c r="A5864" s="53" t="s">
        <v>11719</v>
      </c>
      <c r="B5864" s="54" t="s">
        <v>11720</v>
      </c>
    </row>
    <row r="5865" spans="1:2" x14ac:dyDescent="0.3">
      <c r="A5865" s="53" t="s">
        <v>11721</v>
      </c>
      <c r="B5865" s="54" t="s">
        <v>11722</v>
      </c>
    </row>
    <row r="5866" spans="1:2" x14ac:dyDescent="0.3">
      <c r="A5866" s="53" t="s">
        <v>11723</v>
      </c>
      <c r="B5866" s="54" t="s">
        <v>11724</v>
      </c>
    </row>
    <row r="5867" spans="1:2" x14ac:dyDescent="0.3">
      <c r="A5867" s="53" t="s">
        <v>11725</v>
      </c>
      <c r="B5867" s="54" t="s">
        <v>11726</v>
      </c>
    </row>
    <row r="5868" spans="1:2" x14ac:dyDescent="0.3">
      <c r="A5868" s="53" t="s">
        <v>11727</v>
      </c>
      <c r="B5868" s="54" t="s">
        <v>11728</v>
      </c>
    </row>
    <row r="5869" spans="1:2" x14ac:dyDescent="0.3">
      <c r="A5869" s="53" t="s">
        <v>11729</v>
      </c>
      <c r="B5869" s="54" t="s">
        <v>11730</v>
      </c>
    </row>
    <row r="5870" spans="1:2" x14ac:dyDescent="0.3">
      <c r="A5870" s="53" t="s">
        <v>11731</v>
      </c>
      <c r="B5870" s="54" t="s">
        <v>11732</v>
      </c>
    </row>
    <row r="5871" spans="1:2" x14ac:dyDescent="0.3">
      <c r="A5871" s="53" t="s">
        <v>11733</v>
      </c>
      <c r="B5871" s="54" t="s">
        <v>11734</v>
      </c>
    </row>
    <row r="5872" spans="1:2" x14ac:dyDescent="0.3">
      <c r="A5872" s="53" t="s">
        <v>11735</v>
      </c>
      <c r="B5872" s="54" t="s">
        <v>11736</v>
      </c>
    </row>
    <row r="5873" spans="1:2" x14ac:dyDescent="0.3">
      <c r="A5873" s="53" t="s">
        <v>11737</v>
      </c>
      <c r="B5873" s="54" t="s">
        <v>11738</v>
      </c>
    </row>
    <row r="5874" spans="1:2" x14ac:dyDescent="0.3">
      <c r="A5874" s="53" t="s">
        <v>11739</v>
      </c>
      <c r="B5874" s="54" t="s">
        <v>11740</v>
      </c>
    </row>
    <row r="5875" spans="1:2" x14ac:dyDescent="0.3">
      <c r="A5875" s="53" t="s">
        <v>11741</v>
      </c>
      <c r="B5875" s="54" t="s">
        <v>11742</v>
      </c>
    </row>
    <row r="5876" spans="1:2" x14ac:dyDescent="0.3">
      <c r="A5876" s="53" t="s">
        <v>11743</v>
      </c>
      <c r="B5876" s="54" t="s">
        <v>11744</v>
      </c>
    </row>
    <row r="5877" spans="1:2" x14ac:dyDescent="0.3">
      <c r="A5877" s="53" t="s">
        <v>11745</v>
      </c>
      <c r="B5877" s="54" t="s">
        <v>11746</v>
      </c>
    </row>
    <row r="5878" spans="1:2" x14ac:dyDescent="0.3">
      <c r="A5878" s="53" t="s">
        <v>11747</v>
      </c>
      <c r="B5878" s="54" t="s">
        <v>11748</v>
      </c>
    </row>
    <row r="5879" spans="1:2" x14ac:dyDescent="0.3">
      <c r="A5879" s="53" t="s">
        <v>11749</v>
      </c>
      <c r="B5879" s="54" t="s">
        <v>11750</v>
      </c>
    </row>
    <row r="5880" spans="1:2" x14ac:dyDescent="0.3">
      <c r="A5880" s="53" t="s">
        <v>11751</v>
      </c>
      <c r="B5880" s="54" t="s">
        <v>11752</v>
      </c>
    </row>
    <row r="5881" spans="1:2" x14ac:dyDescent="0.3">
      <c r="A5881" s="53" t="s">
        <v>11753</v>
      </c>
      <c r="B5881" s="54" t="s">
        <v>11754</v>
      </c>
    </row>
    <row r="5882" spans="1:2" x14ac:dyDescent="0.3">
      <c r="A5882" s="53" t="s">
        <v>11755</v>
      </c>
      <c r="B5882" s="54" t="s">
        <v>11756</v>
      </c>
    </row>
    <row r="5883" spans="1:2" x14ac:dyDescent="0.3">
      <c r="A5883" s="53" t="s">
        <v>11757</v>
      </c>
      <c r="B5883" s="54" t="s">
        <v>11758</v>
      </c>
    </row>
    <row r="5884" spans="1:2" x14ac:dyDescent="0.3">
      <c r="A5884" s="53" t="s">
        <v>11759</v>
      </c>
      <c r="B5884" s="54" t="s">
        <v>11760</v>
      </c>
    </row>
    <row r="5885" spans="1:2" x14ac:dyDescent="0.3">
      <c r="A5885" s="53" t="s">
        <v>11761</v>
      </c>
      <c r="B5885" s="54" t="s">
        <v>11762</v>
      </c>
    </row>
    <row r="5886" spans="1:2" x14ac:dyDescent="0.3">
      <c r="A5886" s="53" t="s">
        <v>11763</v>
      </c>
      <c r="B5886" s="54" t="s">
        <v>11764</v>
      </c>
    </row>
    <row r="5887" spans="1:2" x14ac:dyDescent="0.3">
      <c r="A5887" s="53" t="s">
        <v>11765</v>
      </c>
      <c r="B5887" s="54" t="s">
        <v>11766</v>
      </c>
    </row>
    <row r="5888" spans="1:2" x14ac:dyDescent="0.3">
      <c r="A5888" s="53" t="s">
        <v>11767</v>
      </c>
      <c r="B5888" s="54" t="s">
        <v>11768</v>
      </c>
    </row>
    <row r="5889" spans="1:2" x14ac:dyDescent="0.3">
      <c r="A5889" s="53" t="s">
        <v>11769</v>
      </c>
      <c r="B5889" s="54" t="s">
        <v>11770</v>
      </c>
    </row>
    <row r="5890" spans="1:2" x14ac:dyDescent="0.3">
      <c r="A5890" s="53" t="s">
        <v>11771</v>
      </c>
      <c r="B5890" s="54" t="s">
        <v>11772</v>
      </c>
    </row>
    <row r="5891" spans="1:2" x14ac:dyDescent="0.3">
      <c r="A5891" s="53" t="s">
        <v>11773</v>
      </c>
      <c r="B5891" s="54" t="s">
        <v>11774</v>
      </c>
    </row>
    <row r="5892" spans="1:2" x14ac:dyDescent="0.3">
      <c r="A5892" s="53" t="s">
        <v>11775</v>
      </c>
      <c r="B5892" s="54" t="s">
        <v>11776</v>
      </c>
    </row>
    <row r="5893" spans="1:2" x14ac:dyDescent="0.3">
      <c r="A5893" s="53" t="s">
        <v>11777</v>
      </c>
      <c r="B5893" s="54" t="s">
        <v>11778</v>
      </c>
    </row>
    <row r="5894" spans="1:2" x14ac:dyDescent="0.3">
      <c r="A5894" s="53" t="s">
        <v>11779</v>
      </c>
      <c r="B5894" s="54" t="s">
        <v>11780</v>
      </c>
    </row>
    <row r="5895" spans="1:2" x14ac:dyDescent="0.3">
      <c r="A5895" s="53" t="s">
        <v>11781</v>
      </c>
      <c r="B5895" s="54" t="s">
        <v>11782</v>
      </c>
    </row>
    <row r="5896" spans="1:2" x14ac:dyDescent="0.3">
      <c r="A5896" s="53" t="s">
        <v>11783</v>
      </c>
      <c r="B5896" s="54" t="s">
        <v>11784</v>
      </c>
    </row>
    <row r="5897" spans="1:2" x14ac:dyDescent="0.3">
      <c r="A5897" s="53" t="s">
        <v>11785</v>
      </c>
      <c r="B5897" s="54" t="s">
        <v>11786</v>
      </c>
    </row>
    <row r="5898" spans="1:2" x14ac:dyDescent="0.3">
      <c r="A5898" s="53" t="s">
        <v>11787</v>
      </c>
      <c r="B5898" s="54" t="s">
        <v>11788</v>
      </c>
    </row>
    <row r="5899" spans="1:2" x14ac:dyDescent="0.3">
      <c r="A5899" s="53" t="s">
        <v>11789</v>
      </c>
      <c r="B5899" s="54" t="s">
        <v>11790</v>
      </c>
    </row>
    <row r="5900" spans="1:2" x14ac:dyDescent="0.3">
      <c r="A5900" s="53" t="s">
        <v>11791</v>
      </c>
      <c r="B5900" s="54" t="s">
        <v>11792</v>
      </c>
    </row>
    <row r="5901" spans="1:2" x14ac:dyDescent="0.3">
      <c r="A5901" s="53" t="s">
        <v>11793</v>
      </c>
      <c r="B5901" s="54" t="s">
        <v>11794</v>
      </c>
    </row>
    <row r="5902" spans="1:2" x14ac:dyDescent="0.3">
      <c r="A5902" s="53" t="s">
        <v>11795</v>
      </c>
      <c r="B5902" s="54" t="s">
        <v>11796</v>
      </c>
    </row>
    <row r="5903" spans="1:2" x14ac:dyDescent="0.3">
      <c r="A5903" s="53" t="s">
        <v>11797</v>
      </c>
      <c r="B5903" s="54" t="s">
        <v>11798</v>
      </c>
    </row>
    <row r="5904" spans="1:2" x14ac:dyDescent="0.3">
      <c r="A5904" s="53" t="s">
        <v>11799</v>
      </c>
      <c r="B5904" s="54" t="s">
        <v>11800</v>
      </c>
    </row>
    <row r="5905" spans="1:2" x14ac:dyDescent="0.3">
      <c r="A5905" s="53" t="s">
        <v>11801</v>
      </c>
      <c r="B5905" s="54" t="s">
        <v>11802</v>
      </c>
    </row>
    <row r="5906" spans="1:2" x14ac:dyDescent="0.3">
      <c r="A5906" s="53" t="s">
        <v>11803</v>
      </c>
      <c r="B5906" s="54" t="s">
        <v>11804</v>
      </c>
    </row>
    <row r="5907" spans="1:2" x14ac:dyDescent="0.3">
      <c r="A5907" s="53" t="s">
        <v>11805</v>
      </c>
      <c r="B5907" s="54" t="s">
        <v>11806</v>
      </c>
    </row>
    <row r="5908" spans="1:2" x14ac:dyDescent="0.3">
      <c r="A5908" s="53" t="s">
        <v>11807</v>
      </c>
      <c r="B5908" s="54" t="s">
        <v>11808</v>
      </c>
    </row>
    <row r="5909" spans="1:2" x14ac:dyDescent="0.3">
      <c r="A5909" s="53" t="s">
        <v>11809</v>
      </c>
      <c r="B5909" s="54" t="s">
        <v>11810</v>
      </c>
    </row>
    <row r="5910" spans="1:2" x14ac:dyDescent="0.3">
      <c r="A5910" s="53" t="s">
        <v>11811</v>
      </c>
      <c r="B5910" s="54" t="s">
        <v>11812</v>
      </c>
    </row>
    <row r="5911" spans="1:2" x14ac:dyDescent="0.3">
      <c r="A5911" s="53" t="s">
        <v>11813</v>
      </c>
      <c r="B5911" s="54" t="s">
        <v>11814</v>
      </c>
    </row>
    <row r="5912" spans="1:2" x14ac:dyDescent="0.3">
      <c r="A5912" s="53" t="s">
        <v>11815</v>
      </c>
      <c r="B5912" s="54" t="s">
        <v>11816</v>
      </c>
    </row>
    <row r="5913" spans="1:2" x14ac:dyDescent="0.3">
      <c r="A5913" s="53" t="s">
        <v>11817</v>
      </c>
      <c r="B5913" s="54" t="s">
        <v>11818</v>
      </c>
    </row>
    <row r="5914" spans="1:2" x14ac:dyDescent="0.3">
      <c r="A5914" s="53" t="s">
        <v>11819</v>
      </c>
      <c r="B5914" s="54" t="s">
        <v>11820</v>
      </c>
    </row>
    <row r="5915" spans="1:2" x14ac:dyDescent="0.3">
      <c r="A5915" s="53" t="s">
        <v>11821</v>
      </c>
      <c r="B5915" s="54" t="s">
        <v>11822</v>
      </c>
    </row>
    <row r="5916" spans="1:2" x14ac:dyDescent="0.3">
      <c r="A5916" s="53" t="s">
        <v>11823</v>
      </c>
      <c r="B5916" s="54" t="s">
        <v>11824</v>
      </c>
    </row>
    <row r="5917" spans="1:2" x14ac:dyDescent="0.3">
      <c r="A5917" s="53" t="s">
        <v>11825</v>
      </c>
      <c r="B5917" s="54" t="s">
        <v>11826</v>
      </c>
    </row>
    <row r="5918" spans="1:2" x14ac:dyDescent="0.3">
      <c r="A5918" s="53" t="s">
        <v>11827</v>
      </c>
      <c r="B5918" s="54" t="s">
        <v>11828</v>
      </c>
    </row>
    <row r="5919" spans="1:2" x14ac:dyDescent="0.3">
      <c r="A5919" s="53" t="s">
        <v>11829</v>
      </c>
      <c r="B5919" s="54" t="s">
        <v>11830</v>
      </c>
    </row>
    <row r="5920" spans="1:2" x14ac:dyDescent="0.3">
      <c r="A5920" s="53" t="s">
        <v>11831</v>
      </c>
      <c r="B5920" s="54" t="s">
        <v>11832</v>
      </c>
    </row>
    <row r="5921" spans="1:2" x14ac:dyDescent="0.3">
      <c r="A5921" s="53" t="s">
        <v>11833</v>
      </c>
      <c r="B5921" s="54" t="s">
        <v>11834</v>
      </c>
    </row>
    <row r="5922" spans="1:2" x14ac:dyDescent="0.3">
      <c r="A5922" s="53" t="s">
        <v>11835</v>
      </c>
      <c r="B5922" s="54" t="s">
        <v>11836</v>
      </c>
    </row>
    <row r="5923" spans="1:2" x14ac:dyDescent="0.3">
      <c r="A5923" s="53" t="s">
        <v>11837</v>
      </c>
      <c r="B5923" s="54" t="s">
        <v>11838</v>
      </c>
    </row>
    <row r="5924" spans="1:2" x14ac:dyDescent="0.3">
      <c r="A5924" s="53" t="s">
        <v>11839</v>
      </c>
      <c r="B5924" s="54" t="s">
        <v>11840</v>
      </c>
    </row>
    <row r="5925" spans="1:2" x14ac:dyDescent="0.3">
      <c r="A5925" s="53" t="s">
        <v>11841</v>
      </c>
      <c r="B5925" s="54" t="s">
        <v>11842</v>
      </c>
    </row>
    <row r="5926" spans="1:2" x14ac:dyDescent="0.3">
      <c r="A5926" s="53" t="s">
        <v>11843</v>
      </c>
      <c r="B5926" s="54" t="s">
        <v>11844</v>
      </c>
    </row>
    <row r="5927" spans="1:2" x14ac:dyDescent="0.3">
      <c r="A5927" s="53" t="s">
        <v>11845</v>
      </c>
      <c r="B5927" s="54" t="s">
        <v>11846</v>
      </c>
    </row>
    <row r="5928" spans="1:2" x14ac:dyDescent="0.3">
      <c r="A5928" s="53" t="s">
        <v>11847</v>
      </c>
      <c r="B5928" s="54" t="s">
        <v>11848</v>
      </c>
    </row>
    <row r="5929" spans="1:2" x14ac:dyDescent="0.3">
      <c r="A5929" s="53" t="s">
        <v>11849</v>
      </c>
      <c r="B5929" s="54" t="s">
        <v>11850</v>
      </c>
    </row>
    <row r="5930" spans="1:2" x14ac:dyDescent="0.3">
      <c r="A5930" s="53" t="s">
        <v>11851</v>
      </c>
      <c r="B5930" s="54" t="s">
        <v>11852</v>
      </c>
    </row>
    <row r="5931" spans="1:2" x14ac:dyDescent="0.3">
      <c r="A5931" s="53" t="s">
        <v>11853</v>
      </c>
      <c r="B5931" s="54" t="s">
        <v>11854</v>
      </c>
    </row>
    <row r="5932" spans="1:2" x14ac:dyDescent="0.3">
      <c r="A5932" s="53" t="s">
        <v>11855</v>
      </c>
      <c r="B5932" s="54" t="s">
        <v>11856</v>
      </c>
    </row>
    <row r="5933" spans="1:2" x14ac:dyDescent="0.3">
      <c r="A5933" s="53" t="s">
        <v>11857</v>
      </c>
      <c r="B5933" s="54" t="s">
        <v>11858</v>
      </c>
    </row>
    <row r="5934" spans="1:2" x14ac:dyDescent="0.3">
      <c r="A5934" s="53" t="s">
        <v>11859</v>
      </c>
      <c r="B5934" s="54" t="s">
        <v>11860</v>
      </c>
    </row>
    <row r="5935" spans="1:2" x14ac:dyDescent="0.3">
      <c r="A5935" s="53" t="s">
        <v>11861</v>
      </c>
      <c r="B5935" s="54" t="s">
        <v>11862</v>
      </c>
    </row>
    <row r="5936" spans="1:2" x14ac:dyDescent="0.3">
      <c r="A5936" s="53" t="s">
        <v>11863</v>
      </c>
      <c r="B5936" s="54" t="s">
        <v>11864</v>
      </c>
    </row>
    <row r="5937" spans="1:2" x14ac:dyDescent="0.3">
      <c r="A5937" s="53" t="s">
        <v>11865</v>
      </c>
      <c r="B5937" s="54" t="s">
        <v>11866</v>
      </c>
    </row>
    <row r="5938" spans="1:2" x14ac:dyDescent="0.3">
      <c r="A5938" s="53" t="s">
        <v>11867</v>
      </c>
      <c r="B5938" s="54" t="s">
        <v>11868</v>
      </c>
    </row>
    <row r="5939" spans="1:2" x14ac:dyDescent="0.3">
      <c r="A5939" s="53" t="s">
        <v>11869</v>
      </c>
      <c r="B5939" s="54" t="s">
        <v>11870</v>
      </c>
    </row>
    <row r="5940" spans="1:2" x14ac:dyDescent="0.3">
      <c r="A5940" s="53" t="s">
        <v>11871</v>
      </c>
      <c r="B5940" s="54" t="s">
        <v>11872</v>
      </c>
    </row>
    <row r="5941" spans="1:2" x14ac:dyDescent="0.3">
      <c r="A5941" s="53" t="s">
        <v>11873</v>
      </c>
      <c r="B5941" s="54" t="s">
        <v>11874</v>
      </c>
    </row>
    <row r="5942" spans="1:2" x14ac:dyDescent="0.3">
      <c r="A5942" s="53" t="s">
        <v>11875</v>
      </c>
      <c r="B5942" s="54" t="s">
        <v>11876</v>
      </c>
    </row>
    <row r="5943" spans="1:2" x14ac:dyDescent="0.3">
      <c r="A5943" s="53" t="s">
        <v>11877</v>
      </c>
      <c r="B5943" s="54" t="s">
        <v>11878</v>
      </c>
    </row>
    <row r="5944" spans="1:2" x14ac:dyDescent="0.3">
      <c r="A5944" s="53" t="s">
        <v>11879</v>
      </c>
      <c r="B5944" s="54" t="s">
        <v>11880</v>
      </c>
    </row>
    <row r="5945" spans="1:2" x14ac:dyDescent="0.3">
      <c r="A5945" s="53" t="s">
        <v>11881</v>
      </c>
      <c r="B5945" s="54" t="s">
        <v>11882</v>
      </c>
    </row>
    <row r="5946" spans="1:2" x14ac:dyDescent="0.3">
      <c r="A5946" s="53" t="s">
        <v>11883</v>
      </c>
      <c r="B5946" s="54" t="s">
        <v>11884</v>
      </c>
    </row>
    <row r="5947" spans="1:2" x14ac:dyDescent="0.3">
      <c r="A5947" s="53" t="s">
        <v>11885</v>
      </c>
      <c r="B5947" s="54" t="s">
        <v>11886</v>
      </c>
    </row>
    <row r="5948" spans="1:2" x14ac:dyDescent="0.3">
      <c r="A5948" s="53" t="s">
        <v>11887</v>
      </c>
      <c r="B5948" s="54" t="s">
        <v>11888</v>
      </c>
    </row>
    <row r="5949" spans="1:2" x14ac:dyDescent="0.3">
      <c r="A5949" s="53" t="s">
        <v>11889</v>
      </c>
      <c r="B5949" s="54" t="s">
        <v>11890</v>
      </c>
    </row>
    <row r="5950" spans="1:2" x14ac:dyDescent="0.3">
      <c r="A5950" s="53" t="s">
        <v>11891</v>
      </c>
      <c r="B5950" s="54" t="s">
        <v>11892</v>
      </c>
    </row>
    <row r="5951" spans="1:2" x14ac:dyDescent="0.3">
      <c r="A5951" s="53" t="s">
        <v>11893</v>
      </c>
      <c r="B5951" s="54" t="s">
        <v>11894</v>
      </c>
    </row>
    <row r="5952" spans="1:2" x14ac:dyDescent="0.3">
      <c r="A5952" s="53" t="s">
        <v>11895</v>
      </c>
      <c r="B5952" s="54" t="s">
        <v>11896</v>
      </c>
    </row>
    <row r="5953" spans="1:2" x14ac:dyDescent="0.3">
      <c r="A5953" s="53" t="s">
        <v>11897</v>
      </c>
      <c r="B5953" s="54" t="s">
        <v>11898</v>
      </c>
    </row>
    <row r="5954" spans="1:2" x14ac:dyDescent="0.3">
      <c r="A5954" s="53" t="s">
        <v>11899</v>
      </c>
      <c r="B5954" s="54" t="s">
        <v>11900</v>
      </c>
    </row>
    <row r="5955" spans="1:2" x14ac:dyDescent="0.3">
      <c r="A5955" s="53" t="s">
        <v>11901</v>
      </c>
      <c r="B5955" s="54" t="s">
        <v>11902</v>
      </c>
    </row>
    <row r="5956" spans="1:2" x14ac:dyDescent="0.3">
      <c r="A5956" s="53" t="s">
        <v>11903</v>
      </c>
      <c r="B5956" s="54" t="s">
        <v>11904</v>
      </c>
    </row>
    <row r="5957" spans="1:2" x14ac:dyDescent="0.3">
      <c r="A5957" s="53" t="s">
        <v>11905</v>
      </c>
      <c r="B5957" s="54" t="s">
        <v>11906</v>
      </c>
    </row>
    <row r="5958" spans="1:2" x14ac:dyDescent="0.3">
      <c r="A5958" s="53" t="s">
        <v>11907</v>
      </c>
      <c r="B5958" s="54" t="s">
        <v>11908</v>
      </c>
    </row>
    <row r="5959" spans="1:2" x14ac:dyDescent="0.3">
      <c r="A5959" s="53" t="s">
        <v>11909</v>
      </c>
      <c r="B5959" s="54" t="s">
        <v>11910</v>
      </c>
    </row>
    <row r="5960" spans="1:2" x14ac:dyDescent="0.3">
      <c r="A5960" s="53" t="s">
        <v>11911</v>
      </c>
      <c r="B5960" s="54" t="s">
        <v>11912</v>
      </c>
    </row>
    <row r="5961" spans="1:2" x14ac:dyDescent="0.3">
      <c r="A5961" s="53" t="s">
        <v>11913</v>
      </c>
      <c r="B5961" s="54" t="s">
        <v>11914</v>
      </c>
    </row>
    <row r="5962" spans="1:2" x14ac:dyDescent="0.3">
      <c r="A5962" s="53" t="s">
        <v>11915</v>
      </c>
      <c r="B5962" s="54" t="s">
        <v>11916</v>
      </c>
    </row>
    <row r="5963" spans="1:2" x14ac:dyDescent="0.3">
      <c r="A5963" s="53" t="s">
        <v>11917</v>
      </c>
      <c r="B5963" s="54" t="s">
        <v>11918</v>
      </c>
    </row>
    <row r="5964" spans="1:2" x14ac:dyDescent="0.3">
      <c r="A5964" s="53" t="s">
        <v>11919</v>
      </c>
      <c r="B5964" s="54" t="s">
        <v>11920</v>
      </c>
    </row>
    <row r="5965" spans="1:2" x14ac:dyDescent="0.3">
      <c r="A5965" s="53" t="s">
        <v>11921</v>
      </c>
      <c r="B5965" s="54" t="s">
        <v>11922</v>
      </c>
    </row>
    <row r="5966" spans="1:2" x14ac:dyDescent="0.3">
      <c r="A5966" s="53" t="s">
        <v>11923</v>
      </c>
      <c r="B5966" s="54" t="s">
        <v>11924</v>
      </c>
    </row>
    <row r="5967" spans="1:2" x14ac:dyDescent="0.3">
      <c r="A5967" s="53" t="s">
        <v>11925</v>
      </c>
      <c r="B5967" s="54" t="s">
        <v>11926</v>
      </c>
    </row>
    <row r="5968" spans="1:2" x14ac:dyDescent="0.3">
      <c r="A5968" s="53" t="s">
        <v>11927</v>
      </c>
      <c r="B5968" s="54" t="s">
        <v>11928</v>
      </c>
    </row>
    <row r="5969" spans="1:2" x14ac:dyDescent="0.3">
      <c r="A5969" s="53" t="s">
        <v>11929</v>
      </c>
      <c r="B5969" s="54" t="s">
        <v>11930</v>
      </c>
    </row>
    <row r="5970" spans="1:2" x14ac:dyDescent="0.3">
      <c r="A5970" s="53" t="s">
        <v>11931</v>
      </c>
      <c r="B5970" s="54" t="s">
        <v>11932</v>
      </c>
    </row>
    <row r="5971" spans="1:2" x14ac:dyDescent="0.3">
      <c r="A5971" s="53" t="s">
        <v>11933</v>
      </c>
      <c r="B5971" s="54" t="s">
        <v>11934</v>
      </c>
    </row>
    <row r="5972" spans="1:2" x14ac:dyDescent="0.3">
      <c r="A5972" s="53" t="s">
        <v>11935</v>
      </c>
      <c r="B5972" s="54" t="s">
        <v>11936</v>
      </c>
    </row>
    <row r="5973" spans="1:2" x14ac:dyDescent="0.3">
      <c r="A5973" s="53" t="s">
        <v>11937</v>
      </c>
      <c r="B5973" s="54" t="s">
        <v>11938</v>
      </c>
    </row>
    <row r="5974" spans="1:2" x14ac:dyDescent="0.3">
      <c r="A5974" s="53" t="s">
        <v>11939</v>
      </c>
      <c r="B5974" s="54" t="s">
        <v>11940</v>
      </c>
    </row>
    <row r="5975" spans="1:2" x14ac:dyDescent="0.3">
      <c r="A5975" s="53" t="s">
        <v>11941</v>
      </c>
      <c r="B5975" s="54" t="s">
        <v>11942</v>
      </c>
    </row>
    <row r="5976" spans="1:2" x14ac:dyDescent="0.3">
      <c r="A5976" s="53" t="s">
        <v>11943</v>
      </c>
      <c r="B5976" s="54" t="s">
        <v>11944</v>
      </c>
    </row>
    <row r="5977" spans="1:2" x14ac:dyDescent="0.3">
      <c r="A5977" s="53" t="s">
        <v>11945</v>
      </c>
      <c r="B5977" s="54" t="s">
        <v>11946</v>
      </c>
    </row>
    <row r="5978" spans="1:2" x14ac:dyDescent="0.3">
      <c r="A5978" s="53" t="s">
        <v>11947</v>
      </c>
      <c r="B5978" s="54" t="s">
        <v>11948</v>
      </c>
    </row>
    <row r="5979" spans="1:2" x14ac:dyDescent="0.3">
      <c r="A5979" s="53" t="s">
        <v>11949</v>
      </c>
      <c r="B5979" s="54" t="s">
        <v>11950</v>
      </c>
    </row>
    <row r="5980" spans="1:2" x14ac:dyDescent="0.3">
      <c r="A5980" s="53" t="s">
        <v>11951</v>
      </c>
      <c r="B5980" s="54" t="s">
        <v>11952</v>
      </c>
    </row>
    <row r="5981" spans="1:2" x14ac:dyDescent="0.3">
      <c r="A5981" s="53" t="s">
        <v>11953</v>
      </c>
      <c r="B5981" s="54" t="s">
        <v>11954</v>
      </c>
    </row>
    <row r="5982" spans="1:2" x14ac:dyDescent="0.3">
      <c r="A5982" s="53" t="s">
        <v>11955</v>
      </c>
      <c r="B5982" s="54" t="s">
        <v>11956</v>
      </c>
    </row>
    <row r="5983" spans="1:2" x14ac:dyDescent="0.3">
      <c r="A5983" s="53" t="s">
        <v>11957</v>
      </c>
      <c r="B5983" s="54" t="s">
        <v>11958</v>
      </c>
    </row>
    <row r="5984" spans="1:2" x14ac:dyDescent="0.3">
      <c r="A5984" s="53" t="s">
        <v>11959</v>
      </c>
      <c r="B5984" s="54" t="s">
        <v>11960</v>
      </c>
    </row>
    <row r="5985" spans="1:2" x14ac:dyDescent="0.3">
      <c r="A5985" s="53" t="s">
        <v>11961</v>
      </c>
      <c r="B5985" s="54" t="s">
        <v>11962</v>
      </c>
    </row>
    <row r="5986" spans="1:2" x14ac:dyDescent="0.3">
      <c r="A5986" s="53" t="s">
        <v>11963</v>
      </c>
      <c r="B5986" s="54" t="s">
        <v>11964</v>
      </c>
    </row>
    <row r="5987" spans="1:2" x14ac:dyDescent="0.3">
      <c r="A5987" s="53" t="s">
        <v>11965</v>
      </c>
      <c r="B5987" s="54" t="s">
        <v>11966</v>
      </c>
    </row>
    <row r="5988" spans="1:2" x14ac:dyDescent="0.3">
      <c r="A5988" s="53" t="s">
        <v>11967</v>
      </c>
      <c r="B5988" s="54" t="s">
        <v>11968</v>
      </c>
    </row>
    <row r="5989" spans="1:2" x14ac:dyDescent="0.3">
      <c r="A5989" s="53" t="s">
        <v>11969</v>
      </c>
      <c r="B5989" s="54" t="s">
        <v>11970</v>
      </c>
    </row>
    <row r="5990" spans="1:2" x14ac:dyDescent="0.3">
      <c r="A5990" s="53" t="s">
        <v>11971</v>
      </c>
      <c r="B5990" s="54" t="s">
        <v>11972</v>
      </c>
    </row>
    <row r="5991" spans="1:2" x14ac:dyDescent="0.3">
      <c r="A5991" s="53" t="s">
        <v>11973</v>
      </c>
      <c r="B5991" s="54" t="s">
        <v>11974</v>
      </c>
    </row>
    <row r="5992" spans="1:2" x14ac:dyDescent="0.3">
      <c r="A5992" s="53" t="s">
        <v>11975</v>
      </c>
      <c r="B5992" s="54" t="s">
        <v>11976</v>
      </c>
    </row>
    <row r="5993" spans="1:2" x14ac:dyDescent="0.3">
      <c r="A5993" s="53" t="s">
        <v>11977</v>
      </c>
      <c r="B5993" s="54" t="s">
        <v>11978</v>
      </c>
    </row>
    <row r="5994" spans="1:2" x14ac:dyDescent="0.3">
      <c r="A5994" s="53" t="s">
        <v>11979</v>
      </c>
      <c r="B5994" s="54" t="s">
        <v>11980</v>
      </c>
    </row>
    <row r="5995" spans="1:2" x14ac:dyDescent="0.3">
      <c r="A5995" s="53" t="s">
        <v>11981</v>
      </c>
      <c r="B5995" s="54" t="s">
        <v>11982</v>
      </c>
    </row>
    <row r="5996" spans="1:2" x14ac:dyDescent="0.3">
      <c r="A5996" s="53" t="s">
        <v>11983</v>
      </c>
      <c r="B5996" s="54" t="s">
        <v>11984</v>
      </c>
    </row>
    <row r="5997" spans="1:2" x14ac:dyDescent="0.3">
      <c r="A5997" s="53" t="s">
        <v>11985</v>
      </c>
      <c r="B5997" s="54" t="s">
        <v>11986</v>
      </c>
    </row>
    <row r="5998" spans="1:2" x14ac:dyDescent="0.3">
      <c r="A5998" s="53" t="s">
        <v>11987</v>
      </c>
      <c r="B5998" s="54" t="s">
        <v>11988</v>
      </c>
    </row>
    <row r="5999" spans="1:2" x14ac:dyDescent="0.3">
      <c r="A5999" s="53" t="s">
        <v>11989</v>
      </c>
      <c r="B5999" s="54" t="s">
        <v>11990</v>
      </c>
    </row>
    <row r="6000" spans="1:2" x14ac:dyDescent="0.3">
      <c r="A6000" s="53" t="s">
        <v>11991</v>
      </c>
      <c r="B6000" s="54" t="s">
        <v>11992</v>
      </c>
    </row>
    <row r="6001" spans="1:2" x14ac:dyDescent="0.3">
      <c r="A6001" s="53" t="s">
        <v>11993</v>
      </c>
      <c r="B6001" s="54" t="s">
        <v>11994</v>
      </c>
    </row>
    <row r="6002" spans="1:2" x14ac:dyDescent="0.3">
      <c r="A6002" s="53" t="s">
        <v>11995</v>
      </c>
      <c r="B6002" s="54" t="s">
        <v>11996</v>
      </c>
    </row>
    <row r="6003" spans="1:2" x14ac:dyDescent="0.3">
      <c r="A6003" s="53" t="s">
        <v>11997</v>
      </c>
      <c r="B6003" s="54" t="s">
        <v>11998</v>
      </c>
    </row>
    <row r="6004" spans="1:2" x14ac:dyDescent="0.3">
      <c r="A6004" s="53" t="s">
        <v>11999</v>
      </c>
      <c r="B6004" s="54" t="s">
        <v>12000</v>
      </c>
    </row>
    <row r="6005" spans="1:2" x14ac:dyDescent="0.3">
      <c r="A6005" s="53" t="s">
        <v>12001</v>
      </c>
      <c r="B6005" s="54" t="s">
        <v>12002</v>
      </c>
    </row>
    <row r="6006" spans="1:2" x14ac:dyDescent="0.3">
      <c r="A6006" s="53" t="s">
        <v>12003</v>
      </c>
      <c r="B6006" s="54" t="s">
        <v>12004</v>
      </c>
    </row>
    <row r="6007" spans="1:2" x14ac:dyDescent="0.3">
      <c r="A6007" s="53" t="s">
        <v>12005</v>
      </c>
      <c r="B6007" s="54" t="s">
        <v>12006</v>
      </c>
    </row>
    <row r="6008" spans="1:2" x14ac:dyDescent="0.3">
      <c r="A6008" s="53" t="s">
        <v>12007</v>
      </c>
      <c r="B6008" s="54" t="s">
        <v>12008</v>
      </c>
    </row>
    <row r="6009" spans="1:2" x14ac:dyDescent="0.3">
      <c r="A6009" s="53" t="s">
        <v>12009</v>
      </c>
      <c r="B6009" s="54" t="s">
        <v>12010</v>
      </c>
    </row>
    <row r="6010" spans="1:2" x14ac:dyDescent="0.3">
      <c r="A6010" s="53" t="s">
        <v>12011</v>
      </c>
      <c r="B6010" s="54" t="s">
        <v>12012</v>
      </c>
    </row>
    <row r="6011" spans="1:2" x14ac:dyDescent="0.3">
      <c r="A6011" s="53" t="s">
        <v>12013</v>
      </c>
      <c r="B6011" s="54" t="s">
        <v>12014</v>
      </c>
    </row>
    <row r="6012" spans="1:2" x14ac:dyDescent="0.3">
      <c r="A6012" s="53" t="s">
        <v>12015</v>
      </c>
      <c r="B6012" s="54" t="s">
        <v>12016</v>
      </c>
    </row>
    <row r="6013" spans="1:2" x14ac:dyDescent="0.3">
      <c r="A6013" s="53" t="s">
        <v>12017</v>
      </c>
      <c r="B6013" s="54" t="s">
        <v>12018</v>
      </c>
    </row>
    <row r="6014" spans="1:2" x14ac:dyDescent="0.3">
      <c r="A6014" s="53" t="s">
        <v>12019</v>
      </c>
      <c r="B6014" s="54" t="s">
        <v>12020</v>
      </c>
    </row>
    <row r="6015" spans="1:2" x14ac:dyDescent="0.3">
      <c r="A6015" s="53" t="s">
        <v>12021</v>
      </c>
      <c r="B6015" s="54" t="s">
        <v>12022</v>
      </c>
    </row>
    <row r="6016" spans="1:2" x14ac:dyDescent="0.3">
      <c r="A6016" s="53" t="s">
        <v>12023</v>
      </c>
      <c r="B6016" s="54" t="s">
        <v>12024</v>
      </c>
    </row>
    <row r="6017" spans="1:2" x14ac:dyDescent="0.3">
      <c r="A6017" s="53" t="s">
        <v>12025</v>
      </c>
      <c r="B6017" s="54" t="s">
        <v>12026</v>
      </c>
    </row>
    <row r="6018" spans="1:2" x14ac:dyDescent="0.3">
      <c r="A6018" s="53" t="s">
        <v>12027</v>
      </c>
      <c r="B6018" s="54" t="s">
        <v>12028</v>
      </c>
    </row>
    <row r="6019" spans="1:2" x14ac:dyDescent="0.3">
      <c r="A6019" s="53" t="s">
        <v>12029</v>
      </c>
      <c r="B6019" s="54" t="s">
        <v>12030</v>
      </c>
    </row>
    <row r="6020" spans="1:2" x14ac:dyDescent="0.3">
      <c r="A6020" s="53" t="s">
        <v>12031</v>
      </c>
      <c r="B6020" s="54" t="s">
        <v>12032</v>
      </c>
    </row>
    <row r="6021" spans="1:2" x14ac:dyDescent="0.3">
      <c r="A6021" s="53" t="s">
        <v>12033</v>
      </c>
      <c r="B6021" s="54" t="s">
        <v>12034</v>
      </c>
    </row>
    <row r="6022" spans="1:2" x14ac:dyDescent="0.3">
      <c r="A6022" s="53" t="s">
        <v>12035</v>
      </c>
      <c r="B6022" s="54" t="s">
        <v>12036</v>
      </c>
    </row>
    <row r="6023" spans="1:2" x14ac:dyDescent="0.3">
      <c r="A6023" s="53" t="s">
        <v>12037</v>
      </c>
      <c r="B6023" s="54" t="s">
        <v>12038</v>
      </c>
    </row>
    <row r="6024" spans="1:2" x14ac:dyDescent="0.3">
      <c r="A6024" s="53" t="s">
        <v>12039</v>
      </c>
      <c r="B6024" s="54" t="s">
        <v>12040</v>
      </c>
    </row>
    <row r="6025" spans="1:2" x14ac:dyDescent="0.3">
      <c r="A6025" s="53" t="s">
        <v>12041</v>
      </c>
      <c r="B6025" s="54" t="s">
        <v>12042</v>
      </c>
    </row>
    <row r="6026" spans="1:2" x14ac:dyDescent="0.3">
      <c r="A6026" s="53" t="s">
        <v>12043</v>
      </c>
      <c r="B6026" s="54" t="s">
        <v>12044</v>
      </c>
    </row>
    <row r="6027" spans="1:2" x14ac:dyDescent="0.3">
      <c r="A6027" s="53" t="s">
        <v>12045</v>
      </c>
      <c r="B6027" s="54" t="s">
        <v>12046</v>
      </c>
    </row>
    <row r="6028" spans="1:2" x14ac:dyDescent="0.3">
      <c r="A6028" s="53" t="s">
        <v>12047</v>
      </c>
      <c r="B6028" s="54" t="s">
        <v>12048</v>
      </c>
    </row>
    <row r="6029" spans="1:2" x14ac:dyDescent="0.3">
      <c r="A6029" s="53" t="s">
        <v>12049</v>
      </c>
      <c r="B6029" s="54" t="s">
        <v>12050</v>
      </c>
    </row>
    <row r="6030" spans="1:2" x14ac:dyDescent="0.3">
      <c r="A6030" s="53" t="s">
        <v>12051</v>
      </c>
      <c r="B6030" s="54" t="s">
        <v>12052</v>
      </c>
    </row>
    <row r="6031" spans="1:2" x14ac:dyDescent="0.3">
      <c r="A6031" s="53" t="s">
        <v>12053</v>
      </c>
      <c r="B6031" s="54" t="s">
        <v>12054</v>
      </c>
    </row>
    <row r="6032" spans="1:2" x14ac:dyDescent="0.3">
      <c r="A6032" s="53" t="s">
        <v>12055</v>
      </c>
      <c r="B6032" s="54" t="s">
        <v>12056</v>
      </c>
    </row>
    <row r="6033" spans="1:2" x14ac:dyDescent="0.3">
      <c r="A6033" s="53" t="s">
        <v>12057</v>
      </c>
      <c r="B6033" s="54" t="s">
        <v>12058</v>
      </c>
    </row>
    <row r="6034" spans="1:2" x14ac:dyDescent="0.3">
      <c r="A6034" s="53" t="s">
        <v>12059</v>
      </c>
      <c r="B6034" s="54" t="s">
        <v>12060</v>
      </c>
    </row>
    <row r="6035" spans="1:2" x14ac:dyDescent="0.3">
      <c r="A6035" s="53" t="s">
        <v>12061</v>
      </c>
      <c r="B6035" s="54" t="s">
        <v>12062</v>
      </c>
    </row>
    <row r="6036" spans="1:2" x14ac:dyDescent="0.3">
      <c r="A6036" s="53" t="s">
        <v>12063</v>
      </c>
      <c r="B6036" s="54" t="s">
        <v>12064</v>
      </c>
    </row>
    <row r="6037" spans="1:2" x14ac:dyDescent="0.3">
      <c r="A6037" s="53" t="s">
        <v>12065</v>
      </c>
      <c r="B6037" s="54" t="s">
        <v>12066</v>
      </c>
    </row>
    <row r="6038" spans="1:2" x14ac:dyDescent="0.3">
      <c r="A6038" s="53" t="s">
        <v>12067</v>
      </c>
      <c r="B6038" s="54" t="s">
        <v>12068</v>
      </c>
    </row>
    <row r="6039" spans="1:2" x14ac:dyDescent="0.3">
      <c r="A6039" s="53" t="s">
        <v>12069</v>
      </c>
      <c r="B6039" s="54" t="s">
        <v>12070</v>
      </c>
    </row>
    <row r="6040" spans="1:2" x14ac:dyDescent="0.3">
      <c r="A6040" s="53" t="s">
        <v>12071</v>
      </c>
      <c r="B6040" s="54" t="s">
        <v>12072</v>
      </c>
    </row>
    <row r="6041" spans="1:2" x14ac:dyDescent="0.3">
      <c r="A6041" s="53" t="s">
        <v>12073</v>
      </c>
      <c r="B6041" s="54" t="s">
        <v>12074</v>
      </c>
    </row>
    <row r="6042" spans="1:2" x14ac:dyDescent="0.3">
      <c r="A6042" s="53" t="s">
        <v>12075</v>
      </c>
      <c r="B6042" s="54" t="s">
        <v>12076</v>
      </c>
    </row>
    <row r="6043" spans="1:2" x14ac:dyDescent="0.3">
      <c r="A6043" s="53" t="s">
        <v>12077</v>
      </c>
      <c r="B6043" s="54" t="s">
        <v>12078</v>
      </c>
    </row>
    <row r="6044" spans="1:2" x14ac:dyDescent="0.3">
      <c r="A6044" s="53" t="s">
        <v>12079</v>
      </c>
      <c r="B6044" s="54" t="s">
        <v>12080</v>
      </c>
    </row>
    <row r="6045" spans="1:2" x14ac:dyDescent="0.3">
      <c r="A6045" s="53" t="s">
        <v>12081</v>
      </c>
      <c r="B6045" s="54" t="s">
        <v>12082</v>
      </c>
    </row>
    <row r="6046" spans="1:2" x14ac:dyDescent="0.3">
      <c r="A6046" s="53" t="s">
        <v>12083</v>
      </c>
      <c r="B6046" s="54" t="s">
        <v>12084</v>
      </c>
    </row>
    <row r="6047" spans="1:2" x14ac:dyDescent="0.3">
      <c r="A6047" s="53" t="s">
        <v>12085</v>
      </c>
      <c r="B6047" s="54" t="s">
        <v>12086</v>
      </c>
    </row>
    <row r="6048" spans="1:2" x14ac:dyDescent="0.3">
      <c r="A6048" s="53" t="s">
        <v>12087</v>
      </c>
      <c r="B6048" s="54" t="s">
        <v>12088</v>
      </c>
    </row>
    <row r="6049" spans="1:2" x14ac:dyDescent="0.3">
      <c r="A6049" s="53" t="s">
        <v>12089</v>
      </c>
      <c r="B6049" s="54" t="s">
        <v>12090</v>
      </c>
    </row>
    <row r="6050" spans="1:2" x14ac:dyDescent="0.3">
      <c r="A6050" s="53" t="s">
        <v>12091</v>
      </c>
      <c r="B6050" s="54" t="s">
        <v>12092</v>
      </c>
    </row>
    <row r="6051" spans="1:2" x14ac:dyDescent="0.3">
      <c r="A6051" s="53" t="s">
        <v>12093</v>
      </c>
      <c r="B6051" s="54" t="s">
        <v>12094</v>
      </c>
    </row>
    <row r="6052" spans="1:2" x14ac:dyDescent="0.3">
      <c r="A6052" s="53" t="s">
        <v>12095</v>
      </c>
      <c r="B6052" s="54" t="s">
        <v>12096</v>
      </c>
    </row>
    <row r="6053" spans="1:2" x14ac:dyDescent="0.3">
      <c r="A6053" s="53" t="s">
        <v>12097</v>
      </c>
      <c r="B6053" s="54" t="s">
        <v>12098</v>
      </c>
    </row>
    <row r="6054" spans="1:2" x14ac:dyDescent="0.3">
      <c r="A6054" s="53" t="s">
        <v>12099</v>
      </c>
      <c r="B6054" s="54" t="s">
        <v>12100</v>
      </c>
    </row>
    <row r="6055" spans="1:2" x14ac:dyDescent="0.3">
      <c r="A6055" s="53" t="s">
        <v>12101</v>
      </c>
      <c r="B6055" s="54" t="s">
        <v>12102</v>
      </c>
    </row>
    <row r="6056" spans="1:2" x14ac:dyDescent="0.3">
      <c r="A6056" s="53" t="s">
        <v>12103</v>
      </c>
      <c r="B6056" s="54" t="s">
        <v>12104</v>
      </c>
    </row>
    <row r="6057" spans="1:2" x14ac:dyDescent="0.3">
      <c r="A6057" s="53" t="s">
        <v>12105</v>
      </c>
      <c r="B6057" s="54" t="s">
        <v>12106</v>
      </c>
    </row>
    <row r="6058" spans="1:2" x14ac:dyDescent="0.3">
      <c r="A6058" s="53" t="s">
        <v>12107</v>
      </c>
      <c r="B6058" s="54" t="s">
        <v>12108</v>
      </c>
    </row>
    <row r="6059" spans="1:2" x14ac:dyDescent="0.3">
      <c r="A6059" s="53" t="s">
        <v>12109</v>
      </c>
      <c r="B6059" s="54" t="s">
        <v>12110</v>
      </c>
    </row>
    <row r="6060" spans="1:2" x14ac:dyDescent="0.3">
      <c r="A6060" s="53" t="s">
        <v>12111</v>
      </c>
      <c r="B6060" s="54" t="s">
        <v>12112</v>
      </c>
    </row>
    <row r="6061" spans="1:2" x14ac:dyDescent="0.3">
      <c r="A6061" s="53" t="s">
        <v>12113</v>
      </c>
      <c r="B6061" s="54" t="s">
        <v>12114</v>
      </c>
    </row>
    <row r="6062" spans="1:2" x14ac:dyDescent="0.3">
      <c r="A6062" s="53" t="s">
        <v>12115</v>
      </c>
      <c r="B6062" s="54" t="s">
        <v>12116</v>
      </c>
    </row>
    <row r="6063" spans="1:2" x14ac:dyDescent="0.3">
      <c r="A6063" s="53" t="s">
        <v>12117</v>
      </c>
      <c r="B6063" s="54" t="s">
        <v>12118</v>
      </c>
    </row>
    <row r="6064" spans="1:2" x14ac:dyDescent="0.3">
      <c r="A6064" s="53" t="s">
        <v>12119</v>
      </c>
      <c r="B6064" s="54" t="s">
        <v>12120</v>
      </c>
    </row>
    <row r="6065" spans="1:2" x14ac:dyDescent="0.3">
      <c r="A6065" s="53" t="s">
        <v>12121</v>
      </c>
      <c r="B6065" s="54" t="s">
        <v>12122</v>
      </c>
    </row>
    <row r="6066" spans="1:2" x14ac:dyDescent="0.3">
      <c r="A6066" s="53" t="s">
        <v>12123</v>
      </c>
      <c r="B6066" s="54" t="s">
        <v>12124</v>
      </c>
    </row>
    <row r="6067" spans="1:2" x14ac:dyDescent="0.3">
      <c r="A6067" s="53" t="s">
        <v>12125</v>
      </c>
      <c r="B6067" s="54" t="s">
        <v>12126</v>
      </c>
    </row>
    <row r="6068" spans="1:2" x14ac:dyDescent="0.3">
      <c r="A6068" s="53" t="s">
        <v>12127</v>
      </c>
      <c r="B6068" s="54" t="s">
        <v>12128</v>
      </c>
    </row>
    <row r="6069" spans="1:2" x14ac:dyDescent="0.3">
      <c r="A6069" s="53" t="s">
        <v>12129</v>
      </c>
      <c r="B6069" s="54" t="s">
        <v>12130</v>
      </c>
    </row>
    <row r="6070" spans="1:2" x14ac:dyDescent="0.3">
      <c r="A6070" s="53" t="s">
        <v>12131</v>
      </c>
      <c r="B6070" s="54" t="s">
        <v>12132</v>
      </c>
    </row>
    <row r="6071" spans="1:2" x14ac:dyDescent="0.3">
      <c r="A6071" s="53" t="s">
        <v>12133</v>
      </c>
      <c r="B6071" s="54" t="s">
        <v>12134</v>
      </c>
    </row>
    <row r="6072" spans="1:2" x14ac:dyDescent="0.3">
      <c r="A6072" s="53" t="s">
        <v>12135</v>
      </c>
      <c r="B6072" s="54" t="s">
        <v>12136</v>
      </c>
    </row>
    <row r="6073" spans="1:2" x14ac:dyDescent="0.3">
      <c r="A6073" s="53" t="s">
        <v>12137</v>
      </c>
      <c r="B6073" s="54" t="s">
        <v>12138</v>
      </c>
    </row>
    <row r="6074" spans="1:2" x14ac:dyDescent="0.3">
      <c r="A6074" s="53" t="s">
        <v>12139</v>
      </c>
      <c r="B6074" s="54" t="s">
        <v>12140</v>
      </c>
    </row>
    <row r="6075" spans="1:2" x14ac:dyDescent="0.3">
      <c r="A6075" s="53" t="s">
        <v>12141</v>
      </c>
      <c r="B6075" s="54" t="s">
        <v>12142</v>
      </c>
    </row>
    <row r="6076" spans="1:2" x14ac:dyDescent="0.3">
      <c r="A6076" s="53" t="s">
        <v>12143</v>
      </c>
      <c r="B6076" s="54" t="s">
        <v>12144</v>
      </c>
    </row>
    <row r="6077" spans="1:2" x14ac:dyDescent="0.3">
      <c r="A6077" s="53" t="s">
        <v>12145</v>
      </c>
      <c r="B6077" s="54" t="s">
        <v>12146</v>
      </c>
    </row>
    <row r="6078" spans="1:2" x14ac:dyDescent="0.3">
      <c r="A6078" s="53" t="s">
        <v>12147</v>
      </c>
      <c r="B6078" s="54" t="s">
        <v>12148</v>
      </c>
    </row>
    <row r="6079" spans="1:2" x14ac:dyDescent="0.3">
      <c r="A6079" s="53" t="s">
        <v>12149</v>
      </c>
      <c r="B6079" s="54" t="s">
        <v>12150</v>
      </c>
    </row>
    <row r="6080" spans="1:2" x14ac:dyDescent="0.3">
      <c r="A6080" s="53" t="s">
        <v>12151</v>
      </c>
      <c r="B6080" s="54" t="s">
        <v>12152</v>
      </c>
    </row>
    <row r="6081" spans="1:2" x14ac:dyDescent="0.3">
      <c r="A6081" s="53" t="s">
        <v>12153</v>
      </c>
      <c r="B6081" s="54" t="s">
        <v>12154</v>
      </c>
    </row>
    <row r="6082" spans="1:2" x14ac:dyDescent="0.3">
      <c r="A6082" s="53" t="s">
        <v>12155</v>
      </c>
      <c r="B6082" s="54" t="s">
        <v>12156</v>
      </c>
    </row>
    <row r="6083" spans="1:2" x14ac:dyDescent="0.3">
      <c r="A6083" s="53" t="s">
        <v>12157</v>
      </c>
      <c r="B6083" s="54" t="s">
        <v>12158</v>
      </c>
    </row>
    <row r="6084" spans="1:2" x14ac:dyDescent="0.3">
      <c r="A6084" s="53" t="s">
        <v>12159</v>
      </c>
      <c r="B6084" s="54" t="s">
        <v>12160</v>
      </c>
    </row>
    <row r="6085" spans="1:2" x14ac:dyDescent="0.3">
      <c r="A6085" s="53" t="s">
        <v>12161</v>
      </c>
      <c r="B6085" s="54" t="s">
        <v>12162</v>
      </c>
    </row>
    <row r="6086" spans="1:2" x14ac:dyDescent="0.3">
      <c r="A6086" s="53" t="s">
        <v>12163</v>
      </c>
      <c r="B6086" s="54" t="s">
        <v>12164</v>
      </c>
    </row>
    <row r="6087" spans="1:2" x14ac:dyDescent="0.3">
      <c r="A6087" s="53" t="s">
        <v>12165</v>
      </c>
      <c r="B6087" s="54" t="s">
        <v>12166</v>
      </c>
    </row>
    <row r="6088" spans="1:2" x14ac:dyDescent="0.3">
      <c r="A6088" s="53" t="s">
        <v>12167</v>
      </c>
      <c r="B6088" s="54" t="s">
        <v>12168</v>
      </c>
    </row>
    <row r="6089" spans="1:2" x14ac:dyDescent="0.3">
      <c r="A6089" s="53" t="s">
        <v>12169</v>
      </c>
      <c r="B6089" s="54" t="s">
        <v>12170</v>
      </c>
    </row>
    <row r="6090" spans="1:2" x14ac:dyDescent="0.3">
      <c r="A6090" s="53" t="s">
        <v>12171</v>
      </c>
      <c r="B6090" s="54" t="s">
        <v>12172</v>
      </c>
    </row>
    <row r="6091" spans="1:2" x14ac:dyDescent="0.3">
      <c r="A6091" s="53" t="s">
        <v>12173</v>
      </c>
      <c r="B6091" s="54" t="s">
        <v>12174</v>
      </c>
    </row>
    <row r="6092" spans="1:2" x14ac:dyDescent="0.3">
      <c r="A6092" s="53" t="s">
        <v>12175</v>
      </c>
      <c r="B6092" s="54" t="s">
        <v>12176</v>
      </c>
    </row>
    <row r="6093" spans="1:2" x14ac:dyDescent="0.3">
      <c r="A6093" s="53" t="s">
        <v>12177</v>
      </c>
      <c r="B6093" s="54" t="s">
        <v>12178</v>
      </c>
    </row>
    <row r="6094" spans="1:2" x14ac:dyDescent="0.3">
      <c r="A6094" s="53" t="s">
        <v>12179</v>
      </c>
      <c r="B6094" s="54" t="s">
        <v>12180</v>
      </c>
    </row>
    <row r="6095" spans="1:2" x14ac:dyDescent="0.3">
      <c r="A6095" s="53" t="s">
        <v>12181</v>
      </c>
      <c r="B6095" s="54" t="s">
        <v>12182</v>
      </c>
    </row>
    <row r="6096" spans="1:2" x14ac:dyDescent="0.3">
      <c r="A6096" s="53" t="s">
        <v>12183</v>
      </c>
      <c r="B6096" s="54" t="s">
        <v>12184</v>
      </c>
    </row>
    <row r="6097" spans="1:2" x14ac:dyDescent="0.3">
      <c r="A6097" s="53" t="s">
        <v>12185</v>
      </c>
      <c r="B6097" s="54" t="s">
        <v>12186</v>
      </c>
    </row>
    <row r="6098" spans="1:2" x14ac:dyDescent="0.3">
      <c r="A6098" s="53" t="s">
        <v>12187</v>
      </c>
      <c r="B6098" s="54" t="s">
        <v>12188</v>
      </c>
    </row>
    <row r="6099" spans="1:2" x14ac:dyDescent="0.3">
      <c r="A6099" s="53" t="s">
        <v>12189</v>
      </c>
      <c r="B6099" s="54" t="s">
        <v>12190</v>
      </c>
    </row>
    <row r="6100" spans="1:2" x14ac:dyDescent="0.3">
      <c r="A6100" s="53" t="s">
        <v>12191</v>
      </c>
      <c r="B6100" s="54" t="s">
        <v>12192</v>
      </c>
    </row>
    <row r="6101" spans="1:2" x14ac:dyDescent="0.3">
      <c r="A6101" s="53" t="s">
        <v>12193</v>
      </c>
      <c r="B6101" s="54" t="s">
        <v>12194</v>
      </c>
    </row>
    <row r="6102" spans="1:2" x14ac:dyDescent="0.3">
      <c r="A6102" s="53" t="s">
        <v>12195</v>
      </c>
      <c r="B6102" s="54" t="s">
        <v>12196</v>
      </c>
    </row>
    <row r="6103" spans="1:2" x14ac:dyDescent="0.3">
      <c r="A6103" s="53" t="s">
        <v>12197</v>
      </c>
      <c r="B6103" s="54" t="s">
        <v>12198</v>
      </c>
    </row>
    <row r="6104" spans="1:2" x14ac:dyDescent="0.3">
      <c r="A6104" s="53" t="s">
        <v>12199</v>
      </c>
      <c r="B6104" s="54" t="s">
        <v>12200</v>
      </c>
    </row>
    <row r="6105" spans="1:2" x14ac:dyDescent="0.3">
      <c r="A6105" s="53" t="s">
        <v>12201</v>
      </c>
      <c r="B6105" s="54" t="s">
        <v>12202</v>
      </c>
    </row>
    <row r="6106" spans="1:2" x14ac:dyDescent="0.3">
      <c r="A6106" s="53" t="s">
        <v>12203</v>
      </c>
      <c r="B6106" s="54" t="s">
        <v>12204</v>
      </c>
    </row>
    <row r="6107" spans="1:2" x14ac:dyDescent="0.3">
      <c r="A6107" s="53" t="s">
        <v>12205</v>
      </c>
      <c r="B6107" s="54" t="s">
        <v>12206</v>
      </c>
    </row>
    <row r="6108" spans="1:2" x14ac:dyDescent="0.3">
      <c r="A6108" s="53" t="s">
        <v>12207</v>
      </c>
      <c r="B6108" s="54" t="s">
        <v>12208</v>
      </c>
    </row>
    <row r="6109" spans="1:2" x14ac:dyDescent="0.3">
      <c r="A6109" s="53" t="s">
        <v>12209</v>
      </c>
      <c r="B6109" s="54" t="s">
        <v>12210</v>
      </c>
    </row>
    <row r="6110" spans="1:2" x14ac:dyDescent="0.3">
      <c r="A6110" s="53" t="s">
        <v>12211</v>
      </c>
      <c r="B6110" s="54" t="s">
        <v>12212</v>
      </c>
    </row>
    <row r="6111" spans="1:2" x14ac:dyDescent="0.3">
      <c r="A6111" s="53" t="s">
        <v>12213</v>
      </c>
      <c r="B6111" s="54" t="s">
        <v>12214</v>
      </c>
    </row>
    <row r="6112" spans="1:2" x14ac:dyDescent="0.3">
      <c r="A6112" s="53" t="s">
        <v>12215</v>
      </c>
      <c r="B6112" s="54" t="s">
        <v>12216</v>
      </c>
    </row>
    <row r="6113" spans="1:2" x14ac:dyDescent="0.3">
      <c r="A6113" s="53" t="s">
        <v>12217</v>
      </c>
      <c r="B6113" s="54" t="s">
        <v>12218</v>
      </c>
    </row>
    <row r="6114" spans="1:2" x14ac:dyDescent="0.3">
      <c r="A6114" s="53" t="s">
        <v>12219</v>
      </c>
      <c r="B6114" s="54" t="s">
        <v>12220</v>
      </c>
    </row>
    <row r="6115" spans="1:2" x14ac:dyDescent="0.3">
      <c r="A6115" s="53" t="s">
        <v>12221</v>
      </c>
      <c r="B6115" s="54" t="s">
        <v>12222</v>
      </c>
    </row>
    <row r="6116" spans="1:2" x14ac:dyDescent="0.3">
      <c r="A6116" s="53" t="s">
        <v>12223</v>
      </c>
      <c r="B6116" s="54" t="s">
        <v>12224</v>
      </c>
    </row>
    <row r="6117" spans="1:2" x14ac:dyDescent="0.3">
      <c r="A6117" s="53" t="s">
        <v>12225</v>
      </c>
      <c r="B6117" s="54" t="s">
        <v>12226</v>
      </c>
    </row>
    <row r="6118" spans="1:2" x14ac:dyDescent="0.3">
      <c r="A6118" s="53" t="s">
        <v>12227</v>
      </c>
      <c r="B6118" s="54" t="s">
        <v>12228</v>
      </c>
    </row>
    <row r="6119" spans="1:2" x14ac:dyDescent="0.3">
      <c r="A6119" s="53" t="s">
        <v>12229</v>
      </c>
      <c r="B6119" s="54" t="s">
        <v>12230</v>
      </c>
    </row>
    <row r="6120" spans="1:2" x14ac:dyDescent="0.3">
      <c r="A6120" s="53" t="s">
        <v>12231</v>
      </c>
      <c r="B6120" s="54" t="s">
        <v>12232</v>
      </c>
    </row>
    <row r="6121" spans="1:2" x14ac:dyDescent="0.3">
      <c r="A6121" s="53" t="s">
        <v>12233</v>
      </c>
      <c r="B6121" s="54" t="s">
        <v>12234</v>
      </c>
    </row>
    <row r="6122" spans="1:2" x14ac:dyDescent="0.3">
      <c r="A6122" s="53" t="s">
        <v>12235</v>
      </c>
      <c r="B6122" s="54" t="s">
        <v>12236</v>
      </c>
    </row>
    <row r="6123" spans="1:2" x14ac:dyDescent="0.3">
      <c r="A6123" s="53" t="s">
        <v>12237</v>
      </c>
      <c r="B6123" s="54" t="s">
        <v>12238</v>
      </c>
    </row>
    <row r="6124" spans="1:2" x14ac:dyDescent="0.3">
      <c r="A6124" s="53" t="s">
        <v>12239</v>
      </c>
      <c r="B6124" s="54" t="s">
        <v>12240</v>
      </c>
    </row>
    <row r="6125" spans="1:2" x14ac:dyDescent="0.3">
      <c r="A6125" s="53" t="s">
        <v>12241</v>
      </c>
      <c r="B6125" s="54" t="s">
        <v>12242</v>
      </c>
    </row>
    <row r="6126" spans="1:2" x14ac:dyDescent="0.3">
      <c r="A6126" s="53" t="s">
        <v>12243</v>
      </c>
      <c r="B6126" s="54" t="s">
        <v>12244</v>
      </c>
    </row>
    <row r="6127" spans="1:2" x14ac:dyDescent="0.3">
      <c r="A6127" s="53" t="s">
        <v>12245</v>
      </c>
      <c r="B6127" s="54" t="s">
        <v>12246</v>
      </c>
    </row>
    <row r="6128" spans="1:2" x14ac:dyDescent="0.3">
      <c r="A6128" s="53" t="s">
        <v>12247</v>
      </c>
      <c r="B6128" s="54" t="s">
        <v>12248</v>
      </c>
    </row>
    <row r="6129" spans="1:2" x14ac:dyDescent="0.3">
      <c r="A6129" s="53" t="s">
        <v>12249</v>
      </c>
      <c r="B6129" s="54" t="s">
        <v>12250</v>
      </c>
    </row>
    <row r="6130" spans="1:2" x14ac:dyDescent="0.3">
      <c r="A6130" s="53" t="s">
        <v>12251</v>
      </c>
      <c r="B6130" s="54" t="s">
        <v>12252</v>
      </c>
    </row>
    <row r="6131" spans="1:2" x14ac:dyDescent="0.3">
      <c r="A6131" s="53" t="s">
        <v>12253</v>
      </c>
      <c r="B6131" s="54" t="s">
        <v>12254</v>
      </c>
    </row>
    <row r="6132" spans="1:2" x14ac:dyDescent="0.3">
      <c r="A6132" s="53" t="s">
        <v>12255</v>
      </c>
      <c r="B6132" s="54" t="s">
        <v>12256</v>
      </c>
    </row>
    <row r="6133" spans="1:2" x14ac:dyDescent="0.3">
      <c r="A6133" s="53" t="s">
        <v>12257</v>
      </c>
      <c r="B6133" s="54" t="s">
        <v>12258</v>
      </c>
    </row>
    <row r="6134" spans="1:2" x14ac:dyDescent="0.3">
      <c r="A6134" s="53" t="s">
        <v>12259</v>
      </c>
      <c r="B6134" s="54" t="s">
        <v>12260</v>
      </c>
    </row>
    <row r="6135" spans="1:2" x14ac:dyDescent="0.3">
      <c r="A6135" s="53" t="s">
        <v>12261</v>
      </c>
      <c r="B6135" s="54" t="s">
        <v>12262</v>
      </c>
    </row>
    <row r="6136" spans="1:2" x14ac:dyDescent="0.3">
      <c r="A6136" s="53" t="s">
        <v>12263</v>
      </c>
      <c r="B6136" s="54" t="s">
        <v>12264</v>
      </c>
    </row>
    <row r="6137" spans="1:2" x14ac:dyDescent="0.3">
      <c r="A6137" s="53" t="s">
        <v>12265</v>
      </c>
      <c r="B6137" s="54" t="s">
        <v>12266</v>
      </c>
    </row>
    <row r="6138" spans="1:2" x14ac:dyDescent="0.3">
      <c r="A6138" s="53" t="s">
        <v>12267</v>
      </c>
      <c r="B6138" s="54" t="s">
        <v>12268</v>
      </c>
    </row>
    <row r="6139" spans="1:2" x14ac:dyDescent="0.3">
      <c r="A6139" s="53" t="s">
        <v>12269</v>
      </c>
      <c r="B6139" s="54" t="s">
        <v>12270</v>
      </c>
    </row>
    <row r="6140" spans="1:2" x14ac:dyDescent="0.3">
      <c r="A6140" s="53" t="s">
        <v>12271</v>
      </c>
      <c r="B6140" s="54" t="s">
        <v>12272</v>
      </c>
    </row>
    <row r="6141" spans="1:2" x14ac:dyDescent="0.3">
      <c r="A6141" s="53" t="s">
        <v>12273</v>
      </c>
      <c r="B6141" s="54" t="s">
        <v>12274</v>
      </c>
    </row>
    <row r="6142" spans="1:2" x14ac:dyDescent="0.3">
      <c r="A6142" s="53" t="s">
        <v>12275</v>
      </c>
      <c r="B6142" s="54" t="s">
        <v>12276</v>
      </c>
    </row>
    <row r="6143" spans="1:2" x14ac:dyDescent="0.3">
      <c r="A6143" s="53" t="s">
        <v>12277</v>
      </c>
      <c r="B6143" s="54" t="s">
        <v>12278</v>
      </c>
    </row>
    <row r="6144" spans="1:2" x14ac:dyDescent="0.3">
      <c r="A6144" s="53" t="s">
        <v>12279</v>
      </c>
      <c r="B6144" s="54" t="s">
        <v>12280</v>
      </c>
    </row>
    <row r="6145" spans="1:2" x14ac:dyDescent="0.3">
      <c r="A6145" s="53" t="s">
        <v>12281</v>
      </c>
      <c r="B6145" s="54" t="s">
        <v>12282</v>
      </c>
    </row>
    <row r="6146" spans="1:2" x14ac:dyDescent="0.3">
      <c r="A6146" s="53" t="s">
        <v>12283</v>
      </c>
      <c r="B6146" s="54" t="s">
        <v>12284</v>
      </c>
    </row>
    <row r="6147" spans="1:2" x14ac:dyDescent="0.3">
      <c r="A6147" s="53" t="s">
        <v>12285</v>
      </c>
      <c r="B6147" s="54" t="s">
        <v>12286</v>
      </c>
    </row>
    <row r="6148" spans="1:2" x14ac:dyDescent="0.3">
      <c r="A6148" s="53" t="s">
        <v>12287</v>
      </c>
      <c r="B6148" s="54" t="s">
        <v>12288</v>
      </c>
    </row>
    <row r="6149" spans="1:2" x14ac:dyDescent="0.3">
      <c r="A6149" s="53" t="s">
        <v>12289</v>
      </c>
      <c r="B6149" s="54" t="s">
        <v>12290</v>
      </c>
    </row>
    <row r="6150" spans="1:2" x14ac:dyDescent="0.3">
      <c r="A6150" s="53" t="s">
        <v>12291</v>
      </c>
      <c r="B6150" s="54" t="s">
        <v>12292</v>
      </c>
    </row>
    <row r="6151" spans="1:2" x14ac:dyDescent="0.3">
      <c r="A6151" s="53" t="s">
        <v>12293</v>
      </c>
      <c r="B6151" s="54" t="s">
        <v>12294</v>
      </c>
    </row>
    <row r="6152" spans="1:2" x14ac:dyDescent="0.3">
      <c r="A6152" s="53" t="s">
        <v>12295</v>
      </c>
      <c r="B6152" s="54" t="s">
        <v>12296</v>
      </c>
    </row>
    <row r="6153" spans="1:2" x14ac:dyDescent="0.3">
      <c r="A6153" s="53" t="s">
        <v>12297</v>
      </c>
      <c r="B6153" s="54" t="s">
        <v>12298</v>
      </c>
    </row>
    <row r="6154" spans="1:2" x14ac:dyDescent="0.3">
      <c r="A6154" s="53" t="s">
        <v>12299</v>
      </c>
      <c r="B6154" s="54" t="s">
        <v>12300</v>
      </c>
    </row>
    <row r="6155" spans="1:2" x14ac:dyDescent="0.3">
      <c r="A6155" s="53" t="s">
        <v>12301</v>
      </c>
      <c r="B6155" s="54" t="s">
        <v>12302</v>
      </c>
    </row>
    <row r="6156" spans="1:2" x14ac:dyDescent="0.3">
      <c r="A6156" s="53" t="s">
        <v>12303</v>
      </c>
      <c r="B6156" s="54" t="s">
        <v>12304</v>
      </c>
    </row>
    <row r="6157" spans="1:2" x14ac:dyDescent="0.3">
      <c r="A6157" s="53" t="s">
        <v>12305</v>
      </c>
      <c r="B6157" s="54" t="s">
        <v>12306</v>
      </c>
    </row>
    <row r="6158" spans="1:2" x14ac:dyDescent="0.3">
      <c r="A6158" s="53" t="s">
        <v>12307</v>
      </c>
      <c r="B6158" s="54" t="s">
        <v>12308</v>
      </c>
    </row>
    <row r="6159" spans="1:2" x14ac:dyDescent="0.3">
      <c r="A6159" s="53" t="s">
        <v>12309</v>
      </c>
      <c r="B6159" s="54" t="s">
        <v>12310</v>
      </c>
    </row>
    <row r="6160" spans="1:2" x14ac:dyDescent="0.3">
      <c r="A6160" s="53" t="s">
        <v>12311</v>
      </c>
      <c r="B6160" s="54" t="s">
        <v>12312</v>
      </c>
    </row>
    <row r="6161" spans="1:2" x14ac:dyDescent="0.3">
      <c r="A6161" s="53" t="s">
        <v>12313</v>
      </c>
      <c r="B6161" s="54" t="s">
        <v>12314</v>
      </c>
    </row>
    <row r="6162" spans="1:2" x14ac:dyDescent="0.3">
      <c r="A6162" s="53" t="s">
        <v>12315</v>
      </c>
      <c r="B6162" s="54" t="s">
        <v>12316</v>
      </c>
    </row>
    <row r="6163" spans="1:2" x14ac:dyDescent="0.3">
      <c r="A6163" s="53" t="s">
        <v>12317</v>
      </c>
      <c r="B6163" s="54" t="s">
        <v>12318</v>
      </c>
    </row>
    <row r="6164" spans="1:2" x14ac:dyDescent="0.3">
      <c r="A6164" s="53" t="s">
        <v>12319</v>
      </c>
      <c r="B6164" s="54" t="s">
        <v>12320</v>
      </c>
    </row>
    <row r="6165" spans="1:2" x14ac:dyDescent="0.3">
      <c r="A6165" s="53" t="s">
        <v>12321</v>
      </c>
      <c r="B6165" s="54" t="s">
        <v>12322</v>
      </c>
    </row>
    <row r="6166" spans="1:2" x14ac:dyDescent="0.3">
      <c r="A6166" s="53" t="s">
        <v>12323</v>
      </c>
      <c r="B6166" s="54" t="s">
        <v>12324</v>
      </c>
    </row>
    <row r="6167" spans="1:2" x14ac:dyDescent="0.3">
      <c r="A6167" s="53" t="s">
        <v>12325</v>
      </c>
      <c r="B6167" s="54" t="s">
        <v>12326</v>
      </c>
    </row>
    <row r="6168" spans="1:2" x14ac:dyDescent="0.3">
      <c r="A6168" s="53" t="s">
        <v>12327</v>
      </c>
      <c r="B6168" s="54" t="s">
        <v>12328</v>
      </c>
    </row>
    <row r="6169" spans="1:2" x14ac:dyDescent="0.3">
      <c r="A6169" s="53" t="s">
        <v>12329</v>
      </c>
      <c r="B6169" s="54" t="s">
        <v>12330</v>
      </c>
    </row>
    <row r="6170" spans="1:2" x14ac:dyDescent="0.3">
      <c r="A6170" s="53" t="s">
        <v>12331</v>
      </c>
      <c r="B6170" s="54" t="s">
        <v>12332</v>
      </c>
    </row>
    <row r="6171" spans="1:2" x14ac:dyDescent="0.3">
      <c r="A6171" s="53" t="s">
        <v>12333</v>
      </c>
      <c r="B6171" s="54" t="s">
        <v>12334</v>
      </c>
    </row>
    <row r="6172" spans="1:2" x14ac:dyDescent="0.3">
      <c r="A6172" s="53" t="s">
        <v>12335</v>
      </c>
      <c r="B6172" s="54" t="s">
        <v>12336</v>
      </c>
    </row>
    <row r="6173" spans="1:2" x14ac:dyDescent="0.3">
      <c r="A6173" s="53" t="s">
        <v>12337</v>
      </c>
      <c r="B6173" s="54" t="s">
        <v>12338</v>
      </c>
    </row>
    <row r="6174" spans="1:2" x14ac:dyDescent="0.3">
      <c r="A6174" s="53" t="s">
        <v>12339</v>
      </c>
      <c r="B6174" s="54" t="s">
        <v>12340</v>
      </c>
    </row>
    <row r="6175" spans="1:2" x14ac:dyDescent="0.3">
      <c r="A6175" s="53" t="s">
        <v>12341</v>
      </c>
      <c r="B6175" s="54" t="s">
        <v>12342</v>
      </c>
    </row>
    <row r="6176" spans="1:2" x14ac:dyDescent="0.3">
      <c r="A6176" s="53" t="s">
        <v>12343</v>
      </c>
      <c r="B6176" s="54" t="s">
        <v>12344</v>
      </c>
    </row>
    <row r="6177" spans="1:2" x14ac:dyDescent="0.3">
      <c r="A6177" s="53" t="s">
        <v>12345</v>
      </c>
      <c r="B6177" s="54" t="s">
        <v>12346</v>
      </c>
    </row>
    <row r="6178" spans="1:2" x14ac:dyDescent="0.3">
      <c r="A6178" s="53" t="s">
        <v>12347</v>
      </c>
      <c r="B6178" s="54" t="s">
        <v>12348</v>
      </c>
    </row>
    <row r="6179" spans="1:2" x14ac:dyDescent="0.3">
      <c r="A6179" s="53" t="s">
        <v>12349</v>
      </c>
      <c r="B6179" s="54" t="s">
        <v>12350</v>
      </c>
    </row>
    <row r="6180" spans="1:2" x14ac:dyDescent="0.3">
      <c r="A6180" s="53" t="s">
        <v>12351</v>
      </c>
      <c r="B6180" s="54" t="s">
        <v>12352</v>
      </c>
    </row>
    <row r="6181" spans="1:2" x14ac:dyDescent="0.3">
      <c r="A6181" s="53" t="s">
        <v>12353</v>
      </c>
      <c r="B6181" s="54" t="s">
        <v>12354</v>
      </c>
    </row>
    <row r="6182" spans="1:2" x14ac:dyDescent="0.3">
      <c r="A6182" s="53" t="s">
        <v>12355</v>
      </c>
      <c r="B6182" s="54" t="s">
        <v>12356</v>
      </c>
    </row>
    <row r="6183" spans="1:2" x14ac:dyDescent="0.3">
      <c r="A6183" s="53" t="s">
        <v>12357</v>
      </c>
      <c r="B6183" s="54" t="s">
        <v>12358</v>
      </c>
    </row>
    <row r="6184" spans="1:2" x14ac:dyDescent="0.3">
      <c r="A6184" s="53" t="s">
        <v>12359</v>
      </c>
      <c r="B6184" s="54" t="s">
        <v>12360</v>
      </c>
    </row>
    <row r="6185" spans="1:2" x14ac:dyDescent="0.3">
      <c r="A6185" s="53" t="s">
        <v>12361</v>
      </c>
      <c r="B6185" s="54" t="s">
        <v>12362</v>
      </c>
    </row>
    <row r="6186" spans="1:2" x14ac:dyDescent="0.3">
      <c r="A6186" s="53" t="s">
        <v>12363</v>
      </c>
      <c r="B6186" s="54" t="s">
        <v>12364</v>
      </c>
    </row>
    <row r="6187" spans="1:2" x14ac:dyDescent="0.3">
      <c r="A6187" s="53" t="s">
        <v>12365</v>
      </c>
      <c r="B6187" s="54" t="s">
        <v>12366</v>
      </c>
    </row>
    <row r="6188" spans="1:2" x14ac:dyDescent="0.3">
      <c r="A6188" s="53" t="s">
        <v>12367</v>
      </c>
      <c r="B6188" s="54" t="s">
        <v>12368</v>
      </c>
    </row>
    <row r="6189" spans="1:2" x14ac:dyDescent="0.3">
      <c r="A6189" s="53" t="s">
        <v>12369</v>
      </c>
      <c r="B6189" s="54" t="s">
        <v>12370</v>
      </c>
    </row>
    <row r="6190" spans="1:2" x14ac:dyDescent="0.3">
      <c r="A6190" s="53" t="s">
        <v>12371</v>
      </c>
      <c r="B6190" s="54" t="s">
        <v>12372</v>
      </c>
    </row>
    <row r="6191" spans="1:2" x14ac:dyDescent="0.3">
      <c r="A6191" s="53" t="s">
        <v>12373</v>
      </c>
      <c r="B6191" s="54" t="s">
        <v>12374</v>
      </c>
    </row>
    <row r="6192" spans="1:2" x14ac:dyDescent="0.3">
      <c r="A6192" s="53" t="s">
        <v>12375</v>
      </c>
      <c r="B6192" s="54" t="s">
        <v>12376</v>
      </c>
    </row>
    <row r="6193" spans="1:2" x14ac:dyDescent="0.3">
      <c r="A6193" s="53" t="s">
        <v>12377</v>
      </c>
      <c r="B6193" s="54" t="s">
        <v>12378</v>
      </c>
    </row>
    <row r="6194" spans="1:2" x14ac:dyDescent="0.3">
      <c r="A6194" s="53" t="s">
        <v>12379</v>
      </c>
      <c r="B6194" s="54" t="s">
        <v>12380</v>
      </c>
    </row>
    <row r="6195" spans="1:2" x14ac:dyDescent="0.3">
      <c r="A6195" s="53" t="s">
        <v>12381</v>
      </c>
      <c r="B6195" s="54" t="s">
        <v>12382</v>
      </c>
    </row>
    <row r="6196" spans="1:2" x14ac:dyDescent="0.3">
      <c r="A6196" s="53" t="s">
        <v>12383</v>
      </c>
      <c r="B6196" s="54" t="s">
        <v>12384</v>
      </c>
    </row>
    <row r="6197" spans="1:2" x14ac:dyDescent="0.3">
      <c r="A6197" s="53" t="s">
        <v>12385</v>
      </c>
      <c r="B6197" s="54" t="s">
        <v>12386</v>
      </c>
    </row>
    <row r="6198" spans="1:2" x14ac:dyDescent="0.3">
      <c r="A6198" s="53" t="s">
        <v>12387</v>
      </c>
      <c r="B6198" s="54" t="s">
        <v>12388</v>
      </c>
    </row>
    <row r="6199" spans="1:2" x14ac:dyDescent="0.3">
      <c r="A6199" s="53" t="s">
        <v>12389</v>
      </c>
      <c r="B6199" s="54" t="s">
        <v>12390</v>
      </c>
    </row>
    <row r="6200" spans="1:2" x14ac:dyDescent="0.3">
      <c r="A6200" s="53" t="s">
        <v>12391</v>
      </c>
      <c r="B6200" s="54" t="s">
        <v>12392</v>
      </c>
    </row>
    <row r="6201" spans="1:2" x14ac:dyDescent="0.3">
      <c r="A6201" s="53" t="s">
        <v>12393</v>
      </c>
      <c r="B6201" s="54" t="s">
        <v>12394</v>
      </c>
    </row>
    <row r="6202" spans="1:2" x14ac:dyDescent="0.3">
      <c r="A6202" s="53" t="s">
        <v>12395</v>
      </c>
      <c r="B6202" s="54" t="s">
        <v>12396</v>
      </c>
    </row>
    <row r="6203" spans="1:2" x14ac:dyDescent="0.3">
      <c r="A6203" s="53" t="s">
        <v>12397</v>
      </c>
      <c r="B6203" s="54" t="s">
        <v>12398</v>
      </c>
    </row>
    <row r="6204" spans="1:2" x14ac:dyDescent="0.3">
      <c r="A6204" s="53" t="s">
        <v>12399</v>
      </c>
      <c r="B6204" s="54" t="s">
        <v>12400</v>
      </c>
    </row>
    <row r="6205" spans="1:2" x14ac:dyDescent="0.3">
      <c r="A6205" s="53" t="s">
        <v>12401</v>
      </c>
      <c r="B6205" s="54" t="s">
        <v>12402</v>
      </c>
    </row>
    <row r="6206" spans="1:2" x14ac:dyDescent="0.3">
      <c r="A6206" s="53" t="s">
        <v>12403</v>
      </c>
      <c r="B6206" s="54" t="s">
        <v>12404</v>
      </c>
    </row>
    <row r="6207" spans="1:2" x14ac:dyDescent="0.3">
      <c r="A6207" s="53" t="s">
        <v>12405</v>
      </c>
      <c r="B6207" s="54" t="s">
        <v>12406</v>
      </c>
    </row>
    <row r="6208" spans="1:2" x14ac:dyDescent="0.3">
      <c r="A6208" s="53" t="s">
        <v>12407</v>
      </c>
      <c r="B6208" s="54" t="s">
        <v>12408</v>
      </c>
    </row>
    <row r="6209" spans="1:2" x14ac:dyDescent="0.3">
      <c r="A6209" s="53" t="s">
        <v>12409</v>
      </c>
      <c r="B6209" s="54" t="s">
        <v>12410</v>
      </c>
    </row>
    <row r="6210" spans="1:2" x14ac:dyDescent="0.3">
      <c r="A6210" s="53" t="s">
        <v>12411</v>
      </c>
      <c r="B6210" s="54" t="s">
        <v>12412</v>
      </c>
    </row>
    <row r="6211" spans="1:2" x14ac:dyDescent="0.3">
      <c r="A6211" s="53" t="s">
        <v>12413</v>
      </c>
      <c r="B6211" s="54" t="s">
        <v>12414</v>
      </c>
    </row>
    <row r="6212" spans="1:2" x14ac:dyDescent="0.3">
      <c r="A6212" s="53" t="s">
        <v>12415</v>
      </c>
      <c r="B6212" s="54" t="s">
        <v>12416</v>
      </c>
    </row>
    <row r="6213" spans="1:2" x14ac:dyDescent="0.3">
      <c r="A6213" s="53" t="s">
        <v>12417</v>
      </c>
      <c r="B6213" s="54" t="s">
        <v>12418</v>
      </c>
    </row>
    <row r="6214" spans="1:2" x14ac:dyDescent="0.3">
      <c r="A6214" s="53" t="s">
        <v>12419</v>
      </c>
      <c r="B6214" s="54" t="s">
        <v>12420</v>
      </c>
    </row>
    <row r="6215" spans="1:2" x14ac:dyDescent="0.3">
      <c r="A6215" s="53" t="s">
        <v>12421</v>
      </c>
      <c r="B6215" s="54" t="s">
        <v>12422</v>
      </c>
    </row>
    <row r="6216" spans="1:2" x14ac:dyDescent="0.3">
      <c r="A6216" s="53" t="s">
        <v>12423</v>
      </c>
      <c r="B6216" s="54" t="s">
        <v>12424</v>
      </c>
    </row>
    <row r="6217" spans="1:2" x14ac:dyDescent="0.3">
      <c r="A6217" s="53" t="s">
        <v>12425</v>
      </c>
      <c r="B6217" s="54" t="s">
        <v>12426</v>
      </c>
    </row>
    <row r="6218" spans="1:2" x14ac:dyDescent="0.3">
      <c r="A6218" s="53" t="s">
        <v>12427</v>
      </c>
      <c r="B6218" s="54" t="s">
        <v>12428</v>
      </c>
    </row>
    <row r="6219" spans="1:2" x14ac:dyDescent="0.3">
      <c r="A6219" s="53" t="s">
        <v>12429</v>
      </c>
      <c r="B6219" s="54" t="s">
        <v>12430</v>
      </c>
    </row>
    <row r="6220" spans="1:2" x14ac:dyDescent="0.3">
      <c r="A6220" s="53" t="s">
        <v>12431</v>
      </c>
      <c r="B6220" s="54" t="s">
        <v>12432</v>
      </c>
    </row>
    <row r="6221" spans="1:2" x14ac:dyDescent="0.3">
      <c r="A6221" s="53" t="s">
        <v>12433</v>
      </c>
      <c r="B6221" s="54" t="s">
        <v>12434</v>
      </c>
    </row>
    <row r="6222" spans="1:2" x14ac:dyDescent="0.3">
      <c r="A6222" s="53" t="s">
        <v>12435</v>
      </c>
      <c r="B6222" s="54" t="s">
        <v>12436</v>
      </c>
    </row>
    <row r="6223" spans="1:2" x14ac:dyDescent="0.3">
      <c r="A6223" s="53" t="s">
        <v>12437</v>
      </c>
      <c r="B6223" s="54" t="s">
        <v>12438</v>
      </c>
    </row>
    <row r="6224" spans="1:2" x14ac:dyDescent="0.3">
      <c r="A6224" s="53" t="s">
        <v>12439</v>
      </c>
      <c r="B6224" s="54" t="s">
        <v>12440</v>
      </c>
    </row>
    <row r="6225" spans="1:2" x14ac:dyDescent="0.3">
      <c r="A6225" s="53" t="s">
        <v>12441</v>
      </c>
      <c r="B6225" s="54" t="s">
        <v>12442</v>
      </c>
    </row>
    <row r="6226" spans="1:2" x14ac:dyDescent="0.3">
      <c r="A6226" s="53" t="s">
        <v>12443</v>
      </c>
      <c r="B6226" s="54" t="s">
        <v>12444</v>
      </c>
    </row>
    <row r="6227" spans="1:2" x14ac:dyDescent="0.3">
      <c r="A6227" s="53" t="s">
        <v>12445</v>
      </c>
      <c r="B6227" s="54" t="s">
        <v>12446</v>
      </c>
    </row>
    <row r="6228" spans="1:2" x14ac:dyDescent="0.3">
      <c r="A6228" s="53" t="s">
        <v>12447</v>
      </c>
      <c r="B6228" s="54" t="s">
        <v>12448</v>
      </c>
    </row>
    <row r="6229" spans="1:2" x14ac:dyDescent="0.3">
      <c r="A6229" s="53" t="s">
        <v>12449</v>
      </c>
      <c r="B6229" s="54" t="s">
        <v>12450</v>
      </c>
    </row>
    <row r="6230" spans="1:2" x14ac:dyDescent="0.3">
      <c r="A6230" s="53" t="s">
        <v>12451</v>
      </c>
      <c r="B6230" s="54" t="s">
        <v>12452</v>
      </c>
    </row>
    <row r="6231" spans="1:2" x14ac:dyDescent="0.3">
      <c r="A6231" s="53" t="s">
        <v>12453</v>
      </c>
      <c r="B6231" s="54" t="s">
        <v>12454</v>
      </c>
    </row>
    <row r="6232" spans="1:2" x14ac:dyDescent="0.3">
      <c r="A6232" s="53" t="s">
        <v>12455</v>
      </c>
      <c r="B6232" s="54" t="s">
        <v>12456</v>
      </c>
    </row>
    <row r="6233" spans="1:2" x14ac:dyDescent="0.3">
      <c r="A6233" s="53" t="s">
        <v>12457</v>
      </c>
      <c r="B6233" s="54" t="s">
        <v>12458</v>
      </c>
    </row>
    <row r="6234" spans="1:2" x14ac:dyDescent="0.3">
      <c r="A6234" s="53" t="s">
        <v>12459</v>
      </c>
      <c r="B6234" s="54" t="s">
        <v>12460</v>
      </c>
    </row>
    <row r="6235" spans="1:2" x14ac:dyDescent="0.3">
      <c r="A6235" s="53" t="s">
        <v>12461</v>
      </c>
      <c r="B6235" s="54" t="s">
        <v>12462</v>
      </c>
    </row>
    <row r="6236" spans="1:2" x14ac:dyDescent="0.3">
      <c r="A6236" s="53" t="s">
        <v>12463</v>
      </c>
      <c r="B6236" s="54" t="s">
        <v>12464</v>
      </c>
    </row>
    <row r="6237" spans="1:2" x14ac:dyDescent="0.3">
      <c r="A6237" s="53" t="s">
        <v>12465</v>
      </c>
      <c r="B6237" s="54" t="s">
        <v>12466</v>
      </c>
    </row>
    <row r="6238" spans="1:2" x14ac:dyDescent="0.3">
      <c r="A6238" s="53" t="s">
        <v>12467</v>
      </c>
      <c r="B6238" s="54" t="s">
        <v>12468</v>
      </c>
    </row>
    <row r="6239" spans="1:2" x14ac:dyDescent="0.3">
      <c r="A6239" s="53" t="s">
        <v>12469</v>
      </c>
      <c r="B6239" s="54" t="s">
        <v>12470</v>
      </c>
    </row>
    <row r="6240" spans="1:2" x14ac:dyDescent="0.3">
      <c r="A6240" s="53" t="s">
        <v>12471</v>
      </c>
      <c r="B6240" s="54" t="s">
        <v>12472</v>
      </c>
    </row>
    <row r="6241" spans="1:2" x14ac:dyDescent="0.3">
      <c r="A6241" s="53" t="s">
        <v>12473</v>
      </c>
      <c r="B6241" s="54" t="s">
        <v>12474</v>
      </c>
    </row>
    <row r="6242" spans="1:2" x14ac:dyDescent="0.3">
      <c r="A6242" s="53" t="s">
        <v>12475</v>
      </c>
      <c r="B6242" s="54" t="s">
        <v>12476</v>
      </c>
    </row>
    <row r="6243" spans="1:2" x14ac:dyDescent="0.3">
      <c r="A6243" s="53" t="s">
        <v>12477</v>
      </c>
      <c r="B6243" s="54" t="s">
        <v>12478</v>
      </c>
    </row>
    <row r="6244" spans="1:2" x14ac:dyDescent="0.3">
      <c r="A6244" s="53" t="s">
        <v>12479</v>
      </c>
      <c r="B6244" s="54" t="s">
        <v>12480</v>
      </c>
    </row>
    <row r="6245" spans="1:2" x14ac:dyDescent="0.3">
      <c r="A6245" s="53" t="s">
        <v>12481</v>
      </c>
      <c r="B6245" s="54" t="s">
        <v>12482</v>
      </c>
    </row>
    <row r="6246" spans="1:2" x14ac:dyDescent="0.3">
      <c r="A6246" s="53" t="s">
        <v>12483</v>
      </c>
      <c r="B6246" s="54" t="s">
        <v>12484</v>
      </c>
    </row>
    <row r="6247" spans="1:2" x14ac:dyDescent="0.3">
      <c r="A6247" s="53" t="s">
        <v>12485</v>
      </c>
      <c r="B6247" s="54" t="s">
        <v>12486</v>
      </c>
    </row>
    <row r="6248" spans="1:2" x14ac:dyDescent="0.3">
      <c r="A6248" s="53" t="s">
        <v>12487</v>
      </c>
      <c r="B6248" s="54" t="s">
        <v>12488</v>
      </c>
    </row>
    <row r="6249" spans="1:2" x14ac:dyDescent="0.3">
      <c r="A6249" s="53" t="s">
        <v>12489</v>
      </c>
      <c r="B6249" s="54" t="s">
        <v>12490</v>
      </c>
    </row>
    <row r="6250" spans="1:2" x14ac:dyDescent="0.3">
      <c r="A6250" s="53" t="s">
        <v>12491</v>
      </c>
      <c r="B6250" s="54" t="s">
        <v>12492</v>
      </c>
    </row>
    <row r="6251" spans="1:2" x14ac:dyDescent="0.3">
      <c r="A6251" s="53" t="s">
        <v>12493</v>
      </c>
      <c r="B6251" s="54" t="s">
        <v>12494</v>
      </c>
    </row>
    <row r="6252" spans="1:2" x14ac:dyDescent="0.3">
      <c r="A6252" s="53" t="s">
        <v>12495</v>
      </c>
      <c r="B6252" s="54" t="s">
        <v>12496</v>
      </c>
    </row>
    <row r="6253" spans="1:2" x14ac:dyDescent="0.3">
      <c r="A6253" s="53" t="s">
        <v>12497</v>
      </c>
      <c r="B6253" s="54" t="s">
        <v>12498</v>
      </c>
    </row>
    <row r="6254" spans="1:2" x14ac:dyDescent="0.3">
      <c r="A6254" s="53" t="s">
        <v>12499</v>
      </c>
      <c r="B6254" s="54" t="s">
        <v>12500</v>
      </c>
    </row>
    <row r="6255" spans="1:2" x14ac:dyDescent="0.3">
      <c r="A6255" s="53" t="s">
        <v>12501</v>
      </c>
      <c r="B6255" s="54" t="s">
        <v>12502</v>
      </c>
    </row>
    <row r="6256" spans="1:2" x14ac:dyDescent="0.3">
      <c r="A6256" s="53" t="s">
        <v>12503</v>
      </c>
      <c r="B6256" s="54" t="s">
        <v>12504</v>
      </c>
    </row>
    <row r="6257" spans="1:2" x14ac:dyDescent="0.3">
      <c r="A6257" s="53" t="s">
        <v>12505</v>
      </c>
      <c r="B6257" s="54" t="s">
        <v>12506</v>
      </c>
    </row>
    <row r="6258" spans="1:2" x14ac:dyDescent="0.3">
      <c r="A6258" s="53" t="s">
        <v>12507</v>
      </c>
      <c r="B6258" s="54" t="s">
        <v>12508</v>
      </c>
    </row>
    <row r="6259" spans="1:2" x14ac:dyDescent="0.3">
      <c r="A6259" s="53" t="s">
        <v>12509</v>
      </c>
      <c r="B6259" s="54" t="s">
        <v>12510</v>
      </c>
    </row>
    <row r="6260" spans="1:2" x14ac:dyDescent="0.3">
      <c r="A6260" s="53" t="s">
        <v>12511</v>
      </c>
      <c r="B6260" s="54" t="s">
        <v>12512</v>
      </c>
    </row>
    <row r="6261" spans="1:2" x14ac:dyDescent="0.3">
      <c r="A6261" s="53" t="s">
        <v>12513</v>
      </c>
      <c r="B6261" s="54" t="s">
        <v>12514</v>
      </c>
    </row>
    <row r="6262" spans="1:2" x14ac:dyDescent="0.3">
      <c r="A6262" s="53" t="s">
        <v>12515</v>
      </c>
      <c r="B6262" s="54" t="s">
        <v>12516</v>
      </c>
    </row>
    <row r="6263" spans="1:2" x14ac:dyDescent="0.3">
      <c r="A6263" s="53" t="s">
        <v>12517</v>
      </c>
      <c r="B6263" s="54" t="s">
        <v>12518</v>
      </c>
    </row>
    <row r="6264" spans="1:2" x14ac:dyDescent="0.3">
      <c r="A6264" s="53" t="s">
        <v>12519</v>
      </c>
      <c r="B6264" s="54" t="s">
        <v>12520</v>
      </c>
    </row>
    <row r="6265" spans="1:2" x14ac:dyDescent="0.3">
      <c r="A6265" s="53" t="s">
        <v>12521</v>
      </c>
      <c r="B6265" s="54" t="s">
        <v>12522</v>
      </c>
    </row>
    <row r="6266" spans="1:2" x14ac:dyDescent="0.3">
      <c r="A6266" s="53" t="s">
        <v>12523</v>
      </c>
      <c r="B6266" s="54" t="s">
        <v>12524</v>
      </c>
    </row>
    <row r="6267" spans="1:2" x14ac:dyDescent="0.3">
      <c r="A6267" s="53" t="s">
        <v>12525</v>
      </c>
      <c r="B6267" s="54" t="s">
        <v>12526</v>
      </c>
    </row>
    <row r="6268" spans="1:2" x14ac:dyDescent="0.3">
      <c r="A6268" s="53" t="s">
        <v>12527</v>
      </c>
      <c r="B6268" s="54" t="s">
        <v>12528</v>
      </c>
    </row>
    <row r="6269" spans="1:2" x14ac:dyDescent="0.3">
      <c r="A6269" s="53" t="s">
        <v>12529</v>
      </c>
      <c r="B6269" s="54" t="s">
        <v>12530</v>
      </c>
    </row>
    <row r="6270" spans="1:2" x14ac:dyDescent="0.3">
      <c r="A6270" s="53" t="s">
        <v>12531</v>
      </c>
      <c r="B6270" s="54" t="s">
        <v>12532</v>
      </c>
    </row>
    <row r="6271" spans="1:2" x14ac:dyDescent="0.3">
      <c r="A6271" s="53" t="s">
        <v>12533</v>
      </c>
      <c r="B6271" s="54" t="s">
        <v>12534</v>
      </c>
    </row>
    <row r="6272" spans="1:2" x14ac:dyDescent="0.3">
      <c r="A6272" s="53" t="s">
        <v>12535</v>
      </c>
      <c r="B6272" s="54" t="s">
        <v>12536</v>
      </c>
    </row>
    <row r="6273" spans="1:2" x14ac:dyDescent="0.3">
      <c r="A6273" s="53" t="s">
        <v>12537</v>
      </c>
      <c r="B6273" s="54" t="s">
        <v>12538</v>
      </c>
    </row>
    <row r="6274" spans="1:2" x14ac:dyDescent="0.3">
      <c r="A6274" s="53" t="s">
        <v>12539</v>
      </c>
      <c r="B6274" s="54" t="s">
        <v>12540</v>
      </c>
    </row>
    <row r="6275" spans="1:2" x14ac:dyDescent="0.3">
      <c r="A6275" s="53" t="s">
        <v>12541</v>
      </c>
      <c r="B6275" s="54" t="s">
        <v>12542</v>
      </c>
    </row>
    <row r="6276" spans="1:2" x14ac:dyDescent="0.3">
      <c r="A6276" s="53" t="s">
        <v>12543</v>
      </c>
      <c r="B6276" s="54" t="s">
        <v>12544</v>
      </c>
    </row>
    <row r="6277" spans="1:2" x14ac:dyDescent="0.3">
      <c r="A6277" s="53" t="s">
        <v>12545</v>
      </c>
      <c r="B6277" s="54" t="s">
        <v>12546</v>
      </c>
    </row>
    <row r="6278" spans="1:2" x14ac:dyDescent="0.3">
      <c r="A6278" s="53" t="s">
        <v>12547</v>
      </c>
      <c r="B6278" s="54" t="s">
        <v>12548</v>
      </c>
    </row>
    <row r="6279" spans="1:2" x14ac:dyDescent="0.3">
      <c r="A6279" s="53" t="s">
        <v>12549</v>
      </c>
      <c r="B6279" s="54" t="s">
        <v>12550</v>
      </c>
    </row>
    <row r="6280" spans="1:2" x14ac:dyDescent="0.3">
      <c r="A6280" s="53" t="s">
        <v>12551</v>
      </c>
      <c r="B6280" s="54" t="s">
        <v>12552</v>
      </c>
    </row>
    <row r="6281" spans="1:2" x14ac:dyDescent="0.3">
      <c r="A6281" s="53" t="s">
        <v>12553</v>
      </c>
      <c r="B6281" s="54" t="s">
        <v>12554</v>
      </c>
    </row>
    <row r="6282" spans="1:2" x14ac:dyDescent="0.3">
      <c r="A6282" s="53" t="s">
        <v>12555</v>
      </c>
      <c r="B6282" s="54" t="s">
        <v>12556</v>
      </c>
    </row>
    <row r="6283" spans="1:2" x14ac:dyDescent="0.3">
      <c r="A6283" s="53" t="s">
        <v>12557</v>
      </c>
      <c r="B6283" s="54" t="s">
        <v>12558</v>
      </c>
    </row>
    <row r="6284" spans="1:2" x14ac:dyDescent="0.3">
      <c r="A6284" s="53" t="s">
        <v>12559</v>
      </c>
      <c r="B6284" s="54" t="s">
        <v>12560</v>
      </c>
    </row>
    <row r="6285" spans="1:2" x14ac:dyDescent="0.3">
      <c r="A6285" s="53" t="s">
        <v>12561</v>
      </c>
      <c r="B6285" s="54" t="s">
        <v>12562</v>
      </c>
    </row>
    <row r="6286" spans="1:2" x14ac:dyDescent="0.3">
      <c r="A6286" s="53" t="s">
        <v>12563</v>
      </c>
      <c r="B6286" s="54" t="s">
        <v>12564</v>
      </c>
    </row>
    <row r="6287" spans="1:2" x14ac:dyDescent="0.3">
      <c r="A6287" s="53" t="s">
        <v>12565</v>
      </c>
      <c r="B6287" s="54" t="s">
        <v>12566</v>
      </c>
    </row>
    <row r="6288" spans="1:2" x14ac:dyDescent="0.3">
      <c r="A6288" s="53" t="s">
        <v>12567</v>
      </c>
      <c r="B6288" s="54" t="s">
        <v>12568</v>
      </c>
    </row>
    <row r="6289" spans="1:2" x14ac:dyDescent="0.3">
      <c r="A6289" s="53" t="s">
        <v>12569</v>
      </c>
      <c r="B6289" s="54" t="s">
        <v>12570</v>
      </c>
    </row>
    <row r="6290" spans="1:2" x14ac:dyDescent="0.3">
      <c r="A6290" s="53" t="s">
        <v>12571</v>
      </c>
      <c r="B6290" s="54" t="s">
        <v>12572</v>
      </c>
    </row>
    <row r="6291" spans="1:2" x14ac:dyDescent="0.3">
      <c r="A6291" s="53" t="s">
        <v>12573</v>
      </c>
      <c r="B6291" s="54" t="s">
        <v>12574</v>
      </c>
    </row>
    <row r="6292" spans="1:2" x14ac:dyDescent="0.3">
      <c r="A6292" s="53" t="s">
        <v>12575</v>
      </c>
      <c r="B6292" s="54" t="s">
        <v>12576</v>
      </c>
    </row>
    <row r="6293" spans="1:2" x14ac:dyDescent="0.3">
      <c r="A6293" s="53" t="s">
        <v>12577</v>
      </c>
      <c r="B6293" s="54" t="s">
        <v>12578</v>
      </c>
    </row>
    <row r="6294" spans="1:2" x14ac:dyDescent="0.3">
      <c r="A6294" s="53" t="s">
        <v>12579</v>
      </c>
      <c r="B6294" s="54" t="s">
        <v>12580</v>
      </c>
    </row>
    <row r="6295" spans="1:2" x14ac:dyDescent="0.3">
      <c r="A6295" s="53" t="s">
        <v>12581</v>
      </c>
      <c r="B6295" s="54" t="s">
        <v>12582</v>
      </c>
    </row>
    <row r="6296" spans="1:2" x14ac:dyDescent="0.3">
      <c r="A6296" s="53" t="s">
        <v>12583</v>
      </c>
      <c r="B6296" s="54" t="s">
        <v>12584</v>
      </c>
    </row>
    <row r="6297" spans="1:2" x14ac:dyDescent="0.3">
      <c r="A6297" s="53" t="s">
        <v>12585</v>
      </c>
      <c r="B6297" s="54" t="s">
        <v>12586</v>
      </c>
    </row>
    <row r="6298" spans="1:2" x14ac:dyDescent="0.3">
      <c r="A6298" s="53" t="s">
        <v>12587</v>
      </c>
      <c r="B6298" s="54" t="s">
        <v>12588</v>
      </c>
    </row>
    <row r="6299" spans="1:2" x14ac:dyDescent="0.3">
      <c r="A6299" s="53" t="s">
        <v>12589</v>
      </c>
      <c r="B6299" s="54" t="s">
        <v>12590</v>
      </c>
    </row>
    <row r="6300" spans="1:2" x14ac:dyDescent="0.3">
      <c r="A6300" s="53" t="s">
        <v>12591</v>
      </c>
      <c r="B6300" s="54" t="s">
        <v>12592</v>
      </c>
    </row>
    <row r="6301" spans="1:2" x14ac:dyDescent="0.3">
      <c r="A6301" s="53" t="s">
        <v>12593</v>
      </c>
      <c r="B6301" s="54" t="s">
        <v>12594</v>
      </c>
    </row>
    <row r="6302" spans="1:2" x14ac:dyDescent="0.3">
      <c r="A6302" s="53" t="s">
        <v>12595</v>
      </c>
      <c r="B6302" s="54" t="s">
        <v>12596</v>
      </c>
    </row>
    <row r="6303" spans="1:2" x14ac:dyDescent="0.3">
      <c r="A6303" s="53" t="s">
        <v>12597</v>
      </c>
      <c r="B6303" s="54" t="s">
        <v>12598</v>
      </c>
    </row>
    <row r="6304" spans="1:2" x14ac:dyDescent="0.3">
      <c r="A6304" s="53" t="s">
        <v>12599</v>
      </c>
      <c r="B6304" s="54" t="s">
        <v>12600</v>
      </c>
    </row>
    <row r="6305" spans="1:2" x14ac:dyDescent="0.3">
      <c r="A6305" s="53" t="s">
        <v>12601</v>
      </c>
      <c r="B6305" s="54" t="s">
        <v>12602</v>
      </c>
    </row>
    <row r="6306" spans="1:2" x14ac:dyDescent="0.3">
      <c r="A6306" s="53" t="s">
        <v>12603</v>
      </c>
      <c r="B6306" s="54" t="s">
        <v>12604</v>
      </c>
    </row>
    <row r="6307" spans="1:2" x14ac:dyDescent="0.3">
      <c r="A6307" s="53" t="s">
        <v>12605</v>
      </c>
      <c r="B6307" s="54" t="s">
        <v>12606</v>
      </c>
    </row>
    <row r="6308" spans="1:2" x14ac:dyDescent="0.3">
      <c r="A6308" s="53" t="s">
        <v>12607</v>
      </c>
      <c r="B6308" s="54" t="s">
        <v>12608</v>
      </c>
    </row>
    <row r="6309" spans="1:2" x14ac:dyDescent="0.3">
      <c r="A6309" s="53" t="s">
        <v>12609</v>
      </c>
      <c r="B6309" s="54" t="s">
        <v>12610</v>
      </c>
    </row>
    <row r="6310" spans="1:2" x14ac:dyDescent="0.3">
      <c r="A6310" s="53" t="s">
        <v>12611</v>
      </c>
      <c r="B6310" s="54" t="s">
        <v>12612</v>
      </c>
    </row>
    <row r="6311" spans="1:2" x14ac:dyDescent="0.3">
      <c r="A6311" s="53" t="s">
        <v>12613</v>
      </c>
      <c r="B6311" s="54" t="s">
        <v>12614</v>
      </c>
    </row>
    <row r="6312" spans="1:2" x14ac:dyDescent="0.3">
      <c r="A6312" s="53" t="s">
        <v>12615</v>
      </c>
      <c r="B6312" s="54" t="s">
        <v>12616</v>
      </c>
    </row>
    <row r="6313" spans="1:2" x14ac:dyDescent="0.3">
      <c r="A6313" s="53" t="s">
        <v>12617</v>
      </c>
      <c r="B6313" s="54" t="s">
        <v>12618</v>
      </c>
    </row>
    <row r="6314" spans="1:2" x14ac:dyDescent="0.3">
      <c r="A6314" s="53" t="s">
        <v>12619</v>
      </c>
      <c r="B6314" s="54" t="s">
        <v>12620</v>
      </c>
    </row>
    <row r="6315" spans="1:2" x14ac:dyDescent="0.3">
      <c r="A6315" s="53" t="s">
        <v>12621</v>
      </c>
      <c r="B6315" s="54" t="s">
        <v>12622</v>
      </c>
    </row>
    <row r="6316" spans="1:2" x14ac:dyDescent="0.3">
      <c r="A6316" s="53" t="s">
        <v>12623</v>
      </c>
      <c r="B6316" s="54" t="s">
        <v>12624</v>
      </c>
    </row>
    <row r="6317" spans="1:2" x14ac:dyDescent="0.3">
      <c r="A6317" s="53" t="s">
        <v>12625</v>
      </c>
      <c r="B6317" s="54" t="s">
        <v>12626</v>
      </c>
    </row>
    <row r="6318" spans="1:2" x14ac:dyDescent="0.3">
      <c r="A6318" s="53" t="s">
        <v>12627</v>
      </c>
      <c r="B6318" s="54" t="s">
        <v>12628</v>
      </c>
    </row>
    <row r="6319" spans="1:2" x14ac:dyDescent="0.3">
      <c r="A6319" s="53" t="s">
        <v>12629</v>
      </c>
      <c r="B6319" s="54" t="s">
        <v>12630</v>
      </c>
    </row>
    <row r="6320" spans="1:2" x14ac:dyDescent="0.3">
      <c r="A6320" s="53" t="s">
        <v>12631</v>
      </c>
      <c r="B6320" s="54" t="s">
        <v>12632</v>
      </c>
    </row>
    <row r="6321" spans="1:2" x14ac:dyDescent="0.3">
      <c r="A6321" s="53" t="s">
        <v>12633</v>
      </c>
      <c r="B6321" s="54" t="s">
        <v>12634</v>
      </c>
    </row>
    <row r="6322" spans="1:2" x14ac:dyDescent="0.3">
      <c r="A6322" s="53" t="s">
        <v>12635</v>
      </c>
      <c r="B6322" s="54" t="s">
        <v>12636</v>
      </c>
    </row>
    <row r="6323" spans="1:2" x14ac:dyDescent="0.3">
      <c r="A6323" s="53" t="s">
        <v>12637</v>
      </c>
      <c r="B6323" s="54" t="s">
        <v>12638</v>
      </c>
    </row>
    <row r="6324" spans="1:2" x14ac:dyDescent="0.3">
      <c r="A6324" s="53" t="s">
        <v>12639</v>
      </c>
      <c r="B6324" s="54" t="s">
        <v>12640</v>
      </c>
    </row>
    <row r="6325" spans="1:2" x14ac:dyDescent="0.3">
      <c r="A6325" s="53" t="s">
        <v>12641</v>
      </c>
      <c r="B6325" s="54" t="s">
        <v>12642</v>
      </c>
    </row>
    <row r="6326" spans="1:2" x14ac:dyDescent="0.3">
      <c r="A6326" s="53" t="s">
        <v>12643</v>
      </c>
      <c r="B6326" s="54" t="s">
        <v>12644</v>
      </c>
    </row>
    <row r="6327" spans="1:2" x14ac:dyDescent="0.3">
      <c r="A6327" s="53" t="s">
        <v>12645</v>
      </c>
      <c r="B6327" s="54" t="s">
        <v>12646</v>
      </c>
    </row>
    <row r="6328" spans="1:2" x14ac:dyDescent="0.3">
      <c r="A6328" s="53" t="s">
        <v>12647</v>
      </c>
      <c r="B6328" s="54" t="s">
        <v>12648</v>
      </c>
    </row>
    <row r="6329" spans="1:2" x14ac:dyDescent="0.3">
      <c r="A6329" s="53" t="s">
        <v>12649</v>
      </c>
      <c r="B6329" s="54" t="s">
        <v>12650</v>
      </c>
    </row>
    <row r="6330" spans="1:2" x14ac:dyDescent="0.3">
      <c r="A6330" s="53" t="s">
        <v>12651</v>
      </c>
      <c r="B6330" s="54" t="s">
        <v>12652</v>
      </c>
    </row>
    <row r="6331" spans="1:2" x14ac:dyDescent="0.3">
      <c r="A6331" s="53" t="s">
        <v>12653</v>
      </c>
      <c r="B6331" s="54" t="s">
        <v>12654</v>
      </c>
    </row>
    <row r="6332" spans="1:2" x14ac:dyDescent="0.3">
      <c r="A6332" s="53" t="s">
        <v>12655</v>
      </c>
      <c r="B6332" s="54" t="s">
        <v>12656</v>
      </c>
    </row>
    <row r="6333" spans="1:2" x14ac:dyDescent="0.3">
      <c r="A6333" s="53" t="s">
        <v>12657</v>
      </c>
      <c r="B6333" s="54" t="s">
        <v>12658</v>
      </c>
    </row>
    <row r="6334" spans="1:2" x14ac:dyDescent="0.3">
      <c r="A6334" s="53" t="s">
        <v>12659</v>
      </c>
      <c r="B6334" s="54" t="s">
        <v>12660</v>
      </c>
    </row>
    <row r="6335" spans="1:2" x14ac:dyDescent="0.3">
      <c r="A6335" s="53" t="s">
        <v>12661</v>
      </c>
      <c r="B6335" s="54" t="s">
        <v>12662</v>
      </c>
    </row>
    <row r="6336" spans="1:2" x14ac:dyDescent="0.3">
      <c r="A6336" s="53" t="s">
        <v>12663</v>
      </c>
      <c r="B6336" s="54" t="s">
        <v>12664</v>
      </c>
    </row>
    <row r="6337" spans="1:2" x14ac:dyDescent="0.3">
      <c r="A6337" s="53" t="s">
        <v>12665</v>
      </c>
      <c r="B6337" s="54" t="s">
        <v>12666</v>
      </c>
    </row>
    <row r="6338" spans="1:2" x14ac:dyDescent="0.3">
      <c r="A6338" s="53" t="s">
        <v>12667</v>
      </c>
      <c r="B6338" s="54" t="s">
        <v>12668</v>
      </c>
    </row>
    <row r="6339" spans="1:2" x14ac:dyDescent="0.3">
      <c r="A6339" s="53" t="s">
        <v>12669</v>
      </c>
      <c r="B6339" s="54" t="s">
        <v>12670</v>
      </c>
    </row>
    <row r="6340" spans="1:2" x14ac:dyDescent="0.3">
      <c r="A6340" s="53" t="s">
        <v>12671</v>
      </c>
      <c r="B6340" s="54" t="s">
        <v>12672</v>
      </c>
    </row>
    <row r="6341" spans="1:2" x14ac:dyDescent="0.3">
      <c r="A6341" s="53" t="s">
        <v>12673</v>
      </c>
      <c r="B6341" s="54" t="s">
        <v>12674</v>
      </c>
    </row>
    <row r="6342" spans="1:2" x14ac:dyDescent="0.3">
      <c r="A6342" s="53" t="s">
        <v>12675</v>
      </c>
      <c r="B6342" s="54" t="s">
        <v>12676</v>
      </c>
    </row>
    <row r="6343" spans="1:2" x14ac:dyDescent="0.3">
      <c r="A6343" s="53" t="s">
        <v>12677</v>
      </c>
      <c r="B6343" s="54" t="s">
        <v>12678</v>
      </c>
    </row>
    <row r="6344" spans="1:2" x14ac:dyDescent="0.3">
      <c r="A6344" s="53" t="s">
        <v>12679</v>
      </c>
      <c r="B6344" s="54" t="s">
        <v>12680</v>
      </c>
    </row>
    <row r="6345" spans="1:2" x14ac:dyDescent="0.3">
      <c r="A6345" s="53" t="s">
        <v>12681</v>
      </c>
      <c r="B6345" s="54" t="s">
        <v>12682</v>
      </c>
    </row>
    <row r="6346" spans="1:2" x14ac:dyDescent="0.3">
      <c r="A6346" s="53" t="s">
        <v>12683</v>
      </c>
      <c r="B6346" s="54" t="s">
        <v>12684</v>
      </c>
    </row>
    <row r="6347" spans="1:2" x14ac:dyDescent="0.3">
      <c r="A6347" s="53" t="s">
        <v>12685</v>
      </c>
      <c r="B6347" s="54" t="s">
        <v>12686</v>
      </c>
    </row>
    <row r="6348" spans="1:2" x14ac:dyDescent="0.3">
      <c r="A6348" s="53" t="s">
        <v>12687</v>
      </c>
      <c r="B6348" s="54" t="s">
        <v>12688</v>
      </c>
    </row>
    <row r="6349" spans="1:2" x14ac:dyDescent="0.3">
      <c r="A6349" s="53" t="s">
        <v>12689</v>
      </c>
      <c r="B6349" s="54" t="s">
        <v>12690</v>
      </c>
    </row>
    <row r="6350" spans="1:2" x14ac:dyDescent="0.3">
      <c r="A6350" s="53" t="s">
        <v>12691</v>
      </c>
      <c r="B6350" s="54" t="s">
        <v>12692</v>
      </c>
    </row>
    <row r="6351" spans="1:2" x14ac:dyDescent="0.3">
      <c r="A6351" s="53" t="s">
        <v>12693</v>
      </c>
      <c r="B6351" s="54" t="s">
        <v>12694</v>
      </c>
    </row>
    <row r="6352" spans="1:2" x14ac:dyDescent="0.3">
      <c r="A6352" s="53" t="s">
        <v>12695</v>
      </c>
      <c r="B6352" s="54" t="s">
        <v>12696</v>
      </c>
    </row>
    <row r="6353" spans="1:2" x14ac:dyDescent="0.3">
      <c r="A6353" s="53" t="s">
        <v>12697</v>
      </c>
      <c r="B6353" s="54" t="s">
        <v>12698</v>
      </c>
    </row>
    <row r="6354" spans="1:2" x14ac:dyDescent="0.3">
      <c r="A6354" s="53" t="s">
        <v>12699</v>
      </c>
      <c r="B6354" s="54" t="s">
        <v>12700</v>
      </c>
    </row>
    <row r="6355" spans="1:2" x14ac:dyDescent="0.3">
      <c r="A6355" s="53" t="s">
        <v>12701</v>
      </c>
      <c r="B6355" s="54" t="s">
        <v>12702</v>
      </c>
    </row>
    <row r="6356" spans="1:2" x14ac:dyDescent="0.3">
      <c r="A6356" s="53" t="s">
        <v>12703</v>
      </c>
      <c r="B6356" s="54" t="s">
        <v>12704</v>
      </c>
    </row>
    <row r="6357" spans="1:2" x14ac:dyDescent="0.3">
      <c r="A6357" s="53" t="s">
        <v>12705</v>
      </c>
      <c r="B6357" s="54" t="s">
        <v>12706</v>
      </c>
    </row>
    <row r="6358" spans="1:2" x14ac:dyDescent="0.3">
      <c r="A6358" s="53" t="s">
        <v>12707</v>
      </c>
      <c r="B6358" s="54" t="s">
        <v>12708</v>
      </c>
    </row>
    <row r="6359" spans="1:2" x14ac:dyDescent="0.3">
      <c r="A6359" s="53" t="s">
        <v>12709</v>
      </c>
      <c r="B6359" s="54" t="s">
        <v>12710</v>
      </c>
    </row>
    <row r="6360" spans="1:2" x14ac:dyDescent="0.3">
      <c r="A6360" s="53" t="s">
        <v>12711</v>
      </c>
      <c r="B6360" s="54" t="s">
        <v>12712</v>
      </c>
    </row>
    <row r="6361" spans="1:2" x14ac:dyDescent="0.3">
      <c r="A6361" s="53" t="s">
        <v>12713</v>
      </c>
      <c r="B6361" s="54" t="s">
        <v>12714</v>
      </c>
    </row>
    <row r="6362" spans="1:2" x14ac:dyDescent="0.3">
      <c r="A6362" s="53" t="s">
        <v>12715</v>
      </c>
      <c r="B6362" s="54" t="s">
        <v>12716</v>
      </c>
    </row>
    <row r="6363" spans="1:2" x14ac:dyDescent="0.3">
      <c r="A6363" s="53" t="s">
        <v>12717</v>
      </c>
      <c r="B6363" s="54" t="s">
        <v>12718</v>
      </c>
    </row>
    <row r="6364" spans="1:2" x14ac:dyDescent="0.3">
      <c r="A6364" s="53" t="s">
        <v>12719</v>
      </c>
      <c r="B6364" s="54" t="s">
        <v>12720</v>
      </c>
    </row>
    <row r="6365" spans="1:2" x14ac:dyDescent="0.3">
      <c r="A6365" s="53" t="s">
        <v>12721</v>
      </c>
      <c r="B6365" s="54" t="s">
        <v>12722</v>
      </c>
    </row>
    <row r="6366" spans="1:2" x14ac:dyDescent="0.3">
      <c r="A6366" s="53" t="s">
        <v>12723</v>
      </c>
      <c r="B6366" s="54" t="s">
        <v>12724</v>
      </c>
    </row>
    <row r="6367" spans="1:2" x14ac:dyDescent="0.3">
      <c r="A6367" s="53" t="s">
        <v>12725</v>
      </c>
      <c r="B6367" s="54" t="s">
        <v>12726</v>
      </c>
    </row>
    <row r="6368" spans="1:2" x14ac:dyDescent="0.3">
      <c r="A6368" s="53" t="s">
        <v>12727</v>
      </c>
      <c r="B6368" s="54" t="s">
        <v>12728</v>
      </c>
    </row>
    <row r="6369" spans="1:2" x14ac:dyDescent="0.3">
      <c r="A6369" s="53" t="s">
        <v>12729</v>
      </c>
      <c r="B6369" s="54" t="s">
        <v>12730</v>
      </c>
    </row>
    <row r="6370" spans="1:2" x14ac:dyDescent="0.3">
      <c r="A6370" s="53" t="s">
        <v>12731</v>
      </c>
      <c r="B6370" s="54" t="s">
        <v>12732</v>
      </c>
    </row>
    <row r="6371" spans="1:2" x14ac:dyDescent="0.3">
      <c r="A6371" s="53" t="s">
        <v>12733</v>
      </c>
      <c r="B6371" s="54" t="s">
        <v>12734</v>
      </c>
    </row>
    <row r="6372" spans="1:2" x14ac:dyDescent="0.3">
      <c r="A6372" s="53" t="s">
        <v>12735</v>
      </c>
      <c r="B6372" s="54" t="s">
        <v>12736</v>
      </c>
    </row>
    <row r="6373" spans="1:2" x14ac:dyDescent="0.3">
      <c r="A6373" s="53" t="s">
        <v>12737</v>
      </c>
      <c r="B6373" s="54" t="s">
        <v>12738</v>
      </c>
    </row>
    <row r="6374" spans="1:2" x14ac:dyDescent="0.3">
      <c r="A6374" s="53" t="s">
        <v>12739</v>
      </c>
      <c r="B6374" s="54" t="s">
        <v>12740</v>
      </c>
    </row>
    <row r="6375" spans="1:2" x14ac:dyDescent="0.3">
      <c r="A6375" s="53" t="s">
        <v>12741</v>
      </c>
      <c r="B6375" s="54" t="s">
        <v>12742</v>
      </c>
    </row>
    <row r="6376" spans="1:2" x14ac:dyDescent="0.3">
      <c r="A6376" s="53" t="s">
        <v>12743</v>
      </c>
      <c r="B6376" s="54" t="s">
        <v>12744</v>
      </c>
    </row>
    <row r="6377" spans="1:2" x14ac:dyDescent="0.3">
      <c r="A6377" s="53" t="s">
        <v>12745</v>
      </c>
      <c r="B6377" s="54" t="s">
        <v>12746</v>
      </c>
    </row>
    <row r="6378" spans="1:2" x14ac:dyDescent="0.3">
      <c r="A6378" s="53" t="s">
        <v>12747</v>
      </c>
      <c r="B6378" s="54" t="s">
        <v>12748</v>
      </c>
    </row>
    <row r="6379" spans="1:2" x14ac:dyDescent="0.3">
      <c r="A6379" s="53" t="s">
        <v>12749</v>
      </c>
      <c r="B6379" s="54" t="s">
        <v>12750</v>
      </c>
    </row>
    <row r="6380" spans="1:2" x14ac:dyDescent="0.3">
      <c r="A6380" s="53" t="s">
        <v>12751</v>
      </c>
      <c r="B6380" s="54" t="s">
        <v>12752</v>
      </c>
    </row>
    <row r="6381" spans="1:2" x14ac:dyDescent="0.3">
      <c r="A6381" s="53" t="s">
        <v>12753</v>
      </c>
      <c r="B6381" s="54" t="s">
        <v>12754</v>
      </c>
    </row>
    <row r="6382" spans="1:2" x14ac:dyDescent="0.3">
      <c r="A6382" s="53" t="s">
        <v>12755</v>
      </c>
      <c r="B6382" s="54" t="s">
        <v>12756</v>
      </c>
    </row>
    <row r="6383" spans="1:2" x14ac:dyDescent="0.3">
      <c r="A6383" s="53" t="s">
        <v>12757</v>
      </c>
      <c r="B6383" s="54" t="s">
        <v>12758</v>
      </c>
    </row>
    <row r="6384" spans="1:2" x14ac:dyDescent="0.3">
      <c r="A6384" s="53" t="s">
        <v>12759</v>
      </c>
      <c r="B6384" s="54" t="s">
        <v>12760</v>
      </c>
    </row>
    <row r="6385" spans="1:2" x14ac:dyDescent="0.3">
      <c r="A6385" s="53" t="s">
        <v>12761</v>
      </c>
      <c r="B6385" s="54" t="s">
        <v>12762</v>
      </c>
    </row>
    <row r="6386" spans="1:2" x14ac:dyDescent="0.3">
      <c r="A6386" s="53" t="s">
        <v>12763</v>
      </c>
      <c r="B6386" s="54" t="s">
        <v>12764</v>
      </c>
    </row>
    <row r="6387" spans="1:2" x14ac:dyDescent="0.3">
      <c r="A6387" s="53" t="s">
        <v>12765</v>
      </c>
      <c r="B6387" s="54" t="s">
        <v>12766</v>
      </c>
    </row>
    <row r="6388" spans="1:2" x14ac:dyDescent="0.3">
      <c r="A6388" s="53" t="s">
        <v>12767</v>
      </c>
      <c r="B6388" s="54" t="s">
        <v>12768</v>
      </c>
    </row>
    <row r="6389" spans="1:2" x14ac:dyDescent="0.3">
      <c r="A6389" s="53" t="s">
        <v>12769</v>
      </c>
      <c r="B6389" s="54" t="s">
        <v>12770</v>
      </c>
    </row>
    <row r="6390" spans="1:2" x14ac:dyDescent="0.3">
      <c r="A6390" s="53" t="s">
        <v>12771</v>
      </c>
      <c r="B6390" s="54" t="s">
        <v>12772</v>
      </c>
    </row>
    <row r="6391" spans="1:2" x14ac:dyDescent="0.3">
      <c r="A6391" s="53" t="s">
        <v>12773</v>
      </c>
      <c r="B6391" s="54" t="s">
        <v>12774</v>
      </c>
    </row>
    <row r="6392" spans="1:2" x14ac:dyDescent="0.3">
      <c r="A6392" s="53" t="s">
        <v>12775</v>
      </c>
      <c r="B6392" s="54" t="s">
        <v>12776</v>
      </c>
    </row>
    <row r="6393" spans="1:2" x14ac:dyDescent="0.3">
      <c r="A6393" s="53" t="s">
        <v>12777</v>
      </c>
      <c r="B6393" s="54" t="s">
        <v>12778</v>
      </c>
    </row>
    <row r="6394" spans="1:2" x14ac:dyDescent="0.3">
      <c r="A6394" s="53" t="s">
        <v>12779</v>
      </c>
      <c r="B6394" s="54" t="s">
        <v>12780</v>
      </c>
    </row>
    <row r="6395" spans="1:2" x14ac:dyDescent="0.3">
      <c r="A6395" s="53" t="s">
        <v>12781</v>
      </c>
      <c r="B6395" s="54" t="s">
        <v>12782</v>
      </c>
    </row>
    <row r="6396" spans="1:2" x14ac:dyDescent="0.3">
      <c r="A6396" s="53" t="s">
        <v>12783</v>
      </c>
      <c r="B6396" s="54" t="s">
        <v>12784</v>
      </c>
    </row>
    <row r="6397" spans="1:2" x14ac:dyDescent="0.3">
      <c r="A6397" s="53" t="s">
        <v>12785</v>
      </c>
      <c r="B6397" s="54" t="s">
        <v>12786</v>
      </c>
    </row>
    <row r="6398" spans="1:2" x14ac:dyDescent="0.3">
      <c r="A6398" s="53" t="s">
        <v>12787</v>
      </c>
      <c r="B6398" s="54" t="s">
        <v>12788</v>
      </c>
    </row>
    <row r="6399" spans="1:2" x14ac:dyDescent="0.3">
      <c r="A6399" s="53" t="s">
        <v>12789</v>
      </c>
      <c r="B6399" s="54" t="s">
        <v>12790</v>
      </c>
    </row>
    <row r="6400" spans="1:2" x14ac:dyDescent="0.3">
      <c r="A6400" s="53" t="s">
        <v>12791</v>
      </c>
      <c r="B6400" s="54" t="s">
        <v>12792</v>
      </c>
    </row>
    <row r="6401" spans="1:2" x14ac:dyDescent="0.3">
      <c r="A6401" s="53" t="s">
        <v>12793</v>
      </c>
      <c r="B6401" s="54" t="s">
        <v>12794</v>
      </c>
    </row>
    <row r="6402" spans="1:2" x14ac:dyDescent="0.3">
      <c r="A6402" s="53" t="s">
        <v>12795</v>
      </c>
      <c r="B6402" s="54" t="s">
        <v>12796</v>
      </c>
    </row>
    <row r="6403" spans="1:2" x14ac:dyDescent="0.3">
      <c r="A6403" s="53" t="s">
        <v>12797</v>
      </c>
      <c r="B6403" s="54" t="s">
        <v>12798</v>
      </c>
    </row>
    <row r="6404" spans="1:2" x14ac:dyDescent="0.3">
      <c r="A6404" s="53" t="s">
        <v>12799</v>
      </c>
      <c r="B6404" s="54" t="s">
        <v>12800</v>
      </c>
    </row>
    <row r="6405" spans="1:2" x14ac:dyDescent="0.3">
      <c r="A6405" s="53" t="s">
        <v>12801</v>
      </c>
      <c r="B6405" s="54" t="s">
        <v>12802</v>
      </c>
    </row>
    <row r="6406" spans="1:2" x14ac:dyDescent="0.3">
      <c r="A6406" s="53" t="s">
        <v>12803</v>
      </c>
      <c r="B6406" s="54" t="s">
        <v>12804</v>
      </c>
    </row>
    <row r="6407" spans="1:2" x14ac:dyDescent="0.3">
      <c r="A6407" s="53" t="s">
        <v>12805</v>
      </c>
      <c r="B6407" s="54" t="s">
        <v>12806</v>
      </c>
    </row>
    <row r="6408" spans="1:2" x14ac:dyDescent="0.3">
      <c r="A6408" s="53" t="s">
        <v>12807</v>
      </c>
      <c r="B6408" s="54" t="s">
        <v>12808</v>
      </c>
    </row>
    <row r="6409" spans="1:2" x14ac:dyDescent="0.3">
      <c r="A6409" s="53" t="s">
        <v>12809</v>
      </c>
      <c r="B6409" s="54" t="s">
        <v>12810</v>
      </c>
    </row>
    <row r="6410" spans="1:2" x14ac:dyDescent="0.3">
      <c r="A6410" s="53" t="s">
        <v>12811</v>
      </c>
      <c r="B6410" s="54" t="s">
        <v>12812</v>
      </c>
    </row>
    <row r="6411" spans="1:2" x14ac:dyDescent="0.3">
      <c r="A6411" s="53" t="s">
        <v>12813</v>
      </c>
      <c r="B6411" s="54" t="s">
        <v>12814</v>
      </c>
    </row>
    <row r="6412" spans="1:2" x14ac:dyDescent="0.3">
      <c r="A6412" s="53" t="s">
        <v>12815</v>
      </c>
      <c r="B6412" s="54" t="s">
        <v>12816</v>
      </c>
    </row>
    <row r="6413" spans="1:2" x14ac:dyDescent="0.3">
      <c r="A6413" s="53" t="s">
        <v>12817</v>
      </c>
      <c r="B6413" s="54" t="s">
        <v>12818</v>
      </c>
    </row>
    <row r="6414" spans="1:2" x14ac:dyDescent="0.3">
      <c r="A6414" s="53" t="s">
        <v>12819</v>
      </c>
      <c r="B6414" s="54" t="s">
        <v>12820</v>
      </c>
    </row>
    <row r="6415" spans="1:2" x14ac:dyDescent="0.3">
      <c r="A6415" s="53" t="s">
        <v>12821</v>
      </c>
      <c r="B6415" s="54" t="s">
        <v>12822</v>
      </c>
    </row>
    <row r="6416" spans="1:2" x14ac:dyDescent="0.3">
      <c r="A6416" s="53" t="s">
        <v>12823</v>
      </c>
      <c r="B6416" s="54" t="s">
        <v>12824</v>
      </c>
    </row>
    <row r="6417" spans="1:2" x14ac:dyDescent="0.3">
      <c r="A6417" s="53" t="s">
        <v>12825</v>
      </c>
      <c r="B6417" s="54" t="s">
        <v>12826</v>
      </c>
    </row>
    <row r="6418" spans="1:2" x14ac:dyDescent="0.3">
      <c r="A6418" s="53" t="s">
        <v>12827</v>
      </c>
      <c r="B6418" s="54" t="s">
        <v>12828</v>
      </c>
    </row>
    <row r="6419" spans="1:2" x14ac:dyDescent="0.3">
      <c r="A6419" s="53" t="s">
        <v>12829</v>
      </c>
      <c r="B6419" s="54" t="s">
        <v>12830</v>
      </c>
    </row>
    <row r="6420" spans="1:2" x14ac:dyDescent="0.3">
      <c r="A6420" s="53" t="s">
        <v>12831</v>
      </c>
      <c r="B6420" s="54" t="s">
        <v>12832</v>
      </c>
    </row>
    <row r="6421" spans="1:2" x14ac:dyDescent="0.3">
      <c r="A6421" s="53" t="s">
        <v>12833</v>
      </c>
      <c r="B6421" s="54" t="s">
        <v>12834</v>
      </c>
    </row>
    <row r="6422" spans="1:2" x14ac:dyDescent="0.3">
      <c r="A6422" s="53" t="s">
        <v>12835</v>
      </c>
      <c r="B6422" s="54" t="s">
        <v>12836</v>
      </c>
    </row>
    <row r="6423" spans="1:2" x14ac:dyDescent="0.3">
      <c r="A6423" s="53" t="s">
        <v>12837</v>
      </c>
      <c r="B6423" s="54" t="s">
        <v>12838</v>
      </c>
    </row>
    <row r="6424" spans="1:2" x14ac:dyDescent="0.3">
      <c r="A6424" s="53" t="s">
        <v>12839</v>
      </c>
      <c r="B6424" s="54" t="s">
        <v>12840</v>
      </c>
    </row>
    <row r="6425" spans="1:2" x14ac:dyDescent="0.3">
      <c r="A6425" s="53" t="s">
        <v>12841</v>
      </c>
      <c r="B6425" s="54" t="s">
        <v>12842</v>
      </c>
    </row>
    <row r="6426" spans="1:2" x14ac:dyDescent="0.3">
      <c r="A6426" s="53" t="s">
        <v>12843</v>
      </c>
      <c r="B6426" s="54" t="s">
        <v>12844</v>
      </c>
    </row>
    <row r="6427" spans="1:2" x14ac:dyDescent="0.3">
      <c r="A6427" s="53" t="s">
        <v>12845</v>
      </c>
      <c r="B6427" s="54" t="s">
        <v>12846</v>
      </c>
    </row>
    <row r="6428" spans="1:2" x14ac:dyDescent="0.3">
      <c r="A6428" s="53" t="s">
        <v>12847</v>
      </c>
      <c r="B6428" s="54" t="s">
        <v>12848</v>
      </c>
    </row>
    <row r="6429" spans="1:2" x14ac:dyDescent="0.3">
      <c r="A6429" s="53" t="s">
        <v>12849</v>
      </c>
      <c r="B6429" s="54" t="s">
        <v>12850</v>
      </c>
    </row>
    <row r="6430" spans="1:2" x14ac:dyDescent="0.3">
      <c r="A6430" s="53" t="s">
        <v>12851</v>
      </c>
      <c r="B6430" s="54" t="s">
        <v>12852</v>
      </c>
    </row>
    <row r="6431" spans="1:2" x14ac:dyDescent="0.3">
      <c r="A6431" s="53" t="s">
        <v>12853</v>
      </c>
      <c r="B6431" s="54" t="s">
        <v>12854</v>
      </c>
    </row>
    <row r="6432" spans="1:2" x14ac:dyDescent="0.3">
      <c r="A6432" s="53" t="s">
        <v>12855</v>
      </c>
      <c r="B6432" s="54" t="s">
        <v>12856</v>
      </c>
    </row>
    <row r="6433" spans="1:2" x14ac:dyDescent="0.3">
      <c r="A6433" s="53" t="s">
        <v>12857</v>
      </c>
      <c r="B6433" s="54" t="s">
        <v>12858</v>
      </c>
    </row>
    <row r="6434" spans="1:2" x14ac:dyDescent="0.3">
      <c r="A6434" s="53" t="s">
        <v>12859</v>
      </c>
      <c r="B6434" s="54" t="s">
        <v>12860</v>
      </c>
    </row>
    <row r="6435" spans="1:2" x14ac:dyDescent="0.3">
      <c r="A6435" s="53" t="s">
        <v>12861</v>
      </c>
      <c r="B6435" s="54" t="s">
        <v>12862</v>
      </c>
    </row>
    <row r="6436" spans="1:2" x14ac:dyDescent="0.3">
      <c r="A6436" s="53" t="s">
        <v>12863</v>
      </c>
      <c r="B6436" s="54" t="s">
        <v>12864</v>
      </c>
    </row>
    <row r="6437" spans="1:2" x14ac:dyDescent="0.3">
      <c r="A6437" s="53" t="s">
        <v>12865</v>
      </c>
      <c r="B6437" s="54" t="s">
        <v>12866</v>
      </c>
    </row>
    <row r="6438" spans="1:2" x14ac:dyDescent="0.3">
      <c r="A6438" s="53" t="s">
        <v>12867</v>
      </c>
      <c r="B6438" s="54" t="s">
        <v>12868</v>
      </c>
    </row>
    <row r="6439" spans="1:2" x14ac:dyDescent="0.3">
      <c r="A6439" s="53" t="s">
        <v>12869</v>
      </c>
      <c r="B6439" s="54" t="s">
        <v>12870</v>
      </c>
    </row>
    <row r="6440" spans="1:2" x14ac:dyDescent="0.3">
      <c r="A6440" s="53" t="s">
        <v>12871</v>
      </c>
      <c r="B6440" s="54" t="s">
        <v>12872</v>
      </c>
    </row>
    <row r="6441" spans="1:2" x14ac:dyDescent="0.3">
      <c r="A6441" s="53" t="s">
        <v>12873</v>
      </c>
      <c r="B6441" s="54" t="s">
        <v>12874</v>
      </c>
    </row>
    <row r="6442" spans="1:2" x14ac:dyDescent="0.3">
      <c r="A6442" s="53" t="s">
        <v>12875</v>
      </c>
      <c r="B6442" s="54" t="s">
        <v>12876</v>
      </c>
    </row>
    <row r="6443" spans="1:2" x14ac:dyDescent="0.3">
      <c r="A6443" s="53" t="s">
        <v>12877</v>
      </c>
      <c r="B6443" s="54" t="s">
        <v>12878</v>
      </c>
    </row>
    <row r="6444" spans="1:2" x14ac:dyDescent="0.3">
      <c r="A6444" s="53" t="s">
        <v>12879</v>
      </c>
      <c r="B6444" s="54" t="s">
        <v>12880</v>
      </c>
    </row>
    <row r="6445" spans="1:2" x14ac:dyDescent="0.3">
      <c r="A6445" s="53" t="s">
        <v>12881</v>
      </c>
      <c r="B6445" s="54" t="s">
        <v>12882</v>
      </c>
    </row>
    <row r="6446" spans="1:2" x14ac:dyDescent="0.3">
      <c r="A6446" s="53" t="s">
        <v>12883</v>
      </c>
      <c r="B6446" s="54" t="s">
        <v>12884</v>
      </c>
    </row>
    <row r="6447" spans="1:2" x14ac:dyDescent="0.3">
      <c r="A6447" s="53" t="s">
        <v>12885</v>
      </c>
      <c r="B6447" s="54" t="s">
        <v>12886</v>
      </c>
    </row>
    <row r="6448" spans="1:2" x14ac:dyDescent="0.3">
      <c r="A6448" s="53" t="s">
        <v>12887</v>
      </c>
      <c r="B6448" s="54" t="s">
        <v>12888</v>
      </c>
    </row>
    <row r="6449" spans="1:2" x14ac:dyDescent="0.3">
      <c r="A6449" s="53" t="s">
        <v>12889</v>
      </c>
      <c r="B6449" s="54" t="s">
        <v>12890</v>
      </c>
    </row>
    <row r="6450" spans="1:2" x14ac:dyDescent="0.3">
      <c r="A6450" s="53" t="s">
        <v>12891</v>
      </c>
      <c r="B6450" s="54" t="s">
        <v>12892</v>
      </c>
    </row>
    <row r="6451" spans="1:2" x14ac:dyDescent="0.3">
      <c r="A6451" s="53" t="s">
        <v>12893</v>
      </c>
      <c r="B6451" s="54" t="s">
        <v>12894</v>
      </c>
    </row>
    <row r="6452" spans="1:2" x14ac:dyDescent="0.3">
      <c r="A6452" s="53" t="s">
        <v>12895</v>
      </c>
      <c r="B6452" s="54" t="s">
        <v>12896</v>
      </c>
    </row>
    <row r="6453" spans="1:2" x14ac:dyDescent="0.3">
      <c r="A6453" s="53" t="s">
        <v>12897</v>
      </c>
      <c r="B6453" s="54" t="s">
        <v>12898</v>
      </c>
    </row>
    <row r="6454" spans="1:2" x14ac:dyDescent="0.3">
      <c r="A6454" s="53" t="s">
        <v>12899</v>
      </c>
      <c r="B6454" s="54" t="s">
        <v>12900</v>
      </c>
    </row>
    <row r="6455" spans="1:2" x14ac:dyDescent="0.3">
      <c r="A6455" s="53" t="s">
        <v>12901</v>
      </c>
      <c r="B6455" s="54" t="s">
        <v>12902</v>
      </c>
    </row>
    <row r="6456" spans="1:2" x14ac:dyDescent="0.3">
      <c r="A6456" s="53" t="s">
        <v>12903</v>
      </c>
      <c r="B6456" s="54" t="s">
        <v>12904</v>
      </c>
    </row>
    <row r="6457" spans="1:2" x14ac:dyDescent="0.3">
      <c r="A6457" s="53" t="s">
        <v>12905</v>
      </c>
      <c r="B6457" s="54" t="s">
        <v>12906</v>
      </c>
    </row>
    <row r="6458" spans="1:2" x14ac:dyDescent="0.3">
      <c r="A6458" s="53" t="s">
        <v>12907</v>
      </c>
      <c r="B6458" s="54" t="s">
        <v>12908</v>
      </c>
    </row>
    <row r="6459" spans="1:2" x14ac:dyDescent="0.3">
      <c r="A6459" s="53" t="s">
        <v>12909</v>
      </c>
      <c r="B6459" s="54" t="s">
        <v>12910</v>
      </c>
    </row>
    <row r="6460" spans="1:2" x14ac:dyDescent="0.3">
      <c r="A6460" s="53" t="s">
        <v>12911</v>
      </c>
      <c r="B6460" s="54" t="s">
        <v>12912</v>
      </c>
    </row>
    <row r="6461" spans="1:2" x14ac:dyDescent="0.3">
      <c r="A6461" s="53" t="s">
        <v>12913</v>
      </c>
      <c r="B6461" s="54" t="s">
        <v>12914</v>
      </c>
    </row>
    <row r="6462" spans="1:2" x14ac:dyDescent="0.3">
      <c r="A6462" s="53" t="s">
        <v>12915</v>
      </c>
      <c r="B6462" s="54" t="s">
        <v>12916</v>
      </c>
    </row>
    <row r="6463" spans="1:2" x14ac:dyDescent="0.3">
      <c r="A6463" s="53" t="s">
        <v>12917</v>
      </c>
      <c r="B6463" s="54" t="s">
        <v>12918</v>
      </c>
    </row>
    <row r="6464" spans="1:2" x14ac:dyDescent="0.3">
      <c r="A6464" s="53" t="s">
        <v>12919</v>
      </c>
      <c r="B6464" s="54" t="s">
        <v>12920</v>
      </c>
    </row>
    <row r="6465" spans="1:2" x14ac:dyDescent="0.3">
      <c r="A6465" s="53" t="s">
        <v>12921</v>
      </c>
      <c r="B6465" s="54" t="s">
        <v>12922</v>
      </c>
    </row>
    <row r="6466" spans="1:2" x14ac:dyDescent="0.3">
      <c r="A6466" s="53" t="s">
        <v>12923</v>
      </c>
      <c r="B6466" s="54" t="s">
        <v>12924</v>
      </c>
    </row>
    <row r="6467" spans="1:2" x14ac:dyDescent="0.3">
      <c r="A6467" s="53" t="s">
        <v>12925</v>
      </c>
      <c r="B6467" s="54" t="s">
        <v>12926</v>
      </c>
    </row>
    <row r="6468" spans="1:2" x14ac:dyDescent="0.3">
      <c r="A6468" s="53" t="s">
        <v>12927</v>
      </c>
      <c r="B6468" s="54" t="s">
        <v>12928</v>
      </c>
    </row>
    <row r="6469" spans="1:2" x14ac:dyDescent="0.3">
      <c r="A6469" s="53" t="s">
        <v>12929</v>
      </c>
      <c r="B6469" s="54" t="s">
        <v>12930</v>
      </c>
    </row>
    <row r="6470" spans="1:2" x14ac:dyDescent="0.3">
      <c r="A6470" s="53" t="s">
        <v>12931</v>
      </c>
      <c r="B6470" s="54" t="s">
        <v>12932</v>
      </c>
    </row>
    <row r="6471" spans="1:2" x14ac:dyDescent="0.3">
      <c r="A6471" s="53" t="s">
        <v>12933</v>
      </c>
      <c r="B6471" s="54" t="s">
        <v>12934</v>
      </c>
    </row>
    <row r="6472" spans="1:2" x14ac:dyDescent="0.3">
      <c r="A6472" s="53" t="s">
        <v>12935</v>
      </c>
      <c r="B6472" s="54" t="s">
        <v>12936</v>
      </c>
    </row>
    <row r="6473" spans="1:2" x14ac:dyDescent="0.3">
      <c r="A6473" s="53" t="s">
        <v>12937</v>
      </c>
      <c r="B6473" s="54" t="s">
        <v>12938</v>
      </c>
    </row>
    <row r="6474" spans="1:2" x14ac:dyDescent="0.3">
      <c r="A6474" s="53" t="s">
        <v>12939</v>
      </c>
      <c r="B6474" s="54" t="s">
        <v>12940</v>
      </c>
    </row>
    <row r="6475" spans="1:2" x14ac:dyDescent="0.3">
      <c r="A6475" s="53" t="s">
        <v>12941</v>
      </c>
      <c r="B6475" s="54" t="s">
        <v>12942</v>
      </c>
    </row>
    <row r="6476" spans="1:2" x14ac:dyDescent="0.3">
      <c r="A6476" s="53" t="s">
        <v>12943</v>
      </c>
      <c r="B6476" s="54" t="s">
        <v>12944</v>
      </c>
    </row>
    <row r="6477" spans="1:2" x14ac:dyDescent="0.3">
      <c r="A6477" s="53" t="s">
        <v>12945</v>
      </c>
      <c r="B6477" s="54" t="s">
        <v>12946</v>
      </c>
    </row>
    <row r="6478" spans="1:2" x14ac:dyDescent="0.3">
      <c r="A6478" s="53" t="s">
        <v>12947</v>
      </c>
      <c r="B6478" s="54" t="s">
        <v>12948</v>
      </c>
    </row>
    <row r="6479" spans="1:2" x14ac:dyDescent="0.3">
      <c r="A6479" s="53" t="s">
        <v>12949</v>
      </c>
      <c r="B6479" s="54" t="s">
        <v>12950</v>
      </c>
    </row>
    <row r="6480" spans="1:2" x14ac:dyDescent="0.3">
      <c r="A6480" s="53" t="s">
        <v>12951</v>
      </c>
      <c r="B6480" s="54" t="s">
        <v>12952</v>
      </c>
    </row>
    <row r="6481" spans="1:2" x14ac:dyDescent="0.3">
      <c r="A6481" s="53" t="s">
        <v>12953</v>
      </c>
      <c r="B6481" s="54" t="s">
        <v>12954</v>
      </c>
    </row>
    <row r="6482" spans="1:2" x14ac:dyDescent="0.3">
      <c r="A6482" s="53" t="s">
        <v>12955</v>
      </c>
      <c r="B6482" s="54" t="s">
        <v>12956</v>
      </c>
    </row>
    <row r="6483" spans="1:2" x14ac:dyDescent="0.3">
      <c r="A6483" s="53" t="s">
        <v>12957</v>
      </c>
      <c r="B6483" s="54" t="s">
        <v>12958</v>
      </c>
    </row>
    <row r="6484" spans="1:2" x14ac:dyDescent="0.3">
      <c r="A6484" s="53" t="s">
        <v>12959</v>
      </c>
      <c r="B6484" s="54" t="s">
        <v>12960</v>
      </c>
    </row>
    <row r="6485" spans="1:2" x14ac:dyDescent="0.3">
      <c r="A6485" s="53" t="s">
        <v>12961</v>
      </c>
      <c r="B6485" s="54" t="s">
        <v>12962</v>
      </c>
    </row>
    <row r="6486" spans="1:2" x14ac:dyDescent="0.3">
      <c r="A6486" s="53" t="s">
        <v>12963</v>
      </c>
      <c r="B6486" s="54" t="s">
        <v>12964</v>
      </c>
    </row>
    <row r="6487" spans="1:2" x14ac:dyDescent="0.3">
      <c r="A6487" s="53" t="s">
        <v>12965</v>
      </c>
      <c r="B6487" s="54" t="s">
        <v>12966</v>
      </c>
    </row>
    <row r="6488" spans="1:2" x14ac:dyDescent="0.3">
      <c r="A6488" s="53" t="s">
        <v>12967</v>
      </c>
      <c r="B6488" s="54" t="s">
        <v>12968</v>
      </c>
    </row>
    <row r="6489" spans="1:2" x14ac:dyDescent="0.3">
      <c r="A6489" s="53" t="s">
        <v>12969</v>
      </c>
      <c r="B6489" s="54" t="s">
        <v>12970</v>
      </c>
    </row>
    <row r="6490" spans="1:2" x14ac:dyDescent="0.3">
      <c r="A6490" s="53" t="s">
        <v>12971</v>
      </c>
      <c r="B6490" s="54" t="s">
        <v>12972</v>
      </c>
    </row>
    <row r="6491" spans="1:2" x14ac:dyDescent="0.3">
      <c r="A6491" s="53" t="s">
        <v>12973</v>
      </c>
      <c r="B6491" s="54" t="s">
        <v>12974</v>
      </c>
    </row>
    <row r="6492" spans="1:2" x14ac:dyDescent="0.3">
      <c r="A6492" s="53" t="s">
        <v>12975</v>
      </c>
      <c r="B6492" s="54" t="s">
        <v>12976</v>
      </c>
    </row>
    <row r="6493" spans="1:2" x14ac:dyDescent="0.3">
      <c r="A6493" s="53" t="s">
        <v>12977</v>
      </c>
      <c r="B6493" s="54" t="s">
        <v>12978</v>
      </c>
    </row>
    <row r="6494" spans="1:2" x14ac:dyDescent="0.3">
      <c r="A6494" s="53" t="s">
        <v>12979</v>
      </c>
      <c r="B6494" s="54" t="s">
        <v>12980</v>
      </c>
    </row>
    <row r="6495" spans="1:2" x14ac:dyDescent="0.3">
      <c r="A6495" s="53" t="s">
        <v>12981</v>
      </c>
      <c r="B6495" s="54" t="s">
        <v>12982</v>
      </c>
    </row>
    <row r="6496" spans="1:2" x14ac:dyDescent="0.3">
      <c r="A6496" s="53" t="s">
        <v>12983</v>
      </c>
      <c r="B6496" s="54" t="s">
        <v>12984</v>
      </c>
    </row>
    <row r="6497" spans="1:2" x14ac:dyDescent="0.3">
      <c r="A6497" s="53" t="s">
        <v>12985</v>
      </c>
      <c r="B6497" s="54" t="s">
        <v>12986</v>
      </c>
    </row>
    <row r="6498" spans="1:2" x14ac:dyDescent="0.3">
      <c r="A6498" s="53" t="s">
        <v>12987</v>
      </c>
      <c r="B6498" s="54" t="s">
        <v>12988</v>
      </c>
    </row>
    <row r="6499" spans="1:2" x14ac:dyDescent="0.3">
      <c r="A6499" s="53" t="s">
        <v>12989</v>
      </c>
      <c r="B6499" s="54" t="s">
        <v>12990</v>
      </c>
    </row>
    <row r="6500" spans="1:2" x14ac:dyDescent="0.3">
      <c r="A6500" s="53" t="s">
        <v>12991</v>
      </c>
      <c r="B6500" s="54" t="s">
        <v>12992</v>
      </c>
    </row>
    <row r="6501" spans="1:2" x14ac:dyDescent="0.3">
      <c r="A6501" s="53" t="s">
        <v>12993</v>
      </c>
      <c r="B6501" s="54" t="s">
        <v>12994</v>
      </c>
    </row>
    <row r="6502" spans="1:2" x14ac:dyDescent="0.3">
      <c r="A6502" s="53" t="s">
        <v>12995</v>
      </c>
      <c r="B6502" s="54" t="s">
        <v>12996</v>
      </c>
    </row>
    <row r="6503" spans="1:2" x14ac:dyDescent="0.3">
      <c r="A6503" s="53" t="s">
        <v>12997</v>
      </c>
      <c r="B6503" s="54" t="s">
        <v>12998</v>
      </c>
    </row>
    <row r="6504" spans="1:2" x14ac:dyDescent="0.3">
      <c r="A6504" s="53" t="s">
        <v>12999</v>
      </c>
      <c r="B6504" s="54" t="s">
        <v>13000</v>
      </c>
    </row>
    <row r="6505" spans="1:2" x14ac:dyDescent="0.3">
      <c r="A6505" s="53" t="s">
        <v>13001</v>
      </c>
      <c r="B6505" s="54" t="s">
        <v>13002</v>
      </c>
    </row>
    <row r="6506" spans="1:2" x14ac:dyDescent="0.3">
      <c r="A6506" s="53" t="s">
        <v>13003</v>
      </c>
      <c r="B6506" s="54" t="s">
        <v>13004</v>
      </c>
    </row>
    <row r="6507" spans="1:2" x14ac:dyDescent="0.3">
      <c r="A6507" s="53" t="s">
        <v>13005</v>
      </c>
      <c r="B6507" s="54" t="s">
        <v>13006</v>
      </c>
    </row>
    <row r="6508" spans="1:2" x14ac:dyDescent="0.3">
      <c r="A6508" s="53" t="s">
        <v>13007</v>
      </c>
      <c r="B6508" s="54" t="s">
        <v>13008</v>
      </c>
    </row>
    <row r="6509" spans="1:2" x14ac:dyDescent="0.3">
      <c r="A6509" s="53" t="s">
        <v>13009</v>
      </c>
      <c r="B6509" s="54" t="s">
        <v>13010</v>
      </c>
    </row>
    <row r="6510" spans="1:2" x14ac:dyDescent="0.3">
      <c r="A6510" s="53" t="s">
        <v>13011</v>
      </c>
      <c r="B6510" s="54" t="s">
        <v>13012</v>
      </c>
    </row>
    <row r="6511" spans="1:2" x14ac:dyDescent="0.3">
      <c r="A6511" s="53" t="s">
        <v>13013</v>
      </c>
      <c r="B6511" s="54" t="s">
        <v>13014</v>
      </c>
    </row>
    <row r="6512" spans="1:2" x14ac:dyDescent="0.3">
      <c r="A6512" s="53" t="s">
        <v>13015</v>
      </c>
      <c r="B6512" s="54" t="s">
        <v>13016</v>
      </c>
    </row>
    <row r="6513" spans="1:2" x14ac:dyDescent="0.3">
      <c r="A6513" s="53" t="s">
        <v>13017</v>
      </c>
      <c r="B6513" s="54" t="s">
        <v>13018</v>
      </c>
    </row>
    <row r="6514" spans="1:2" x14ac:dyDescent="0.3">
      <c r="A6514" s="53" t="s">
        <v>13019</v>
      </c>
      <c r="B6514" s="54" t="s">
        <v>13020</v>
      </c>
    </row>
    <row r="6515" spans="1:2" x14ac:dyDescent="0.3">
      <c r="A6515" s="53" t="s">
        <v>13021</v>
      </c>
      <c r="B6515" s="54" t="s">
        <v>13022</v>
      </c>
    </row>
    <row r="6516" spans="1:2" x14ac:dyDescent="0.3">
      <c r="A6516" s="53" t="s">
        <v>13023</v>
      </c>
      <c r="B6516" s="54" t="s">
        <v>13024</v>
      </c>
    </row>
    <row r="6517" spans="1:2" x14ac:dyDescent="0.3">
      <c r="A6517" s="53" t="s">
        <v>13025</v>
      </c>
      <c r="B6517" s="54" t="s">
        <v>13026</v>
      </c>
    </row>
    <row r="6518" spans="1:2" x14ac:dyDescent="0.3">
      <c r="A6518" s="53" t="s">
        <v>13027</v>
      </c>
      <c r="B6518" s="54" t="s">
        <v>13028</v>
      </c>
    </row>
    <row r="6519" spans="1:2" x14ac:dyDescent="0.3">
      <c r="A6519" s="53" t="s">
        <v>13029</v>
      </c>
      <c r="B6519" s="54" t="s">
        <v>13030</v>
      </c>
    </row>
    <row r="6520" spans="1:2" x14ac:dyDescent="0.3">
      <c r="A6520" s="53" t="s">
        <v>13031</v>
      </c>
      <c r="B6520" s="54" t="s">
        <v>13032</v>
      </c>
    </row>
    <row r="6521" spans="1:2" x14ac:dyDescent="0.3">
      <c r="A6521" s="53" t="s">
        <v>13033</v>
      </c>
      <c r="B6521" s="54" t="s">
        <v>13034</v>
      </c>
    </row>
    <row r="6522" spans="1:2" x14ac:dyDescent="0.3">
      <c r="A6522" s="53" t="s">
        <v>13035</v>
      </c>
      <c r="B6522" s="54" t="s">
        <v>13036</v>
      </c>
    </row>
    <row r="6523" spans="1:2" x14ac:dyDescent="0.3">
      <c r="A6523" s="53" t="s">
        <v>13037</v>
      </c>
      <c r="B6523" s="54" t="s">
        <v>13038</v>
      </c>
    </row>
    <row r="6524" spans="1:2" x14ac:dyDescent="0.3">
      <c r="A6524" s="53" t="s">
        <v>13039</v>
      </c>
      <c r="B6524" s="54" t="s">
        <v>13040</v>
      </c>
    </row>
    <row r="6525" spans="1:2" x14ac:dyDescent="0.3">
      <c r="A6525" s="53" t="s">
        <v>13041</v>
      </c>
      <c r="B6525" s="54" t="s">
        <v>13042</v>
      </c>
    </row>
    <row r="6526" spans="1:2" x14ac:dyDescent="0.3">
      <c r="A6526" s="53" t="s">
        <v>13043</v>
      </c>
      <c r="B6526" s="54" t="s">
        <v>13044</v>
      </c>
    </row>
    <row r="6527" spans="1:2" x14ac:dyDescent="0.3">
      <c r="A6527" s="53" t="s">
        <v>13045</v>
      </c>
      <c r="B6527" s="54" t="s">
        <v>13046</v>
      </c>
    </row>
    <row r="6528" spans="1:2" x14ac:dyDescent="0.3">
      <c r="A6528" s="53" t="s">
        <v>13047</v>
      </c>
      <c r="B6528" s="54" t="s">
        <v>13048</v>
      </c>
    </row>
    <row r="6529" spans="1:2" x14ac:dyDescent="0.3">
      <c r="A6529" s="53" t="s">
        <v>13049</v>
      </c>
      <c r="B6529" s="54" t="s">
        <v>13050</v>
      </c>
    </row>
    <row r="6530" spans="1:2" x14ac:dyDescent="0.3">
      <c r="A6530" s="53" t="s">
        <v>13051</v>
      </c>
      <c r="B6530" s="54" t="s">
        <v>13052</v>
      </c>
    </row>
    <row r="6531" spans="1:2" x14ac:dyDescent="0.3">
      <c r="A6531" s="53" t="s">
        <v>13053</v>
      </c>
      <c r="B6531" s="54" t="s">
        <v>13054</v>
      </c>
    </row>
    <row r="6532" spans="1:2" x14ac:dyDescent="0.3">
      <c r="A6532" s="53" t="s">
        <v>13055</v>
      </c>
      <c r="B6532" s="54" t="s">
        <v>13056</v>
      </c>
    </row>
    <row r="6533" spans="1:2" x14ac:dyDescent="0.3">
      <c r="A6533" s="53" t="s">
        <v>13057</v>
      </c>
      <c r="B6533" s="54" t="s">
        <v>13058</v>
      </c>
    </row>
    <row r="6534" spans="1:2" x14ac:dyDescent="0.3">
      <c r="A6534" s="53" t="s">
        <v>13059</v>
      </c>
      <c r="B6534" s="54" t="s">
        <v>13060</v>
      </c>
    </row>
    <row r="6535" spans="1:2" x14ac:dyDescent="0.3">
      <c r="A6535" s="53" t="s">
        <v>13061</v>
      </c>
      <c r="B6535" s="54" t="s">
        <v>13062</v>
      </c>
    </row>
    <row r="6536" spans="1:2" x14ac:dyDescent="0.3">
      <c r="A6536" s="53" t="s">
        <v>13063</v>
      </c>
      <c r="B6536" s="54" t="s">
        <v>13064</v>
      </c>
    </row>
    <row r="6537" spans="1:2" x14ac:dyDescent="0.3">
      <c r="A6537" s="53" t="s">
        <v>13065</v>
      </c>
      <c r="B6537" s="54" t="s">
        <v>13066</v>
      </c>
    </row>
    <row r="6538" spans="1:2" x14ac:dyDescent="0.3">
      <c r="A6538" s="53" t="s">
        <v>13067</v>
      </c>
      <c r="B6538" s="54" t="s">
        <v>13068</v>
      </c>
    </row>
    <row r="6539" spans="1:2" x14ac:dyDescent="0.3">
      <c r="A6539" s="53" t="s">
        <v>13069</v>
      </c>
      <c r="B6539" s="54" t="s">
        <v>13070</v>
      </c>
    </row>
    <row r="6540" spans="1:2" x14ac:dyDescent="0.3">
      <c r="A6540" s="53" t="s">
        <v>13071</v>
      </c>
      <c r="B6540" s="54" t="s">
        <v>13072</v>
      </c>
    </row>
    <row r="6541" spans="1:2" x14ac:dyDescent="0.3">
      <c r="A6541" s="53" t="s">
        <v>13073</v>
      </c>
      <c r="B6541" s="54" t="s">
        <v>13074</v>
      </c>
    </row>
    <row r="6542" spans="1:2" x14ac:dyDescent="0.3">
      <c r="A6542" s="53" t="s">
        <v>13075</v>
      </c>
      <c r="B6542" s="54" t="s">
        <v>13076</v>
      </c>
    </row>
    <row r="6543" spans="1:2" x14ac:dyDescent="0.3">
      <c r="A6543" s="53" t="s">
        <v>13077</v>
      </c>
      <c r="B6543" s="54" t="s">
        <v>13078</v>
      </c>
    </row>
    <row r="6544" spans="1:2" x14ac:dyDescent="0.3">
      <c r="A6544" s="53" t="s">
        <v>13079</v>
      </c>
      <c r="B6544" s="54" t="s">
        <v>13080</v>
      </c>
    </row>
    <row r="6545" spans="1:2" x14ac:dyDescent="0.3">
      <c r="A6545" s="53" t="s">
        <v>13081</v>
      </c>
      <c r="B6545" s="54" t="s">
        <v>13082</v>
      </c>
    </row>
    <row r="6546" spans="1:2" x14ac:dyDescent="0.3">
      <c r="A6546" s="53" t="s">
        <v>13083</v>
      </c>
      <c r="B6546" s="54" t="s">
        <v>13084</v>
      </c>
    </row>
    <row r="6547" spans="1:2" x14ac:dyDescent="0.3">
      <c r="A6547" s="53" t="s">
        <v>13085</v>
      </c>
      <c r="B6547" s="54" t="s">
        <v>13086</v>
      </c>
    </row>
    <row r="6548" spans="1:2" x14ac:dyDescent="0.3">
      <c r="A6548" s="53" t="s">
        <v>13087</v>
      </c>
      <c r="B6548" s="54" t="s">
        <v>13088</v>
      </c>
    </row>
    <row r="6549" spans="1:2" x14ac:dyDescent="0.3">
      <c r="A6549" s="53" t="s">
        <v>13089</v>
      </c>
      <c r="B6549" s="54" t="s">
        <v>13090</v>
      </c>
    </row>
    <row r="6550" spans="1:2" x14ac:dyDescent="0.3">
      <c r="A6550" s="53" t="s">
        <v>13091</v>
      </c>
      <c r="B6550" s="54" t="s">
        <v>13092</v>
      </c>
    </row>
    <row r="6551" spans="1:2" x14ac:dyDescent="0.3">
      <c r="A6551" s="53" t="s">
        <v>13093</v>
      </c>
      <c r="B6551" s="54" t="s">
        <v>13094</v>
      </c>
    </row>
    <row r="6552" spans="1:2" x14ac:dyDescent="0.3">
      <c r="A6552" s="53" t="s">
        <v>13095</v>
      </c>
      <c r="B6552" s="54" t="s">
        <v>13096</v>
      </c>
    </row>
    <row r="6553" spans="1:2" x14ac:dyDescent="0.3">
      <c r="A6553" s="53" t="s">
        <v>13097</v>
      </c>
      <c r="B6553" s="54" t="s">
        <v>13098</v>
      </c>
    </row>
    <row r="6554" spans="1:2" x14ac:dyDescent="0.3">
      <c r="A6554" s="53" t="s">
        <v>13099</v>
      </c>
      <c r="B6554" s="54" t="s">
        <v>13100</v>
      </c>
    </row>
    <row r="6555" spans="1:2" x14ac:dyDescent="0.3">
      <c r="A6555" s="53" t="s">
        <v>13101</v>
      </c>
      <c r="B6555" s="54" t="s">
        <v>13102</v>
      </c>
    </row>
    <row r="6556" spans="1:2" x14ac:dyDescent="0.3">
      <c r="A6556" s="53" t="s">
        <v>13103</v>
      </c>
      <c r="B6556" s="54" t="s">
        <v>13104</v>
      </c>
    </row>
    <row r="6557" spans="1:2" x14ac:dyDescent="0.3">
      <c r="A6557" s="53" t="s">
        <v>13105</v>
      </c>
      <c r="B6557" s="54" t="s">
        <v>13106</v>
      </c>
    </row>
    <row r="6558" spans="1:2" x14ac:dyDescent="0.3">
      <c r="A6558" s="53" t="s">
        <v>13107</v>
      </c>
      <c r="B6558" s="54" t="s">
        <v>13108</v>
      </c>
    </row>
    <row r="6559" spans="1:2" x14ac:dyDescent="0.3">
      <c r="A6559" s="53" t="s">
        <v>13109</v>
      </c>
      <c r="B6559" s="54" t="s">
        <v>13110</v>
      </c>
    </row>
    <row r="6560" spans="1:2" x14ac:dyDescent="0.3">
      <c r="A6560" s="53" t="s">
        <v>13111</v>
      </c>
      <c r="B6560" s="54" t="s">
        <v>13112</v>
      </c>
    </row>
    <row r="6561" spans="1:2" x14ac:dyDescent="0.3">
      <c r="A6561" s="53" t="s">
        <v>13113</v>
      </c>
      <c r="B6561" s="54" t="s">
        <v>13114</v>
      </c>
    </row>
    <row r="6562" spans="1:2" x14ac:dyDescent="0.3">
      <c r="A6562" s="53" t="s">
        <v>13115</v>
      </c>
      <c r="B6562" s="54" t="s">
        <v>13116</v>
      </c>
    </row>
    <row r="6563" spans="1:2" x14ac:dyDescent="0.3">
      <c r="A6563" s="53" t="s">
        <v>13117</v>
      </c>
      <c r="B6563" s="54" t="s">
        <v>13118</v>
      </c>
    </row>
    <row r="6564" spans="1:2" x14ac:dyDescent="0.3">
      <c r="A6564" s="53" t="s">
        <v>13119</v>
      </c>
      <c r="B6564" s="54" t="s">
        <v>13120</v>
      </c>
    </row>
    <row r="6565" spans="1:2" x14ac:dyDescent="0.3">
      <c r="A6565" s="53" t="s">
        <v>13121</v>
      </c>
      <c r="B6565" s="54" t="s">
        <v>13122</v>
      </c>
    </row>
    <row r="6566" spans="1:2" x14ac:dyDescent="0.3">
      <c r="A6566" s="53" t="s">
        <v>13123</v>
      </c>
      <c r="B6566" s="54" t="s">
        <v>13124</v>
      </c>
    </row>
    <row r="6567" spans="1:2" x14ac:dyDescent="0.3">
      <c r="A6567" s="53" t="s">
        <v>13125</v>
      </c>
      <c r="B6567" s="54" t="s">
        <v>13126</v>
      </c>
    </row>
    <row r="6568" spans="1:2" x14ac:dyDescent="0.3">
      <c r="A6568" s="53" t="s">
        <v>13127</v>
      </c>
      <c r="B6568" s="54" t="s">
        <v>13128</v>
      </c>
    </row>
    <row r="6569" spans="1:2" x14ac:dyDescent="0.3">
      <c r="A6569" s="53" t="s">
        <v>13129</v>
      </c>
      <c r="B6569" s="54" t="s">
        <v>13130</v>
      </c>
    </row>
    <row r="6570" spans="1:2" x14ac:dyDescent="0.3">
      <c r="A6570" s="53" t="s">
        <v>13131</v>
      </c>
      <c r="B6570" s="54" t="s">
        <v>13132</v>
      </c>
    </row>
    <row r="6571" spans="1:2" x14ac:dyDescent="0.3">
      <c r="A6571" s="53" t="s">
        <v>13133</v>
      </c>
      <c r="B6571" s="54" t="s">
        <v>13134</v>
      </c>
    </row>
    <row r="6572" spans="1:2" x14ac:dyDescent="0.3">
      <c r="A6572" s="53" t="s">
        <v>13135</v>
      </c>
      <c r="B6572" s="54" t="s">
        <v>13136</v>
      </c>
    </row>
    <row r="6573" spans="1:2" x14ac:dyDescent="0.3">
      <c r="A6573" s="53" t="s">
        <v>13137</v>
      </c>
      <c r="B6573" s="54" t="s">
        <v>13138</v>
      </c>
    </row>
    <row r="6574" spans="1:2" x14ac:dyDescent="0.3">
      <c r="A6574" s="53" t="s">
        <v>13139</v>
      </c>
      <c r="B6574" s="54" t="s">
        <v>13140</v>
      </c>
    </row>
    <row r="6575" spans="1:2" x14ac:dyDescent="0.3">
      <c r="A6575" s="53" t="s">
        <v>13141</v>
      </c>
      <c r="B6575" s="54" t="s">
        <v>13142</v>
      </c>
    </row>
    <row r="6576" spans="1:2" x14ac:dyDescent="0.3">
      <c r="A6576" s="53" t="s">
        <v>13143</v>
      </c>
      <c r="B6576" s="54" t="s">
        <v>13144</v>
      </c>
    </row>
    <row r="6577" spans="1:2" x14ac:dyDescent="0.3">
      <c r="A6577" s="53" t="s">
        <v>13145</v>
      </c>
      <c r="B6577" s="54" t="s">
        <v>13146</v>
      </c>
    </row>
    <row r="6578" spans="1:2" x14ac:dyDescent="0.3">
      <c r="A6578" s="53" t="s">
        <v>13147</v>
      </c>
      <c r="B6578" s="54" t="s">
        <v>13148</v>
      </c>
    </row>
    <row r="6579" spans="1:2" x14ac:dyDescent="0.3">
      <c r="A6579" s="53" t="s">
        <v>13149</v>
      </c>
      <c r="B6579" s="54" t="s">
        <v>13150</v>
      </c>
    </row>
    <row r="6580" spans="1:2" x14ac:dyDescent="0.3">
      <c r="A6580" s="53" t="s">
        <v>13151</v>
      </c>
      <c r="B6580" s="54" t="s">
        <v>13152</v>
      </c>
    </row>
    <row r="6581" spans="1:2" x14ac:dyDescent="0.3">
      <c r="A6581" s="53" t="s">
        <v>13153</v>
      </c>
      <c r="B6581" s="54" t="s">
        <v>13154</v>
      </c>
    </row>
    <row r="6582" spans="1:2" x14ac:dyDescent="0.3">
      <c r="A6582" s="53" t="s">
        <v>13155</v>
      </c>
      <c r="B6582" s="54" t="s">
        <v>13156</v>
      </c>
    </row>
    <row r="6583" spans="1:2" x14ac:dyDescent="0.3">
      <c r="A6583" s="53" t="s">
        <v>13157</v>
      </c>
      <c r="B6583" s="54" t="s">
        <v>13158</v>
      </c>
    </row>
    <row r="6584" spans="1:2" x14ac:dyDescent="0.3">
      <c r="A6584" s="53" t="s">
        <v>13159</v>
      </c>
      <c r="B6584" s="54" t="s">
        <v>13160</v>
      </c>
    </row>
    <row r="6585" spans="1:2" x14ac:dyDescent="0.3">
      <c r="A6585" s="53" t="s">
        <v>13161</v>
      </c>
      <c r="B6585" s="54" t="s">
        <v>13162</v>
      </c>
    </row>
    <row r="6586" spans="1:2" x14ac:dyDescent="0.3">
      <c r="A6586" s="53" t="s">
        <v>13163</v>
      </c>
      <c r="B6586" s="54" t="s">
        <v>13164</v>
      </c>
    </row>
    <row r="6587" spans="1:2" x14ac:dyDescent="0.3">
      <c r="A6587" s="53" t="s">
        <v>13165</v>
      </c>
      <c r="B6587" s="54" t="s">
        <v>13166</v>
      </c>
    </row>
    <row r="6588" spans="1:2" x14ac:dyDescent="0.3">
      <c r="A6588" s="53" t="s">
        <v>13167</v>
      </c>
      <c r="B6588" s="54" t="s">
        <v>13168</v>
      </c>
    </row>
    <row r="6589" spans="1:2" x14ac:dyDescent="0.3">
      <c r="A6589" s="53" t="s">
        <v>13169</v>
      </c>
      <c r="B6589" s="54" t="s">
        <v>13170</v>
      </c>
    </row>
    <row r="6590" spans="1:2" x14ac:dyDescent="0.3">
      <c r="A6590" s="53" t="s">
        <v>13171</v>
      </c>
      <c r="B6590" s="54" t="s">
        <v>13172</v>
      </c>
    </row>
    <row r="6591" spans="1:2" x14ac:dyDescent="0.3">
      <c r="A6591" s="53" t="s">
        <v>13173</v>
      </c>
      <c r="B6591" s="54" t="s">
        <v>13174</v>
      </c>
    </row>
    <row r="6592" spans="1:2" x14ac:dyDescent="0.3">
      <c r="A6592" s="53" t="s">
        <v>13175</v>
      </c>
      <c r="B6592" s="54" t="s">
        <v>13176</v>
      </c>
    </row>
    <row r="6593" spans="1:2" x14ac:dyDescent="0.3">
      <c r="A6593" s="53" t="s">
        <v>13177</v>
      </c>
      <c r="B6593" s="54" t="s">
        <v>13178</v>
      </c>
    </row>
    <row r="6594" spans="1:2" x14ac:dyDescent="0.3">
      <c r="A6594" s="53" t="s">
        <v>13179</v>
      </c>
      <c r="B6594" s="54" t="s">
        <v>13180</v>
      </c>
    </row>
    <row r="6595" spans="1:2" x14ac:dyDescent="0.3">
      <c r="A6595" s="53" t="s">
        <v>13181</v>
      </c>
      <c r="B6595" s="54" t="s">
        <v>13182</v>
      </c>
    </row>
    <row r="6596" spans="1:2" x14ac:dyDescent="0.3">
      <c r="A6596" s="53" t="s">
        <v>13183</v>
      </c>
      <c r="B6596" s="54" t="s">
        <v>13184</v>
      </c>
    </row>
    <row r="6597" spans="1:2" x14ac:dyDescent="0.3">
      <c r="A6597" s="53" t="s">
        <v>13185</v>
      </c>
      <c r="B6597" s="54" t="s">
        <v>13186</v>
      </c>
    </row>
    <row r="6598" spans="1:2" x14ac:dyDescent="0.3">
      <c r="A6598" s="53" t="s">
        <v>13187</v>
      </c>
      <c r="B6598" s="54" t="s">
        <v>13188</v>
      </c>
    </row>
    <row r="6599" spans="1:2" x14ac:dyDescent="0.3">
      <c r="A6599" s="53" t="s">
        <v>13189</v>
      </c>
      <c r="B6599" s="54" t="s">
        <v>13190</v>
      </c>
    </row>
    <row r="6600" spans="1:2" x14ac:dyDescent="0.3">
      <c r="A6600" s="53" t="s">
        <v>13191</v>
      </c>
      <c r="B6600" s="54" t="s">
        <v>13192</v>
      </c>
    </row>
    <row r="6601" spans="1:2" x14ac:dyDescent="0.3">
      <c r="A6601" s="53" t="s">
        <v>13193</v>
      </c>
      <c r="B6601" s="54" t="s">
        <v>13194</v>
      </c>
    </row>
    <row r="6602" spans="1:2" x14ac:dyDescent="0.3">
      <c r="A6602" s="53" t="s">
        <v>13195</v>
      </c>
      <c r="B6602" s="54" t="s">
        <v>13196</v>
      </c>
    </row>
    <row r="6603" spans="1:2" x14ac:dyDescent="0.3">
      <c r="A6603" s="53" t="s">
        <v>13197</v>
      </c>
      <c r="B6603" s="54" t="s">
        <v>13198</v>
      </c>
    </row>
    <row r="6604" spans="1:2" x14ac:dyDescent="0.3">
      <c r="A6604" s="53" t="s">
        <v>13199</v>
      </c>
      <c r="B6604" s="54" t="s">
        <v>13200</v>
      </c>
    </row>
    <row r="6605" spans="1:2" x14ac:dyDescent="0.3">
      <c r="A6605" s="53" t="s">
        <v>13201</v>
      </c>
      <c r="B6605" s="54" t="s">
        <v>13202</v>
      </c>
    </row>
    <row r="6606" spans="1:2" x14ac:dyDescent="0.3">
      <c r="A6606" s="53" t="s">
        <v>13203</v>
      </c>
      <c r="B6606" s="54" t="s">
        <v>13204</v>
      </c>
    </row>
    <row r="6607" spans="1:2" x14ac:dyDescent="0.3">
      <c r="A6607" s="53" t="s">
        <v>13205</v>
      </c>
      <c r="B6607" s="54" t="s">
        <v>13206</v>
      </c>
    </row>
    <row r="6608" spans="1:2" x14ac:dyDescent="0.3">
      <c r="A6608" s="53" t="s">
        <v>13207</v>
      </c>
      <c r="B6608" s="54" t="s">
        <v>13208</v>
      </c>
    </row>
    <row r="6609" spans="1:2" x14ac:dyDescent="0.3">
      <c r="A6609" s="53" t="s">
        <v>13209</v>
      </c>
      <c r="B6609" s="54" t="s">
        <v>13210</v>
      </c>
    </row>
    <row r="6610" spans="1:2" x14ac:dyDescent="0.3">
      <c r="A6610" s="53" t="s">
        <v>13211</v>
      </c>
      <c r="B6610" s="54" t="s">
        <v>13212</v>
      </c>
    </row>
    <row r="6611" spans="1:2" x14ac:dyDescent="0.3">
      <c r="A6611" s="53" t="s">
        <v>13213</v>
      </c>
      <c r="B6611" s="54" t="s">
        <v>13214</v>
      </c>
    </row>
    <row r="6612" spans="1:2" x14ac:dyDescent="0.3">
      <c r="A6612" s="53" t="s">
        <v>13215</v>
      </c>
      <c r="B6612" s="54" t="s">
        <v>13216</v>
      </c>
    </row>
    <row r="6613" spans="1:2" x14ac:dyDescent="0.3">
      <c r="A6613" s="53" t="s">
        <v>13217</v>
      </c>
      <c r="B6613" s="54" t="s">
        <v>13218</v>
      </c>
    </row>
    <row r="6614" spans="1:2" x14ac:dyDescent="0.3">
      <c r="A6614" s="53" t="s">
        <v>13219</v>
      </c>
      <c r="B6614" s="54" t="s">
        <v>13220</v>
      </c>
    </row>
    <row r="6615" spans="1:2" x14ac:dyDescent="0.3">
      <c r="A6615" s="53" t="s">
        <v>13221</v>
      </c>
      <c r="B6615" s="54" t="s">
        <v>13222</v>
      </c>
    </row>
    <row r="6616" spans="1:2" x14ac:dyDescent="0.3">
      <c r="A6616" s="53" t="s">
        <v>13223</v>
      </c>
      <c r="B6616" s="54" t="s">
        <v>13224</v>
      </c>
    </row>
    <row r="6617" spans="1:2" x14ac:dyDescent="0.3">
      <c r="A6617" s="53" t="s">
        <v>13225</v>
      </c>
      <c r="B6617" s="54" t="s">
        <v>13226</v>
      </c>
    </row>
    <row r="6618" spans="1:2" x14ac:dyDescent="0.3">
      <c r="A6618" s="53" t="s">
        <v>13227</v>
      </c>
      <c r="B6618" s="54" t="s">
        <v>13228</v>
      </c>
    </row>
    <row r="6619" spans="1:2" x14ac:dyDescent="0.3">
      <c r="A6619" s="53" t="s">
        <v>13229</v>
      </c>
      <c r="B6619" s="54" t="s">
        <v>13230</v>
      </c>
    </row>
    <row r="6620" spans="1:2" x14ac:dyDescent="0.3">
      <c r="A6620" s="53" t="s">
        <v>13231</v>
      </c>
      <c r="B6620" s="54" t="s">
        <v>13232</v>
      </c>
    </row>
    <row r="6621" spans="1:2" x14ac:dyDescent="0.3">
      <c r="A6621" s="53" t="s">
        <v>13233</v>
      </c>
      <c r="B6621" s="54" t="s">
        <v>13234</v>
      </c>
    </row>
    <row r="6622" spans="1:2" x14ac:dyDescent="0.3">
      <c r="A6622" s="53" t="s">
        <v>13235</v>
      </c>
      <c r="B6622" s="54" t="s">
        <v>13236</v>
      </c>
    </row>
    <row r="6623" spans="1:2" x14ac:dyDescent="0.3">
      <c r="A6623" s="53" t="s">
        <v>13237</v>
      </c>
      <c r="B6623" s="54" t="s">
        <v>13238</v>
      </c>
    </row>
    <row r="6624" spans="1:2" x14ac:dyDescent="0.3">
      <c r="A6624" s="53" t="s">
        <v>13239</v>
      </c>
      <c r="B6624" s="54" t="s">
        <v>13240</v>
      </c>
    </row>
    <row r="6625" spans="1:2" x14ac:dyDescent="0.3">
      <c r="A6625" s="53" t="s">
        <v>13241</v>
      </c>
      <c r="B6625" s="54" t="s">
        <v>13242</v>
      </c>
    </row>
    <row r="6626" spans="1:2" x14ac:dyDescent="0.3">
      <c r="A6626" s="53" t="s">
        <v>13243</v>
      </c>
      <c r="B6626" s="54" t="s">
        <v>13244</v>
      </c>
    </row>
    <row r="6627" spans="1:2" x14ac:dyDescent="0.3">
      <c r="A6627" s="53" t="s">
        <v>13245</v>
      </c>
      <c r="B6627" s="54" t="s">
        <v>13246</v>
      </c>
    </row>
    <row r="6628" spans="1:2" x14ac:dyDescent="0.3">
      <c r="A6628" s="53" t="s">
        <v>13247</v>
      </c>
      <c r="B6628" s="54" t="s">
        <v>13248</v>
      </c>
    </row>
    <row r="6629" spans="1:2" x14ac:dyDescent="0.3">
      <c r="A6629" s="53" t="s">
        <v>13249</v>
      </c>
      <c r="B6629" s="54" t="s">
        <v>13250</v>
      </c>
    </row>
    <row r="6630" spans="1:2" x14ac:dyDescent="0.3">
      <c r="A6630" s="53" t="s">
        <v>13251</v>
      </c>
      <c r="B6630" s="54" t="s">
        <v>13252</v>
      </c>
    </row>
    <row r="6631" spans="1:2" x14ac:dyDescent="0.3">
      <c r="A6631" s="53" t="s">
        <v>13253</v>
      </c>
      <c r="B6631" s="54" t="s">
        <v>13254</v>
      </c>
    </row>
    <row r="6632" spans="1:2" x14ac:dyDescent="0.3">
      <c r="A6632" s="53" t="s">
        <v>13255</v>
      </c>
      <c r="B6632" s="54" t="s">
        <v>13256</v>
      </c>
    </row>
    <row r="6633" spans="1:2" x14ac:dyDescent="0.3">
      <c r="A6633" s="53" t="s">
        <v>13257</v>
      </c>
      <c r="B6633" s="54" t="s">
        <v>13258</v>
      </c>
    </row>
    <row r="6634" spans="1:2" x14ac:dyDescent="0.3">
      <c r="A6634" s="53" t="s">
        <v>13259</v>
      </c>
      <c r="B6634" s="54" t="s">
        <v>13260</v>
      </c>
    </row>
    <row r="6635" spans="1:2" x14ac:dyDescent="0.3">
      <c r="A6635" s="53" t="s">
        <v>13261</v>
      </c>
      <c r="B6635" s="54" t="s">
        <v>13262</v>
      </c>
    </row>
    <row r="6636" spans="1:2" x14ac:dyDescent="0.3">
      <c r="A6636" s="53" t="s">
        <v>13263</v>
      </c>
      <c r="B6636" s="54" t="s">
        <v>13264</v>
      </c>
    </row>
    <row r="6637" spans="1:2" x14ac:dyDescent="0.3">
      <c r="A6637" s="53" t="s">
        <v>13265</v>
      </c>
      <c r="B6637" s="54" t="s">
        <v>13266</v>
      </c>
    </row>
    <row r="6638" spans="1:2" x14ac:dyDescent="0.3">
      <c r="A6638" s="53" t="s">
        <v>13267</v>
      </c>
      <c r="B6638" s="54" t="s">
        <v>13268</v>
      </c>
    </row>
    <row r="6639" spans="1:2" x14ac:dyDescent="0.3">
      <c r="A6639" s="53" t="s">
        <v>13269</v>
      </c>
      <c r="B6639" s="54" t="s">
        <v>13270</v>
      </c>
    </row>
    <row r="6640" spans="1:2" x14ac:dyDescent="0.3">
      <c r="A6640" s="53" t="s">
        <v>13271</v>
      </c>
      <c r="B6640" s="54" t="s">
        <v>13272</v>
      </c>
    </row>
    <row r="6641" spans="1:2" x14ac:dyDescent="0.3">
      <c r="A6641" s="53" t="s">
        <v>13273</v>
      </c>
      <c r="B6641" s="54" t="s">
        <v>13274</v>
      </c>
    </row>
    <row r="6642" spans="1:2" x14ac:dyDescent="0.3">
      <c r="A6642" s="53" t="s">
        <v>13275</v>
      </c>
      <c r="B6642" s="54" t="s">
        <v>13276</v>
      </c>
    </row>
    <row r="6643" spans="1:2" x14ac:dyDescent="0.3">
      <c r="A6643" s="53" t="s">
        <v>13277</v>
      </c>
      <c r="B6643" s="54" t="s">
        <v>13278</v>
      </c>
    </row>
    <row r="6644" spans="1:2" x14ac:dyDescent="0.3">
      <c r="A6644" s="53" t="s">
        <v>13279</v>
      </c>
      <c r="B6644" s="54" t="s">
        <v>13280</v>
      </c>
    </row>
    <row r="6645" spans="1:2" x14ac:dyDescent="0.3">
      <c r="A6645" s="53" t="s">
        <v>13281</v>
      </c>
      <c r="B6645" s="54" t="s">
        <v>13282</v>
      </c>
    </row>
    <row r="6646" spans="1:2" x14ac:dyDescent="0.3">
      <c r="A6646" s="53" t="s">
        <v>13283</v>
      </c>
      <c r="B6646" s="54" t="s">
        <v>13284</v>
      </c>
    </row>
    <row r="6647" spans="1:2" x14ac:dyDescent="0.3">
      <c r="A6647" s="53" t="s">
        <v>13285</v>
      </c>
      <c r="B6647" s="54" t="s">
        <v>13286</v>
      </c>
    </row>
    <row r="6648" spans="1:2" x14ac:dyDescent="0.3">
      <c r="A6648" s="53" t="s">
        <v>13287</v>
      </c>
      <c r="B6648" s="54" t="s">
        <v>13288</v>
      </c>
    </row>
    <row r="6649" spans="1:2" x14ac:dyDescent="0.3">
      <c r="A6649" s="53" t="s">
        <v>13289</v>
      </c>
      <c r="B6649" s="54" t="s">
        <v>13290</v>
      </c>
    </row>
    <row r="6650" spans="1:2" x14ac:dyDescent="0.3">
      <c r="A6650" s="53" t="s">
        <v>13291</v>
      </c>
      <c r="B6650" s="54" t="s">
        <v>13292</v>
      </c>
    </row>
    <row r="6651" spans="1:2" x14ac:dyDescent="0.3">
      <c r="A6651" s="53" t="s">
        <v>13293</v>
      </c>
      <c r="B6651" s="54" t="s">
        <v>13294</v>
      </c>
    </row>
    <row r="6652" spans="1:2" x14ac:dyDescent="0.3">
      <c r="A6652" s="53" t="s">
        <v>13295</v>
      </c>
      <c r="B6652" s="54" t="s">
        <v>13296</v>
      </c>
    </row>
    <row r="6653" spans="1:2" x14ac:dyDescent="0.3">
      <c r="A6653" s="53" t="s">
        <v>13297</v>
      </c>
      <c r="B6653" s="54" t="s">
        <v>13298</v>
      </c>
    </row>
    <row r="6654" spans="1:2" x14ac:dyDescent="0.3">
      <c r="A6654" s="53" t="s">
        <v>13299</v>
      </c>
      <c r="B6654" s="54" t="s">
        <v>13300</v>
      </c>
    </row>
    <row r="6655" spans="1:2" x14ac:dyDescent="0.3">
      <c r="A6655" s="53" t="s">
        <v>13301</v>
      </c>
      <c r="B6655" s="54" t="s">
        <v>13302</v>
      </c>
    </row>
    <row r="6656" spans="1:2" x14ac:dyDescent="0.3">
      <c r="A6656" s="53" t="s">
        <v>13303</v>
      </c>
      <c r="B6656" s="54" t="s">
        <v>13304</v>
      </c>
    </row>
    <row r="6657" spans="1:2" x14ac:dyDescent="0.3">
      <c r="A6657" s="53" t="s">
        <v>13305</v>
      </c>
      <c r="B6657" s="54" t="s">
        <v>13306</v>
      </c>
    </row>
    <row r="6658" spans="1:2" x14ac:dyDescent="0.3">
      <c r="A6658" s="53" t="s">
        <v>13307</v>
      </c>
      <c r="B6658" s="54" t="s">
        <v>13308</v>
      </c>
    </row>
    <row r="6659" spans="1:2" x14ac:dyDescent="0.3">
      <c r="A6659" s="53" t="s">
        <v>13309</v>
      </c>
      <c r="B6659" s="54" t="s">
        <v>13310</v>
      </c>
    </row>
    <row r="6660" spans="1:2" x14ac:dyDescent="0.3">
      <c r="A6660" s="53" t="s">
        <v>13311</v>
      </c>
      <c r="B6660" s="54" t="s">
        <v>13312</v>
      </c>
    </row>
    <row r="6661" spans="1:2" x14ac:dyDescent="0.3">
      <c r="A6661" s="53" t="s">
        <v>13313</v>
      </c>
      <c r="B6661" s="54" t="s">
        <v>13314</v>
      </c>
    </row>
    <row r="6662" spans="1:2" x14ac:dyDescent="0.3">
      <c r="A6662" s="53" t="s">
        <v>13315</v>
      </c>
      <c r="B6662" s="54" t="s">
        <v>13316</v>
      </c>
    </row>
    <row r="6663" spans="1:2" x14ac:dyDescent="0.3">
      <c r="A6663" s="53" t="s">
        <v>13317</v>
      </c>
      <c r="B6663" s="54" t="s">
        <v>13318</v>
      </c>
    </row>
    <row r="6664" spans="1:2" x14ac:dyDescent="0.3">
      <c r="A6664" s="53" t="s">
        <v>13319</v>
      </c>
      <c r="B6664" s="54" t="s">
        <v>13320</v>
      </c>
    </row>
    <row r="6665" spans="1:2" x14ac:dyDescent="0.3">
      <c r="A6665" s="53" t="s">
        <v>13321</v>
      </c>
      <c r="B6665" s="54" t="s">
        <v>13322</v>
      </c>
    </row>
    <row r="6666" spans="1:2" x14ac:dyDescent="0.3">
      <c r="A6666" s="53" t="s">
        <v>13323</v>
      </c>
      <c r="B6666" s="54" t="s">
        <v>13324</v>
      </c>
    </row>
    <row r="6667" spans="1:2" x14ac:dyDescent="0.3">
      <c r="A6667" s="53" t="s">
        <v>13325</v>
      </c>
      <c r="B6667" s="54" t="s">
        <v>13326</v>
      </c>
    </row>
    <row r="6668" spans="1:2" x14ac:dyDescent="0.3">
      <c r="A6668" s="53" t="s">
        <v>13327</v>
      </c>
      <c r="B6668" s="54" t="s">
        <v>13328</v>
      </c>
    </row>
    <row r="6669" spans="1:2" x14ac:dyDescent="0.3">
      <c r="A6669" s="53" t="s">
        <v>13329</v>
      </c>
      <c r="B6669" s="54" t="s">
        <v>13330</v>
      </c>
    </row>
    <row r="6670" spans="1:2" x14ac:dyDescent="0.3">
      <c r="A6670" s="53" t="s">
        <v>13331</v>
      </c>
      <c r="B6670" s="54" t="s">
        <v>13332</v>
      </c>
    </row>
    <row r="6671" spans="1:2" x14ac:dyDescent="0.3">
      <c r="A6671" s="53" t="s">
        <v>13333</v>
      </c>
      <c r="B6671" s="54" t="s">
        <v>13334</v>
      </c>
    </row>
    <row r="6672" spans="1:2" x14ac:dyDescent="0.3">
      <c r="A6672" s="53" t="s">
        <v>13335</v>
      </c>
      <c r="B6672" s="54" t="s">
        <v>13336</v>
      </c>
    </row>
    <row r="6673" spans="1:2" x14ac:dyDescent="0.3">
      <c r="A6673" s="53" t="s">
        <v>13337</v>
      </c>
      <c r="B6673" s="54" t="s">
        <v>13338</v>
      </c>
    </row>
    <row r="6674" spans="1:2" x14ac:dyDescent="0.3">
      <c r="A6674" s="53" t="s">
        <v>13339</v>
      </c>
      <c r="B6674" s="54" t="s">
        <v>13340</v>
      </c>
    </row>
    <row r="6675" spans="1:2" x14ac:dyDescent="0.3">
      <c r="A6675" s="53" t="s">
        <v>13341</v>
      </c>
      <c r="B6675" s="54" t="s">
        <v>13342</v>
      </c>
    </row>
    <row r="6676" spans="1:2" x14ac:dyDescent="0.3">
      <c r="A6676" s="53" t="s">
        <v>13343</v>
      </c>
      <c r="B6676" s="54" t="s">
        <v>13344</v>
      </c>
    </row>
    <row r="6677" spans="1:2" x14ac:dyDescent="0.3">
      <c r="A6677" s="53" t="s">
        <v>13345</v>
      </c>
      <c r="B6677" s="54" t="s">
        <v>13346</v>
      </c>
    </row>
    <row r="6678" spans="1:2" x14ac:dyDescent="0.3">
      <c r="A6678" s="53" t="s">
        <v>13347</v>
      </c>
      <c r="B6678" s="54" t="s">
        <v>13348</v>
      </c>
    </row>
    <row r="6679" spans="1:2" x14ac:dyDescent="0.3">
      <c r="A6679" s="53" t="s">
        <v>13349</v>
      </c>
      <c r="B6679" s="54" t="s">
        <v>13350</v>
      </c>
    </row>
    <row r="6680" spans="1:2" x14ac:dyDescent="0.3">
      <c r="A6680" s="53" t="s">
        <v>13351</v>
      </c>
      <c r="B6680" s="54" t="s">
        <v>13352</v>
      </c>
    </row>
    <row r="6681" spans="1:2" x14ac:dyDescent="0.3">
      <c r="A6681" s="53" t="s">
        <v>13353</v>
      </c>
      <c r="B6681" s="54" t="s">
        <v>13354</v>
      </c>
    </row>
    <row r="6682" spans="1:2" x14ac:dyDescent="0.3">
      <c r="A6682" s="53" t="s">
        <v>13355</v>
      </c>
      <c r="B6682" s="54" t="s">
        <v>13356</v>
      </c>
    </row>
    <row r="6683" spans="1:2" x14ac:dyDescent="0.3">
      <c r="A6683" s="53" t="s">
        <v>13357</v>
      </c>
      <c r="B6683" s="54" t="s">
        <v>13358</v>
      </c>
    </row>
    <row r="6684" spans="1:2" x14ac:dyDescent="0.3">
      <c r="A6684" s="53" t="s">
        <v>13359</v>
      </c>
      <c r="B6684" s="54" t="s">
        <v>13360</v>
      </c>
    </row>
    <row r="6685" spans="1:2" x14ac:dyDescent="0.3">
      <c r="A6685" s="53" t="s">
        <v>13361</v>
      </c>
      <c r="B6685" s="54" t="s">
        <v>13362</v>
      </c>
    </row>
    <row r="6686" spans="1:2" x14ac:dyDescent="0.3">
      <c r="A6686" s="53" t="s">
        <v>13363</v>
      </c>
      <c r="B6686" s="54" t="s">
        <v>13364</v>
      </c>
    </row>
    <row r="6687" spans="1:2" x14ac:dyDescent="0.3">
      <c r="A6687" s="53" t="s">
        <v>13365</v>
      </c>
      <c r="B6687" s="54" t="s">
        <v>13366</v>
      </c>
    </row>
    <row r="6688" spans="1:2" x14ac:dyDescent="0.3">
      <c r="A6688" s="53" t="s">
        <v>13367</v>
      </c>
      <c r="B6688" s="54" t="s">
        <v>13368</v>
      </c>
    </row>
    <row r="6689" spans="1:2" x14ac:dyDescent="0.3">
      <c r="A6689" s="53" t="s">
        <v>13369</v>
      </c>
      <c r="B6689" s="54" t="s">
        <v>13370</v>
      </c>
    </row>
    <row r="6690" spans="1:2" x14ac:dyDescent="0.3">
      <c r="A6690" s="53" t="s">
        <v>13371</v>
      </c>
      <c r="B6690" s="54" t="s">
        <v>13372</v>
      </c>
    </row>
    <row r="6691" spans="1:2" x14ac:dyDescent="0.3">
      <c r="A6691" s="53" t="s">
        <v>13373</v>
      </c>
      <c r="B6691" s="54" t="s">
        <v>13374</v>
      </c>
    </row>
    <row r="6692" spans="1:2" x14ac:dyDescent="0.3">
      <c r="A6692" s="53" t="s">
        <v>13375</v>
      </c>
      <c r="B6692" s="54" t="s">
        <v>13376</v>
      </c>
    </row>
    <row r="6693" spans="1:2" x14ac:dyDescent="0.3">
      <c r="A6693" s="53" t="s">
        <v>13377</v>
      </c>
      <c r="B6693" s="54" t="s">
        <v>13378</v>
      </c>
    </row>
    <row r="6694" spans="1:2" x14ac:dyDescent="0.3">
      <c r="A6694" s="53" t="s">
        <v>13379</v>
      </c>
      <c r="B6694" s="54" t="s">
        <v>13380</v>
      </c>
    </row>
    <row r="6695" spans="1:2" x14ac:dyDescent="0.3">
      <c r="A6695" s="53" t="s">
        <v>13381</v>
      </c>
      <c r="B6695" s="54" t="s">
        <v>13382</v>
      </c>
    </row>
    <row r="6696" spans="1:2" x14ac:dyDescent="0.3">
      <c r="A6696" s="53" t="s">
        <v>13383</v>
      </c>
      <c r="B6696" s="54" t="s">
        <v>13384</v>
      </c>
    </row>
    <row r="6697" spans="1:2" x14ac:dyDescent="0.3">
      <c r="A6697" s="53" t="s">
        <v>13385</v>
      </c>
      <c r="B6697" s="54" t="s">
        <v>13386</v>
      </c>
    </row>
    <row r="6698" spans="1:2" x14ac:dyDescent="0.3">
      <c r="A6698" s="53" t="s">
        <v>13387</v>
      </c>
      <c r="B6698" s="54" t="s">
        <v>13388</v>
      </c>
    </row>
    <row r="6699" spans="1:2" x14ac:dyDescent="0.3">
      <c r="A6699" s="53" t="s">
        <v>13389</v>
      </c>
      <c r="B6699" s="54" t="s">
        <v>13390</v>
      </c>
    </row>
    <row r="6700" spans="1:2" x14ac:dyDescent="0.3">
      <c r="A6700" s="53" t="s">
        <v>13391</v>
      </c>
      <c r="B6700" s="54" t="s">
        <v>13392</v>
      </c>
    </row>
    <row r="6701" spans="1:2" x14ac:dyDescent="0.3">
      <c r="A6701" s="53" t="s">
        <v>13393</v>
      </c>
      <c r="B6701" s="54" t="s">
        <v>13394</v>
      </c>
    </row>
    <row r="6702" spans="1:2" x14ac:dyDescent="0.3">
      <c r="A6702" s="53" t="s">
        <v>13395</v>
      </c>
      <c r="B6702" s="54" t="s">
        <v>13396</v>
      </c>
    </row>
    <row r="6703" spans="1:2" x14ac:dyDescent="0.3">
      <c r="A6703" s="53" t="s">
        <v>13397</v>
      </c>
      <c r="B6703" s="54" t="s">
        <v>13398</v>
      </c>
    </row>
    <row r="6704" spans="1:2" x14ac:dyDescent="0.3">
      <c r="A6704" s="53" t="s">
        <v>13399</v>
      </c>
      <c r="B6704" s="54" t="s">
        <v>13400</v>
      </c>
    </row>
    <row r="6705" spans="1:2" x14ac:dyDescent="0.3">
      <c r="A6705" s="53" t="s">
        <v>13401</v>
      </c>
      <c r="B6705" s="54" t="s">
        <v>13402</v>
      </c>
    </row>
    <row r="6706" spans="1:2" x14ac:dyDescent="0.3">
      <c r="A6706" s="53" t="s">
        <v>13403</v>
      </c>
      <c r="B6706" s="54" t="s">
        <v>13404</v>
      </c>
    </row>
    <row r="6707" spans="1:2" x14ac:dyDescent="0.3">
      <c r="A6707" s="53" t="s">
        <v>13405</v>
      </c>
      <c r="B6707" s="54" t="s">
        <v>13406</v>
      </c>
    </row>
    <row r="6708" spans="1:2" x14ac:dyDescent="0.3">
      <c r="A6708" s="53" t="s">
        <v>13407</v>
      </c>
      <c r="B6708" s="54" t="s">
        <v>13408</v>
      </c>
    </row>
    <row r="6709" spans="1:2" x14ac:dyDescent="0.3">
      <c r="A6709" s="53" t="s">
        <v>13409</v>
      </c>
      <c r="B6709" s="54" t="s">
        <v>13410</v>
      </c>
    </row>
    <row r="6710" spans="1:2" x14ac:dyDescent="0.3">
      <c r="A6710" s="53" t="s">
        <v>13411</v>
      </c>
      <c r="B6710" s="54" t="s">
        <v>13412</v>
      </c>
    </row>
    <row r="6711" spans="1:2" x14ac:dyDescent="0.3">
      <c r="A6711" s="53" t="s">
        <v>13413</v>
      </c>
      <c r="B6711" s="54" t="s">
        <v>13414</v>
      </c>
    </row>
    <row r="6712" spans="1:2" x14ac:dyDescent="0.3">
      <c r="A6712" s="53" t="s">
        <v>13415</v>
      </c>
      <c r="B6712" s="54" t="s">
        <v>13416</v>
      </c>
    </row>
    <row r="6713" spans="1:2" x14ac:dyDescent="0.3">
      <c r="A6713" s="53" t="s">
        <v>13417</v>
      </c>
      <c r="B6713" s="54" t="s">
        <v>13418</v>
      </c>
    </row>
    <row r="6714" spans="1:2" x14ac:dyDescent="0.3">
      <c r="A6714" s="53" t="s">
        <v>13419</v>
      </c>
      <c r="B6714" s="54" t="s">
        <v>13420</v>
      </c>
    </row>
    <row r="6715" spans="1:2" x14ac:dyDescent="0.3">
      <c r="A6715" s="53" t="s">
        <v>13421</v>
      </c>
      <c r="B6715" s="54" t="s">
        <v>13422</v>
      </c>
    </row>
    <row r="6716" spans="1:2" x14ac:dyDescent="0.3">
      <c r="A6716" s="53" t="s">
        <v>13423</v>
      </c>
      <c r="B6716" s="54" t="s">
        <v>13424</v>
      </c>
    </row>
    <row r="6717" spans="1:2" x14ac:dyDescent="0.3">
      <c r="A6717" s="53" t="s">
        <v>13425</v>
      </c>
      <c r="B6717" s="54" t="s">
        <v>13426</v>
      </c>
    </row>
    <row r="6718" spans="1:2" x14ac:dyDescent="0.3">
      <c r="A6718" s="53" t="s">
        <v>13427</v>
      </c>
      <c r="B6718" s="54" t="s">
        <v>13428</v>
      </c>
    </row>
    <row r="6719" spans="1:2" x14ac:dyDescent="0.3">
      <c r="A6719" s="53" t="s">
        <v>13429</v>
      </c>
      <c r="B6719" s="54" t="s">
        <v>13430</v>
      </c>
    </row>
    <row r="6720" spans="1:2" x14ac:dyDescent="0.3">
      <c r="A6720" s="53" t="s">
        <v>13431</v>
      </c>
      <c r="B6720" s="54" t="s">
        <v>13432</v>
      </c>
    </row>
    <row r="6721" spans="1:2" x14ac:dyDescent="0.3">
      <c r="A6721" s="53" t="s">
        <v>13433</v>
      </c>
      <c r="B6721" s="54" t="s">
        <v>13434</v>
      </c>
    </row>
    <row r="6722" spans="1:2" x14ac:dyDescent="0.3">
      <c r="A6722" s="53" t="s">
        <v>13435</v>
      </c>
      <c r="B6722" s="54" t="s">
        <v>13436</v>
      </c>
    </row>
    <row r="6723" spans="1:2" x14ac:dyDescent="0.3">
      <c r="A6723" s="53" t="s">
        <v>13437</v>
      </c>
      <c r="B6723" s="54" t="s">
        <v>13438</v>
      </c>
    </row>
    <row r="6724" spans="1:2" x14ac:dyDescent="0.3">
      <c r="A6724" s="53" t="s">
        <v>13439</v>
      </c>
      <c r="B6724" s="54" t="s">
        <v>13440</v>
      </c>
    </row>
    <row r="6725" spans="1:2" x14ac:dyDescent="0.3">
      <c r="A6725" s="53" t="s">
        <v>13441</v>
      </c>
      <c r="B6725" s="54" t="s">
        <v>13442</v>
      </c>
    </row>
    <row r="6726" spans="1:2" x14ac:dyDescent="0.3">
      <c r="A6726" s="53" t="s">
        <v>13443</v>
      </c>
      <c r="B6726" s="54" t="s">
        <v>13444</v>
      </c>
    </row>
    <row r="6727" spans="1:2" x14ac:dyDescent="0.3">
      <c r="A6727" s="53" t="s">
        <v>13445</v>
      </c>
      <c r="B6727" s="54" t="s">
        <v>13446</v>
      </c>
    </row>
    <row r="6728" spans="1:2" x14ac:dyDescent="0.3">
      <c r="A6728" s="53" t="s">
        <v>13447</v>
      </c>
      <c r="B6728" s="54" t="s">
        <v>13448</v>
      </c>
    </row>
    <row r="6729" spans="1:2" x14ac:dyDescent="0.3">
      <c r="A6729" s="53" t="s">
        <v>13449</v>
      </c>
      <c r="B6729" s="54" t="s">
        <v>13450</v>
      </c>
    </row>
    <row r="6730" spans="1:2" x14ac:dyDescent="0.3">
      <c r="A6730" s="53" t="s">
        <v>13451</v>
      </c>
      <c r="B6730" s="54" t="s">
        <v>13452</v>
      </c>
    </row>
    <row r="6731" spans="1:2" x14ac:dyDescent="0.3">
      <c r="A6731" s="53" t="s">
        <v>13453</v>
      </c>
      <c r="B6731" s="54" t="s">
        <v>13454</v>
      </c>
    </row>
    <row r="6732" spans="1:2" x14ac:dyDescent="0.3">
      <c r="A6732" s="53" t="s">
        <v>13455</v>
      </c>
      <c r="B6732" s="54" t="s">
        <v>13456</v>
      </c>
    </row>
    <row r="6733" spans="1:2" x14ac:dyDescent="0.3">
      <c r="A6733" s="53" t="s">
        <v>13457</v>
      </c>
      <c r="B6733" s="54" t="s">
        <v>13458</v>
      </c>
    </row>
    <row r="6734" spans="1:2" x14ac:dyDescent="0.3">
      <c r="A6734" s="53" t="s">
        <v>13459</v>
      </c>
      <c r="B6734" s="54" t="s">
        <v>13460</v>
      </c>
    </row>
    <row r="6735" spans="1:2" x14ac:dyDescent="0.3">
      <c r="A6735" s="53" t="s">
        <v>13461</v>
      </c>
      <c r="B6735" s="54" t="s">
        <v>13462</v>
      </c>
    </row>
    <row r="6736" spans="1:2" x14ac:dyDescent="0.3">
      <c r="A6736" s="53" t="s">
        <v>13463</v>
      </c>
      <c r="B6736" s="54" t="s">
        <v>13464</v>
      </c>
    </row>
    <row r="6737" spans="1:2" x14ac:dyDescent="0.3">
      <c r="A6737" s="53" t="s">
        <v>13465</v>
      </c>
      <c r="B6737" s="54" t="s">
        <v>13466</v>
      </c>
    </row>
    <row r="6738" spans="1:2" x14ac:dyDescent="0.3">
      <c r="A6738" s="53" t="s">
        <v>13467</v>
      </c>
      <c r="B6738" s="54" t="s">
        <v>13468</v>
      </c>
    </row>
    <row r="6739" spans="1:2" x14ac:dyDescent="0.3">
      <c r="A6739" s="53" t="s">
        <v>13469</v>
      </c>
      <c r="B6739" s="54" t="s">
        <v>13470</v>
      </c>
    </row>
    <row r="6740" spans="1:2" x14ac:dyDescent="0.3">
      <c r="A6740" s="53" t="s">
        <v>13471</v>
      </c>
      <c r="B6740" s="54" t="s">
        <v>13472</v>
      </c>
    </row>
    <row r="6741" spans="1:2" x14ac:dyDescent="0.3">
      <c r="A6741" s="53" t="s">
        <v>13473</v>
      </c>
      <c r="B6741" s="54" t="s">
        <v>13474</v>
      </c>
    </row>
    <row r="6742" spans="1:2" x14ac:dyDescent="0.3">
      <c r="A6742" s="53" t="s">
        <v>13475</v>
      </c>
      <c r="B6742" s="54" t="s">
        <v>13476</v>
      </c>
    </row>
    <row r="6743" spans="1:2" x14ac:dyDescent="0.3">
      <c r="A6743" s="53" t="s">
        <v>13477</v>
      </c>
      <c r="B6743" s="54" t="s">
        <v>13478</v>
      </c>
    </row>
    <row r="6744" spans="1:2" x14ac:dyDescent="0.3">
      <c r="A6744" s="53" t="s">
        <v>13479</v>
      </c>
      <c r="B6744" s="54" t="s">
        <v>13480</v>
      </c>
    </row>
    <row r="6745" spans="1:2" x14ac:dyDescent="0.3">
      <c r="A6745" s="53" t="s">
        <v>13481</v>
      </c>
      <c r="B6745" s="54" t="s">
        <v>13482</v>
      </c>
    </row>
    <row r="6746" spans="1:2" x14ac:dyDescent="0.3">
      <c r="A6746" s="53" t="s">
        <v>13483</v>
      </c>
      <c r="B6746" s="54" t="s">
        <v>13484</v>
      </c>
    </row>
    <row r="6747" spans="1:2" x14ac:dyDescent="0.3">
      <c r="A6747" s="53" t="s">
        <v>13485</v>
      </c>
      <c r="B6747" s="54" t="s">
        <v>13486</v>
      </c>
    </row>
    <row r="6748" spans="1:2" x14ac:dyDescent="0.3">
      <c r="A6748" s="53" t="s">
        <v>13487</v>
      </c>
      <c r="B6748" s="54" t="s">
        <v>13488</v>
      </c>
    </row>
    <row r="6749" spans="1:2" x14ac:dyDescent="0.3">
      <c r="A6749" s="53" t="s">
        <v>13489</v>
      </c>
      <c r="B6749" s="54" t="s">
        <v>13490</v>
      </c>
    </row>
    <row r="6750" spans="1:2" x14ac:dyDescent="0.3">
      <c r="A6750" s="53" t="s">
        <v>13491</v>
      </c>
      <c r="B6750" s="54" t="s">
        <v>13492</v>
      </c>
    </row>
    <row r="6751" spans="1:2" x14ac:dyDescent="0.3">
      <c r="A6751" s="53" t="s">
        <v>13493</v>
      </c>
      <c r="B6751" s="54" t="s">
        <v>13494</v>
      </c>
    </row>
    <row r="6752" spans="1:2" x14ac:dyDescent="0.3">
      <c r="A6752" s="53" t="s">
        <v>13495</v>
      </c>
      <c r="B6752" s="54" t="s">
        <v>13496</v>
      </c>
    </row>
    <row r="6753" spans="1:2" x14ac:dyDescent="0.3">
      <c r="A6753" s="53" t="s">
        <v>13497</v>
      </c>
      <c r="B6753" s="54" t="s">
        <v>13498</v>
      </c>
    </row>
    <row r="6754" spans="1:2" x14ac:dyDescent="0.3">
      <c r="A6754" s="53" t="s">
        <v>13499</v>
      </c>
      <c r="B6754" s="54" t="s">
        <v>13500</v>
      </c>
    </row>
    <row r="6755" spans="1:2" x14ac:dyDescent="0.3">
      <c r="A6755" s="53" t="s">
        <v>13501</v>
      </c>
      <c r="B6755" s="54" t="s">
        <v>13502</v>
      </c>
    </row>
    <row r="6756" spans="1:2" x14ac:dyDescent="0.3">
      <c r="A6756" s="53" t="s">
        <v>13503</v>
      </c>
      <c r="B6756" s="54" t="s">
        <v>13504</v>
      </c>
    </row>
    <row r="6757" spans="1:2" x14ac:dyDescent="0.3">
      <c r="A6757" s="53" t="s">
        <v>13505</v>
      </c>
      <c r="B6757" s="54" t="s">
        <v>13506</v>
      </c>
    </row>
    <row r="6758" spans="1:2" x14ac:dyDescent="0.3">
      <c r="A6758" s="53" t="s">
        <v>13507</v>
      </c>
      <c r="B6758" s="54" t="s">
        <v>13508</v>
      </c>
    </row>
    <row r="6759" spans="1:2" x14ac:dyDescent="0.3">
      <c r="A6759" s="53" t="s">
        <v>13509</v>
      </c>
      <c r="B6759" s="54" t="s">
        <v>13510</v>
      </c>
    </row>
    <row r="6760" spans="1:2" x14ac:dyDescent="0.3">
      <c r="A6760" s="53" t="s">
        <v>13511</v>
      </c>
      <c r="B6760" s="54" t="s">
        <v>13512</v>
      </c>
    </row>
    <row r="6761" spans="1:2" x14ac:dyDescent="0.3">
      <c r="A6761" s="53" t="s">
        <v>13513</v>
      </c>
      <c r="B6761" s="54" t="s">
        <v>13514</v>
      </c>
    </row>
    <row r="6762" spans="1:2" x14ac:dyDescent="0.3">
      <c r="A6762" s="53" t="s">
        <v>13515</v>
      </c>
      <c r="B6762" s="54" t="s">
        <v>13516</v>
      </c>
    </row>
    <row r="6763" spans="1:2" x14ac:dyDescent="0.3">
      <c r="A6763" s="53" t="s">
        <v>13517</v>
      </c>
      <c r="B6763" s="54" t="s">
        <v>13518</v>
      </c>
    </row>
    <row r="6764" spans="1:2" x14ac:dyDescent="0.3">
      <c r="A6764" s="53" t="s">
        <v>13519</v>
      </c>
      <c r="B6764" s="54" t="s">
        <v>13520</v>
      </c>
    </row>
    <row r="6765" spans="1:2" x14ac:dyDescent="0.3">
      <c r="A6765" s="53" t="s">
        <v>13521</v>
      </c>
      <c r="B6765" s="54" t="s">
        <v>13522</v>
      </c>
    </row>
    <row r="6766" spans="1:2" x14ac:dyDescent="0.3">
      <c r="A6766" s="53" t="s">
        <v>13523</v>
      </c>
      <c r="B6766" s="54" t="s">
        <v>13524</v>
      </c>
    </row>
    <row r="6767" spans="1:2" x14ac:dyDescent="0.3">
      <c r="A6767" s="53" t="s">
        <v>13525</v>
      </c>
      <c r="B6767" s="54" t="s">
        <v>13526</v>
      </c>
    </row>
    <row r="6768" spans="1:2" x14ac:dyDescent="0.3">
      <c r="A6768" s="53" t="s">
        <v>13527</v>
      </c>
      <c r="B6768" s="54" t="s">
        <v>13528</v>
      </c>
    </row>
    <row r="6769" spans="1:2" x14ac:dyDescent="0.3">
      <c r="A6769" s="53" t="s">
        <v>13529</v>
      </c>
      <c r="B6769" s="54" t="s">
        <v>13530</v>
      </c>
    </row>
    <row r="6770" spans="1:2" x14ac:dyDescent="0.3">
      <c r="A6770" s="53" t="s">
        <v>13531</v>
      </c>
      <c r="B6770" s="54" t="s">
        <v>13532</v>
      </c>
    </row>
    <row r="6771" spans="1:2" x14ac:dyDescent="0.3">
      <c r="A6771" s="53" t="s">
        <v>13533</v>
      </c>
      <c r="B6771" s="54" t="s">
        <v>13534</v>
      </c>
    </row>
    <row r="6772" spans="1:2" x14ac:dyDescent="0.3">
      <c r="A6772" s="53" t="s">
        <v>13535</v>
      </c>
      <c r="B6772" s="54" t="s">
        <v>13536</v>
      </c>
    </row>
    <row r="6773" spans="1:2" x14ac:dyDescent="0.3">
      <c r="A6773" s="53" t="s">
        <v>13537</v>
      </c>
      <c r="B6773" s="54" t="s">
        <v>13538</v>
      </c>
    </row>
    <row r="6774" spans="1:2" x14ac:dyDescent="0.3">
      <c r="A6774" s="53" t="s">
        <v>13539</v>
      </c>
      <c r="B6774" s="54" t="s">
        <v>13540</v>
      </c>
    </row>
    <row r="6775" spans="1:2" x14ac:dyDescent="0.3">
      <c r="A6775" s="53" t="s">
        <v>13541</v>
      </c>
      <c r="B6775" s="54" t="s">
        <v>13542</v>
      </c>
    </row>
    <row r="6776" spans="1:2" x14ac:dyDescent="0.3">
      <c r="A6776" s="53" t="s">
        <v>13543</v>
      </c>
      <c r="B6776" s="54" t="s">
        <v>13544</v>
      </c>
    </row>
    <row r="6777" spans="1:2" x14ac:dyDescent="0.3">
      <c r="A6777" s="53" t="s">
        <v>13545</v>
      </c>
      <c r="B6777" s="54" t="s">
        <v>13546</v>
      </c>
    </row>
    <row r="6778" spans="1:2" x14ac:dyDescent="0.3">
      <c r="A6778" s="53" t="s">
        <v>13547</v>
      </c>
      <c r="B6778" s="54" t="s">
        <v>13548</v>
      </c>
    </row>
    <row r="6779" spans="1:2" x14ac:dyDescent="0.3">
      <c r="A6779" s="53" t="s">
        <v>13549</v>
      </c>
      <c r="B6779" s="54" t="s">
        <v>13550</v>
      </c>
    </row>
    <row r="6780" spans="1:2" x14ac:dyDescent="0.3">
      <c r="A6780" s="53" t="s">
        <v>13551</v>
      </c>
      <c r="B6780" s="54" t="s">
        <v>13552</v>
      </c>
    </row>
    <row r="6781" spans="1:2" x14ac:dyDescent="0.3">
      <c r="A6781" s="53" t="s">
        <v>13553</v>
      </c>
      <c r="B6781" s="54" t="s">
        <v>13554</v>
      </c>
    </row>
    <row r="6782" spans="1:2" x14ac:dyDescent="0.3">
      <c r="A6782" s="53" t="s">
        <v>13555</v>
      </c>
      <c r="B6782" s="54" t="s">
        <v>13556</v>
      </c>
    </row>
    <row r="6783" spans="1:2" x14ac:dyDescent="0.3">
      <c r="A6783" s="53" t="s">
        <v>13557</v>
      </c>
      <c r="B6783" s="54" t="s">
        <v>13558</v>
      </c>
    </row>
    <row r="6784" spans="1:2" x14ac:dyDescent="0.3">
      <c r="A6784" s="53" t="s">
        <v>13559</v>
      </c>
      <c r="B6784" s="54" t="s">
        <v>13560</v>
      </c>
    </row>
    <row r="6785" spans="1:2" x14ac:dyDescent="0.3">
      <c r="A6785" s="53" t="s">
        <v>13561</v>
      </c>
      <c r="B6785" s="54" t="s">
        <v>13562</v>
      </c>
    </row>
    <row r="6786" spans="1:2" x14ac:dyDescent="0.3">
      <c r="A6786" s="53" t="s">
        <v>13563</v>
      </c>
      <c r="B6786" s="54" t="s">
        <v>13564</v>
      </c>
    </row>
    <row r="6787" spans="1:2" x14ac:dyDescent="0.3">
      <c r="A6787" s="53" t="s">
        <v>13565</v>
      </c>
      <c r="B6787" s="54" t="s">
        <v>13566</v>
      </c>
    </row>
    <row r="6788" spans="1:2" x14ac:dyDescent="0.3">
      <c r="A6788" s="53" t="s">
        <v>13567</v>
      </c>
      <c r="B6788" s="54" t="s">
        <v>13568</v>
      </c>
    </row>
    <row r="6789" spans="1:2" x14ac:dyDescent="0.3">
      <c r="A6789" s="53" t="s">
        <v>13569</v>
      </c>
      <c r="B6789" s="54" t="s">
        <v>13570</v>
      </c>
    </row>
    <row r="6790" spans="1:2" x14ac:dyDescent="0.3">
      <c r="A6790" s="53" t="s">
        <v>13571</v>
      </c>
      <c r="B6790" s="54" t="s">
        <v>13572</v>
      </c>
    </row>
    <row r="6791" spans="1:2" x14ac:dyDescent="0.3">
      <c r="A6791" s="53" t="s">
        <v>13573</v>
      </c>
      <c r="B6791" s="54" t="s">
        <v>13574</v>
      </c>
    </row>
    <row r="6792" spans="1:2" x14ac:dyDescent="0.3">
      <c r="A6792" s="53" t="s">
        <v>13575</v>
      </c>
      <c r="B6792" s="54" t="s">
        <v>13576</v>
      </c>
    </row>
    <row r="6793" spans="1:2" x14ac:dyDescent="0.3">
      <c r="A6793" s="53" t="s">
        <v>13577</v>
      </c>
      <c r="B6793" s="54" t="s">
        <v>13578</v>
      </c>
    </row>
    <row r="6794" spans="1:2" x14ac:dyDescent="0.3">
      <c r="A6794" s="53" t="s">
        <v>13579</v>
      </c>
      <c r="B6794" s="54" t="s">
        <v>13580</v>
      </c>
    </row>
    <row r="6795" spans="1:2" x14ac:dyDescent="0.3">
      <c r="A6795" s="53" t="s">
        <v>13581</v>
      </c>
      <c r="B6795" s="54" t="s">
        <v>13582</v>
      </c>
    </row>
    <row r="6796" spans="1:2" x14ac:dyDescent="0.3">
      <c r="A6796" s="53" t="s">
        <v>13583</v>
      </c>
      <c r="B6796" s="54" t="s">
        <v>13584</v>
      </c>
    </row>
    <row r="6797" spans="1:2" x14ac:dyDescent="0.3">
      <c r="A6797" s="53" t="s">
        <v>13585</v>
      </c>
      <c r="B6797" s="54" t="s">
        <v>13586</v>
      </c>
    </row>
    <row r="6798" spans="1:2" x14ac:dyDescent="0.3">
      <c r="A6798" s="53" t="s">
        <v>13587</v>
      </c>
      <c r="B6798" s="54" t="s">
        <v>13588</v>
      </c>
    </row>
    <row r="6799" spans="1:2" x14ac:dyDescent="0.3">
      <c r="A6799" s="53" t="s">
        <v>13589</v>
      </c>
      <c r="B6799" s="54" t="s">
        <v>13590</v>
      </c>
    </row>
    <row r="6800" spans="1:2" x14ac:dyDescent="0.3">
      <c r="A6800" s="53" t="s">
        <v>13591</v>
      </c>
      <c r="B6800" s="54" t="s">
        <v>13592</v>
      </c>
    </row>
    <row r="6801" spans="1:2" x14ac:dyDescent="0.3">
      <c r="A6801" s="53" t="s">
        <v>13593</v>
      </c>
      <c r="B6801" s="54" t="s">
        <v>13594</v>
      </c>
    </row>
    <row r="6802" spans="1:2" x14ac:dyDescent="0.3">
      <c r="A6802" s="53" t="s">
        <v>13595</v>
      </c>
      <c r="B6802" s="54" t="s">
        <v>13596</v>
      </c>
    </row>
    <row r="6803" spans="1:2" x14ac:dyDescent="0.3">
      <c r="A6803" s="53" t="s">
        <v>13597</v>
      </c>
      <c r="B6803" s="54" t="s">
        <v>13598</v>
      </c>
    </row>
    <row r="6804" spans="1:2" x14ac:dyDescent="0.3">
      <c r="A6804" s="53" t="s">
        <v>13599</v>
      </c>
      <c r="B6804" s="54" t="s">
        <v>13600</v>
      </c>
    </row>
    <row r="6805" spans="1:2" x14ac:dyDescent="0.3">
      <c r="A6805" s="53" t="s">
        <v>13601</v>
      </c>
      <c r="B6805" s="54" t="s">
        <v>13602</v>
      </c>
    </row>
    <row r="6806" spans="1:2" x14ac:dyDescent="0.3">
      <c r="A6806" s="53" t="s">
        <v>13603</v>
      </c>
      <c r="B6806" s="54" t="s">
        <v>13604</v>
      </c>
    </row>
    <row r="6807" spans="1:2" x14ac:dyDescent="0.3">
      <c r="A6807" s="53" t="s">
        <v>13605</v>
      </c>
      <c r="B6807" s="54" t="s">
        <v>13606</v>
      </c>
    </row>
    <row r="6808" spans="1:2" x14ac:dyDescent="0.3">
      <c r="A6808" s="53" t="s">
        <v>13607</v>
      </c>
      <c r="B6808" s="54" t="s">
        <v>13608</v>
      </c>
    </row>
    <row r="6809" spans="1:2" x14ac:dyDescent="0.3">
      <c r="A6809" s="53" t="s">
        <v>13609</v>
      </c>
      <c r="B6809" s="54" t="s">
        <v>13610</v>
      </c>
    </row>
    <row r="6810" spans="1:2" x14ac:dyDescent="0.3">
      <c r="A6810" s="53" t="s">
        <v>13611</v>
      </c>
      <c r="B6810" s="54" t="s">
        <v>13612</v>
      </c>
    </row>
    <row r="6811" spans="1:2" x14ac:dyDescent="0.3">
      <c r="A6811" s="53" t="s">
        <v>13613</v>
      </c>
      <c r="B6811" s="54" t="s">
        <v>13614</v>
      </c>
    </row>
    <row r="6812" spans="1:2" x14ac:dyDescent="0.3">
      <c r="A6812" s="53" t="s">
        <v>13615</v>
      </c>
      <c r="B6812" s="54" t="s">
        <v>13616</v>
      </c>
    </row>
    <row r="6813" spans="1:2" x14ac:dyDescent="0.3">
      <c r="A6813" s="53" t="s">
        <v>13617</v>
      </c>
      <c r="B6813" s="54" t="s">
        <v>13618</v>
      </c>
    </row>
    <row r="6814" spans="1:2" x14ac:dyDescent="0.3">
      <c r="A6814" s="53" t="s">
        <v>13619</v>
      </c>
      <c r="B6814" s="54" t="s">
        <v>13620</v>
      </c>
    </row>
    <row r="6815" spans="1:2" x14ac:dyDescent="0.3">
      <c r="A6815" s="53" t="s">
        <v>13621</v>
      </c>
      <c r="B6815" s="54" t="s">
        <v>13622</v>
      </c>
    </row>
    <row r="6816" spans="1:2" x14ac:dyDescent="0.3">
      <c r="A6816" s="53" t="s">
        <v>13623</v>
      </c>
      <c r="B6816" s="54" t="s">
        <v>13624</v>
      </c>
    </row>
    <row r="6817" spans="1:2" x14ac:dyDescent="0.3">
      <c r="A6817" s="53" t="s">
        <v>13625</v>
      </c>
      <c r="B6817" s="54" t="s">
        <v>13626</v>
      </c>
    </row>
    <row r="6818" spans="1:2" x14ac:dyDescent="0.3">
      <c r="A6818" s="53" t="s">
        <v>13627</v>
      </c>
      <c r="B6818" s="54" t="s">
        <v>13628</v>
      </c>
    </row>
    <row r="6819" spans="1:2" x14ac:dyDescent="0.3">
      <c r="A6819" s="53" t="s">
        <v>13629</v>
      </c>
      <c r="B6819" s="54" t="s">
        <v>13630</v>
      </c>
    </row>
    <row r="6820" spans="1:2" x14ac:dyDescent="0.3">
      <c r="A6820" s="53" t="s">
        <v>13631</v>
      </c>
      <c r="B6820" s="54" t="s">
        <v>13632</v>
      </c>
    </row>
    <row r="6821" spans="1:2" x14ac:dyDescent="0.3">
      <c r="A6821" s="53" t="s">
        <v>13633</v>
      </c>
      <c r="B6821" s="54" t="s">
        <v>13634</v>
      </c>
    </row>
    <row r="6822" spans="1:2" x14ac:dyDescent="0.3">
      <c r="A6822" s="53" t="s">
        <v>13635</v>
      </c>
      <c r="B6822" s="54" t="s">
        <v>13636</v>
      </c>
    </row>
    <row r="6823" spans="1:2" x14ac:dyDescent="0.3">
      <c r="A6823" s="53" t="s">
        <v>13637</v>
      </c>
      <c r="B6823" s="54" t="s">
        <v>13638</v>
      </c>
    </row>
    <row r="6824" spans="1:2" x14ac:dyDescent="0.3">
      <c r="A6824" s="53" t="s">
        <v>13639</v>
      </c>
      <c r="B6824" s="54" t="s">
        <v>13640</v>
      </c>
    </row>
    <row r="6825" spans="1:2" x14ac:dyDescent="0.3">
      <c r="A6825" s="53" t="s">
        <v>13641</v>
      </c>
      <c r="B6825" s="54" t="s">
        <v>13642</v>
      </c>
    </row>
    <row r="6826" spans="1:2" x14ac:dyDescent="0.3">
      <c r="A6826" s="53" t="s">
        <v>13643</v>
      </c>
      <c r="B6826" s="54" t="s">
        <v>13644</v>
      </c>
    </row>
    <row r="6827" spans="1:2" x14ac:dyDescent="0.3">
      <c r="A6827" s="53" t="s">
        <v>13645</v>
      </c>
      <c r="B6827" s="54" t="s">
        <v>13646</v>
      </c>
    </row>
    <row r="6828" spans="1:2" x14ac:dyDescent="0.3">
      <c r="A6828" s="53" t="s">
        <v>13647</v>
      </c>
      <c r="B6828" s="54" t="s">
        <v>13648</v>
      </c>
    </row>
    <row r="6829" spans="1:2" x14ac:dyDescent="0.3">
      <c r="A6829" s="53" t="s">
        <v>13649</v>
      </c>
      <c r="B6829" s="54" t="s">
        <v>13650</v>
      </c>
    </row>
    <row r="6830" spans="1:2" x14ac:dyDescent="0.3">
      <c r="A6830" s="53" t="s">
        <v>13651</v>
      </c>
      <c r="B6830" s="54" t="s">
        <v>13652</v>
      </c>
    </row>
    <row r="6831" spans="1:2" x14ac:dyDescent="0.3">
      <c r="A6831" s="53" t="s">
        <v>13653</v>
      </c>
      <c r="B6831" s="54" t="s">
        <v>13654</v>
      </c>
    </row>
    <row r="6832" spans="1:2" x14ac:dyDescent="0.3">
      <c r="A6832" s="53" t="s">
        <v>13655</v>
      </c>
      <c r="B6832" s="54" t="s">
        <v>13656</v>
      </c>
    </row>
    <row r="6833" spans="1:2" x14ac:dyDescent="0.3">
      <c r="A6833" s="53" t="s">
        <v>13657</v>
      </c>
      <c r="B6833" s="54" t="s">
        <v>13658</v>
      </c>
    </row>
    <row r="6834" spans="1:2" x14ac:dyDescent="0.3">
      <c r="A6834" s="53" t="s">
        <v>13659</v>
      </c>
      <c r="B6834" s="54" t="s">
        <v>13660</v>
      </c>
    </row>
    <row r="6835" spans="1:2" x14ac:dyDescent="0.3">
      <c r="A6835" s="53" t="s">
        <v>13661</v>
      </c>
      <c r="B6835" s="54" t="s">
        <v>13662</v>
      </c>
    </row>
    <row r="6836" spans="1:2" x14ac:dyDescent="0.3">
      <c r="A6836" s="53" t="s">
        <v>13663</v>
      </c>
      <c r="B6836" s="54" t="s">
        <v>13664</v>
      </c>
    </row>
    <row r="6837" spans="1:2" x14ac:dyDescent="0.3">
      <c r="A6837" s="53" t="s">
        <v>13665</v>
      </c>
      <c r="B6837" s="54" t="s">
        <v>13666</v>
      </c>
    </row>
    <row r="6838" spans="1:2" x14ac:dyDescent="0.3">
      <c r="A6838" s="53" t="s">
        <v>13667</v>
      </c>
      <c r="B6838" s="54" t="s">
        <v>13668</v>
      </c>
    </row>
    <row r="6839" spans="1:2" x14ac:dyDescent="0.3">
      <c r="A6839" s="53" t="s">
        <v>13669</v>
      </c>
      <c r="B6839" s="54" t="s">
        <v>13670</v>
      </c>
    </row>
    <row r="6840" spans="1:2" x14ac:dyDescent="0.3">
      <c r="A6840" s="53" t="s">
        <v>13671</v>
      </c>
      <c r="B6840" s="54" t="s">
        <v>13672</v>
      </c>
    </row>
    <row r="6841" spans="1:2" x14ac:dyDescent="0.3">
      <c r="A6841" s="53" t="s">
        <v>13673</v>
      </c>
      <c r="B6841" s="54" t="s">
        <v>13674</v>
      </c>
    </row>
    <row r="6842" spans="1:2" x14ac:dyDescent="0.3">
      <c r="A6842" s="53" t="s">
        <v>13675</v>
      </c>
      <c r="B6842" s="54" t="s">
        <v>13676</v>
      </c>
    </row>
    <row r="6843" spans="1:2" x14ac:dyDescent="0.3">
      <c r="A6843" s="53" t="s">
        <v>13677</v>
      </c>
      <c r="B6843" s="54" t="s">
        <v>13678</v>
      </c>
    </row>
    <row r="6844" spans="1:2" x14ac:dyDescent="0.3">
      <c r="A6844" s="53" t="s">
        <v>13679</v>
      </c>
      <c r="B6844" s="54" t="s">
        <v>13680</v>
      </c>
    </row>
    <row r="6845" spans="1:2" x14ac:dyDescent="0.3">
      <c r="A6845" s="53" t="s">
        <v>13681</v>
      </c>
      <c r="B6845" s="54" t="s">
        <v>13682</v>
      </c>
    </row>
    <row r="6846" spans="1:2" x14ac:dyDescent="0.3">
      <c r="A6846" s="53" t="s">
        <v>13683</v>
      </c>
      <c r="B6846" s="54" t="s">
        <v>13684</v>
      </c>
    </row>
    <row r="6847" spans="1:2" x14ac:dyDescent="0.3">
      <c r="A6847" s="53" t="s">
        <v>13685</v>
      </c>
      <c r="B6847" s="54" t="s">
        <v>13686</v>
      </c>
    </row>
    <row r="6848" spans="1:2" x14ac:dyDescent="0.3">
      <c r="A6848" s="53" t="s">
        <v>13687</v>
      </c>
      <c r="B6848" s="54" t="s">
        <v>13688</v>
      </c>
    </row>
    <row r="6849" spans="1:2" x14ac:dyDescent="0.3">
      <c r="A6849" s="53" t="s">
        <v>13689</v>
      </c>
      <c r="B6849" s="54" t="s">
        <v>13690</v>
      </c>
    </row>
    <row r="6850" spans="1:2" x14ac:dyDescent="0.3">
      <c r="A6850" s="53" t="s">
        <v>13691</v>
      </c>
      <c r="B6850" s="54" t="s">
        <v>13692</v>
      </c>
    </row>
    <row r="6851" spans="1:2" x14ac:dyDescent="0.3">
      <c r="A6851" s="53" t="s">
        <v>13693</v>
      </c>
      <c r="B6851" s="54" t="s">
        <v>13694</v>
      </c>
    </row>
    <row r="6852" spans="1:2" x14ac:dyDescent="0.3">
      <c r="A6852" s="53" t="s">
        <v>13695</v>
      </c>
      <c r="B6852" s="54" t="s">
        <v>13696</v>
      </c>
    </row>
    <row r="6853" spans="1:2" x14ac:dyDescent="0.3">
      <c r="A6853" s="53" t="s">
        <v>13697</v>
      </c>
      <c r="B6853" s="54" t="s">
        <v>13698</v>
      </c>
    </row>
    <row r="6854" spans="1:2" x14ac:dyDescent="0.3">
      <c r="A6854" s="53" t="s">
        <v>13699</v>
      </c>
      <c r="B6854" s="54" t="s">
        <v>13700</v>
      </c>
    </row>
    <row r="6855" spans="1:2" x14ac:dyDescent="0.3">
      <c r="A6855" s="53" t="s">
        <v>13701</v>
      </c>
      <c r="B6855" s="54" t="s">
        <v>13702</v>
      </c>
    </row>
    <row r="6856" spans="1:2" x14ac:dyDescent="0.3">
      <c r="A6856" s="53" t="s">
        <v>13703</v>
      </c>
      <c r="B6856" s="54" t="s">
        <v>13704</v>
      </c>
    </row>
    <row r="6857" spans="1:2" x14ac:dyDescent="0.3">
      <c r="A6857" s="53" t="s">
        <v>13705</v>
      </c>
      <c r="B6857" s="54" t="s">
        <v>13706</v>
      </c>
    </row>
    <row r="6858" spans="1:2" x14ac:dyDescent="0.3">
      <c r="A6858" s="53" t="s">
        <v>13707</v>
      </c>
      <c r="B6858" s="54" t="s">
        <v>13708</v>
      </c>
    </row>
    <row r="6859" spans="1:2" x14ac:dyDescent="0.3">
      <c r="A6859" s="53" t="s">
        <v>13709</v>
      </c>
      <c r="B6859" s="54" t="s">
        <v>13710</v>
      </c>
    </row>
    <row r="6860" spans="1:2" x14ac:dyDescent="0.3">
      <c r="A6860" s="53" t="s">
        <v>13711</v>
      </c>
      <c r="B6860" s="54" t="s">
        <v>13712</v>
      </c>
    </row>
    <row r="6861" spans="1:2" x14ac:dyDescent="0.3">
      <c r="A6861" s="53" t="s">
        <v>13713</v>
      </c>
      <c r="B6861" s="54" t="s">
        <v>13714</v>
      </c>
    </row>
    <row r="6862" spans="1:2" x14ac:dyDescent="0.3">
      <c r="A6862" s="53" t="s">
        <v>13715</v>
      </c>
      <c r="B6862" s="54" t="s">
        <v>13716</v>
      </c>
    </row>
    <row r="6863" spans="1:2" x14ac:dyDescent="0.3">
      <c r="A6863" s="53" t="s">
        <v>13717</v>
      </c>
      <c r="B6863" s="54" t="s">
        <v>13718</v>
      </c>
    </row>
    <row r="6864" spans="1:2" x14ac:dyDescent="0.3">
      <c r="A6864" s="53" t="s">
        <v>13719</v>
      </c>
      <c r="B6864" s="54" t="s">
        <v>13720</v>
      </c>
    </row>
    <row r="6865" spans="1:2" x14ac:dyDescent="0.3">
      <c r="A6865" s="53" t="s">
        <v>13721</v>
      </c>
      <c r="B6865" s="54" t="s">
        <v>13722</v>
      </c>
    </row>
    <row r="6866" spans="1:2" x14ac:dyDescent="0.3">
      <c r="A6866" s="53" t="s">
        <v>13723</v>
      </c>
      <c r="B6866" s="54" t="s">
        <v>13724</v>
      </c>
    </row>
    <row r="6867" spans="1:2" x14ac:dyDescent="0.3">
      <c r="A6867" s="53" t="s">
        <v>13725</v>
      </c>
      <c r="B6867" s="54" t="s">
        <v>13726</v>
      </c>
    </row>
    <row r="6868" spans="1:2" x14ac:dyDescent="0.3">
      <c r="A6868" s="53" t="s">
        <v>13727</v>
      </c>
      <c r="B6868" s="54" t="s">
        <v>13728</v>
      </c>
    </row>
    <row r="6869" spans="1:2" x14ac:dyDescent="0.3">
      <c r="A6869" s="53" t="s">
        <v>13729</v>
      </c>
      <c r="B6869" s="54" t="s">
        <v>13730</v>
      </c>
    </row>
    <row r="6870" spans="1:2" x14ac:dyDescent="0.3">
      <c r="A6870" s="53" t="s">
        <v>13731</v>
      </c>
      <c r="B6870" s="54" t="s">
        <v>13732</v>
      </c>
    </row>
    <row r="6871" spans="1:2" x14ac:dyDescent="0.3">
      <c r="A6871" s="53" t="s">
        <v>13733</v>
      </c>
      <c r="B6871" s="54" t="s">
        <v>13734</v>
      </c>
    </row>
    <row r="6872" spans="1:2" x14ac:dyDescent="0.3">
      <c r="A6872" s="53" t="s">
        <v>13735</v>
      </c>
      <c r="B6872" s="54" t="s">
        <v>13736</v>
      </c>
    </row>
    <row r="6873" spans="1:2" x14ac:dyDescent="0.3">
      <c r="A6873" s="53" t="s">
        <v>13737</v>
      </c>
      <c r="B6873" s="54" t="s">
        <v>13738</v>
      </c>
    </row>
    <row r="6874" spans="1:2" x14ac:dyDescent="0.3">
      <c r="A6874" s="53" t="s">
        <v>13739</v>
      </c>
      <c r="B6874" s="54" t="s">
        <v>13740</v>
      </c>
    </row>
    <row r="6875" spans="1:2" x14ac:dyDescent="0.3">
      <c r="A6875" s="53" t="s">
        <v>13741</v>
      </c>
      <c r="B6875" s="54" t="s">
        <v>13742</v>
      </c>
    </row>
    <row r="6876" spans="1:2" x14ac:dyDescent="0.3">
      <c r="A6876" s="53" t="s">
        <v>13743</v>
      </c>
      <c r="B6876" s="54" t="s">
        <v>13744</v>
      </c>
    </row>
    <row r="6877" spans="1:2" x14ac:dyDescent="0.3">
      <c r="A6877" s="53" t="s">
        <v>13745</v>
      </c>
      <c r="B6877" s="54" t="s">
        <v>13746</v>
      </c>
    </row>
    <row r="6878" spans="1:2" x14ac:dyDescent="0.3">
      <c r="A6878" s="53" t="s">
        <v>13747</v>
      </c>
      <c r="B6878" s="54" t="s">
        <v>13748</v>
      </c>
    </row>
    <row r="6879" spans="1:2" x14ac:dyDescent="0.3">
      <c r="A6879" s="53" t="s">
        <v>13749</v>
      </c>
      <c r="B6879" s="54" t="s">
        <v>13750</v>
      </c>
    </row>
    <row r="6880" spans="1:2" x14ac:dyDescent="0.3">
      <c r="A6880" s="53" t="s">
        <v>13751</v>
      </c>
      <c r="B6880" s="54" t="s">
        <v>13752</v>
      </c>
    </row>
    <row r="6881" spans="1:2" x14ac:dyDescent="0.3">
      <c r="A6881" s="53" t="s">
        <v>13753</v>
      </c>
      <c r="B6881" s="54" t="s">
        <v>13754</v>
      </c>
    </row>
    <row r="6882" spans="1:2" x14ac:dyDescent="0.3">
      <c r="A6882" s="53" t="s">
        <v>13755</v>
      </c>
      <c r="B6882" s="54" t="s">
        <v>13756</v>
      </c>
    </row>
    <row r="6883" spans="1:2" x14ac:dyDescent="0.3">
      <c r="A6883" s="53" t="s">
        <v>13757</v>
      </c>
      <c r="B6883" s="54" t="s">
        <v>13758</v>
      </c>
    </row>
    <row r="6884" spans="1:2" x14ac:dyDescent="0.3">
      <c r="A6884" s="53" t="s">
        <v>13759</v>
      </c>
      <c r="B6884" s="54" t="s">
        <v>13760</v>
      </c>
    </row>
    <row r="6885" spans="1:2" x14ac:dyDescent="0.3">
      <c r="A6885" s="53" t="s">
        <v>13761</v>
      </c>
      <c r="B6885" s="54" t="s">
        <v>13762</v>
      </c>
    </row>
    <row r="6886" spans="1:2" x14ac:dyDescent="0.3">
      <c r="A6886" s="53" t="s">
        <v>13763</v>
      </c>
      <c r="B6886" s="54" t="s">
        <v>13764</v>
      </c>
    </row>
    <row r="6887" spans="1:2" x14ac:dyDescent="0.3">
      <c r="A6887" s="53" t="s">
        <v>13765</v>
      </c>
      <c r="B6887" s="54" t="s">
        <v>13766</v>
      </c>
    </row>
    <row r="6888" spans="1:2" x14ac:dyDescent="0.3">
      <c r="A6888" s="53" t="s">
        <v>13767</v>
      </c>
      <c r="B6888" s="54" t="s">
        <v>13768</v>
      </c>
    </row>
    <row r="6889" spans="1:2" x14ac:dyDescent="0.3">
      <c r="A6889" s="53" t="s">
        <v>13769</v>
      </c>
      <c r="B6889" s="54" t="s">
        <v>13770</v>
      </c>
    </row>
    <row r="6890" spans="1:2" x14ac:dyDescent="0.3">
      <c r="A6890" s="53" t="s">
        <v>13771</v>
      </c>
      <c r="B6890" s="54" t="s">
        <v>13772</v>
      </c>
    </row>
    <row r="6891" spans="1:2" x14ac:dyDescent="0.3">
      <c r="A6891" s="53" t="s">
        <v>13773</v>
      </c>
      <c r="B6891" s="54" t="s">
        <v>13774</v>
      </c>
    </row>
    <row r="6892" spans="1:2" x14ac:dyDescent="0.3">
      <c r="A6892" s="53" t="s">
        <v>13775</v>
      </c>
      <c r="B6892" s="54" t="s">
        <v>13776</v>
      </c>
    </row>
    <row r="6893" spans="1:2" x14ac:dyDescent="0.3">
      <c r="A6893" s="53" t="s">
        <v>13777</v>
      </c>
      <c r="B6893" s="54" t="s">
        <v>13778</v>
      </c>
    </row>
    <row r="6894" spans="1:2" x14ac:dyDescent="0.3">
      <c r="A6894" s="53" t="s">
        <v>13779</v>
      </c>
      <c r="B6894" s="54" t="s">
        <v>13780</v>
      </c>
    </row>
    <row r="6895" spans="1:2" x14ac:dyDescent="0.3">
      <c r="A6895" s="53" t="s">
        <v>13781</v>
      </c>
      <c r="B6895" s="54" t="s">
        <v>13782</v>
      </c>
    </row>
    <row r="6896" spans="1:2" x14ac:dyDescent="0.3">
      <c r="A6896" s="53" t="s">
        <v>13783</v>
      </c>
      <c r="B6896" s="54" t="s">
        <v>13784</v>
      </c>
    </row>
    <row r="6897" spans="1:2" x14ac:dyDescent="0.3">
      <c r="A6897" s="53" t="s">
        <v>13785</v>
      </c>
      <c r="B6897" s="54" t="s">
        <v>13786</v>
      </c>
    </row>
    <row r="6898" spans="1:2" x14ac:dyDescent="0.3">
      <c r="A6898" s="53" t="s">
        <v>13787</v>
      </c>
      <c r="B6898" s="54" t="s">
        <v>13788</v>
      </c>
    </row>
    <row r="6899" spans="1:2" x14ac:dyDescent="0.3">
      <c r="A6899" s="53" t="s">
        <v>13789</v>
      </c>
      <c r="B6899" s="54" t="s">
        <v>13790</v>
      </c>
    </row>
    <row r="6900" spans="1:2" x14ac:dyDescent="0.3">
      <c r="A6900" s="53" t="s">
        <v>13791</v>
      </c>
      <c r="B6900" s="54" t="s">
        <v>13792</v>
      </c>
    </row>
    <row r="6901" spans="1:2" x14ac:dyDescent="0.3">
      <c r="A6901" s="53" t="s">
        <v>13793</v>
      </c>
      <c r="B6901" s="54" t="s">
        <v>13794</v>
      </c>
    </row>
    <row r="6902" spans="1:2" x14ac:dyDescent="0.3">
      <c r="A6902" s="53" t="s">
        <v>13795</v>
      </c>
      <c r="B6902" s="54" t="s">
        <v>13796</v>
      </c>
    </row>
    <row r="6903" spans="1:2" x14ac:dyDescent="0.3">
      <c r="A6903" s="53" t="s">
        <v>13797</v>
      </c>
      <c r="B6903" s="54" t="s">
        <v>13798</v>
      </c>
    </row>
    <row r="6904" spans="1:2" x14ac:dyDescent="0.3">
      <c r="A6904" s="53" t="s">
        <v>13799</v>
      </c>
      <c r="B6904" s="54" t="s">
        <v>13800</v>
      </c>
    </row>
    <row r="6905" spans="1:2" x14ac:dyDescent="0.3">
      <c r="A6905" s="53" t="s">
        <v>13801</v>
      </c>
      <c r="B6905" s="54" t="s">
        <v>13802</v>
      </c>
    </row>
    <row r="6906" spans="1:2" x14ac:dyDescent="0.3">
      <c r="A6906" s="53" t="s">
        <v>13803</v>
      </c>
      <c r="B6906" s="54" t="s">
        <v>13804</v>
      </c>
    </row>
    <row r="6907" spans="1:2" x14ac:dyDescent="0.3">
      <c r="A6907" s="53" t="s">
        <v>13805</v>
      </c>
      <c r="B6907" s="54" t="s">
        <v>13806</v>
      </c>
    </row>
    <row r="6908" spans="1:2" x14ac:dyDescent="0.3">
      <c r="A6908" s="53" t="s">
        <v>13807</v>
      </c>
      <c r="B6908" s="54" t="s">
        <v>13808</v>
      </c>
    </row>
    <row r="6909" spans="1:2" x14ac:dyDescent="0.3">
      <c r="A6909" s="53" t="s">
        <v>13809</v>
      </c>
      <c r="B6909" s="54" t="s">
        <v>13810</v>
      </c>
    </row>
    <row r="6910" spans="1:2" x14ac:dyDescent="0.3">
      <c r="A6910" s="53" t="s">
        <v>13811</v>
      </c>
      <c r="B6910" s="54" t="s">
        <v>13812</v>
      </c>
    </row>
    <row r="6911" spans="1:2" x14ac:dyDescent="0.3">
      <c r="A6911" s="53" t="s">
        <v>13813</v>
      </c>
      <c r="B6911" s="54" t="s">
        <v>13814</v>
      </c>
    </row>
    <row r="6912" spans="1:2" x14ac:dyDescent="0.3">
      <c r="A6912" s="53" t="s">
        <v>13815</v>
      </c>
      <c r="B6912" s="54" t="s">
        <v>13816</v>
      </c>
    </row>
    <row r="6913" spans="1:2" x14ac:dyDescent="0.3">
      <c r="A6913" s="53" t="s">
        <v>13817</v>
      </c>
      <c r="B6913" s="54" t="s">
        <v>13818</v>
      </c>
    </row>
    <row r="6914" spans="1:2" x14ac:dyDescent="0.3">
      <c r="A6914" s="53" t="s">
        <v>13819</v>
      </c>
      <c r="B6914" s="54" t="s">
        <v>13820</v>
      </c>
    </row>
    <row r="6915" spans="1:2" x14ac:dyDescent="0.3">
      <c r="A6915" s="53" t="s">
        <v>13821</v>
      </c>
      <c r="B6915" s="54" t="s">
        <v>13822</v>
      </c>
    </row>
    <row r="6916" spans="1:2" x14ac:dyDescent="0.3">
      <c r="A6916" s="53" t="s">
        <v>13823</v>
      </c>
      <c r="B6916" s="54" t="s">
        <v>13824</v>
      </c>
    </row>
    <row r="6917" spans="1:2" x14ac:dyDescent="0.3">
      <c r="A6917" s="53" t="s">
        <v>13825</v>
      </c>
      <c r="B6917" s="54" t="s">
        <v>13826</v>
      </c>
    </row>
    <row r="6918" spans="1:2" x14ac:dyDescent="0.3">
      <c r="A6918" s="53" t="s">
        <v>13827</v>
      </c>
      <c r="B6918" s="54" t="s">
        <v>13828</v>
      </c>
    </row>
    <row r="6919" spans="1:2" x14ac:dyDescent="0.3">
      <c r="A6919" s="53" t="s">
        <v>13829</v>
      </c>
      <c r="B6919" s="54" t="s">
        <v>13830</v>
      </c>
    </row>
    <row r="6920" spans="1:2" x14ac:dyDescent="0.3">
      <c r="A6920" s="53" t="s">
        <v>13831</v>
      </c>
      <c r="B6920" s="54" t="s">
        <v>13832</v>
      </c>
    </row>
    <row r="6921" spans="1:2" x14ac:dyDescent="0.3">
      <c r="A6921" s="53" t="s">
        <v>13833</v>
      </c>
      <c r="B6921" s="54" t="s">
        <v>13834</v>
      </c>
    </row>
    <row r="6922" spans="1:2" x14ac:dyDescent="0.3">
      <c r="A6922" s="53" t="s">
        <v>13835</v>
      </c>
      <c r="B6922" s="54" t="s">
        <v>13836</v>
      </c>
    </row>
    <row r="6923" spans="1:2" x14ac:dyDescent="0.3">
      <c r="A6923" s="53" t="s">
        <v>13837</v>
      </c>
      <c r="B6923" s="54" t="s">
        <v>13838</v>
      </c>
    </row>
    <row r="6924" spans="1:2" x14ac:dyDescent="0.3">
      <c r="A6924" s="53" t="s">
        <v>13839</v>
      </c>
      <c r="B6924" s="54" t="s">
        <v>13840</v>
      </c>
    </row>
    <row r="6925" spans="1:2" x14ac:dyDescent="0.3">
      <c r="A6925" s="53" t="s">
        <v>13841</v>
      </c>
      <c r="B6925" s="54" t="s">
        <v>13842</v>
      </c>
    </row>
    <row r="6926" spans="1:2" x14ac:dyDescent="0.3">
      <c r="A6926" s="53" t="s">
        <v>13843</v>
      </c>
      <c r="B6926" s="54" t="s">
        <v>13844</v>
      </c>
    </row>
    <row r="6927" spans="1:2" x14ac:dyDescent="0.3">
      <c r="A6927" s="53" t="s">
        <v>13845</v>
      </c>
      <c r="B6927" s="54" t="s">
        <v>13846</v>
      </c>
    </row>
    <row r="6928" spans="1:2" x14ac:dyDescent="0.3">
      <c r="A6928" s="53" t="s">
        <v>13847</v>
      </c>
      <c r="B6928" s="54" t="s">
        <v>13848</v>
      </c>
    </row>
    <row r="6929" spans="1:2" x14ac:dyDescent="0.3">
      <c r="A6929" s="53" t="s">
        <v>13849</v>
      </c>
      <c r="B6929" s="54" t="s">
        <v>13850</v>
      </c>
    </row>
    <row r="6930" spans="1:2" x14ac:dyDescent="0.3">
      <c r="A6930" s="53" t="s">
        <v>13851</v>
      </c>
      <c r="B6930" s="54" t="s">
        <v>13852</v>
      </c>
    </row>
    <row r="6931" spans="1:2" x14ac:dyDescent="0.3">
      <c r="A6931" s="53" t="s">
        <v>13853</v>
      </c>
      <c r="B6931" s="54" t="s">
        <v>13854</v>
      </c>
    </row>
    <row r="6932" spans="1:2" x14ac:dyDescent="0.3">
      <c r="A6932" s="53" t="s">
        <v>13855</v>
      </c>
      <c r="B6932" s="54" t="s">
        <v>13856</v>
      </c>
    </row>
    <row r="6933" spans="1:2" x14ac:dyDescent="0.3">
      <c r="A6933" s="53" t="s">
        <v>13857</v>
      </c>
      <c r="B6933" s="54" t="s">
        <v>13858</v>
      </c>
    </row>
    <row r="6934" spans="1:2" x14ac:dyDescent="0.3">
      <c r="A6934" s="53" t="s">
        <v>13859</v>
      </c>
      <c r="B6934" s="54" t="s">
        <v>13860</v>
      </c>
    </row>
    <row r="6935" spans="1:2" x14ac:dyDescent="0.3">
      <c r="A6935" s="53" t="s">
        <v>13861</v>
      </c>
      <c r="B6935" s="54" t="s">
        <v>13862</v>
      </c>
    </row>
    <row r="6936" spans="1:2" x14ac:dyDescent="0.3">
      <c r="A6936" s="53" t="s">
        <v>13863</v>
      </c>
      <c r="B6936" s="54" t="s">
        <v>13864</v>
      </c>
    </row>
    <row r="6937" spans="1:2" x14ac:dyDescent="0.3">
      <c r="A6937" s="53" t="s">
        <v>13865</v>
      </c>
      <c r="B6937" s="54" t="s">
        <v>13866</v>
      </c>
    </row>
    <row r="6938" spans="1:2" x14ac:dyDescent="0.3">
      <c r="A6938" s="53" t="s">
        <v>13867</v>
      </c>
      <c r="B6938" s="54" t="s">
        <v>13868</v>
      </c>
    </row>
    <row r="6939" spans="1:2" x14ac:dyDescent="0.3">
      <c r="A6939" s="53" t="s">
        <v>13869</v>
      </c>
      <c r="B6939" s="54" t="s">
        <v>13870</v>
      </c>
    </row>
    <row r="6940" spans="1:2" x14ac:dyDescent="0.3">
      <c r="A6940" s="53" t="s">
        <v>13871</v>
      </c>
      <c r="B6940" s="54" t="s">
        <v>13872</v>
      </c>
    </row>
    <row r="6941" spans="1:2" x14ac:dyDescent="0.3">
      <c r="A6941" s="53" t="s">
        <v>13873</v>
      </c>
      <c r="B6941" s="54" t="s">
        <v>13874</v>
      </c>
    </row>
    <row r="6942" spans="1:2" x14ac:dyDescent="0.3">
      <c r="A6942" s="53" t="s">
        <v>13875</v>
      </c>
      <c r="B6942" s="54" t="s">
        <v>13876</v>
      </c>
    </row>
    <row r="6943" spans="1:2" x14ac:dyDescent="0.3">
      <c r="A6943" s="53" t="s">
        <v>13877</v>
      </c>
      <c r="B6943" s="54" t="s">
        <v>13878</v>
      </c>
    </row>
    <row r="6944" spans="1:2" x14ac:dyDescent="0.3">
      <c r="A6944" s="53" t="s">
        <v>13879</v>
      </c>
      <c r="B6944" s="54" t="s">
        <v>13880</v>
      </c>
    </row>
    <row r="6945" spans="1:2" x14ac:dyDescent="0.3">
      <c r="A6945" s="53" t="s">
        <v>13881</v>
      </c>
      <c r="B6945" s="54" t="s">
        <v>13882</v>
      </c>
    </row>
    <row r="6946" spans="1:2" x14ac:dyDescent="0.3">
      <c r="A6946" s="53" t="s">
        <v>13883</v>
      </c>
      <c r="B6946" s="54" t="s">
        <v>13884</v>
      </c>
    </row>
    <row r="6947" spans="1:2" x14ac:dyDescent="0.3">
      <c r="A6947" s="53" t="s">
        <v>13885</v>
      </c>
      <c r="B6947" s="54" t="s">
        <v>13886</v>
      </c>
    </row>
    <row r="6948" spans="1:2" x14ac:dyDescent="0.3">
      <c r="A6948" s="53" t="s">
        <v>13887</v>
      </c>
      <c r="B6948" s="54" t="s">
        <v>13888</v>
      </c>
    </row>
    <row r="6949" spans="1:2" x14ac:dyDescent="0.3">
      <c r="A6949" s="53" t="s">
        <v>13889</v>
      </c>
      <c r="B6949" s="54" t="s">
        <v>13890</v>
      </c>
    </row>
    <row r="6950" spans="1:2" x14ac:dyDescent="0.3">
      <c r="A6950" s="53" t="s">
        <v>13891</v>
      </c>
      <c r="B6950" s="54" t="s">
        <v>13892</v>
      </c>
    </row>
    <row r="6951" spans="1:2" x14ac:dyDescent="0.3">
      <c r="A6951" s="53" t="s">
        <v>13893</v>
      </c>
      <c r="B6951" s="54" t="s">
        <v>13894</v>
      </c>
    </row>
    <row r="6952" spans="1:2" x14ac:dyDescent="0.3">
      <c r="A6952" s="53" t="s">
        <v>13895</v>
      </c>
      <c r="B6952" s="54" t="s">
        <v>13896</v>
      </c>
    </row>
    <row r="6953" spans="1:2" x14ac:dyDescent="0.3">
      <c r="A6953" s="53" t="s">
        <v>13897</v>
      </c>
      <c r="B6953" s="54" t="s">
        <v>13898</v>
      </c>
    </row>
    <row r="6954" spans="1:2" x14ac:dyDescent="0.3">
      <c r="A6954" s="53" t="s">
        <v>13899</v>
      </c>
      <c r="B6954" s="54" t="s">
        <v>13900</v>
      </c>
    </row>
    <row r="6955" spans="1:2" x14ac:dyDescent="0.3">
      <c r="A6955" s="53" t="s">
        <v>13901</v>
      </c>
      <c r="B6955" s="54" t="s">
        <v>13902</v>
      </c>
    </row>
    <row r="6956" spans="1:2" x14ac:dyDescent="0.3">
      <c r="A6956" s="53" t="s">
        <v>13903</v>
      </c>
      <c r="B6956" s="54" t="s">
        <v>13904</v>
      </c>
    </row>
    <row r="6957" spans="1:2" x14ac:dyDescent="0.3">
      <c r="A6957" s="53" t="s">
        <v>13905</v>
      </c>
      <c r="B6957" s="54" t="s">
        <v>13906</v>
      </c>
    </row>
    <row r="6958" spans="1:2" x14ac:dyDescent="0.3">
      <c r="A6958" s="53" t="s">
        <v>13907</v>
      </c>
      <c r="B6958" s="54" t="s">
        <v>13908</v>
      </c>
    </row>
    <row r="6959" spans="1:2" x14ac:dyDescent="0.3">
      <c r="A6959" s="53" t="s">
        <v>13909</v>
      </c>
      <c r="B6959" s="54" t="s">
        <v>13910</v>
      </c>
    </row>
    <row r="6960" spans="1:2" x14ac:dyDescent="0.3">
      <c r="A6960" s="53" t="s">
        <v>13911</v>
      </c>
      <c r="B6960" s="54" t="s">
        <v>13912</v>
      </c>
    </row>
    <row r="6961" spans="1:2" x14ac:dyDescent="0.3">
      <c r="A6961" s="53" t="s">
        <v>13913</v>
      </c>
      <c r="B6961" s="54" t="s">
        <v>13914</v>
      </c>
    </row>
    <row r="6962" spans="1:2" x14ac:dyDescent="0.3">
      <c r="A6962" s="53" t="s">
        <v>13915</v>
      </c>
      <c r="B6962" s="54" t="s">
        <v>13916</v>
      </c>
    </row>
    <row r="6963" spans="1:2" x14ac:dyDescent="0.3">
      <c r="A6963" s="53" t="s">
        <v>13917</v>
      </c>
      <c r="B6963" s="54" t="s">
        <v>13918</v>
      </c>
    </row>
    <row r="6964" spans="1:2" x14ac:dyDescent="0.3">
      <c r="A6964" s="53" t="s">
        <v>13919</v>
      </c>
      <c r="B6964" s="54" t="s">
        <v>13920</v>
      </c>
    </row>
    <row r="6965" spans="1:2" x14ac:dyDescent="0.3">
      <c r="A6965" s="53" t="s">
        <v>13921</v>
      </c>
      <c r="B6965" s="54" t="s">
        <v>13922</v>
      </c>
    </row>
    <row r="6966" spans="1:2" x14ac:dyDescent="0.3">
      <c r="A6966" s="53" t="s">
        <v>13923</v>
      </c>
      <c r="B6966" s="54" t="s">
        <v>13924</v>
      </c>
    </row>
    <row r="6967" spans="1:2" x14ac:dyDescent="0.3">
      <c r="A6967" s="53" t="s">
        <v>13925</v>
      </c>
      <c r="B6967" s="54" t="s">
        <v>13926</v>
      </c>
    </row>
    <row r="6968" spans="1:2" x14ac:dyDescent="0.3">
      <c r="A6968" s="53" t="s">
        <v>13927</v>
      </c>
      <c r="B6968" s="54" t="s">
        <v>13928</v>
      </c>
    </row>
    <row r="6969" spans="1:2" x14ac:dyDescent="0.3">
      <c r="A6969" s="53" t="s">
        <v>13929</v>
      </c>
      <c r="B6969" s="54" t="s">
        <v>13930</v>
      </c>
    </row>
    <row r="6970" spans="1:2" x14ac:dyDescent="0.3">
      <c r="A6970" s="53" t="s">
        <v>13931</v>
      </c>
      <c r="B6970" s="54" t="s">
        <v>13932</v>
      </c>
    </row>
    <row r="6971" spans="1:2" x14ac:dyDescent="0.3">
      <c r="A6971" s="53" t="s">
        <v>13933</v>
      </c>
      <c r="B6971" s="54" t="s">
        <v>13934</v>
      </c>
    </row>
    <row r="6972" spans="1:2" x14ac:dyDescent="0.3">
      <c r="A6972" s="53" t="s">
        <v>13935</v>
      </c>
      <c r="B6972" s="54" t="s">
        <v>13936</v>
      </c>
    </row>
    <row r="6973" spans="1:2" x14ac:dyDescent="0.3">
      <c r="A6973" s="53" t="s">
        <v>13937</v>
      </c>
      <c r="B6973" s="54" t="s">
        <v>13938</v>
      </c>
    </row>
    <row r="6974" spans="1:2" x14ac:dyDescent="0.3">
      <c r="A6974" s="53" t="s">
        <v>13939</v>
      </c>
      <c r="B6974" s="54" t="s">
        <v>13940</v>
      </c>
    </row>
    <row r="6975" spans="1:2" x14ac:dyDescent="0.3">
      <c r="A6975" s="53" t="s">
        <v>13941</v>
      </c>
      <c r="B6975" s="54" t="s">
        <v>13942</v>
      </c>
    </row>
    <row r="6976" spans="1:2" x14ac:dyDescent="0.3">
      <c r="A6976" s="53" t="s">
        <v>13943</v>
      </c>
      <c r="B6976" s="54" t="s">
        <v>13944</v>
      </c>
    </row>
    <row r="6977" spans="1:2" x14ac:dyDescent="0.3">
      <c r="A6977" s="53" t="s">
        <v>13945</v>
      </c>
      <c r="B6977" s="54" t="s">
        <v>13946</v>
      </c>
    </row>
    <row r="6978" spans="1:2" x14ac:dyDescent="0.3">
      <c r="A6978" s="53" t="s">
        <v>13947</v>
      </c>
      <c r="B6978" s="54" t="s">
        <v>13948</v>
      </c>
    </row>
    <row r="6979" spans="1:2" x14ac:dyDescent="0.3">
      <c r="A6979" s="53" t="s">
        <v>13949</v>
      </c>
      <c r="B6979" s="54" t="s">
        <v>13950</v>
      </c>
    </row>
    <row r="6980" spans="1:2" x14ac:dyDescent="0.3">
      <c r="A6980" s="53" t="s">
        <v>13951</v>
      </c>
      <c r="B6980" s="54" t="s">
        <v>13952</v>
      </c>
    </row>
    <row r="6981" spans="1:2" x14ac:dyDescent="0.3">
      <c r="A6981" s="53" t="s">
        <v>13953</v>
      </c>
      <c r="B6981" s="54" t="s">
        <v>13954</v>
      </c>
    </row>
    <row r="6982" spans="1:2" x14ac:dyDescent="0.3">
      <c r="A6982" s="53" t="s">
        <v>13955</v>
      </c>
      <c r="B6982" s="54" t="s">
        <v>13956</v>
      </c>
    </row>
    <row r="6983" spans="1:2" x14ac:dyDescent="0.3">
      <c r="A6983" s="53" t="s">
        <v>13957</v>
      </c>
      <c r="B6983" s="54" t="s">
        <v>13958</v>
      </c>
    </row>
    <row r="6984" spans="1:2" x14ac:dyDescent="0.3">
      <c r="A6984" s="53" t="s">
        <v>13959</v>
      </c>
      <c r="B6984" s="54" t="s">
        <v>13960</v>
      </c>
    </row>
    <row r="6985" spans="1:2" x14ac:dyDescent="0.3">
      <c r="A6985" s="53" t="s">
        <v>13961</v>
      </c>
      <c r="B6985" s="54" t="s">
        <v>13962</v>
      </c>
    </row>
    <row r="6986" spans="1:2" x14ac:dyDescent="0.3">
      <c r="A6986" s="53" t="s">
        <v>13963</v>
      </c>
      <c r="B6986" s="54" t="s">
        <v>13964</v>
      </c>
    </row>
    <row r="6987" spans="1:2" x14ac:dyDescent="0.3">
      <c r="A6987" s="53" t="s">
        <v>13965</v>
      </c>
      <c r="B6987" s="54" t="s">
        <v>13966</v>
      </c>
    </row>
    <row r="6988" spans="1:2" x14ac:dyDescent="0.3">
      <c r="A6988" s="53" t="s">
        <v>13967</v>
      </c>
      <c r="B6988" s="54" t="s">
        <v>13968</v>
      </c>
    </row>
    <row r="6989" spans="1:2" x14ac:dyDescent="0.3">
      <c r="A6989" s="53" t="s">
        <v>13969</v>
      </c>
      <c r="B6989" s="54" t="s">
        <v>13970</v>
      </c>
    </row>
    <row r="6990" spans="1:2" x14ac:dyDescent="0.3">
      <c r="A6990" s="53" t="s">
        <v>13971</v>
      </c>
      <c r="B6990" s="54" t="s">
        <v>13972</v>
      </c>
    </row>
    <row r="6991" spans="1:2" x14ac:dyDescent="0.3">
      <c r="A6991" s="53" t="s">
        <v>13973</v>
      </c>
      <c r="B6991" s="54" t="s">
        <v>13974</v>
      </c>
    </row>
    <row r="6992" spans="1:2" x14ac:dyDescent="0.3">
      <c r="A6992" s="53" t="s">
        <v>13975</v>
      </c>
      <c r="B6992" s="54" t="s">
        <v>13976</v>
      </c>
    </row>
    <row r="6993" spans="1:2" x14ac:dyDescent="0.3">
      <c r="A6993" s="53" t="s">
        <v>13977</v>
      </c>
      <c r="B6993" s="54" t="s">
        <v>13978</v>
      </c>
    </row>
    <row r="6994" spans="1:2" x14ac:dyDescent="0.3">
      <c r="A6994" s="53" t="s">
        <v>13979</v>
      </c>
      <c r="B6994" s="54" t="s">
        <v>13980</v>
      </c>
    </row>
    <row r="6995" spans="1:2" x14ac:dyDescent="0.3">
      <c r="A6995" s="53" t="s">
        <v>13981</v>
      </c>
      <c r="B6995" s="54" t="s">
        <v>13982</v>
      </c>
    </row>
    <row r="6996" spans="1:2" x14ac:dyDescent="0.3">
      <c r="A6996" s="53" t="s">
        <v>13983</v>
      </c>
      <c r="B6996" s="54" t="s">
        <v>13984</v>
      </c>
    </row>
    <row r="6997" spans="1:2" x14ac:dyDescent="0.3">
      <c r="A6997" s="53" t="s">
        <v>13985</v>
      </c>
      <c r="B6997" s="54" t="s">
        <v>13986</v>
      </c>
    </row>
    <row r="6998" spans="1:2" x14ac:dyDescent="0.3">
      <c r="A6998" s="53" t="s">
        <v>13987</v>
      </c>
      <c r="B6998" s="54" t="s">
        <v>13988</v>
      </c>
    </row>
    <row r="6999" spans="1:2" x14ac:dyDescent="0.3">
      <c r="A6999" s="53" t="s">
        <v>13989</v>
      </c>
      <c r="B6999" s="54" t="s">
        <v>13990</v>
      </c>
    </row>
    <row r="7000" spans="1:2" x14ac:dyDescent="0.3">
      <c r="A7000" s="53" t="s">
        <v>13991</v>
      </c>
      <c r="B7000" s="54" t="s">
        <v>13992</v>
      </c>
    </row>
    <row r="7001" spans="1:2" x14ac:dyDescent="0.3">
      <c r="A7001" s="53" t="s">
        <v>13993</v>
      </c>
      <c r="B7001" s="54" t="s">
        <v>13994</v>
      </c>
    </row>
    <row r="7002" spans="1:2" x14ac:dyDescent="0.3">
      <c r="A7002" s="53" t="s">
        <v>13995</v>
      </c>
      <c r="B7002" s="54" t="s">
        <v>13996</v>
      </c>
    </row>
    <row r="7003" spans="1:2" x14ac:dyDescent="0.3">
      <c r="A7003" s="53" t="s">
        <v>13997</v>
      </c>
      <c r="B7003" s="54" t="s">
        <v>13998</v>
      </c>
    </row>
    <row r="7004" spans="1:2" x14ac:dyDescent="0.3">
      <c r="A7004" s="53" t="s">
        <v>13999</v>
      </c>
      <c r="B7004" s="54" t="s">
        <v>14000</v>
      </c>
    </row>
    <row r="7005" spans="1:2" x14ac:dyDescent="0.3">
      <c r="A7005" s="53" t="s">
        <v>14001</v>
      </c>
      <c r="B7005" s="54" t="s">
        <v>14002</v>
      </c>
    </row>
    <row r="7006" spans="1:2" x14ac:dyDescent="0.3">
      <c r="A7006" s="53" t="s">
        <v>14003</v>
      </c>
      <c r="B7006" s="54" t="s">
        <v>14004</v>
      </c>
    </row>
    <row r="7007" spans="1:2" x14ac:dyDescent="0.3">
      <c r="A7007" s="53" t="s">
        <v>14005</v>
      </c>
      <c r="B7007" s="54" t="s">
        <v>14006</v>
      </c>
    </row>
    <row r="7008" spans="1:2" x14ac:dyDescent="0.3">
      <c r="A7008" s="53" t="s">
        <v>14007</v>
      </c>
      <c r="B7008" s="54" t="s">
        <v>14008</v>
      </c>
    </row>
    <row r="7009" spans="1:2" x14ac:dyDescent="0.3">
      <c r="A7009" s="53" t="s">
        <v>14009</v>
      </c>
      <c r="B7009" s="54" t="s">
        <v>14010</v>
      </c>
    </row>
    <row r="7010" spans="1:2" x14ac:dyDescent="0.3">
      <c r="A7010" s="53" t="s">
        <v>14011</v>
      </c>
      <c r="B7010" s="54" t="s">
        <v>14012</v>
      </c>
    </row>
    <row r="7011" spans="1:2" x14ac:dyDescent="0.3">
      <c r="A7011" s="53" t="s">
        <v>14013</v>
      </c>
      <c r="B7011" s="54" t="s">
        <v>14014</v>
      </c>
    </row>
    <row r="7012" spans="1:2" x14ac:dyDescent="0.3">
      <c r="A7012" s="53" t="s">
        <v>14015</v>
      </c>
      <c r="B7012" s="54" t="s">
        <v>14016</v>
      </c>
    </row>
    <row r="7013" spans="1:2" x14ac:dyDescent="0.3">
      <c r="A7013" s="53" t="s">
        <v>14017</v>
      </c>
      <c r="B7013" s="54" t="s">
        <v>14018</v>
      </c>
    </row>
    <row r="7014" spans="1:2" x14ac:dyDescent="0.3">
      <c r="A7014" s="53" t="s">
        <v>14019</v>
      </c>
      <c r="B7014" s="54" t="s">
        <v>14020</v>
      </c>
    </row>
    <row r="7015" spans="1:2" x14ac:dyDescent="0.3">
      <c r="A7015" s="53" t="s">
        <v>14021</v>
      </c>
      <c r="B7015" s="54" t="s">
        <v>14022</v>
      </c>
    </row>
    <row r="7016" spans="1:2" x14ac:dyDescent="0.3">
      <c r="A7016" s="53" t="s">
        <v>14023</v>
      </c>
      <c r="B7016" s="54" t="s">
        <v>14024</v>
      </c>
    </row>
    <row r="7017" spans="1:2" x14ac:dyDescent="0.3">
      <c r="A7017" s="53" t="s">
        <v>14025</v>
      </c>
      <c r="B7017" s="54" t="s">
        <v>14026</v>
      </c>
    </row>
    <row r="7018" spans="1:2" x14ac:dyDescent="0.3">
      <c r="A7018" s="53" t="s">
        <v>14027</v>
      </c>
      <c r="B7018" s="54" t="s">
        <v>14028</v>
      </c>
    </row>
    <row r="7019" spans="1:2" x14ac:dyDescent="0.3">
      <c r="A7019" s="53" t="s">
        <v>14029</v>
      </c>
      <c r="B7019" s="54" t="s">
        <v>14030</v>
      </c>
    </row>
    <row r="7020" spans="1:2" x14ac:dyDescent="0.3">
      <c r="A7020" s="53" t="s">
        <v>14031</v>
      </c>
      <c r="B7020" s="54" t="s">
        <v>14032</v>
      </c>
    </row>
    <row r="7021" spans="1:2" x14ac:dyDescent="0.3">
      <c r="A7021" s="53" t="s">
        <v>14033</v>
      </c>
      <c r="B7021" s="54" t="s">
        <v>14034</v>
      </c>
    </row>
    <row r="7022" spans="1:2" x14ac:dyDescent="0.3">
      <c r="A7022" s="53" t="s">
        <v>14035</v>
      </c>
      <c r="B7022" s="54" t="s">
        <v>14036</v>
      </c>
    </row>
    <row r="7023" spans="1:2" x14ac:dyDescent="0.3">
      <c r="A7023" s="53" t="s">
        <v>14037</v>
      </c>
      <c r="B7023" s="54" t="s">
        <v>14038</v>
      </c>
    </row>
    <row r="7024" spans="1:2" x14ac:dyDescent="0.3">
      <c r="A7024" s="53" t="s">
        <v>14039</v>
      </c>
      <c r="B7024" s="54" t="s">
        <v>14040</v>
      </c>
    </row>
    <row r="7025" spans="1:2" x14ac:dyDescent="0.3">
      <c r="A7025" s="53" t="s">
        <v>14041</v>
      </c>
      <c r="B7025" s="54" t="s">
        <v>14042</v>
      </c>
    </row>
    <row r="7026" spans="1:2" x14ac:dyDescent="0.3">
      <c r="A7026" s="53" t="s">
        <v>14043</v>
      </c>
      <c r="B7026" s="54" t="s">
        <v>14044</v>
      </c>
    </row>
    <row r="7027" spans="1:2" x14ac:dyDescent="0.3">
      <c r="A7027" s="53" t="s">
        <v>14045</v>
      </c>
      <c r="B7027" s="54" t="s">
        <v>14046</v>
      </c>
    </row>
    <row r="7028" spans="1:2" x14ac:dyDescent="0.3">
      <c r="A7028" s="53" t="s">
        <v>14047</v>
      </c>
      <c r="B7028" s="54" t="s">
        <v>14048</v>
      </c>
    </row>
    <row r="7029" spans="1:2" x14ac:dyDescent="0.3">
      <c r="A7029" s="53" t="s">
        <v>14049</v>
      </c>
      <c r="B7029" s="54" t="s">
        <v>14050</v>
      </c>
    </row>
    <row r="7030" spans="1:2" x14ac:dyDescent="0.3">
      <c r="A7030" s="53" t="s">
        <v>14051</v>
      </c>
      <c r="B7030" s="54" t="s">
        <v>14052</v>
      </c>
    </row>
    <row r="7031" spans="1:2" x14ac:dyDescent="0.3">
      <c r="A7031" s="53" t="s">
        <v>14053</v>
      </c>
      <c r="B7031" s="54" t="s">
        <v>14054</v>
      </c>
    </row>
    <row r="7032" spans="1:2" x14ac:dyDescent="0.3">
      <c r="A7032" s="53" t="s">
        <v>14055</v>
      </c>
      <c r="B7032" s="54" t="s">
        <v>14056</v>
      </c>
    </row>
    <row r="7033" spans="1:2" x14ac:dyDescent="0.3">
      <c r="A7033" s="53" t="s">
        <v>14057</v>
      </c>
      <c r="B7033" s="54" t="s">
        <v>14058</v>
      </c>
    </row>
    <row r="7034" spans="1:2" x14ac:dyDescent="0.3">
      <c r="A7034" s="53" t="s">
        <v>14059</v>
      </c>
      <c r="B7034" s="54" t="s">
        <v>14060</v>
      </c>
    </row>
    <row r="7035" spans="1:2" x14ac:dyDescent="0.3">
      <c r="A7035" s="53" t="s">
        <v>14061</v>
      </c>
      <c r="B7035" s="54" t="s">
        <v>14062</v>
      </c>
    </row>
    <row r="7036" spans="1:2" x14ac:dyDescent="0.3">
      <c r="A7036" s="53" t="s">
        <v>14063</v>
      </c>
      <c r="B7036" s="54" t="s">
        <v>14064</v>
      </c>
    </row>
    <row r="7037" spans="1:2" x14ac:dyDescent="0.3">
      <c r="A7037" s="53" t="s">
        <v>14065</v>
      </c>
      <c r="B7037" s="54" t="s">
        <v>14066</v>
      </c>
    </row>
    <row r="7038" spans="1:2" x14ac:dyDescent="0.3">
      <c r="A7038" s="53" t="s">
        <v>14067</v>
      </c>
      <c r="B7038" s="54" t="s">
        <v>14068</v>
      </c>
    </row>
    <row r="7039" spans="1:2" x14ac:dyDescent="0.3">
      <c r="A7039" s="53" t="s">
        <v>14069</v>
      </c>
      <c r="B7039" s="54" t="s">
        <v>14070</v>
      </c>
    </row>
    <row r="7040" spans="1:2" x14ac:dyDescent="0.3">
      <c r="A7040" s="53" t="s">
        <v>14071</v>
      </c>
      <c r="B7040" s="54" t="s">
        <v>14072</v>
      </c>
    </row>
    <row r="7041" spans="1:2" x14ac:dyDescent="0.3">
      <c r="A7041" s="53" t="s">
        <v>14073</v>
      </c>
      <c r="B7041" s="54" t="s">
        <v>14074</v>
      </c>
    </row>
    <row r="7042" spans="1:2" x14ac:dyDescent="0.3">
      <c r="A7042" s="53" t="s">
        <v>14075</v>
      </c>
      <c r="B7042" s="54" t="s">
        <v>14076</v>
      </c>
    </row>
    <row r="7043" spans="1:2" x14ac:dyDescent="0.3">
      <c r="A7043" s="53" t="s">
        <v>14077</v>
      </c>
      <c r="B7043" s="54" t="s">
        <v>14078</v>
      </c>
    </row>
    <row r="7044" spans="1:2" x14ac:dyDescent="0.3">
      <c r="A7044" s="53" t="s">
        <v>14079</v>
      </c>
      <c r="B7044" s="54" t="s">
        <v>14080</v>
      </c>
    </row>
    <row r="7045" spans="1:2" x14ac:dyDescent="0.3">
      <c r="A7045" s="53" t="s">
        <v>14081</v>
      </c>
      <c r="B7045" s="54" t="s">
        <v>14082</v>
      </c>
    </row>
    <row r="7046" spans="1:2" x14ac:dyDescent="0.3">
      <c r="A7046" s="53" t="s">
        <v>14083</v>
      </c>
      <c r="B7046" s="54" t="s">
        <v>14084</v>
      </c>
    </row>
    <row r="7047" spans="1:2" x14ac:dyDescent="0.3">
      <c r="A7047" s="53" t="s">
        <v>14085</v>
      </c>
      <c r="B7047" s="54" t="s">
        <v>14086</v>
      </c>
    </row>
    <row r="7048" spans="1:2" x14ac:dyDescent="0.3">
      <c r="A7048" s="53" t="s">
        <v>14087</v>
      </c>
      <c r="B7048" s="54" t="s">
        <v>14088</v>
      </c>
    </row>
    <row r="7049" spans="1:2" x14ac:dyDescent="0.3">
      <c r="A7049" s="53" t="s">
        <v>14089</v>
      </c>
      <c r="B7049" s="54" t="s">
        <v>14090</v>
      </c>
    </row>
    <row r="7050" spans="1:2" x14ac:dyDescent="0.3">
      <c r="A7050" s="53" t="s">
        <v>14091</v>
      </c>
      <c r="B7050" s="54" t="s">
        <v>14092</v>
      </c>
    </row>
    <row r="7051" spans="1:2" x14ac:dyDescent="0.3">
      <c r="A7051" s="53" t="s">
        <v>14093</v>
      </c>
      <c r="B7051" s="54" t="s">
        <v>14094</v>
      </c>
    </row>
    <row r="7052" spans="1:2" x14ac:dyDescent="0.3">
      <c r="A7052" s="53" t="s">
        <v>14095</v>
      </c>
      <c r="B7052" s="54" t="s">
        <v>14096</v>
      </c>
    </row>
    <row r="7053" spans="1:2" x14ac:dyDescent="0.3">
      <c r="A7053" s="53" t="s">
        <v>14097</v>
      </c>
      <c r="B7053" s="54" t="s">
        <v>14098</v>
      </c>
    </row>
    <row r="7054" spans="1:2" x14ac:dyDescent="0.3">
      <c r="A7054" s="53" t="s">
        <v>14099</v>
      </c>
      <c r="B7054" s="54" t="s">
        <v>14100</v>
      </c>
    </row>
    <row r="7055" spans="1:2" x14ac:dyDescent="0.3">
      <c r="A7055" s="53" t="s">
        <v>14101</v>
      </c>
      <c r="B7055" s="54" t="s">
        <v>14102</v>
      </c>
    </row>
    <row r="7056" spans="1:2" x14ac:dyDescent="0.3">
      <c r="A7056" s="53" t="s">
        <v>14103</v>
      </c>
      <c r="B7056" s="54" t="s">
        <v>14104</v>
      </c>
    </row>
    <row r="7057" spans="1:2" x14ac:dyDescent="0.3">
      <c r="A7057" s="53" t="s">
        <v>14105</v>
      </c>
      <c r="B7057" s="54" t="s">
        <v>14106</v>
      </c>
    </row>
    <row r="7058" spans="1:2" x14ac:dyDescent="0.3">
      <c r="A7058" s="53" t="s">
        <v>14107</v>
      </c>
      <c r="B7058" s="54" t="s">
        <v>14108</v>
      </c>
    </row>
    <row r="7059" spans="1:2" x14ac:dyDescent="0.3">
      <c r="A7059" s="53" t="s">
        <v>14109</v>
      </c>
      <c r="B7059" s="54" t="s">
        <v>14110</v>
      </c>
    </row>
    <row r="7060" spans="1:2" x14ac:dyDescent="0.3">
      <c r="A7060" s="53" t="s">
        <v>14111</v>
      </c>
      <c r="B7060" s="54" t="s">
        <v>14112</v>
      </c>
    </row>
    <row r="7061" spans="1:2" x14ac:dyDescent="0.3">
      <c r="A7061" s="53" t="s">
        <v>14113</v>
      </c>
      <c r="B7061" s="54" t="s">
        <v>14114</v>
      </c>
    </row>
    <row r="7062" spans="1:2" x14ac:dyDescent="0.3">
      <c r="A7062" s="53" t="s">
        <v>14115</v>
      </c>
      <c r="B7062" s="54" t="s">
        <v>14116</v>
      </c>
    </row>
    <row r="7063" spans="1:2" x14ac:dyDescent="0.3">
      <c r="A7063" s="53" t="s">
        <v>14117</v>
      </c>
      <c r="B7063" s="54" t="s">
        <v>14118</v>
      </c>
    </row>
    <row r="7064" spans="1:2" x14ac:dyDescent="0.3">
      <c r="A7064" s="53" t="s">
        <v>14119</v>
      </c>
      <c r="B7064" s="54" t="s">
        <v>14120</v>
      </c>
    </row>
    <row r="7065" spans="1:2" x14ac:dyDescent="0.3">
      <c r="A7065" s="53" t="s">
        <v>14121</v>
      </c>
      <c r="B7065" s="54" t="s">
        <v>14122</v>
      </c>
    </row>
    <row r="7066" spans="1:2" x14ac:dyDescent="0.3">
      <c r="A7066" s="53" t="s">
        <v>14123</v>
      </c>
      <c r="B7066" s="54" t="s">
        <v>14124</v>
      </c>
    </row>
    <row r="7067" spans="1:2" x14ac:dyDescent="0.3">
      <c r="A7067" s="53" t="s">
        <v>14125</v>
      </c>
      <c r="B7067" s="54" t="s">
        <v>14126</v>
      </c>
    </row>
    <row r="7068" spans="1:2" x14ac:dyDescent="0.3">
      <c r="A7068" s="53" t="s">
        <v>14127</v>
      </c>
      <c r="B7068" s="54" t="s">
        <v>14128</v>
      </c>
    </row>
    <row r="7069" spans="1:2" x14ac:dyDescent="0.3">
      <c r="A7069" s="53" t="s">
        <v>14129</v>
      </c>
      <c r="B7069" s="54" t="s">
        <v>14130</v>
      </c>
    </row>
    <row r="7070" spans="1:2" x14ac:dyDescent="0.3">
      <c r="A7070" s="53" t="s">
        <v>14131</v>
      </c>
      <c r="B7070" s="54" t="s">
        <v>14132</v>
      </c>
    </row>
    <row r="7071" spans="1:2" x14ac:dyDescent="0.3">
      <c r="A7071" s="53" t="s">
        <v>14133</v>
      </c>
      <c r="B7071" s="54" t="s">
        <v>14134</v>
      </c>
    </row>
    <row r="7072" spans="1:2" x14ac:dyDescent="0.3">
      <c r="A7072" s="53" t="s">
        <v>14135</v>
      </c>
      <c r="B7072" s="54" t="s">
        <v>14136</v>
      </c>
    </row>
    <row r="7073" spans="1:2" x14ac:dyDescent="0.3">
      <c r="A7073" s="53" t="s">
        <v>14137</v>
      </c>
      <c r="B7073" s="54" t="s">
        <v>14138</v>
      </c>
    </row>
    <row r="7074" spans="1:2" x14ac:dyDescent="0.3">
      <c r="A7074" s="53" t="s">
        <v>14139</v>
      </c>
      <c r="B7074" s="54" t="s">
        <v>14140</v>
      </c>
    </row>
    <row r="7075" spans="1:2" x14ac:dyDescent="0.3">
      <c r="A7075" s="53" t="s">
        <v>14141</v>
      </c>
      <c r="B7075" s="54" t="s">
        <v>14142</v>
      </c>
    </row>
    <row r="7076" spans="1:2" x14ac:dyDescent="0.3">
      <c r="A7076" s="53" t="s">
        <v>14143</v>
      </c>
      <c r="B7076" s="54" t="s">
        <v>14144</v>
      </c>
    </row>
    <row r="7077" spans="1:2" x14ac:dyDescent="0.3">
      <c r="A7077" s="53" t="s">
        <v>14145</v>
      </c>
      <c r="B7077" s="54" t="s">
        <v>14146</v>
      </c>
    </row>
    <row r="7078" spans="1:2" x14ac:dyDescent="0.3">
      <c r="A7078" s="53" t="s">
        <v>14147</v>
      </c>
      <c r="B7078" s="54" t="s">
        <v>14148</v>
      </c>
    </row>
    <row r="7079" spans="1:2" x14ac:dyDescent="0.3">
      <c r="A7079" s="53" t="s">
        <v>14149</v>
      </c>
      <c r="B7079" s="54" t="s">
        <v>14150</v>
      </c>
    </row>
    <row r="7080" spans="1:2" x14ac:dyDescent="0.3">
      <c r="A7080" s="53" t="s">
        <v>14151</v>
      </c>
      <c r="B7080" s="54" t="s">
        <v>14152</v>
      </c>
    </row>
    <row r="7081" spans="1:2" x14ac:dyDescent="0.3">
      <c r="A7081" s="53" t="s">
        <v>14153</v>
      </c>
      <c r="B7081" s="54" t="s">
        <v>14154</v>
      </c>
    </row>
    <row r="7082" spans="1:2" x14ac:dyDescent="0.3">
      <c r="A7082" s="53" t="s">
        <v>14155</v>
      </c>
      <c r="B7082" s="54" t="s">
        <v>14156</v>
      </c>
    </row>
    <row r="7083" spans="1:2" x14ac:dyDescent="0.3">
      <c r="A7083" s="53" t="s">
        <v>14157</v>
      </c>
      <c r="B7083" s="54" t="s">
        <v>14158</v>
      </c>
    </row>
    <row r="7084" spans="1:2" x14ac:dyDescent="0.3">
      <c r="A7084" s="53" t="s">
        <v>14159</v>
      </c>
      <c r="B7084" s="54" t="s">
        <v>14160</v>
      </c>
    </row>
    <row r="7085" spans="1:2" x14ac:dyDescent="0.3">
      <c r="A7085" s="53" t="s">
        <v>14161</v>
      </c>
      <c r="B7085" s="54" t="s">
        <v>14162</v>
      </c>
    </row>
    <row r="7086" spans="1:2" x14ac:dyDescent="0.3">
      <c r="A7086" s="53" t="s">
        <v>14163</v>
      </c>
      <c r="B7086" s="54" t="s">
        <v>14164</v>
      </c>
    </row>
    <row r="7087" spans="1:2" x14ac:dyDescent="0.3">
      <c r="A7087" s="53" t="s">
        <v>14165</v>
      </c>
      <c r="B7087" s="54" t="s">
        <v>14166</v>
      </c>
    </row>
    <row r="7088" spans="1:2" x14ac:dyDescent="0.3">
      <c r="A7088" s="53" t="s">
        <v>14167</v>
      </c>
      <c r="B7088" s="54" t="s">
        <v>14168</v>
      </c>
    </row>
    <row r="7089" spans="1:2" x14ac:dyDescent="0.3">
      <c r="A7089" s="53" t="s">
        <v>14169</v>
      </c>
      <c r="B7089" s="54" t="s">
        <v>14170</v>
      </c>
    </row>
    <row r="7090" spans="1:2" x14ac:dyDescent="0.3">
      <c r="A7090" s="53" t="s">
        <v>14171</v>
      </c>
      <c r="B7090" s="54" t="s">
        <v>14172</v>
      </c>
    </row>
    <row r="7091" spans="1:2" x14ac:dyDescent="0.3">
      <c r="A7091" s="53" t="s">
        <v>14173</v>
      </c>
      <c r="B7091" s="54" t="s">
        <v>14174</v>
      </c>
    </row>
    <row r="7092" spans="1:2" x14ac:dyDescent="0.3">
      <c r="A7092" s="53" t="s">
        <v>14175</v>
      </c>
      <c r="B7092" s="54" t="s">
        <v>14176</v>
      </c>
    </row>
    <row r="7093" spans="1:2" x14ac:dyDescent="0.3">
      <c r="A7093" s="53" t="s">
        <v>14177</v>
      </c>
      <c r="B7093" s="54" t="s">
        <v>14178</v>
      </c>
    </row>
    <row r="7094" spans="1:2" x14ac:dyDescent="0.3">
      <c r="A7094" s="53" t="s">
        <v>14179</v>
      </c>
      <c r="B7094" s="54" t="s">
        <v>14180</v>
      </c>
    </row>
    <row r="7095" spans="1:2" x14ac:dyDescent="0.3">
      <c r="A7095" s="53" t="s">
        <v>14181</v>
      </c>
      <c r="B7095" s="54" t="s">
        <v>14182</v>
      </c>
    </row>
    <row r="7096" spans="1:2" x14ac:dyDescent="0.3">
      <c r="A7096" s="53" t="s">
        <v>14183</v>
      </c>
      <c r="B7096" s="54" t="s">
        <v>14184</v>
      </c>
    </row>
    <row r="7097" spans="1:2" x14ac:dyDescent="0.3">
      <c r="A7097" s="53" t="s">
        <v>14185</v>
      </c>
      <c r="B7097" s="54" t="s">
        <v>14186</v>
      </c>
    </row>
    <row r="7098" spans="1:2" x14ac:dyDescent="0.3">
      <c r="A7098" s="53" t="s">
        <v>14187</v>
      </c>
      <c r="B7098" s="54" t="s">
        <v>14188</v>
      </c>
    </row>
    <row r="7099" spans="1:2" x14ac:dyDescent="0.3">
      <c r="A7099" s="53" t="s">
        <v>14189</v>
      </c>
      <c r="B7099" s="54" t="s">
        <v>14190</v>
      </c>
    </row>
    <row r="7100" spans="1:2" x14ac:dyDescent="0.3">
      <c r="A7100" s="53" t="s">
        <v>14191</v>
      </c>
      <c r="B7100" s="54" t="s">
        <v>14192</v>
      </c>
    </row>
    <row r="7101" spans="1:2" x14ac:dyDescent="0.3">
      <c r="A7101" s="53" t="s">
        <v>14193</v>
      </c>
      <c r="B7101" s="54" t="s">
        <v>14194</v>
      </c>
    </row>
    <row r="7102" spans="1:2" x14ac:dyDescent="0.3">
      <c r="A7102" s="53" t="s">
        <v>14195</v>
      </c>
      <c r="B7102" s="54" t="s">
        <v>14196</v>
      </c>
    </row>
    <row r="7103" spans="1:2" x14ac:dyDescent="0.3">
      <c r="A7103" s="53" t="s">
        <v>14197</v>
      </c>
      <c r="B7103" s="54" t="s">
        <v>14198</v>
      </c>
    </row>
    <row r="7104" spans="1:2" x14ac:dyDescent="0.3">
      <c r="A7104" s="53" t="s">
        <v>14199</v>
      </c>
      <c r="B7104" s="54" t="s">
        <v>14200</v>
      </c>
    </row>
    <row r="7105" spans="1:2" x14ac:dyDescent="0.3">
      <c r="A7105" s="53" t="s">
        <v>14201</v>
      </c>
      <c r="B7105" s="54" t="s">
        <v>14202</v>
      </c>
    </row>
    <row r="7106" spans="1:2" x14ac:dyDescent="0.3">
      <c r="A7106" s="53" t="s">
        <v>14203</v>
      </c>
      <c r="B7106" s="54" t="s">
        <v>14204</v>
      </c>
    </row>
    <row r="7107" spans="1:2" x14ac:dyDescent="0.3">
      <c r="A7107" s="53" t="s">
        <v>14205</v>
      </c>
      <c r="B7107" s="54" t="s">
        <v>14206</v>
      </c>
    </row>
    <row r="7108" spans="1:2" x14ac:dyDescent="0.3">
      <c r="A7108" s="53" t="s">
        <v>14207</v>
      </c>
      <c r="B7108" s="54" t="s">
        <v>14208</v>
      </c>
    </row>
    <row r="7109" spans="1:2" x14ac:dyDescent="0.3">
      <c r="A7109" s="53" t="s">
        <v>14209</v>
      </c>
      <c r="B7109" s="54" t="s">
        <v>14210</v>
      </c>
    </row>
    <row r="7110" spans="1:2" x14ac:dyDescent="0.3">
      <c r="A7110" s="53" t="s">
        <v>14211</v>
      </c>
      <c r="B7110" s="54" t="s">
        <v>14212</v>
      </c>
    </row>
    <row r="7111" spans="1:2" x14ac:dyDescent="0.3">
      <c r="A7111" s="53" t="s">
        <v>14213</v>
      </c>
      <c r="B7111" s="54" t="s">
        <v>14214</v>
      </c>
    </row>
    <row r="7112" spans="1:2" x14ac:dyDescent="0.3">
      <c r="A7112" s="53" t="s">
        <v>14215</v>
      </c>
      <c r="B7112" s="54" t="s">
        <v>14216</v>
      </c>
    </row>
    <row r="7113" spans="1:2" x14ac:dyDescent="0.3">
      <c r="A7113" s="53" t="s">
        <v>14217</v>
      </c>
      <c r="B7113" s="54" t="s">
        <v>14218</v>
      </c>
    </row>
    <row r="7114" spans="1:2" x14ac:dyDescent="0.3">
      <c r="A7114" s="53" t="s">
        <v>14219</v>
      </c>
      <c r="B7114" s="54" t="s">
        <v>14220</v>
      </c>
    </row>
    <row r="7115" spans="1:2" x14ac:dyDescent="0.3">
      <c r="A7115" s="53" t="s">
        <v>14221</v>
      </c>
      <c r="B7115" s="54" t="s">
        <v>14222</v>
      </c>
    </row>
    <row r="7116" spans="1:2" x14ac:dyDescent="0.3">
      <c r="A7116" s="53" t="s">
        <v>14223</v>
      </c>
      <c r="B7116" s="54" t="s">
        <v>14224</v>
      </c>
    </row>
    <row r="7117" spans="1:2" x14ac:dyDescent="0.3">
      <c r="A7117" s="53" t="s">
        <v>14225</v>
      </c>
      <c r="B7117" s="54" t="s">
        <v>14226</v>
      </c>
    </row>
    <row r="7118" spans="1:2" x14ac:dyDescent="0.3">
      <c r="A7118" s="53" t="s">
        <v>14227</v>
      </c>
      <c r="B7118" s="54" t="s">
        <v>14228</v>
      </c>
    </row>
    <row r="7119" spans="1:2" x14ac:dyDescent="0.3">
      <c r="A7119" s="53" t="s">
        <v>14229</v>
      </c>
      <c r="B7119" s="54" t="s">
        <v>14230</v>
      </c>
    </row>
    <row r="7120" spans="1:2" x14ac:dyDescent="0.3">
      <c r="A7120" s="53" t="s">
        <v>14231</v>
      </c>
      <c r="B7120" s="54" t="s">
        <v>14232</v>
      </c>
    </row>
    <row r="7121" spans="1:2" x14ac:dyDescent="0.3">
      <c r="A7121" s="53" t="s">
        <v>14233</v>
      </c>
      <c r="B7121" s="54" t="s">
        <v>14234</v>
      </c>
    </row>
    <row r="7122" spans="1:2" x14ac:dyDescent="0.3">
      <c r="A7122" s="53" t="s">
        <v>14235</v>
      </c>
      <c r="B7122" s="54" t="s">
        <v>14236</v>
      </c>
    </row>
    <row r="7123" spans="1:2" x14ac:dyDescent="0.3">
      <c r="A7123" s="53" t="s">
        <v>14237</v>
      </c>
      <c r="B7123" s="54" t="s">
        <v>14238</v>
      </c>
    </row>
    <row r="7124" spans="1:2" x14ac:dyDescent="0.3">
      <c r="A7124" s="53" t="s">
        <v>14239</v>
      </c>
      <c r="B7124" s="54" t="s">
        <v>14240</v>
      </c>
    </row>
    <row r="7125" spans="1:2" x14ac:dyDescent="0.3">
      <c r="A7125" s="53" t="s">
        <v>14241</v>
      </c>
      <c r="B7125" s="54" t="s">
        <v>14242</v>
      </c>
    </row>
    <row r="7126" spans="1:2" x14ac:dyDescent="0.3">
      <c r="A7126" s="53" t="s">
        <v>14243</v>
      </c>
      <c r="B7126" s="54" t="s">
        <v>14244</v>
      </c>
    </row>
    <row r="7127" spans="1:2" x14ac:dyDescent="0.3">
      <c r="A7127" s="53" t="s">
        <v>14245</v>
      </c>
      <c r="B7127" s="54" t="s">
        <v>14246</v>
      </c>
    </row>
    <row r="7128" spans="1:2" x14ac:dyDescent="0.3">
      <c r="A7128" s="53" t="s">
        <v>14247</v>
      </c>
      <c r="B7128" s="54" t="s">
        <v>14248</v>
      </c>
    </row>
    <row r="7129" spans="1:2" x14ac:dyDescent="0.3">
      <c r="A7129" s="53" t="s">
        <v>14249</v>
      </c>
      <c r="B7129" s="54" t="s">
        <v>14250</v>
      </c>
    </row>
    <row r="7130" spans="1:2" x14ac:dyDescent="0.3">
      <c r="A7130" s="53" t="s">
        <v>14251</v>
      </c>
      <c r="B7130" s="54" t="s">
        <v>14252</v>
      </c>
    </row>
    <row r="7131" spans="1:2" x14ac:dyDescent="0.3">
      <c r="A7131" s="53" t="s">
        <v>14253</v>
      </c>
      <c r="B7131" s="54" t="s">
        <v>14254</v>
      </c>
    </row>
    <row r="7132" spans="1:2" x14ac:dyDescent="0.3">
      <c r="A7132" s="53" t="s">
        <v>14255</v>
      </c>
      <c r="B7132" s="54" t="s">
        <v>14256</v>
      </c>
    </row>
    <row r="7133" spans="1:2" x14ac:dyDescent="0.3">
      <c r="A7133" s="53" t="s">
        <v>14257</v>
      </c>
      <c r="B7133" s="54" t="s">
        <v>14258</v>
      </c>
    </row>
    <row r="7134" spans="1:2" x14ac:dyDescent="0.3">
      <c r="A7134" s="53" t="s">
        <v>14259</v>
      </c>
      <c r="B7134" s="54" t="s">
        <v>14260</v>
      </c>
    </row>
    <row r="7135" spans="1:2" x14ac:dyDescent="0.3">
      <c r="A7135" s="53" t="s">
        <v>14261</v>
      </c>
      <c r="B7135" s="54" t="s">
        <v>14262</v>
      </c>
    </row>
    <row r="7136" spans="1:2" x14ac:dyDescent="0.3">
      <c r="A7136" s="53" t="s">
        <v>14263</v>
      </c>
      <c r="B7136" s="54" t="s">
        <v>14264</v>
      </c>
    </row>
    <row r="7137" spans="1:2" x14ac:dyDescent="0.3">
      <c r="A7137" s="53" t="s">
        <v>14265</v>
      </c>
      <c r="B7137" s="54" t="s">
        <v>14266</v>
      </c>
    </row>
    <row r="7138" spans="1:2" x14ac:dyDescent="0.3">
      <c r="A7138" s="53" t="s">
        <v>14267</v>
      </c>
      <c r="B7138" s="54" t="s">
        <v>14268</v>
      </c>
    </row>
    <row r="7139" spans="1:2" x14ac:dyDescent="0.3">
      <c r="A7139" s="53" t="s">
        <v>14269</v>
      </c>
      <c r="B7139" s="54" t="s">
        <v>14270</v>
      </c>
    </row>
    <row r="7140" spans="1:2" x14ac:dyDescent="0.3">
      <c r="A7140" s="53" t="s">
        <v>14271</v>
      </c>
      <c r="B7140" s="54" t="s">
        <v>14272</v>
      </c>
    </row>
    <row r="7141" spans="1:2" x14ac:dyDescent="0.3">
      <c r="A7141" s="53" t="s">
        <v>14273</v>
      </c>
      <c r="B7141" s="54" t="s">
        <v>14274</v>
      </c>
    </row>
    <row r="7142" spans="1:2" x14ac:dyDescent="0.3">
      <c r="A7142" s="53" t="s">
        <v>14275</v>
      </c>
      <c r="B7142" s="54" t="s">
        <v>14276</v>
      </c>
    </row>
    <row r="7143" spans="1:2" x14ac:dyDescent="0.3">
      <c r="A7143" s="53" t="s">
        <v>14277</v>
      </c>
      <c r="B7143" s="54" t="s">
        <v>14278</v>
      </c>
    </row>
    <row r="7144" spans="1:2" x14ac:dyDescent="0.3">
      <c r="A7144" s="53" t="s">
        <v>14279</v>
      </c>
      <c r="B7144" s="54" t="s">
        <v>14280</v>
      </c>
    </row>
    <row r="7145" spans="1:2" x14ac:dyDescent="0.3">
      <c r="A7145" s="53" t="s">
        <v>14281</v>
      </c>
      <c r="B7145" s="54" t="s">
        <v>14282</v>
      </c>
    </row>
    <row r="7146" spans="1:2" x14ac:dyDescent="0.3">
      <c r="A7146" s="53" t="s">
        <v>14283</v>
      </c>
      <c r="B7146" s="54" t="s">
        <v>14284</v>
      </c>
    </row>
    <row r="7147" spans="1:2" x14ac:dyDescent="0.3">
      <c r="A7147" s="53" t="s">
        <v>14285</v>
      </c>
      <c r="B7147" s="54" t="s">
        <v>14286</v>
      </c>
    </row>
    <row r="7148" spans="1:2" x14ac:dyDescent="0.3">
      <c r="A7148" s="53" t="s">
        <v>14287</v>
      </c>
      <c r="B7148" s="54" t="s">
        <v>14288</v>
      </c>
    </row>
    <row r="7149" spans="1:2" x14ac:dyDescent="0.3">
      <c r="A7149" s="53" t="s">
        <v>14289</v>
      </c>
      <c r="B7149" s="54" t="s">
        <v>14290</v>
      </c>
    </row>
    <row r="7150" spans="1:2" x14ac:dyDescent="0.3">
      <c r="A7150" s="53" t="s">
        <v>14291</v>
      </c>
      <c r="B7150" s="54" t="s">
        <v>14292</v>
      </c>
    </row>
    <row r="7151" spans="1:2" x14ac:dyDescent="0.3">
      <c r="A7151" s="53" t="s">
        <v>14293</v>
      </c>
      <c r="B7151" s="54" t="s">
        <v>14294</v>
      </c>
    </row>
    <row r="7152" spans="1:2" x14ac:dyDescent="0.3">
      <c r="A7152" s="53" t="s">
        <v>14295</v>
      </c>
      <c r="B7152" s="54" t="s">
        <v>14296</v>
      </c>
    </row>
    <row r="7153" spans="1:2" x14ac:dyDescent="0.3">
      <c r="A7153" s="53" t="s">
        <v>14297</v>
      </c>
      <c r="B7153" s="54" t="s">
        <v>14298</v>
      </c>
    </row>
    <row r="7154" spans="1:2" x14ac:dyDescent="0.3">
      <c r="A7154" s="53" t="s">
        <v>14299</v>
      </c>
      <c r="B7154" s="54" t="s">
        <v>14300</v>
      </c>
    </row>
    <row r="7155" spans="1:2" x14ac:dyDescent="0.3">
      <c r="A7155" s="53" t="s">
        <v>14301</v>
      </c>
      <c r="B7155" s="54" t="s">
        <v>14302</v>
      </c>
    </row>
    <row r="7156" spans="1:2" x14ac:dyDescent="0.3">
      <c r="A7156" s="53" t="s">
        <v>14303</v>
      </c>
      <c r="B7156" s="54" t="s">
        <v>14304</v>
      </c>
    </row>
    <row r="7157" spans="1:2" x14ac:dyDescent="0.3">
      <c r="A7157" s="53" t="s">
        <v>14305</v>
      </c>
      <c r="B7157" s="54" t="s">
        <v>14306</v>
      </c>
    </row>
    <row r="7158" spans="1:2" x14ac:dyDescent="0.3">
      <c r="A7158" s="53" t="s">
        <v>14307</v>
      </c>
      <c r="B7158" s="54" t="s">
        <v>14308</v>
      </c>
    </row>
    <row r="7159" spans="1:2" x14ac:dyDescent="0.3">
      <c r="A7159" s="53" t="s">
        <v>14309</v>
      </c>
      <c r="B7159" s="54" t="s">
        <v>14310</v>
      </c>
    </row>
    <row r="7160" spans="1:2" x14ac:dyDescent="0.3">
      <c r="A7160" s="53" t="s">
        <v>14311</v>
      </c>
      <c r="B7160" s="54" t="s">
        <v>14312</v>
      </c>
    </row>
    <row r="7161" spans="1:2" x14ac:dyDescent="0.3">
      <c r="A7161" s="53" t="s">
        <v>14313</v>
      </c>
      <c r="B7161" s="54" t="s">
        <v>14314</v>
      </c>
    </row>
    <row r="7162" spans="1:2" x14ac:dyDescent="0.3">
      <c r="A7162" s="53" t="s">
        <v>14315</v>
      </c>
      <c r="B7162" s="54" t="s">
        <v>14316</v>
      </c>
    </row>
    <row r="7163" spans="1:2" x14ac:dyDescent="0.3">
      <c r="A7163" s="53" t="s">
        <v>14317</v>
      </c>
      <c r="B7163" s="54" t="s">
        <v>14318</v>
      </c>
    </row>
    <row r="7164" spans="1:2" x14ac:dyDescent="0.3">
      <c r="A7164" s="53" t="s">
        <v>14319</v>
      </c>
      <c r="B7164" s="54" t="s">
        <v>14320</v>
      </c>
    </row>
    <row r="7165" spans="1:2" x14ac:dyDescent="0.3">
      <c r="A7165" s="53" t="s">
        <v>14321</v>
      </c>
      <c r="B7165" s="54" t="s">
        <v>14322</v>
      </c>
    </row>
    <row r="7166" spans="1:2" x14ac:dyDescent="0.3">
      <c r="A7166" s="53" t="s">
        <v>14323</v>
      </c>
      <c r="B7166" s="54" t="s">
        <v>14324</v>
      </c>
    </row>
    <row r="7167" spans="1:2" x14ac:dyDescent="0.3">
      <c r="A7167" s="53" t="s">
        <v>14325</v>
      </c>
      <c r="B7167" s="54" t="s">
        <v>14326</v>
      </c>
    </row>
    <row r="7168" spans="1:2" x14ac:dyDescent="0.3">
      <c r="A7168" s="53" t="s">
        <v>14327</v>
      </c>
      <c r="B7168" s="54" t="s">
        <v>14328</v>
      </c>
    </row>
    <row r="7169" spans="1:2" x14ac:dyDescent="0.3">
      <c r="A7169" s="53" t="s">
        <v>14329</v>
      </c>
      <c r="B7169" s="54" t="s">
        <v>14330</v>
      </c>
    </row>
    <row r="7170" spans="1:2" x14ac:dyDescent="0.3">
      <c r="A7170" s="53" t="s">
        <v>14331</v>
      </c>
      <c r="B7170" s="54" t="s">
        <v>14332</v>
      </c>
    </row>
    <row r="7171" spans="1:2" x14ac:dyDescent="0.3">
      <c r="A7171" s="53" t="s">
        <v>14333</v>
      </c>
      <c r="B7171" s="54" t="s">
        <v>14334</v>
      </c>
    </row>
    <row r="7172" spans="1:2" x14ac:dyDescent="0.3">
      <c r="A7172" s="53" t="s">
        <v>14335</v>
      </c>
      <c r="B7172" s="54" t="s">
        <v>14336</v>
      </c>
    </row>
    <row r="7173" spans="1:2" x14ac:dyDescent="0.3">
      <c r="A7173" s="53" t="s">
        <v>14337</v>
      </c>
      <c r="B7173" s="54" t="s">
        <v>14338</v>
      </c>
    </row>
    <row r="7174" spans="1:2" x14ac:dyDescent="0.3">
      <c r="A7174" s="53" t="s">
        <v>14339</v>
      </c>
      <c r="B7174" s="54" t="s">
        <v>14340</v>
      </c>
    </row>
    <row r="7175" spans="1:2" x14ac:dyDescent="0.3">
      <c r="A7175" s="53" t="s">
        <v>14341</v>
      </c>
      <c r="B7175" s="54" t="s">
        <v>14342</v>
      </c>
    </row>
    <row r="7176" spans="1:2" x14ac:dyDescent="0.3">
      <c r="A7176" s="53" t="s">
        <v>14343</v>
      </c>
      <c r="B7176" s="54" t="s">
        <v>14344</v>
      </c>
    </row>
    <row r="7177" spans="1:2" x14ac:dyDescent="0.3">
      <c r="A7177" s="53" t="s">
        <v>14345</v>
      </c>
      <c r="B7177" s="54" t="s">
        <v>14346</v>
      </c>
    </row>
    <row r="7178" spans="1:2" x14ac:dyDescent="0.3">
      <c r="A7178" s="53" t="s">
        <v>14347</v>
      </c>
      <c r="B7178" s="54" t="s">
        <v>14348</v>
      </c>
    </row>
    <row r="7179" spans="1:2" x14ac:dyDescent="0.3">
      <c r="A7179" s="53" t="s">
        <v>14349</v>
      </c>
      <c r="B7179" s="54" t="s">
        <v>14350</v>
      </c>
    </row>
    <row r="7180" spans="1:2" x14ac:dyDescent="0.3">
      <c r="A7180" s="53" t="s">
        <v>14351</v>
      </c>
      <c r="B7180" s="54" t="s">
        <v>14352</v>
      </c>
    </row>
    <row r="7181" spans="1:2" x14ac:dyDescent="0.3">
      <c r="A7181" s="53" t="s">
        <v>14353</v>
      </c>
      <c r="B7181" s="54" t="s">
        <v>14354</v>
      </c>
    </row>
    <row r="7182" spans="1:2" x14ac:dyDescent="0.3">
      <c r="A7182" s="53" t="s">
        <v>14355</v>
      </c>
      <c r="B7182" s="54" t="s">
        <v>14356</v>
      </c>
    </row>
    <row r="7183" spans="1:2" x14ac:dyDescent="0.3">
      <c r="A7183" s="53" t="s">
        <v>14357</v>
      </c>
      <c r="B7183" s="54" t="s">
        <v>14358</v>
      </c>
    </row>
    <row r="7184" spans="1:2" x14ac:dyDescent="0.3">
      <c r="A7184" s="53" t="s">
        <v>14359</v>
      </c>
      <c r="B7184" s="54" t="s">
        <v>14360</v>
      </c>
    </row>
    <row r="7185" spans="1:2" x14ac:dyDescent="0.3">
      <c r="A7185" s="53" t="s">
        <v>14361</v>
      </c>
      <c r="B7185" s="54" t="s">
        <v>14362</v>
      </c>
    </row>
    <row r="7186" spans="1:2" x14ac:dyDescent="0.3">
      <c r="A7186" s="53" t="s">
        <v>14363</v>
      </c>
      <c r="B7186" s="54" t="s">
        <v>14364</v>
      </c>
    </row>
    <row r="7187" spans="1:2" x14ac:dyDescent="0.3">
      <c r="A7187" s="53" t="s">
        <v>14365</v>
      </c>
      <c r="B7187" s="54" t="s">
        <v>14366</v>
      </c>
    </row>
    <row r="7188" spans="1:2" x14ac:dyDescent="0.3">
      <c r="A7188" s="53" t="s">
        <v>14367</v>
      </c>
      <c r="B7188" s="54" t="s">
        <v>14368</v>
      </c>
    </row>
    <row r="7189" spans="1:2" x14ac:dyDescent="0.3">
      <c r="A7189" s="53" t="s">
        <v>14369</v>
      </c>
      <c r="B7189" s="54" t="s">
        <v>14370</v>
      </c>
    </row>
    <row r="7190" spans="1:2" x14ac:dyDescent="0.3">
      <c r="A7190" s="53" t="s">
        <v>14371</v>
      </c>
      <c r="B7190" s="54" t="s">
        <v>14372</v>
      </c>
    </row>
    <row r="7191" spans="1:2" x14ac:dyDescent="0.3">
      <c r="A7191" s="53" t="s">
        <v>14373</v>
      </c>
      <c r="B7191" s="54" t="s">
        <v>14374</v>
      </c>
    </row>
    <row r="7192" spans="1:2" x14ac:dyDescent="0.3">
      <c r="A7192" s="53" t="s">
        <v>14375</v>
      </c>
      <c r="B7192" s="54" t="s">
        <v>14376</v>
      </c>
    </row>
    <row r="7193" spans="1:2" x14ac:dyDescent="0.3">
      <c r="A7193" s="53" t="s">
        <v>14377</v>
      </c>
      <c r="B7193" s="54" t="s">
        <v>14378</v>
      </c>
    </row>
    <row r="7194" spans="1:2" x14ac:dyDescent="0.3">
      <c r="A7194" s="53" t="s">
        <v>14379</v>
      </c>
      <c r="B7194" s="54" t="s">
        <v>14380</v>
      </c>
    </row>
    <row r="7195" spans="1:2" x14ac:dyDescent="0.3">
      <c r="A7195" s="53" t="s">
        <v>14381</v>
      </c>
      <c r="B7195" s="54" t="s">
        <v>14382</v>
      </c>
    </row>
    <row r="7196" spans="1:2" x14ac:dyDescent="0.3">
      <c r="A7196" s="53" t="s">
        <v>14383</v>
      </c>
      <c r="B7196" s="54" t="s">
        <v>14384</v>
      </c>
    </row>
    <row r="7197" spans="1:2" x14ac:dyDescent="0.3">
      <c r="A7197" s="53" t="s">
        <v>14385</v>
      </c>
      <c r="B7197" s="54" t="s">
        <v>14386</v>
      </c>
    </row>
    <row r="7198" spans="1:2" x14ac:dyDescent="0.3">
      <c r="A7198" s="53" t="s">
        <v>14387</v>
      </c>
      <c r="B7198" s="54" t="s">
        <v>14388</v>
      </c>
    </row>
    <row r="7199" spans="1:2" x14ac:dyDescent="0.3">
      <c r="A7199" s="53" t="s">
        <v>14389</v>
      </c>
      <c r="B7199" s="54" t="s">
        <v>14390</v>
      </c>
    </row>
    <row r="7200" spans="1:2" x14ac:dyDescent="0.3">
      <c r="A7200" s="53" t="s">
        <v>14391</v>
      </c>
      <c r="B7200" s="54" t="s">
        <v>14392</v>
      </c>
    </row>
    <row r="7201" spans="1:2" x14ac:dyDescent="0.3">
      <c r="A7201" s="53" t="s">
        <v>14393</v>
      </c>
      <c r="B7201" s="54" t="s">
        <v>14394</v>
      </c>
    </row>
    <row r="7202" spans="1:2" x14ac:dyDescent="0.3">
      <c r="A7202" s="53" t="s">
        <v>14395</v>
      </c>
      <c r="B7202" s="54" t="s">
        <v>14396</v>
      </c>
    </row>
    <row r="7203" spans="1:2" x14ac:dyDescent="0.3">
      <c r="A7203" s="53" t="s">
        <v>14397</v>
      </c>
      <c r="B7203" s="54" t="s">
        <v>14398</v>
      </c>
    </row>
    <row r="7204" spans="1:2" x14ac:dyDescent="0.3">
      <c r="A7204" s="53" t="s">
        <v>14399</v>
      </c>
      <c r="B7204" s="54" t="s">
        <v>14400</v>
      </c>
    </row>
    <row r="7205" spans="1:2" x14ac:dyDescent="0.3">
      <c r="A7205" s="53" t="s">
        <v>14401</v>
      </c>
      <c r="B7205" s="54" t="s">
        <v>14402</v>
      </c>
    </row>
    <row r="7206" spans="1:2" x14ac:dyDescent="0.3">
      <c r="A7206" s="53" t="s">
        <v>14403</v>
      </c>
      <c r="B7206" s="54" t="s">
        <v>14404</v>
      </c>
    </row>
    <row r="7207" spans="1:2" x14ac:dyDescent="0.3">
      <c r="A7207" s="53" t="s">
        <v>14405</v>
      </c>
      <c r="B7207" s="54" t="s">
        <v>14406</v>
      </c>
    </row>
    <row r="7208" spans="1:2" x14ac:dyDescent="0.3">
      <c r="A7208" s="53" t="s">
        <v>14407</v>
      </c>
      <c r="B7208" s="54" t="s">
        <v>14408</v>
      </c>
    </row>
    <row r="7209" spans="1:2" x14ac:dyDescent="0.3">
      <c r="A7209" s="53" t="s">
        <v>14409</v>
      </c>
      <c r="B7209" s="54" t="s">
        <v>14410</v>
      </c>
    </row>
    <row r="7210" spans="1:2" x14ac:dyDescent="0.3">
      <c r="A7210" s="53" t="s">
        <v>14411</v>
      </c>
      <c r="B7210" s="54" t="s">
        <v>14412</v>
      </c>
    </row>
    <row r="7211" spans="1:2" x14ac:dyDescent="0.3">
      <c r="A7211" s="53" t="s">
        <v>14413</v>
      </c>
      <c r="B7211" s="54" t="s">
        <v>14414</v>
      </c>
    </row>
    <row r="7212" spans="1:2" x14ac:dyDescent="0.3">
      <c r="A7212" s="53" t="s">
        <v>14415</v>
      </c>
      <c r="B7212" s="54" t="s">
        <v>14416</v>
      </c>
    </row>
    <row r="7213" spans="1:2" x14ac:dyDescent="0.3">
      <c r="A7213" s="53" t="s">
        <v>14417</v>
      </c>
      <c r="B7213" s="54" t="s">
        <v>14418</v>
      </c>
    </row>
    <row r="7214" spans="1:2" x14ac:dyDescent="0.3">
      <c r="A7214" s="53" t="s">
        <v>14419</v>
      </c>
      <c r="B7214" s="54" t="s">
        <v>14420</v>
      </c>
    </row>
    <row r="7215" spans="1:2" x14ac:dyDescent="0.3">
      <c r="A7215" s="53" t="s">
        <v>14421</v>
      </c>
      <c r="B7215" s="54" t="s">
        <v>14422</v>
      </c>
    </row>
    <row r="7216" spans="1:2" x14ac:dyDescent="0.3">
      <c r="A7216" s="53" t="s">
        <v>14423</v>
      </c>
      <c r="B7216" s="54" t="s">
        <v>14424</v>
      </c>
    </row>
    <row r="7217" spans="1:2" x14ac:dyDescent="0.3">
      <c r="A7217" s="53" t="s">
        <v>14425</v>
      </c>
      <c r="B7217" s="54" t="s">
        <v>14426</v>
      </c>
    </row>
    <row r="7218" spans="1:2" x14ac:dyDescent="0.3">
      <c r="A7218" s="53" t="s">
        <v>14427</v>
      </c>
      <c r="B7218" s="54" t="s">
        <v>14428</v>
      </c>
    </row>
    <row r="7219" spans="1:2" x14ac:dyDescent="0.3">
      <c r="A7219" s="53" t="s">
        <v>14429</v>
      </c>
      <c r="B7219" s="54" t="s">
        <v>14430</v>
      </c>
    </row>
    <row r="7220" spans="1:2" x14ac:dyDescent="0.3">
      <c r="A7220" s="53" t="s">
        <v>14431</v>
      </c>
      <c r="B7220" s="54" t="s">
        <v>14432</v>
      </c>
    </row>
    <row r="7221" spans="1:2" x14ac:dyDescent="0.3">
      <c r="A7221" s="53" t="s">
        <v>14433</v>
      </c>
      <c r="B7221" s="54" t="s">
        <v>14434</v>
      </c>
    </row>
    <row r="7222" spans="1:2" x14ac:dyDescent="0.3">
      <c r="A7222" s="53" t="s">
        <v>14435</v>
      </c>
      <c r="B7222" s="54" t="s">
        <v>14436</v>
      </c>
    </row>
    <row r="7223" spans="1:2" x14ac:dyDescent="0.3">
      <c r="A7223" s="53" t="s">
        <v>14437</v>
      </c>
      <c r="B7223" s="54" t="s">
        <v>14438</v>
      </c>
    </row>
    <row r="7224" spans="1:2" x14ac:dyDescent="0.3">
      <c r="A7224" s="53" t="s">
        <v>14439</v>
      </c>
      <c r="B7224" s="54" t="s">
        <v>14440</v>
      </c>
    </row>
    <row r="7225" spans="1:2" x14ac:dyDescent="0.3">
      <c r="A7225" s="53" t="s">
        <v>14441</v>
      </c>
      <c r="B7225" s="54" t="s">
        <v>14442</v>
      </c>
    </row>
    <row r="7226" spans="1:2" x14ac:dyDescent="0.3">
      <c r="A7226" s="53" t="s">
        <v>14443</v>
      </c>
      <c r="B7226" s="54" t="s">
        <v>14444</v>
      </c>
    </row>
    <row r="7227" spans="1:2" x14ac:dyDescent="0.3">
      <c r="A7227" s="53" t="s">
        <v>14445</v>
      </c>
      <c r="B7227" s="54" t="s">
        <v>14446</v>
      </c>
    </row>
    <row r="7228" spans="1:2" x14ac:dyDescent="0.3">
      <c r="A7228" s="53" t="s">
        <v>14447</v>
      </c>
      <c r="B7228" s="54" t="s">
        <v>14448</v>
      </c>
    </row>
    <row r="7229" spans="1:2" x14ac:dyDescent="0.3">
      <c r="A7229" s="53" t="s">
        <v>14449</v>
      </c>
      <c r="B7229" s="54" t="s">
        <v>14450</v>
      </c>
    </row>
    <row r="7230" spans="1:2" x14ac:dyDescent="0.3">
      <c r="A7230" s="53" t="s">
        <v>14451</v>
      </c>
      <c r="B7230" s="54" t="s">
        <v>14452</v>
      </c>
    </row>
    <row r="7231" spans="1:2" x14ac:dyDescent="0.3">
      <c r="A7231" s="53" t="s">
        <v>14453</v>
      </c>
      <c r="B7231" s="54" t="s">
        <v>14454</v>
      </c>
    </row>
    <row r="7232" spans="1:2" x14ac:dyDescent="0.3">
      <c r="A7232" s="53" t="s">
        <v>14455</v>
      </c>
      <c r="B7232" s="54" t="s">
        <v>14456</v>
      </c>
    </row>
    <row r="7233" spans="1:2" x14ac:dyDescent="0.3">
      <c r="A7233" s="53" t="s">
        <v>14457</v>
      </c>
      <c r="B7233" s="54" t="s">
        <v>14458</v>
      </c>
    </row>
    <row r="7234" spans="1:2" x14ac:dyDescent="0.3">
      <c r="A7234" s="53" t="s">
        <v>14459</v>
      </c>
      <c r="B7234" s="54" t="s">
        <v>14460</v>
      </c>
    </row>
    <row r="7235" spans="1:2" x14ac:dyDescent="0.3">
      <c r="A7235" s="53" t="s">
        <v>14461</v>
      </c>
      <c r="B7235" s="54" t="s">
        <v>14462</v>
      </c>
    </row>
    <row r="7236" spans="1:2" x14ac:dyDescent="0.3">
      <c r="A7236" s="53" t="s">
        <v>14463</v>
      </c>
      <c r="B7236" s="54" t="s">
        <v>14464</v>
      </c>
    </row>
    <row r="7237" spans="1:2" x14ac:dyDescent="0.3">
      <c r="A7237" s="53" t="s">
        <v>14465</v>
      </c>
      <c r="B7237" s="54" t="s">
        <v>14466</v>
      </c>
    </row>
    <row r="7238" spans="1:2" x14ac:dyDescent="0.3">
      <c r="A7238" s="53" t="s">
        <v>14467</v>
      </c>
      <c r="B7238" s="54" t="s">
        <v>14468</v>
      </c>
    </row>
    <row r="7239" spans="1:2" x14ac:dyDescent="0.3">
      <c r="A7239" s="53" t="s">
        <v>14469</v>
      </c>
      <c r="B7239" s="54" t="s">
        <v>14470</v>
      </c>
    </row>
    <row r="7240" spans="1:2" x14ac:dyDescent="0.3">
      <c r="A7240" s="53" t="s">
        <v>14471</v>
      </c>
      <c r="B7240" s="54" t="s">
        <v>14472</v>
      </c>
    </row>
    <row r="7241" spans="1:2" x14ac:dyDescent="0.3">
      <c r="A7241" s="53" t="s">
        <v>14473</v>
      </c>
      <c r="B7241" s="54" t="s">
        <v>14474</v>
      </c>
    </row>
    <row r="7242" spans="1:2" x14ac:dyDescent="0.3">
      <c r="A7242" s="53" t="s">
        <v>14475</v>
      </c>
      <c r="B7242" s="54" t="s">
        <v>14476</v>
      </c>
    </row>
    <row r="7243" spans="1:2" x14ac:dyDescent="0.3">
      <c r="A7243" s="53" t="s">
        <v>14477</v>
      </c>
      <c r="B7243" s="54" t="s">
        <v>14478</v>
      </c>
    </row>
    <row r="7244" spans="1:2" x14ac:dyDescent="0.3">
      <c r="A7244" s="53" t="s">
        <v>14479</v>
      </c>
      <c r="B7244" s="54" t="s">
        <v>14480</v>
      </c>
    </row>
    <row r="7245" spans="1:2" x14ac:dyDescent="0.3">
      <c r="A7245" s="53" t="s">
        <v>14481</v>
      </c>
      <c r="B7245" s="54" t="s">
        <v>14482</v>
      </c>
    </row>
    <row r="7246" spans="1:2" x14ac:dyDescent="0.3">
      <c r="A7246" s="53" t="s">
        <v>14483</v>
      </c>
      <c r="B7246" s="54" t="s">
        <v>14484</v>
      </c>
    </row>
    <row r="7247" spans="1:2" x14ac:dyDescent="0.3">
      <c r="A7247" s="53" t="s">
        <v>14485</v>
      </c>
      <c r="B7247" s="54" t="s">
        <v>14486</v>
      </c>
    </row>
    <row r="7248" spans="1:2" x14ac:dyDescent="0.3">
      <c r="A7248" s="53" t="s">
        <v>14487</v>
      </c>
      <c r="B7248" s="54" t="s">
        <v>14488</v>
      </c>
    </row>
    <row r="7249" spans="1:2" x14ac:dyDescent="0.3">
      <c r="A7249" s="53" t="s">
        <v>14489</v>
      </c>
      <c r="B7249" s="54" t="s">
        <v>14490</v>
      </c>
    </row>
    <row r="7250" spans="1:2" x14ac:dyDescent="0.3">
      <c r="A7250" s="53" t="s">
        <v>14491</v>
      </c>
      <c r="B7250" s="54" t="s">
        <v>14492</v>
      </c>
    </row>
    <row r="7251" spans="1:2" x14ac:dyDescent="0.3">
      <c r="A7251" s="53" t="s">
        <v>14493</v>
      </c>
      <c r="B7251" s="54" t="s">
        <v>14494</v>
      </c>
    </row>
    <row r="7252" spans="1:2" x14ac:dyDescent="0.3">
      <c r="A7252" s="53" t="s">
        <v>14495</v>
      </c>
      <c r="B7252" s="54" t="s">
        <v>14496</v>
      </c>
    </row>
    <row r="7253" spans="1:2" x14ac:dyDescent="0.3">
      <c r="A7253" s="53" t="s">
        <v>14497</v>
      </c>
      <c r="B7253" s="54" t="s">
        <v>14498</v>
      </c>
    </row>
    <row r="7254" spans="1:2" x14ac:dyDescent="0.3">
      <c r="A7254" s="53" t="s">
        <v>14499</v>
      </c>
      <c r="B7254" s="54" t="s">
        <v>14500</v>
      </c>
    </row>
    <row r="7255" spans="1:2" x14ac:dyDescent="0.3">
      <c r="A7255" s="53" t="s">
        <v>14501</v>
      </c>
      <c r="B7255" s="54" t="s">
        <v>14502</v>
      </c>
    </row>
    <row r="7256" spans="1:2" x14ac:dyDescent="0.3">
      <c r="A7256" s="53" t="s">
        <v>14503</v>
      </c>
      <c r="B7256" s="54" t="s">
        <v>14504</v>
      </c>
    </row>
    <row r="7257" spans="1:2" x14ac:dyDescent="0.3">
      <c r="A7257" s="53" t="s">
        <v>14505</v>
      </c>
      <c r="B7257" s="54" t="s">
        <v>14506</v>
      </c>
    </row>
    <row r="7258" spans="1:2" x14ac:dyDescent="0.3">
      <c r="A7258" s="53" t="s">
        <v>14507</v>
      </c>
      <c r="B7258" s="54" t="s">
        <v>14508</v>
      </c>
    </row>
    <row r="7259" spans="1:2" x14ac:dyDescent="0.3">
      <c r="A7259" s="53" t="s">
        <v>14509</v>
      </c>
      <c r="B7259" s="54" t="s">
        <v>14510</v>
      </c>
    </row>
    <row r="7260" spans="1:2" x14ac:dyDescent="0.3">
      <c r="A7260" s="53" t="s">
        <v>14511</v>
      </c>
      <c r="B7260" s="54" t="s">
        <v>14512</v>
      </c>
    </row>
    <row r="7261" spans="1:2" x14ac:dyDescent="0.3">
      <c r="A7261" s="53" t="s">
        <v>14513</v>
      </c>
      <c r="B7261" s="54" t="s">
        <v>14514</v>
      </c>
    </row>
    <row r="7262" spans="1:2" x14ac:dyDescent="0.3">
      <c r="A7262" s="53" t="s">
        <v>14515</v>
      </c>
      <c r="B7262" s="54" t="s">
        <v>14516</v>
      </c>
    </row>
    <row r="7263" spans="1:2" x14ac:dyDescent="0.3">
      <c r="A7263" s="53" t="s">
        <v>14517</v>
      </c>
      <c r="B7263" s="54" t="s">
        <v>14518</v>
      </c>
    </row>
    <row r="7264" spans="1:2" x14ac:dyDescent="0.3">
      <c r="A7264" s="53" t="s">
        <v>14519</v>
      </c>
      <c r="B7264" s="54" t="s">
        <v>14520</v>
      </c>
    </row>
    <row r="7265" spans="1:2" x14ac:dyDescent="0.3">
      <c r="A7265" s="53" t="s">
        <v>14521</v>
      </c>
      <c r="B7265" s="54" t="s">
        <v>14522</v>
      </c>
    </row>
    <row r="7266" spans="1:2" x14ac:dyDescent="0.3">
      <c r="A7266" s="53" t="s">
        <v>14523</v>
      </c>
      <c r="B7266" s="54" t="s">
        <v>14524</v>
      </c>
    </row>
    <row r="7267" spans="1:2" x14ac:dyDescent="0.3">
      <c r="A7267" s="53" t="s">
        <v>14525</v>
      </c>
      <c r="B7267" s="54" t="s">
        <v>14526</v>
      </c>
    </row>
    <row r="7268" spans="1:2" x14ac:dyDescent="0.3">
      <c r="A7268" s="53" t="s">
        <v>14527</v>
      </c>
      <c r="B7268" s="54" t="s">
        <v>14528</v>
      </c>
    </row>
    <row r="7269" spans="1:2" x14ac:dyDescent="0.3">
      <c r="A7269" s="53" t="s">
        <v>14529</v>
      </c>
      <c r="B7269" s="54" t="s">
        <v>14530</v>
      </c>
    </row>
    <row r="7270" spans="1:2" x14ac:dyDescent="0.3">
      <c r="A7270" s="53" t="s">
        <v>14531</v>
      </c>
      <c r="B7270" s="54" t="s">
        <v>14532</v>
      </c>
    </row>
    <row r="7271" spans="1:2" x14ac:dyDescent="0.3">
      <c r="A7271" s="53" t="s">
        <v>14533</v>
      </c>
      <c r="B7271" s="54" t="s">
        <v>14534</v>
      </c>
    </row>
    <row r="7272" spans="1:2" x14ac:dyDescent="0.3">
      <c r="A7272" s="53" t="s">
        <v>14535</v>
      </c>
      <c r="B7272" s="54" t="s">
        <v>14536</v>
      </c>
    </row>
    <row r="7273" spans="1:2" x14ac:dyDescent="0.3">
      <c r="A7273" s="53" t="s">
        <v>14537</v>
      </c>
      <c r="B7273" s="54" t="s">
        <v>14538</v>
      </c>
    </row>
    <row r="7274" spans="1:2" x14ac:dyDescent="0.3">
      <c r="A7274" s="53" t="s">
        <v>14539</v>
      </c>
      <c r="B7274" s="54" t="s">
        <v>14540</v>
      </c>
    </row>
    <row r="7275" spans="1:2" x14ac:dyDescent="0.3">
      <c r="A7275" s="53" t="s">
        <v>14541</v>
      </c>
      <c r="B7275" s="54" t="s">
        <v>14542</v>
      </c>
    </row>
    <row r="7276" spans="1:2" x14ac:dyDescent="0.3">
      <c r="A7276" s="53" t="s">
        <v>14543</v>
      </c>
      <c r="B7276" s="54" t="s">
        <v>14544</v>
      </c>
    </row>
    <row r="7277" spans="1:2" x14ac:dyDescent="0.3">
      <c r="A7277" s="53" t="s">
        <v>14545</v>
      </c>
      <c r="B7277" s="54" t="s">
        <v>14546</v>
      </c>
    </row>
    <row r="7278" spans="1:2" x14ac:dyDescent="0.3">
      <c r="A7278" s="53" t="s">
        <v>14547</v>
      </c>
      <c r="B7278" s="54" t="s">
        <v>14548</v>
      </c>
    </row>
    <row r="7279" spans="1:2" x14ac:dyDescent="0.3">
      <c r="A7279" s="53" t="s">
        <v>14549</v>
      </c>
      <c r="B7279" s="54" t="s">
        <v>14550</v>
      </c>
    </row>
    <row r="7280" spans="1:2" x14ac:dyDescent="0.3">
      <c r="A7280" s="53" t="s">
        <v>14551</v>
      </c>
      <c r="B7280" s="54" t="s">
        <v>14552</v>
      </c>
    </row>
    <row r="7281" spans="1:2" x14ac:dyDescent="0.3">
      <c r="A7281" s="53" t="s">
        <v>14553</v>
      </c>
      <c r="B7281" s="54" t="s">
        <v>14554</v>
      </c>
    </row>
    <row r="7282" spans="1:2" x14ac:dyDescent="0.3">
      <c r="A7282" s="53" t="s">
        <v>14555</v>
      </c>
      <c r="B7282" s="54" t="s">
        <v>14556</v>
      </c>
    </row>
    <row r="7283" spans="1:2" x14ac:dyDescent="0.3">
      <c r="A7283" s="53" t="s">
        <v>14557</v>
      </c>
      <c r="B7283" s="54" t="s">
        <v>14558</v>
      </c>
    </row>
    <row r="7284" spans="1:2" x14ac:dyDescent="0.3">
      <c r="A7284" s="53" t="s">
        <v>14559</v>
      </c>
      <c r="B7284" s="54" t="s">
        <v>14560</v>
      </c>
    </row>
    <row r="7285" spans="1:2" x14ac:dyDescent="0.3">
      <c r="A7285" s="53" t="s">
        <v>14561</v>
      </c>
      <c r="B7285" s="54" t="s">
        <v>14562</v>
      </c>
    </row>
    <row r="7286" spans="1:2" x14ac:dyDescent="0.3">
      <c r="A7286" s="53" t="s">
        <v>14563</v>
      </c>
      <c r="B7286" s="54" t="s">
        <v>14564</v>
      </c>
    </row>
    <row r="7287" spans="1:2" x14ac:dyDescent="0.3">
      <c r="A7287" s="53" t="s">
        <v>14565</v>
      </c>
      <c r="B7287" s="54" t="s">
        <v>14566</v>
      </c>
    </row>
    <row r="7288" spans="1:2" x14ac:dyDescent="0.3">
      <c r="A7288" s="53" t="s">
        <v>14567</v>
      </c>
      <c r="B7288" s="54" t="s">
        <v>14568</v>
      </c>
    </row>
    <row r="7289" spans="1:2" x14ac:dyDescent="0.3">
      <c r="A7289" s="53" t="s">
        <v>14569</v>
      </c>
      <c r="B7289" s="54" t="s">
        <v>14570</v>
      </c>
    </row>
    <row r="7290" spans="1:2" x14ac:dyDescent="0.3">
      <c r="A7290" s="53" t="s">
        <v>14571</v>
      </c>
      <c r="B7290" s="54" t="s">
        <v>14572</v>
      </c>
    </row>
    <row r="7291" spans="1:2" x14ac:dyDescent="0.3">
      <c r="A7291" s="53" t="s">
        <v>14573</v>
      </c>
      <c r="B7291" s="54" t="s">
        <v>14574</v>
      </c>
    </row>
    <row r="7292" spans="1:2" x14ac:dyDescent="0.3">
      <c r="A7292" s="53" t="s">
        <v>14575</v>
      </c>
      <c r="B7292" s="54" t="s">
        <v>14576</v>
      </c>
    </row>
    <row r="7293" spans="1:2" x14ac:dyDescent="0.3">
      <c r="A7293" s="53" t="s">
        <v>14577</v>
      </c>
      <c r="B7293" s="54" t="s">
        <v>14578</v>
      </c>
    </row>
    <row r="7294" spans="1:2" x14ac:dyDescent="0.3">
      <c r="A7294" s="53" t="s">
        <v>14579</v>
      </c>
      <c r="B7294" s="54" t="s">
        <v>14580</v>
      </c>
    </row>
    <row r="7295" spans="1:2" x14ac:dyDescent="0.3">
      <c r="A7295" s="53" t="s">
        <v>14581</v>
      </c>
      <c r="B7295" s="54" t="s">
        <v>14582</v>
      </c>
    </row>
    <row r="7296" spans="1:2" x14ac:dyDescent="0.3">
      <c r="A7296" s="53" t="s">
        <v>14583</v>
      </c>
      <c r="B7296" s="54" t="s">
        <v>14584</v>
      </c>
    </row>
    <row r="7297" spans="1:2" x14ac:dyDescent="0.3">
      <c r="A7297" s="53" t="s">
        <v>14585</v>
      </c>
      <c r="B7297" s="54" t="s">
        <v>14586</v>
      </c>
    </row>
    <row r="7298" spans="1:2" x14ac:dyDescent="0.3">
      <c r="A7298" s="53" t="s">
        <v>14587</v>
      </c>
      <c r="B7298" s="54" t="s">
        <v>14588</v>
      </c>
    </row>
    <row r="7299" spans="1:2" x14ac:dyDescent="0.3">
      <c r="A7299" s="53" t="s">
        <v>14589</v>
      </c>
      <c r="B7299" s="54" t="s">
        <v>14590</v>
      </c>
    </row>
    <row r="7300" spans="1:2" x14ac:dyDescent="0.3">
      <c r="A7300" s="53" t="s">
        <v>14591</v>
      </c>
      <c r="B7300" s="54" t="s">
        <v>14592</v>
      </c>
    </row>
    <row r="7301" spans="1:2" x14ac:dyDescent="0.3">
      <c r="A7301" s="53" t="s">
        <v>14593</v>
      </c>
      <c r="B7301" s="54" t="s">
        <v>14594</v>
      </c>
    </row>
    <row r="7302" spans="1:2" x14ac:dyDescent="0.3">
      <c r="A7302" s="53" t="s">
        <v>14595</v>
      </c>
      <c r="B7302" s="54" t="s">
        <v>14596</v>
      </c>
    </row>
    <row r="7303" spans="1:2" x14ac:dyDescent="0.3">
      <c r="A7303" s="53" t="s">
        <v>14597</v>
      </c>
      <c r="B7303" s="54" t="s">
        <v>14598</v>
      </c>
    </row>
    <row r="7304" spans="1:2" x14ac:dyDescent="0.3">
      <c r="A7304" s="53" t="s">
        <v>14599</v>
      </c>
      <c r="B7304" s="54" t="s">
        <v>14600</v>
      </c>
    </row>
    <row r="7305" spans="1:2" x14ac:dyDescent="0.3">
      <c r="A7305" s="53" t="s">
        <v>14601</v>
      </c>
      <c r="B7305" s="54" t="s">
        <v>14602</v>
      </c>
    </row>
    <row r="7306" spans="1:2" x14ac:dyDescent="0.3">
      <c r="A7306" s="53" t="s">
        <v>14603</v>
      </c>
      <c r="B7306" s="54" t="s">
        <v>14604</v>
      </c>
    </row>
    <row r="7307" spans="1:2" x14ac:dyDescent="0.3">
      <c r="A7307" s="53" t="s">
        <v>14605</v>
      </c>
      <c r="B7307" s="54" t="s">
        <v>14606</v>
      </c>
    </row>
    <row r="7308" spans="1:2" x14ac:dyDescent="0.3">
      <c r="A7308" s="53" t="s">
        <v>14607</v>
      </c>
      <c r="B7308" s="54" t="s">
        <v>14608</v>
      </c>
    </row>
    <row r="7309" spans="1:2" x14ac:dyDescent="0.3">
      <c r="A7309" s="53" t="s">
        <v>14609</v>
      </c>
      <c r="B7309" s="54" t="s">
        <v>14610</v>
      </c>
    </row>
    <row r="7310" spans="1:2" x14ac:dyDescent="0.3">
      <c r="A7310" s="53" t="s">
        <v>14611</v>
      </c>
      <c r="B7310" s="54" t="s">
        <v>14612</v>
      </c>
    </row>
    <row r="7311" spans="1:2" x14ac:dyDescent="0.3">
      <c r="A7311" s="53" t="s">
        <v>14613</v>
      </c>
      <c r="B7311" s="54" t="s">
        <v>14614</v>
      </c>
    </row>
    <row r="7312" spans="1:2" x14ac:dyDescent="0.3">
      <c r="A7312" s="53" t="s">
        <v>14615</v>
      </c>
      <c r="B7312" s="54" t="s">
        <v>14616</v>
      </c>
    </row>
    <row r="7313" spans="1:2" x14ac:dyDescent="0.3">
      <c r="A7313" s="53" t="s">
        <v>14617</v>
      </c>
      <c r="B7313" s="54" t="s">
        <v>14618</v>
      </c>
    </row>
    <row r="7314" spans="1:2" x14ac:dyDescent="0.3">
      <c r="A7314" s="53" t="s">
        <v>14619</v>
      </c>
      <c r="B7314" s="54" t="s">
        <v>14620</v>
      </c>
    </row>
    <row r="7315" spans="1:2" x14ac:dyDescent="0.3">
      <c r="A7315" s="53" t="s">
        <v>14621</v>
      </c>
      <c r="B7315" s="54" t="s">
        <v>14622</v>
      </c>
    </row>
    <row r="7316" spans="1:2" x14ac:dyDescent="0.3">
      <c r="A7316" s="53" t="s">
        <v>14623</v>
      </c>
      <c r="B7316" s="54" t="s">
        <v>14624</v>
      </c>
    </row>
    <row r="7317" spans="1:2" x14ac:dyDescent="0.3">
      <c r="A7317" s="53" t="s">
        <v>14625</v>
      </c>
      <c r="B7317" s="54" t="s">
        <v>14626</v>
      </c>
    </row>
    <row r="7318" spans="1:2" x14ac:dyDescent="0.3">
      <c r="A7318" s="53" t="s">
        <v>14627</v>
      </c>
      <c r="B7318" s="54" t="s">
        <v>14628</v>
      </c>
    </row>
    <row r="7319" spans="1:2" x14ac:dyDescent="0.3">
      <c r="A7319" s="53" t="s">
        <v>14629</v>
      </c>
      <c r="B7319" s="54" t="s">
        <v>14630</v>
      </c>
    </row>
    <row r="7320" spans="1:2" x14ac:dyDescent="0.3">
      <c r="A7320" s="53" t="s">
        <v>14631</v>
      </c>
      <c r="B7320" s="54" t="s">
        <v>14632</v>
      </c>
    </row>
    <row r="7321" spans="1:2" x14ac:dyDescent="0.3">
      <c r="A7321" s="53" t="s">
        <v>14633</v>
      </c>
      <c r="B7321" s="54" t="s">
        <v>14634</v>
      </c>
    </row>
    <row r="7322" spans="1:2" x14ac:dyDescent="0.3">
      <c r="A7322" s="53" t="s">
        <v>14635</v>
      </c>
      <c r="B7322" s="54" t="s">
        <v>14636</v>
      </c>
    </row>
    <row r="7323" spans="1:2" x14ac:dyDescent="0.3">
      <c r="A7323" s="53" t="s">
        <v>14637</v>
      </c>
      <c r="B7323" s="54" t="s">
        <v>14638</v>
      </c>
    </row>
    <row r="7324" spans="1:2" x14ac:dyDescent="0.3">
      <c r="A7324" s="53" t="s">
        <v>14639</v>
      </c>
      <c r="B7324" s="54" t="s">
        <v>14640</v>
      </c>
    </row>
    <row r="7325" spans="1:2" x14ac:dyDescent="0.3">
      <c r="A7325" s="53" t="s">
        <v>14641</v>
      </c>
      <c r="B7325" s="54" t="s">
        <v>14642</v>
      </c>
    </row>
    <row r="7326" spans="1:2" x14ac:dyDescent="0.3">
      <c r="A7326" s="53" t="s">
        <v>14643</v>
      </c>
      <c r="B7326" s="54" t="s">
        <v>14644</v>
      </c>
    </row>
    <row r="7327" spans="1:2" x14ac:dyDescent="0.3">
      <c r="A7327" s="53" t="s">
        <v>14645</v>
      </c>
      <c r="B7327" s="54" t="s">
        <v>14646</v>
      </c>
    </row>
    <row r="7328" spans="1:2" x14ac:dyDescent="0.3">
      <c r="A7328" s="53" t="s">
        <v>14647</v>
      </c>
      <c r="B7328" s="54" t="s">
        <v>14648</v>
      </c>
    </row>
    <row r="7329" spans="1:2" x14ac:dyDescent="0.3">
      <c r="A7329" s="53" t="s">
        <v>14649</v>
      </c>
      <c r="B7329" s="54" t="s">
        <v>14650</v>
      </c>
    </row>
    <row r="7330" spans="1:2" x14ac:dyDescent="0.3">
      <c r="A7330" s="53" t="s">
        <v>14651</v>
      </c>
      <c r="B7330" s="54" t="s">
        <v>14652</v>
      </c>
    </row>
    <row r="7331" spans="1:2" x14ac:dyDescent="0.3">
      <c r="A7331" s="53" t="s">
        <v>14653</v>
      </c>
      <c r="B7331" s="54" t="s">
        <v>14654</v>
      </c>
    </row>
    <row r="7332" spans="1:2" x14ac:dyDescent="0.3">
      <c r="A7332" s="53" t="s">
        <v>14655</v>
      </c>
      <c r="B7332" s="54" t="s">
        <v>14656</v>
      </c>
    </row>
    <row r="7333" spans="1:2" x14ac:dyDescent="0.3">
      <c r="A7333" s="53" t="s">
        <v>14657</v>
      </c>
      <c r="B7333" s="54" t="s">
        <v>14658</v>
      </c>
    </row>
    <row r="7334" spans="1:2" x14ac:dyDescent="0.3">
      <c r="A7334" s="53" t="s">
        <v>14659</v>
      </c>
      <c r="B7334" s="54" t="s">
        <v>14660</v>
      </c>
    </row>
    <row r="7335" spans="1:2" x14ac:dyDescent="0.3">
      <c r="A7335" s="53" t="s">
        <v>14661</v>
      </c>
      <c r="B7335" s="54" t="s">
        <v>14662</v>
      </c>
    </row>
    <row r="7336" spans="1:2" x14ac:dyDescent="0.3">
      <c r="A7336" s="53" t="s">
        <v>14663</v>
      </c>
      <c r="B7336" s="54" t="s">
        <v>14664</v>
      </c>
    </row>
    <row r="7337" spans="1:2" x14ac:dyDescent="0.3">
      <c r="A7337" s="53" t="s">
        <v>14665</v>
      </c>
      <c r="B7337" s="54" t="s">
        <v>14666</v>
      </c>
    </row>
    <row r="7338" spans="1:2" x14ac:dyDescent="0.3">
      <c r="A7338" s="53" t="s">
        <v>14667</v>
      </c>
      <c r="B7338" s="54" t="s">
        <v>14668</v>
      </c>
    </row>
    <row r="7339" spans="1:2" x14ac:dyDescent="0.3">
      <c r="A7339" s="53" t="s">
        <v>14669</v>
      </c>
      <c r="B7339" s="54" t="s">
        <v>14670</v>
      </c>
    </row>
    <row r="7340" spans="1:2" x14ac:dyDescent="0.3">
      <c r="A7340" s="53" t="s">
        <v>14671</v>
      </c>
      <c r="B7340" s="54" t="s">
        <v>14672</v>
      </c>
    </row>
    <row r="7341" spans="1:2" x14ac:dyDescent="0.3">
      <c r="A7341" s="53" t="s">
        <v>14673</v>
      </c>
      <c r="B7341" s="54" t="s">
        <v>14674</v>
      </c>
    </row>
    <row r="7342" spans="1:2" x14ac:dyDescent="0.3">
      <c r="A7342" s="53" t="s">
        <v>14675</v>
      </c>
      <c r="B7342" s="54" t="s">
        <v>14676</v>
      </c>
    </row>
    <row r="7343" spans="1:2" x14ac:dyDescent="0.3">
      <c r="A7343" s="53" t="s">
        <v>14677</v>
      </c>
      <c r="B7343" s="54" t="s">
        <v>14678</v>
      </c>
    </row>
    <row r="7344" spans="1:2" x14ac:dyDescent="0.3">
      <c r="A7344" s="53" t="s">
        <v>14679</v>
      </c>
      <c r="B7344" s="54" t="s">
        <v>14680</v>
      </c>
    </row>
    <row r="7345" spans="1:2" x14ac:dyDescent="0.3">
      <c r="A7345" s="53" t="s">
        <v>14681</v>
      </c>
      <c r="B7345" s="54" t="s">
        <v>14682</v>
      </c>
    </row>
    <row r="7346" spans="1:2" x14ac:dyDescent="0.3">
      <c r="A7346" s="53" t="s">
        <v>14683</v>
      </c>
      <c r="B7346" s="54" t="s">
        <v>14684</v>
      </c>
    </row>
    <row r="7347" spans="1:2" x14ac:dyDescent="0.3">
      <c r="A7347" s="53" t="s">
        <v>14685</v>
      </c>
      <c r="B7347" s="54" t="s">
        <v>14686</v>
      </c>
    </row>
    <row r="7348" spans="1:2" x14ac:dyDescent="0.3">
      <c r="A7348" s="53" t="s">
        <v>14687</v>
      </c>
      <c r="B7348" s="54" t="s">
        <v>14688</v>
      </c>
    </row>
    <row r="7349" spans="1:2" x14ac:dyDescent="0.3">
      <c r="A7349" s="53" t="s">
        <v>14689</v>
      </c>
      <c r="B7349" s="54" t="s">
        <v>14690</v>
      </c>
    </row>
    <row r="7350" spans="1:2" x14ac:dyDescent="0.3">
      <c r="A7350" s="53" t="s">
        <v>14691</v>
      </c>
      <c r="B7350" s="54" t="s">
        <v>14692</v>
      </c>
    </row>
    <row r="7351" spans="1:2" x14ac:dyDescent="0.3">
      <c r="A7351" s="53" t="s">
        <v>14693</v>
      </c>
      <c r="B7351" s="54" t="s">
        <v>14694</v>
      </c>
    </row>
    <row r="7352" spans="1:2" x14ac:dyDescent="0.3">
      <c r="A7352" s="53" t="s">
        <v>14695</v>
      </c>
      <c r="B7352" s="54" t="s">
        <v>14696</v>
      </c>
    </row>
    <row r="7353" spans="1:2" x14ac:dyDescent="0.3">
      <c r="A7353" s="53" t="s">
        <v>14697</v>
      </c>
      <c r="B7353" s="54" t="s">
        <v>14698</v>
      </c>
    </row>
    <row r="7354" spans="1:2" x14ac:dyDescent="0.3">
      <c r="A7354" s="53" t="s">
        <v>14699</v>
      </c>
      <c r="B7354" s="54" t="s">
        <v>14700</v>
      </c>
    </row>
    <row r="7355" spans="1:2" x14ac:dyDescent="0.3">
      <c r="A7355" s="53" t="s">
        <v>14701</v>
      </c>
      <c r="B7355" s="54" t="s">
        <v>14702</v>
      </c>
    </row>
    <row r="7356" spans="1:2" x14ac:dyDescent="0.3">
      <c r="A7356" s="53" t="s">
        <v>14703</v>
      </c>
      <c r="B7356" s="54" t="s">
        <v>14704</v>
      </c>
    </row>
    <row r="7357" spans="1:2" x14ac:dyDescent="0.3">
      <c r="A7357" s="53" t="s">
        <v>14705</v>
      </c>
      <c r="B7357" s="54" t="s">
        <v>14706</v>
      </c>
    </row>
    <row r="7358" spans="1:2" x14ac:dyDescent="0.3">
      <c r="A7358" s="53" t="s">
        <v>14707</v>
      </c>
      <c r="B7358" s="54" t="s">
        <v>14708</v>
      </c>
    </row>
    <row r="7359" spans="1:2" x14ac:dyDescent="0.3">
      <c r="A7359" s="53" t="s">
        <v>14709</v>
      </c>
      <c r="B7359" s="54" t="s">
        <v>14710</v>
      </c>
    </row>
    <row r="7360" spans="1:2" x14ac:dyDescent="0.3">
      <c r="A7360" s="53" t="s">
        <v>14711</v>
      </c>
      <c r="B7360" s="54" t="s">
        <v>14712</v>
      </c>
    </row>
    <row r="7361" spans="1:2" x14ac:dyDescent="0.3">
      <c r="A7361" s="53" t="s">
        <v>14713</v>
      </c>
      <c r="B7361" s="54" t="s">
        <v>14714</v>
      </c>
    </row>
    <row r="7362" spans="1:2" x14ac:dyDescent="0.3">
      <c r="A7362" s="53" t="s">
        <v>14715</v>
      </c>
      <c r="B7362" s="54" t="s">
        <v>14716</v>
      </c>
    </row>
    <row r="7363" spans="1:2" x14ac:dyDescent="0.3">
      <c r="A7363" s="53" t="s">
        <v>14717</v>
      </c>
      <c r="B7363" s="54" t="s">
        <v>14718</v>
      </c>
    </row>
    <row r="7364" spans="1:2" x14ac:dyDescent="0.3">
      <c r="A7364" s="53" t="s">
        <v>14719</v>
      </c>
      <c r="B7364" s="54" t="s">
        <v>14720</v>
      </c>
    </row>
    <row r="7365" spans="1:2" x14ac:dyDescent="0.3">
      <c r="A7365" s="53" t="s">
        <v>14721</v>
      </c>
      <c r="B7365" s="54" t="s">
        <v>14722</v>
      </c>
    </row>
    <row r="7366" spans="1:2" x14ac:dyDescent="0.3">
      <c r="A7366" s="53" t="s">
        <v>14723</v>
      </c>
      <c r="B7366" s="54" t="s">
        <v>14724</v>
      </c>
    </row>
    <row r="7367" spans="1:2" x14ac:dyDescent="0.3">
      <c r="A7367" s="53" t="s">
        <v>14725</v>
      </c>
      <c r="B7367" s="54" t="s">
        <v>14726</v>
      </c>
    </row>
    <row r="7368" spans="1:2" x14ac:dyDescent="0.3">
      <c r="A7368" s="53" t="s">
        <v>14727</v>
      </c>
      <c r="B7368" s="54" t="s">
        <v>14728</v>
      </c>
    </row>
    <row r="7369" spans="1:2" x14ac:dyDescent="0.3">
      <c r="A7369" s="53" t="s">
        <v>14729</v>
      </c>
      <c r="B7369" s="54" t="s">
        <v>14730</v>
      </c>
    </row>
    <row r="7370" spans="1:2" x14ac:dyDescent="0.3">
      <c r="A7370" s="53" t="s">
        <v>14731</v>
      </c>
      <c r="B7370" s="54" t="s">
        <v>14732</v>
      </c>
    </row>
    <row r="7371" spans="1:2" x14ac:dyDescent="0.3">
      <c r="A7371" s="53" t="s">
        <v>14733</v>
      </c>
      <c r="B7371" s="54" t="s">
        <v>14734</v>
      </c>
    </row>
    <row r="7372" spans="1:2" x14ac:dyDescent="0.3">
      <c r="A7372" s="53" t="s">
        <v>14735</v>
      </c>
      <c r="B7372" s="54" t="s">
        <v>14736</v>
      </c>
    </row>
    <row r="7373" spans="1:2" x14ac:dyDescent="0.3">
      <c r="A7373" s="53" t="s">
        <v>14737</v>
      </c>
      <c r="B7373" s="54" t="s">
        <v>14738</v>
      </c>
    </row>
    <row r="7374" spans="1:2" x14ac:dyDescent="0.3">
      <c r="A7374" s="53" t="s">
        <v>14739</v>
      </c>
      <c r="B7374" s="54" t="s">
        <v>14740</v>
      </c>
    </row>
    <row r="7375" spans="1:2" x14ac:dyDescent="0.3">
      <c r="A7375" s="53" t="s">
        <v>14741</v>
      </c>
      <c r="B7375" s="54" t="s">
        <v>14742</v>
      </c>
    </row>
    <row r="7376" spans="1:2" x14ac:dyDescent="0.3">
      <c r="A7376" s="53" t="s">
        <v>14743</v>
      </c>
      <c r="B7376" s="54" t="s">
        <v>14744</v>
      </c>
    </row>
    <row r="7377" spans="1:2" x14ac:dyDescent="0.3">
      <c r="A7377" s="53" t="s">
        <v>14745</v>
      </c>
      <c r="B7377" s="54" t="s">
        <v>14746</v>
      </c>
    </row>
    <row r="7378" spans="1:2" x14ac:dyDescent="0.3">
      <c r="A7378" s="53" t="s">
        <v>14747</v>
      </c>
      <c r="B7378" s="54" t="s">
        <v>14748</v>
      </c>
    </row>
    <row r="7379" spans="1:2" x14ac:dyDescent="0.3">
      <c r="A7379" s="53" t="s">
        <v>14749</v>
      </c>
      <c r="B7379" s="54" t="s">
        <v>14750</v>
      </c>
    </row>
    <row r="7380" spans="1:2" x14ac:dyDescent="0.3">
      <c r="A7380" s="53" t="s">
        <v>14751</v>
      </c>
      <c r="B7380" s="54" t="s">
        <v>14752</v>
      </c>
    </row>
    <row r="7381" spans="1:2" x14ac:dyDescent="0.3">
      <c r="A7381" s="53" t="s">
        <v>14753</v>
      </c>
      <c r="B7381" s="54" t="s">
        <v>14754</v>
      </c>
    </row>
    <row r="7382" spans="1:2" x14ac:dyDescent="0.3">
      <c r="A7382" s="53" t="s">
        <v>14755</v>
      </c>
      <c r="B7382" s="54" t="s">
        <v>14756</v>
      </c>
    </row>
    <row r="7383" spans="1:2" x14ac:dyDescent="0.3">
      <c r="A7383" s="53" t="s">
        <v>14757</v>
      </c>
      <c r="B7383" s="54" t="s">
        <v>14758</v>
      </c>
    </row>
    <row r="7384" spans="1:2" x14ac:dyDescent="0.3">
      <c r="A7384" s="53" t="s">
        <v>14759</v>
      </c>
      <c r="B7384" s="54" t="s">
        <v>14760</v>
      </c>
    </row>
    <row r="7385" spans="1:2" x14ac:dyDescent="0.3">
      <c r="A7385" s="53" t="s">
        <v>14761</v>
      </c>
      <c r="B7385" s="54" t="s">
        <v>14762</v>
      </c>
    </row>
    <row r="7386" spans="1:2" x14ac:dyDescent="0.3">
      <c r="A7386" s="53" t="s">
        <v>14763</v>
      </c>
      <c r="B7386" s="54" t="s">
        <v>14764</v>
      </c>
    </row>
    <row r="7387" spans="1:2" x14ac:dyDescent="0.3">
      <c r="A7387" s="53" t="s">
        <v>14765</v>
      </c>
      <c r="B7387" s="54" t="s">
        <v>14766</v>
      </c>
    </row>
    <row r="7388" spans="1:2" x14ac:dyDescent="0.3">
      <c r="A7388" s="53" t="s">
        <v>14767</v>
      </c>
      <c r="B7388" s="54" t="s">
        <v>14768</v>
      </c>
    </row>
    <row r="7389" spans="1:2" x14ac:dyDescent="0.3">
      <c r="A7389" s="53" t="s">
        <v>14769</v>
      </c>
      <c r="B7389" s="54" t="s">
        <v>14770</v>
      </c>
    </row>
    <row r="7390" spans="1:2" x14ac:dyDescent="0.3">
      <c r="A7390" s="53" t="s">
        <v>14771</v>
      </c>
      <c r="B7390" s="54" t="s">
        <v>14772</v>
      </c>
    </row>
    <row r="7391" spans="1:2" x14ac:dyDescent="0.3">
      <c r="A7391" s="53" t="s">
        <v>14773</v>
      </c>
      <c r="B7391" s="54" t="s">
        <v>14774</v>
      </c>
    </row>
    <row r="7392" spans="1:2" x14ac:dyDescent="0.3">
      <c r="A7392" s="53" t="s">
        <v>14775</v>
      </c>
      <c r="B7392" s="54" t="s">
        <v>14776</v>
      </c>
    </row>
    <row r="7393" spans="1:2" x14ac:dyDescent="0.3">
      <c r="A7393" s="53" t="s">
        <v>14777</v>
      </c>
      <c r="B7393" s="54" t="s">
        <v>14778</v>
      </c>
    </row>
    <row r="7394" spans="1:2" x14ac:dyDescent="0.3">
      <c r="A7394" s="53" t="s">
        <v>14779</v>
      </c>
      <c r="B7394" s="54" t="s">
        <v>14780</v>
      </c>
    </row>
    <row r="7395" spans="1:2" x14ac:dyDescent="0.3">
      <c r="A7395" s="53" t="s">
        <v>14781</v>
      </c>
      <c r="B7395" s="54" t="s">
        <v>14782</v>
      </c>
    </row>
    <row r="7396" spans="1:2" x14ac:dyDescent="0.3">
      <c r="A7396" s="53" t="s">
        <v>14783</v>
      </c>
      <c r="B7396" s="54" t="s">
        <v>14784</v>
      </c>
    </row>
    <row r="7397" spans="1:2" x14ac:dyDescent="0.3">
      <c r="A7397" s="53" t="s">
        <v>14785</v>
      </c>
      <c r="B7397" s="54" t="s">
        <v>14786</v>
      </c>
    </row>
    <row r="7398" spans="1:2" x14ac:dyDescent="0.3">
      <c r="A7398" s="53" t="s">
        <v>14787</v>
      </c>
      <c r="B7398" s="54" t="s">
        <v>14788</v>
      </c>
    </row>
    <row r="7399" spans="1:2" x14ac:dyDescent="0.3">
      <c r="A7399" s="53" t="s">
        <v>14789</v>
      </c>
      <c r="B7399" s="54" t="s">
        <v>14790</v>
      </c>
    </row>
    <row r="7400" spans="1:2" x14ac:dyDescent="0.3">
      <c r="A7400" s="53" t="s">
        <v>14791</v>
      </c>
      <c r="B7400" s="54" t="s">
        <v>14792</v>
      </c>
    </row>
    <row r="7401" spans="1:2" x14ac:dyDescent="0.3">
      <c r="A7401" s="53" t="s">
        <v>14793</v>
      </c>
      <c r="B7401" s="54" t="s">
        <v>14794</v>
      </c>
    </row>
    <row r="7402" spans="1:2" x14ac:dyDescent="0.3">
      <c r="A7402" s="53" t="s">
        <v>14795</v>
      </c>
      <c r="B7402" s="54" t="s">
        <v>14796</v>
      </c>
    </row>
    <row r="7403" spans="1:2" x14ac:dyDescent="0.3">
      <c r="A7403" s="53" t="s">
        <v>14797</v>
      </c>
      <c r="B7403" s="54" t="s">
        <v>14798</v>
      </c>
    </row>
    <row r="7404" spans="1:2" x14ac:dyDescent="0.3">
      <c r="A7404" s="53" t="s">
        <v>14799</v>
      </c>
      <c r="B7404" s="54" t="s">
        <v>14800</v>
      </c>
    </row>
    <row r="7405" spans="1:2" x14ac:dyDescent="0.3">
      <c r="A7405" s="53" t="s">
        <v>14801</v>
      </c>
      <c r="B7405" s="54" t="s">
        <v>14802</v>
      </c>
    </row>
    <row r="7406" spans="1:2" x14ac:dyDescent="0.3">
      <c r="A7406" s="53" t="s">
        <v>14803</v>
      </c>
      <c r="B7406" s="54" t="s">
        <v>14804</v>
      </c>
    </row>
    <row r="7407" spans="1:2" x14ac:dyDescent="0.3">
      <c r="A7407" s="53" t="s">
        <v>14805</v>
      </c>
      <c r="B7407" s="54" t="s">
        <v>14806</v>
      </c>
    </row>
    <row r="7408" spans="1:2" x14ac:dyDescent="0.3">
      <c r="A7408" s="53" t="s">
        <v>14807</v>
      </c>
      <c r="B7408" s="54" t="s">
        <v>14808</v>
      </c>
    </row>
    <row r="7409" spans="1:2" x14ac:dyDescent="0.3">
      <c r="A7409" s="53" t="s">
        <v>14809</v>
      </c>
      <c r="B7409" s="54" t="s">
        <v>14810</v>
      </c>
    </row>
    <row r="7410" spans="1:2" x14ac:dyDescent="0.3">
      <c r="A7410" s="53" t="s">
        <v>14811</v>
      </c>
      <c r="B7410" s="54" t="s">
        <v>14812</v>
      </c>
    </row>
    <row r="7411" spans="1:2" x14ac:dyDescent="0.3">
      <c r="A7411" s="53" t="s">
        <v>14813</v>
      </c>
      <c r="B7411" s="54" t="s">
        <v>14814</v>
      </c>
    </row>
    <row r="7412" spans="1:2" x14ac:dyDescent="0.3">
      <c r="A7412" s="53" t="s">
        <v>14815</v>
      </c>
      <c r="B7412" s="54" t="s">
        <v>14816</v>
      </c>
    </row>
    <row r="7413" spans="1:2" x14ac:dyDescent="0.3">
      <c r="A7413" s="53" t="s">
        <v>14817</v>
      </c>
      <c r="B7413" s="54" t="s">
        <v>14818</v>
      </c>
    </row>
    <row r="7414" spans="1:2" x14ac:dyDescent="0.3">
      <c r="A7414" s="53" t="s">
        <v>14819</v>
      </c>
      <c r="B7414" s="54" t="s">
        <v>14820</v>
      </c>
    </row>
    <row r="7415" spans="1:2" x14ac:dyDescent="0.3">
      <c r="A7415" s="53" t="s">
        <v>14821</v>
      </c>
      <c r="B7415" s="54" t="s">
        <v>14822</v>
      </c>
    </row>
    <row r="7416" spans="1:2" x14ac:dyDescent="0.3">
      <c r="A7416" s="53" t="s">
        <v>14823</v>
      </c>
      <c r="B7416" s="54" t="s">
        <v>14824</v>
      </c>
    </row>
    <row r="7417" spans="1:2" x14ac:dyDescent="0.3">
      <c r="A7417" s="53" t="s">
        <v>14825</v>
      </c>
      <c r="B7417" s="54" t="s">
        <v>14826</v>
      </c>
    </row>
    <row r="7418" spans="1:2" x14ac:dyDescent="0.3">
      <c r="A7418" s="53" t="s">
        <v>14827</v>
      </c>
      <c r="B7418" s="54" t="s">
        <v>14828</v>
      </c>
    </row>
    <row r="7419" spans="1:2" x14ac:dyDescent="0.3">
      <c r="A7419" s="53" t="s">
        <v>14829</v>
      </c>
      <c r="B7419" s="54" t="s">
        <v>14830</v>
      </c>
    </row>
    <row r="7420" spans="1:2" x14ac:dyDescent="0.3">
      <c r="A7420" s="53" t="s">
        <v>14831</v>
      </c>
      <c r="B7420" s="54" t="s">
        <v>14832</v>
      </c>
    </row>
    <row r="7421" spans="1:2" x14ac:dyDescent="0.3">
      <c r="A7421" s="53" t="s">
        <v>14833</v>
      </c>
      <c r="B7421" s="54" t="s">
        <v>14834</v>
      </c>
    </row>
    <row r="7422" spans="1:2" x14ac:dyDescent="0.3">
      <c r="A7422" s="53" t="s">
        <v>14835</v>
      </c>
      <c r="B7422" s="54" t="s">
        <v>14836</v>
      </c>
    </row>
    <row r="7423" spans="1:2" x14ac:dyDescent="0.3">
      <c r="A7423" s="53" t="s">
        <v>14837</v>
      </c>
      <c r="B7423" s="54" t="s">
        <v>14838</v>
      </c>
    </row>
    <row r="7424" spans="1:2" x14ac:dyDescent="0.3">
      <c r="A7424" s="53" t="s">
        <v>14839</v>
      </c>
      <c r="B7424" s="54" t="s">
        <v>14840</v>
      </c>
    </row>
    <row r="7425" spans="1:2" x14ac:dyDescent="0.3">
      <c r="A7425" s="53" t="s">
        <v>14841</v>
      </c>
      <c r="B7425" s="54" t="s">
        <v>14842</v>
      </c>
    </row>
    <row r="7426" spans="1:2" x14ac:dyDescent="0.3">
      <c r="A7426" s="53" t="s">
        <v>14843</v>
      </c>
      <c r="B7426" s="54" t="s">
        <v>14844</v>
      </c>
    </row>
    <row r="7427" spans="1:2" x14ac:dyDescent="0.3">
      <c r="A7427" s="53" t="s">
        <v>14845</v>
      </c>
      <c r="B7427" s="54" t="s">
        <v>14846</v>
      </c>
    </row>
    <row r="7428" spans="1:2" x14ac:dyDescent="0.3">
      <c r="A7428" s="53" t="s">
        <v>14847</v>
      </c>
      <c r="B7428" s="54" t="s">
        <v>14848</v>
      </c>
    </row>
    <row r="7429" spans="1:2" x14ac:dyDescent="0.3">
      <c r="A7429" s="53" t="s">
        <v>14849</v>
      </c>
      <c r="B7429" s="54" t="s">
        <v>14850</v>
      </c>
    </row>
    <row r="7430" spans="1:2" x14ac:dyDescent="0.3">
      <c r="A7430" s="53" t="s">
        <v>14851</v>
      </c>
      <c r="B7430" s="54" t="s">
        <v>14852</v>
      </c>
    </row>
    <row r="7431" spans="1:2" x14ac:dyDescent="0.3">
      <c r="A7431" s="53" t="s">
        <v>14853</v>
      </c>
      <c r="B7431" s="54" t="s">
        <v>14854</v>
      </c>
    </row>
    <row r="7432" spans="1:2" x14ac:dyDescent="0.3">
      <c r="A7432" s="53" t="s">
        <v>14855</v>
      </c>
      <c r="B7432" s="54" t="s">
        <v>14856</v>
      </c>
    </row>
    <row r="7433" spans="1:2" x14ac:dyDescent="0.3">
      <c r="A7433" s="53" t="s">
        <v>14857</v>
      </c>
      <c r="B7433" s="54" t="s">
        <v>14858</v>
      </c>
    </row>
    <row r="7434" spans="1:2" x14ac:dyDescent="0.3">
      <c r="A7434" s="53" t="s">
        <v>14859</v>
      </c>
      <c r="B7434" s="54" t="s">
        <v>14860</v>
      </c>
    </row>
    <row r="7435" spans="1:2" x14ac:dyDescent="0.3">
      <c r="A7435" s="53" t="s">
        <v>14861</v>
      </c>
      <c r="B7435" s="54" t="s">
        <v>14862</v>
      </c>
    </row>
    <row r="7436" spans="1:2" x14ac:dyDescent="0.3">
      <c r="A7436" s="53" t="s">
        <v>14863</v>
      </c>
      <c r="B7436" s="54" t="s">
        <v>14864</v>
      </c>
    </row>
    <row r="7437" spans="1:2" x14ac:dyDescent="0.3">
      <c r="A7437" s="53" t="s">
        <v>14865</v>
      </c>
      <c r="B7437" s="54" t="s">
        <v>14866</v>
      </c>
    </row>
    <row r="7438" spans="1:2" x14ac:dyDescent="0.3">
      <c r="A7438" s="53" t="s">
        <v>14867</v>
      </c>
      <c r="B7438" s="54" t="s">
        <v>14868</v>
      </c>
    </row>
    <row r="7439" spans="1:2" x14ac:dyDescent="0.3">
      <c r="A7439" s="53" t="s">
        <v>14869</v>
      </c>
      <c r="B7439" s="54" t="s">
        <v>14870</v>
      </c>
    </row>
    <row r="7440" spans="1:2" x14ac:dyDescent="0.3">
      <c r="A7440" s="53" t="s">
        <v>14871</v>
      </c>
      <c r="B7440" s="54" t="s">
        <v>14872</v>
      </c>
    </row>
    <row r="7441" spans="1:2" x14ac:dyDescent="0.3">
      <c r="A7441" s="53" t="s">
        <v>14873</v>
      </c>
      <c r="B7441" s="54" t="s">
        <v>14874</v>
      </c>
    </row>
    <row r="7442" spans="1:2" x14ac:dyDescent="0.3">
      <c r="A7442" s="53" t="s">
        <v>14875</v>
      </c>
      <c r="B7442" s="54" t="s">
        <v>14876</v>
      </c>
    </row>
    <row r="7443" spans="1:2" x14ac:dyDescent="0.3">
      <c r="A7443" s="53" t="s">
        <v>14877</v>
      </c>
      <c r="B7443" s="54" t="s">
        <v>14878</v>
      </c>
    </row>
    <row r="7444" spans="1:2" x14ac:dyDescent="0.3">
      <c r="A7444" s="53" t="s">
        <v>14879</v>
      </c>
      <c r="B7444" s="54" t="s">
        <v>14880</v>
      </c>
    </row>
    <row r="7445" spans="1:2" x14ac:dyDescent="0.3">
      <c r="A7445" s="53" t="s">
        <v>14881</v>
      </c>
      <c r="B7445" s="54" t="s">
        <v>14882</v>
      </c>
    </row>
    <row r="7446" spans="1:2" x14ac:dyDescent="0.3">
      <c r="A7446" s="53" t="s">
        <v>14883</v>
      </c>
      <c r="B7446" s="54" t="s">
        <v>14884</v>
      </c>
    </row>
    <row r="7447" spans="1:2" x14ac:dyDescent="0.3">
      <c r="A7447" s="53" t="s">
        <v>14885</v>
      </c>
      <c r="B7447" s="54" t="s">
        <v>14886</v>
      </c>
    </row>
    <row r="7448" spans="1:2" x14ac:dyDescent="0.3">
      <c r="A7448" s="53" t="s">
        <v>14887</v>
      </c>
      <c r="B7448" s="54" t="s">
        <v>14888</v>
      </c>
    </row>
    <row r="7449" spans="1:2" x14ac:dyDescent="0.3">
      <c r="A7449" s="53" t="s">
        <v>14889</v>
      </c>
      <c r="B7449" s="54" t="s">
        <v>14890</v>
      </c>
    </row>
    <row r="7450" spans="1:2" x14ac:dyDescent="0.3">
      <c r="A7450" s="53" t="s">
        <v>14891</v>
      </c>
      <c r="B7450" s="54" t="s">
        <v>14892</v>
      </c>
    </row>
    <row r="7451" spans="1:2" x14ac:dyDescent="0.3">
      <c r="A7451" s="53" t="s">
        <v>14893</v>
      </c>
      <c r="B7451" s="54" t="s">
        <v>14894</v>
      </c>
    </row>
    <row r="7452" spans="1:2" x14ac:dyDescent="0.3">
      <c r="A7452" s="53" t="s">
        <v>14895</v>
      </c>
      <c r="B7452" s="54" t="s">
        <v>14896</v>
      </c>
    </row>
    <row r="7453" spans="1:2" x14ac:dyDescent="0.3">
      <c r="A7453" s="53" t="s">
        <v>14897</v>
      </c>
      <c r="B7453" s="54" t="s">
        <v>14898</v>
      </c>
    </row>
    <row r="7454" spans="1:2" x14ac:dyDescent="0.3">
      <c r="A7454" s="53" t="s">
        <v>14899</v>
      </c>
      <c r="B7454" s="54" t="s">
        <v>14900</v>
      </c>
    </row>
    <row r="7455" spans="1:2" x14ac:dyDescent="0.3">
      <c r="A7455" s="53" t="s">
        <v>14901</v>
      </c>
      <c r="B7455" s="54" t="s">
        <v>14902</v>
      </c>
    </row>
    <row r="7456" spans="1:2" x14ac:dyDescent="0.3">
      <c r="A7456" s="53" t="s">
        <v>14903</v>
      </c>
      <c r="B7456" s="54" t="s">
        <v>14904</v>
      </c>
    </row>
    <row r="7457" spans="1:2" x14ac:dyDescent="0.3">
      <c r="A7457" s="53" t="s">
        <v>14905</v>
      </c>
      <c r="B7457" s="54" t="s">
        <v>14906</v>
      </c>
    </row>
    <row r="7458" spans="1:2" x14ac:dyDescent="0.3">
      <c r="A7458" s="53" t="s">
        <v>14907</v>
      </c>
      <c r="B7458" s="54" t="s">
        <v>14908</v>
      </c>
    </row>
    <row r="7459" spans="1:2" x14ac:dyDescent="0.3">
      <c r="A7459" s="53" t="s">
        <v>14909</v>
      </c>
      <c r="B7459" s="54" t="s">
        <v>14910</v>
      </c>
    </row>
    <row r="7460" spans="1:2" x14ac:dyDescent="0.3">
      <c r="A7460" s="53" t="s">
        <v>14911</v>
      </c>
      <c r="B7460" s="54" t="s">
        <v>14912</v>
      </c>
    </row>
    <row r="7461" spans="1:2" x14ac:dyDescent="0.3">
      <c r="A7461" s="53" t="s">
        <v>14913</v>
      </c>
      <c r="B7461" s="54" t="s">
        <v>14914</v>
      </c>
    </row>
    <row r="7462" spans="1:2" x14ac:dyDescent="0.3">
      <c r="A7462" s="53" t="s">
        <v>14915</v>
      </c>
      <c r="B7462" s="54" t="s">
        <v>14916</v>
      </c>
    </row>
    <row r="7463" spans="1:2" x14ac:dyDescent="0.3">
      <c r="A7463" s="53" t="s">
        <v>14917</v>
      </c>
      <c r="B7463" s="54" t="s">
        <v>14918</v>
      </c>
    </row>
    <row r="7464" spans="1:2" x14ac:dyDescent="0.3">
      <c r="A7464" s="53" t="s">
        <v>14919</v>
      </c>
      <c r="B7464" s="54" t="s">
        <v>14920</v>
      </c>
    </row>
    <row r="7465" spans="1:2" x14ac:dyDescent="0.3">
      <c r="A7465" s="53" t="s">
        <v>14921</v>
      </c>
      <c r="B7465" s="54" t="s">
        <v>14922</v>
      </c>
    </row>
    <row r="7466" spans="1:2" x14ac:dyDescent="0.3">
      <c r="A7466" s="53" t="s">
        <v>14923</v>
      </c>
      <c r="B7466" s="54" t="s">
        <v>14924</v>
      </c>
    </row>
    <row r="7467" spans="1:2" x14ac:dyDescent="0.3">
      <c r="A7467" s="53" t="s">
        <v>14925</v>
      </c>
      <c r="B7467" s="54" t="s">
        <v>14926</v>
      </c>
    </row>
    <row r="7468" spans="1:2" x14ac:dyDescent="0.3">
      <c r="A7468" s="53" t="s">
        <v>14927</v>
      </c>
      <c r="B7468" s="54" t="s">
        <v>14928</v>
      </c>
    </row>
    <row r="7469" spans="1:2" x14ac:dyDescent="0.3">
      <c r="A7469" s="53" t="s">
        <v>14929</v>
      </c>
      <c r="B7469" s="54" t="s">
        <v>14930</v>
      </c>
    </row>
    <row r="7470" spans="1:2" x14ac:dyDescent="0.3">
      <c r="A7470" s="53" t="s">
        <v>14931</v>
      </c>
      <c r="B7470" s="54" t="s">
        <v>14932</v>
      </c>
    </row>
    <row r="7471" spans="1:2" x14ac:dyDescent="0.3">
      <c r="A7471" s="53" t="s">
        <v>14933</v>
      </c>
      <c r="B7471" s="54" t="s">
        <v>14934</v>
      </c>
    </row>
    <row r="7472" spans="1:2" x14ac:dyDescent="0.3">
      <c r="A7472" s="53" t="s">
        <v>14935</v>
      </c>
      <c r="B7472" s="54" t="s">
        <v>14936</v>
      </c>
    </row>
    <row r="7473" spans="1:2" x14ac:dyDescent="0.3">
      <c r="A7473" s="53" t="s">
        <v>14937</v>
      </c>
      <c r="B7473" s="54" t="s">
        <v>14938</v>
      </c>
    </row>
    <row r="7474" spans="1:2" x14ac:dyDescent="0.3">
      <c r="A7474" s="53" t="s">
        <v>14939</v>
      </c>
      <c r="B7474" s="54" t="s">
        <v>14940</v>
      </c>
    </row>
    <row r="7475" spans="1:2" x14ac:dyDescent="0.3">
      <c r="A7475" s="53" t="s">
        <v>14941</v>
      </c>
      <c r="B7475" s="54" t="s">
        <v>14942</v>
      </c>
    </row>
    <row r="7476" spans="1:2" x14ac:dyDescent="0.3">
      <c r="A7476" s="53" t="s">
        <v>14943</v>
      </c>
      <c r="B7476" s="54" t="s">
        <v>14944</v>
      </c>
    </row>
    <row r="7477" spans="1:2" x14ac:dyDescent="0.3">
      <c r="A7477" s="53" t="s">
        <v>14945</v>
      </c>
      <c r="B7477" s="54" t="s">
        <v>14946</v>
      </c>
    </row>
    <row r="7478" spans="1:2" x14ac:dyDescent="0.3">
      <c r="A7478" s="53" t="s">
        <v>14947</v>
      </c>
      <c r="B7478" s="54" t="s">
        <v>14948</v>
      </c>
    </row>
    <row r="7479" spans="1:2" x14ac:dyDescent="0.3">
      <c r="A7479" s="53" t="s">
        <v>14949</v>
      </c>
      <c r="B7479" s="54" t="s">
        <v>14950</v>
      </c>
    </row>
    <row r="7480" spans="1:2" x14ac:dyDescent="0.3">
      <c r="A7480" s="53" t="s">
        <v>14951</v>
      </c>
      <c r="B7480" s="54" t="s">
        <v>14952</v>
      </c>
    </row>
    <row r="7481" spans="1:2" x14ac:dyDescent="0.3">
      <c r="A7481" s="53" t="s">
        <v>14953</v>
      </c>
      <c r="B7481" s="54" t="s">
        <v>14954</v>
      </c>
    </row>
    <row r="7482" spans="1:2" x14ac:dyDescent="0.3">
      <c r="A7482" s="53" t="s">
        <v>14955</v>
      </c>
      <c r="B7482" s="54" t="s">
        <v>14956</v>
      </c>
    </row>
    <row r="7483" spans="1:2" x14ac:dyDescent="0.3">
      <c r="A7483" s="53" t="s">
        <v>14957</v>
      </c>
      <c r="B7483" s="54" t="s">
        <v>14958</v>
      </c>
    </row>
    <row r="7484" spans="1:2" x14ac:dyDescent="0.3">
      <c r="A7484" s="53" t="s">
        <v>14959</v>
      </c>
      <c r="B7484" s="54" t="s">
        <v>14960</v>
      </c>
    </row>
    <row r="7485" spans="1:2" x14ac:dyDescent="0.3">
      <c r="A7485" s="53" t="s">
        <v>14961</v>
      </c>
      <c r="B7485" s="54" t="s">
        <v>14962</v>
      </c>
    </row>
    <row r="7486" spans="1:2" x14ac:dyDescent="0.3">
      <c r="A7486" s="53" t="s">
        <v>14963</v>
      </c>
      <c r="B7486" s="54" t="s">
        <v>14964</v>
      </c>
    </row>
    <row r="7487" spans="1:2" x14ac:dyDescent="0.3">
      <c r="A7487" s="53" t="s">
        <v>14965</v>
      </c>
      <c r="B7487" s="54" t="s">
        <v>14966</v>
      </c>
    </row>
    <row r="7488" spans="1:2" x14ac:dyDescent="0.3">
      <c r="A7488" s="53" t="s">
        <v>14967</v>
      </c>
      <c r="B7488" s="54" t="s">
        <v>14968</v>
      </c>
    </row>
    <row r="7489" spans="1:2" x14ac:dyDescent="0.3">
      <c r="A7489" s="53" t="s">
        <v>14969</v>
      </c>
      <c r="B7489" s="54" t="s">
        <v>14970</v>
      </c>
    </row>
    <row r="7490" spans="1:2" x14ac:dyDescent="0.3">
      <c r="A7490" s="53" t="s">
        <v>14971</v>
      </c>
      <c r="B7490" s="54" t="s">
        <v>14972</v>
      </c>
    </row>
    <row r="7491" spans="1:2" x14ac:dyDescent="0.3">
      <c r="A7491" s="53" t="s">
        <v>14973</v>
      </c>
      <c r="B7491" s="54" t="s">
        <v>14974</v>
      </c>
    </row>
    <row r="7492" spans="1:2" x14ac:dyDescent="0.3">
      <c r="A7492" s="53" t="s">
        <v>14975</v>
      </c>
      <c r="B7492" s="54" t="s">
        <v>14976</v>
      </c>
    </row>
    <row r="7493" spans="1:2" x14ac:dyDescent="0.3">
      <c r="A7493" s="53" t="s">
        <v>14977</v>
      </c>
      <c r="B7493" s="54" t="s">
        <v>14978</v>
      </c>
    </row>
    <row r="7494" spans="1:2" x14ac:dyDescent="0.3">
      <c r="A7494" s="53" t="s">
        <v>14979</v>
      </c>
      <c r="B7494" s="54" t="s">
        <v>14980</v>
      </c>
    </row>
    <row r="7495" spans="1:2" x14ac:dyDescent="0.3">
      <c r="A7495" s="53" t="s">
        <v>14981</v>
      </c>
      <c r="B7495" s="54" t="s">
        <v>14982</v>
      </c>
    </row>
    <row r="7496" spans="1:2" x14ac:dyDescent="0.3">
      <c r="A7496" s="53" t="s">
        <v>14983</v>
      </c>
      <c r="B7496" s="54" t="s">
        <v>14984</v>
      </c>
    </row>
    <row r="7497" spans="1:2" x14ac:dyDescent="0.3">
      <c r="A7497" s="53" t="s">
        <v>14985</v>
      </c>
      <c r="B7497" s="54" t="s">
        <v>14986</v>
      </c>
    </row>
    <row r="7498" spans="1:2" x14ac:dyDescent="0.3">
      <c r="A7498" s="53" t="s">
        <v>14987</v>
      </c>
      <c r="B7498" s="54" t="s">
        <v>14988</v>
      </c>
    </row>
    <row r="7499" spans="1:2" x14ac:dyDescent="0.3">
      <c r="A7499" s="53" t="s">
        <v>14989</v>
      </c>
      <c r="B7499" s="54" t="s">
        <v>14990</v>
      </c>
    </row>
    <row r="7500" spans="1:2" x14ac:dyDescent="0.3">
      <c r="A7500" s="53" t="s">
        <v>14991</v>
      </c>
      <c r="B7500" s="54" t="s">
        <v>14992</v>
      </c>
    </row>
    <row r="7501" spans="1:2" x14ac:dyDescent="0.3">
      <c r="A7501" s="53" t="s">
        <v>14993</v>
      </c>
      <c r="B7501" s="54" t="s">
        <v>14994</v>
      </c>
    </row>
    <row r="7502" spans="1:2" x14ac:dyDescent="0.3">
      <c r="A7502" s="53" t="s">
        <v>14995</v>
      </c>
      <c r="B7502" s="54" t="s">
        <v>14996</v>
      </c>
    </row>
    <row r="7503" spans="1:2" x14ac:dyDescent="0.3">
      <c r="A7503" s="53" t="s">
        <v>14997</v>
      </c>
      <c r="B7503" s="54" t="s">
        <v>14998</v>
      </c>
    </row>
    <row r="7504" spans="1:2" x14ac:dyDescent="0.3">
      <c r="A7504" s="53" t="s">
        <v>14999</v>
      </c>
      <c r="B7504" s="54" t="s">
        <v>15000</v>
      </c>
    </row>
    <row r="7505" spans="1:2" x14ac:dyDescent="0.3">
      <c r="A7505" s="53" t="s">
        <v>15001</v>
      </c>
      <c r="B7505" s="54" t="s">
        <v>15002</v>
      </c>
    </row>
    <row r="7506" spans="1:2" x14ac:dyDescent="0.3">
      <c r="A7506" s="53" t="s">
        <v>15003</v>
      </c>
      <c r="B7506" s="54" t="s">
        <v>15004</v>
      </c>
    </row>
    <row r="7507" spans="1:2" x14ac:dyDescent="0.3">
      <c r="A7507" s="53" t="s">
        <v>15005</v>
      </c>
      <c r="B7507" s="54" t="s">
        <v>15006</v>
      </c>
    </row>
    <row r="7508" spans="1:2" x14ac:dyDescent="0.3">
      <c r="A7508" s="53" t="s">
        <v>15007</v>
      </c>
      <c r="B7508" s="54" t="s">
        <v>15008</v>
      </c>
    </row>
    <row r="7509" spans="1:2" x14ac:dyDescent="0.3">
      <c r="A7509" s="53" t="s">
        <v>15009</v>
      </c>
      <c r="B7509" s="54" t="s">
        <v>15010</v>
      </c>
    </row>
    <row r="7510" spans="1:2" x14ac:dyDescent="0.3">
      <c r="A7510" s="53" t="s">
        <v>15011</v>
      </c>
      <c r="B7510" s="54" t="s">
        <v>15012</v>
      </c>
    </row>
    <row r="7511" spans="1:2" x14ac:dyDescent="0.3">
      <c r="A7511" s="53" t="s">
        <v>15013</v>
      </c>
      <c r="B7511" s="54" t="s">
        <v>15014</v>
      </c>
    </row>
    <row r="7512" spans="1:2" x14ac:dyDescent="0.3">
      <c r="A7512" s="53" t="s">
        <v>15015</v>
      </c>
      <c r="B7512" s="54" t="s">
        <v>15016</v>
      </c>
    </row>
    <row r="7513" spans="1:2" x14ac:dyDescent="0.3">
      <c r="A7513" s="53" t="s">
        <v>15017</v>
      </c>
      <c r="B7513" s="54" t="s">
        <v>15018</v>
      </c>
    </row>
    <row r="7514" spans="1:2" x14ac:dyDescent="0.3">
      <c r="A7514" s="53" t="s">
        <v>15019</v>
      </c>
      <c r="B7514" s="54" t="s">
        <v>15020</v>
      </c>
    </row>
    <row r="7515" spans="1:2" x14ac:dyDescent="0.3">
      <c r="A7515" s="53" t="s">
        <v>15021</v>
      </c>
      <c r="B7515" s="54" t="s">
        <v>15022</v>
      </c>
    </row>
    <row r="7516" spans="1:2" x14ac:dyDescent="0.3">
      <c r="A7516" s="53" t="s">
        <v>15023</v>
      </c>
      <c r="B7516" s="54" t="s">
        <v>15024</v>
      </c>
    </row>
    <row r="7517" spans="1:2" x14ac:dyDescent="0.3">
      <c r="A7517" s="53" t="s">
        <v>15025</v>
      </c>
      <c r="B7517" s="54" t="s">
        <v>15026</v>
      </c>
    </row>
    <row r="7518" spans="1:2" x14ac:dyDescent="0.3">
      <c r="A7518" s="53" t="s">
        <v>15027</v>
      </c>
      <c r="B7518" s="54" t="s">
        <v>15028</v>
      </c>
    </row>
    <row r="7519" spans="1:2" x14ac:dyDescent="0.3">
      <c r="A7519" s="53" t="s">
        <v>15029</v>
      </c>
      <c r="B7519" s="54" t="s">
        <v>15030</v>
      </c>
    </row>
    <row r="7520" spans="1:2" x14ac:dyDescent="0.3">
      <c r="A7520" s="53" t="s">
        <v>15031</v>
      </c>
      <c r="B7520" s="54" t="s">
        <v>15032</v>
      </c>
    </row>
    <row r="7521" spans="1:2" x14ac:dyDescent="0.3">
      <c r="A7521" s="53" t="s">
        <v>15033</v>
      </c>
      <c r="B7521" s="54" t="s">
        <v>15034</v>
      </c>
    </row>
    <row r="7522" spans="1:2" x14ac:dyDescent="0.3">
      <c r="A7522" s="53" t="s">
        <v>15035</v>
      </c>
      <c r="B7522" s="54" t="s">
        <v>15036</v>
      </c>
    </row>
    <row r="7523" spans="1:2" x14ac:dyDescent="0.3">
      <c r="A7523" s="53" t="s">
        <v>15037</v>
      </c>
      <c r="B7523" s="54" t="s">
        <v>15038</v>
      </c>
    </row>
    <row r="7524" spans="1:2" x14ac:dyDescent="0.3">
      <c r="A7524" s="53" t="s">
        <v>15039</v>
      </c>
      <c r="B7524" s="54" t="s">
        <v>15040</v>
      </c>
    </row>
    <row r="7525" spans="1:2" x14ac:dyDescent="0.3">
      <c r="A7525" s="53" t="s">
        <v>15041</v>
      </c>
      <c r="B7525" s="54" t="s">
        <v>15042</v>
      </c>
    </row>
    <row r="7526" spans="1:2" x14ac:dyDescent="0.3">
      <c r="A7526" s="53" t="s">
        <v>15043</v>
      </c>
      <c r="B7526" s="54" t="s">
        <v>15044</v>
      </c>
    </row>
    <row r="7527" spans="1:2" x14ac:dyDescent="0.3">
      <c r="A7527" s="53" t="s">
        <v>15045</v>
      </c>
      <c r="B7527" s="54" t="s">
        <v>15046</v>
      </c>
    </row>
    <row r="7528" spans="1:2" x14ac:dyDescent="0.3">
      <c r="A7528" s="53" t="s">
        <v>15047</v>
      </c>
      <c r="B7528" s="54" t="s">
        <v>15048</v>
      </c>
    </row>
    <row r="7529" spans="1:2" x14ac:dyDescent="0.3">
      <c r="A7529" s="53" t="s">
        <v>15049</v>
      </c>
      <c r="B7529" s="54" t="s">
        <v>15050</v>
      </c>
    </row>
    <row r="7530" spans="1:2" x14ac:dyDescent="0.3">
      <c r="A7530" s="53" t="s">
        <v>15051</v>
      </c>
      <c r="B7530" s="54" t="s">
        <v>15052</v>
      </c>
    </row>
    <row r="7531" spans="1:2" x14ac:dyDescent="0.3">
      <c r="A7531" s="53" t="s">
        <v>15053</v>
      </c>
      <c r="B7531" s="54" t="s">
        <v>15054</v>
      </c>
    </row>
    <row r="7532" spans="1:2" x14ac:dyDescent="0.3">
      <c r="A7532" s="53" t="s">
        <v>15055</v>
      </c>
      <c r="B7532" s="54" t="s">
        <v>15056</v>
      </c>
    </row>
    <row r="7533" spans="1:2" x14ac:dyDescent="0.3">
      <c r="A7533" s="53" t="s">
        <v>15057</v>
      </c>
      <c r="B7533" s="54" t="s">
        <v>15058</v>
      </c>
    </row>
    <row r="7534" spans="1:2" x14ac:dyDescent="0.3">
      <c r="A7534" s="53" t="s">
        <v>15059</v>
      </c>
      <c r="B7534" s="54" t="s">
        <v>15060</v>
      </c>
    </row>
    <row r="7535" spans="1:2" x14ac:dyDescent="0.3">
      <c r="A7535" s="53" t="s">
        <v>15061</v>
      </c>
      <c r="B7535" s="54" t="s">
        <v>15062</v>
      </c>
    </row>
    <row r="7536" spans="1:2" x14ac:dyDescent="0.3">
      <c r="A7536" s="53" t="s">
        <v>15063</v>
      </c>
      <c r="B7536" s="54" t="s">
        <v>15064</v>
      </c>
    </row>
    <row r="7537" spans="1:2" x14ac:dyDescent="0.3">
      <c r="A7537" s="53" t="s">
        <v>15065</v>
      </c>
      <c r="B7537" s="54" t="s">
        <v>15066</v>
      </c>
    </row>
    <row r="7538" spans="1:2" x14ac:dyDescent="0.3">
      <c r="A7538" s="53" t="s">
        <v>15067</v>
      </c>
      <c r="B7538" s="54" t="s">
        <v>15068</v>
      </c>
    </row>
    <row r="7539" spans="1:2" x14ac:dyDescent="0.3">
      <c r="A7539" s="53" t="s">
        <v>15069</v>
      </c>
      <c r="B7539" s="54" t="s">
        <v>15070</v>
      </c>
    </row>
    <row r="7540" spans="1:2" x14ac:dyDescent="0.3">
      <c r="A7540" s="53" t="s">
        <v>15071</v>
      </c>
      <c r="B7540" s="54" t="s">
        <v>15072</v>
      </c>
    </row>
    <row r="7541" spans="1:2" x14ac:dyDescent="0.3">
      <c r="A7541" s="53" t="s">
        <v>15073</v>
      </c>
      <c r="B7541" s="54" t="s">
        <v>15074</v>
      </c>
    </row>
    <row r="7542" spans="1:2" x14ac:dyDescent="0.3">
      <c r="A7542" s="53" t="s">
        <v>15075</v>
      </c>
      <c r="B7542" s="54" t="s">
        <v>15076</v>
      </c>
    </row>
    <row r="7543" spans="1:2" x14ac:dyDescent="0.3">
      <c r="A7543" s="53" t="s">
        <v>15077</v>
      </c>
      <c r="B7543" s="54" t="s">
        <v>15078</v>
      </c>
    </row>
    <row r="7544" spans="1:2" x14ac:dyDescent="0.3">
      <c r="A7544" s="53" t="s">
        <v>15079</v>
      </c>
      <c r="B7544" s="54" t="s">
        <v>15080</v>
      </c>
    </row>
    <row r="7545" spans="1:2" x14ac:dyDescent="0.3">
      <c r="A7545" s="53" t="s">
        <v>15081</v>
      </c>
      <c r="B7545" s="54" t="s">
        <v>15082</v>
      </c>
    </row>
    <row r="7546" spans="1:2" x14ac:dyDescent="0.3">
      <c r="A7546" s="53" t="s">
        <v>15083</v>
      </c>
      <c r="B7546" s="54" t="s">
        <v>15084</v>
      </c>
    </row>
    <row r="7547" spans="1:2" x14ac:dyDescent="0.3">
      <c r="A7547" s="53" t="s">
        <v>15085</v>
      </c>
      <c r="B7547" s="54" t="s">
        <v>15086</v>
      </c>
    </row>
    <row r="7548" spans="1:2" x14ac:dyDescent="0.3">
      <c r="A7548" s="53" t="s">
        <v>15087</v>
      </c>
      <c r="B7548" s="54" t="s">
        <v>15088</v>
      </c>
    </row>
    <row r="7549" spans="1:2" x14ac:dyDescent="0.3">
      <c r="A7549" s="53" t="s">
        <v>15089</v>
      </c>
      <c r="B7549" s="54" t="s">
        <v>15090</v>
      </c>
    </row>
    <row r="7550" spans="1:2" x14ac:dyDescent="0.3">
      <c r="A7550" s="53" t="s">
        <v>15091</v>
      </c>
      <c r="B7550" s="54" t="s">
        <v>15092</v>
      </c>
    </row>
    <row r="7551" spans="1:2" x14ac:dyDescent="0.3">
      <c r="A7551" s="53" t="s">
        <v>15093</v>
      </c>
      <c r="B7551" s="54" t="s">
        <v>15094</v>
      </c>
    </row>
    <row r="7552" spans="1:2" x14ac:dyDescent="0.3">
      <c r="A7552" s="53" t="s">
        <v>15095</v>
      </c>
      <c r="B7552" s="54" t="s">
        <v>15096</v>
      </c>
    </row>
    <row r="7553" spans="1:2" x14ac:dyDescent="0.3">
      <c r="A7553" s="53" t="s">
        <v>15097</v>
      </c>
      <c r="B7553" s="54" t="s">
        <v>15098</v>
      </c>
    </row>
    <row r="7554" spans="1:2" x14ac:dyDescent="0.3">
      <c r="A7554" s="53" t="s">
        <v>15099</v>
      </c>
      <c r="B7554" s="54" t="s">
        <v>15100</v>
      </c>
    </row>
    <row r="7555" spans="1:2" x14ac:dyDescent="0.3">
      <c r="A7555" s="53" t="s">
        <v>15101</v>
      </c>
      <c r="B7555" s="54" t="s">
        <v>15102</v>
      </c>
    </row>
    <row r="7556" spans="1:2" x14ac:dyDescent="0.3">
      <c r="A7556" s="53" t="s">
        <v>15103</v>
      </c>
      <c r="B7556" s="54" t="s">
        <v>15104</v>
      </c>
    </row>
    <row r="7557" spans="1:2" x14ac:dyDescent="0.3">
      <c r="A7557" s="53" t="s">
        <v>15105</v>
      </c>
      <c r="B7557" s="54" t="s">
        <v>15106</v>
      </c>
    </row>
    <row r="7558" spans="1:2" x14ac:dyDescent="0.3">
      <c r="A7558" s="53" t="s">
        <v>15107</v>
      </c>
      <c r="B7558" s="54" t="s">
        <v>15108</v>
      </c>
    </row>
    <row r="7559" spans="1:2" x14ac:dyDescent="0.3">
      <c r="A7559" s="53" t="s">
        <v>15109</v>
      </c>
      <c r="B7559" s="54" t="s">
        <v>15110</v>
      </c>
    </row>
    <row r="7560" spans="1:2" x14ac:dyDescent="0.3">
      <c r="A7560" s="53" t="s">
        <v>15111</v>
      </c>
      <c r="B7560" s="54" t="s">
        <v>15112</v>
      </c>
    </row>
    <row r="7561" spans="1:2" x14ac:dyDescent="0.3">
      <c r="A7561" s="53" t="s">
        <v>15113</v>
      </c>
      <c r="B7561" s="54" t="s">
        <v>15114</v>
      </c>
    </row>
    <row r="7562" spans="1:2" x14ac:dyDescent="0.3">
      <c r="A7562" s="53" t="s">
        <v>15115</v>
      </c>
      <c r="B7562" s="54" t="s">
        <v>15116</v>
      </c>
    </row>
    <row r="7563" spans="1:2" x14ac:dyDescent="0.3">
      <c r="A7563" s="53" t="s">
        <v>15117</v>
      </c>
      <c r="B7563" s="54" t="s">
        <v>15118</v>
      </c>
    </row>
    <row r="7564" spans="1:2" x14ac:dyDescent="0.3">
      <c r="A7564" s="53" t="s">
        <v>15119</v>
      </c>
      <c r="B7564" s="54" t="s">
        <v>15120</v>
      </c>
    </row>
    <row r="7565" spans="1:2" x14ac:dyDescent="0.3">
      <c r="A7565" s="53" t="s">
        <v>15121</v>
      </c>
      <c r="B7565" s="54" t="s">
        <v>15122</v>
      </c>
    </row>
    <row r="7566" spans="1:2" x14ac:dyDescent="0.3">
      <c r="A7566" s="53" t="s">
        <v>15123</v>
      </c>
      <c r="B7566" s="54" t="s">
        <v>15124</v>
      </c>
    </row>
    <row r="7567" spans="1:2" x14ac:dyDescent="0.3">
      <c r="A7567" s="53" t="s">
        <v>15125</v>
      </c>
      <c r="B7567" s="54" t="s">
        <v>15126</v>
      </c>
    </row>
    <row r="7568" spans="1:2" x14ac:dyDescent="0.3">
      <c r="A7568" s="53" t="s">
        <v>15127</v>
      </c>
      <c r="B7568" s="54" t="s">
        <v>15128</v>
      </c>
    </row>
    <row r="7569" spans="1:2" x14ac:dyDescent="0.3">
      <c r="A7569" s="53" t="s">
        <v>15129</v>
      </c>
      <c r="B7569" s="54" t="s">
        <v>15130</v>
      </c>
    </row>
    <row r="7570" spans="1:2" x14ac:dyDescent="0.3">
      <c r="A7570" s="53" t="s">
        <v>15131</v>
      </c>
      <c r="B7570" s="54" t="s">
        <v>15132</v>
      </c>
    </row>
    <row r="7571" spans="1:2" x14ac:dyDescent="0.3">
      <c r="A7571" s="53" t="s">
        <v>15133</v>
      </c>
      <c r="B7571" s="54" t="s">
        <v>15134</v>
      </c>
    </row>
    <row r="7572" spans="1:2" x14ac:dyDescent="0.3">
      <c r="A7572" s="53" t="s">
        <v>15135</v>
      </c>
      <c r="B7572" s="54" t="s">
        <v>15136</v>
      </c>
    </row>
    <row r="7573" spans="1:2" x14ac:dyDescent="0.3">
      <c r="A7573" s="53" t="s">
        <v>15137</v>
      </c>
      <c r="B7573" s="54" t="s">
        <v>15138</v>
      </c>
    </row>
    <row r="7574" spans="1:2" x14ac:dyDescent="0.3">
      <c r="A7574" s="53" t="s">
        <v>15139</v>
      </c>
      <c r="B7574" s="54" t="s">
        <v>15140</v>
      </c>
    </row>
    <row r="7575" spans="1:2" x14ac:dyDescent="0.3">
      <c r="A7575" s="53" t="s">
        <v>15141</v>
      </c>
      <c r="B7575" s="54" t="s">
        <v>15142</v>
      </c>
    </row>
    <row r="7576" spans="1:2" x14ac:dyDescent="0.3">
      <c r="A7576" s="53" t="s">
        <v>15143</v>
      </c>
      <c r="B7576" s="54" t="s">
        <v>15144</v>
      </c>
    </row>
    <row r="7577" spans="1:2" x14ac:dyDescent="0.3">
      <c r="A7577" s="53" t="s">
        <v>15145</v>
      </c>
      <c r="B7577" s="54" t="s">
        <v>15146</v>
      </c>
    </row>
    <row r="7578" spans="1:2" x14ac:dyDescent="0.3">
      <c r="A7578" s="53" t="s">
        <v>15147</v>
      </c>
      <c r="B7578" s="54" t="s">
        <v>15148</v>
      </c>
    </row>
    <row r="7579" spans="1:2" x14ac:dyDescent="0.3">
      <c r="A7579" s="53" t="s">
        <v>15149</v>
      </c>
      <c r="B7579" s="54" t="s">
        <v>15150</v>
      </c>
    </row>
    <row r="7580" spans="1:2" x14ac:dyDescent="0.3">
      <c r="A7580" s="53" t="s">
        <v>15151</v>
      </c>
      <c r="B7580" s="54" t="s">
        <v>15152</v>
      </c>
    </row>
    <row r="7581" spans="1:2" x14ac:dyDescent="0.3">
      <c r="A7581" s="53" t="s">
        <v>15153</v>
      </c>
      <c r="B7581" s="54" t="s">
        <v>15154</v>
      </c>
    </row>
    <row r="7582" spans="1:2" x14ac:dyDescent="0.3">
      <c r="A7582" s="53" t="s">
        <v>15155</v>
      </c>
      <c r="B7582" s="54" t="s">
        <v>15156</v>
      </c>
    </row>
    <row r="7583" spans="1:2" x14ac:dyDescent="0.3">
      <c r="A7583" s="53" t="s">
        <v>15157</v>
      </c>
      <c r="B7583" s="54" t="s">
        <v>15158</v>
      </c>
    </row>
    <row r="7584" spans="1:2" x14ac:dyDescent="0.3">
      <c r="A7584" s="53" t="s">
        <v>15159</v>
      </c>
      <c r="B7584" s="54" t="s">
        <v>15160</v>
      </c>
    </row>
    <row r="7585" spans="1:2" x14ac:dyDescent="0.3">
      <c r="A7585" s="53" t="s">
        <v>15161</v>
      </c>
      <c r="B7585" s="54" t="s">
        <v>15162</v>
      </c>
    </row>
    <row r="7586" spans="1:2" x14ac:dyDescent="0.3">
      <c r="A7586" s="53" t="s">
        <v>15163</v>
      </c>
      <c r="B7586" s="54" t="s">
        <v>15164</v>
      </c>
    </row>
    <row r="7587" spans="1:2" x14ac:dyDescent="0.3">
      <c r="A7587" s="53" t="s">
        <v>15165</v>
      </c>
      <c r="B7587" s="54" t="s">
        <v>15166</v>
      </c>
    </row>
    <row r="7588" spans="1:2" x14ac:dyDescent="0.3">
      <c r="A7588" s="53" t="s">
        <v>15167</v>
      </c>
      <c r="B7588" s="54" t="s">
        <v>15168</v>
      </c>
    </row>
    <row r="7589" spans="1:2" x14ac:dyDescent="0.3">
      <c r="A7589" s="53" t="s">
        <v>15169</v>
      </c>
      <c r="B7589" s="54" t="s">
        <v>15170</v>
      </c>
    </row>
    <row r="7590" spans="1:2" x14ac:dyDescent="0.3">
      <c r="A7590" s="53" t="s">
        <v>15171</v>
      </c>
      <c r="B7590" s="54" t="s">
        <v>15172</v>
      </c>
    </row>
    <row r="7591" spans="1:2" x14ac:dyDescent="0.3">
      <c r="A7591" s="53" t="s">
        <v>15173</v>
      </c>
      <c r="B7591" s="54" t="s">
        <v>15174</v>
      </c>
    </row>
    <row r="7592" spans="1:2" x14ac:dyDescent="0.3">
      <c r="A7592" s="53" t="s">
        <v>15175</v>
      </c>
      <c r="B7592" s="54" t="s">
        <v>15176</v>
      </c>
    </row>
    <row r="7593" spans="1:2" x14ac:dyDescent="0.3">
      <c r="A7593" s="53" t="s">
        <v>15177</v>
      </c>
      <c r="B7593" s="54" t="s">
        <v>15178</v>
      </c>
    </row>
    <row r="7594" spans="1:2" x14ac:dyDescent="0.3">
      <c r="A7594" s="53" t="s">
        <v>15179</v>
      </c>
      <c r="B7594" s="54" t="s">
        <v>15180</v>
      </c>
    </row>
    <row r="7595" spans="1:2" x14ac:dyDescent="0.3">
      <c r="A7595" s="53" t="s">
        <v>15181</v>
      </c>
      <c r="B7595" s="54" t="s">
        <v>15182</v>
      </c>
    </row>
    <row r="7596" spans="1:2" x14ac:dyDescent="0.3">
      <c r="A7596" s="53" t="s">
        <v>15183</v>
      </c>
      <c r="B7596" s="54" t="s">
        <v>15184</v>
      </c>
    </row>
    <row r="7597" spans="1:2" x14ac:dyDescent="0.3">
      <c r="A7597" s="53" t="s">
        <v>15185</v>
      </c>
      <c r="B7597" s="54" t="s">
        <v>15186</v>
      </c>
    </row>
    <row r="7598" spans="1:2" x14ac:dyDescent="0.3">
      <c r="A7598" s="53" t="s">
        <v>15187</v>
      </c>
      <c r="B7598" s="54" t="s">
        <v>15188</v>
      </c>
    </row>
    <row r="7599" spans="1:2" x14ac:dyDescent="0.3">
      <c r="A7599" s="53" t="s">
        <v>15189</v>
      </c>
      <c r="B7599" s="54" t="s">
        <v>15190</v>
      </c>
    </row>
    <row r="7600" spans="1:2" x14ac:dyDescent="0.3">
      <c r="A7600" s="53" t="s">
        <v>15191</v>
      </c>
      <c r="B7600" s="54" t="s">
        <v>15192</v>
      </c>
    </row>
    <row r="7601" spans="1:2" x14ac:dyDescent="0.3">
      <c r="A7601" s="53" t="s">
        <v>15193</v>
      </c>
      <c r="B7601" s="54" t="s">
        <v>15194</v>
      </c>
    </row>
    <row r="7602" spans="1:2" x14ac:dyDescent="0.3">
      <c r="A7602" s="53" t="s">
        <v>15195</v>
      </c>
      <c r="B7602" s="54" t="s">
        <v>15196</v>
      </c>
    </row>
    <row r="7603" spans="1:2" x14ac:dyDescent="0.3">
      <c r="A7603" s="53" t="s">
        <v>15197</v>
      </c>
      <c r="B7603" s="54" t="s">
        <v>15198</v>
      </c>
    </row>
    <row r="7604" spans="1:2" x14ac:dyDescent="0.3">
      <c r="A7604" s="53" t="s">
        <v>15199</v>
      </c>
      <c r="B7604" s="54" t="s">
        <v>15200</v>
      </c>
    </row>
    <row r="7605" spans="1:2" x14ac:dyDescent="0.3">
      <c r="A7605" s="53" t="s">
        <v>15201</v>
      </c>
      <c r="B7605" s="54" t="s">
        <v>15202</v>
      </c>
    </row>
    <row r="7606" spans="1:2" x14ac:dyDescent="0.3">
      <c r="A7606" s="53" t="s">
        <v>15203</v>
      </c>
      <c r="B7606" s="54" t="s">
        <v>15204</v>
      </c>
    </row>
    <row r="7607" spans="1:2" x14ac:dyDescent="0.3">
      <c r="A7607" s="53" t="s">
        <v>15205</v>
      </c>
      <c r="B7607" s="54" t="s">
        <v>15206</v>
      </c>
    </row>
    <row r="7608" spans="1:2" x14ac:dyDescent="0.3">
      <c r="A7608" s="53" t="s">
        <v>15207</v>
      </c>
      <c r="B7608" s="54" t="s">
        <v>15208</v>
      </c>
    </row>
    <row r="7609" spans="1:2" x14ac:dyDescent="0.3">
      <c r="A7609" s="53" t="s">
        <v>15209</v>
      </c>
      <c r="B7609" s="54" t="s">
        <v>15210</v>
      </c>
    </row>
    <row r="7610" spans="1:2" x14ac:dyDescent="0.3">
      <c r="A7610" s="53" t="s">
        <v>15211</v>
      </c>
      <c r="B7610" s="54" t="s">
        <v>15212</v>
      </c>
    </row>
    <row r="7611" spans="1:2" x14ac:dyDescent="0.3">
      <c r="A7611" s="53" t="s">
        <v>15213</v>
      </c>
      <c r="B7611" s="54" t="s">
        <v>15214</v>
      </c>
    </row>
    <row r="7612" spans="1:2" x14ac:dyDescent="0.3">
      <c r="A7612" s="53" t="s">
        <v>15215</v>
      </c>
      <c r="B7612" s="54" t="s">
        <v>15216</v>
      </c>
    </row>
    <row r="7613" spans="1:2" x14ac:dyDescent="0.3">
      <c r="A7613" s="53" t="s">
        <v>15217</v>
      </c>
      <c r="B7613" s="54" t="s">
        <v>15218</v>
      </c>
    </row>
    <row r="7614" spans="1:2" x14ac:dyDescent="0.3">
      <c r="A7614" s="53" t="s">
        <v>15219</v>
      </c>
      <c r="B7614" s="54" t="s">
        <v>15220</v>
      </c>
    </row>
    <row r="7615" spans="1:2" x14ac:dyDescent="0.3">
      <c r="A7615" s="53" t="s">
        <v>15221</v>
      </c>
      <c r="B7615" s="54" t="s">
        <v>15222</v>
      </c>
    </row>
    <row r="7616" spans="1:2" x14ac:dyDescent="0.3">
      <c r="A7616" s="53" t="s">
        <v>15223</v>
      </c>
      <c r="B7616" s="54" t="s">
        <v>15224</v>
      </c>
    </row>
    <row r="7617" spans="1:2" x14ac:dyDescent="0.3">
      <c r="A7617" s="53" t="s">
        <v>15225</v>
      </c>
      <c r="B7617" s="54" t="s">
        <v>15226</v>
      </c>
    </row>
    <row r="7618" spans="1:2" x14ac:dyDescent="0.3">
      <c r="A7618" s="53" t="s">
        <v>15227</v>
      </c>
      <c r="B7618" s="54" t="s">
        <v>15228</v>
      </c>
    </row>
    <row r="7619" spans="1:2" x14ac:dyDescent="0.3">
      <c r="A7619" s="53" t="s">
        <v>15229</v>
      </c>
      <c r="B7619" s="54" t="s">
        <v>15230</v>
      </c>
    </row>
    <row r="7620" spans="1:2" x14ac:dyDescent="0.3">
      <c r="A7620" s="53" t="s">
        <v>15231</v>
      </c>
      <c r="B7620" s="54" t="s">
        <v>15232</v>
      </c>
    </row>
    <row r="7621" spans="1:2" x14ac:dyDescent="0.3">
      <c r="A7621" s="53" t="s">
        <v>15233</v>
      </c>
      <c r="B7621" s="54" t="s">
        <v>15234</v>
      </c>
    </row>
    <row r="7622" spans="1:2" x14ac:dyDescent="0.3">
      <c r="A7622" s="53" t="s">
        <v>15235</v>
      </c>
      <c r="B7622" s="54" t="s">
        <v>15236</v>
      </c>
    </row>
    <row r="7623" spans="1:2" x14ac:dyDescent="0.3">
      <c r="A7623" s="53" t="s">
        <v>15237</v>
      </c>
      <c r="B7623" s="54" t="s">
        <v>15238</v>
      </c>
    </row>
    <row r="7624" spans="1:2" x14ac:dyDescent="0.3">
      <c r="A7624" s="53" t="s">
        <v>15239</v>
      </c>
      <c r="B7624" s="54" t="s">
        <v>15240</v>
      </c>
    </row>
    <row r="7625" spans="1:2" x14ac:dyDescent="0.3">
      <c r="A7625" s="53" t="s">
        <v>15241</v>
      </c>
      <c r="B7625" s="54" t="s">
        <v>15242</v>
      </c>
    </row>
    <row r="7626" spans="1:2" x14ac:dyDescent="0.3">
      <c r="A7626" s="53" t="s">
        <v>15243</v>
      </c>
      <c r="B7626" s="54" t="s">
        <v>15244</v>
      </c>
    </row>
    <row r="7627" spans="1:2" x14ac:dyDescent="0.3">
      <c r="A7627" s="53" t="s">
        <v>15245</v>
      </c>
      <c r="B7627" s="54" t="s">
        <v>15246</v>
      </c>
    </row>
    <row r="7628" spans="1:2" x14ac:dyDescent="0.3">
      <c r="A7628" s="53" t="s">
        <v>15247</v>
      </c>
      <c r="B7628" s="54" t="s">
        <v>15248</v>
      </c>
    </row>
    <row r="7629" spans="1:2" x14ac:dyDescent="0.3">
      <c r="A7629" s="53" t="s">
        <v>15249</v>
      </c>
      <c r="B7629" s="54" t="s">
        <v>15250</v>
      </c>
    </row>
    <row r="7630" spans="1:2" x14ac:dyDescent="0.3">
      <c r="A7630" s="53" t="s">
        <v>15251</v>
      </c>
      <c r="B7630" s="54" t="s">
        <v>15252</v>
      </c>
    </row>
    <row r="7631" spans="1:2" x14ac:dyDescent="0.3">
      <c r="A7631" s="53" t="s">
        <v>15253</v>
      </c>
      <c r="B7631" s="54" t="s">
        <v>15254</v>
      </c>
    </row>
    <row r="7632" spans="1:2" x14ac:dyDescent="0.3">
      <c r="A7632" s="53" t="s">
        <v>15255</v>
      </c>
      <c r="B7632" s="54" t="s">
        <v>15256</v>
      </c>
    </row>
    <row r="7633" spans="1:2" x14ac:dyDescent="0.3">
      <c r="A7633" s="53" t="s">
        <v>15257</v>
      </c>
      <c r="B7633" s="54" t="s">
        <v>15258</v>
      </c>
    </row>
    <row r="7634" spans="1:2" x14ac:dyDescent="0.3">
      <c r="A7634" s="53" t="s">
        <v>15259</v>
      </c>
      <c r="B7634" s="54" t="s">
        <v>15260</v>
      </c>
    </row>
    <row r="7635" spans="1:2" x14ac:dyDescent="0.3">
      <c r="A7635" s="53" t="s">
        <v>15261</v>
      </c>
      <c r="B7635" s="54" t="s">
        <v>15262</v>
      </c>
    </row>
    <row r="7636" spans="1:2" x14ac:dyDescent="0.3">
      <c r="A7636" s="53" t="s">
        <v>15263</v>
      </c>
      <c r="B7636" s="54" t="s">
        <v>15264</v>
      </c>
    </row>
    <row r="7637" spans="1:2" x14ac:dyDescent="0.3">
      <c r="A7637" s="53" t="s">
        <v>15265</v>
      </c>
      <c r="B7637" s="54" t="s">
        <v>15266</v>
      </c>
    </row>
    <row r="7638" spans="1:2" x14ac:dyDescent="0.3">
      <c r="A7638" s="53" t="s">
        <v>15267</v>
      </c>
      <c r="B7638" s="54" t="s">
        <v>15268</v>
      </c>
    </row>
    <row r="7639" spans="1:2" x14ac:dyDescent="0.3">
      <c r="A7639" s="53" t="s">
        <v>15269</v>
      </c>
      <c r="B7639" s="54" t="s">
        <v>15270</v>
      </c>
    </row>
    <row r="7640" spans="1:2" x14ac:dyDescent="0.3">
      <c r="A7640" s="53" t="s">
        <v>15271</v>
      </c>
      <c r="B7640" s="54" t="s">
        <v>15272</v>
      </c>
    </row>
    <row r="7641" spans="1:2" x14ac:dyDescent="0.3">
      <c r="A7641" s="53" t="s">
        <v>15273</v>
      </c>
      <c r="B7641" s="54" t="s">
        <v>15274</v>
      </c>
    </row>
    <row r="7642" spans="1:2" x14ac:dyDescent="0.3">
      <c r="A7642" s="53" t="s">
        <v>15275</v>
      </c>
      <c r="B7642" s="54" t="s">
        <v>15276</v>
      </c>
    </row>
    <row r="7643" spans="1:2" x14ac:dyDescent="0.3">
      <c r="A7643" s="53" t="s">
        <v>15277</v>
      </c>
      <c r="B7643" s="54" t="s">
        <v>15278</v>
      </c>
    </row>
    <row r="7644" spans="1:2" x14ac:dyDescent="0.3">
      <c r="A7644" s="53" t="s">
        <v>15279</v>
      </c>
      <c r="B7644" s="54" t="s">
        <v>15280</v>
      </c>
    </row>
    <row r="7645" spans="1:2" x14ac:dyDescent="0.3">
      <c r="A7645" s="53" t="s">
        <v>15281</v>
      </c>
      <c r="B7645" s="54" t="s">
        <v>15282</v>
      </c>
    </row>
    <row r="7646" spans="1:2" x14ac:dyDescent="0.3">
      <c r="A7646" s="53" t="s">
        <v>15283</v>
      </c>
      <c r="B7646" s="54" t="s">
        <v>15284</v>
      </c>
    </row>
    <row r="7647" spans="1:2" x14ac:dyDescent="0.3">
      <c r="A7647" s="53" t="s">
        <v>15285</v>
      </c>
      <c r="B7647" s="54" t="s">
        <v>15286</v>
      </c>
    </row>
    <row r="7648" spans="1:2" x14ac:dyDescent="0.3">
      <c r="A7648" s="53" t="s">
        <v>15287</v>
      </c>
      <c r="B7648" s="54" t="s">
        <v>15288</v>
      </c>
    </row>
    <row r="7649" spans="1:2" x14ac:dyDescent="0.3">
      <c r="A7649" s="53" t="s">
        <v>15289</v>
      </c>
      <c r="B7649" s="54" t="s">
        <v>15290</v>
      </c>
    </row>
    <row r="7650" spans="1:2" x14ac:dyDescent="0.3">
      <c r="A7650" s="53" t="s">
        <v>15291</v>
      </c>
      <c r="B7650" s="54" t="s">
        <v>15292</v>
      </c>
    </row>
    <row r="7651" spans="1:2" x14ac:dyDescent="0.3">
      <c r="A7651" s="53" t="s">
        <v>15293</v>
      </c>
      <c r="B7651" s="54" t="s">
        <v>15294</v>
      </c>
    </row>
    <row r="7652" spans="1:2" x14ac:dyDescent="0.3">
      <c r="A7652" s="53" t="s">
        <v>15295</v>
      </c>
      <c r="B7652" s="54" t="s">
        <v>15296</v>
      </c>
    </row>
    <row r="7653" spans="1:2" x14ac:dyDescent="0.3">
      <c r="A7653" s="53" t="s">
        <v>15297</v>
      </c>
      <c r="B7653" s="54" t="s">
        <v>15298</v>
      </c>
    </row>
    <row r="7654" spans="1:2" x14ac:dyDescent="0.3">
      <c r="A7654" s="53" t="s">
        <v>15299</v>
      </c>
      <c r="B7654" s="54" t="s">
        <v>15300</v>
      </c>
    </row>
    <row r="7655" spans="1:2" x14ac:dyDescent="0.3">
      <c r="A7655" s="53" t="s">
        <v>15301</v>
      </c>
      <c r="B7655" s="54" t="s">
        <v>15302</v>
      </c>
    </row>
    <row r="7656" spans="1:2" x14ac:dyDescent="0.3">
      <c r="A7656" s="53" t="s">
        <v>15303</v>
      </c>
      <c r="B7656" s="54" t="s">
        <v>15304</v>
      </c>
    </row>
    <row r="7657" spans="1:2" x14ac:dyDescent="0.3">
      <c r="A7657" s="53" t="s">
        <v>15305</v>
      </c>
      <c r="B7657" s="54" t="s">
        <v>15306</v>
      </c>
    </row>
    <row r="7658" spans="1:2" x14ac:dyDescent="0.3">
      <c r="A7658" s="53" t="s">
        <v>15307</v>
      </c>
      <c r="B7658" s="54" t="s">
        <v>15308</v>
      </c>
    </row>
    <row r="7659" spans="1:2" x14ac:dyDescent="0.3">
      <c r="A7659" s="53" t="s">
        <v>15309</v>
      </c>
      <c r="B7659" s="54" t="s">
        <v>15310</v>
      </c>
    </row>
    <row r="7660" spans="1:2" x14ac:dyDescent="0.3">
      <c r="A7660" s="53" t="s">
        <v>15311</v>
      </c>
      <c r="B7660" s="54" t="s">
        <v>15312</v>
      </c>
    </row>
    <row r="7661" spans="1:2" x14ac:dyDescent="0.3">
      <c r="A7661" s="53" t="s">
        <v>15313</v>
      </c>
      <c r="B7661" s="54" t="s">
        <v>15314</v>
      </c>
    </row>
    <row r="7662" spans="1:2" x14ac:dyDescent="0.3">
      <c r="A7662" s="53" t="s">
        <v>15315</v>
      </c>
      <c r="B7662" s="54" t="s">
        <v>15316</v>
      </c>
    </row>
    <row r="7663" spans="1:2" x14ac:dyDescent="0.3">
      <c r="A7663" s="53" t="s">
        <v>15317</v>
      </c>
      <c r="B7663" s="54" t="s">
        <v>15318</v>
      </c>
    </row>
    <row r="7664" spans="1:2" x14ac:dyDescent="0.3">
      <c r="A7664" s="53" t="s">
        <v>15319</v>
      </c>
      <c r="B7664" s="54" t="s">
        <v>15320</v>
      </c>
    </row>
    <row r="7665" spans="1:2" x14ac:dyDescent="0.3">
      <c r="A7665" s="53" t="s">
        <v>15321</v>
      </c>
      <c r="B7665" s="54" t="s">
        <v>15322</v>
      </c>
    </row>
    <row r="7666" spans="1:2" x14ac:dyDescent="0.3">
      <c r="A7666" s="53" t="s">
        <v>15323</v>
      </c>
      <c r="B7666" s="54" t="s">
        <v>15324</v>
      </c>
    </row>
    <row r="7667" spans="1:2" x14ac:dyDescent="0.3">
      <c r="A7667" s="53" t="s">
        <v>15325</v>
      </c>
      <c r="B7667" s="54" t="s">
        <v>15326</v>
      </c>
    </row>
    <row r="7668" spans="1:2" x14ac:dyDescent="0.3">
      <c r="A7668" s="53" t="s">
        <v>15327</v>
      </c>
      <c r="B7668" s="54" t="s">
        <v>15328</v>
      </c>
    </row>
    <row r="7669" spans="1:2" x14ac:dyDescent="0.3">
      <c r="A7669" s="53" t="s">
        <v>15329</v>
      </c>
      <c r="B7669" s="54" t="s">
        <v>15330</v>
      </c>
    </row>
    <row r="7670" spans="1:2" x14ac:dyDescent="0.3">
      <c r="A7670" s="53" t="s">
        <v>15331</v>
      </c>
      <c r="B7670" s="54" t="s">
        <v>15332</v>
      </c>
    </row>
    <row r="7671" spans="1:2" x14ac:dyDescent="0.3">
      <c r="A7671" s="53" t="s">
        <v>15333</v>
      </c>
      <c r="B7671" s="54" t="s">
        <v>15334</v>
      </c>
    </row>
    <row r="7672" spans="1:2" x14ac:dyDescent="0.3">
      <c r="A7672" s="53" t="s">
        <v>15335</v>
      </c>
      <c r="B7672" s="54" t="s">
        <v>15336</v>
      </c>
    </row>
    <row r="7673" spans="1:2" x14ac:dyDescent="0.3">
      <c r="A7673" s="53" t="s">
        <v>15337</v>
      </c>
      <c r="B7673" s="54" t="s">
        <v>15338</v>
      </c>
    </row>
    <row r="7674" spans="1:2" x14ac:dyDescent="0.3">
      <c r="A7674" s="53" t="s">
        <v>15339</v>
      </c>
      <c r="B7674" s="54" t="s">
        <v>15340</v>
      </c>
    </row>
    <row r="7675" spans="1:2" x14ac:dyDescent="0.3">
      <c r="A7675" s="53" t="s">
        <v>15341</v>
      </c>
      <c r="B7675" s="54" t="s">
        <v>15342</v>
      </c>
    </row>
    <row r="7676" spans="1:2" x14ac:dyDescent="0.3">
      <c r="A7676" s="53" t="s">
        <v>15343</v>
      </c>
      <c r="B7676" s="54" t="s">
        <v>15344</v>
      </c>
    </row>
    <row r="7677" spans="1:2" x14ac:dyDescent="0.3">
      <c r="A7677" s="53" t="s">
        <v>15345</v>
      </c>
      <c r="B7677" s="54" t="s">
        <v>15346</v>
      </c>
    </row>
    <row r="7678" spans="1:2" x14ac:dyDescent="0.3">
      <c r="A7678" s="53" t="s">
        <v>15347</v>
      </c>
      <c r="B7678" s="54" t="s">
        <v>15348</v>
      </c>
    </row>
    <row r="7679" spans="1:2" x14ac:dyDescent="0.3">
      <c r="A7679" s="53" t="s">
        <v>15349</v>
      </c>
      <c r="B7679" s="54" t="s">
        <v>15350</v>
      </c>
    </row>
    <row r="7680" spans="1:2" x14ac:dyDescent="0.3">
      <c r="A7680" s="53" t="s">
        <v>15351</v>
      </c>
      <c r="B7680" s="54" t="s">
        <v>15352</v>
      </c>
    </row>
    <row r="7681" spans="1:2" x14ac:dyDescent="0.3">
      <c r="A7681" s="53" t="s">
        <v>15353</v>
      </c>
      <c r="B7681" s="54" t="s">
        <v>15354</v>
      </c>
    </row>
    <row r="7682" spans="1:2" x14ac:dyDescent="0.3">
      <c r="A7682" s="53" t="s">
        <v>15355</v>
      </c>
      <c r="B7682" s="54" t="s">
        <v>15356</v>
      </c>
    </row>
    <row r="7683" spans="1:2" x14ac:dyDescent="0.3">
      <c r="A7683" s="53" t="s">
        <v>15357</v>
      </c>
      <c r="B7683" s="54" t="s">
        <v>15358</v>
      </c>
    </row>
    <row r="7684" spans="1:2" x14ac:dyDescent="0.3">
      <c r="A7684" s="53" t="s">
        <v>15359</v>
      </c>
      <c r="B7684" s="54" t="s">
        <v>15360</v>
      </c>
    </row>
    <row r="7685" spans="1:2" x14ac:dyDescent="0.3">
      <c r="A7685" s="53" t="s">
        <v>15361</v>
      </c>
      <c r="B7685" s="54" t="s">
        <v>15362</v>
      </c>
    </row>
    <row r="7686" spans="1:2" x14ac:dyDescent="0.3">
      <c r="A7686" s="53" t="s">
        <v>15363</v>
      </c>
      <c r="B7686" s="54" t="s">
        <v>15364</v>
      </c>
    </row>
    <row r="7687" spans="1:2" x14ac:dyDescent="0.3">
      <c r="A7687" s="53" t="s">
        <v>15365</v>
      </c>
      <c r="B7687" s="54" t="s">
        <v>15366</v>
      </c>
    </row>
    <row r="7688" spans="1:2" x14ac:dyDescent="0.3">
      <c r="A7688" s="53" t="s">
        <v>15367</v>
      </c>
      <c r="B7688" s="54" t="s">
        <v>15368</v>
      </c>
    </row>
    <row r="7689" spans="1:2" x14ac:dyDescent="0.3">
      <c r="A7689" s="53" t="s">
        <v>15369</v>
      </c>
      <c r="B7689" s="54" t="s">
        <v>15370</v>
      </c>
    </row>
    <row r="7690" spans="1:2" x14ac:dyDescent="0.3">
      <c r="A7690" s="53" t="s">
        <v>15371</v>
      </c>
      <c r="B7690" s="54" t="s">
        <v>15372</v>
      </c>
    </row>
    <row r="7691" spans="1:2" x14ac:dyDescent="0.3">
      <c r="A7691" s="53" t="s">
        <v>15373</v>
      </c>
      <c r="B7691" s="54" t="s">
        <v>15374</v>
      </c>
    </row>
    <row r="7692" spans="1:2" x14ac:dyDescent="0.3">
      <c r="A7692" s="53" t="s">
        <v>15375</v>
      </c>
      <c r="B7692" s="54" t="s">
        <v>15376</v>
      </c>
    </row>
    <row r="7693" spans="1:2" x14ac:dyDescent="0.3">
      <c r="A7693" s="53" t="s">
        <v>15377</v>
      </c>
      <c r="B7693" s="54" t="s">
        <v>15378</v>
      </c>
    </row>
    <row r="7694" spans="1:2" x14ac:dyDescent="0.3">
      <c r="A7694" s="53" t="s">
        <v>15379</v>
      </c>
      <c r="B7694" s="54" t="s">
        <v>15380</v>
      </c>
    </row>
    <row r="7695" spans="1:2" x14ac:dyDescent="0.3">
      <c r="A7695" s="53" t="s">
        <v>15381</v>
      </c>
      <c r="B7695" s="54" t="s">
        <v>15382</v>
      </c>
    </row>
    <row r="7696" spans="1:2" x14ac:dyDescent="0.3">
      <c r="A7696" s="53" t="s">
        <v>15383</v>
      </c>
      <c r="B7696" s="54" t="s">
        <v>15384</v>
      </c>
    </row>
    <row r="7697" spans="1:2" x14ac:dyDescent="0.3">
      <c r="A7697" s="53" t="s">
        <v>15385</v>
      </c>
      <c r="B7697" s="54" t="s">
        <v>15386</v>
      </c>
    </row>
    <row r="7698" spans="1:2" x14ac:dyDescent="0.3">
      <c r="A7698" s="53" t="s">
        <v>15387</v>
      </c>
      <c r="B7698" s="54" t="s">
        <v>15388</v>
      </c>
    </row>
    <row r="7699" spans="1:2" x14ac:dyDescent="0.3">
      <c r="A7699" s="53" t="s">
        <v>15389</v>
      </c>
      <c r="B7699" s="54" t="s">
        <v>15390</v>
      </c>
    </row>
    <row r="7700" spans="1:2" x14ac:dyDescent="0.3">
      <c r="A7700" s="53" t="s">
        <v>15391</v>
      </c>
      <c r="B7700" s="54" t="s">
        <v>15392</v>
      </c>
    </row>
    <row r="7701" spans="1:2" x14ac:dyDescent="0.3">
      <c r="A7701" s="53" t="s">
        <v>15393</v>
      </c>
      <c r="B7701" s="54" t="s">
        <v>15394</v>
      </c>
    </row>
    <row r="7702" spans="1:2" x14ac:dyDescent="0.3">
      <c r="A7702" s="53" t="s">
        <v>15395</v>
      </c>
      <c r="B7702" s="54" t="s">
        <v>15396</v>
      </c>
    </row>
    <row r="7703" spans="1:2" x14ac:dyDescent="0.3">
      <c r="A7703" s="53" t="s">
        <v>15397</v>
      </c>
      <c r="B7703" s="54" t="s">
        <v>15398</v>
      </c>
    </row>
    <row r="7704" spans="1:2" x14ac:dyDescent="0.3">
      <c r="A7704" s="53" t="s">
        <v>15399</v>
      </c>
      <c r="B7704" s="54" t="s">
        <v>15400</v>
      </c>
    </row>
    <row r="7705" spans="1:2" x14ac:dyDescent="0.3">
      <c r="A7705" s="53" t="s">
        <v>15401</v>
      </c>
      <c r="B7705" s="54" t="s">
        <v>15402</v>
      </c>
    </row>
    <row r="7706" spans="1:2" x14ac:dyDescent="0.3">
      <c r="A7706" s="53" t="s">
        <v>15403</v>
      </c>
      <c r="B7706" s="54" t="s">
        <v>15404</v>
      </c>
    </row>
    <row r="7707" spans="1:2" x14ac:dyDescent="0.3">
      <c r="A7707" s="53" t="s">
        <v>15405</v>
      </c>
      <c r="B7707" s="54" t="s">
        <v>15406</v>
      </c>
    </row>
    <row r="7708" spans="1:2" x14ac:dyDescent="0.3">
      <c r="A7708" s="53" t="s">
        <v>15407</v>
      </c>
      <c r="B7708" s="54" t="s">
        <v>15408</v>
      </c>
    </row>
    <row r="7709" spans="1:2" x14ac:dyDescent="0.3">
      <c r="A7709" s="53" t="s">
        <v>15409</v>
      </c>
      <c r="B7709" s="54" t="s">
        <v>15410</v>
      </c>
    </row>
    <row r="7710" spans="1:2" x14ac:dyDescent="0.3">
      <c r="A7710" s="53" t="s">
        <v>15411</v>
      </c>
      <c r="B7710" s="54" t="s">
        <v>15412</v>
      </c>
    </row>
    <row r="7711" spans="1:2" x14ac:dyDescent="0.3">
      <c r="A7711" s="53" t="s">
        <v>15413</v>
      </c>
      <c r="B7711" s="54" t="s">
        <v>15414</v>
      </c>
    </row>
    <row r="7712" spans="1:2" x14ac:dyDescent="0.3">
      <c r="A7712" s="53" t="s">
        <v>15415</v>
      </c>
      <c r="B7712" s="54" t="s">
        <v>15416</v>
      </c>
    </row>
    <row r="7713" spans="1:2" x14ac:dyDescent="0.3">
      <c r="A7713" s="53" t="s">
        <v>15417</v>
      </c>
      <c r="B7713" s="54" t="s">
        <v>15418</v>
      </c>
    </row>
    <row r="7714" spans="1:2" x14ac:dyDescent="0.3">
      <c r="A7714" s="53" t="s">
        <v>15419</v>
      </c>
      <c r="B7714" s="54" t="s">
        <v>15420</v>
      </c>
    </row>
    <row r="7715" spans="1:2" x14ac:dyDescent="0.3">
      <c r="A7715" s="53" t="s">
        <v>15421</v>
      </c>
      <c r="B7715" s="54" t="s">
        <v>15422</v>
      </c>
    </row>
    <row r="7716" spans="1:2" x14ac:dyDescent="0.3">
      <c r="A7716" s="53" t="s">
        <v>15423</v>
      </c>
      <c r="B7716" s="54" t="s">
        <v>15424</v>
      </c>
    </row>
    <row r="7717" spans="1:2" x14ac:dyDescent="0.3">
      <c r="A7717" s="53" t="s">
        <v>15425</v>
      </c>
      <c r="B7717" s="54" t="s">
        <v>15426</v>
      </c>
    </row>
    <row r="7718" spans="1:2" x14ac:dyDescent="0.3">
      <c r="A7718" s="53" t="s">
        <v>15427</v>
      </c>
      <c r="B7718" s="54" t="s">
        <v>15428</v>
      </c>
    </row>
    <row r="7719" spans="1:2" x14ac:dyDescent="0.3">
      <c r="A7719" s="53" t="s">
        <v>15429</v>
      </c>
      <c r="B7719" s="54" t="s">
        <v>15430</v>
      </c>
    </row>
    <row r="7720" spans="1:2" x14ac:dyDescent="0.3">
      <c r="A7720" s="53" t="s">
        <v>15431</v>
      </c>
      <c r="B7720" s="54" t="s">
        <v>15432</v>
      </c>
    </row>
    <row r="7721" spans="1:2" x14ac:dyDescent="0.3">
      <c r="A7721" s="53" t="s">
        <v>15433</v>
      </c>
      <c r="B7721" s="54" t="s">
        <v>15434</v>
      </c>
    </row>
    <row r="7722" spans="1:2" x14ac:dyDescent="0.3">
      <c r="A7722" s="53" t="s">
        <v>15435</v>
      </c>
      <c r="B7722" s="54" t="s">
        <v>15436</v>
      </c>
    </row>
    <row r="7723" spans="1:2" x14ac:dyDescent="0.3">
      <c r="A7723" s="53" t="s">
        <v>15437</v>
      </c>
      <c r="B7723" s="54" t="s">
        <v>15438</v>
      </c>
    </row>
    <row r="7724" spans="1:2" x14ac:dyDescent="0.3">
      <c r="A7724" s="53" t="s">
        <v>15439</v>
      </c>
      <c r="B7724" s="54" t="s">
        <v>15440</v>
      </c>
    </row>
    <row r="7725" spans="1:2" x14ac:dyDescent="0.3">
      <c r="A7725" s="53" t="s">
        <v>15441</v>
      </c>
      <c r="B7725" s="54" t="s">
        <v>15442</v>
      </c>
    </row>
    <row r="7726" spans="1:2" x14ac:dyDescent="0.3">
      <c r="A7726" s="53" t="s">
        <v>15443</v>
      </c>
      <c r="B7726" s="54" t="s">
        <v>15444</v>
      </c>
    </row>
    <row r="7727" spans="1:2" x14ac:dyDescent="0.3">
      <c r="A7727" s="53" t="s">
        <v>15445</v>
      </c>
      <c r="B7727" s="54" t="s">
        <v>15446</v>
      </c>
    </row>
    <row r="7728" spans="1:2" x14ac:dyDescent="0.3">
      <c r="A7728" s="53" t="s">
        <v>15447</v>
      </c>
      <c r="B7728" s="54" t="s">
        <v>15448</v>
      </c>
    </row>
    <row r="7729" spans="1:2" x14ac:dyDescent="0.3">
      <c r="A7729" s="53" t="s">
        <v>15449</v>
      </c>
      <c r="B7729" s="54" t="s">
        <v>15450</v>
      </c>
    </row>
    <row r="7730" spans="1:2" x14ac:dyDescent="0.3">
      <c r="A7730" s="53" t="s">
        <v>15451</v>
      </c>
      <c r="B7730" s="54" t="s">
        <v>15452</v>
      </c>
    </row>
    <row r="7731" spans="1:2" x14ac:dyDescent="0.3">
      <c r="A7731" s="53" t="s">
        <v>15453</v>
      </c>
      <c r="B7731" s="54" t="s">
        <v>15454</v>
      </c>
    </row>
    <row r="7732" spans="1:2" x14ac:dyDescent="0.3">
      <c r="A7732" s="53" t="s">
        <v>15455</v>
      </c>
      <c r="B7732" s="54" t="s">
        <v>15456</v>
      </c>
    </row>
    <row r="7733" spans="1:2" x14ac:dyDescent="0.3">
      <c r="A7733" s="53" t="s">
        <v>15457</v>
      </c>
      <c r="B7733" s="54" t="s">
        <v>15458</v>
      </c>
    </row>
    <row r="7734" spans="1:2" x14ac:dyDescent="0.3">
      <c r="A7734" s="53" t="s">
        <v>15459</v>
      </c>
      <c r="B7734" s="54" t="s">
        <v>15460</v>
      </c>
    </row>
    <row r="7735" spans="1:2" x14ac:dyDescent="0.3">
      <c r="A7735" s="53" t="s">
        <v>15461</v>
      </c>
      <c r="B7735" s="54" t="s">
        <v>15462</v>
      </c>
    </row>
    <row r="7736" spans="1:2" x14ac:dyDescent="0.3">
      <c r="A7736" s="53" t="s">
        <v>15463</v>
      </c>
      <c r="B7736" s="54" t="s">
        <v>15464</v>
      </c>
    </row>
    <row r="7737" spans="1:2" x14ac:dyDescent="0.3">
      <c r="A7737" s="53" t="s">
        <v>15465</v>
      </c>
      <c r="B7737" s="54" t="s">
        <v>15466</v>
      </c>
    </row>
    <row r="7738" spans="1:2" x14ac:dyDescent="0.3">
      <c r="A7738" s="53" t="s">
        <v>15467</v>
      </c>
      <c r="B7738" s="54" t="s">
        <v>15468</v>
      </c>
    </row>
    <row r="7739" spans="1:2" x14ac:dyDescent="0.3">
      <c r="A7739" s="53" t="s">
        <v>15469</v>
      </c>
      <c r="B7739" s="54" t="s">
        <v>15470</v>
      </c>
    </row>
    <row r="7740" spans="1:2" x14ac:dyDescent="0.3">
      <c r="A7740" s="53" t="s">
        <v>15471</v>
      </c>
      <c r="B7740" s="54" t="s">
        <v>15472</v>
      </c>
    </row>
    <row r="7741" spans="1:2" x14ac:dyDescent="0.3">
      <c r="A7741" s="53" t="s">
        <v>15473</v>
      </c>
      <c r="B7741" s="54" t="s">
        <v>15474</v>
      </c>
    </row>
    <row r="7742" spans="1:2" x14ac:dyDescent="0.3">
      <c r="A7742" s="53" t="s">
        <v>15475</v>
      </c>
      <c r="B7742" s="54" t="s">
        <v>15476</v>
      </c>
    </row>
    <row r="7743" spans="1:2" x14ac:dyDescent="0.3">
      <c r="A7743" s="53" t="s">
        <v>15477</v>
      </c>
      <c r="B7743" s="54" t="s">
        <v>15478</v>
      </c>
    </row>
    <row r="7744" spans="1:2" x14ac:dyDescent="0.3">
      <c r="A7744" s="53" t="s">
        <v>15479</v>
      </c>
      <c r="B7744" s="54" t="s">
        <v>15480</v>
      </c>
    </row>
    <row r="7745" spans="1:2" x14ac:dyDescent="0.3">
      <c r="A7745" s="53" t="s">
        <v>15481</v>
      </c>
      <c r="B7745" s="54" t="s">
        <v>15482</v>
      </c>
    </row>
    <row r="7746" spans="1:2" x14ac:dyDescent="0.3">
      <c r="A7746" s="53" t="s">
        <v>15483</v>
      </c>
      <c r="B7746" s="54" t="s">
        <v>15484</v>
      </c>
    </row>
    <row r="7747" spans="1:2" x14ac:dyDescent="0.3">
      <c r="A7747" s="53" t="s">
        <v>15485</v>
      </c>
      <c r="B7747" s="54" t="s">
        <v>15486</v>
      </c>
    </row>
    <row r="7748" spans="1:2" x14ac:dyDescent="0.3">
      <c r="A7748" s="53" t="s">
        <v>15487</v>
      </c>
      <c r="B7748" s="54" t="s">
        <v>15488</v>
      </c>
    </row>
    <row r="7749" spans="1:2" x14ac:dyDescent="0.3">
      <c r="A7749" s="53" t="s">
        <v>15489</v>
      </c>
      <c r="B7749" s="54" t="s">
        <v>15490</v>
      </c>
    </row>
    <row r="7750" spans="1:2" x14ac:dyDescent="0.3">
      <c r="A7750" s="53" t="s">
        <v>15491</v>
      </c>
      <c r="B7750" s="54" t="s">
        <v>15492</v>
      </c>
    </row>
    <row r="7751" spans="1:2" x14ac:dyDescent="0.3">
      <c r="A7751" s="53" t="s">
        <v>15493</v>
      </c>
      <c r="B7751" s="54" t="s">
        <v>15494</v>
      </c>
    </row>
    <row r="7752" spans="1:2" x14ac:dyDescent="0.3">
      <c r="A7752" s="53" t="s">
        <v>15495</v>
      </c>
      <c r="B7752" s="54" t="s">
        <v>15496</v>
      </c>
    </row>
    <row r="7753" spans="1:2" x14ac:dyDescent="0.3">
      <c r="A7753" s="53" t="s">
        <v>15497</v>
      </c>
      <c r="B7753" s="54" t="s">
        <v>15498</v>
      </c>
    </row>
    <row r="7754" spans="1:2" x14ac:dyDescent="0.3">
      <c r="A7754" s="53" t="s">
        <v>15499</v>
      </c>
      <c r="B7754" s="54" t="s">
        <v>15500</v>
      </c>
    </row>
    <row r="7755" spans="1:2" x14ac:dyDescent="0.3">
      <c r="A7755" s="53" t="s">
        <v>15501</v>
      </c>
      <c r="B7755" s="54" t="s">
        <v>15502</v>
      </c>
    </row>
    <row r="7756" spans="1:2" x14ac:dyDescent="0.3">
      <c r="A7756" s="53" t="s">
        <v>15503</v>
      </c>
      <c r="B7756" s="54" t="s">
        <v>15504</v>
      </c>
    </row>
    <row r="7757" spans="1:2" x14ac:dyDescent="0.3">
      <c r="A7757" s="53" t="s">
        <v>15505</v>
      </c>
      <c r="B7757" s="54" t="s">
        <v>15506</v>
      </c>
    </row>
    <row r="7758" spans="1:2" x14ac:dyDescent="0.3">
      <c r="A7758" s="53" t="s">
        <v>15507</v>
      </c>
      <c r="B7758" s="54" t="s">
        <v>15508</v>
      </c>
    </row>
    <row r="7759" spans="1:2" x14ac:dyDescent="0.3">
      <c r="A7759" s="53" t="s">
        <v>15509</v>
      </c>
      <c r="B7759" s="54" t="s">
        <v>15510</v>
      </c>
    </row>
    <row r="7760" spans="1:2" x14ac:dyDescent="0.3">
      <c r="A7760" s="53" t="s">
        <v>15511</v>
      </c>
      <c r="B7760" s="54" t="s">
        <v>15512</v>
      </c>
    </row>
    <row r="7761" spans="1:2" x14ac:dyDescent="0.3">
      <c r="A7761" s="53" t="s">
        <v>15513</v>
      </c>
      <c r="B7761" s="54" t="s">
        <v>15514</v>
      </c>
    </row>
    <row r="7762" spans="1:2" x14ac:dyDescent="0.3">
      <c r="A7762" s="53" t="s">
        <v>15515</v>
      </c>
      <c r="B7762" s="54" t="s">
        <v>15516</v>
      </c>
    </row>
    <row r="7763" spans="1:2" x14ac:dyDescent="0.3">
      <c r="A7763" s="53" t="s">
        <v>15517</v>
      </c>
      <c r="B7763" s="54" t="s">
        <v>15518</v>
      </c>
    </row>
    <row r="7764" spans="1:2" x14ac:dyDescent="0.3">
      <c r="A7764" s="53" t="s">
        <v>15519</v>
      </c>
      <c r="B7764" s="54" t="s">
        <v>15520</v>
      </c>
    </row>
    <row r="7765" spans="1:2" x14ac:dyDescent="0.3">
      <c r="A7765" s="53" t="s">
        <v>15521</v>
      </c>
      <c r="B7765" s="54" t="s">
        <v>15522</v>
      </c>
    </row>
    <row r="7766" spans="1:2" x14ac:dyDescent="0.3">
      <c r="A7766" s="53" t="s">
        <v>15523</v>
      </c>
      <c r="B7766" s="54" t="s">
        <v>15524</v>
      </c>
    </row>
    <row r="7767" spans="1:2" x14ac:dyDescent="0.3">
      <c r="A7767" s="53" t="s">
        <v>15525</v>
      </c>
      <c r="B7767" s="54" t="s">
        <v>15526</v>
      </c>
    </row>
    <row r="7768" spans="1:2" x14ac:dyDescent="0.3">
      <c r="A7768" s="53" t="s">
        <v>15527</v>
      </c>
      <c r="B7768" s="54" t="s">
        <v>15528</v>
      </c>
    </row>
    <row r="7769" spans="1:2" x14ac:dyDescent="0.3">
      <c r="A7769" s="53" t="s">
        <v>15529</v>
      </c>
      <c r="B7769" s="54" t="s">
        <v>15530</v>
      </c>
    </row>
    <row r="7770" spans="1:2" x14ac:dyDescent="0.3">
      <c r="A7770" s="53" t="s">
        <v>15531</v>
      </c>
      <c r="B7770" s="54" t="s">
        <v>15532</v>
      </c>
    </row>
    <row r="7771" spans="1:2" x14ac:dyDescent="0.3">
      <c r="A7771" s="53" t="s">
        <v>15533</v>
      </c>
      <c r="B7771" s="54" t="s">
        <v>15534</v>
      </c>
    </row>
    <row r="7772" spans="1:2" x14ac:dyDescent="0.3">
      <c r="A7772" s="53" t="s">
        <v>15535</v>
      </c>
      <c r="B7772" s="54" t="s">
        <v>15536</v>
      </c>
    </row>
    <row r="7773" spans="1:2" x14ac:dyDescent="0.3">
      <c r="A7773" s="53" t="s">
        <v>15537</v>
      </c>
      <c r="B7773" s="54" t="s">
        <v>15538</v>
      </c>
    </row>
    <row r="7774" spans="1:2" x14ac:dyDescent="0.3">
      <c r="A7774" s="53" t="s">
        <v>15539</v>
      </c>
      <c r="B7774" s="54" t="s">
        <v>15540</v>
      </c>
    </row>
    <row r="7775" spans="1:2" x14ac:dyDescent="0.3">
      <c r="A7775" s="53" t="s">
        <v>15541</v>
      </c>
      <c r="B7775" s="54" t="s">
        <v>15542</v>
      </c>
    </row>
    <row r="7776" spans="1:2" x14ac:dyDescent="0.3">
      <c r="A7776" s="53" t="s">
        <v>15543</v>
      </c>
      <c r="B7776" s="54" t="s">
        <v>15544</v>
      </c>
    </row>
    <row r="7777" spans="1:2" x14ac:dyDescent="0.3">
      <c r="A7777" s="53" t="s">
        <v>15545</v>
      </c>
      <c r="B7777" s="54" t="s">
        <v>15546</v>
      </c>
    </row>
    <row r="7778" spans="1:2" x14ac:dyDescent="0.3">
      <c r="A7778" s="53" t="s">
        <v>15547</v>
      </c>
      <c r="B7778" s="54" t="s">
        <v>15548</v>
      </c>
    </row>
    <row r="7779" spans="1:2" x14ac:dyDescent="0.3">
      <c r="A7779" s="53" t="s">
        <v>15549</v>
      </c>
      <c r="B7779" s="54" t="s">
        <v>15550</v>
      </c>
    </row>
    <row r="7780" spans="1:2" x14ac:dyDescent="0.3">
      <c r="A7780" s="53" t="s">
        <v>15551</v>
      </c>
      <c r="B7780" s="54" t="s">
        <v>15552</v>
      </c>
    </row>
    <row r="7781" spans="1:2" x14ac:dyDescent="0.3">
      <c r="A7781" s="53" t="s">
        <v>15553</v>
      </c>
      <c r="B7781" s="54" t="s">
        <v>15554</v>
      </c>
    </row>
    <row r="7782" spans="1:2" x14ac:dyDescent="0.3">
      <c r="A7782" s="53" t="s">
        <v>15555</v>
      </c>
      <c r="B7782" s="54" t="s">
        <v>15556</v>
      </c>
    </row>
    <row r="7783" spans="1:2" x14ac:dyDescent="0.3">
      <c r="A7783" s="53" t="s">
        <v>15557</v>
      </c>
      <c r="B7783" s="54" t="s">
        <v>15558</v>
      </c>
    </row>
    <row r="7784" spans="1:2" x14ac:dyDescent="0.3">
      <c r="A7784" s="53" t="s">
        <v>15559</v>
      </c>
      <c r="B7784" s="54" t="s">
        <v>15560</v>
      </c>
    </row>
    <row r="7785" spans="1:2" x14ac:dyDescent="0.3">
      <c r="A7785" s="53" t="s">
        <v>15561</v>
      </c>
      <c r="B7785" s="54" t="s">
        <v>15562</v>
      </c>
    </row>
    <row r="7786" spans="1:2" x14ac:dyDescent="0.3">
      <c r="A7786" s="53" t="s">
        <v>15563</v>
      </c>
      <c r="B7786" s="54" t="s">
        <v>15564</v>
      </c>
    </row>
    <row r="7787" spans="1:2" x14ac:dyDescent="0.3">
      <c r="A7787" s="53" t="s">
        <v>15565</v>
      </c>
      <c r="B7787" s="54" t="s">
        <v>15566</v>
      </c>
    </row>
    <row r="7788" spans="1:2" x14ac:dyDescent="0.3">
      <c r="A7788" s="53" t="s">
        <v>15567</v>
      </c>
      <c r="B7788" s="54" t="s">
        <v>15568</v>
      </c>
    </row>
    <row r="7789" spans="1:2" x14ac:dyDescent="0.3">
      <c r="A7789" s="53" t="s">
        <v>15569</v>
      </c>
      <c r="B7789" s="54" t="s">
        <v>15570</v>
      </c>
    </row>
    <row r="7790" spans="1:2" x14ac:dyDescent="0.3">
      <c r="A7790" s="53" t="s">
        <v>15571</v>
      </c>
      <c r="B7790" s="54" t="s">
        <v>15572</v>
      </c>
    </row>
    <row r="7791" spans="1:2" x14ac:dyDescent="0.3">
      <c r="A7791" s="53" t="s">
        <v>15573</v>
      </c>
      <c r="B7791" s="54" t="s">
        <v>15574</v>
      </c>
    </row>
    <row r="7792" spans="1:2" x14ac:dyDescent="0.3">
      <c r="A7792" s="53" t="s">
        <v>15575</v>
      </c>
      <c r="B7792" s="54" t="s">
        <v>15576</v>
      </c>
    </row>
    <row r="7793" spans="1:2" x14ac:dyDescent="0.3">
      <c r="A7793" s="53" t="s">
        <v>15577</v>
      </c>
      <c r="B7793" s="54" t="s">
        <v>15578</v>
      </c>
    </row>
    <row r="7794" spans="1:2" x14ac:dyDescent="0.3">
      <c r="A7794" s="53" t="s">
        <v>15579</v>
      </c>
      <c r="B7794" s="54" t="s">
        <v>15580</v>
      </c>
    </row>
    <row r="7795" spans="1:2" x14ac:dyDescent="0.3">
      <c r="A7795" s="53" t="s">
        <v>15581</v>
      </c>
      <c r="B7795" s="54" t="s">
        <v>15582</v>
      </c>
    </row>
    <row r="7796" spans="1:2" x14ac:dyDescent="0.3">
      <c r="A7796" s="53" t="s">
        <v>15583</v>
      </c>
      <c r="B7796" s="54" t="s">
        <v>15584</v>
      </c>
    </row>
    <row r="7797" spans="1:2" x14ac:dyDescent="0.3">
      <c r="A7797" s="53" t="s">
        <v>15585</v>
      </c>
      <c r="B7797" s="54" t="s">
        <v>15586</v>
      </c>
    </row>
    <row r="7798" spans="1:2" x14ac:dyDescent="0.3">
      <c r="A7798" s="53" t="s">
        <v>15587</v>
      </c>
      <c r="B7798" s="54" t="s">
        <v>15588</v>
      </c>
    </row>
    <row r="7799" spans="1:2" x14ac:dyDescent="0.3">
      <c r="A7799" s="53" t="s">
        <v>15589</v>
      </c>
      <c r="B7799" s="54" t="s">
        <v>15590</v>
      </c>
    </row>
    <row r="7800" spans="1:2" x14ac:dyDescent="0.3">
      <c r="A7800" s="53" t="s">
        <v>15591</v>
      </c>
      <c r="B7800" s="54" t="s">
        <v>15592</v>
      </c>
    </row>
    <row r="7801" spans="1:2" x14ac:dyDescent="0.3">
      <c r="A7801" s="53" t="s">
        <v>15593</v>
      </c>
      <c r="B7801" s="54" t="s">
        <v>15594</v>
      </c>
    </row>
    <row r="7802" spans="1:2" x14ac:dyDescent="0.3">
      <c r="A7802" s="53" t="s">
        <v>15595</v>
      </c>
      <c r="B7802" s="54" t="s">
        <v>15596</v>
      </c>
    </row>
    <row r="7803" spans="1:2" x14ac:dyDescent="0.3">
      <c r="A7803" s="53" t="s">
        <v>15597</v>
      </c>
      <c r="B7803" s="54" t="s">
        <v>15598</v>
      </c>
    </row>
    <row r="7804" spans="1:2" x14ac:dyDescent="0.3">
      <c r="A7804" s="53" t="s">
        <v>15599</v>
      </c>
      <c r="B7804" s="54" t="s">
        <v>15600</v>
      </c>
    </row>
    <row r="7805" spans="1:2" x14ac:dyDescent="0.3">
      <c r="A7805" s="53" t="s">
        <v>15601</v>
      </c>
      <c r="B7805" s="54" t="s">
        <v>15602</v>
      </c>
    </row>
    <row r="7806" spans="1:2" x14ac:dyDescent="0.3">
      <c r="A7806" s="53" t="s">
        <v>15603</v>
      </c>
      <c r="B7806" s="54" t="s">
        <v>15604</v>
      </c>
    </row>
    <row r="7807" spans="1:2" x14ac:dyDescent="0.3">
      <c r="A7807" s="53" t="s">
        <v>15605</v>
      </c>
      <c r="B7807" s="54" t="s">
        <v>15606</v>
      </c>
    </row>
    <row r="7808" spans="1:2" x14ac:dyDescent="0.3">
      <c r="A7808" s="53" t="s">
        <v>15607</v>
      </c>
      <c r="B7808" s="54" t="s">
        <v>15608</v>
      </c>
    </row>
    <row r="7809" spans="1:2" x14ac:dyDescent="0.3">
      <c r="A7809" s="53" t="s">
        <v>15609</v>
      </c>
      <c r="B7809" s="54" t="s">
        <v>15610</v>
      </c>
    </row>
    <row r="7810" spans="1:2" x14ac:dyDescent="0.3">
      <c r="A7810" s="53" t="s">
        <v>15611</v>
      </c>
      <c r="B7810" s="54" t="s">
        <v>15612</v>
      </c>
    </row>
    <row r="7811" spans="1:2" x14ac:dyDescent="0.3">
      <c r="A7811" s="53" t="s">
        <v>15613</v>
      </c>
      <c r="B7811" s="54" t="s">
        <v>15614</v>
      </c>
    </row>
    <row r="7812" spans="1:2" x14ac:dyDescent="0.3">
      <c r="A7812" s="53" t="s">
        <v>15615</v>
      </c>
      <c r="B7812" s="54" t="s">
        <v>15616</v>
      </c>
    </row>
    <row r="7813" spans="1:2" x14ac:dyDescent="0.3">
      <c r="A7813" s="53" t="s">
        <v>15617</v>
      </c>
      <c r="B7813" s="54" t="s">
        <v>15618</v>
      </c>
    </row>
    <row r="7814" spans="1:2" x14ac:dyDescent="0.3">
      <c r="A7814" s="53" t="s">
        <v>15619</v>
      </c>
      <c r="B7814" s="54" t="s">
        <v>15620</v>
      </c>
    </row>
    <row r="7815" spans="1:2" x14ac:dyDescent="0.3">
      <c r="A7815" s="53" t="s">
        <v>15621</v>
      </c>
      <c r="B7815" s="54" t="s">
        <v>15622</v>
      </c>
    </row>
    <row r="7816" spans="1:2" x14ac:dyDescent="0.3">
      <c r="A7816" s="53" t="s">
        <v>15623</v>
      </c>
      <c r="B7816" s="54" t="s">
        <v>15624</v>
      </c>
    </row>
    <row r="7817" spans="1:2" x14ac:dyDescent="0.3">
      <c r="A7817" s="53" t="s">
        <v>15625</v>
      </c>
      <c r="B7817" s="54" t="s">
        <v>15626</v>
      </c>
    </row>
    <row r="7818" spans="1:2" x14ac:dyDescent="0.3">
      <c r="A7818" s="53" t="s">
        <v>15627</v>
      </c>
      <c r="B7818" s="54" t="s">
        <v>15628</v>
      </c>
    </row>
    <row r="7819" spans="1:2" x14ac:dyDescent="0.3">
      <c r="A7819" s="53" t="s">
        <v>15629</v>
      </c>
      <c r="B7819" s="54" t="s">
        <v>15630</v>
      </c>
    </row>
    <row r="7820" spans="1:2" x14ac:dyDescent="0.3">
      <c r="A7820" s="53" t="s">
        <v>15631</v>
      </c>
      <c r="B7820" s="54" t="s">
        <v>15632</v>
      </c>
    </row>
    <row r="7821" spans="1:2" x14ac:dyDescent="0.3">
      <c r="A7821" s="53" t="s">
        <v>15633</v>
      </c>
      <c r="B7821" s="54" t="s">
        <v>15634</v>
      </c>
    </row>
    <row r="7822" spans="1:2" x14ac:dyDescent="0.3">
      <c r="A7822" s="53" t="s">
        <v>15635</v>
      </c>
      <c r="B7822" s="54" t="s">
        <v>15636</v>
      </c>
    </row>
    <row r="7823" spans="1:2" x14ac:dyDescent="0.3">
      <c r="A7823" s="53" t="s">
        <v>15637</v>
      </c>
      <c r="B7823" s="54" t="s">
        <v>15638</v>
      </c>
    </row>
    <row r="7824" spans="1:2" x14ac:dyDescent="0.3">
      <c r="A7824" s="53" t="s">
        <v>15639</v>
      </c>
      <c r="B7824" s="54" t="s">
        <v>15640</v>
      </c>
    </row>
    <row r="7825" spans="1:2" x14ac:dyDescent="0.3">
      <c r="A7825" s="53" t="s">
        <v>15641</v>
      </c>
      <c r="B7825" s="54" t="s">
        <v>15642</v>
      </c>
    </row>
    <row r="7826" spans="1:2" x14ac:dyDescent="0.3">
      <c r="A7826" s="53" t="s">
        <v>15643</v>
      </c>
      <c r="B7826" s="54" t="s">
        <v>15644</v>
      </c>
    </row>
    <row r="7827" spans="1:2" x14ac:dyDescent="0.3">
      <c r="A7827" s="53" t="s">
        <v>15645</v>
      </c>
      <c r="B7827" s="54" t="s">
        <v>15646</v>
      </c>
    </row>
    <row r="7828" spans="1:2" x14ac:dyDescent="0.3">
      <c r="A7828" s="53" t="s">
        <v>15647</v>
      </c>
      <c r="B7828" s="54" t="s">
        <v>15648</v>
      </c>
    </row>
    <row r="7829" spans="1:2" x14ac:dyDescent="0.3">
      <c r="A7829" s="53" t="s">
        <v>15649</v>
      </c>
      <c r="B7829" s="54" t="s">
        <v>15650</v>
      </c>
    </row>
    <row r="7830" spans="1:2" x14ac:dyDescent="0.3">
      <c r="A7830" s="53" t="s">
        <v>15651</v>
      </c>
      <c r="B7830" s="54" t="s">
        <v>15652</v>
      </c>
    </row>
    <row r="7831" spans="1:2" x14ac:dyDescent="0.3">
      <c r="A7831" s="53" t="s">
        <v>15653</v>
      </c>
      <c r="B7831" s="54" t="s">
        <v>15654</v>
      </c>
    </row>
    <row r="7832" spans="1:2" x14ac:dyDescent="0.3">
      <c r="A7832" s="53" t="s">
        <v>15655</v>
      </c>
      <c r="B7832" s="54" t="s">
        <v>15656</v>
      </c>
    </row>
    <row r="7833" spans="1:2" x14ac:dyDescent="0.3">
      <c r="A7833" s="53" t="s">
        <v>15657</v>
      </c>
      <c r="B7833" s="54" t="s">
        <v>15658</v>
      </c>
    </row>
    <row r="7834" spans="1:2" x14ac:dyDescent="0.3">
      <c r="A7834" s="53" t="s">
        <v>15659</v>
      </c>
      <c r="B7834" s="54" t="s">
        <v>15660</v>
      </c>
    </row>
    <row r="7835" spans="1:2" x14ac:dyDescent="0.3">
      <c r="A7835" s="53" t="s">
        <v>15661</v>
      </c>
      <c r="B7835" s="54" t="s">
        <v>15662</v>
      </c>
    </row>
    <row r="7836" spans="1:2" x14ac:dyDescent="0.3">
      <c r="A7836" s="53" t="s">
        <v>15663</v>
      </c>
      <c r="B7836" s="54" t="s">
        <v>15664</v>
      </c>
    </row>
    <row r="7837" spans="1:2" x14ac:dyDescent="0.3">
      <c r="A7837" s="53" t="s">
        <v>15665</v>
      </c>
      <c r="B7837" s="54" t="s">
        <v>15666</v>
      </c>
    </row>
    <row r="7838" spans="1:2" x14ac:dyDescent="0.3">
      <c r="A7838" s="53" t="s">
        <v>15667</v>
      </c>
      <c r="B7838" s="54" t="s">
        <v>15668</v>
      </c>
    </row>
    <row r="7839" spans="1:2" x14ac:dyDescent="0.3">
      <c r="A7839" s="53" t="s">
        <v>15669</v>
      </c>
      <c r="B7839" s="54" t="s">
        <v>15670</v>
      </c>
    </row>
    <row r="7840" spans="1:2" x14ac:dyDescent="0.3">
      <c r="A7840" s="53" t="s">
        <v>15671</v>
      </c>
      <c r="B7840" s="54" t="s">
        <v>15672</v>
      </c>
    </row>
    <row r="7841" spans="1:2" x14ac:dyDescent="0.3">
      <c r="A7841" s="53" t="s">
        <v>15673</v>
      </c>
      <c r="B7841" s="54" t="s">
        <v>15674</v>
      </c>
    </row>
    <row r="7842" spans="1:2" x14ac:dyDescent="0.3">
      <c r="A7842" s="53" t="s">
        <v>15675</v>
      </c>
      <c r="B7842" s="54" t="s">
        <v>15676</v>
      </c>
    </row>
    <row r="7843" spans="1:2" x14ac:dyDescent="0.3">
      <c r="A7843" s="53" t="s">
        <v>15677</v>
      </c>
      <c r="B7843" s="54" t="s">
        <v>15678</v>
      </c>
    </row>
    <row r="7844" spans="1:2" x14ac:dyDescent="0.3">
      <c r="A7844" s="53" t="s">
        <v>15679</v>
      </c>
      <c r="B7844" s="54" t="s">
        <v>15680</v>
      </c>
    </row>
    <row r="7845" spans="1:2" x14ac:dyDescent="0.3">
      <c r="A7845" s="53" t="s">
        <v>15681</v>
      </c>
      <c r="B7845" s="54" t="s">
        <v>15682</v>
      </c>
    </row>
    <row r="7846" spans="1:2" x14ac:dyDescent="0.3">
      <c r="A7846" s="53" t="s">
        <v>15683</v>
      </c>
      <c r="B7846" s="54" t="s">
        <v>15684</v>
      </c>
    </row>
    <row r="7847" spans="1:2" x14ac:dyDescent="0.3">
      <c r="A7847" s="53" t="s">
        <v>15685</v>
      </c>
      <c r="B7847" s="54" t="s">
        <v>15686</v>
      </c>
    </row>
    <row r="7848" spans="1:2" x14ac:dyDescent="0.3">
      <c r="A7848" s="53" t="s">
        <v>15687</v>
      </c>
      <c r="B7848" s="54" t="s">
        <v>15688</v>
      </c>
    </row>
    <row r="7849" spans="1:2" x14ac:dyDescent="0.3">
      <c r="A7849" s="53" t="s">
        <v>15689</v>
      </c>
      <c r="B7849" s="54" t="s">
        <v>15690</v>
      </c>
    </row>
    <row r="7850" spans="1:2" x14ac:dyDescent="0.3">
      <c r="A7850" s="53" t="s">
        <v>15691</v>
      </c>
      <c r="B7850" s="54" t="s">
        <v>15692</v>
      </c>
    </row>
    <row r="7851" spans="1:2" x14ac:dyDescent="0.3">
      <c r="A7851" s="53" t="s">
        <v>15693</v>
      </c>
      <c r="B7851" s="54" t="s">
        <v>15694</v>
      </c>
    </row>
    <row r="7852" spans="1:2" x14ac:dyDescent="0.3">
      <c r="A7852" s="53" t="s">
        <v>15695</v>
      </c>
      <c r="B7852" s="54" t="s">
        <v>15696</v>
      </c>
    </row>
    <row r="7853" spans="1:2" x14ac:dyDescent="0.3">
      <c r="A7853" s="53" t="s">
        <v>15697</v>
      </c>
      <c r="B7853" s="54" t="s">
        <v>15698</v>
      </c>
    </row>
    <row r="7854" spans="1:2" x14ac:dyDescent="0.3">
      <c r="A7854" s="53" t="s">
        <v>15699</v>
      </c>
      <c r="B7854" s="54" t="s">
        <v>15700</v>
      </c>
    </row>
    <row r="7855" spans="1:2" x14ac:dyDescent="0.3">
      <c r="A7855" s="53" t="s">
        <v>15701</v>
      </c>
      <c r="B7855" s="54" t="s">
        <v>15702</v>
      </c>
    </row>
    <row r="7856" spans="1:2" x14ac:dyDescent="0.3">
      <c r="A7856" s="53" t="s">
        <v>15703</v>
      </c>
      <c r="B7856" s="54" t="s">
        <v>15704</v>
      </c>
    </row>
    <row r="7857" spans="1:2" x14ac:dyDescent="0.3">
      <c r="A7857" s="53" t="s">
        <v>15705</v>
      </c>
      <c r="B7857" s="54" t="s">
        <v>15706</v>
      </c>
    </row>
    <row r="7858" spans="1:2" x14ac:dyDescent="0.3">
      <c r="A7858" s="53" t="s">
        <v>15707</v>
      </c>
      <c r="B7858" s="54" t="s">
        <v>15708</v>
      </c>
    </row>
    <row r="7859" spans="1:2" x14ac:dyDescent="0.3">
      <c r="A7859" s="53" t="s">
        <v>15709</v>
      </c>
      <c r="B7859" s="54" t="s">
        <v>15710</v>
      </c>
    </row>
    <row r="7860" spans="1:2" x14ac:dyDescent="0.3">
      <c r="A7860" s="53" t="s">
        <v>15711</v>
      </c>
      <c r="B7860" s="54" t="s">
        <v>15712</v>
      </c>
    </row>
    <row r="7861" spans="1:2" x14ac:dyDescent="0.3">
      <c r="A7861" s="53" t="s">
        <v>15713</v>
      </c>
      <c r="B7861" s="54" t="s">
        <v>15714</v>
      </c>
    </row>
    <row r="7862" spans="1:2" x14ac:dyDescent="0.3">
      <c r="A7862" s="53" t="s">
        <v>15715</v>
      </c>
      <c r="B7862" s="54" t="s">
        <v>15716</v>
      </c>
    </row>
    <row r="7863" spans="1:2" x14ac:dyDescent="0.3">
      <c r="A7863" s="53" t="s">
        <v>15717</v>
      </c>
      <c r="B7863" s="54" t="s">
        <v>15718</v>
      </c>
    </row>
    <row r="7864" spans="1:2" x14ac:dyDescent="0.3">
      <c r="A7864" s="53" t="s">
        <v>15719</v>
      </c>
      <c r="B7864" s="54" t="s">
        <v>15720</v>
      </c>
    </row>
    <row r="7865" spans="1:2" x14ac:dyDescent="0.3">
      <c r="A7865" s="53" t="s">
        <v>15721</v>
      </c>
      <c r="B7865" s="54" t="s">
        <v>15722</v>
      </c>
    </row>
    <row r="7866" spans="1:2" x14ac:dyDescent="0.3">
      <c r="A7866" s="53" t="s">
        <v>15723</v>
      </c>
      <c r="B7866" s="54" t="s">
        <v>15724</v>
      </c>
    </row>
    <row r="7867" spans="1:2" x14ac:dyDescent="0.3">
      <c r="A7867" s="53" t="s">
        <v>15725</v>
      </c>
      <c r="B7867" s="54" t="s">
        <v>15726</v>
      </c>
    </row>
    <row r="7868" spans="1:2" x14ac:dyDescent="0.3">
      <c r="A7868" s="53" t="s">
        <v>15727</v>
      </c>
      <c r="B7868" s="54" t="s">
        <v>15728</v>
      </c>
    </row>
    <row r="7869" spans="1:2" x14ac:dyDescent="0.3">
      <c r="A7869" s="53" t="s">
        <v>15729</v>
      </c>
      <c r="B7869" s="54" t="s">
        <v>15730</v>
      </c>
    </row>
    <row r="7870" spans="1:2" x14ac:dyDescent="0.3">
      <c r="A7870" s="53" t="s">
        <v>15731</v>
      </c>
      <c r="B7870" s="54" t="s">
        <v>15732</v>
      </c>
    </row>
    <row r="7871" spans="1:2" x14ac:dyDescent="0.3">
      <c r="A7871" s="53" t="s">
        <v>15733</v>
      </c>
      <c r="B7871" s="54" t="s">
        <v>15734</v>
      </c>
    </row>
    <row r="7872" spans="1:2" x14ac:dyDescent="0.3">
      <c r="A7872" s="53" t="s">
        <v>15735</v>
      </c>
      <c r="B7872" s="54" t="s">
        <v>15736</v>
      </c>
    </row>
    <row r="7873" spans="1:2" x14ac:dyDescent="0.3">
      <c r="A7873" s="53" t="s">
        <v>15737</v>
      </c>
      <c r="B7873" s="54" t="s">
        <v>15738</v>
      </c>
    </row>
    <row r="7874" spans="1:2" x14ac:dyDescent="0.3">
      <c r="A7874" s="53" t="s">
        <v>15739</v>
      </c>
      <c r="B7874" s="54" t="s">
        <v>15740</v>
      </c>
    </row>
    <row r="7875" spans="1:2" x14ac:dyDescent="0.3">
      <c r="A7875" s="53" t="s">
        <v>15741</v>
      </c>
      <c r="B7875" s="54" t="s">
        <v>15742</v>
      </c>
    </row>
    <row r="7876" spans="1:2" x14ac:dyDescent="0.3">
      <c r="A7876" s="53" t="s">
        <v>15743</v>
      </c>
      <c r="B7876" s="54" t="s">
        <v>15744</v>
      </c>
    </row>
    <row r="7877" spans="1:2" x14ac:dyDescent="0.3">
      <c r="A7877" s="53" t="s">
        <v>15745</v>
      </c>
      <c r="B7877" s="54" t="s">
        <v>15746</v>
      </c>
    </row>
    <row r="7878" spans="1:2" x14ac:dyDescent="0.3">
      <c r="A7878" s="53" t="s">
        <v>15747</v>
      </c>
      <c r="B7878" s="54" t="s">
        <v>15748</v>
      </c>
    </row>
    <row r="7879" spans="1:2" x14ac:dyDescent="0.3">
      <c r="A7879" s="53" t="s">
        <v>15749</v>
      </c>
      <c r="B7879" s="54" t="s">
        <v>15750</v>
      </c>
    </row>
    <row r="7880" spans="1:2" x14ac:dyDescent="0.3">
      <c r="A7880" s="53" t="s">
        <v>15751</v>
      </c>
      <c r="B7880" s="54" t="s">
        <v>15752</v>
      </c>
    </row>
    <row r="7881" spans="1:2" x14ac:dyDescent="0.3">
      <c r="A7881" s="53" t="s">
        <v>15753</v>
      </c>
      <c r="B7881" s="54" t="s">
        <v>15754</v>
      </c>
    </row>
    <row r="7882" spans="1:2" x14ac:dyDescent="0.3">
      <c r="A7882" s="53" t="s">
        <v>15755</v>
      </c>
      <c r="B7882" s="54" t="s">
        <v>15756</v>
      </c>
    </row>
    <row r="7883" spans="1:2" x14ac:dyDescent="0.3">
      <c r="A7883" s="53" t="s">
        <v>15757</v>
      </c>
      <c r="B7883" s="54" t="s">
        <v>15758</v>
      </c>
    </row>
    <row r="7884" spans="1:2" x14ac:dyDescent="0.3">
      <c r="A7884" s="53" t="s">
        <v>15759</v>
      </c>
      <c r="B7884" s="54" t="s">
        <v>15760</v>
      </c>
    </row>
    <row r="7885" spans="1:2" x14ac:dyDescent="0.3">
      <c r="A7885" s="53" t="s">
        <v>15761</v>
      </c>
      <c r="B7885" s="54" t="s">
        <v>15762</v>
      </c>
    </row>
    <row r="7886" spans="1:2" x14ac:dyDescent="0.3">
      <c r="A7886" s="53" t="s">
        <v>15763</v>
      </c>
      <c r="B7886" s="54" t="s">
        <v>15764</v>
      </c>
    </row>
    <row r="7887" spans="1:2" x14ac:dyDescent="0.3">
      <c r="A7887" s="53" t="s">
        <v>15765</v>
      </c>
      <c r="B7887" s="54" t="s">
        <v>15766</v>
      </c>
    </row>
    <row r="7888" spans="1:2" x14ac:dyDescent="0.3">
      <c r="A7888" s="53" t="s">
        <v>15767</v>
      </c>
      <c r="B7888" s="54" t="s">
        <v>15768</v>
      </c>
    </row>
    <row r="7889" spans="1:2" x14ac:dyDescent="0.3">
      <c r="A7889" s="53" t="s">
        <v>15769</v>
      </c>
      <c r="B7889" s="54" t="s">
        <v>15770</v>
      </c>
    </row>
    <row r="7890" spans="1:2" x14ac:dyDescent="0.3">
      <c r="A7890" s="53" t="s">
        <v>15771</v>
      </c>
      <c r="B7890" s="54" t="s">
        <v>15772</v>
      </c>
    </row>
    <row r="7891" spans="1:2" x14ac:dyDescent="0.3">
      <c r="A7891" s="53" t="s">
        <v>15773</v>
      </c>
      <c r="B7891" s="54" t="s">
        <v>15774</v>
      </c>
    </row>
    <row r="7892" spans="1:2" x14ac:dyDescent="0.3">
      <c r="A7892" s="53" t="s">
        <v>15775</v>
      </c>
      <c r="B7892" s="54" t="s">
        <v>15776</v>
      </c>
    </row>
    <row r="7893" spans="1:2" x14ac:dyDescent="0.3">
      <c r="A7893" s="53" t="s">
        <v>15777</v>
      </c>
      <c r="B7893" s="54" t="s">
        <v>15778</v>
      </c>
    </row>
    <row r="7894" spans="1:2" x14ac:dyDescent="0.3">
      <c r="A7894" s="53" t="s">
        <v>15779</v>
      </c>
      <c r="B7894" s="54" t="s">
        <v>15780</v>
      </c>
    </row>
    <row r="7895" spans="1:2" x14ac:dyDescent="0.3">
      <c r="A7895" s="53" t="s">
        <v>15781</v>
      </c>
      <c r="B7895" s="54" t="s">
        <v>15782</v>
      </c>
    </row>
    <row r="7896" spans="1:2" x14ac:dyDescent="0.3">
      <c r="A7896" s="53" t="s">
        <v>15783</v>
      </c>
      <c r="B7896" s="54" t="s">
        <v>15784</v>
      </c>
    </row>
    <row r="7897" spans="1:2" x14ac:dyDescent="0.3">
      <c r="A7897" s="53" t="s">
        <v>15785</v>
      </c>
      <c r="B7897" s="54" t="s">
        <v>15786</v>
      </c>
    </row>
    <row r="7898" spans="1:2" x14ac:dyDescent="0.3">
      <c r="A7898" s="53" t="s">
        <v>15787</v>
      </c>
      <c r="B7898" s="54" t="s">
        <v>15788</v>
      </c>
    </row>
    <row r="7899" spans="1:2" x14ac:dyDescent="0.3">
      <c r="A7899" s="53" t="s">
        <v>15789</v>
      </c>
      <c r="B7899" s="54" t="s">
        <v>15790</v>
      </c>
    </row>
    <row r="7900" spans="1:2" x14ac:dyDescent="0.3">
      <c r="A7900" s="53" t="s">
        <v>15791</v>
      </c>
      <c r="B7900" s="54" t="s">
        <v>15792</v>
      </c>
    </row>
    <row r="7901" spans="1:2" x14ac:dyDescent="0.3">
      <c r="A7901" s="53" t="s">
        <v>15793</v>
      </c>
      <c r="B7901" s="54" t="s">
        <v>15794</v>
      </c>
    </row>
    <row r="7902" spans="1:2" x14ac:dyDescent="0.3">
      <c r="A7902" s="53" t="s">
        <v>15795</v>
      </c>
      <c r="B7902" s="54" t="s">
        <v>15796</v>
      </c>
    </row>
    <row r="7903" spans="1:2" x14ac:dyDescent="0.3">
      <c r="A7903" s="53" t="s">
        <v>15797</v>
      </c>
      <c r="B7903" s="54" t="s">
        <v>15798</v>
      </c>
    </row>
    <row r="7904" spans="1:2" x14ac:dyDescent="0.3">
      <c r="A7904" s="53" t="s">
        <v>15799</v>
      </c>
      <c r="B7904" s="54" t="s">
        <v>15800</v>
      </c>
    </row>
    <row r="7905" spans="1:2" x14ac:dyDescent="0.3">
      <c r="A7905" s="53" t="s">
        <v>15801</v>
      </c>
      <c r="B7905" s="54" t="s">
        <v>15802</v>
      </c>
    </row>
    <row r="7906" spans="1:2" x14ac:dyDescent="0.3">
      <c r="A7906" s="53" t="s">
        <v>15803</v>
      </c>
      <c r="B7906" s="54" t="s">
        <v>15804</v>
      </c>
    </row>
    <row r="7907" spans="1:2" x14ac:dyDescent="0.3">
      <c r="A7907" s="53" t="s">
        <v>15805</v>
      </c>
      <c r="B7907" s="54" t="s">
        <v>15806</v>
      </c>
    </row>
    <row r="7908" spans="1:2" x14ac:dyDescent="0.3">
      <c r="A7908" s="53" t="s">
        <v>15807</v>
      </c>
      <c r="B7908" s="54" t="s">
        <v>15808</v>
      </c>
    </row>
    <row r="7909" spans="1:2" x14ac:dyDescent="0.3">
      <c r="A7909" s="53" t="s">
        <v>15809</v>
      </c>
      <c r="B7909" s="54" t="s">
        <v>15810</v>
      </c>
    </row>
    <row r="7910" spans="1:2" x14ac:dyDescent="0.3">
      <c r="A7910" s="53" t="s">
        <v>15811</v>
      </c>
      <c r="B7910" s="54" t="s">
        <v>15812</v>
      </c>
    </row>
    <row r="7911" spans="1:2" x14ac:dyDescent="0.3">
      <c r="A7911" s="53" t="s">
        <v>15813</v>
      </c>
      <c r="B7911" s="54" t="s">
        <v>15814</v>
      </c>
    </row>
    <row r="7912" spans="1:2" x14ac:dyDescent="0.3">
      <c r="A7912" s="53" t="s">
        <v>15815</v>
      </c>
      <c r="B7912" s="54" t="s">
        <v>15816</v>
      </c>
    </row>
    <row r="7913" spans="1:2" x14ac:dyDescent="0.3">
      <c r="A7913" s="53" t="s">
        <v>15817</v>
      </c>
      <c r="B7913" s="54" t="s">
        <v>15818</v>
      </c>
    </row>
    <row r="7914" spans="1:2" x14ac:dyDescent="0.3">
      <c r="A7914" s="53" t="s">
        <v>15819</v>
      </c>
      <c r="B7914" s="54" t="s">
        <v>15820</v>
      </c>
    </row>
    <row r="7915" spans="1:2" x14ac:dyDescent="0.3">
      <c r="A7915" s="53" t="s">
        <v>15821</v>
      </c>
      <c r="B7915" s="54" t="s">
        <v>15822</v>
      </c>
    </row>
    <row r="7916" spans="1:2" x14ac:dyDescent="0.3">
      <c r="A7916" s="53" t="s">
        <v>15823</v>
      </c>
      <c r="B7916" s="54" t="s">
        <v>15824</v>
      </c>
    </row>
    <row r="7917" spans="1:2" x14ac:dyDescent="0.3">
      <c r="A7917" s="53" t="s">
        <v>15825</v>
      </c>
      <c r="B7917" s="54" t="s">
        <v>15826</v>
      </c>
    </row>
    <row r="7918" spans="1:2" x14ac:dyDescent="0.3">
      <c r="A7918" s="53" t="s">
        <v>15827</v>
      </c>
      <c r="B7918" s="54" t="s">
        <v>15828</v>
      </c>
    </row>
    <row r="7919" spans="1:2" x14ac:dyDescent="0.3">
      <c r="A7919" s="53" t="s">
        <v>15829</v>
      </c>
      <c r="B7919" s="54" t="s">
        <v>15830</v>
      </c>
    </row>
    <row r="7920" spans="1:2" x14ac:dyDescent="0.3">
      <c r="A7920" s="53" t="s">
        <v>15831</v>
      </c>
      <c r="B7920" s="54" t="s">
        <v>15832</v>
      </c>
    </row>
    <row r="7921" spans="1:2" x14ac:dyDescent="0.3">
      <c r="A7921" s="53" t="s">
        <v>15833</v>
      </c>
      <c r="B7921" s="54" t="s">
        <v>15834</v>
      </c>
    </row>
    <row r="7922" spans="1:2" x14ac:dyDescent="0.3">
      <c r="A7922" s="53" t="s">
        <v>15835</v>
      </c>
      <c r="B7922" s="54" t="s">
        <v>15836</v>
      </c>
    </row>
    <row r="7923" spans="1:2" x14ac:dyDescent="0.3">
      <c r="A7923" s="53" t="s">
        <v>15837</v>
      </c>
      <c r="B7923" s="54" t="s">
        <v>15838</v>
      </c>
    </row>
    <row r="7924" spans="1:2" x14ac:dyDescent="0.3">
      <c r="A7924" s="53" t="s">
        <v>15839</v>
      </c>
      <c r="B7924" s="54" t="s">
        <v>15840</v>
      </c>
    </row>
    <row r="7925" spans="1:2" x14ac:dyDescent="0.3">
      <c r="A7925" s="53" t="s">
        <v>15841</v>
      </c>
      <c r="B7925" s="54" t="s">
        <v>15842</v>
      </c>
    </row>
    <row r="7926" spans="1:2" x14ac:dyDescent="0.3">
      <c r="A7926" s="53" t="s">
        <v>15843</v>
      </c>
      <c r="B7926" s="54" t="s">
        <v>15844</v>
      </c>
    </row>
    <row r="7927" spans="1:2" x14ac:dyDescent="0.3">
      <c r="A7927" s="53" t="s">
        <v>15845</v>
      </c>
      <c r="B7927" s="54" t="s">
        <v>15846</v>
      </c>
    </row>
    <row r="7928" spans="1:2" x14ac:dyDescent="0.3">
      <c r="A7928" s="53" t="s">
        <v>15847</v>
      </c>
      <c r="B7928" s="54" t="s">
        <v>15848</v>
      </c>
    </row>
    <row r="7929" spans="1:2" x14ac:dyDescent="0.3">
      <c r="A7929" s="53" t="s">
        <v>15849</v>
      </c>
      <c r="B7929" s="54" t="s">
        <v>15850</v>
      </c>
    </row>
    <row r="7930" spans="1:2" x14ac:dyDescent="0.3">
      <c r="A7930" s="53" t="s">
        <v>15851</v>
      </c>
      <c r="B7930" s="54" t="s">
        <v>15852</v>
      </c>
    </row>
    <row r="7931" spans="1:2" x14ac:dyDescent="0.3">
      <c r="A7931" s="53" t="s">
        <v>15853</v>
      </c>
      <c r="B7931" s="54" t="s">
        <v>15854</v>
      </c>
    </row>
    <row r="7932" spans="1:2" x14ac:dyDescent="0.3">
      <c r="A7932" s="53" t="s">
        <v>15855</v>
      </c>
      <c r="B7932" s="54" t="s">
        <v>15856</v>
      </c>
    </row>
    <row r="7933" spans="1:2" x14ac:dyDescent="0.3">
      <c r="A7933" s="53" t="s">
        <v>15857</v>
      </c>
      <c r="B7933" s="54" t="s">
        <v>15858</v>
      </c>
    </row>
    <row r="7934" spans="1:2" x14ac:dyDescent="0.3">
      <c r="A7934" s="53" t="s">
        <v>15859</v>
      </c>
      <c r="B7934" s="54" t="s">
        <v>15860</v>
      </c>
    </row>
    <row r="7935" spans="1:2" x14ac:dyDescent="0.3">
      <c r="A7935" s="53" t="s">
        <v>15861</v>
      </c>
      <c r="B7935" s="54" t="s">
        <v>15862</v>
      </c>
    </row>
    <row r="7936" spans="1:2" x14ac:dyDescent="0.3">
      <c r="A7936" s="53" t="s">
        <v>15863</v>
      </c>
      <c r="B7936" s="54" t="s">
        <v>15864</v>
      </c>
    </row>
    <row r="7937" spans="1:2" x14ac:dyDescent="0.3">
      <c r="A7937" s="53" t="s">
        <v>15865</v>
      </c>
      <c r="B7937" s="54" t="s">
        <v>15866</v>
      </c>
    </row>
    <row r="7938" spans="1:2" x14ac:dyDescent="0.3">
      <c r="A7938" s="53" t="s">
        <v>15867</v>
      </c>
      <c r="B7938" s="54" t="s">
        <v>15868</v>
      </c>
    </row>
    <row r="7939" spans="1:2" x14ac:dyDescent="0.3">
      <c r="A7939" s="53" t="s">
        <v>15869</v>
      </c>
      <c r="B7939" s="54" t="s">
        <v>15870</v>
      </c>
    </row>
    <row r="7940" spans="1:2" x14ac:dyDescent="0.3">
      <c r="A7940" s="53" t="s">
        <v>15871</v>
      </c>
      <c r="B7940" s="54" t="s">
        <v>15872</v>
      </c>
    </row>
    <row r="7941" spans="1:2" x14ac:dyDescent="0.3">
      <c r="A7941" s="53" t="s">
        <v>15873</v>
      </c>
      <c r="B7941" s="54" t="s">
        <v>15874</v>
      </c>
    </row>
    <row r="7942" spans="1:2" x14ac:dyDescent="0.3">
      <c r="A7942" s="53" t="s">
        <v>15875</v>
      </c>
      <c r="B7942" s="54" t="s">
        <v>15876</v>
      </c>
    </row>
    <row r="7943" spans="1:2" x14ac:dyDescent="0.3">
      <c r="A7943" s="53" t="s">
        <v>15877</v>
      </c>
      <c r="B7943" s="54" t="s">
        <v>15878</v>
      </c>
    </row>
    <row r="7944" spans="1:2" x14ac:dyDescent="0.3">
      <c r="A7944" s="53" t="s">
        <v>15879</v>
      </c>
      <c r="B7944" s="54" t="s">
        <v>15880</v>
      </c>
    </row>
    <row r="7945" spans="1:2" x14ac:dyDescent="0.3">
      <c r="A7945" s="53" t="s">
        <v>15881</v>
      </c>
      <c r="B7945" s="54" t="s">
        <v>15882</v>
      </c>
    </row>
    <row r="7946" spans="1:2" x14ac:dyDescent="0.3">
      <c r="A7946" s="53" t="s">
        <v>15883</v>
      </c>
      <c r="B7946" s="54" t="s">
        <v>15884</v>
      </c>
    </row>
    <row r="7947" spans="1:2" x14ac:dyDescent="0.3">
      <c r="A7947" s="53" t="s">
        <v>15885</v>
      </c>
      <c r="B7947" s="54" t="s">
        <v>15886</v>
      </c>
    </row>
    <row r="7948" spans="1:2" x14ac:dyDescent="0.3">
      <c r="A7948" s="53" t="s">
        <v>15887</v>
      </c>
      <c r="B7948" s="54" t="s">
        <v>15888</v>
      </c>
    </row>
    <row r="7949" spans="1:2" x14ac:dyDescent="0.3">
      <c r="A7949" s="53" t="s">
        <v>15889</v>
      </c>
      <c r="B7949" s="54" t="s">
        <v>15890</v>
      </c>
    </row>
    <row r="7950" spans="1:2" x14ac:dyDescent="0.3">
      <c r="A7950" s="53" t="s">
        <v>15891</v>
      </c>
      <c r="B7950" s="54" t="s">
        <v>15892</v>
      </c>
    </row>
    <row r="7951" spans="1:2" x14ac:dyDescent="0.3">
      <c r="A7951" s="53" t="s">
        <v>15893</v>
      </c>
      <c r="B7951" s="54" t="s">
        <v>15894</v>
      </c>
    </row>
    <row r="7952" spans="1:2" x14ac:dyDescent="0.3">
      <c r="A7952" s="53" t="s">
        <v>15895</v>
      </c>
      <c r="B7952" s="54" t="s">
        <v>15896</v>
      </c>
    </row>
    <row r="7953" spans="1:2" x14ac:dyDescent="0.3">
      <c r="A7953" s="53" t="s">
        <v>15897</v>
      </c>
      <c r="B7953" s="54" t="s">
        <v>15898</v>
      </c>
    </row>
    <row r="7954" spans="1:2" x14ac:dyDescent="0.3">
      <c r="A7954" s="53" t="s">
        <v>15899</v>
      </c>
      <c r="B7954" s="54" t="s">
        <v>15900</v>
      </c>
    </row>
    <row r="7955" spans="1:2" x14ac:dyDescent="0.3">
      <c r="A7955" s="53" t="s">
        <v>15901</v>
      </c>
      <c r="B7955" s="54" t="s">
        <v>15902</v>
      </c>
    </row>
    <row r="7956" spans="1:2" x14ac:dyDescent="0.3">
      <c r="A7956" s="53" t="s">
        <v>15903</v>
      </c>
      <c r="B7956" s="54" t="s">
        <v>15904</v>
      </c>
    </row>
    <row r="7957" spans="1:2" x14ac:dyDescent="0.3">
      <c r="A7957" s="53" t="s">
        <v>15905</v>
      </c>
      <c r="B7957" s="54" t="s">
        <v>15906</v>
      </c>
    </row>
    <row r="7958" spans="1:2" x14ac:dyDescent="0.3">
      <c r="A7958" s="53" t="s">
        <v>15907</v>
      </c>
      <c r="B7958" s="54" t="s">
        <v>15908</v>
      </c>
    </row>
    <row r="7959" spans="1:2" x14ac:dyDescent="0.3">
      <c r="A7959" s="53" t="s">
        <v>15909</v>
      </c>
      <c r="B7959" s="54" t="s">
        <v>15910</v>
      </c>
    </row>
    <row r="7960" spans="1:2" x14ac:dyDescent="0.3">
      <c r="A7960" s="53" t="s">
        <v>15911</v>
      </c>
      <c r="B7960" s="54" t="s">
        <v>15912</v>
      </c>
    </row>
    <row r="7961" spans="1:2" x14ac:dyDescent="0.3">
      <c r="A7961" s="53" t="s">
        <v>15913</v>
      </c>
      <c r="B7961" s="54" t="s">
        <v>15914</v>
      </c>
    </row>
    <row r="7962" spans="1:2" x14ac:dyDescent="0.3">
      <c r="A7962" s="53" t="s">
        <v>15915</v>
      </c>
      <c r="B7962" s="54" t="s">
        <v>15916</v>
      </c>
    </row>
    <row r="7963" spans="1:2" x14ac:dyDescent="0.3">
      <c r="A7963" s="53" t="s">
        <v>15917</v>
      </c>
      <c r="B7963" s="54" t="s">
        <v>15918</v>
      </c>
    </row>
    <row r="7964" spans="1:2" x14ac:dyDescent="0.3">
      <c r="A7964" s="53" t="s">
        <v>15919</v>
      </c>
      <c r="B7964" s="54" t="s">
        <v>15920</v>
      </c>
    </row>
    <row r="7965" spans="1:2" x14ac:dyDescent="0.3">
      <c r="A7965" s="53" t="s">
        <v>15921</v>
      </c>
      <c r="B7965" s="54" t="s">
        <v>15922</v>
      </c>
    </row>
    <row r="7966" spans="1:2" x14ac:dyDescent="0.3">
      <c r="A7966" s="53" t="s">
        <v>15923</v>
      </c>
      <c r="B7966" s="54" t="s">
        <v>15924</v>
      </c>
    </row>
    <row r="7967" spans="1:2" x14ac:dyDescent="0.3">
      <c r="A7967" s="53" t="s">
        <v>15925</v>
      </c>
      <c r="B7967" s="54" t="s">
        <v>15926</v>
      </c>
    </row>
    <row r="7968" spans="1:2" x14ac:dyDescent="0.3">
      <c r="A7968" s="53" t="s">
        <v>15927</v>
      </c>
      <c r="B7968" s="54" t="s">
        <v>15928</v>
      </c>
    </row>
    <row r="7969" spans="1:2" x14ac:dyDescent="0.3">
      <c r="A7969" s="53" t="s">
        <v>15929</v>
      </c>
      <c r="B7969" s="54" t="s">
        <v>15930</v>
      </c>
    </row>
    <row r="7970" spans="1:2" x14ac:dyDescent="0.3">
      <c r="A7970" s="53" t="s">
        <v>15931</v>
      </c>
      <c r="B7970" s="54" t="s">
        <v>15932</v>
      </c>
    </row>
    <row r="7971" spans="1:2" x14ac:dyDescent="0.3">
      <c r="A7971" s="53" t="s">
        <v>15933</v>
      </c>
      <c r="B7971" s="54" t="s">
        <v>15934</v>
      </c>
    </row>
    <row r="7972" spans="1:2" x14ac:dyDescent="0.3">
      <c r="A7972" s="53" t="s">
        <v>15935</v>
      </c>
      <c r="B7972" s="54" t="s">
        <v>15936</v>
      </c>
    </row>
    <row r="7973" spans="1:2" x14ac:dyDescent="0.3">
      <c r="A7973" s="53" t="s">
        <v>15937</v>
      </c>
      <c r="B7973" s="54" t="s">
        <v>15938</v>
      </c>
    </row>
    <row r="7974" spans="1:2" x14ac:dyDescent="0.3">
      <c r="A7974" s="53" t="s">
        <v>15939</v>
      </c>
      <c r="B7974" s="54" t="s">
        <v>15940</v>
      </c>
    </row>
    <row r="7975" spans="1:2" x14ac:dyDescent="0.3">
      <c r="A7975" s="53" t="s">
        <v>15941</v>
      </c>
      <c r="B7975" s="54" t="s">
        <v>15942</v>
      </c>
    </row>
    <row r="7976" spans="1:2" x14ac:dyDescent="0.3">
      <c r="A7976" s="53" t="s">
        <v>15943</v>
      </c>
      <c r="B7976" s="54" t="s">
        <v>15944</v>
      </c>
    </row>
    <row r="7977" spans="1:2" x14ac:dyDescent="0.3">
      <c r="A7977" s="53" t="s">
        <v>15945</v>
      </c>
      <c r="B7977" s="54" t="s">
        <v>15946</v>
      </c>
    </row>
    <row r="7978" spans="1:2" x14ac:dyDescent="0.3">
      <c r="A7978" s="53" t="s">
        <v>15947</v>
      </c>
      <c r="B7978" s="54" t="s">
        <v>15948</v>
      </c>
    </row>
    <row r="7979" spans="1:2" x14ac:dyDescent="0.3">
      <c r="A7979" s="53" t="s">
        <v>15949</v>
      </c>
      <c r="B7979" s="54" t="s">
        <v>15950</v>
      </c>
    </row>
    <row r="7980" spans="1:2" x14ac:dyDescent="0.3">
      <c r="A7980" s="53" t="s">
        <v>15951</v>
      </c>
      <c r="B7980" s="54" t="s">
        <v>15952</v>
      </c>
    </row>
    <row r="7981" spans="1:2" x14ac:dyDescent="0.3">
      <c r="A7981" s="53" t="s">
        <v>15953</v>
      </c>
      <c r="B7981" s="54" t="s">
        <v>15954</v>
      </c>
    </row>
    <row r="7982" spans="1:2" x14ac:dyDescent="0.3">
      <c r="A7982" s="53" t="s">
        <v>15955</v>
      </c>
      <c r="B7982" s="54" t="s">
        <v>15956</v>
      </c>
    </row>
    <row r="7983" spans="1:2" x14ac:dyDescent="0.3">
      <c r="A7983" s="53" t="s">
        <v>15957</v>
      </c>
      <c r="B7983" s="54" t="s">
        <v>15958</v>
      </c>
    </row>
    <row r="7984" spans="1:2" x14ac:dyDescent="0.3">
      <c r="A7984" s="53" t="s">
        <v>15959</v>
      </c>
      <c r="B7984" s="54" t="s">
        <v>15960</v>
      </c>
    </row>
    <row r="7985" spans="1:2" x14ac:dyDescent="0.3">
      <c r="A7985" s="53" t="s">
        <v>15961</v>
      </c>
      <c r="B7985" s="54" t="s">
        <v>15962</v>
      </c>
    </row>
    <row r="7986" spans="1:2" x14ac:dyDescent="0.3">
      <c r="A7986" s="53" t="s">
        <v>15963</v>
      </c>
      <c r="B7986" s="54" t="s">
        <v>15964</v>
      </c>
    </row>
    <row r="7987" spans="1:2" x14ac:dyDescent="0.3">
      <c r="A7987" s="53" t="s">
        <v>15965</v>
      </c>
      <c r="B7987" s="54" t="s">
        <v>15966</v>
      </c>
    </row>
    <row r="7988" spans="1:2" x14ac:dyDescent="0.3">
      <c r="A7988" s="53" t="s">
        <v>15967</v>
      </c>
      <c r="B7988" s="54" t="s">
        <v>15968</v>
      </c>
    </row>
    <row r="7989" spans="1:2" x14ac:dyDescent="0.3">
      <c r="A7989" s="53" t="s">
        <v>15969</v>
      </c>
      <c r="B7989" s="54" t="s">
        <v>15970</v>
      </c>
    </row>
    <row r="7990" spans="1:2" x14ac:dyDescent="0.3">
      <c r="A7990" s="53" t="s">
        <v>15971</v>
      </c>
      <c r="B7990" s="54" t="s">
        <v>15972</v>
      </c>
    </row>
    <row r="7991" spans="1:2" x14ac:dyDescent="0.3">
      <c r="A7991" s="53" t="s">
        <v>15973</v>
      </c>
      <c r="B7991" s="54" t="s">
        <v>15974</v>
      </c>
    </row>
    <row r="7992" spans="1:2" x14ac:dyDescent="0.3">
      <c r="A7992" s="53" t="s">
        <v>15975</v>
      </c>
      <c r="B7992" s="54" t="s">
        <v>15976</v>
      </c>
    </row>
    <row r="7993" spans="1:2" x14ac:dyDescent="0.3">
      <c r="A7993" s="53" t="s">
        <v>15977</v>
      </c>
      <c r="B7993" s="54" t="s">
        <v>15978</v>
      </c>
    </row>
    <row r="7994" spans="1:2" x14ac:dyDescent="0.3">
      <c r="A7994" s="53" t="s">
        <v>15979</v>
      </c>
      <c r="B7994" s="54" t="s">
        <v>15980</v>
      </c>
    </row>
    <row r="7995" spans="1:2" x14ac:dyDescent="0.3">
      <c r="A7995" s="53" t="s">
        <v>15981</v>
      </c>
      <c r="B7995" s="54" t="s">
        <v>15982</v>
      </c>
    </row>
    <row r="7996" spans="1:2" x14ac:dyDescent="0.3">
      <c r="A7996" s="53" t="s">
        <v>15983</v>
      </c>
      <c r="B7996" s="54" t="s">
        <v>15984</v>
      </c>
    </row>
    <row r="7997" spans="1:2" x14ac:dyDescent="0.3">
      <c r="A7997" s="53" t="s">
        <v>15985</v>
      </c>
      <c r="B7997" s="54" t="s">
        <v>15986</v>
      </c>
    </row>
    <row r="7998" spans="1:2" x14ac:dyDescent="0.3">
      <c r="A7998" s="53" t="s">
        <v>15987</v>
      </c>
      <c r="B7998" s="54" t="s">
        <v>15988</v>
      </c>
    </row>
    <row r="7999" spans="1:2" x14ac:dyDescent="0.3">
      <c r="A7999" s="53" t="s">
        <v>15989</v>
      </c>
      <c r="B7999" s="54" t="s">
        <v>15990</v>
      </c>
    </row>
    <row r="8000" spans="1:2" x14ac:dyDescent="0.3">
      <c r="A8000" s="53" t="s">
        <v>15991</v>
      </c>
      <c r="B8000" s="54" t="s">
        <v>15992</v>
      </c>
    </row>
    <row r="8001" spans="1:2" x14ac:dyDescent="0.3">
      <c r="A8001" s="53" t="s">
        <v>15993</v>
      </c>
      <c r="B8001" s="54" t="s">
        <v>15994</v>
      </c>
    </row>
    <row r="8002" spans="1:2" x14ac:dyDescent="0.3">
      <c r="A8002" s="53" t="s">
        <v>15995</v>
      </c>
      <c r="B8002" s="54" t="s">
        <v>15996</v>
      </c>
    </row>
    <row r="8003" spans="1:2" x14ac:dyDescent="0.3">
      <c r="A8003" s="53" t="s">
        <v>15997</v>
      </c>
      <c r="B8003" s="54" t="s">
        <v>15998</v>
      </c>
    </row>
    <row r="8004" spans="1:2" x14ac:dyDescent="0.3">
      <c r="A8004" s="53" t="s">
        <v>15999</v>
      </c>
      <c r="B8004" s="54" t="s">
        <v>16000</v>
      </c>
    </row>
    <row r="8005" spans="1:2" x14ac:dyDescent="0.3">
      <c r="A8005" s="53" t="s">
        <v>16001</v>
      </c>
      <c r="B8005" s="54" t="s">
        <v>16002</v>
      </c>
    </row>
    <row r="8006" spans="1:2" x14ac:dyDescent="0.3">
      <c r="A8006" s="53" t="s">
        <v>16003</v>
      </c>
      <c r="B8006" s="54" t="s">
        <v>16004</v>
      </c>
    </row>
    <row r="8007" spans="1:2" x14ac:dyDescent="0.3">
      <c r="A8007" s="53" t="s">
        <v>16005</v>
      </c>
      <c r="B8007" s="54" t="s">
        <v>16006</v>
      </c>
    </row>
    <row r="8008" spans="1:2" x14ac:dyDescent="0.3">
      <c r="A8008" s="53" t="s">
        <v>16007</v>
      </c>
      <c r="B8008" s="54" t="s">
        <v>16008</v>
      </c>
    </row>
    <row r="8009" spans="1:2" x14ac:dyDescent="0.3">
      <c r="A8009" s="53" t="s">
        <v>16009</v>
      </c>
      <c r="B8009" s="54" t="s">
        <v>16010</v>
      </c>
    </row>
    <row r="8010" spans="1:2" x14ac:dyDescent="0.3">
      <c r="A8010" s="53" t="s">
        <v>16011</v>
      </c>
      <c r="B8010" s="54" t="s">
        <v>16012</v>
      </c>
    </row>
    <row r="8011" spans="1:2" x14ac:dyDescent="0.3">
      <c r="A8011" s="53" t="s">
        <v>16013</v>
      </c>
      <c r="B8011" s="54" t="s">
        <v>16014</v>
      </c>
    </row>
    <row r="8012" spans="1:2" x14ac:dyDescent="0.3">
      <c r="A8012" s="53" t="s">
        <v>16015</v>
      </c>
      <c r="B8012" s="54" t="s">
        <v>16016</v>
      </c>
    </row>
    <row r="8013" spans="1:2" x14ac:dyDescent="0.3">
      <c r="A8013" s="53" t="s">
        <v>16017</v>
      </c>
      <c r="B8013" s="54" t="s">
        <v>16018</v>
      </c>
    </row>
    <row r="8014" spans="1:2" x14ac:dyDescent="0.3">
      <c r="A8014" s="53" t="s">
        <v>16019</v>
      </c>
      <c r="B8014" s="54" t="s">
        <v>16020</v>
      </c>
    </row>
    <row r="8015" spans="1:2" x14ac:dyDescent="0.3">
      <c r="A8015" s="53" t="s">
        <v>16021</v>
      </c>
      <c r="B8015" s="54" t="s">
        <v>16022</v>
      </c>
    </row>
    <row r="8016" spans="1:2" x14ac:dyDescent="0.3">
      <c r="A8016" s="53" t="s">
        <v>16023</v>
      </c>
      <c r="B8016" s="54" t="s">
        <v>16024</v>
      </c>
    </row>
    <row r="8017" spans="1:2" x14ac:dyDescent="0.3">
      <c r="A8017" s="53" t="s">
        <v>16025</v>
      </c>
      <c r="B8017" s="54" t="s">
        <v>16026</v>
      </c>
    </row>
    <row r="8018" spans="1:2" x14ac:dyDescent="0.3">
      <c r="A8018" s="53" t="s">
        <v>16027</v>
      </c>
      <c r="B8018" s="54" t="s">
        <v>16028</v>
      </c>
    </row>
    <row r="8019" spans="1:2" x14ac:dyDescent="0.3">
      <c r="A8019" s="53" t="s">
        <v>16029</v>
      </c>
      <c r="B8019" s="54" t="s">
        <v>16030</v>
      </c>
    </row>
    <row r="8020" spans="1:2" x14ac:dyDescent="0.3">
      <c r="A8020" s="53" t="s">
        <v>16031</v>
      </c>
      <c r="B8020" s="54" t="s">
        <v>16032</v>
      </c>
    </row>
    <row r="8021" spans="1:2" x14ac:dyDescent="0.3">
      <c r="A8021" s="53" t="s">
        <v>16033</v>
      </c>
      <c r="B8021" s="54" t="s">
        <v>16034</v>
      </c>
    </row>
    <row r="8022" spans="1:2" x14ac:dyDescent="0.3">
      <c r="A8022" s="53" t="s">
        <v>16035</v>
      </c>
      <c r="B8022" s="54" t="s">
        <v>16036</v>
      </c>
    </row>
    <row r="8023" spans="1:2" x14ac:dyDescent="0.3">
      <c r="A8023" s="53" t="s">
        <v>16037</v>
      </c>
      <c r="B8023" s="54" t="s">
        <v>16038</v>
      </c>
    </row>
    <row r="8024" spans="1:2" x14ac:dyDescent="0.3">
      <c r="A8024" s="53" t="s">
        <v>16039</v>
      </c>
      <c r="B8024" s="54" t="s">
        <v>16040</v>
      </c>
    </row>
    <row r="8025" spans="1:2" x14ac:dyDescent="0.3">
      <c r="A8025" s="53" t="s">
        <v>16041</v>
      </c>
      <c r="B8025" s="54" t="s">
        <v>16042</v>
      </c>
    </row>
    <row r="8026" spans="1:2" x14ac:dyDescent="0.3">
      <c r="A8026" s="53" t="s">
        <v>16043</v>
      </c>
      <c r="B8026" s="54" t="s">
        <v>16044</v>
      </c>
    </row>
    <row r="8027" spans="1:2" x14ac:dyDescent="0.3">
      <c r="A8027" s="53" t="s">
        <v>16045</v>
      </c>
      <c r="B8027" s="54" t="s">
        <v>16046</v>
      </c>
    </row>
    <row r="8028" spans="1:2" x14ac:dyDescent="0.3">
      <c r="A8028" s="53" t="s">
        <v>16047</v>
      </c>
      <c r="B8028" s="54" t="s">
        <v>16048</v>
      </c>
    </row>
    <row r="8029" spans="1:2" x14ac:dyDescent="0.3">
      <c r="A8029" s="53" t="s">
        <v>16049</v>
      </c>
      <c r="B8029" s="54" t="s">
        <v>16050</v>
      </c>
    </row>
    <row r="8030" spans="1:2" x14ac:dyDescent="0.3">
      <c r="A8030" s="53" t="s">
        <v>16051</v>
      </c>
      <c r="B8030" s="54" t="s">
        <v>16052</v>
      </c>
    </row>
    <row r="8031" spans="1:2" x14ac:dyDescent="0.3">
      <c r="A8031" s="53" t="s">
        <v>16053</v>
      </c>
      <c r="B8031" s="54" t="s">
        <v>16054</v>
      </c>
    </row>
    <row r="8032" spans="1:2" x14ac:dyDescent="0.3">
      <c r="A8032" s="53" t="s">
        <v>16055</v>
      </c>
      <c r="B8032" s="54" t="s">
        <v>16056</v>
      </c>
    </row>
    <row r="8033" spans="1:2" x14ac:dyDescent="0.3">
      <c r="A8033" s="53" t="s">
        <v>16057</v>
      </c>
      <c r="B8033" s="54" t="s">
        <v>16058</v>
      </c>
    </row>
    <row r="8034" spans="1:2" x14ac:dyDescent="0.3">
      <c r="A8034" s="53" t="s">
        <v>16059</v>
      </c>
      <c r="B8034" s="54" t="s">
        <v>16060</v>
      </c>
    </row>
    <row r="8035" spans="1:2" x14ac:dyDescent="0.3">
      <c r="A8035" s="53" t="s">
        <v>16061</v>
      </c>
      <c r="B8035" s="54" t="s">
        <v>16062</v>
      </c>
    </row>
    <row r="8036" spans="1:2" x14ac:dyDescent="0.3">
      <c r="A8036" s="53" t="s">
        <v>16063</v>
      </c>
      <c r="B8036" s="54" t="s">
        <v>16064</v>
      </c>
    </row>
    <row r="8037" spans="1:2" x14ac:dyDescent="0.3">
      <c r="A8037" s="53" t="s">
        <v>16065</v>
      </c>
      <c r="B8037" s="54" t="s">
        <v>16066</v>
      </c>
    </row>
    <row r="8038" spans="1:2" x14ac:dyDescent="0.3">
      <c r="A8038" s="53" t="s">
        <v>16067</v>
      </c>
      <c r="B8038" s="54" t="s">
        <v>16068</v>
      </c>
    </row>
    <row r="8039" spans="1:2" x14ac:dyDescent="0.3">
      <c r="A8039" s="53" t="s">
        <v>16069</v>
      </c>
      <c r="B8039" s="54" t="s">
        <v>16070</v>
      </c>
    </row>
    <row r="8040" spans="1:2" x14ac:dyDescent="0.3">
      <c r="A8040" s="53" t="s">
        <v>16071</v>
      </c>
      <c r="B8040" s="54" t="s">
        <v>16072</v>
      </c>
    </row>
    <row r="8041" spans="1:2" x14ac:dyDescent="0.3">
      <c r="A8041" s="53" t="s">
        <v>16073</v>
      </c>
      <c r="B8041" s="54" t="s">
        <v>16074</v>
      </c>
    </row>
    <row r="8042" spans="1:2" x14ac:dyDescent="0.3">
      <c r="A8042" s="53" t="s">
        <v>16075</v>
      </c>
      <c r="B8042" s="54" t="s">
        <v>16076</v>
      </c>
    </row>
    <row r="8043" spans="1:2" x14ac:dyDescent="0.3">
      <c r="A8043" s="53" t="s">
        <v>16077</v>
      </c>
      <c r="B8043" s="54" t="s">
        <v>16078</v>
      </c>
    </row>
    <row r="8044" spans="1:2" x14ac:dyDescent="0.3">
      <c r="A8044" s="53" t="s">
        <v>16079</v>
      </c>
      <c r="B8044" s="54" t="s">
        <v>16080</v>
      </c>
    </row>
    <row r="8045" spans="1:2" x14ac:dyDescent="0.3">
      <c r="A8045" s="53" t="s">
        <v>16081</v>
      </c>
      <c r="B8045" s="54" t="s">
        <v>16082</v>
      </c>
    </row>
    <row r="8046" spans="1:2" x14ac:dyDescent="0.3">
      <c r="A8046" s="53" t="s">
        <v>16083</v>
      </c>
      <c r="B8046" s="54" t="s">
        <v>16084</v>
      </c>
    </row>
    <row r="8047" spans="1:2" x14ac:dyDescent="0.3">
      <c r="A8047" s="53" t="s">
        <v>16085</v>
      </c>
      <c r="B8047" s="54" t="s">
        <v>16086</v>
      </c>
    </row>
    <row r="8048" spans="1:2" x14ac:dyDescent="0.3">
      <c r="A8048" s="53" t="s">
        <v>16087</v>
      </c>
      <c r="B8048" s="54" t="s">
        <v>16088</v>
      </c>
    </row>
    <row r="8049" spans="1:2" x14ac:dyDescent="0.3">
      <c r="A8049" s="53" t="s">
        <v>16089</v>
      </c>
      <c r="B8049" s="54" t="s">
        <v>16090</v>
      </c>
    </row>
    <row r="8050" spans="1:2" x14ac:dyDescent="0.3">
      <c r="A8050" s="53" t="s">
        <v>16091</v>
      </c>
      <c r="B8050" s="54" t="s">
        <v>16092</v>
      </c>
    </row>
    <row r="8051" spans="1:2" x14ac:dyDescent="0.3">
      <c r="A8051" s="53" t="s">
        <v>16093</v>
      </c>
      <c r="B8051" s="54" t="s">
        <v>16094</v>
      </c>
    </row>
    <row r="8052" spans="1:2" x14ac:dyDescent="0.3">
      <c r="A8052" s="53" t="s">
        <v>16095</v>
      </c>
      <c r="B8052" s="54" t="s">
        <v>16096</v>
      </c>
    </row>
    <row r="8053" spans="1:2" x14ac:dyDescent="0.3">
      <c r="A8053" s="53" t="s">
        <v>16097</v>
      </c>
      <c r="B8053" s="54" t="s">
        <v>16098</v>
      </c>
    </row>
    <row r="8054" spans="1:2" x14ac:dyDescent="0.3">
      <c r="A8054" s="53" t="s">
        <v>16099</v>
      </c>
      <c r="B8054" s="54" t="s">
        <v>16100</v>
      </c>
    </row>
    <row r="8055" spans="1:2" x14ac:dyDescent="0.3">
      <c r="A8055" s="53" t="s">
        <v>16101</v>
      </c>
      <c r="B8055" s="54" t="s">
        <v>16102</v>
      </c>
    </row>
    <row r="8056" spans="1:2" x14ac:dyDescent="0.3">
      <c r="A8056" s="53" t="s">
        <v>16103</v>
      </c>
      <c r="B8056" s="54" t="s">
        <v>16104</v>
      </c>
    </row>
    <row r="8057" spans="1:2" x14ac:dyDescent="0.3">
      <c r="A8057" s="53" t="s">
        <v>16105</v>
      </c>
      <c r="B8057" s="54" t="s">
        <v>16106</v>
      </c>
    </row>
    <row r="8058" spans="1:2" x14ac:dyDescent="0.3">
      <c r="A8058" s="53" t="s">
        <v>16107</v>
      </c>
      <c r="B8058" s="54" t="s">
        <v>16108</v>
      </c>
    </row>
    <row r="8059" spans="1:2" x14ac:dyDescent="0.3">
      <c r="A8059" s="53" t="s">
        <v>16109</v>
      </c>
      <c r="B8059" s="54" t="s">
        <v>16110</v>
      </c>
    </row>
    <row r="8060" spans="1:2" x14ac:dyDescent="0.3">
      <c r="A8060" s="53" t="s">
        <v>16111</v>
      </c>
      <c r="B8060" s="54" t="s">
        <v>16112</v>
      </c>
    </row>
    <row r="8061" spans="1:2" x14ac:dyDescent="0.3">
      <c r="A8061" s="53" t="s">
        <v>16113</v>
      </c>
      <c r="B8061" s="54" t="s">
        <v>16114</v>
      </c>
    </row>
    <row r="8062" spans="1:2" x14ac:dyDescent="0.3">
      <c r="A8062" s="53" t="s">
        <v>16115</v>
      </c>
      <c r="B8062" s="54" t="s">
        <v>16116</v>
      </c>
    </row>
    <row r="8063" spans="1:2" x14ac:dyDescent="0.3">
      <c r="A8063" s="53" t="s">
        <v>16117</v>
      </c>
      <c r="B8063" s="54" t="s">
        <v>16118</v>
      </c>
    </row>
    <row r="8064" spans="1:2" x14ac:dyDescent="0.3">
      <c r="A8064" s="53" t="s">
        <v>16119</v>
      </c>
      <c r="B8064" s="54" t="s">
        <v>16120</v>
      </c>
    </row>
    <row r="8065" spans="1:2" x14ac:dyDescent="0.3">
      <c r="A8065" s="53" t="s">
        <v>16121</v>
      </c>
      <c r="B8065" s="54" t="s">
        <v>16122</v>
      </c>
    </row>
    <row r="8066" spans="1:2" x14ac:dyDescent="0.3">
      <c r="A8066" s="53" t="s">
        <v>16123</v>
      </c>
      <c r="B8066" s="54" t="s">
        <v>16124</v>
      </c>
    </row>
    <row r="8067" spans="1:2" x14ac:dyDescent="0.3">
      <c r="A8067" s="53" t="s">
        <v>16125</v>
      </c>
      <c r="B8067" s="54" t="s">
        <v>16126</v>
      </c>
    </row>
    <row r="8068" spans="1:2" x14ac:dyDescent="0.3">
      <c r="A8068" s="53" t="s">
        <v>16127</v>
      </c>
      <c r="B8068" s="54" t="s">
        <v>16128</v>
      </c>
    </row>
    <row r="8069" spans="1:2" x14ac:dyDescent="0.3">
      <c r="A8069" s="53" t="s">
        <v>16129</v>
      </c>
      <c r="B8069" s="54" t="s">
        <v>16130</v>
      </c>
    </row>
    <row r="8070" spans="1:2" x14ac:dyDescent="0.3">
      <c r="A8070" s="53" t="s">
        <v>16131</v>
      </c>
      <c r="B8070" s="54" t="s">
        <v>16132</v>
      </c>
    </row>
    <row r="8071" spans="1:2" x14ac:dyDescent="0.3">
      <c r="A8071" s="53" t="s">
        <v>16133</v>
      </c>
      <c r="B8071" s="54" t="s">
        <v>16134</v>
      </c>
    </row>
    <row r="8072" spans="1:2" x14ac:dyDescent="0.3">
      <c r="A8072" s="53" t="s">
        <v>16135</v>
      </c>
      <c r="B8072" s="54" t="s">
        <v>16136</v>
      </c>
    </row>
    <row r="8073" spans="1:2" x14ac:dyDescent="0.3">
      <c r="A8073" s="53" t="s">
        <v>16137</v>
      </c>
      <c r="B8073" s="54" t="s">
        <v>16138</v>
      </c>
    </row>
    <row r="8074" spans="1:2" x14ac:dyDescent="0.3">
      <c r="A8074" s="53" t="s">
        <v>16139</v>
      </c>
      <c r="B8074" s="54" t="s">
        <v>16140</v>
      </c>
    </row>
    <row r="8075" spans="1:2" x14ac:dyDescent="0.3">
      <c r="A8075" s="53" t="s">
        <v>16141</v>
      </c>
      <c r="B8075" s="54" t="s">
        <v>16142</v>
      </c>
    </row>
    <row r="8076" spans="1:2" x14ac:dyDescent="0.3">
      <c r="A8076" s="53" t="s">
        <v>16143</v>
      </c>
      <c r="B8076" s="54" t="s">
        <v>16144</v>
      </c>
    </row>
    <row r="8077" spans="1:2" x14ac:dyDescent="0.3">
      <c r="A8077" s="53" t="s">
        <v>16145</v>
      </c>
      <c r="B8077" s="54" t="s">
        <v>16146</v>
      </c>
    </row>
    <row r="8078" spans="1:2" x14ac:dyDescent="0.3">
      <c r="A8078" s="53" t="s">
        <v>16147</v>
      </c>
      <c r="B8078" s="54" t="s">
        <v>16148</v>
      </c>
    </row>
    <row r="8079" spans="1:2" x14ac:dyDescent="0.3">
      <c r="A8079" s="53" t="s">
        <v>16149</v>
      </c>
      <c r="B8079" s="54" t="s">
        <v>16150</v>
      </c>
    </row>
    <row r="8080" spans="1:2" x14ac:dyDescent="0.3">
      <c r="A8080" s="53" t="s">
        <v>16151</v>
      </c>
      <c r="B8080" s="54" t="s">
        <v>16152</v>
      </c>
    </row>
    <row r="8081" spans="1:2" x14ac:dyDescent="0.3">
      <c r="A8081" s="53" t="s">
        <v>16153</v>
      </c>
      <c r="B8081" s="54" t="s">
        <v>16154</v>
      </c>
    </row>
    <row r="8082" spans="1:2" x14ac:dyDescent="0.3">
      <c r="A8082" s="53" t="s">
        <v>16155</v>
      </c>
      <c r="B8082" s="54" t="s">
        <v>16156</v>
      </c>
    </row>
    <row r="8083" spans="1:2" x14ac:dyDescent="0.3">
      <c r="A8083" s="53" t="s">
        <v>16157</v>
      </c>
      <c r="B8083" s="54" t="s">
        <v>16158</v>
      </c>
    </row>
    <row r="8084" spans="1:2" x14ac:dyDescent="0.3">
      <c r="A8084" s="53" t="s">
        <v>16159</v>
      </c>
      <c r="B8084" s="54" t="s">
        <v>16160</v>
      </c>
    </row>
    <row r="8085" spans="1:2" x14ac:dyDescent="0.3">
      <c r="A8085" s="53" t="s">
        <v>16161</v>
      </c>
      <c r="B8085" s="54" t="s">
        <v>16162</v>
      </c>
    </row>
    <row r="8086" spans="1:2" x14ac:dyDescent="0.3">
      <c r="A8086" s="53" t="s">
        <v>16163</v>
      </c>
      <c r="B8086" s="54" t="s">
        <v>16164</v>
      </c>
    </row>
    <row r="8087" spans="1:2" x14ac:dyDescent="0.3">
      <c r="A8087" s="53" t="s">
        <v>16165</v>
      </c>
      <c r="B8087" s="54" t="s">
        <v>16166</v>
      </c>
    </row>
    <row r="8088" spans="1:2" x14ac:dyDescent="0.3">
      <c r="A8088" s="53" t="s">
        <v>16167</v>
      </c>
      <c r="B8088" s="54" t="s">
        <v>16168</v>
      </c>
    </row>
    <row r="8089" spans="1:2" x14ac:dyDescent="0.3">
      <c r="A8089" s="53" t="s">
        <v>16169</v>
      </c>
      <c r="B8089" s="54" t="s">
        <v>16170</v>
      </c>
    </row>
    <row r="8090" spans="1:2" x14ac:dyDescent="0.3">
      <c r="A8090" s="53" t="s">
        <v>16171</v>
      </c>
      <c r="B8090" s="54" t="s">
        <v>16172</v>
      </c>
    </row>
    <row r="8091" spans="1:2" x14ac:dyDescent="0.3">
      <c r="A8091" s="53" t="s">
        <v>16173</v>
      </c>
      <c r="B8091" s="54" t="s">
        <v>16174</v>
      </c>
    </row>
    <row r="8092" spans="1:2" x14ac:dyDescent="0.3">
      <c r="A8092" s="53" t="s">
        <v>16175</v>
      </c>
      <c r="B8092" s="54" t="s">
        <v>16176</v>
      </c>
    </row>
    <row r="8093" spans="1:2" x14ac:dyDescent="0.3">
      <c r="A8093" s="53" t="s">
        <v>16177</v>
      </c>
      <c r="B8093" s="54" t="s">
        <v>16178</v>
      </c>
    </row>
    <row r="8094" spans="1:2" x14ac:dyDescent="0.3">
      <c r="A8094" s="53" t="s">
        <v>16179</v>
      </c>
      <c r="B8094" s="54" t="s">
        <v>16180</v>
      </c>
    </row>
    <row r="8095" spans="1:2" x14ac:dyDescent="0.3">
      <c r="A8095" s="53" t="s">
        <v>16181</v>
      </c>
      <c r="B8095" s="54" t="s">
        <v>16182</v>
      </c>
    </row>
    <row r="8096" spans="1:2" x14ac:dyDescent="0.3">
      <c r="A8096" s="53" t="s">
        <v>16183</v>
      </c>
      <c r="B8096" s="54" t="s">
        <v>16184</v>
      </c>
    </row>
    <row r="8097" spans="1:2" x14ac:dyDescent="0.3">
      <c r="A8097" s="53" t="s">
        <v>16185</v>
      </c>
      <c r="B8097" s="54" t="s">
        <v>16186</v>
      </c>
    </row>
    <row r="8098" spans="1:2" x14ac:dyDescent="0.3">
      <c r="A8098" s="53" t="s">
        <v>16187</v>
      </c>
      <c r="B8098" s="54" t="s">
        <v>16188</v>
      </c>
    </row>
    <row r="8099" spans="1:2" x14ac:dyDescent="0.3">
      <c r="A8099" s="53" t="s">
        <v>16189</v>
      </c>
      <c r="B8099" s="54" t="s">
        <v>16190</v>
      </c>
    </row>
    <row r="8100" spans="1:2" x14ac:dyDescent="0.3">
      <c r="A8100" s="53" t="s">
        <v>16191</v>
      </c>
      <c r="B8100" s="54" t="s">
        <v>16192</v>
      </c>
    </row>
    <row r="8101" spans="1:2" x14ac:dyDescent="0.3">
      <c r="A8101" s="53" t="s">
        <v>16193</v>
      </c>
      <c r="B8101" s="54" t="s">
        <v>16194</v>
      </c>
    </row>
    <row r="8102" spans="1:2" x14ac:dyDescent="0.3">
      <c r="A8102" s="53" t="s">
        <v>16195</v>
      </c>
      <c r="B8102" s="54" t="s">
        <v>16196</v>
      </c>
    </row>
    <row r="8103" spans="1:2" x14ac:dyDescent="0.3">
      <c r="A8103" s="53" t="s">
        <v>16197</v>
      </c>
      <c r="B8103" s="54" t="s">
        <v>16198</v>
      </c>
    </row>
    <row r="8104" spans="1:2" x14ac:dyDescent="0.3">
      <c r="A8104" s="53" t="s">
        <v>16199</v>
      </c>
      <c r="B8104" s="54" t="s">
        <v>16200</v>
      </c>
    </row>
    <row r="8105" spans="1:2" x14ac:dyDescent="0.3">
      <c r="A8105" s="53" t="s">
        <v>16201</v>
      </c>
      <c r="B8105" s="54" t="s">
        <v>16202</v>
      </c>
    </row>
    <row r="8106" spans="1:2" x14ac:dyDescent="0.3">
      <c r="A8106" s="53" t="s">
        <v>16203</v>
      </c>
      <c r="B8106" s="54" t="s">
        <v>16204</v>
      </c>
    </row>
    <row r="8107" spans="1:2" x14ac:dyDescent="0.3">
      <c r="A8107" s="53" t="s">
        <v>16205</v>
      </c>
      <c r="B8107" s="54" t="s">
        <v>16206</v>
      </c>
    </row>
    <row r="8108" spans="1:2" x14ac:dyDescent="0.3">
      <c r="A8108" s="53" t="s">
        <v>16207</v>
      </c>
      <c r="B8108" s="54" t="s">
        <v>16208</v>
      </c>
    </row>
    <row r="8109" spans="1:2" x14ac:dyDescent="0.3">
      <c r="A8109" s="53" t="s">
        <v>16209</v>
      </c>
      <c r="B8109" s="54" t="s">
        <v>16210</v>
      </c>
    </row>
    <row r="8110" spans="1:2" x14ac:dyDescent="0.3">
      <c r="A8110" s="53" t="s">
        <v>16211</v>
      </c>
      <c r="B8110" s="54" t="s">
        <v>16212</v>
      </c>
    </row>
    <row r="8111" spans="1:2" x14ac:dyDescent="0.3">
      <c r="A8111" s="53" t="s">
        <v>16213</v>
      </c>
      <c r="B8111" s="54" t="s">
        <v>16214</v>
      </c>
    </row>
    <row r="8112" spans="1:2" x14ac:dyDescent="0.3">
      <c r="A8112" s="53" t="s">
        <v>16215</v>
      </c>
      <c r="B8112" s="54" t="s">
        <v>16216</v>
      </c>
    </row>
    <row r="8113" spans="1:2" x14ac:dyDescent="0.3">
      <c r="A8113" s="53" t="s">
        <v>16217</v>
      </c>
      <c r="B8113" s="54" t="s">
        <v>16218</v>
      </c>
    </row>
    <row r="8114" spans="1:2" x14ac:dyDescent="0.3">
      <c r="A8114" s="53" t="s">
        <v>16219</v>
      </c>
      <c r="B8114" s="54" t="s">
        <v>16220</v>
      </c>
    </row>
    <row r="8115" spans="1:2" x14ac:dyDescent="0.3">
      <c r="A8115" s="53" t="s">
        <v>16221</v>
      </c>
      <c r="B8115" s="54" t="s">
        <v>16222</v>
      </c>
    </row>
    <row r="8116" spans="1:2" x14ac:dyDescent="0.3">
      <c r="A8116" s="53" t="s">
        <v>16223</v>
      </c>
      <c r="B8116" s="54" t="s">
        <v>16224</v>
      </c>
    </row>
    <row r="8117" spans="1:2" x14ac:dyDescent="0.3">
      <c r="A8117" s="53" t="s">
        <v>16225</v>
      </c>
      <c r="B8117" s="54" t="s">
        <v>16226</v>
      </c>
    </row>
    <row r="8118" spans="1:2" x14ac:dyDescent="0.3">
      <c r="A8118" s="53" t="s">
        <v>16227</v>
      </c>
      <c r="B8118" s="54" t="s">
        <v>16228</v>
      </c>
    </row>
    <row r="8119" spans="1:2" x14ac:dyDescent="0.3">
      <c r="A8119" s="53" t="s">
        <v>16229</v>
      </c>
      <c r="B8119" s="54" t="s">
        <v>16230</v>
      </c>
    </row>
    <row r="8120" spans="1:2" x14ac:dyDescent="0.3">
      <c r="A8120" s="53" t="s">
        <v>16231</v>
      </c>
      <c r="B8120" s="54" t="s">
        <v>16232</v>
      </c>
    </row>
    <row r="8121" spans="1:2" x14ac:dyDescent="0.3">
      <c r="A8121" s="53" t="s">
        <v>16233</v>
      </c>
      <c r="B8121" s="54" t="s">
        <v>16234</v>
      </c>
    </row>
    <row r="8122" spans="1:2" x14ac:dyDescent="0.3">
      <c r="A8122" s="53" t="s">
        <v>16235</v>
      </c>
      <c r="B8122" s="54" t="s">
        <v>16236</v>
      </c>
    </row>
    <row r="8123" spans="1:2" x14ac:dyDescent="0.3">
      <c r="A8123" s="53" t="s">
        <v>16237</v>
      </c>
      <c r="B8123" s="54" t="s">
        <v>16238</v>
      </c>
    </row>
    <row r="8124" spans="1:2" x14ac:dyDescent="0.3">
      <c r="A8124" s="53" t="s">
        <v>16239</v>
      </c>
      <c r="B8124" s="54" t="s">
        <v>16240</v>
      </c>
    </row>
    <row r="8125" spans="1:2" x14ac:dyDescent="0.3">
      <c r="A8125" s="53" t="s">
        <v>16241</v>
      </c>
      <c r="B8125" s="54" t="s">
        <v>16242</v>
      </c>
    </row>
    <row r="8126" spans="1:2" x14ac:dyDescent="0.3">
      <c r="A8126" s="53" t="s">
        <v>16243</v>
      </c>
      <c r="B8126" s="54" t="s">
        <v>16244</v>
      </c>
    </row>
    <row r="8127" spans="1:2" x14ac:dyDescent="0.3">
      <c r="A8127" s="53" t="s">
        <v>16245</v>
      </c>
      <c r="B8127" s="54" t="s">
        <v>16246</v>
      </c>
    </row>
    <row r="8128" spans="1:2" x14ac:dyDescent="0.3">
      <c r="A8128" s="53" t="s">
        <v>16247</v>
      </c>
      <c r="B8128" s="54" t="s">
        <v>16248</v>
      </c>
    </row>
    <row r="8129" spans="1:2" x14ac:dyDescent="0.3">
      <c r="A8129" s="53" t="s">
        <v>16249</v>
      </c>
      <c r="B8129" s="54" t="s">
        <v>16250</v>
      </c>
    </row>
    <row r="8130" spans="1:2" x14ac:dyDescent="0.3">
      <c r="A8130" s="53" t="s">
        <v>16251</v>
      </c>
      <c r="B8130" s="54" t="s">
        <v>16252</v>
      </c>
    </row>
    <row r="8131" spans="1:2" x14ac:dyDescent="0.3">
      <c r="A8131" s="53" t="s">
        <v>16253</v>
      </c>
      <c r="B8131" s="54" t="s">
        <v>16254</v>
      </c>
    </row>
    <row r="8132" spans="1:2" x14ac:dyDescent="0.3">
      <c r="A8132" s="53" t="s">
        <v>16255</v>
      </c>
      <c r="B8132" s="54" t="s">
        <v>16256</v>
      </c>
    </row>
    <row r="8133" spans="1:2" x14ac:dyDescent="0.3">
      <c r="A8133" s="53" t="s">
        <v>16257</v>
      </c>
      <c r="B8133" s="54" t="s">
        <v>16258</v>
      </c>
    </row>
    <row r="8134" spans="1:2" x14ac:dyDescent="0.3">
      <c r="A8134" s="53" t="s">
        <v>16259</v>
      </c>
      <c r="B8134" s="54" t="s">
        <v>16260</v>
      </c>
    </row>
    <row r="8135" spans="1:2" x14ac:dyDescent="0.3">
      <c r="A8135" s="53" t="s">
        <v>16261</v>
      </c>
      <c r="B8135" s="54" t="s">
        <v>16262</v>
      </c>
    </row>
    <row r="8136" spans="1:2" x14ac:dyDescent="0.3">
      <c r="A8136" s="53" t="s">
        <v>16263</v>
      </c>
      <c r="B8136" s="54" t="s">
        <v>16264</v>
      </c>
    </row>
    <row r="8137" spans="1:2" x14ac:dyDescent="0.3">
      <c r="A8137" s="53" t="s">
        <v>16265</v>
      </c>
      <c r="B8137" s="54" t="s">
        <v>16266</v>
      </c>
    </row>
    <row r="8138" spans="1:2" x14ac:dyDescent="0.3">
      <c r="A8138" s="53" t="s">
        <v>16267</v>
      </c>
      <c r="B8138" s="54" t="s">
        <v>16268</v>
      </c>
    </row>
    <row r="8139" spans="1:2" x14ac:dyDescent="0.3">
      <c r="A8139" s="53" t="s">
        <v>16269</v>
      </c>
      <c r="B8139" s="54" t="s">
        <v>16270</v>
      </c>
    </row>
    <row r="8140" spans="1:2" x14ac:dyDescent="0.3">
      <c r="A8140" s="53" t="s">
        <v>16271</v>
      </c>
      <c r="B8140" s="54" t="s">
        <v>16272</v>
      </c>
    </row>
    <row r="8141" spans="1:2" x14ac:dyDescent="0.3">
      <c r="A8141" s="53" t="s">
        <v>16273</v>
      </c>
      <c r="B8141" s="54" t="s">
        <v>16274</v>
      </c>
    </row>
    <row r="8142" spans="1:2" x14ac:dyDescent="0.3">
      <c r="A8142" s="53" t="s">
        <v>16275</v>
      </c>
      <c r="B8142" s="54" t="s">
        <v>16276</v>
      </c>
    </row>
    <row r="8143" spans="1:2" x14ac:dyDescent="0.3">
      <c r="A8143" s="53" t="s">
        <v>16277</v>
      </c>
      <c r="B8143" s="54" t="s">
        <v>16278</v>
      </c>
    </row>
    <row r="8144" spans="1:2" x14ac:dyDescent="0.3">
      <c r="A8144" s="53" t="s">
        <v>16279</v>
      </c>
      <c r="B8144" s="54" t="s">
        <v>16280</v>
      </c>
    </row>
    <row r="8145" spans="1:2" x14ac:dyDescent="0.3">
      <c r="A8145" s="53" t="s">
        <v>16281</v>
      </c>
      <c r="B8145" s="54" t="s">
        <v>16282</v>
      </c>
    </row>
    <row r="8146" spans="1:2" x14ac:dyDescent="0.3">
      <c r="A8146" s="53" t="s">
        <v>16283</v>
      </c>
      <c r="B8146" s="54" t="s">
        <v>16284</v>
      </c>
    </row>
    <row r="8147" spans="1:2" x14ac:dyDescent="0.3">
      <c r="A8147" s="53" t="s">
        <v>16285</v>
      </c>
      <c r="B8147" s="54" t="s">
        <v>16286</v>
      </c>
    </row>
    <row r="8148" spans="1:2" x14ac:dyDescent="0.3">
      <c r="A8148" s="53" t="s">
        <v>16287</v>
      </c>
      <c r="B8148" s="54" t="s">
        <v>16288</v>
      </c>
    </row>
    <row r="8149" spans="1:2" x14ac:dyDescent="0.3">
      <c r="A8149" s="53" t="s">
        <v>16289</v>
      </c>
      <c r="B8149" s="54" t="s">
        <v>16290</v>
      </c>
    </row>
    <row r="8150" spans="1:2" x14ac:dyDescent="0.3">
      <c r="A8150" s="53" t="s">
        <v>16291</v>
      </c>
      <c r="B8150" s="54" t="s">
        <v>16292</v>
      </c>
    </row>
    <row r="8151" spans="1:2" x14ac:dyDescent="0.3">
      <c r="A8151" s="53" t="s">
        <v>16293</v>
      </c>
      <c r="B8151" s="54" t="s">
        <v>16294</v>
      </c>
    </row>
    <row r="8152" spans="1:2" x14ac:dyDescent="0.3">
      <c r="A8152" s="53" t="s">
        <v>16295</v>
      </c>
      <c r="B8152" s="54" t="s">
        <v>16296</v>
      </c>
    </row>
    <row r="8153" spans="1:2" x14ac:dyDescent="0.3">
      <c r="A8153" s="53" t="s">
        <v>16297</v>
      </c>
      <c r="B8153" s="54" t="s">
        <v>16298</v>
      </c>
    </row>
    <row r="8154" spans="1:2" x14ac:dyDescent="0.3">
      <c r="A8154" s="53" t="s">
        <v>16299</v>
      </c>
      <c r="B8154" s="54" t="s">
        <v>16300</v>
      </c>
    </row>
    <row r="8155" spans="1:2" x14ac:dyDescent="0.3">
      <c r="A8155" s="53" t="s">
        <v>16301</v>
      </c>
      <c r="B8155" s="54" t="s">
        <v>16302</v>
      </c>
    </row>
    <row r="8156" spans="1:2" x14ac:dyDescent="0.3">
      <c r="A8156" s="53" t="s">
        <v>16303</v>
      </c>
      <c r="B8156" s="54" t="s">
        <v>16304</v>
      </c>
    </row>
    <row r="8157" spans="1:2" x14ac:dyDescent="0.3">
      <c r="A8157" s="53" t="s">
        <v>16305</v>
      </c>
      <c r="B8157" s="54" t="s">
        <v>16306</v>
      </c>
    </row>
    <row r="8158" spans="1:2" x14ac:dyDescent="0.3">
      <c r="A8158" s="53" t="s">
        <v>16307</v>
      </c>
      <c r="B8158" s="54" t="s">
        <v>16308</v>
      </c>
    </row>
    <row r="8159" spans="1:2" x14ac:dyDescent="0.3">
      <c r="A8159" s="53" t="s">
        <v>16309</v>
      </c>
      <c r="B8159" s="54" t="s">
        <v>16310</v>
      </c>
    </row>
    <row r="8160" spans="1:2" x14ac:dyDescent="0.3">
      <c r="A8160" s="53" t="s">
        <v>16311</v>
      </c>
      <c r="B8160" s="54" t="s">
        <v>16312</v>
      </c>
    </row>
    <row r="8161" spans="1:2" x14ac:dyDescent="0.3">
      <c r="A8161" s="53" t="s">
        <v>16313</v>
      </c>
      <c r="B8161" s="54" t="s">
        <v>16314</v>
      </c>
    </row>
    <row r="8162" spans="1:2" x14ac:dyDescent="0.3">
      <c r="A8162" s="53" t="s">
        <v>16315</v>
      </c>
      <c r="B8162" s="54" t="s">
        <v>16316</v>
      </c>
    </row>
    <row r="8163" spans="1:2" x14ac:dyDescent="0.3">
      <c r="A8163" s="53" t="s">
        <v>16317</v>
      </c>
      <c r="B8163" s="54" t="s">
        <v>16318</v>
      </c>
    </row>
    <row r="8164" spans="1:2" x14ac:dyDescent="0.3">
      <c r="A8164" s="53" t="s">
        <v>16319</v>
      </c>
      <c r="B8164" s="54" t="s">
        <v>16320</v>
      </c>
    </row>
    <row r="8165" spans="1:2" x14ac:dyDescent="0.3">
      <c r="A8165" s="53" t="s">
        <v>16321</v>
      </c>
      <c r="B8165" s="54" t="s">
        <v>16322</v>
      </c>
    </row>
    <row r="8166" spans="1:2" x14ac:dyDescent="0.3">
      <c r="A8166" s="53" t="s">
        <v>16323</v>
      </c>
      <c r="B8166" s="54" t="s">
        <v>16324</v>
      </c>
    </row>
    <row r="8167" spans="1:2" x14ac:dyDescent="0.3">
      <c r="A8167" s="53" t="s">
        <v>16325</v>
      </c>
      <c r="B8167" s="54" t="s">
        <v>16326</v>
      </c>
    </row>
    <row r="8168" spans="1:2" x14ac:dyDescent="0.3">
      <c r="A8168" s="53" t="s">
        <v>16327</v>
      </c>
      <c r="B8168" s="54" t="s">
        <v>16328</v>
      </c>
    </row>
    <row r="8169" spans="1:2" x14ac:dyDescent="0.3">
      <c r="A8169" s="53" t="s">
        <v>16329</v>
      </c>
      <c r="B8169" s="54" t="s">
        <v>16330</v>
      </c>
    </row>
    <row r="8170" spans="1:2" x14ac:dyDescent="0.3">
      <c r="A8170" s="53" t="s">
        <v>16331</v>
      </c>
      <c r="B8170" s="54" t="s">
        <v>16332</v>
      </c>
    </row>
    <row r="8171" spans="1:2" x14ac:dyDescent="0.3">
      <c r="A8171" s="53" t="s">
        <v>16333</v>
      </c>
      <c r="B8171" s="54" t="s">
        <v>16334</v>
      </c>
    </row>
    <row r="8172" spans="1:2" x14ac:dyDescent="0.3">
      <c r="A8172" s="53" t="s">
        <v>16335</v>
      </c>
      <c r="B8172" s="54" t="s">
        <v>16336</v>
      </c>
    </row>
    <row r="8173" spans="1:2" x14ac:dyDescent="0.3">
      <c r="A8173" s="53" t="s">
        <v>16337</v>
      </c>
      <c r="B8173" s="54" t="s">
        <v>16338</v>
      </c>
    </row>
    <row r="8174" spans="1:2" x14ac:dyDescent="0.3">
      <c r="A8174" s="53" t="s">
        <v>16339</v>
      </c>
      <c r="B8174" s="54" t="s">
        <v>16340</v>
      </c>
    </row>
    <row r="8175" spans="1:2" x14ac:dyDescent="0.3">
      <c r="A8175" s="53" t="s">
        <v>16341</v>
      </c>
      <c r="B8175" s="54" t="s">
        <v>16342</v>
      </c>
    </row>
    <row r="8176" spans="1:2" x14ac:dyDescent="0.3">
      <c r="A8176" s="53" t="s">
        <v>16343</v>
      </c>
      <c r="B8176" s="54" t="s">
        <v>16344</v>
      </c>
    </row>
    <row r="8177" spans="1:2" x14ac:dyDescent="0.3">
      <c r="A8177" s="53" t="s">
        <v>16345</v>
      </c>
      <c r="B8177" s="54" t="s">
        <v>16346</v>
      </c>
    </row>
    <row r="8178" spans="1:2" x14ac:dyDescent="0.3">
      <c r="A8178" s="53" t="s">
        <v>16347</v>
      </c>
      <c r="B8178" s="54" t="s">
        <v>16348</v>
      </c>
    </row>
    <row r="8179" spans="1:2" x14ac:dyDescent="0.3">
      <c r="A8179" s="53" t="s">
        <v>16349</v>
      </c>
      <c r="B8179" s="54" t="s">
        <v>16350</v>
      </c>
    </row>
    <row r="8180" spans="1:2" x14ac:dyDescent="0.3">
      <c r="A8180" s="53" t="s">
        <v>16351</v>
      </c>
      <c r="B8180" s="54" t="s">
        <v>16352</v>
      </c>
    </row>
    <row r="8181" spans="1:2" x14ac:dyDescent="0.3">
      <c r="A8181" s="53" t="s">
        <v>16353</v>
      </c>
      <c r="B8181" s="54" t="s">
        <v>16354</v>
      </c>
    </row>
    <row r="8182" spans="1:2" x14ac:dyDescent="0.3">
      <c r="A8182" s="53" t="s">
        <v>16355</v>
      </c>
      <c r="B8182" s="54" t="s">
        <v>16356</v>
      </c>
    </row>
    <row r="8183" spans="1:2" x14ac:dyDescent="0.3">
      <c r="A8183" s="53" t="s">
        <v>16357</v>
      </c>
      <c r="B8183" s="54" t="s">
        <v>16358</v>
      </c>
    </row>
    <row r="8184" spans="1:2" x14ac:dyDescent="0.3">
      <c r="A8184" s="53" t="s">
        <v>16359</v>
      </c>
      <c r="B8184" s="54" t="s">
        <v>16360</v>
      </c>
    </row>
    <row r="8185" spans="1:2" x14ac:dyDescent="0.3">
      <c r="A8185" s="53" t="s">
        <v>16361</v>
      </c>
      <c r="B8185" s="54" t="s">
        <v>16362</v>
      </c>
    </row>
    <row r="8186" spans="1:2" x14ac:dyDescent="0.3">
      <c r="A8186" s="53" t="s">
        <v>16363</v>
      </c>
      <c r="B8186" s="54" t="s">
        <v>16364</v>
      </c>
    </row>
    <row r="8187" spans="1:2" x14ac:dyDescent="0.3">
      <c r="A8187" s="53" t="s">
        <v>16365</v>
      </c>
      <c r="B8187" s="54" t="s">
        <v>16366</v>
      </c>
    </row>
    <row r="8188" spans="1:2" x14ac:dyDescent="0.3">
      <c r="A8188" s="53" t="s">
        <v>16367</v>
      </c>
      <c r="B8188" s="54" t="s">
        <v>16368</v>
      </c>
    </row>
    <row r="8189" spans="1:2" x14ac:dyDescent="0.3">
      <c r="A8189" s="53" t="s">
        <v>16369</v>
      </c>
      <c r="B8189" s="54" t="s">
        <v>16370</v>
      </c>
    </row>
    <row r="8190" spans="1:2" x14ac:dyDescent="0.3">
      <c r="A8190" s="53" t="s">
        <v>16371</v>
      </c>
      <c r="B8190" s="54" t="s">
        <v>16372</v>
      </c>
    </row>
    <row r="8191" spans="1:2" x14ac:dyDescent="0.3">
      <c r="A8191" s="53" t="s">
        <v>16373</v>
      </c>
      <c r="B8191" s="54" t="s">
        <v>16374</v>
      </c>
    </row>
    <row r="8192" spans="1:2" x14ac:dyDescent="0.3">
      <c r="A8192" s="53" t="s">
        <v>16375</v>
      </c>
      <c r="B8192" s="54" t="s">
        <v>16376</v>
      </c>
    </row>
    <row r="8193" spans="1:2" x14ac:dyDescent="0.3">
      <c r="A8193" s="53" t="s">
        <v>16377</v>
      </c>
      <c r="B8193" s="54" t="s">
        <v>16378</v>
      </c>
    </row>
    <row r="8194" spans="1:2" x14ac:dyDescent="0.3">
      <c r="A8194" s="53" t="s">
        <v>16379</v>
      </c>
      <c r="B8194" s="54" t="s">
        <v>16380</v>
      </c>
    </row>
    <row r="8195" spans="1:2" x14ac:dyDescent="0.3">
      <c r="A8195" s="53" t="s">
        <v>16381</v>
      </c>
      <c r="B8195" s="54" t="s">
        <v>16382</v>
      </c>
    </row>
    <row r="8196" spans="1:2" x14ac:dyDescent="0.3">
      <c r="A8196" s="53" t="s">
        <v>16383</v>
      </c>
      <c r="B8196" s="54" t="s">
        <v>16384</v>
      </c>
    </row>
    <row r="8197" spans="1:2" x14ac:dyDescent="0.3">
      <c r="A8197" s="53" t="s">
        <v>16385</v>
      </c>
      <c r="B8197" s="54" t="s">
        <v>16386</v>
      </c>
    </row>
    <row r="8198" spans="1:2" x14ac:dyDescent="0.3">
      <c r="A8198" s="53" t="s">
        <v>16387</v>
      </c>
      <c r="B8198" s="54" t="s">
        <v>16388</v>
      </c>
    </row>
    <row r="8199" spans="1:2" x14ac:dyDescent="0.3">
      <c r="A8199" s="53" t="s">
        <v>16389</v>
      </c>
      <c r="B8199" s="54" t="s">
        <v>16390</v>
      </c>
    </row>
    <row r="8200" spans="1:2" x14ac:dyDescent="0.3">
      <c r="A8200" s="53" t="s">
        <v>16391</v>
      </c>
      <c r="B8200" s="54" t="s">
        <v>16392</v>
      </c>
    </row>
    <row r="8201" spans="1:2" x14ac:dyDescent="0.3">
      <c r="A8201" s="53" t="s">
        <v>16393</v>
      </c>
      <c r="B8201" s="54" t="s">
        <v>16394</v>
      </c>
    </row>
    <row r="8202" spans="1:2" x14ac:dyDescent="0.3">
      <c r="A8202" s="53" t="s">
        <v>16395</v>
      </c>
      <c r="B8202" s="54" t="s">
        <v>16396</v>
      </c>
    </row>
    <row r="8203" spans="1:2" x14ac:dyDescent="0.3">
      <c r="A8203" s="53" t="s">
        <v>16397</v>
      </c>
      <c r="B8203" s="54" t="s">
        <v>16398</v>
      </c>
    </row>
    <row r="8204" spans="1:2" x14ac:dyDescent="0.3">
      <c r="A8204" s="53" t="s">
        <v>16399</v>
      </c>
      <c r="B8204" s="54" t="s">
        <v>16400</v>
      </c>
    </row>
    <row r="8205" spans="1:2" x14ac:dyDescent="0.3">
      <c r="A8205" s="53" t="s">
        <v>16401</v>
      </c>
      <c r="B8205" s="54" t="s">
        <v>16402</v>
      </c>
    </row>
    <row r="8206" spans="1:2" x14ac:dyDescent="0.3">
      <c r="A8206" s="53" t="s">
        <v>16403</v>
      </c>
      <c r="B8206" s="54" t="s">
        <v>16404</v>
      </c>
    </row>
    <row r="8207" spans="1:2" x14ac:dyDescent="0.3">
      <c r="A8207" s="53" t="s">
        <v>16405</v>
      </c>
      <c r="B8207" s="54" t="s">
        <v>16406</v>
      </c>
    </row>
    <row r="8208" spans="1:2" x14ac:dyDescent="0.3">
      <c r="A8208" s="53" t="s">
        <v>16407</v>
      </c>
      <c r="B8208" s="54" t="s">
        <v>16408</v>
      </c>
    </row>
    <row r="8209" spans="1:2" x14ac:dyDescent="0.3">
      <c r="A8209" s="53" t="s">
        <v>16409</v>
      </c>
      <c r="B8209" s="54" t="s">
        <v>16410</v>
      </c>
    </row>
    <row r="8210" spans="1:2" x14ac:dyDescent="0.3">
      <c r="A8210" s="53" t="s">
        <v>16411</v>
      </c>
      <c r="B8210" s="54" t="s">
        <v>16412</v>
      </c>
    </row>
    <row r="8211" spans="1:2" x14ac:dyDescent="0.3">
      <c r="A8211" s="53" t="s">
        <v>16413</v>
      </c>
      <c r="B8211" s="54" t="s">
        <v>16414</v>
      </c>
    </row>
    <row r="8212" spans="1:2" x14ac:dyDescent="0.3">
      <c r="A8212" s="53" t="s">
        <v>16415</v>
      </c>
      <c r="B8212" s="54" t="s">
        <v>16416</v>
      </c>
    </row>
    <row r="8213" spans="1:2" x14ac:dyDescent="0.3">
      <c r="A8213" s="53" t="s">
        <v>16417</v>
      </c>
      <c r="B8213" s="54" t="s">
        <v>16418</v>
      </c>
    </row>
    <row r="8214" spans="1:2" x14ac:dyDescent="0.3">
      <c r="A8214" s="53" t="s">
        <v>16419</v>
      </c>
      <c r="B8214" s="54" t="s">
        <v>16420</v>
      </c>
    </row>
    <row r="8215" spans="1:2" x14ac:dyDescent="0.3">
      <c r="A8215" s="53" t="s">
        <v>16421</v>
      </c>
      <c r="B8215" s="54" t="s">
        <v>16422</v>
      </c>
    </row>
    <row r="8216" spans="1:2" x14ac:dyDescent="0.3">
      <c r="A8216" s="53" t="s">
        <v>16423</v>
      </c>
      <c r="B8216" s="54" t="s">
        <v>16424</v>
      </c>
    </row>
    <row r="8217" spans="1:2" x14ac:dyDescent="0.3">
      <c r="A8217" s="53" t="s">
        <v>16425</v>
      </c>
      <c r="B8217" s="54" t="s">
        <v>16426</v>
      </c>
    </row>
    <row r="8218" spans="1:2" x14ac:dyDescent="0.3">
      <c r="A8218" s="53" t="s">
        <v>16427</v>
      </c>
      <c r="B8218" s="54" t="s">
        <v>16428</v>
      </c>
    </row>
    <row r="8219" spans="1:2" x14ac:dyDescent="0.3">
      <c r="A8219" s="53" t="s">
        <v>16429</v>
      </c>
      <c r="B8219" s="54" t="s">
        <v>16430</v>
      </c>
    </row>
    <row r="8220" spans="1:2" x14ac:dyDescent="0.3">
      <c r="A8220" s="53" t="s">
        <v>16431</v>
      </c>
      <c r="B8220" s="54" t="s">
        <v>16432</v>
      </c>
    </row>
    <row r="8221" spans="1:2" x14ac:dyDescent="0.3">
      <c r="A8221" s="53" t="s">
        <v>16433</v>
      </c>
      <c r="B8221" s="54" t="s">
        <v>16434</v>
      </c>
    </row>
    <row r="8222" spans="1:2" x14ac:dyDescent="0.3">
      <c r="A8222" s="53" t="s">
        <v>16435</v>
      </c>
      <c r="B8222" s="54" t="s">
        <v>16436</v>
      </c>
    </row>
    <row r="8223" spans="1:2" x14ac:dyDescent="0.3">
      <c r="A8223" s="53" t="s">
        <v>16437</v>
      </c>
      <c r="B8223" s="54" t="s">
        <v>16438</v>
      </c>
    </row>
    <row r="8224" spans="1:2" x14ac:dyDescent="0.3">
      <c r="A8224" s="53" t="s">
        <v>16439</v>
      </c>
      <c r="B8224" s="54" t="s">
        <v>16440</v>
      </c>
    </row>
    <row r="8225" spans="1:2" x14ac:dyDescent="0.3">
      <c r="A8225" s="53" t="s">
        <v>16441</v>
      </c>
      <c r="B8225" s="54" t="s">
        <v>16442</v>
      </c>
    </row>
    <row r="8226" spans="1:2" x14ac:dyDescent="0.3">
      <c r="A8226" s="53" t="s">
        <v>16443</v>
      </c>
      <c r="B8226" s="54" t="s">
        <v>16444</v>
      </c>
    </row>
    <row r="8227" spans="1:2" x14ac:dyDescent="0.3">
      <c r="A8227" s="53" t="s">
        <v>16445</v>
      </c>
      <c r="B8227" s="54" t="s">
        <v>16446</v>
      </c>
    </row>
    <row r="8228" spans="1:2" x14ac:dyDescent="0.3">
      <c r="A8228" s="53" t="s">
        <v>16447</v>
      </c>
      <c r="B8228" s="54" t="s">
        <v>16448</v>
      </c>
    </row>
    <row r="8229" spans="1:2" x14ac:dyDescent="0.3">
      <c r="A8229" s="53" t="s">
        <v>16449</v>
      </c>
      <c r="B8229" s="54" t="s">
        <v>16450</v>
      </c>
    </row>
    <row r="8230" spans="1:2" x14ac:dyDescent="0.3">
      <c r="A8230" s="53" t="s">
        <v>16451</v>
      </c>
      <c r="B8230" s="54" t="s">
        <v>16452</v>
      </c>
    </row>
    <row r="8231" spans="1:2" x14ac:dyDescent="0.3">
      <c r="A8231" s="53" t="s">
        <v>16453</v>
      </c>
      <c r="B8231" s="54" t="s">
        <v>16454</v>
      </c>
    </row>
    <row r="8232" spans="1:2" x14ac:dyDescent="0.3">
      <c r="A8232" s="53" t="s">
        <v>16455</v>
      </c>
      <c r="B8232" s="54" t="s">
        <v>16456</v>
      </c>
    </row>
    <row r="8233" spans="1:2" x14ac:dyDescent="0.3">
      <c r="A8233" s="53" t="s">
        <v>16457</v>
      </c>
      <c r="B8233" s="54" t="s">
        <v>16458</v>
      </c>
    </row>
    <row r="8234" spans="1:2" x14ac:dyDescent="0.3">
      <c r="A8234" s="53" t="s">
        <v>16459</v>
      </c>
      <c r="B8234" s="54" t="s">
        <v>16460</v>
      </c>
    </row>
    <row r="8235" spans="1:2" x14ac:dyDescent="0.3">
      <c r="A8235" s="53" t="s">
        <v>16461</v>
      </c>
      <c r="B8235" s="54" t="s">
        <v>16462</v>
      </c>
    </row>
    <row r="8236" spans="1:2" x14ac:dyDescent="0.3">
      <c r="A8236" s="53" t="s">
        <v>16463</v>
      </c>
      <c r="B8236" s="54" t="s">
        <v>16464</v>
      </c>
    </row>
    <row r="8237" spans="1:2" x14ac:dyDescent="0.3">
      <c r="A8237" s="53" t="s">
        <v>16465</v>
      </c>
      <c r="B8237" s="54" t="s">
        <v>16466</v>
      </c>
    </row>
    <row r="8238" spans="1:2" x14ac:dyDescent="0.3">
      <c r="A8238" s="53" t="s">
        <v>16467</v>
      </c>
      <c r="B8238" s="54" t="s">
        <v>16468</v>
      </c>
    </row>
    <row r="8239" spans="1:2" x14ac:dyDescent="0.3">
      <c r="A8239" s="53" t="s">
        <v>16469</v>
      </c>
      <c r="B8239" s="54" t="s">
        <v>16470</v>
      </c>
    </row>
    <row r="8240" spans="1:2" x14ac:dyDescent="0.3">
      <c r="A8240" s="53" t="s">
        <v>16471</v>
      </c>
      <c r="B8240" s="54" t="s">
        <v>16472</v>
      </c>
    </row>
    <row r="8241" spans="1:2" x14ac:dyDescent="0.3">
      <c r="A8241" s="53" t="s">
        <v>16473</v>
      </c>
      <c r="B8241" s="54" t="s">
        <v>16474</v>
      </c>
    </row>
    <row r="8242" spans="1:2" x14ac:dyDescent="0.3">
      <c r="A8242" s="53" t="s">
        <v>16475</v>
      </c>
      <c r="B8242" s="54" t="s">
        <v>16476</v>
      </c>
    </row>
    <row r="8243" spans="1:2" x14ac:dyDescent="0.3">
      <c r="A8243" s="53" t="s">
        <v>16477</v>
      </c>
      <c r="B8243" s="54" t="s">
        <v>16478</v>
      </c>
    </row>
    <row r="8244" spans="1:2" x14ac:dyDescent="0.3">
      <c r="A8244" s="53" t="s">
        <v>16479</v>
      </c>
      <c r="B8244" s="54" t="s">
        <v>16480</v>
      </c>
    </row>
    <row r="8245" spans="1:2" x14ac:dyDescent="0.3">
      <c r="A8245" s="53" t="s">
        <v>16481</v>
      </c>
      <c r="B8245" s="54" t="s">
        <v>16482</v>
      </c>
    </row>
    <row r="8246" spans="1:2" x14ac:dyDescent="0.3">
      <c r="A8246" s="53" t="s">
        <v>16483</v>
      </c>
      <c r="B8246" s="54" t="s">
        <v>16484</v>
      </c>
    </row>
    <row r="8247" spans="1:2" x14ac:dyDescent="0.3">
      <c r="A8247" s="53" t="s">
        <v>16485</v>
      </c>
      <c r="B8247" s="54" t="s">
        <v>16486</v>
      </c>
    </row>
    <row r="8248" spans="1:2" x14ac:dyDescent="0.3">
      <c r="A8248" s="53" t="s">
        <v>16487</v>
      </c>
      <c r="B8248" s="54" t="s">
        <v>16488</v>
      </c>
    </row>
    <row r="8249" spans="1:2" x14ac:dyDescent="0.3">
      <c r="A8249" s="53" t="s">
        <v>16489</v>
      </c>
      <c r="B8249" s="54" t="s">
        <v>16490</v>
      </c>
    </row>
    <row r="8250" spans="1:2" x14ac:dyDescent="0.3">
      <c r="A8250" s="53" t="s">
        <v>16491</v>
      </c>
      <c r="B8250" s="54" t="s">
        <v>16492</v>
      </c>
    </row>
    <row r="8251" spans="1:2" x14ac:dyDescent="0.3">
      <c r="A8251" s="53" t="s">
        <v>16493</v>
      </c>
      <c r="B8251" s="54" t="s">
        <v>16494</v>
      </c>
    </row>
    <row r="8252" spans="1:2" x14ac:dyDescent="0.3">
      <c r="A8252" s="53" t="s">
        <v>16495</v>
      </c>
      <c r="B8252" s="54" t="s">
        <v>16496</v>
      </c>
    </row>
    <row r="8253" spans="1:2" x14ac:dyDescent="0.3">
      <c r="A8253" s="53" t="s">
        <v>16497</v>
      </c>
      <c r="B8253" s="54" t="s">
        <v>16498</v>
      </c>
    </row>
    <row r="8254" spans="1:2" x14ac:dyDescent="0.3">
      <c r="A8254" s="53" t="s">
        <v>16499</v>
      </c>
      <c r="B8254" s="54" t="s">
        <v>16500</v>
      </c>
    </row>
    <row r="8255" spans="1:2" x14ac:dyDescent="0.3">
      <c r="A8255" s="53" t="s">
        <v>16501</v>
      </c>
      <c r="B8255" s="54" t="s">
        <v>16502</v>
      </c>
    </row>
    <row r="8256" spans="1:2" x14ac:dyDescent="0.3">
      <c r="A8256" s="53" t="s">
        <v>16503</v>
      </c>
      <c r="B8256" s="54" t="s">
        <v>16504</v>
      </c>
    </row>
    <row r="8257" spans="1:2" x14ac:dyDescent="0.3">
      <c r="A8257" s="53" t="s">
        <v>16505</v>
      </c>
      <c r="B8257" s="54" t="s">
        <v>16506</v>
      </c>
    </row>
    <row r="8258" spans="1:2" x14ac:dyDescent="0.3">
      <c r="A8258" s="53" t="s">
        <v>16507</v>
      </c>
      <c r="B8258" s="54" t="s">
        <v>16508</v>
      </c>
    </row>
    <row r="8259" spans="1:2" x14ac:dyDescent="0.3">
      <c r="A8259" s="53" t="s">
        <v>16509</v>
      </c>
      <c r="B8259" s="54" t="s">
        <v>16510</v>
      </c>
    </row>
    <row r="8260" spans="1:2" x14ac:dyDescent="0.3">
      <c r="A8260" s="53" t="s">
        <v>16511</v>
      </c>
      <c r="B8260" s="54" t="s">
        <v>16512</v>
      </c>
    </row>
    <row r="8261" spans="1:2" x14ac:dyDescent="0.3">
      <c r="A8261" s="53" t="s">
        <v>16513</v>
      </c>
      <c r="B8261" s="54" t="s">
        <v>16514</v>
      </c>
    </row>
    <row r="8262" spans="1:2" x14ac:dyDescent="0.3">
      <c r="A8262" s="53" t="s">
        <v>16515</v>
      </c>
      <c r="B8262" s="54" t="s">
        <v>16516</v>
      </c>
    </row>
    <row r="8263" spans="1:2" x14ac:dyDescent="0.3">
      <c r="A8263" s="53" t="s">
        <v>16517</v>
      </c>
      <c r="B8263" s="54" t="s">
        <v>16518</v>
      </c>
    </row>
    <row r="8264" spans="1:2" x14ac:dyDescent="0.3">
      <c r="A8264" s="53" t="s">
        <v>16519</v>
      </c>
      <c r="B8264" s="54" t="s">
        <v>16520</v>
      </c>
    </row>
    <row r="8265" spans="1:2" x14ac:dyDescent="0.3">
      <c r="A8265" s="53" t="s">
        <v>16521</v>
      </c>
      <c r="B8265" s="54" t="s">
        <v>16522</v>
      </c>
    </row>
    <row r="8266" spans="1:2" x14ac:dyDescent="0.3">
      <c r="A8266" s="53" t="s">
        <v>16523</v>
      </c>
      <c r="B8266" s="54" t="s">
        <v>16524</v>
      </c>
    </row>
    <row r="8267" spans="1:2" x14ac:dyDescent="0.3">
      <c r="A8267" s="53" t="s">
        <v>16525</v>
      </c>
      <c r="B8267" s="54" t="s">
        <v>16526</v>
      </c>
    </row>
    <row r="8268" spans="1:2" x14ac:dyDescent="0.3">
      <c r="A8268" s="53" t="s">
        <v>16527</v>
      </c>
      <c r="B8268" s="54" t="s">
        <v>16528</v>
      </c>
    </row>
    <row r="8269" spans="1:2" x14ac:dyDescent="0.3">
      <c r="A8269" s="53" t="s">
        <v>16529</v>
      </c>
      <c r="B8269" s="54" t="s">
        <v>16530</v>
      </c>
    </row>
    <row r="8270" spans="1:2" x14ac:dyDescent="0.3">
      <c r="A8270" s="53" t="s">
        <v>16531</v>
      </c>
      <c r="B8270" s="54" t="s">
        <v>16532</v>
      </c>
    </row>
    <row r="8271" spans="1:2" x14ac:dyDescent="0.3">
      <c r="A8271" s="53" t="s">
        <v>16533</v>
      </c>
      <c r="B8271" s="54" t="s">
        <v>16534</v>
      </c>
    </row>
    <row r="8272" spans="1:2" x14ac:dyDescent="0.3">
      <c r="A8272" s="53" t="s">
        <v>16535</v>
      </c>
      <c r="B8272" s="54" t="s">
        <v>16536</v>
      </c>
    </row>
    <row r="8273" spans="1:2" x14ac:dyDescent="0.3">
      <c r="A8273" s="53" t="s">
        <v>16537</v>
      </c>
      <c r="B8273" s="54" t="s">
        <v>16538</v>
      </c>
    </row>
    <row r="8274" spans="1:2" x14ac:dyDescent="0.3">
      <c r="A8274" s="53" t="s">
        <v>16539</v>
      </c>
      <c r="B8274" s="54" t="s">
        <v>16540</v>
      </c>
    </row>
    <row r="8275" spans="1:2" x14ac:dyDescent="0.3">
      <c r="A8275" s="53" t="s">
        <v>16541</v>
      </c>
      <c r="B8275" s="54" t="s">
        <v>16542</v>
      </c>
    </row>
    <row r="8276" spans="1:2" x14ac:dyDescent="0.3">
      <c r="A8276" s="53" t="s">
        <v>16543</v>
      </c>
      <c r="B8276" s="54" t="s">
        <v>16544</v>
      </c>
    </row>
    <row r="8277" spans="1:2" x14ac:dyDescent="0.3">
      <c r="A8277" s="53" t="s">
        <v>16545</v>
      </c>
      <c r="B8277" s="54" t="s">
        <v>16546</v>
      </c>
    </row>
    <row r="8278" spans="1:2" x14ac:dyDescent="0.3">
      <c r="A8278" s="53" t="s">
        <v>16547</v>
      </c>
      <c r="B8278" s="54" t="s">
        <v>16548</v>
      </c>
    </row>
    <row r="8279" spans="1:2" x14ac:dyDescent="0.3">
      <c r="A8279" s="53" t="s">
        <v>16549</v>
      </c>
      <c r="B8279" s="54" t="s">
        <v>16550</v>
      </c>
    </row>
    <row r="8280" spans="1:2" x14ac:dyDescent="0.3">
      <c r="A8280" s="53" t="s">
        <v>16551</v>
      </c>
      <c r="B8280" s="54" t="s">
        <v>16552</v>
      </c>
    </row>
    <row r="8281" spans="1:2" x14ac:dyDescent="0.3">
      <c r="A8281" s="53" t="s">
        <v>16553</v>
      </c>
      <c r="B8281" s="54" t="s">
        <v>16554</v>
      </c>
    </row>
    <row r="8282" spans="1:2" x14ac:dyDescent="0.3">
      <c r="A8282" s="53" t="s">
        <v>16555</v>
      </c>
      <c r="B8282" s="54" t="s">
        <v>16556</v>
      </c>
    </row>
    <row r="8283" spans="1:2" x14ac:dyDescent="0.3">
      <c r="A8283" s="53" t="s">
        <v>16557</v>
      </c>
      <c r="B8283" s="54" t="s">
        <v>16558</v>
      </c>
    </row>
    <row r="8284" spans="1:2" x14ac:dyDescent="0.3">
      <c r="A8284" s="53" t="s">
        <v>16559</v>
      </c>
      <c r="B8284" s="54" t="s">
        <v>16560</v>
      </c>
    </row>
    <row r="8285" spans="1:2" x14ac:dyDescent="0.3">
      <c r="A8285" s="53" t="s">
        <v>16561</v>
      </c>
      <c r="B8285" s="54" t="s">
        <v>16562</v>
      </c>
    </row>
    <row r="8286" spans="1:2" x14ac:dyDescent="0.3">
      <c r="A8286" s="53" t="s">
        <v>16563</v>
      </c>
      <c r="B8286" s="54" t="s">
        <v>16564</v>
      </c>
    </row>
    <row r="8287" spans="1:2" x14ac:dyDescent="0.3">
      <c r="A8287" s="53" t="s">
        <v>16565</v>
      </c>
      <c r="B8287" s="54" t="s">
        <v>16566</v>
      </c>
    </row>
    <row r="8288" spans="1:2" x14ac:dyDescent="0.3">
      <c r="A8288" s="53" t="s">
        <v>16567</v>
      </c>
      <c r="B8288" s="54" t="s">
        <v>16568</v>
      </c>
    </row>
    <row r="8289" spans="1:2" x14ac:dyDescent="0.3">
      <c r="A8289" s="53" t="s">
        <v>16569</v>
      </c>
      <c r="B8289" s="54" t="s">
        <v>16570</v>
      </c>
    </row>
    <row r="8290" spans="1:2" x14ac:dyDescent="0.3">
      <c r="A8290" s="53" t="s">
        <v>16571</v>
      </c>
      <c r="B8290" s="54" t="s">
        <v>16572</v>
      </c>
    </row>
    <row r="8291" spans="1:2" x14ac:dyDescent="0.3">
      <c r="A8291" s="53" t="s">
        <v>16573</v>
      </c>
      <c r="B8291" s="54" t="s">
        <v>16574</v>
      </c>
    </row>
    <row r="8292" spans="1:2" x14ac:dyDescent="0.3">
      <c r="A8292" s="53" t="s">
        <v>16575</v>
      </c>
      <c r="B8292" s="54" t="s">
        <v>16576</v>
      </c>
    </row>
    <row r="8293" spans="1:2" x14ac:dyDescent="0.3">
      <c r="A8293" s="53" t="s">
        <v>16577</v>
      </c>
      <c r="B8293" s="54" t="s">
        <v>16578</v>
      </c>
    </row>
    <row r="8294" spans="1:2" x14ac:dyDescent="0.3">
      <c r="A8294" s="53" t="s">
        <v>16579</v>
      </c>
      <c r="B8294" s="54" t="s">
        <v>16580</v>
      </c>
    </row>
    <row r="8295" spans="1:2" x14ac:dyDescent="0.3">
      <c r="A8295" s="53" t="s">
        <v>16581</v>
      </c>
      <c r="B8295" s="54" t="s">
        <v>16582</v>
      </c>
    </row>
    <row r="8296" spans="1:2" x14ac:dyDescent="0.3">
      <c r="A8296" s="53" t="s">
        <v>16583</v>
      </c>
      <c r="B8296" s="54" t="s">
        <v>16584</v>
      </c>
    </row>
    <row r="8297" spans="1:2" x14ac:dyDescent="0.3">
      <c r="A8297" s="53" t="s">
        <v>16585</v>
      </c>
      <c r="B8297" s="54" t="s">
        <v>16586</v>
      </c>
    </row>
    <row r="8298" spans="1:2" x14ac:dyDescent="0.3">
      <c r="A8298" s="53" t="s">
        <v>16587</v>
      </c>
      <c r="B8298" s="54" t="s">
        <v>16588</v>
      </c>
    </row>
    <row r="8299" spans="1:2" x14ac:dyDescent="0.3">
      <c r="A8299" s="53" t="s">
        <v>16589</v>
      </c>
      <c r="B8299" s="54" t="s">
        <v>16590</v>
      </c>
    </row>
    <row r="8300" spans="1:2" x14ac:dyDescent="0.3">
      <c r="A8300" s="53" t="s">
        <v>16591</v>
      </c>
      <c r="B8300" s="54" t="s">
        <v>16592</v>
      </c>
    </row>
    <row r="8301" spans="1:2" x14ac:dyDescent="0.3">
      <c r="A8301" s="53" t="s">
        <v>16593</v>
      </c>
      <c r="B8301" s="54" t="s">
        <v>16594</v>
      </c>
    </row>
    <row r="8302" spans="1:2" x14ac:dyDescent="0.3">
      <c r="A8302" s="53" t="s">
        <v>16595</v>
      </c>
      <c r="B8302" s="54" t="s">
        <v>16596</v>
      </c>
    </row>
    <row r="8303" spans="1:2" x14ac:dyDescent="0.3">
      <c r="A8303" s="53" t="s">
        <v>16597</v>
      </c>
      <c r="B8303" s="54" t="s">
        <v>16598</v>
      </c>
    </row>
    <row r="8304" spans="1:2" x14ac:dyDescent="0.3">
      <c r="A8304" s="53" t="s">
        <v>16599</v>
      </c>
      <c r="B8304" s="54" t="s">
        <v>16600</v>
      </c>
    </row>
    <row r="8305" spans="1:2" x14ac:dyDescent="0.3">
      <c r="A8305" s="53" t="s">
        <v>16601</v>
      </c>
      <c r="B8305" s="54" t="s">
        <v>16602</v>
      </c>
    </row>
    <row r="8306" spans="1:2" x14ac:dyDescent="0.3">
      <c r="A8306" s="53" t="s">
        <v>16603</v>
      </c>
      <c r="B8306" s="54" t="s">
        <v>16604</v>
      </c>
    </row>
    <row r="8307" spans="1:2" x14ac:dyDescent="0.3">
      <c r="A8307" s="53" t="s">
        <v>16605</v>
      </c>
      <c r="B8307" s="54" t="s">
        <v>16606</v>
      </c>
    </row>
    <row r="8308" spans="1:2" x14ac:dyDescent="0.3">
      <c r="A8308" s="53" t="s">
        <v>16607</v>
      </c>
      <c r="B8308" s="54" t="s">
        <v>16608</v>
      </c>
    </row>
    <row r="8309" spans="1:2" x14ac:dyDescent="0.3">
      <c r="A8309" s="53" t="s">
        <v>16609</v>
      </c>
      <c r="B8309" s="54" t="s">
        <v>16610</v>
      </c>
    </row>
    <row r="8310" spans="1:2" x14ac:dyDescent="0.3">
      <c r="A8310" s="53" t="s">
        <v>16611</v>
      </c>
      <c r="B8310" s="54" t="s">
        <v>16612</v>
      </c>
    </row>
    <row r="8311" spans="1:2" x14ac:dyDescent="0.3">
      <c r="A8311" s="53" t="s">
        <v>16613</v>
      </c>
      <c r="B8311" s="54" t="s">
        <v>16614</v>
      </c>
    </row>
    <row r="8312" spans="1:2" x14ac:dyDescent="0.3">
      <c r="A8312" s="53" t="s">
        <v>16615</v>
      </c>
      <c r="B8312" s="54" t="s">
        <v>16616</v>
      </c>
    </row>
    <row r="8313" spans="1:2" x14ac:dyDescent="0.3">
      <c r="A8313" s="53" t="s">
        <v>16617</v>
      </c>
      <c r="B8313" s="54" t="s">
        <v>16618</v>
      </c>
    </row>
    <row r="8314" spans="1:2" x14ac:dyDescent="0.3">
      <c r="A8314" s="53" t="s">
        <v>16619</v>
      </c>
      <c r="B8314" s="54" t="s">
        <v>16620</v>
      </c>
    </row>
    <row r="8315" spans="1:2" x14ac:dyDescent="0.3">
      <c r="A8315" s="53" t="s">
        <v>16621</v>
      </c>
      <c r="B8315" s="54" t="s">
        <v>13800</v>
      </c>
    </row>
    <row r="8316" spans="1:2" x14ac:dyDescent="0.3">
      <c r="A8316" s="53" t="s">
        <v>16622</v>
      </c>
      <c r="B8316" s="54" t="s">
        <v>16623</v>
      </c>
    </row>
    <row r="8317" spans="1:2" x14ac:dyDescent="0.3">
      <c r="A8317" s="53" t="s">
        <v>16624</v>
      </c>
      <c r="B8317" s="54" t="s">
        <v>16625</v>
      </c>
    </row>
    <row r="8318" spans="1:2" x14ac:dyDescent="0.3">
      <c r="A8318" s="53" t="s">
        <v>16626</v>
      </c>
      <c r="B8318" s="54" t="s">
        <v>16627</v>
      </c>
    </row>
    <row r="8319" spans="1:2" x14ac:dyDescent="0.3">
      <c r="A8319" s="53" t="s">
        <v>16628</v>
      </c>
      <c r="B8319" s="54" t="s">
        <v>16629</v>
      </c>
    </row>
    <row r="8320" spans="1:2" x14ac:dyDescent="0.3">
      <c r="A8320" s="53" t="s">
        <v>16630</v>
      </c>
      <c r="B8320" s="54" t="s">
        <v>16631</v>
      </c>
    </row>
    <row r="8321" spans="1:2" x14ac:dyDescent="0.3">
      <c r="A8321" s="53" t="s">
        <v>16632</v>
      </c>
      <c r="B8321" s="54" t="s">
        <v>16633</v>
      </c>
    </row>
    <row r="8322" spans="1:2" x14ac:dyDescent="0.3">
      <c r="A8322" s="53" t="s">
        <v>16634</v>
      </c>
      <c r="B8322" s="54" t="s">
        <v>16635</v>
      </c>
    </row>
    <row r="8323" spans="1:2" x14ac:dyDescent="0.3">
      <c r="A8323" s="53" t="s">
        <v>16636</v>
      </c>
      <c r="B8323" s="54" t="s">
        <v>16637</v>
      </c>
    </row>
    <row r="8324" spans="1:2" x14ac:dyDescent="0.3">
      <c r="A8324" s="53" t="s">
        <v>16638</v>
      </c>
      <c r="B8324" s="54" t="s">
        <v>16639</v>
      </c>
    </row>
    <row r="8325" spans="1:2" x14ac:dyDescent="0.3">
      <c r="A8325" s="53" t="s">
        <v>16640</v>
      </c>
      <c r="B8325" s="54" t="s">
        <v>16641</v>
      </c>
    </row>
    <row r="8326" spans="1:2" x14ac:dyDescent="0.3">
      <c r="A8326" s="53" t="s">
        <v>16642</v>
      </c>
      <c r="B8326" s="54" t="s">
        <v>16643</v>
      </c>
    </row>
    <row r="8327" spans="1:2" x14ac:dyDescent="0.3">
      <c r="A8327" s="53" t="s">
        <v>16644</v>
      </c>
      <c r="B8327" s="54" t="s">
        <v>16645</v>
      </c>
    </row>
    <row r="8328" spans="1:2" x14ac:dyDescent="0.3">
      <c r="A8328" s="53" t="s">
        <v>16646</v>
      </c>
      <c r="B8328" s="54" t="s">
        <v>16647</v>
      </c>
    </row>
    <row r="8329" spans="1:2" x14ac:dyDescent="0.3">
      <c r="A8329" s="53" t="s">
        <v>16648</v>
      </c>
      <c r="B8329" s="54" t="s">
        <v>16649</v>
      </c>
    </row>
    <row r="8330" spans="1:2" x14ac:dyDescent="0.3">
      <c r="A8330" s="53" t="s">
        <v>16650</v>
      </c>
      <c r="B8330" s="54" t="s">
        <v>16651</v>
      </c>
    </row>
    <row r="8331" spans="1:2" x14ac:dyDescent="0.3">
      <c r="A8331" s="53" t="s">
        <v>16652</v>
      </c>
      <c r="B8331" s="54" t="s">
        <v>16653</v>
      </c>
    </row>
    <row r="8332" spans="1:2" x14ac:dyDescent="0.3">
      <c r="A8332" s="53" t="s">
        <v>16654</v>
      </c>
      <c r="B8332" s="54" t="s">
        <v>16655</v>
      </c>
    </row>
    <row r="8333" spans="1:2" x14ac:dyDescent="0.3">
      <c r="A8333" s="53" t="s">
        <v>16656</v>
      </c>
      <c r="B8333" s="54" t="s">
        <v>16657</v>
      </c>
    </row>
    <row r="8334" spans="1:2" x14ac:dyDescent="0.3">
      <c r="A8334" s="53" t="s">
        <v>16658</v>
      </c>
      <c r="B8334" s="54" t="s">
        <v>16659</v>
      </c>
    </row>
    <row r="8335" spans="1:2" x14ac:dyDescent="0.3">
      <c r="A8335" s="53" t="s">
        <v>16660</v>
      </c>
      <c r="B8335" s="54" t="s">
        <v>16661</v>
      </c>
    </row>
    <row r="8336" spans="1:2" x14ac:dyDescent="0.3">
      <c r="A8336" s="53" t="s">
        <v>16662</v>
      </c>
      <c r="B8336" s="54" t="s">
        <v>16663</v>
      </c>
    </row>
    <row r="8337" spans="1:2" x14ac:dyDescent="0.3">
      <c r="A8337" s="53" t="s">
        <v>16664</v>
      </c>
      <c r="B8337" s="54" t="s">
        <v>16665</v>
      </c>
    </row>
    <row r="8338" spans="1:2" x14ac:dyDescent="0.3">
      <c r="A8338" s="53" t="s">
        <v>16666</v>
      </c>
      <c r="B8338" s="54" t="s">
        <v>16667</v>
      </c>
    </row>
    <row r="8339" spans="1:2" x14ac:dyDescent="0.3">
      <c r="A8339" s="53" t="s">
        <v>16668</v>
      </c>
      <c r="B8339" s="54" t="s">
        <v>16669</v>
      </c>
    </row>
    <row r="8340" spans="1:2" x14ac:dyDescent="0.3">
      <c r="A8340" s="53" t="s">
        <v>16670</v>
      </c>
      <c r="B8340" s="54" t="s">
        <v>16671</v>
      </c>
    </row>
    <row r="8341" spans="1:2" x14ac:dyDescent="0.3">
      <c r="A8341" s="53" t="s">
        <v>16672</v>
      </c>
      <c r="B8341" s="54" t="s">
        <v>16673</v>
      </c>
    </row>
    <row r="8342" spans="1:2" x14ac:dyDescent="0.3">
      <c r="A8342" s="53" t="s">
        <v>16674</v>
      </c>
      <c r="B8342" s="54" t="s">
        <v>16675</v>
      </c>
    </row>
    <row r="8343" spans="1:2" x14ac:dyDescent="0.3">
      <c r="A8343" s="53" t="s">
        <v>16676</v>
      </c>
      <c r="B8343" s="54" t="s">
        <v>16677</v>
      </c>
    </row>
    <row r="8344" spans="1:2" x14ac:dyDescent="0.3">
      <c r="A8344" s="53" t="s">
        <v>16678</v>
      </c>
      <c r="B8344" s="54" t="s">
        <v>16679</v>
      </c>
    </row>
    <row r="8345" spans="1:2" x14ac:dyDescent="0.3">
      <c r="A8345" s="53" t="s">
        <v>16680</v>
      </c>
      <c r="B8345" s="54" t="s">
        <v>16681</v>
      </c>
    </row>
    <row r="8346" spans="1:2" x14ac:dyDescent="0.3">
      <c r="A8346" s="53" t="s">
        <v>16682</v>
      </c>
      <c r="B8346" s="54" t="s">
        <v>16683</v>
      </c>
    </row>
    <row r="8347" spans="1:2" x14ac:dyDescent="0.3">
      <c r="A8347" s="53" t="s">
        <v>16684</v>
      </c>
      <c r="B8347" s="54" t="s">
        <v>16685</v>
      </c>
    </row>
    <row r="8348" spans="1:2" x14ac:dyDescent="0.3">
      <c r="A8348" s="53" t="s">
        <v>16686</v>
      </c>
      <c r="B8348" s="54" t="s">
        <v>16687</v>
      </c>
    </row>
    <row r="8349" spans="1:2" x14ac:dyDescent="0.3">
      <c r="A8349" s="53" t="s">
        <v>16688</v>
      </c>
      <c r="B8349" s="54" t="s">
        <v>16689</v>
      </c>
    </row>
    <row r="8350" spans="1:2" x14ac:dyDescent="0.3">
      <c r="A8350" s="53" t="s">
        <v>16690</v>
      </c>
      <c r="B8350" s="54" t="s">
        <v>16691</v>
      </c>
    </row>
    <row r="8351" spans="1:2" x14ac:dyDescent="0.3">
      <c r="A8351" s="53" t="s">
        <v>16692</v>
      </c>
      <c r="B8351" s="54" t="s">
        <v>16693</v>
      </c>
    </row>
    <row r="8352" spans="1:2" x14ac:dyDescent="0.3">
      <c r="A8352" s="53" t="s">
        <v>16694</v>
      </c>
      <c r="B8352" s="54" t="s">
        <v>16695</v>
      </c>
    </row>
    <row r="8353" spans="1:2" x14ac:dyDescent="0.3">
      <c r="A8353" s="53" t="s">
        <v>16696</v>
      </c>
      <c r="B8353" s="54" t="s">
        <v>16697</v>
      </c>
    </row>
    <row r="8354" spans="1:2" x14ac:dyDescent="0.3">
      <c r="A8354" s="53" t="s">
        <v>16698</v>
      </c>
      <c r="B8354" s="54" t="s">
        <v>16699</v>
      </c>
    </row>
    <row r="8355" spans="1:2" x14ac:dyDescent="0.3">
      <c r="A8355" s="53" t="s">
        <v>16700</v>
      </c>
      <c r="B8355" s="54" t="s">
        <v>16701</v>
      </c>
    </row>
    <row r="8356" spans="1:2" x14ac:dyDescent="0.3">
      <c r="A8356" s="53" t="s">
        <v>16702</v>
      </c>
      <c r="B8356" s="54" t="s">
        <v>16703</v>
      </c>
    </row>
    <row r="8357" spans="1:2" x14ac:dyDescent="0.3">
      <c r="A8357" s="53" t="s">
        <v>16704</v>
      </c>
      <c r="B8357" s="54" t="s">
        <v>16705</v>
      </c>
    </row>
    <row r="8358" spans="1:2" x14ac:dyDescent="0.3">
      <c r="A8358" s="53" t="s">
        <v>16706</v>
      </c>
      <c r="B8358" s="54" t="s">
        <v>16707</v>
      </c>
    </row>
    <row r="8359" spans="1:2" x14ac:dyDescent="0.3">
      <c r="A8359" s="53" t="s">
        <v>16708</v>
      </c>
      <c r="B8359" s="54" t="s">
        <v>16709</v>
      </c>
    </row>
    <row r="8360" spans="1:2" x14ac:dyDescent="0.3">
      <c r="A8360" s="53" t="s">
        <v>16710</v>
      </c>
      <c r="B8360" s="54" t="s">
        <v>16711</v>
      </c>
    </row>
    <row r="8361" spans="1:2" x14ac:dyDescent="0.3">
      <c r="A8361" s="53" t="s">
        <v>16712</v>
      </c>
      <c r="B8361" s="54" t="s">
        <v>16713</v>
      </c>
    </row>
    <row r="8362" spans="1:2" x14ac:dyDescent="0.3">
      <c r="A8362" s="53" t="s">
        <v>16714</v>
      </c>
      <c r="B8362" s="54" t="s">
        <v>16715</v>
      </c>
    </row>
    <row r="8363" spans="1:2" x14ac:dyDescent="0.3">
      <c r="A8363" s="53" t="s">
        <v>16716</v>
      </c>
      <c r="B8363" s="54" t="s">
        <v>16717</v>
      </c>
    </row>
    <row r="8364" spans="1:2" x14ac:dyDescent="0.3">
      <c r="A8364" s="53" t="s">
        <v>16718</v>
      </c>
      <c r="B8364" s="54" t="s">
        <v>16719</v>
      </c>
    </row>
    <row r="8365" spans="1:2" x14ac:dyDescent="0.3">
      <c r="A8365" s="53" t="s">
        <v>16720</v>
      </c>
      <c r="B8365" s="54" t="s">
        <v>16721</v>
      </c>
    </row>
    <row r="8366" spans="1:2" x14ac:dyDescent="0.3">
      <c r="A8366" s="53" t="s">
        <v>16722</v>
      </c>
      <c r="B8366" s="54" t="s">
        <v>16723</v>
      </c>
    </row>
    <row r="8367" spans="1:2" x14ac:dyDescent="0.3">
      <c r="A8367" s="53" t="s">
        <v>16724</v>
      </c>
      <c r="B8367" s="54" t="s">
        <v>16725</v>
      </c>
    </row>
    <row r="8368" spans="1:2" x14ac:dyDescent="0.3">
      <c r="A8368" s="53" t="s">
        <v>16726</v>
      </c>
      <c r="B8368" s="54" t="s">
        <v>16727</v>
      </c>
    </row>
    <row r="8369" spans="1:2" x14ac:dyDescent="0.3">
      <c r="A8369" s="53" t="s">
        <v>16728</v>
      </c>
      <c r="B8369" s="54" t="s">
        <v>16729</v>
      </c>
    </row>
    <row r="8370" spans="1:2" x14ac:dyDescent="0.3">
      <c r="A8370" s="53" t="s">
        <v>16730</v>
      </c>
      <c r="B8370" s="54" t="s">
        <v>16731</v>
      </c>
    </row>
    <row r="8371" spans="1:2" x14ac:dyDescent="0.3">
      <c r="A8371" s="53" t="s">
        <v>16732</v>
      </c>
      <c r="B8371" s="54" t="s">
        <v>16733</v>
      </c>
    </row>
    <row r="8372" spans="1:2" x14ac:dyDescent="0.3">
      <c r="A8372" s="53" t="s">
        <v>16734</v>
      </c>
      <c r="B8372" s="54" t="s">
        <v>16735</v>
      </c>
    </row>
    <row r="8373" spans="1:2" x14ac:dyDescent="0.3">
      <c r="A8373" s="53" t="s">
        <v>16736</v>
      </c>
      <c r="B8373" s="54" t="s">
        <v>16737</v>
      </c>
    </row>
    <row r="8374" spans="1:2" x14ac:dyDescent="0.3">
      <c r="A8374" s="53" t="s">
        <v>16738</v>
      </c>
      <c r="B8374" s="54" t="s">
        <v>16739</v>
      </c>
    </row>
    <row r="8375" spans="1:2" x14ac:dyDescent="0.3">
      <c r="A8375" s="53" t="s">
        <v>16740</v>
      </c>
      <c r="B8375" s="54" t="s">
        <v>16741</v>
      </c>
    </row>
    <row r="8376" spans="1:2" x14ac:dyDescent="0.3">
      <c r="A8376" s="53" t="s">
        <v>16742</v>
      </c>
      <c r="B8376" s="54" t="s">
        <v>16743</v>
      </c>
    </row>
    <row r="8377" spans="1:2" x14ac:dyDescent="0.3">
      <c r="A8377" s="53" t="s">
        <v>16744</v>
      </c>
      <c r="B8377" s="54" t="s">
        <v>16745</v>
      </c>
    </row>
    <row r="8378" spans="1:2" x14ac:dyDescent="0.3">
      <c r="A8378" s="53" t="s">
        <v>16746</v>
      </c>
      <c r="B8378" s="54" t="s">
        <v>16747</v>
      </c>
    </row>
    <row r="8379" spans="1:2" x14ac:dyDescent="0.3">
      <c r="A8379" s="53" t="s">
        <v>16748</v>
      </c>
      <c r="B8379" s="54" t="s">
        <v>16749</v>
      </c>
    </row>
    <row r="8380" spans="1:2" x14ac:dyDescent="0.3">
      <c r="A8380" s="53" t="s">
        <v>16750</v>
      </c>
      <c r="B8380" s="54" t="s">
        <v>16751</v>
      </c>
    </row>
    <row r="8381" spans="1:2" x14ac:dyDescent="0.3">
      <c r="A8381" s="53" t="s">
        <v>16752</v>
      </c>
      <c r="B8381" s="54" t="s">
        <v>16753</v>
      </c>
    </row>
    <row r="8382" spans="1:2" x14ac:dyDescent="0.3">
      <c r="A8382" s="53" t="s">
        <v>16754</v>
      </c>
      <c r="B8382" s="54" t="s">
        <v>16755</v>
      </c>
    </row>
    <row r="8383" spans="1:2" x14ac:dyDescent="0.3">
      <c r="A8383" s="53" t="s">
        <v>16756</v>
      </c>
      <c r="B8383" s="54" t="s">
        <v>16757</v>
      </c>
    </row>
    <row r="8384" spans="1:2" x14ac:dyDescent="0.3">
      <c r="A8384" s="53" t="s">
        <v>16758</v>
      </c>
      <c r="B8384" s="54" t="s">
        <v>16759</v>
      </c>
    </row>
    <row r="8385" spans="1:2" x14ac:dyDescent="0.3">
      <c r="A8385" s="53" t="s">
        <v>16760</v>
      </c>
      <c r="B8385" s="54" t="s">
        <v>16761</v>
      </c>
    </row>
    <row r="8386" spans="1:2" x14ac:dyDescent="0.3">
      <c r="A8386" s="53" t="s">
        <v>16762</v>
      </c>
      <c r="B8386" s="54" t="s">
        <v>16763</v>
      </c>
    </row>
    <row r="8387" spans="1:2" x14ac:dyDescent="0.3">
      <c r="A8387" s="53" t="s">
        <v>16764</v>
      </c>
      <c r="B8387" s="54" t="s">
        <v>16765</v>
      </c>
    </row>
    <row r="8388" spans="1:2" x14ac:dyDescent="0.3">
      <c r="A8388" s="53" t="s">
        <v>16766</v>
      </c>
      <c r="B8388" s="54" t="s">
        <v>16767</v>
      </c>
    </row>
    <row r="8389" spans="1:2" x14ac:dyDescent="0.3">
      <c r="A8389" s="53" t="s">
        <v>16768</v>
      </c>
      <c r="B8389" s="54" t="s">
        <v>16769</v>
      </c>
    </row>
    <row r="8390" spans="1:2" x14ac:dyDescent="0.3">
      <c r="A8390" s="53" t="s">
        <v>16770</v>
      </c>
      <c r="B8390" s="54" t="s">
        <v>16771</v>
      </c>
    </row>
    <row r="8391" spans="1:2" x14ac:dyDescent="0.3">
      <c r="A8391" s="53" t="s">
        <v>16772</v>
      </c>
      <c r="B8391" s="54" t="s">
        <v>16773</v>
      </c>
    </row>
    <row r="8392" spans="1:2" x14ac:dyDescent="0.3">
      <c r="A8392" s="53" t="s">
        <v>16774</v>
      </c>
      <c r="B8392" s="54" t="s">
        <v>16775</v>
      </c>
    </row>
    <row r="8393" spans="1:2" x14ac:dyDescent="0.3">
      <c r="A8393" s="53" t="s">
        <v>16776</v>
      </c>
      <c r="B8393" s="54" t="s">
        <v>16777</v>
      </c>
    </row>
    <row r="8394" spans="1:2" x14ac:dyDescent="0.3">
      <c r="A8394" s="53" t="s">
        <v>16778</v>
      </c>
      <c r="B8394" s="54" t="s">
        <v>16779</v>
      </c>
    </row>
    <row r="8395" spans="1:2" x14ac:dyDescent="0.3">
      <c r="A8395" s="53" t="s">
        <v>16780</v>
      </c>
      <c r="B8395" s="54" t="s">
        <v>16781</v>
      </c>
    </row>
    <row r="8396" spans="1:2" x14ac:dyDescent="0.3">
      <c r="A8396" s="53" t="s">
        <v>16782</v>
      </c>
      <c r="B8396" s="54" t="s">
        <v>16783</v>
      </c>
    </row>
    <row r="8397" spans="1:2" x14ac:dyDescent="0.3">
      <c r="A8397" s="53" t="s">
        <v>16784</v>
      </c>
      <c r="B8397" s="54" t="s">
        <v>16785</v>
      </c>
    </row>
    <row r="8398" spans="1:2" x14ac:dyDescent="0.3">
      <c r="A8398" s="53" t="s">
        <v>16786</v>
      </c>
      <c r="B8398" s="54" t="s">
        <v>16787</v>
      </c>
    </row>
    <row r="8399" spans="1:2" x14ac:dyDescent="0.3">
      <c r="A8399" s="53" t="s">
        <v>16788</v>
      </c>
      <c r="B8399" s="54" t="s">
        <v>16789</v>
      </c>
    </row>
    <row r="8400" spans="1:2" x14ac:dyDescent="0.3">
      <c r="A8400" s="53" t="s">
        <v>16790</v>
      </c>
      <c r="B8400" s="54" t="s">
        <v>16791</v>
      </c>
    </row>
    <row r="8401" spans="1:2" x14ac:dyDescent="0.3">
      <c r="A8401" s="53" t="s">
        <v>16792</v>
      </c>
      <c r="B8401" s="54" t="s">
        <v>16793</v>
      </c>
    </row>
    <row r="8402" spans="1:2" x14ac:dyDescent="0.3">
      <c r="A8402" s="53" t="s">
        <v>16794</v>
      </c>
      <c r="B8402" s="54" t="s">
        <v>16795</v>
      </c>
    </row>
    <row r="8403" spans="1:2" x14ac:dyDescent="0.3">
      <c r="A8403" s="53" t="s">
        <v>16796</v>
      </c>
      <c r="B8403" s="54" t="s">
        <v>16797</v>
      </c>
    </row>
    <row r="8404" spans="1:2" x14ac:dyDescent="0.3">
      <c r="A8404" s="53" t="s">
        <v>16798</v>
      </c>
      <c r="B8404" s="54" t="s">
        <v>16799</v>
      </c>
    </row>
    <row r="8405" spans="1:2" x14ac:dyDescent="0.3">
      <c r="A8405" s="53" t="s">
        <v>16800</v>
      </c>
      <c r="B8405" s="54" t="s">
        <v>16801</v>
      </c>
    </row>
    <row r="8406" spans="1:2" x14ac:dyDescent="0.3">
      <c r="A8406" s="53" t="s">
        <v>16802</v>
      </c>
      <c r="B8406" s="54" t="s">
        <v>16803</v>
      </c>
    </row>
    <row r="8407" spans="1:2" x14ac:dyDescent="0.3">
      <c r="A8407" s="53" t="s">
        <v>16804</v>
      </c>
      <c r="B8407" s="54" t="s">
        <v>16805</v>
      </c>
    </row>
    <row r="8408" spans="1:2" x14ac:dyDescent="0.3">
      <c r="A8408" s="53" t="s">
        <v>16806</v>
      </c>
      <c r="B8408" s="54" t="s">
        <v>16807</v>
      </c>
    </row>
    <row r="8409" spans="1:2" x14ac:dyDescent="0.3">
      <c r="A8409" s="53" t="s">
        <v>16808</v>
      </c>
      <c r="B8409" s="54" t="s">
        <v>16809</v>
      </c>
    </row>
    <row r="8410" spans="1:2" x14ac:dyDescent="0.3">
      <c r="A8410" s="53" t="s">
        <v>16810</v>
      </c>
      <c r="B8410" s="54" t="s">
        <v>16811</v>
      </c>
    </row>
    <row r="8411" spans="1:2" x14ac:dyDescent="0.3">
      <c r="A8411" s="53" t="s">
        <v>16812</v>
      </c>
      <c r="B8411" s="54" t="s">
        <v>16813</v>
      </c>
    </row>
    <row r="8412" spans="1:2" x14ac:dyDescent="0.3">
      <c r="A8412" s="53" t="s">
        <v>16814</v>
      </c>
      <c r="B8412" s="54" t="s">
        <v>16815</v>
      </c>
    </row>
    <row r="8413" spans="1:2" x14ac:dyDescent="0.3">
      <c r="A8413" s="53" t="s">
        <v>16816</v>
      </c>
      <c r="B8413" s="54" t="s">
        <v>16817</v>
      </c>
    </row>
    <row r="8414" spans="1:2" x14ac:dyDescent="0.3">
      <c r="A8414" s="53" t="s">
        <v>16818</v>
      </c>
      <c r="B8414" s="54" t="s">
        <v>16819</v>
      </c>
    </row>
    <row r="8415" spans="1:2" x14ac:dyDescent="0.3">
      <c r="A8415" s="53" t="s">
        <v>16820</v>
      </c>
      <c r="B8415" s="54" t="s">
        <v>16821</v>
      </c>
    </row>
    <row r="8416" spans="1:2" x14ac:dyDescent="0.3">
      <c r="A8416" s="53" t="s">
        <v>16822</v>
      </c>
      <c r="B8416" s="54" t="s">
        <v>16823</v>
      </c>
    </row>
    <row r="8417" spans="1:2" x14ac:dyDescent="0.3">
      <c r="A8417" s="53" t="s">
        <v>16824</v>
      </c>
      <c r="B8417" s="54" t="s">
        <v>16825</v>
      </c>
    </row>
    <row r="8418" spans="1:2" x14ac:dyDescent="0.3">
      <c r="A8418" s="53" t="s">
        <v>16826</v>
      </c>
      <c r="B8418" s="54" t="s">
        <v>16827</v>
      </c>
    </row>
    <row r="8419" spans="1:2" x14ac:dyDescent="0.3">
      <c r="A8419" s="53" t="s">
        <v>16828</v>
      </c>
      <c r="B8419" s="54" t="s">
        <v>16829</v>
      </c>
    </row>
    <row r="8420" spans="1:2" x14ac:dyDescent="0.3">
      <c r="A8420" s="53" t="s">
        <v>16830</v>
      </c>
      <c r="B8420" s="54" t="s">
        <v>16831</v>
      </c>
    </row>
    <row r="8421" spans="1:2" x14ac:dyDescent="0.3">
      <c r="A8421" s="53" t="s">
        <v>16832</v>
      </c>
      <c r="B8421" s="54" t="s">
        <v>16833</v>
      </c>
    </row>
    <row r="8422" spans="1:2" x14ac:dyDescent="0.3">
      <c r="A8422" s="53" t="s">
        <v>16834</v>
      </c>
      <c r="B8422" s="54" t="s">
        <v>16835</v>
      </c>
    </row>
    <row r="8423" spans="1:2" x14ac:dyDescent="0.3">
      <c r="A8423" s="53" t="s">
        <v>16836</v>
      </c>
      <c r="B8423" s="54" t="s">
        <v>16837</v>
      </c>
    </row>
    <row r="8424" spans="1:2" x14ac:dyDescent="0.3">
      <c r="A8424" s="53" t="s">
        <v>16838</v>
      </c>
      <c r="B8424" s="54" t="s">
        <v>16839</v>
      </c>
    </row>
    <row r="8425" spans="1:2" x14ac:dyDescent="0.3">
      <c r="A8425" s="53" t="s">
        <v>16840</v>
      </c>
      <c r="B8425" s="54" t="s">
        <v>16841</v>
      </c>
    </row>
    <row r="8426" spans="1:2" x14ac:dyDescent="0.3">
      <c r="A8426" s="53" t="s">
        <v>16842</v>
      </c>
      <c r="B8426" s="54" t="s">
        <v>16843</v>
      </c>
    </row>
    <row r="8427" spans="1:2" x14ac:dyDescent="0.3">
      <c r="A8427" s="53" t="s">
        <v>16844</v>
      </c>
      <c r="B8427" s="54" t="s">
        <v>16845</v>
      </c>
    </row>
    <row r="8428" spans="1:2" x14ac:dyDescent="0.3">
      <c r="A8428" s="53" t="s">
        <v>16846</v>
      </c>
      <c r="B8428" s="54" t="s">
        <v>16847</v>
      </c>
    </row>
    <row r="8429" spans="1:2" x14ac:dyDescent="0.3">
      <c r="A8429" s="53" t="s">
        <v>16848</v>
      </c>
      <c r="B8429" s="54" t="s">
        <v>16849</v>
      </c>
    </row>
    <row r="8430" spans="1:2" x14ac:dyDescent="0.3">
      <c r="A8430" s="53" t="s">
        <v>16850</v>
      </c>
      <c r="B8430" s="54" t="s">
        <v>16851</v>
      </c>
    </row>
    <row r="8431" spans="1:2" x14ac:dyDescent="0.3">
      <c r="A8431" s="53" t="s">
        <v>16852</v>
      </c>
      <c r="B8431" s="54" t="s">
        <v>16853</v>
      </c>
    </row>
    <row r="8432" spans="1:2" x14ac:dyDescent="0.3">
      <c r="A8432" s="53" t="s">
        <v>16854</v>
      </c>
      <c r="B8432" s="54" t="s">
        <v>16855</v>
      </c>
    </row>
    <row r="8433" spans="1:2" x14ac:dyDescent="0.3">
      <c r="A8433" s="53" t="s">
        <v>16856</v>
      </c>
      <c r="B8433" s="54" t="s">
        <v>16857</v>
      </c>
    </row>
    <row r="8434" spans="1:2" x14ac:dyDescent="0.3">
      <c r="A8434" s="53" t="s">
        <v>16858</v>
      </c>
      <c r="B8434" s="54" t="s">
        <v>16859</v>
      </c>
    </row>
    <row r="8435" spans="1:2" x14ac:dyDescent="0.3">
      <c r="A8435" s="53" t="s">
        <v>16860</v>
      </c>
      <c r="B8435" s="54" t="s">
        <v>16861</v>
      </c>
    </row>
    <row r="8436" spans="1:2" x14ac:dyDescent="0.3">
      <c r="A8436" s="53" t="s">
        <v>16862</v>
      </c>
      <c r="B8436" s="54" t="s">
        <v>16863</v>
      </c>
    </row>
    <row r="8437" spans="1:2" x14ac:dyDescent="0.3">
      <c r="A8437" s="53" t="s">
        <v>16864</v>
      </c>
      <c r="B8437" s="54" t="s">
        <v>16865</v>
      </c>
    </row>
    <row r="8438" spans="1:2" x14ac:dyDescent="0.3">
      <c r="A8438" s="53" t="s">
        <v>16866</v>
      </c>
      <c r="B8438" s="54" t="s">
        <v>16867</v>
      </c>
    </row>
    <row r="8439" spans="1:2" x14ac:dyDescent="0.3">
      <c r="A8439" s="53" t="s">
        <v>16868</v>
      </c>
      <c r="B8439" s="54" t="s">
        <v>16869</v>
      </c>
    </row>
    <row r="8440" spans="1:2" x14ac:dyDescent="0.3">
      <c r="A8440" s="53" t="s">
        <v>16870</v>
      </c>
      <c r="B8440" s="54" t="s">
        <v>16871</v>
      </c>
    </row>
    <row r="8441" spans="1:2" x14ac:dyDescent="0.3">
      <c r="A8441" s="53" t="s">
        <v>16872</v>
      </c>
      <c r="B8441" s="54" t="s">
        <v>16873</v>
      </c>
    </row>
    <row r="8442" spans="1:2" x14ac:dyDescent="0.3">
      <c r="A8442" s="53" t="s">
        <v>16874</v>
      </c>
      <c r="B8442" s="54" t="s">
        <v>16875</v>
      </c>
    </row>
    <row r="8443" spans="1:2" x14ac:dyDescent="0.3">
      <c r="A8443" s="53" t="s">
        <v>16876</v>
      </c>
      <c r="B8443" s="54" t="s">
        <v>16877</v>
      </c>
    </row>
    <row r="8444" spans="1:2" x14ac:dyDescent="0.3">
      <c r="A8444" s="53" t="s">
        <v>16878</v>
      </c>
      <c r="B8444" s="54" t="s">
        <v>16879</v>
      </c>
    </row>
    <row r="8445" spans="1:2" x14ac:dyDescent="0.3">
      <c r="A8445" s="53" t="s">
        <v>16880</v>
      </c>
      <c r="B8445" s="54" t="s">
        <v>16881</v>
      </c>
    </row>
    <row r="8446" spans="1:2" x14ac:dyDescent="0.3">
      <c r="A8446" s="53" t="s">
        <v>16882</v>
      </c>
      <c r="B8446" s="54" t="s">
        <v>16883</v>
      </c>
    </row>
    <row r="8447" spans="1:2" x14ac:dyDescent="0.3">
      <c r="A8447" s="53" t="s">
        <v>16884</v>
      </c>
      <c r="B8447" s="54" t="s">
        <v>16885</v>
      </c>
    </row>
    <row r="8448" spans="1:2" x14ac:dyDescent="0.3">
      <c r="A8448" s="53" t="s">
        <v>16886</v>
      </c>
      <c r="B8448" s="54" t="s">
        <v>16887</v>
      </c>
    </row>
    <row r="8449" spans="1:2" x14ac:dyDescent="0.3">
      <c r="A8449" s="53" t="s">
        <v>16888</v>
      </c>
      <c r="B8449" s="54" t="s">
        <v>16889</v>
      </c>
    </row>
    <row r="8450" spans="1:2" x14ac:dyDescent="0.3">
      <c r="A8450" s="53" t="s">
        <v>16890</v>
      </c>
      <c r="B8450" s="54" t="s">
        <v>16891</v>
      </c>
    </row>
    <row r="8451" spans="1:2" x14ac:dyDescent="0.3">
      <c r="A8451" s="53" t="s">
        <v>16892</v>
      </c>
      <c r="B8451" s="54" t="s">
        <v>16893</v>
      </c>
    </row>
    <row r="8452" spans="1:2" x14ac:dyDescent="0.3">
      <c r="A8452" s="53" t="s">
        <v>16894</v>
      </c>
      <c r="B8452" s="54" t="s">
        <v>16895</v>
      </c>
    </row>
    <row r="8453" spans="1:2" x14ac:dyDescent="0.3">
      <c r="A8453" s="53" t="s">
        <v>16896</v>
      </c>
      <c r="B8453" s="54" t="s">
        <v>16897</v>
      </c>
    </row>
    <row r="8454" spans="1:2" x14ac:dyDescent="0.3">
      <c r="A8454" s="53" t="s">
        <v>16898</v>
      </c>
      <c r="B8454" s="54" t="s">
        <v>16899</v>
      </c>
    </row>
    <row r="8455" spans="1:2" x14ac:dyDescent="0.3">
      <c r="A8455" s="53" t="s">
        <v>16900</v>
      </c>
      <c r="B8455" s="54" t="s">
        <v>16901</v>
      </c>
    </row>
    <row r="8456" spans="1:2" x14ac:dyDescent="0.3">
      <c r="A8456" s="53" t="s">
        <v>16902</v>
      </c>
      <c r="B8456" s="54" t="s">
        <v>16903</v>
      </c>
    </row>
    <row r="8457" spans="1:2" x14ac:dyDescent="0.3">
      <c r="A8457" s="53" t="s">
        <v>16904</v>
      </c>
      <c r="B8457" s="54" t="s">
        <v>16905</v>
      </c>
    </row>
    <row r="8458" spans="1:2" x14ac:dyDescent="0.3">
      <c r="A8458" s="53" t="s">
        <v>16906</v>
      </c>
      <c r="B8458" s="54" t="s">
        <v>16907</v>
      </c>
    </row>
    <row r="8459" spans="1:2" x14ac:dyDescent="0.3">
      <c r="A8459" s="53" t="s">
        <v>16908</v>
      </c>
      <c r="B8459" s="54" t="s">
        <v>16909</v>
      </c>
    </row>
    <row r="8460" spans="1:2" x14ac:dyDescent="0.3">
      <c r="A8460" s="53" t="s">
        <v>16910</v>
      </c>
      <c r="B8460" s="54" t="s">
        <v>16911</v>
      </c>
    </row>
    <row r="8461" spans="1:2" x14ac:dyDescent="0.3">
      <c r="A8461" s="53" t="s">
        <v>16912</v>
      </c>
      <c r="B8461" s="54" t="s">
        <v>16913</v>
      </c>
    </row>
    <row r="8462" spans="1:2" x14ac:dyDescent="0.3">
      <c r="A8462" s="53" t="s">
        <v>16914</v>
      </c>
      <c r="B8462" s="54" t="s">
        <v>16915</v>
      </c>
    </row>
    <row r="8463" spans="1:2" x14ac:dyDescent="0.3">
      <c r="A8463" s="53" t="s">
        <v>16916</v>
      </c>
      <c r="B8463" s="54" t="s">
        <v>16917</v>
      </c>
    </row>
    <row r="8464" spans="1:2" x14ac:dyDescent="0.3">
      <c r="A8464" s="53" t="s">
        <v>16918</v>
      </c>
      <c r="B8464" s="54" t="s">
        <v>16919</v>
      </c>
    </row>
    <row r="8465" spans="1:2" x14ac:dyDescent="0.3">
      <c r="A8465" s="53" t="s">
        <v>16920</v>
      </c>
      <c r="B8465" s="54" t="s">
        <v>16921</v>
      </c>
    </row>
    <row r="8466" spans="1:2" x14ac:dyDescent="0.3">
      <c r="A8466" s="53" t="s">
        <v>16922</v>
      </c>
      <c r="B8466" s="54" t="s">
        <v>16923</v>
      </c>
    </row>
    <row r="8467" spans="1:2" x14ac:dyDescent="0.3">
      <c r="A8467" s="53" t="s">
        <v>16924</v>
      </c>
      <c r="B8467" s="54" t="s">
        <v>16925</v>
      </c>
    </row>
    <row r="8468" spans="1:2" x14ac:dyDescent="0.3">
      <c r="A8468" s="53" t="s">
        <v>16926</v>
      </c>
      <c r="B8468" s="54" t="s">
        <v>16927</v>
      </c>
    </row>
    <row r="8469" spans="1:2" x14ac:dyDescent="0.3">
      <c r="A8469" s="53" t="s">
        <v>16928</v>
      </c>
      <c r="B8469" s="54" t="s">
        <v>16929</v>
      </c>
    </row>
    <row r="8470" spans="1:2" x14ac:dyDescent="0.3">
      <c r="A8470" s="53" t="s">
        <v>16930</v>
      </c>
      <c r="B8470" s="54" t="s">
        <v>16931</v>
      </c>
    </row>
    <row r="8471" spans="1:2" x14ac:dyDescent="0.3">
      <c r="A8471" s="53" t="s">
        <v>16932</v>
      </c>
      <c r="B8471" s="54" t="s">
        <v>16933</v>
      </c>
    </row>
    <row r="8472" spans="1:2" x14ac:dyDescent="0.3">
      <c r="A8472" s="53" t="s">
        <v>16934</v>
      </c>
      <c r="B8472" s="54" t="s">
        <v>16935</v>
      </c>
    </row>
    <row r="8473" spans="1:2" x14ac:dyDescent="0.3">
      <c r="A8473" s="53" t="s">
        <v>16936</v>
      </c>
      <c r="B8473" s="54" t="s">
        <v>16937</v>
      </c>
    </row>
    <row r="8474" spans="1:2" x14ac:dyDescent="0.3">
      <c r="A8474" s="53" t="s">
        <v>16938</v>
      </c>
      <c r="B8474" s="54" t="s">
        <v>16939</v>
      </c>
    </row>
    <row r="8475" spans="1:2" x14ac:dyDescent="0.3">
      <c r="A8475" s="53" t="s">
        <v>16940</v>
      </c>
      <c r="B8475" s="54" t="s">
        <v>16941</v>
      </c>
    </row>
    <row r="8476" spans="1:2" x14ac:dyDescent="0.3">
      <c r="A8476" s="53" t="s">
        <v>16942</v>
      </c>
      <c r="B8476" s="54" t="s">
        <v>16943</v>
      </c>
    </row>
    <row r="8477" spans="1:2" x14ac:dyDescent="0.3">
      <c r="A8477" s="53" t="s">
        <v>16944</v>
      </c>
      <c r="B8477" s="54" t="s">
        <v>16945</v>
      </c>
    </row>
    <row r="8478" spans="1:2" x14ac:dyDescent="0.3">
      <c r="A8478" s="53" t="s">
        <v>16946</v>
      </c>
      <c r="B8478" s="54" t="s">
        <v>16947</v>
      </c>
    </row>
    <row r="8479" spans="1:2" x14ac:dyDescent="0.3">
      <c r="A8479" s="53" t="s">
        <v>16948</v>
      </c>
      <c r="B8479" s="54" t="s">
        <v>16949</v>
      </c>
    </row>
    <row r="8480" spans="1:2" x14ac:dyDescent="0.3">
      <c r="A8480" s="53" t="s">
        <v>16950</v>
      </c>
      <c r="B8480" s="54" t="s">
        <v>16951</v>
      </c>
    </row>
    <row r="8481" spans="1:2" x14ac:dyDescent="0.3">
      <c r="A8481" s="53" t="s">
        <v>16952</v>
      </c>
      <c r="B8481" s="54" t="s">
        <v>16953</v>
      </c>
    </row>
    <row r="8482" spans="1:2" x14ac:dyDescent="0.3">
      <c r="A8482" s="53" t="s">
        <v>16954</v>
      </c>
      <c r="B8482" s="54" t="s">
        <v>16955</v>
      </c>
    </row>
    <row r="8483" spans="1:2" x14ac:dyDescent="0.3">
      <c r="A8483" s="53" t="s">
        <v>16956</v>
      </c>
      <c r="B8483" s="54" t="s">
        <v>16957</v>
      </c>
    </row>
    <row r="8484" spans="1:2" x14ac:dyDescent="0.3">
      <c r="A8484" s="53" t="s">
        <v>16958</v>
      </c>
      <c r="B8484" s="54" t="s">
        <v>16959</v>
      </c>
    </row>
    <row r="8485" spans="1:2" x14ac:dyDescent="0.3">
      <c r="A8485" s="53" t="s">
        <v>16960</v>
      </c>
      <c r="B8485" s="54" t="s">
        <v>16961</v>
      </c>
    </row>
    <row r="8486" spans="1:2" x14ac:dyDescent="0.3">
      <c r="A8486" s="53" t="s">
        <v>16962</v>
      </c>
      <c r="B8486" s="54" t="s">
        <v>16963</v>
      </c>
    </row>
    <row r="8487" spans="1:2" x14ac:dyDescent="0.3">
      <c r="A8487" s="53" t="s">
        <v>16964</v>
      </c>
      <c r="B8487" s="54" t="s">
        <v>16965</v>
      </c>
    </row>
    <row r="8488" spans="1:2" x14ac:dyDescent="0.3">
      <c r="A8488" s="53" t="s">
        <v>16966</v>
      </c>
      <c r="B8488" s="54" t="s">
        <v>16967</v>
      </c>
    </row>
    <row r="8489" spans="1:2" x14ac:dyDescent="0.3">
      <c r="A8489" s="53" t="s">
        <v>16968</v>
      </c>
      <c r="B8489" s="54" t="s">
        <v>16969</v>
      </c>
    </row>
    <row r="8490" spans="1:2" x14ac:dyDescent="0.3">
      <c r="A8490" s="53" t="s">
        <v>16970</v>
      </c>
      <c r="B8490" s="54" t="s">
        <v>16971</v>
      </c>
    </row>
    <row r="8491" spans="1:2" x14ac:dyDescent="0.3">
      <c r="A8491" s="53" t="s">
        <v>16972</v>
      </c>
      <c r="B8491" s="54" t="s">
        <v>16973</v>
      </c>
    </row>
    <row r="8492" spans="1:2" x14ac:dyDescent="0.3">
      <c r="A8492" s="53" t="s">
        <v>16974</v>
      </c>
      <c r="B8492" s="54" t="s">
        <v>16975</v>
      </c>
    </row>
    <row r="8493" spans="1:2" x14ac:dyDescent="0.3">
      <c r="A8493" s="53" t="s">
        <v>16976</v>
      </c>
      <c r="B8493" s="54" t="s">
        <v>16977</v>
      </c>
    </row>
    <row r="8494" spans="1:2" x14ac:dyDescent="0.3">
      <c r="A8494" s="53" t="s">
        <v>16978</v>
      </c>
      <c r="B8494" s="54" t="s">
        <v>16979</v>
      </c>
    </row>
    <row r="8495" spans="1:2" x14ac:dyDescent="0.3">
      <c r="A8495" s="53" t="s">
        <v>16980</v>
      </c>
      <c r="B8495" s="54" t="s">
        <v>16981</v>
      </c>
    </row>
    <row r="8496" spans="1:2" x14ac:dyDescent="0.3">
      <c r="A8496" s="53" t="s">
        <v>16982</v>
      </c>
      <c r="B8496" s="54" t="s">
        <v>16983</v>
      </c>
    </row>
    <row r="8497" spans="1:2" x14ac:dyDescent="0.3">
      <c r="A8497" s="53" t="s">
        <v>16984</v>
      </c>
      <c r="B8497" s="54" t="s">
        <v>16985</v>
      </c>
    </row>
    <row r="8498" spans="1:2" x14ac:dyDescent="0.3">
      <c r="A8498" s="53" t="s">
        <v>16986</v>
      </c>
      <c r="B8498" s="54" t="s">
        <v>16987</v>
      </c>
    </row>
    <row r="8499" spans="1:2" x14ac:dyDescent="0.3">
      <c r="A8499" s="53" t="s">
        <v>16988</v>
      </c>
      <c r="B8499" s="54" t="s">
        <v>16989</v>
      </c>
    </row>
    <row r="8500" spans="1:2" x14ac:dyDescent="0.3">
      <c r="A8500" s="53" t="s">
        <v>16990</v>
      </c>
      <c r="B8500" s="54" t="s">
        <v>16991</v>
      </c>
    </row>
    <row r="8501" spans="1:2" x14ac:dyDescent="0.3">
      <c r="A8501" s="53" t="s">
        <v>16992</v>
      </c>
      <c r="B8501" s="54" t="s">
        <v>16993</v>
      </c>
    </row>
    <row r="8502" spans="1:2" x14ac:dyDescent="0.3">
      <c r="A8502" s="53" t="s">
        <v>16994</v>
      </c>
      <c r="B8502" s="54" t="s">
        <v>16995</v>
      </c>
    </row>
    <row r="8503" spans="1:2" x14ac:dyDescent="0.3">
      <c r="A8503" s="53" t="s">
        <v>16996</v>
      </c>
      <c r="B8503" s="54" t="s">
        <v>16997</v>
      </c>
    </row>
    <row r="8504" spans="1:2" x14ac:dyDescent="0.3">
      <c r="A8504" s="53" t="s">
        <v>16998</v>
      </c>
      <c r="B8504" s="54" t="s">
        <v>16999</v>
      </c>
    </row>
    <row r="8505" spans="1:2" x14ac:dyDescent="0.3">
      <c r="A8505" s="53" t="s">
        <v>17000</v>
      </c>
      <c r="B8505" s="54" t="s">
        <v>17001</v>
      </c>
    </row>
    <row r="8506" spans="1:2" x14ac:dyDescent="0.3">
      <c r="A8506" s="53" t="s">
        <v>17002</v>
      </c>
      <c r="B8506" s="54" t="s">
        <v>17003</v>
      </c>
    </row>
    <row r="8507" spans="1:2" x14ac:dyDescent="0.3">
      <c r="A8507" s="53" t="s">
        <v>17004</v>
      </c>
      <c r="B8507" s="54" t="s">
        <v>17005</v>
      </c>
    </row>
    <row r="8508" spans="1:2" x14ac:dyDescent="0.3">
      <c r="A8508" s="53" t="s">
        <v>17006</v>
      </c>
      <c r="B8508" s="54" t="s">
        <v>17007</v>
      </c>
    </row>
    <row r="8509" spans="1:2" x14ac:dyDescent="0.3">
      <c r="A8509" s="53" t="s">
        <v>17008</v>
      </c>
      <c r="B8509" s="54" t="s">
        <v>17009</v>
      </c>
    </row>
    <row r="8510" spans="1:2" x14ac:dyDescent="0.3">
      <c r="A8510" s="53" t="s">
        <v>17010</v>
      </c>
      <c r="B8510" s="54" t="s">
        <v>17011</v>
      </c>
    </row>
    <row r="8511" spans="1:2" x14ac:dyDescent="0.3">
      <c r="A8511" s="53" t="s">
        <v>17012</v>
      </c>
      <c r="B8511" s="54" t="s">
        <v>17013</v>
      </c>
    </row>
    <row r="8512" spans="1:2" x14ac:dyDescent="0.3">
      <c r="A8512" s="53" t="s">
        <v>17014</v>
      </c>
      <c r="B8512" s="54" t="s">
        <v>17015</v>
      </c>
    </row>
    <row r="8513" spans="1:2" x14ac:dyDescent="0.3">
      <c r="A8513" s="53" t="s">
        <v>17016</v>
      </c>
      <c r="B8513" s="54" t="s">
        <v>17017</v>
      </c>
    </row>
    <row r="8514" spans="1:2" x14ac:dyDescent="0.3">
      <c r="A8514" s="53" t="s">
        <v>17018</v>
      </c>
      <c r="B8514" s="54" t="s">
        <v>17019</v>
      </c>
    </row>
    <row r="8515" spans="1:2" x14ac:dyDescent="0.3">
      <c r="A8515" s="53" t="s">
        <v>17020</v>
      </c>
      <c r="B8515" s="54" t="s">
        <v>17021</v>
      </c>
    </row>
    <row r="8516" spans="1:2" x14ac:dyDescent="0.3">
      <c r="A8516" s="53" t="s">
        <v>17022</v>
      </c>
      <c r="B8516" s="54" t="s">
        <v>17023</v>
      </c>
    </row>
    <row r="8517" spans="1:2" x14ac:dyDescent="0.3">
      <c r="A8517" s="53" t="s">
        <v>17024</v>
      </c>
      <c r="B8517" s="54" t="s">
        <v>17025</v>
      </c>
    </row>
    <row r="8518" spans="1:2" x14ac:dyDescent="0.3">
      <c r="A8518" s="53" t="s">
        <v>17026</v>
      </c>
      <c r="B8518" s="54" t="s">
        <v>17027</v>
      </c>
    </row>
    <row r="8519" spans="1:2" x14ac:dyDescent="0.3">
      <c r="A8519" s="53" t="s">
        <v>17028</v>
      </c>
      <c r="B8519" s="54" t="s">
        <v>17029</v>
      </c>
    </row>
    <row r="8520" spans="1:2" x14ac:dyDescent="0.3">
      <c r="A8520" s="53" t="s">
        <v>17030</v>
      </c>
      <c r="B8520" s="54" t="s">
        <v>17031</v>
      </c>
    </row>
    <row r="8521" spans="1:2" x14ac:dyDescent="0.3">
      <c r="A8521" s="53" t="s">
        <v>17032</v>
      </c>
      <c r="B8521" s="54" t="s">
        <v>17033</v>
      </c>
    </row>
    <row r="8522" spans="1:2" x14ac:dyDescent="0.3">
      <c r="A8522" s="53" t="s">
        <v>17034</v>
      </c>
      <c r="B8522" s="54" t="s">
        <v>17035</v>
      </c>
    </row>
    <row r="8523" spans="1:2" x14ac:dyDescent="0.3">
      <c r="A8523" s="53" t="s">
        <v>17036</v>
      </c>
      <c r="B8523" s="54" t="s">
        <v>17037</v>
      </c>
    </row>
    <row r="8524" spans="1:2" x14ac:dyDescent="0.3">
      <c r="A8524" s="53" t="s">
        <v>17038</v>
      </c>
      <c r="B8524" s="54" t="s">
        <v>17039</v>
      </c>
    </row>
    <row r="8525" spans="1:2" x14ac:dyDescent="0.3">
      <c r="A8525" s="53" t="s">
        <v>17040</v>
      </c>
      <c r="B8525" s="54" t="s">
        <v>17041</v>
      </c>
    </row>
    <row r="8526" spans="1:2" x14ac:dyDescent="0.3">
      <c r="A8526" s="53" t="s">
        <v>17042</v>
      </c>
      <c r="B8526" s="54" t="s">
        <v>17043</v>
      </c>
    </row>
    <row r="8527" spans="1:2" x14ac:dyDescent="0.3">
      <c r="A8527" s="53" t="s">
        <v>17044</v>
      </c>
      <c r="B8527" s="54" t="s">
        <v>17045</v>
      </c>
    </row>
    <row r="8528" spans="1:2" x14ac:dyDescent="0.3">
      <c r="A8528" s="53" t="s">
        <v>17046</v>
      </c>
      <c r="B8528" s="54" t="s">
        <v>17047</v>
      </c>
    </row>
    <row r="8529" spans="1:2" x14ac:dyDescent="0.3">
      <c r="A8529" s="53" t="s">
        <v>17048</v>
      </c>
      <c r="B8529" s="54" t="s">
        <v>17049</v>
      </c>
    </row>
    <row r="8530" spans="1:2" x14ac:dyDescent="0.3">
      <c r="A8530" s="53" t="s">
        <v>17050</v>
      </c>
      <c r="B8530" s="54" t="s">
        <v>17051</v>
      </c>
    </row>
    <row r="8531" spans="1:2" x14ac:dyDescent="0.3">
      <c r="A8531" s="53" t="s">
        <v>17052</v>
      </c>
      <c r="B8531" s="54" t="s">
        <v>17053</v>
      </c>
    </row>
    <row r="8532" spans="1:2" x14ac:dyDescent="0.3">
      <c r="A8532" s="53" t="s">
        <v>17054</v>
      </c>
      <c r="B8532" s="54" t="s">
        <v>17055</v>
      </c>
    </row>
    <row r="8533" spans="1:2" x14ac:dyDescent="0.3">
      <c r="A8533" s="53" t="s">
        <v>17056</v>
      </c>
      <c r="B8533" s="54" t="s">
        <v>17057</v>
      </c>
    </row>
    <row r="8534" spans="1:2" x14ac:dyDescent="0.3">
      <c r="A8534" s="53" t="s">
        <v>17058</v>
      </c>
      <c r="B8534" s="54" t="s">
        <v>17059</v>
      </c>
    </row>
    <row r="8535" spans="1:2" x14ac:dyDescent="0.3">
      <c r="A8535" s="53" t="s">
        <v>17060</v>
      </c>
      <c r="B8535" s="54" t="s">
        <v>17061</v>
      </c>
    </row>
    <row r="8536" spans="1:2" x14ac:dyDescent="0.3">
      <c r="A8536" s="53" t="s">
        <v>17062</v>
      </c>
      <c r="B8536" s="54" t="s">
        <v>17063</v>
      </c>
    </row>
    <row r="8537" spans="1:2" x14ac:dyDescent="0.3">
      <c r="A8537" s="53" t="s">
        <v>17064</v>
      </c>
      <c r="B8537" s="54" t="s">
        <v>17065</v>
      </c>
    </row>
    <row r="8538" spans="1:2" x14ac:dyDescent="0.3">
      <c r="A8538" s="53" t="s">
        <v>17066</v>
      </c>
      <c r="B8538" s="54" t="s">
        <v>17067</v>
      </c>
    </row>
    <row r="8539" spans="1:2" x14ac:dyDescent="0.3">
      <c r="A8539" s="53" t="s">
        <v>17068</v>
      </c>
      <c r="B8539" s="54" t="s">
        <v>17069</v>
      </c>
    </row>
    <row r="8540" spans="1:2" x14ac:dyDescent="0.3">
      <c r="A8540" s="53" t="s">
        <v>17070</v>
      </c>
      <c r="B8540" s="54" t="s">
        <v>17071</v>
      </c>
    </row>
    <row r="8541" spans="1:2" x14ac:dyDescent="0.3">
      <c r="A8541" s="53" t="s">
        <v>17072</v>
      </c>
      <c r="B8541" s="54" t="s">
        <v>17073</v>
      </c>
    </row>
    <row r="8542" spans="1:2" x14ac:dyDescent="0.3">
      <c r="A8542" s="53" t="s">
        <v>17074</v>
      </c>
      <c r="B8542" s="54" t="s">
        <v>17075</v>
      </c>
    </row>
    <row r="8543" spans="1:2" x14ac:dyDescent="0.3">
      <c r="A8543" s="53" t="s">
        <v>17076</v>
      </c>
      <c r="B8543" s="54" t="s">
        <v>17077</v>
      </c>
    </row>
    <row r="8544" spans="1:2" x14ac:dyDescent="0.3">
      <c r="A8544" s="53" t="s">
        <v>17078</v>
      </c>
      <c r="B8544" s="54" t="s">
        <v>17079</v>
      </c>
    </row>
    <row r="8545" spans="1:2" x14ac:dyDescent="0.3">
      <c r="A8545" s="53" t="s">
        <v>17080</v>
      </c>
      <c r="B8545" s="54" t="s">
        <v>17081</v>
      </c>
    </row>
    <row r="8546" spans="1:2" x14ac:dyDescent="0.3">
      <c r="A8546" s="53" t="s">
        <v>17082</v>
      </c>
      <c r="B8546" s="54" t="s">
        <v>17083</v>
      </c>
    </row>
    <row r="8547" spans="1:2" x14ac:dyDescent="0.3">
      <c r="A8547" s="53" t="s">
        <v>17084</v>
      </c>
      <c r="B8547" s="54" t="s">
        <v>17085</v>
      </c>
    </row>
    <row r="8548" spans="1:2" x14ac:dyDescent="0.3">
      <c r="A8548" s="53" t="s">
        <v>17086</v>
      </c>
      <c r="B8548" s="54" t="s">
        <v>17087</v>
      </c>
    </row>
    <row r="8549" spans="1:2" x14ac:dyDescent="0.3">
      <c r="A8549" s="53" t="s">
        <v>17088</v>
      </c>
      <c r="B8549" s="54" t="s">
        <v>17089</v>
      </c>
    </row>
    <row r="8550" spans="1:2" x14ac:dyDescent="0.3">
      <c r="A8550" s="53" t="s">
        <v>17090</v>
      </c>
      <c r="B8550" s="54" t="s">
        <v>17091</v>
      </c>
    </row>
    <row r="8551" spans="1:2" x14ac:dyDescent="0.3">
      <c r="A8551" s="53" t="s">
        <v>17092</v>
      </c>
      <c r="B8551" s="54" t="s">
        <v>17093</v>
      </c>
    </row>
    <row r="8552" spans="1:2" x14ac:dyDescent="0.3">
      <c r="A8552" s="53" t="s">
        <v>17094</v>
      </c>
      <c r="B8552" s="54" t="s">
        <v>17095</v>
      </c>
    </row>
    <row r="8553" spans="1:2" x14ac:dyDescent="0.3">
      <c r="A8553" s="53" t="s">
        <v>17096</v>
      </c>
      <c r="B8553" s="54" t="s">
        <v>17097</v>
      </c>
    </row>
    <row r="8554" spans="1:2" x14ac:dyDescent="0.3">
      <c r="A8554" s="53" t="s">
        <v>17098</v>
      </c>
      <c r="B8554" s="54" t="s">
        <v>17099</v>
      </c>
    </row>
    <row r="8555" spans="1:2" x14ac:dyDescent="0.3">
      <c r="A8555" s="53" t="s">
        <v>17100</v>
      </c>
      <c r="B8555" s="54" t="s">
        <v>17101</v>
      </c>
    </row>
    <row r="8556" spans="1:2" x14ac:dyDescent="0.3">
      <c r="A8556" s="53" t="s">
        <v>17102</v>
      </c>
      <c r="B8556" s="54" t="s">
        <v>17103</v>
      </c>
    </row>
    <row r="8557" spans="1:2" x14ac:dyDescent="0.3">
      <c r="A8557" s="53" t="s">
        <v>17104</v>
      </c>
      <c r="B8557" s="54" t="s">
        <v>17105</v>
      </c>
    </row>
    <row r="8558" spans="1:2" x14ac:dyDescent="0.3">
      <c r="A8558" s="53" t="s">
        <v>17106</v>
      </c>
      <c r="B8558" s="54" t="s">
        <v>17107</v>
      </c>
    </row>
    <row r="8559" spans="1:2" x14ac:dyDescent="0.3">
      <c r="A8559" s="53" t="s">
        <v>17108</v>
      </c>
      <c r="B8559" s="54" t="s">
        <v>17109</v>
      </c>
    </row>
    <row r="8560" spans="1:2" x14ac:dyDescent="0.3">
      <c r="A8560" s="53" t="s">
        <v>17110</v>
      </c>
      <c r="B8560" s="54" t="s">
        <v>17111</v>
      </c>
    </row>
    <row r="8561" spans="1:2" x14ac:dyDescent="0.3">
      <c r="A8561" s="53" t="s">
        <v>17112</v>
      </c>
      <c r="B8561" s="54" t="s">
        <v>17113</v>
      </c>
    </row>
    <row r="8562" spans="1:2" x14ac:dyDescent="0.3">
      <c r="A8562" s="53" t="s">
        <v>17114</v>
      </c>
      <c r="B8562" s="54" t="s">
        <v>17115</v>
      </c>
    </row>
    <row r="8563" spans="1:2" x14ac:dyDescent="0.3">
      <c r="A8563" s="53" t="s">
        <v>17116</v>
      </c>
      <c r="B8563" s="54" t="s">
        <v>17117</v>
      </c>
    </row>
    <row r="8564" spans="1:2" x14ac:dyDescent="0.3">
      <c r="A8564" s="53" t="s">
        <v>17118</v>
      </c>
      <c r="B8564" s="54" t="s">
        <v>17119</v>
      </c>
    </row>
    <row r="8565" spans="1:2" x14ac:dyDescent="0.3">
      <c r="A8565" s="53" t="s">
        <v>17120</v>
      </c>
      <c r="B8565" s="54" t="s">
        <v>17121</v>
      </c>
    </row>
    <row r="8566" spans="1:2" x14ac:dyDescent="0.3">
      <c r="A8566" s="53" t="s">
        <v>17122</v>
      </c>
      <c r="B8566" s="54" t="s">
        <v>17123</v>
      </c>
    </row>
    <row r="8567" spans="1:2" x14ac:dyDescent="0.3">
      <c r="A8567" s="53" t="s">
        <v>17124</v>
      </c>
      <c r="B8567" s="54" t="s">
        <v>17125</v>
      </c>
    </row>
    <row r="8568" spans="1:2" x14ac:dyDescent="0.3">
      <c r="A8568" s="53" t="s">
        <v>17126</v>
      </c>
      <c r="B8568" s="54" t="s">
        <v>17127</v>
      </c>
    </row>
    <row r="8569" spans="1:2" x14ac:dyDescent="0.3">
      <c r="A8569" s="53" t="s">
        <v>17128</v>
      </c>
      <c r="B8569" s="54" t="s">
        <v>17129</v>
      </c>
    </row>
    <row r="8570" spans="1:2" x14ac:dyDescent="0.3">
      <c r="A8570" s="53" t="s">
        <v>17130</v>
      </c>
      <c r="B8570" s="54" t="s">
        <v>17131</v>
      </c>
    </row>
    <row r="8571" spans="1:2" x14ac:dyDescent="0.3">
      <c r="A8571" s="53" t="s">
        <v>17132</v>
      </c>
      <c r="B8571" s="54" t="s">
        <v>17133</v>
      </c>
    </row>
    <row r="8572" spans="1:2" x14ac:dyDescent="0.3">
      <c r="A8572" s="53" t="s">
        <v>17134</v>
      </c>
      <c r="B8572" s="54" t="s">
        <v>17135</v>
      </c>
    </row>
    <row r="8573" spans="1:2" x14ac:dyDescent="0.3">
      <c r="A8573" s="53" t="s">
        <v>17136</v>
      </c>
      <c r="B8573" s="54" t="s">
        <v>17137</v>
      </c>
    </row>
    <row r="8574" spans="1:2" x14ac:dyDescent="0.3">
      <c r="A8574" s="53" t="s">
        <v>17138</v>
      </c>
      <c r="B8574" s="54" t="s">
        <v>17139</v>
      </c>
    </row>
    <row r="8575" spans="1:2" x14ac:dyDescent="0.3">
      <c r="A8575" s="53" t="s">
        <v>17140</v>
      </c>
      <c r="B8575" s="54" t="s">
        <v>17141</v>
      </c>
    </row>
    <row r="8576" spans="1:2" x14ac:dyDescent="0.3">
      <c r="A8576" s="53" t="s">
        <v>17142</v>
      </c>
      <c r="B8576" s="54" t="s">
        <v>17143</v>
      </c>
    </row>
    <row r="8577" spans="1:2" x14ac:dyDescent="0.3">
      <c r="A8577" s="53" t="s">
        <v>17144</v>
      </c>
      <c r="B8577" s="54" t="s">
        <v>17145</v>
      </c>
    </row>
    <row r="8578" spans="1:2" x14ac:dyDescent="0.3">
      <c r="A8578" s="53" t="s">
        <v>17146</v>
      </c>
      <c r="B8578" s="54" t="s">
        <v>17147</v>
      </c>
    </row>
    <row r="8579" spans="1:2" x14ac:dyDescent="0.3">
      <c r="A8579" s="53" t="s">
        <v>17148</v>
      </c>
      <c r="B8579" s="54" t="s">
        <v>17149</v>
      </c>
    </row>
    <row r="8580" spans="1:2" x14ac:dyDescent="0.3">
      <c r="A8580" s="53" t="s">
        <v>17150</v>
      </c>
      <c r="B8580" s="54" t="s">
        <v>17151</v>
      </c>
    </row>
    <row r="8581" spans="1:2" x14ac:dyDescent="0.3">
      <c r="A8581" s="53" t="s">
        <v>17152</v>
      </c>
      <c r="B8581" s="54" t="s">
        <v>17153</v>
      </c>
    </row>
    <row r="8582" spans="1:2" x14ac:dyDescent="0.3">
      <c r="A8582" s="53" t="s">
        <v>17154</v>
      </c>
      <c r="B8582" s="54" t="s">
        <v>17155</v>
      </c>
    </row>
    <row r="8583" spans="1:2" x14ac:dyDescent="0.3">
      <c r="A8583" s="53" t="s">
        <v>17156</v>
      </c>
      <c r="B8583" s="54" t="s">
        <v>17157</v>
      </c>
    </row>
    <row r="8584" spans="1:2" x14ac:dyDescent="0.3">
      <c r="A8584" s="53" t="s">
        <v>17158</v>
      </c>
      <c r="B8584" s="54" t="s">
        <v>17159</v>
      </c>
    </row>
    <row r="8585" spans="1:2" x14ac:dyDescent="0.3">
      <c r="A8585" s="53" t="s">
        <v>17160</v>
      </c>
      <c r="B8585" s="54" t="s">
        <v>17161</v>
      </c>
    </row>
    <row r="8586" spans="1:2" x14ac:dyDescent="0.3">
      <c r="A8586" s="53" t="s">
        <v>17162</v>
      </c>
      <c r="B8586" s="54" t="s">
        <v>17163</v>
      </c>
    </row>
    <row r="8587" spans="1:2" x14ac:dyDescent="0.3">
      <c r="A8587" s="53" t="s">
        <v>17164</v>
      </c>
      <c r="B8587" s="54" t="s">
        <v>17165</v>
      </c>
    </row>
    <row r="8588" spans="1:2" x14ac:dyDescent="0.3">
      <c r="A8588" s="53" t="s">
        <v>17166</v>
      </c>
      <c r="B8588" s="54" t="s">
        <v>17167</v>
      </c>
    </row>
    <row r="8589" spans="1:2" x14ac:dyDescent="0.3">
      <c r="A8589" s="53" t="s">
        <v>17168</v>
      </c>
      <c r="B8589" s="54" t="s">
        <v>17169</v>
      </c>
    </row>
    <row r="8590" spans="1:2" x14ac:dyDescent="0.3">
      <c r="A8590" s="53" t="s">
        <v>17170</v>
      </c>
      <c r="B8590" s="54" t="s">
        <v>17171</v>
      </c>
    </row>
    <row r="8591" spans="1:2" x14ac:dyDescent="0.3">
      <c r="A8591" s="53" t="s">
        <v>17172</v>
      </c>
      <c r="B8591" s="54" t="s">
        <v>17173</v>
      </c>
    </row>
    <row r="8592" spans="1:2" x14ac:dyDescent="0.3">
      <c r="A8592" s="53" t="s">
        <v>17174</v>
      </c>
      <c r="B8592" s="54" t="s">
        <v>17175</v>
      </c>
    </row>
    <row r="8593" spans="1:2" x14ac:dyDescent="0.3">
      <c r="A8593" s="53" t="s">
        <v>17176</v>
      </c>
      <c r="B8593" s="54" t="s">
        <v>17177</v>
      </c>
    </row>
    <row r="8594" spans="1:2" x14ac:dyDescent="0.3">
      <c r="A8594" s="53" t="s">
        <v>17178</v>
      </c>
      <c r="B8594" s="54" t="s">
        <v>17179</v>
      </c>
    </row>
    <row r="8595" spans="1:2" x14ac:dyDescent="0.3">
      <c r="A8595" s="53" t="s">
        <v>17180</v>
      </c>
      <c r="B8595" s="54" t="s">
        <v>17181</v>
      </c>
    </row>
    <row r="8596" spans="1:2" x14ac:dyDescent="0.3">
      <c r="A8596" s="53" t="s">
        <v>17182</v>
      </c>
      <c r="B8596" s="54" t="s">
        <v>17183</v>
      </c>
    </row>
    <row r="8597" spans="1:2" x14ac:dyDescent="0.3">
      <c r="A8597" s="53" t="s">
        <v>17184</v>
      </c>
      <c r="B8597" s="54" t="s">
        <v>17185</v>
      </c>
    </row>
    <row r="8598" spans="1:2" x14ac:dyDescent="0.3">
      <c r="A8598" s="53" t="s">
        <v>17186</v>
      </c>
      <c r="B8598" s="54" t="s">
        <v>17187</v>
      </c>
    </row>
    <row r="8599" spans="1:2" x14ac:dyDescent="0.3">
      <c r="A8599" s="53" t="s">
        <v>17188</v>
      </c>
      <c r="B8599" s="54" t="s">
        <v>17189</v>
      </c>
    </row>
    <row r="8600" spans="1:2" x14ac:dyDescent="0.3">
      <c r="A8600" s="53" t="s">
        <v>17190</v>
      </c>
      <c r="B8600" s="54" t="s">
        <v>17191</v>
      </c>
    </row>
    <row r="8601" spans="1:2" x14ac:dyDescent="0.3">
      <c r="A8601" s="53" t="s">
        <v>17192</v>
      </c>
      <c r="B8601" s="54" t="s">
        <v>17193</v>
      </c>
    </row>
    <row r="8602" spans="1:2" x14ac:dyDescent="0.3">
      <c r="A8602" s="53" t="s">
        <v>17194</v>
      </c>
      <c r="B8602" s="54" t="s">
        <v>17195</v>
      </c>
    </row>
    <row r="8603" spans="1:2" x14ac:dyDescent="0.3">
      <c r="A8603" s="53" t="s">
        <v>17196</v>
      </c>
      <c r="B8603" s="54" t="s">
        <v>17197</v>
      </c>
    </row>
    <row r="8604" spans="1:2" x14ac:dyDescent="0.3">
      <c r="A8604" s="53" t="s">
        <v>17198</v>
      </c>
      <c r="B8604" s="54" t="s">
        <v>17199</v>
      </c>
    </row>
    <row r="8605" spans="1:2" x14ac:dyDescent="0.3">
      <c r="A8605" s="53" t="s">
        <v>17200</v>
      </c>
      <c r="B8605" s="54" t="s">
        <v>17201</v>
      </c>
    </row>
    <row r="8606" spans="1:2" x14ac:dyDescent="0.3">
      <c r="A8606" s="53" t="s">
        <v>17202</v>
      </c>
      <c r="B8606" s="54" t="s">
        <v>17203</v>
      </c>
    </row>
    <row r="8607" spans="1:2" x14ac:dyDescent="0.3">
      <c r="A8607" s="53" t="s">
        <v>17204</v>
      </c>
      <c r="B8607" s="54" t="s">
        <v>17205</v>
      </c>
    </row>
    <row r="8608" spans="1:2" x14ac:dyDescent="0.3">
      <c r="A8608" s="53" t="s">
        <v>17206</v>
      </c>
      <c r="B8608" s="54" t="s">
        <v>17207</v>
      </c>
    </row>
    <row r="8609" spans="1:2" x14ac:dyDescent="0.3">
      <c r="A8609" s="53" t="s">
        <v>17208</v>
      </c>
      <c r="B8609" s="54" t="s">
        <v>17209</v>
      </c>
    </row>
    <row r="8610" spans="1:2" x14ac:dyDescent="0.3">
      <c r="A8610" s="53" t="s">
        <v>17210</v>
      </c>
      <c r="B8610" s="54" t="s">
        <v>17211</v>
      </c>
    </row>
    <row r="8611" spans="1:2" x14ac:dyDescent="0.3">
      <c r="A8611" s="53" t="s">
        <v>17212</v>
      </c>
      <c r="B8611" s="54" t="s">
        <v>17213</v>
      </c>
    </row>
    <row r="8612" spans="1:2" x14ac:dyDescent="0.3">
      <c r="A8612" s="53" t="s">
        <v>17214</v>
      </c>
      <c r="B8612" s="54" t="s">
        <v>17215</v>
      </c>
    </row>
    <row r="8613" spans="1:2" x14ac:dyDescent="0.3">
      <c r="A8613" s="53" t="s">
        <v>17216</v>
      </c>
      <c r="B8613" s="54" t="s">
        <v>17217</v>
      </c>
    </row>
    <row r="8614" spans="1:2" x14ac:dyDescent="0.3">
      <c r="A8614" s="53" t="s">
        <v>17218</v>
      </c>
      <c r="B8614" s="54" t="s">
        <v>17219</v>
      </c>
    </row>
    <row r="8615" spans="1:2" x14ac:dyDescent="0.3">
      <c r="A8615" s="53" t="s">
        <v>17220</v>
      </c>
      <c r="B8615" s="54" t="s">
        <v>17221</v>
      </c>
    </row>
    <row r="8616" spans="1:2" x14ac:dyDescent="0.3">
      <c r="A8616" s="53" t="s">
        <v>17222</v>
      </c>
      <c r="B8616" s="54" t="s">
        <v>17223</v>
      </c>
    </row>
    <row r="8617" spans="1:2" x14ac:dyDescent="0.3">
      <c r="A8617" s="53" t="s">
        <v>17224</v>
      </c>
      <c r="B8617" s="54" t="s">
        <v>17225</v>
      </c>
    </row>
    <row r="8618" spans="1:2" x14ac:dyDescent="0.3">
      <c r="A8618" s="53" t="s">
        <v>17226</v>
      </c>
      <c r="B8618" s="54" t="s">
        <v>17227</v>
      </c>
    </row>
    <row r="8619" spans="1:2" x14ac:dyDescent="0.3">
      <c r="A8619" s="53" t="s">
        <v>17228</v>
      </c>
      <c r="B8619" s="54" t="s">
        <v>17229</v>
      </c>
    </row>
    <row r="8620" spans="1:2" x14ac:dyDescent="0.3">
      <c r="A8620" s="53" t="s">
        <v>17230</v>
      </c>
      <c r="B8620" s="54" t="s">
        <v>17231</v>
      </c>
    </row>
    <row r="8621" spans="1:2" x14ac:dyDescent="0.3">
      <c r="A8621" s="53" t="s">
        <v>17232</v>
      </c>
      <c r="B8621" s="54" t="s">
        <v>17233</v>
      </c>
    </row>
    <row r="8622" spans="1:2" x14ac:dyDescent="0.3">
      <c r="A8622" s="53" t="s">
        <v>17234</v>
      </c>
      <c r="B8622" s="54" t="s">
        <v>17235</v>
      </c>
    </row>
    <row r="8623" spans="1:2" x14ac:dyDescent="0.3">
      <c r="A8623" s="53" t="s">
        <v>17236</v>
      </c>
      <c r="B8623" s="54" t="s">
        <v>17237</v>
      </c>
    </row>
    <row r="8624" spans="1:2" x14ac:dyDescent="0.3">
      <c r="A8624" s="53" t="s">
        <v>17238</v>
      </c>
      <c r="B8624" s="54" t="s">
        <v>17239</v>
      </c>
    </row>
    <row r="8625" spans="1:2" x14ac:dyDescent="0.3">
      <c r="A8625" s="53" t="s">
        <v>17240</v>
      </c>
      <c r="B8625" s="54" t="s">
        <v>17241</v>
      </c>
    </row>
    <row r="8626" spans="1:2" x14ac:dyDescent="0.3">
      <c r="A8626" s="53" t="s">
        <v>17242</v>
      </c>
      <c r="B8626" s="54" t="s">
        <v>17243</v>
      </c>
    </row>
    <row r="8627" spans="1:2" x14ac:dyDescent="0.3">
      <c r="A8627" s="53" t="s">
        <v>17244</v>
      </c>
      <c r="B8627" s="54" t="s">
        <v>17245</v>
      </c>
    </row>
    <row r="8628" spans="1:2" x14ac:dyDescent="0.3">
      <c r="A8628" s="53" t="s">
        <v>17246</v>
      </c>
      <c r="B8628" s="54" t="s">
        <v>17247</v>
      </c>
    </row>
    <row r="8629" spans="1:2" x14ac:dyDescent="0.3">
      <c r="A8629" s="53" t="s">
        <v>17248</v>
      </c>
      <c r="B8629" s="54" t="s">
        <v>17249</v>
      </c>
    </row>
    <row r="8630" spans="1:2" x14ac:dyDescent="0.3">
      <c r="A8630" s="53" t="s">
        <v>17250</v>
      </c>
      <c r="B8630" s="54" t="s">
        <v>17251</v>
      </c>
    </row>
    <row r="8631" spans="1:2" x14ac:dyDescent="0.3">
      <c r="A8631" s="53" t="s">
        <v>17252</v>
      </c>
      <c r="B8631" s="54" t="s">
        <v>17253</v>
      </c>
    </row>
    <row r="8632" spans="1:2" x14ac:dyDescent="0.3">
      <c r="A8632" s="53" t="s">
        <v>17254</v>
      </c>
      <c r="B8632" s="54" t="s">
        <v>17255</v>
      </c>
    </row>
    <row r="8633" spans="1:2" x14ac:dyDescent="0.3">
      <c r="A8633" s="53" t="s">
        <v>17256</v>
      </c>
      <c r="B8633" s="54" t="s">
        <v>17257</v>
      </c>
    </row>
    <row r="8634" spans="1:2" x14ac:dyDescent="0.3">
      <c r="A8634" s="53" t="s">
        <v>17258</v>
      </c>
      <c r="B8634" s="54" t="s">
        <v>17259</v>
      </c>
    </row>
    <row r="8635" spans="1:2" x14ac:dyDescent="0.3">
      <c r="A8635" s="53" t="s">
        <v>17260</v>
      </c>
      <c r="B8635" s="54" t="s">
        <v>17261</v>
      </c>
    </row>
    <row r="8636" spans="1:2" x14ac:dyDescent="0.3">
      <c r="A8636" s="53" t="s">
        <v>17262</v>
      </c>
      <c r="B8636" s="54" t="s">
        <v>17263</v>
      </c>
    </row>
    <row r="8637" spans="1:2" x14ac:dyDescent="0.3">
      <c r="A8637" s="53" t="s">
        <v>17264</v>
      </c>
      <c r="B8637" s="54" t="s">
        <v>17265</v>
      </c>
    </row>
    <row r="8638" spans="1:2" x14ac:dyDescent="0.3">
      <c r="A8638" s="53" t="s">
        <v>17266</v>
      </c>
      <c r="B8638" s="54" t="s">
        <v>17267</v>
      </c>
    </row>
    <row r="8639" spans="1:2" x14ac:dyDescent="0.3">
      <c r="A8639" s="53" t="s">
        <v>17268</v>
      </c>
      <c r="B8639" s="54" t="s">
        <v>17269</v>
      </c>
    </row>
    <row r="8640" spans="1:2" x14ac:dyDescent="0.3">
      <c r="A8640" s="53" t="s">
        <v>17270</v>
      </c>
      <c r="B8640" s="54" t="s">
        <v>17271</v>
      </c>
    </row>
    <row r="8641" spans="1:2" x14ac:dyDescent="0.3">
      <c r="A8641" s="53" t="s">
        <v>17272</v>
      </c>
      <c r="B8641" s="54" t="s">
        <v>17273</v>
      </c>
    </row>
    <row r="8642" spans="1:2" x14ac:dyDescent="0.3">
      <c r="A8642" s="53" t="s">
        <v>17274</v>
      </c>
      <c r="B8642" s="54" t="s">
        <v>17275</v>
      </c>
    </row>
    <row r="8643" spans="1:2" x14ac:dyDescent="0.3">
      <c r="A8643" s="53" t="s">
        <v>17276</v>
      </c>
      <c r="B8643" s="54" t="s">
        <v>17277</v>
      </c>
    </row>
    <row r="8644" spans="1:2" x14ac:dyDescent="0.3">
      <c r="A8644" s="53" t="s">
        <v>17278</v>
      </c>
      <c r="B8644" s="54" t="s">
        <v>17279</v>
      </c>
    </row>
    <row r="8645" spans="1:2" x14ac:dyDescent="0.3">
      <c r="A8645" s="53" t="s">
        <v>17280</v>
      </c>
      <c r="B8645" s="54" t="s">
        <v>17281</v>
      </c>
    </row>
    <row r="8646" spans="1:2" x14ac:dyDescent="0.3">
      <c r="A8646" s="53" t="s">
        <v>17282</v>
      </c>
      <c r="B8646" s="54" t="s">
        <v>17283</v>
      </c>
    </row>
    <row r="8647" spans="1:2" x14ac:dyDescent="0.3">
      <c r="A8647" s="53" t="s">
        <v>17284</v>
      </c>
      <c r="B8647" s="54" t="s">
        <v>17285</v>
      </c>
    </row>
    <row r="8648" spans="1:2" x14ac:dyDescent="0.3">
      <c r="A8648" s="53" t="s">
        <v>17286</v>
      </c>
      <c r="B8648" s="54" t="s">
        <v>17287</v>
      </c>
    </row>
    <row r="8649" spans="1:2" x14ac:dyDescent="0.3">
      <c r="A8649" s="53" t="s">
        <v>17288</v>
      </c>
      <c r="B8649" s="54" t="s">
        <v>17289</v>
      </c>
    </row>
    <row r="8650" spans="1:2" x14ac:dyDescent="0.3">
      <c r="A8650" s="53" t="s">
        <v>17290</v>
      </c>
      <c r="B8650" s="54" t="s">
        <v>17291</v>
      </c>
    </row>
    <row r="8651" spans="1:2" x14ac:dyDescent="0.3">
      <c r="A8651" s="53" t="s">
        <v>17292</v>
      </c>
      <c r="B8651" s="54" t="s">
        <v>17293</v>
      </c>
    </row>
    <row r="8652" spans="1:2" x14ac:dyDescent="0.3">
      <c r="A8652" s="53" t="s">
        <v>17294</v>
      </c>
      <c r="B8652" s="54" t="s">
        <v>17295</v>
      </c>
    </row>
    <row r="8653" spans="1:2" x14ac:dyDescent="0.3">
      <c r="A8653" s="53" t="s">
        <v>17296</v>
      </c>
      <c r="B8653" s="54" t="s">
        <v>17297</v>
      </c>
    </row>
    <row r="8654" spans="1:2" x14ac:dyDescent="0.3">
      <c r="A8654" s="53" t="s">
        <v>17298</v>
      </c>
      <c r="B8654" s="54" t="s">
        <v>17299</v>
      </c>
    </row>
    <row r="8655" spans="1:2" x14ac:dyDescent="0.3">
      <c r="A8655" s="53" t="s">
        <v>17300</v>
      </c>
      <c r="B8655" s="54" t="s">
        <v>17301</v>
      </c>
    </row>
    <row r="8656" spans="1:2" x14ac:dyDescent="0.3">
      <c r="A8656" s="53" t="s">
        <v>17302</v>
      </c>
      <c r="B8656" s="54" t="s">
        <v>17303</v>
      </c>
    </row>
    <row r="8657" spans="1:2" x14ac:dyDescent="0.3">
      <c r="A8657" s="53" t="s">
        <v>17304</v>
      </c>
      <c r="B8657" s="54" t="s">
        <v>17305</v>
      </c>
    </row>
    <row r="8658" spans="1:2" x14ac:dyDescent="0.3">
      <c r="A8658" s="53" t="s">
        <v>17306</v>
      </c>
      <c r="B8658" s="54" t="s">
        <v>17307</v>
      </c>
    </row>
    <row r="8659" spans="1:2" x14ac:dyDescent="0.3">
      <c r="A8659" s="53" t="s">
        <v>17308</v>
      </c>
      <c r="B8659" s="54" t="s">
        <v>17309</v>
      </c>
    </row>
    <row r="8660" spans="1:2" x14ac:dyDescent="0.3">
      <c r="A8660" s="53" t="s">
        <v>17310</v>
      </c>
      <c r="B8660" s="54" t="s">
        <v>17311</v>
      </c>
    </row>
    <row r="8661" spans="1:2" x14ac:dyDescent="0.3">
      <c r="A8661" s="53" t="s">
        <v>17312</v>
      </c>
      <c r="B8661" s="54" t="s">
        <v>17313</v>
      </c>
    </row>
    <row r="8662" spans="1:2" x14ac:dyDescent="0.3">
      <c r="A8662" s="53" t="s">
        <v>17314</v>
      </c>
      <c r="B8662" s="54" t="s">
        <v>17315</v>
      </c>
    </row>
    <row r="8663" spans="1:2" x14ac:dyDescent="0.3">
      <c r="A8663" s="53" t="s">
        <v>17316</v>
      </c>
      <c r="B8663" s="54" t="s">
        <v>17317</v>
      </c>
    </row>
    <row r="8664" spans="1:2" x14ac:dyDescent="0.3">
      <c r="A8664" s="53" t="s">
        <v>17318</v>
      </c>
      <c r="B8664" s="54" t="s">
        <v>17319</v>
      </c>
    </row>
    <row r="8665" spans="1:2" x14ac:dyDescent="0.3">
      <c r="A8665" s="53" t="s">
        <v>17320</v>
      </c>
      <c r="B8665" s="54" t="s">
        <v>17321</v>
      </c>
    </row>
    <row r="8666" spans="1:2" x14ac:dyDescent="0.3">
      <c r="A8666" s="53" t="s">
        <v>17322</v>
      </c>
      <c r="B8666" s="54" t="s">
        <v>17323</v>
      </c>
    </row>
    <row r="8667" spans="1:2" x14ac:dyDescent="0.3">
      <c r="A8667" s="53" t="s">
        <v>17324</v>
      </c>
      <c r="B8667" s="54" t="s">
        <v>17325</v>
      </c>
    </row>
    <row r="8668" spans="1:2" x14ac:dyDescent="0.3">
      <c r="A8668" s="53" t="s">
        <v>17326</v>
      </c>
      <c r="B8668" s="54" t="s">
        <v>17327</v>
      </c>
    </row>
    <row r="8669" spans="1:2" x14ac:dyDescent="0.3">
      <c r="A8669" s="53" t="s">
        <v>17328</v>
      </c>
      <c r="B8669" s="54" t="s">
        <v>17329</v>
      </c>
    </row>
    <row r="8670" spans="1:2" x14ac:dyDescent="0.3">
      <c r="A8670" s="53" t="s">
        <v>17330</v>
      </c>
      <c r="B8670" s="54" t="s">
        <v>17331</v>
      </c>
    </row>
    <row r="8671" spans="1:2" x14ac:dyDescent="0.3">
      <c r="A8671" s="53" t="s">
        <v>17332</v>
      </c>
      <c r="B8671" s="54" t="s">
        <v>17333</v>
      </c>
    </row>
    <row r="8672" spans="1:2" x14ac:dyDescent="0.3">
      <c r="A8672" s="53" t="s">
        <v>17334</v>
      </c>
      <c r="B8672" s="54" t="s">
        <v>17335</v>
      </c>
    </row>
    <row r="8673" spans="1:2" x14ac:dyDescent="0.3">
      <c r="A8673" s="53" t="s">
        <v>17336</v>
      </c>
      <c r="B8673" s="54" t="s">
        <v>17337</v>
      </c>
    </row>
    <row r="8674" spans="1:2" x14ac:dyDescent="0.3">
      <c r="A8674" s="53" t="s">
        <v>17338</v>
      </c>
      <c r="B8674" s="54" t="s">
        <v>17339</v>
      </c>
    </row>
    <row r="8675" spans="1:2" x14ac:dyDescent="0.3">
      <c r="A8675" s="53" t="s">
        <v>17340</v>
      </c>
      <c r="B8675" s="54" t="s">
        <v>17341</v>
      </c>
    </row>
    <row r="8676" spans="1:2" x14ac:dyDescent="0.3">
      <c r="A8676" s="53" t="s">
        <v>17342</v>
      </c>
      <c r="B8676" s="54" t="s">
        <v>17343</v>
      </c>
    </row>
    <row r="8677" spans="1:2" x14ac:dyDescent="0.3">
      <c r="A8677" s="53" t="s">
        <v>17344</v>
      </c>
      <c r="B8677" s="54" t="s">
        <v>17345</v>
      </c>
    </row>
    <row r="8678" spans="1:2" x14ac:dyDescent="0.3">
      <c r="A8678" s="53" t="s">
        <v>17346</v>
      </c>
      <c r="B8678" s="54" t="s">
        <v>17347</v>
      </c>
    </row>
    <row r="8679" spans="1:2" x14ac:dyDescent="0.3">
      <c r="A8679" s="53" t="s">
        <v>17348</v>
      </c>
      <c r="B8679" s="54" t="s">
        <v>17349</v>
      </c>
    </row>
    <row r="8680" spans="1:2" x14ac:dyDescent="0.3">
      <c r="A8680" s="53" t="s">
        <v>17350</v>
      </c>
      <c r="B8680" s="54" t="s">
        <v>17351</v>
      </c>
    </row>
    <row r="8681" spans="1:2" x14ac:dyDescent="0.3">
      <c r="A8681" s="53" t="s">
        <v>17352</v>
      </c>
      <c r="B8681" s="54" t="s">
        <v>17353</v>
      </c>
    </row>
    <row r="8682" spans="1:2" x14ac:dyDescent="0.3">
      <c r="A8682" s="53" t="s">
        <v>17354</v>
      </c>
      <c r="B8682" s="54" t="s">
        <v>17355</v>
      </c>
    </row>
    <row r="8683" spans="1:2" x14ac:dyDescent="0.3">
      <c r="A8683" s="53" t="s">
        <v>17356</v>
      </c>
      <c r="B8683" s="54" t="s">
        <v>17357</v>
      </c>
    </row>
    <row r="8684" spans="1:2" x14ac:dyDescent="0.3">
      <c r="A8684" s="53" t="s">
        <v>17358</v>
      </c>
      <c r="B8684" s="54" t="s">
        <v>17359</v>
      </c>
    </row>
    <row r="8685" spans="1:2" x14ac:dyDescent="0.3">
      <c r="A8685" s="53" t="s">
        <v>17360</v>
      </c>
      <c r="B8685" s="54" t="s">
        <v>17361</v>
      </c>
    </row>
    <row r="8686" spans="1:2" x14ac:dyDescent="0.3">
      <c r="A8686" s="53" t="s">
        <v>17362</v>
      </c>
      <c r="B8686" s="54" t="s">
        <v>17363</v>
      </c>
    </row>
    <row r="8687" spans="1:2" x14ac:dyDescent="0.3">
      <c r="A8687" s="53" t="s">
        <v>17364</v>
      </c>
      <c r="B8687" s="54" t="s">
        <v>17365</v>
      </c>
    </row>
    <row r="8688" spans="1:2" x14ac:dyDescent="0.3">
      <c r="A8688" s="53" t="s">
        <v>17366</v>
      </c>
      <c r="B8688" s="54" t="s">
        <v>17367</v>
      </c>
    </row>
    <row r="8689" spans="1:2" x14ac:dyDescent="0.3">
      <c r="A8689" s="53" t="s">
        <v>17368</v>
      </c>
      <c r="B8689" s="54" t="s">
        <v>17369</v>
      </c>
    </row>
    <row r="8690" spans="1:2" x14ac:dyDescent="0.3">
      <c r="A8690" s="53" t="s">
        <v>17370</v>
      </c>
      <c r="B8690" s="54" t="s">
        <v>17371</v>
      </c>
    </row>
    <row r="8691" spans="1:2" x14ac:dyDescent="0.3">
      <c r="A8691" s="53" t="s">
        <v>17372</v>
      </c>
      <c r="B8691" s="54" t="s">
        <v>17373</v>
      </c>
    </row>
    <row r="8692" spans="1:2" x14ac:dyDescent="0.3">
      <c r="A8692" s="53" t="s">
        <v>17374</v>
      </c>
      <c r="B8692" s="54" t="s">
        <v>17375</v>
      </c>
    </row>
    <row r="8693" spans="1:2" x14ac:dyDescent="0.3">
      <c r="A8693" s="53" t="s">
        <v>17376</v>
      </c>
      <c r="B8693" s="54" t="s">
        <v>17377</v>
      </c>
    </row>
    <row r="8694" spans="1:2" x14ac:dyDescent="0.3">
      <c r="A8694" s="53" t="s">
        <v>17378</v>
      </c>
      <c r="B8694" s="54" t="s">
        <v>17379</v>
      </c>
    </row>
    <row r="8695" spans="1:2" x14ac:dyDescent="0.3">
      <c r="A8695" s="53" t="s">
        <v>17380</v>
      </c>
      <c r="B8695" s="54" t="s">
        <v>17381</v>
      </c>
    </row>
    <row r="8696" spans="1:2" x14ac:dyDescent="0.3">
      <c r="A8696" s="53" t="s">
        <v>17382</v>
      </c>
      <c r="B8696" s="54" t="s">
        <v>17383</v>
      </c>
    </row>
    <row r="8697" spans="1:2" x14ac:dyDescent="0.3">
      <c r="A8697" s="53" t="s">
        <v>17384</v>
      </c>
      <c r="B8697" s="54" t="s">
        <v>17385</v>
      </c>
    </row>
    <row r="8698" spans="1:2" x14ac:dyDescent="0.3">
      <c r="A8698" s="53" t="s">
        <v>17386</v>
      </c>
      <c r="B8698" s="54" t="s">
        <v>17387</v>
      </c>
    </row>
    <row r="8699" spans="1:2" x14ac:dyDescent="0.3">
      <c r="A8699" s="53" t="s">
        <v>17388</v>
      </c>
      <c r="B8699" s="54" t="s">
        <v>17389</v>
      </c>
    </row>
    <row r="8700" spans="1:2" x14ac:dyDescent="0.3">
      <c r="A8700" s="53" t="s">
        <v>17390</v>
      </c>
      <c r="B8700" s="54" t="s">
        <v>17391</v>
      </c>
    </row>
    <row r="8701" spans="1:2" x14ac:dyDescent="0.3">
      <c r="A8701" s="53" t="s">
        <v>17392</v>
      </c>
      <c r="B8701" s="54" t="s">
        <v>17393</v>
      </c>
    </row>
    <row r="8702" spans="1:2" x14ac:dyDescent="0.3">
      <c r="A8702" s="53" t="s">
        <v>17394</v>
      </c>
      <c r="B8702" s="54" t="s">
        <v>17395</v>
      </c>
    </row>
    <row r="8703" spans="1:2" x14ac:dyDescent="0.3">
      <c r="A8703" s="53" t="s">
        <v>17396</v>
      </c>
      <c r="B8703" s="54" t="s">
        <v>17397</v>
      </c>
    </row>
    <row r="8704" spans="1:2" x14ac:dyDescent="0.3">
      <c r="A8704" s="53" t="s">
        <v>17398</v>
      </c>
      <c r="B8704" s="54" t="s">
        <v>17399</v>
      </c>
    </row>
    <row r="8705" spans="1:2" x14ac:dyDescent="0.3">
      <c r="A8705" s="53" t="s">
        <v>17400</v>
      </c>
      <c r="B8705" s="54" t="s">
        <v>17401</v>
      </c>
    </row>
    <row r="8706" spans="1:2" x14ac:dyDescent="0.3">
      <c r="A8706" s="53" t="s">
        <v>17402</v>
      </c>
      <c r="B8706" s="54" t="s">
        <v>17403</v>
      </c>
    </row>
    <row r="8707" spans="1:2" x14ac:dyDescent="0.3">
      <c r="A8707" s="53" t="s">
        <v>17404</v>
      </c>
      <c r="B8707" s="54" t="s">
        <v>17405</v>
      </c>
    </row>
    <row r="8708" spans="1:2" x14ac:dyDescent="0.3">
      <c r="A8708" s="53" t="s">
        <v>17406</v>
      </c>
      <c r="B8708" s="54" t="s">
        <v>17407</v>
      </c>
    </row>
    <row r="8709" spans="1:2" x14ac:dyDescent="0.3">
      <c r="A8709" s="53" t="s">
        <v>17408</v>
      </c>
      <c r="B8709" s="54" t="s">
        <v>17409</v>
      </c>
    </row>
    <row r="8710" spans="1:2" x14ac:dyDescent="0.3">
      <c r="A8710" s="53" t="s">
        <v>17410</v>
      </c>
      <c r="B8710" s="54" t="s">
        <v>17411</v>
      </c>
    </row>
    <row r="8711" spans="1:2" x14ac:dyDescent="0.3">
      <c r="A8711" s="53" t="s">
        <v>17412</v>
      </c>
      <c r="B8711" s="54" t="s">
        <v>17413</v>
      </c>
    </row>
    <row r="8712" spans="1:2" x14ac:dyDescent="0.3">
      <c r="A8712" s="53" t="s">
        <v>17414</v>
      </c>
      <c r="B8712" s="54" t="s">
        <v>17415</v>
      </c>
    </row>
    <row r="8713" spans="1:2" x14ac:dyDescent="0.3">
      <c r="A8713" s="53" t="s">
        <v>17416</v>
      </c>
      <c r="B8713" s="54" t="s">
        <v>17417</v>
      </c>
    </row>
    <row r="8714" spans="1:2" x14ac:dyDescent="0.3">
      <c r="A8714" s="53" t="s">
        <v>17418</v>
      </c>
      <c r="B8714" s="54" t="s">
        <v>17419</v>
      </c>
    </row>
    <row r="8715" spans="1:2" x14ac:dyDescent="0.3">
      <c r="A8715" s="53" t="s">
        <v>17420</v>
      </c>
      <c r="B8715" s="54" t="s">
        <v>17421</v>
      </c>
    </row>
    <row r="8716" spans="1:2" x14ac:dyDescent="0.3">
      <c r="A8716" s="53" t="s">
        <v>17422</v>
      </c>
      <c r="B8716" s="54" t="s">
        <v>17423</v>
      </c>
    </row>
    <row r="8717" spans="1:2" x14ac:dyDescent="0.3">
      <c r="A8717" s="53" t="s">
        <v>17424</v>
      </c>
      <c r="B8717" s="54" t="s">
        <v>17425</v>
      </c>
    </row>
    <row r="8718" spans="1:2" x14ac:dyDescent="0.3">
      <c r="A8718" s="53" t="s">
        <v>17426</v>
      </c>
      <c r="B8718" s="54" t="s">
        <v>17427</v>
      </c>
    </row>
    <row r="8719" spans="1:2" x14ac:dyDescent="0.3">
      <c r="A8719" s="53" t="s">
        <v>17428</v>
      </c>
      <c r="B8719" s="54" t="s">
        <v>17429</v>
      </c>
    </row>
    <row r="8720" spans="1:2" x14ac:dyDescent="0.3">
      <c r="A8720" s="53" t="s">
        <v>17430</v>
      </c>
      <c r="B8720" s="54" t="s">
        <v>17431</v>
      </c>
    </row>
    <row r="8721" spans="1:2" x14ac:dyDescent="0.3">
      <c r="A8721" s="53" t="s">
        <v>17432</v>
      </c>
      <c r="B8721" s="54" t="s">
        <v>17433</v>
      </c>
    </row>
    <row r="8722" spans="1:2" x14ac:dyDescent="0.3">
      <c r="A8722" s="53" t="s">
        <v>17434</v>
      </c>
      <c r="B8722" s="54" t="s">
        <v>17435</v>
      </c>
    </row>
    <row r="8723" spans="1:2" x14ac:dyDescent="0.3">
      <c r="A8723" s="53" t="s">
        <v>17436</v>
      </c>
      <c r="B8723" s="54" t="s">
        <v>17437</v>
      </c>
    </row>
    <row r="8724" spans="1:2" x14ac:dyDescent="0.3">
      <c r="A8724" s="53" t="s">
        <v>17438</v>
      </c>
      <c r="B8724" s="54" t="s">
        <v>17439</v>
      </c>
    </row>
    <row r="8725" spans="1:2" x14ac:dyDescent="0.3">
      <c r="A8725" s="53" t="s">
        <v>17440</v>
      </c>
      <c r="B8725" s="54" t="s">
        <v>17441</v>
      </c>
    </row>
    <row r="8726" spans="1:2" x14ac:dyDescent="0.3">
      <c r="A8726" s="53" t="s">
        <v>17442</v>
      </c>
      <c r="B8726" s="54" t="s">
        <v>17443</v>
      </c>
    </row>
    <row r="8727" spans="1:2" x14ac:dyDescent="0.3">
      <c r="A8727" s="53" t="s">
        <v>17444</v>
      </c>
      <c r="B8727" s="54" t="s">
        <v>17445</v>
      </c>
    </row>
    <row r="8728" spans="1:2" x14ac:dyDescent="0.3">
      <c r="A8728" s="53" t="s">
        <v>17446</v>
      </c>
      <c r="B8728" s="54" t="s">
        <v>17447</v>
      </c>
    </row>
    <row r="8729" spans="1:2" x14ac:dyDescent="0.3">
      <c r="A8729" s="53" t="s">
        <v>17448</v>
      </c>
      <c r="B8729" s="54" t="s">
        <v>17449</v>
      </c>
    </row>
    <row r="8730" spans="1:2" x14ac:dyDescent="0.3">
      <c r="A8730" s="53" t="s">
        <v>17450</v>
      </c>
      <c r="B8730" s="54" t="s">
        <v>17451</v>
      </c>
    </row>
    <row r="8731" spans="1:2" x14ac:dyDescent="0.3">
      <c r="A8731" s="53" t="s">
        <v>17452</v>
      </c>
      <c r="B8731" s="54" t="s">
        <v>17453</v>
      </c>
    </row>
    <row r="8732" spans="1:2" x14ac:dyDescent="0.3">
      <c r="A8732" s="53" t="s">
        <v>17454</v>
      </c>
      <c r="B8732" s="54" t="s">
        <v>17455</v>
      </c>
    </row>
    <row r="8733" spans="1:2" x14ac:dyDescent="0.3">
      <c r="A8733" s="53" t="s">
        <v>17456</v>
      </c>
      <c r="B8733" s="54" t="s">
        <v>17457</v>
      </c>
    </row>
    <row r="8734" spans="1:2" x14ac:dyDescent="0.3">
      <c r="A8734" s="53" t="s">
        <v>17458</v>
      </c>
      <c r="B8734" s="54" t="s">
        <v>17459</v>
      </c>
    </row>
    <row r="8735" spans="1:2" x14ac:dyDescent="0.3">
      <c r="A8735" s="53" t="s">
        <v>17460</v>
      </c>
      <c r="B8735" s="54" t="s">
        <v>17461</v>
      </c>
    </row>
    <row r="8736" spans="1:2" x14ac:dyDescent="0.3">
      <c r="A8736" s="53" t="s">
        <v>17462</v>
      </c>
      <c r="B8736" s="54" t="s">
        <v>17463</v>
      </c>
    </row>
    <row r="8737" spans="1:2" x14ac:dyDescent="0.3">
      <c r="A8737" s="53" t="s">
        <v>17464</v>
      </c>
      <c r="B8737" s="54" t="s">
        <v>17465</v>
      </c>
    </row>
    <row r="8738" spans="1:2" x14ac:dyDescent="0.3">
      <c r="A8738" s="53" t="s">
        <v>17466</v>
      </c>
      <c r="B8738" s="54" t="s">
        <v>17467</v>
      </c>
    </row>
    <row r="8739" spans="1:2" x14ac:dyDescent="0.3">
      <c r="A8739" s="53" t="s">
        <v>17468</v>
      </c>
      <c r="B8739" s="54" t="s">
        <v>17469</v>
      </c>
    </row>
    <row r="8740" spans="1:2" x14ac:dyDescent="0.3">
      <c r="A8740" s="53" t="s">
        <v>17470</v>
      </c>
      <c r="B8740" s="54" t="s">
        <v>17471</v>
      </c>
    </row>
    <row r="8741" spans="1:2" x14ac:dyDescent="0.3">
      <c r="A8741" s="53" t="s">
        <v>17472</v>
      </c>
      <c r="B8741" s="54" t="s">
        <v>17473</v>
      </c>
    </row>
    <row r="8742" spans="1:2" x14ac:dyDescent="0.3">
      <c r="A8742" s="53" t="s">
        <v>17474</v>
      </c>
      <c r="B8742" s="54" t="s">
        <v>17475</v>
      </c>
    </row>
    <row r="8743" spans="1:2" x14ac:dyDescent="0.3">
      <c r="A8743" s="53" t="s">
        <v>17476</v>
      </c>
      <c r="B8743" s="54" t="s">
        <v>17477</v>
      </c>
    </row>
    <row r="8744" spans="1:2" x14ac:dyDescent="0.3">
      <c r="A8744" s="53" t="s">
        <v>17478</v>
      </c>
      <c r="B8744" s="54" t="s">
        <v>17479</v>
      </c>
    </row>
    <row r="8745" spans="1:2" x14ac:dyDescent="0.3">
      <c r="A8745" s="53" t="s">
        <v>17480</v>
      </c>
      <c r="B8745" s="54" t="s">
        <v>17481</v>
      </c>
    </row>
    <row r="8746" spans="1:2" x14ac:dyDescent="0.3">
      <c r="A8746" s="53" t="s">
        <v>17482</v>
      </c>
      <c r="B8746" s="54" t="s">
        <v>17483</v>
      </c>
    </row>
    <row r="8747" spans="1:2" x14ac:dyDescent="0.3">
      <c r="A8747" s="53" t="s">
        <v>17484</v>
      </c>
      <c r="B8747" s="54" t="s">
        <v>17485</v>
      </c>
    </row>
    <row r="8748" spans="1:2" x14ac:dyDescent="0.3">
      <c r="A8748" s="53" t="s">
        <v>17486</v>
      </c>
      <c r="B8748" s="54" t="s">
        <v>17487</v>
      </c>
    </row>
    <row r="8749" spans="1:2" x14ac:dyDescent="0.3">
      <c r="A8749" s="53" t="s">
        <v>17488</v>
      </c>
      <c r="B8749" s="54" t="s">
        <v>17489</v>
      </c>
    </row>
    <row r="8750" spans="1:2" x14ac:dyDescent="0.3">
      <c r="A8750" s="53" t="s">
        <v>17490</v>
      </c>
      <c r="B8750" s="54" t="s">
        <v>17491</v>
      </c>
    </row>
    <row r="8751" spans="1:2" x14ac:dyDescent="0.3">
      <c r="A8751" s="53" t="s">
        <v>17492</v>
      </c>
      <c r="B8751" s="54" t="s">
        <v>17493</v>
      </c>
    </row>
    <row r="8752" spans="1:2" x14ac:dyDescent="0.3">
      <c r="A8752" s="53" t="s">
        <v>17494</v>
      </c>
      <c r="B8752" s="54" t="s">
        <v>17495</v>
      </c>
    </row>
    <row r="8753" spans="1:2" x14ac:dyDescent="0.3">
      <c r="A8753" s="53" t="s">
        <v>17496</v>
      </c>
      <c r="B8753" s="54" t="s">
        <v>17497</v>
      </c>
    </row>
    <row r="8754" spans="1:2" x14ac:dyDescent="0.3">
      <c r="A8754" s="53" t="s">
        <v>17498</v>
      </c>
      <c r="B8754" s="54" t="s">
        <v>17499</v>
      </c>
    </row>
    <row r="8755" spans="1:2" x14ac:dyDescent="0.3">
      <c r="A8755" s="53" t="s">
        <v>17500</v>
      </c>
      <c r="B8755" s="54" t="s">
        <v>17501</v>
      </c>
    </row>
    <row r="8756" spans="1:2" x14ac:dyDescent="0.3">
      <c r="A8756" s="53" t="s">
        <v>17502</v>
      </c>
      <c r="B8756" s="54" t="s">
        <v>17503</v>
      </c>
    </row>
    <row r="8757" spans="1:2" x14ac:dyDescent="0.3">
      <c r="A8757" s="53" t="s">
        <v>17504</v>
      </c>
      <c r="B8757" s="54" t="s">
        <v>17505</v>
      </c>
    </row>
    <row r="8758" spans="1:2" x14ac:dyDescent="0.3">
      <c r="A8758" s="53" t="s">
        <v>17506</v>
      </c>
      <c r="B8758" s="54" t="s">
        <v>17507</v>
      </c>
    </row>
    <row r="8759" spans="1:2" x14ac:dyDescent="0.3">
      <c r="A8759" s="53" t="s">
        <v>17508</v>
      </c>
      <c r="B8759" s="54" t="s">
        <v>17509</v>
      </c>
    </row>
    <row r="8760" spans="1:2" x14ac:dyDescent="0.3">
      <c r="A8760" s="53" t="s">
        <v>17510</v>
      </c>
      <c r="B8760" s="54" t="s">
        <v>17511</v>
      </c>
    </row>
    <row r="8761" spans="1:2" x14ac:dyDescent="0.3">
      <c r="A8761" s="53" t="s">
        <v>17512</v>
      </c>
      <c r="B8761" s="54" t="s">
        <v>17513</v>
      </c>
    </row>
    <row r="8762" spans="1:2" x14ac:dyDescent="0.3">
      <c r="A8762" s="53" t="s">
        <v>17514</v>
      </c>
      <c r="B8762" s="54" t="s">
        <v>17515</v>
      </c>
    </row>
    <row r="8763" spans="1:2" x14ac:dyDescent="0.3">
      <c r="A8763" s="53" t="s">
        <v>17516</v>
      </c>
      <c r="B8763" s="54" t="s">
        <v>17517</v>
      </c>
    </row>
    <row r="8764" spans="1:2" x14ac:dyDescent="0.3">
      <c r="A8764" s="53" t="s">
        <v>17518</v>
      </c>
      <c r="B8764" s="54" t="s">
        <v>17519</v>
      </c>
    </row>
    <row r="8765" spans="1:2" x14ac:dyDescent="0.3">
      <c r="A8765" s="53" t="s">
        <v>17520</v>
      </c>
      <c r="B8765" s="54" t="s">
        <v>17521</v>
      </c>
    </row>
    <row r="8766" spans="1:2" x14ac:dyDescent="0.3">
      <c r="A8766" s="53" t="s">
        <v>17522</v>
      </c>
      <c r="B8766" s="54" t="s">
        <v>17523</v>
      </c>
    </row>
    <row r="8767" spans="1:2" x14ac:dyDescent="0.3">
      <c r="A8767" s="53" t="s">
        <v>17524</v>
      </c>
      <c r="B8767" s="54" t="s">
        <v>17525</v>
      </c>
    </row>
    <row r="8768" spans="1:2" x14ac:dyDescent="0.3">
      <c r="A8768" s="53" t="s">
        <v>17526</v>
      </c>
      <c r="B8768" s="54" t="s">
        <v>17527</v>
      </c>
    </row>
    <row r="8769" spans="1:2" x14ac:dyDescent="0.3">
      <c r="A8769" s="53" t="s">
        <v>17528</v>
      </c>
      <c r="B8769" s="54" t="s">
        <v>17529</v>
      </c>
    </row>
    <row r="8770" spans="1:2" x14ac:dyDescent="0.3">
      <c r="A8770" s="53" t="s">
        <v>17530</v>
      </c>
      <c r="B8770" s="54" t="s">
        <v>17531</v>
      </c>
    </row>
    <row r="8771" spans="1:2" x14ac:dyDescent="0.3">
      <c r="A8771" s="53" t="s">
        <v>17532</v>
      </c>
      <c r="B8771" s="54" t="s">
        <v>17533</v>
      </c>
    </row>
    <row r="8772" spans="1:2" x14ac:dyDescent="0.3">
      <c r="A8772" s="53" t="s">
        <v>17534</v>
      </c>
      <c r="B8772" s="54" t="s">
        <v>17535</v>
      </c>
    </row>
    <row r="8773" spans="1:2" x14ac:dyDescent="0.3">
      <c r="A8773" s="53" t="s">
        <v>17536</v>
      </c>
      <c r="B8773" s="54" t="s">
        <v>17537</v>
      </c>
    </row>
    <row r="8774" spans="1:2" x14ac:dyDescent="0.3">
      <c r="A8774" s="53" t="s">
        <v>17538</v>
      </c>
      <c r="B8774" s="54" t="s">
        <v>17539</v>
      </c>
    </row>
    <row r="8775" spans="1:2" x14ac:dyDescent="0.3">
      <c r="A8775" s="53" t="s">
        <v>17540</v>
      </c>
      <c r="B8775" s="54" t="s">
        <v>17541</v>
      </c>
    </row>
    <row r="8776" spans="1:2" x14ac:dyDescent="0.3">
      <c r="A8776" s="53" t="s">
        <v>17542</v>
      </c>
      <c r="B8776" s="54" t="s">
        <v>17543</v>
      </c>
    </row>
    <row r="8777" spans="1:2" x14ac:dyDescent="0.3">
      <c r="A8777" s="53" t="s">
        <v>17544</v>
      </c>
      <c r="B8777" s="54" t="s">
        <v>17545</v>
      </c>
    </row>
    <row r="8778" spans="1:2" x14ac:dyDescent="0.3">
      <c r="A8778" s="53" t="s">
        <v>17546</v>
      </c>
      <c r="B8778" s="54" t="s">
        <v>17547</v>
      </c>
    </row>
    <row r="8779" spans="1:2" x14ac:dyDescent="0.3">
      <c r="A8779" s="53" t="s">
        <v>17548</v>
      </c>
      <c r="B8779" s="54" t="s">
        <v>17549</v>
      </c>
    </row>
    <row r="8780" spans="1:2" x14ac:dyDescent="0.3">
      <c r="A8780" s="53" t="s">
        <v>17550</v>
      </c>
      <c r="B8780" s="54" t="s">
        <v>17551</v>
      </c>
    </row>
    <row r="8781" spans="1:2" x14ac:dyDescent="0.3">
      <c r="A8781" s="53" t="s">
        <v>17552</v>
      </c>
      <c r="B8781" s="54" t="s">
        <v>17553</v>
      </c>
    </row>
    <row r="8782" spans="1:2" x14ac:dyDescent="0.3">
      <c r="A8782" s="53" t="s">
        <v>17554</v>
      </c>
      <c r="B8782" s="54" t="s">
        <v>17555</v>
      </c>
    </row>
    <row r="8783" spans="1:2" x14ac:dyDescent="0.3">
      <c r="A8783" s="53" t="s">
        <v>17556</v>
      </c>
      <c r="B8783" s="54" t="s">
        <v>17557</v>
      </c>
    </row>
    <row r="8784" spans="1:2" x14ac:dyDescent="0.3">
      <c r="A8784" s="53" t="s">
        <v>17558</v>
      </c>
      <c r="B8784" s="54" t="s">
        <v>17559</v>
      </c>
    </row>
    <row r="8785" spans="1:2" x14ac:dyDescent="0.3">
      <c r="A8785" s="53" t="s">
        <v>17560</v>
      </c>
      <c r="B8785" s="54" t="s">
        <v>17561</v>
      </c>
    </row>
    <row r="8786" spans="1:2" x14ac:dyDescent="0.3">
      <c r="A8786" s="53" t="s">
        <v>17562</v>
      </c>
      <c r="B8786" s="54" t="s">
        <v>17563</v>
      </c>
    </row>
    <row r="8787" spans="1:2" x14ac:dyDescent="0.3">
      <c r="A8787" s="53" t="s">
        <v>17564</v>
      </c>
      <c r="B8787" s="54" t="s">
        <v>17565</v>
      </c>
    </row>
    <row r="8788" spans="1:2" x14ac:dyDescent="0.3">
      <c r="A8788" s="53" t="s">
        <v>17566</v>
      </c>
      <c r="B8788" s="54" t="s">
        <v>17567</v>
      </c>
    </row>
    <row r="8789" spans="1:2" x14ac:dyDescent="0.3">
      <c r="A8789" s="53" t="s">
        <v>17568</v>
      </c>
      <c r="B8789" s="54" t="s">
        <v>17569</v>
      </c>
    </row>
    <row r="8790" spans="1:2" x14ac:dyDescent="0.3">
      <c r="A8790" s="53" t="s">
        <v>17570</v>
      </c>
      <c r="B8790" s="54" t="s">
        <v>17571</v>
      </c>
    </row>
    <row r="8791" spans="1:2" x14ac:dyDescent="0.3">
      <c r="A8791" s="53" t="s">
        <v>17572</v>
      </c>
      <c r="B8791" s="54" t="s">
        <v>17573</v>
      </c>
    </row>
    <row r="8792" spans="1:2" x14ac:dyDescent="0.3">
      <c r="A8792" s="53" t="s">
        <v>17574</v>
      </c>
      <c r="B8792" s="54" t="s">
        <v>17575</v>
      </c>
    </row>
    <row r="8793" spans="1:2" x14ac:dyDescent="0.3">
      <c r="A8793" s="53" t="s">
        <v>17576</v>
      </c>
      <c r="B8793" s="54" t="s">
        <v>17577</v>
      </c>
    </row>
    <row r="8794" spans="1:2" x14ac:dyDescent="0.3">
      <c r="A8794" s="53" t="s">
        <v>17578</v>
      </c>
      <c r="B8794" s="54" t="s">
        <v>17579</v>
      </c>
    </row>
    <row r="8795" spans="1:2" x14ac:dyDescent="0.3">
      <c r="A8795" s="53" t="s">
        <v>17580</v>
      </c>
      <c r="B8795" s="54" t="s">
        <v>17581</v>
      </c>
    </row>
    <row r="8796" spans="1:2" x14ac:dyDescent="0.3">
      <c r="A8796" s="53" t="s">
        <v>17582</v>
      </c>
      <c r="B8796" s="54" t="s">
        <v>17583</v>
      </c>
    </row>
    <row r="8797" spans="1:2" x14ac:dyDescent="0.3">
      <c r="A8797" s="53" t="s">
        <v>17584</v>
      </c>
      <c r="B8797" s="54" t="s">
        <v>17585</v>
      </c>
    </row>
    <row r="8798" spans="1:2" x14ac:dyDescent="0.3">
      <c r="A8798" s="53" t="s">
        <v>17586</v>
      </c>
      <c r="B8798" s="54" t="s">
        <v>17587</v>
      </c>
    </row>
    <row r="8799" spans="1:2" x14ac:dyDescent="0.3">
      <c r="A8799" s="53" t="s">
        <v>17588</v>
      </c>
      <c r="B8799" s="54" t="s">
        <v>17589</v>
      </c>
    </row>
    <row r="8800" spans="1:2" x14ac:dyDescent="0.3">
      <c r="A8800" s="53" t="s">
        <v>17590</v>
      </c>
      <c r="B8800" s="54" t="s">
        <v>17591</v>
      </c>
    </row>
    <row r="8801" spans="1:2" x14ac:dyDescent="0.3">
      <c r="A8801" s="53" t="s">
        <v>17592</v>
      </c>
      <c r="B8801" s="54" t="s">
        <v>17593</v>
      </c>
    </row>
    <row r="8802" spans="1:2" x14ac:dyDescent="0.3">
      <c r="A8802" s="53" t="s">
        <v>17594</v>
      </c>
      <c r="B8802" s="54" t="s">
        <v>17595</v>
      </c>
    </row>
    <row r="8803" spans="1:2" x14ac:dyDescent="0.3">
      <c r="A8803" s="53" t="s">
        <v>17596</v>
      </c>
      <c r="B8803" s="54" t="s">
        <v>17597</v>
      </c>
    </row>
    <row r="8804" spans="1:2" x14ac:dyDescent="0.3">
      <c r="A8804" s="53" t="s">
        <v>17598</v>
      </c>
      <c r="B8804" s="54" t="s">
        <v>17599</v>
      </c>
    </row>
    <row r="8805" spans="1:2" x14ac:dyDescent="0.3">
      <c r="A8805" s="53" t="s">
        <v>17600</v>
      </c>
      <c r="B8805" s="54" t="s">
        <v>17601</v>
      </c>
    </row>
    <row r="8806" spans="1:2" x14ac:dyDescent="0.3">
      <c r="A8806" s="53" t="s">
        <v>17602</v>
      </c>
      <c r="B8806" s="54" t="s">
        <v>17603</v>
      </c>
    </row>
    <row r="8807" spans="1:2" x14ac:dyDescent="0.3">
      <c r="A8807" s="53" t="s">
        <v>17604</v>
      </c>
      <c r="B8807" s="54" t="s">
        <v>17605</v>
      </c>
    </row>
    <row r="8808" spans="1:2" x14ac:dyDescent="0.3">
      <c r="A8808" s="53" t="s">
        <v>17606</v>
      </c>
      <c r="B8808" s="54" t="s">
        <v>17607</v>
      </c>
    </row>
    <row r="8809" spans="1:2" x14ac:dyDescent="0.3">
      <c r="A8809" s="53" t="s">
        <v>17608</v>
      </c>
      <c r="B8809" s="54" t="s">
        <v>17609</v>
      </c>
    </row>
    <row r="8810" spans="1:2" x14ac:dyDescent="0.3">
      <c r="A8810" s="53" t="s">
        <v>17610</v>
      </c>
      <c r="B8810" s="54" t="s">
        <v>17611</v>
      </c>
    </row>
    <row r="8811" spans="1:2" x14ac:dyDescent="0.3">
      <c r="A8811" s="53" t="s">
        <v>17612</v>
      </c>
      <c r="B8811" s="54" t="s">
        <v>17613</v>
      </c>
    </row>
    <row r="8812" spans="1:2" x14ac:dyDescent="0.3">
      <c r="A8812" s="53" t="s">
        <v>17614</v>
      </c>
      <c r="B8812" s="54" t="s">
        <v>17615</v>
      </c>
    </row>
    <row r="8813" spans="1:2" x14ac:dyDescent="0.3">
      <c r="A8813" s="53" t="s">
        <v>17616</v>
      </c>
      <c r="B8813" s="54" t="s">
        <v>17617</v>
      </c>
    </row>
    <row r="8814" spans="1:2" x14ac:dyDescent="0.3">
      <c r="A8814" s="53" t="s">
        <v>17618</v>
      </c>
      <c r="B8814" s="54" t="s">
        <v>17619</v>
      </c>
    </row>
    <row r="8815" spans="1:2" x14ac:dyDescent="0.3">
      <c r="A8815" s="53" t="s">
        <v>17620</v>
      </c>
      <c r="B8815" s="54" t="s">
        <v>17621</v>
      </c>
    </row>
    <row r="8816" spans="1:2" x14ac:dyDescent="0.3">
      <c r="A8816" s="53" t="s">
        <v>17622</v>
      </c>
      <c r="B8816" s="54" t="s">
        <v>17623</v>
      </c>
    </row>
    <row r="8817" spans="1:2" x14ac:dyDescent="0.3">
      <c r="A8817" s="53" t="s">
        <v>17624</v>
      </c>
      <c r="B8817" s="54" t="s">
        <v>17625</v>
      </c>
    </row>
    <row r="8818" spans="1:2" x14ac:dyDescent="0.3">
      <c r="A8818" s="53" t="s">
        <v>17626</v>
      </c>
      <c r="B8818" s="54" t="s">
        <v>17627</v>
      </c>
    </row>
    <row r="8819" spans="1:2" x14ac:dyDescent="0.3">
      <c r="A8819" s="53" t="s">
        <v>17628</v>
      </c>
      <c r="B8819" s="54" t="s">
        <v>17629</v>
      </c>
    </row>
    <row r="8820" spans="1:2" x14ac:dyDescent="0.3">
      <c r="A8820" s="53" t="s">
        <v>17630</v>
      </c>
      <c r="B8820" s="54" t="s">
        <v>17631</v>
      </c>
    </row>
    <row r="8821" spans="1:2" x14ac:dyDescent="0.3">
      <c r="A8821" s="53" t="s">
        <v>17632</v>
      </c>
      <c r="B8821" s="54" t="s">
        <v>17633</v>
      </c>
    </row>
    <row r="8822" spans="1:2" x14ac:dyDescent="0.3">
      <c r="A8822" s="53" t="s">
        <v>17634</v>
      </c>
      <c r="B8822" s="54" t="s">
        <v>17635</v>
      </c>
    </row>
    <row r="8823" spans="1:2" x14ac:dyDescent="0.3">
      <c r="A8823" s="53" t="s">
        <v>17636</v>
      </c>
      <c r="B8823" s="54" t="s">
        <v>17637</v>
      </c>
    </row>
    <row r="8824" spans="1:2" x14ac:dyDescent="0.3">
      <c r="A8824" s="53" t="s">
        <v>17638</v>
      </c>
      <c r="B8824" s="54" t="s">
        <v>17639</v>
      </c>
    </row>
    <row r="8825" spans="1:2" x14ac:dyDescent="0.3">
      <c r="A8825" s="53" t="s">
        <v>17640</v>
      </c>
      <c r="B8825" s="54" t="s">
        <v>17641</v>
      </c>
    </row>
    <row r="8826" spans="1:2" x14ac:dyDescent="0.3">
      <c r="A8826" s="53" t="s">
        <v>17642</v>
      </c>
      <c r="B8826" s="54" t="s">
        <v>17643</v>
      </c>
    </row>
    <row r="8827" spans="1:2" x14ac:dyDescent="0.3">
      <c r="A8827" s="53" t="s">
        <v>17644</v>
      </c>
      <c r="B8827" s="54" t="s">
        <v>17645</v>
      </c>
    </row>
    <row r="8828" spans="1:2" x14ac:dyDescent="0.3">
      <c r="A8828" s="53" t="s">
        <v>17646</v>
      </c>
      <c r="B8828" s="54" t="s">
        <v>17647</v>
      </c>
    </row>
    <row r="8829" spans="1:2" x14ac:dyDescent="0.3">
      <c r="A8829" s="53" t="s">
        <v>17648</v>
      </c>
      <c r="B8829" s="54" t="s">
        <v>17649</v>
      </c>
    </row>
    <row r="8830" spans="1:2" x14ac:dyDescent="0.3">
      <c r="A8830" s="53" t="s">
        <v>17650</v>
      </c>
      <c r="B8830" s="54" t="s">
        <v>17651</v>
      </c>
    </row>
    <row r="8831" spans="1:2" x14ac:dyDescent="0.3">
      <c r="A8831" s="53" t="s">
        <v>17652</v>
      </c>
      <c r="B8831" s="54" t="s">
        <v>17653</v>
      </c>
    </row>
    <row r="8832" spans="1:2" x14ac:dyDescent="0.3">
      <c r="A8832" s="53" t="s">
        <v>17654</v>
      </c>
      <c r="B8832" s="54" t="s">
        <v>17655</v>
      </c>
    </row>
    <row r="8833" spans="1:2" x14ac:dyDescent="0.3">
      <c r="A8833" s="53" t="s">
        <v>17656</v>
      </c>
      <c r="B8833" s="54" t="s">
        <v>17657</v>
      </c>
    </row>
    <row r="8834" spans="1:2" x14ac:dyDescent="0.3">
      <c r="A8834" s="53" t="s">
        <v>17658</v>
      </c>
      <c r="B8834" s="54" t="s">
        <v>17659</v>
      </c>
    </row>
    <row r="8835" spans="1:2" x14ac:dyDescent="0.3">
      <c r="A8835" s="53" t="s">
        <v>17660</v>
      </c>
      <c r="B8835" s="54" t="s">
        <v>17661</v>
      </c>
    </row>
    <row r="8836" spans="1:2" x14ac:dyDescent="0.3">
      <c r="A8836" s="53" t="s">
        <v>17662</v>
      </c>
      <c r="B8836" s="54" t="s">
        <v>17663</v>
      </c>
    </row>
    <row r="8837" spans="1:2" x14ac:dyDescent="0.3">
      <c r="A8837" s="53" t="s">
        <v>17664</v>
      </c>
      <c r="B8837" s="54" t="s">
        <v>17665</v>
      </c>
    </row>
    <row r="8838" spans="1:2" x14ac:dyDescent="0.3">
      <c r="A8838" s="53" t="s">
        <v>17666</v>
      </c>
      <c r="B8838" s="54" t="s">
        <v>17667</v>
      </c>
    </row>
    <row r="8839" spans="1:2" x14ac:dyDescent="0.3">
      <c r="A8839" s="53" t="s">
        <v>17668</v>
      </c>
      <c r="B8839" s="54" t="s">
        <v>17669</v>
      </c>
    </row>
    <row r="8840" spans="1:2" x14ac:dyDescent="0.3">
      <c r="A8840" s="53" t="s">
        <v>17670</v>
      </c>
      <c r="B8840" s="54" t="s">
        <v>17671</v>
      </c>
    </row>
    <row r="8841" spans="1:2" x14ac:dyDescent="0.3">
      <c r="A8841" s="53" t="s">
        <v>17672</v>
      </c>
      <c r="B8841" s="54" t="s">
        <v>17673</v>
      </c>
    </row>
    <row r="8842" spans="1:2" x14ac:dyDescent="0.3">
      <c r="A8842" s="53" t="s">
        <v>17674</v>
      </c>
      <c r="B8842" s="54" t="s">
        <v>17675</v>
      </c>
    </row>
    <row r="8843" spans="1:2" x14ac:dyDescent="0.3">
      <c r="A8843" s="53" t="s">
        <v>17676</v>
      </c>
      <c r="B8843" s="54" t="s">
        <v>17677</v>
      </c>
    </row>
    <row r="8844" spans="1:2" x14ac:dyDescent="0.3">
      <c r="A8844" s="53" t="s">
        <v>17678</v>
      </c>
      <c r="B8844" s="54" t="s">
        <v>17679</v>
      </c>
    </row>
    <row r="8845" spans="1:2" x14ac:dyDescent="0.3">
      <c r="A8845" s="53" t="s">
        <v>17680</v>
      </c>
      <c r="B8845" s="54" t="s">
        <v>17681</v>
      </c>
    </row>
    <row r="8846" spans="1:2" x14ac:dyDescent="0.3">
      <c r="A8846" s="53" t="s">
        <v>17682</v>
      </c>
      <c r="B8846" s="54" t="s">
        <v>17683</v>
      </c>
    </row>
    <row r="8847" spans="1:2" x14ac:dyDescent="0.3">
      <c r="A8847" s="53" t="s">
        <v>17684</v>
      </c>
      <c r="B8847" s="54" t="s">
        <v>17685</v>
      </c>
    </row>
    <row r="8848" spans="1:2" x14ac:dyDescent="0.3">
      <c r="A8848" s="53" t="s">
        <v>17686</v>
      </c>
      <c r="B8848" s="54" t="s">
        <v>17687</v>
      </c>
    </row>
    <row r="8849" spans="1:2" x14ac:dyDescent="0.3">
      <c r="A8849" s="53" t="s">
        <v>17688</v>
      </c>
      <c r="B8849" s="54" t="s">
        <v>17689</v>
      </c>
    </row>
    <row r="8850" spans="1:2" x14ac:dyDescent="0.3">
      <c r="A8850" s="53" t="s">
        <v>17690</v>
      </c>
      <c r="B8850" s="54" t="s">
        <v>17691</v>
      </c>
    </row>
    <row r="8851" spans="1:2" x14ac:dyDescent="0.3">
      <c r="A8851" s="53" t="s">
        <v>17692</v>
      </c>
      <c r="B8851" s="54" t="s">
        <v>17693</v>
      </c>
    </row>
    <row r="8852" spans="1:2" x14ac:dyDescent="0.3">
      <c r="A8852" s="53" t="s">
        <v>17694</v>
      </c>
      <c r="B8852" s="54" t="s">
        <v>17695</v>
      </c>
    </row>
    <row r="8853" spans="1:2" x14ac:dyDescent="0.3">
      <c r="A8853" s="53" t="s">
        <v>17696</v>
      </c>
      <c r="B8853" s="54" t="s">
        <v>17697</v>
      </c>
    </row>
    <row r="8854" spans="1:2" x14ac:dyDescent="0.3">
      <c r="A8854" s="53" t="s">
        <v>17698</v>
      </c>
      <c r="B8854" s="54" t="s">
        <v>17699</v>
      </c>
    </row>
    <row r="8855" spans="1:2" x14ac:dyDescent="0.3">
      <c r="A8855" s="53" t="s">
        <v>17700</v>
      </c>
      <c r="B8855" s="54" t="s">
        <v>17701</v>
      </c>
    </row>
    <row r="8856" spans="1:2" x14ac:dyDescent="0.3">
      <c r="A8856" s="53" t="s">
        <v>17702</v>
      </c>
      <c r="B8856" s="54" t="s">
        <v>17703</v>
      </c>
    </row>
    <row r="8857" spans="1:2" x14ac:dyDescent="0.3">
      <c r="A8857" s="53" t="s">
        <v>17704</v>
      </c>
      <c r="B8857" s="54" t="s">
        <v>17705</v>
      </c>
    </row>
    <row r="8858" spans="1:2" x14ac:dyDescent="0.3">
      <c r="A8858" s="53" t="s">
        <v>17706</v>
      </c>
      <c r="B8858" s="54" t="s">
        <v>17707</v>
      </c>
    </row>
    <row r="8859" spans="1:2" x14ac:dyDescent="0.3">
      <c r="A8859" s="53" t="s">
        <v>17708</v>
      </c>
      <c r="B8859" s="54" t="s">
        <v>17709</v>
      </c>
    </row>
    <row r="8860" spans="1:2" x14ac:dyDescent="0.3">
      <c r="A8860" s="53" t="s">
        <v>17710</v>
      </c>
      <c r="B8860" s="54" t="s">
        <v>17711</v>
      </c>
    </row>
    <row r="8861" spans="1:2" x14ac:dyDescent="0.3">
      <c r="A8861" s="53" t="s">
        <v>17712</v>
      </c>
      <c r="B8861" s="54" t="s">
        <v>17713</v>
      </c>
    </row>
    <row r="8862" spans="1:2" x14ac:dyDescent="0.3">
      <c r="A8862" s="53" t="s">
        <v>17714</v>
      </c>
      <c r="B8862" s="54" t="s">
        <v>17715</v>
      </c>
    </row>
    <row r="8863" spans="1:2" x14ac:dyDescent="0.3">
      <c r="A8863" s="53" t="s">
        <v>17716</v>
      </c>
      <c r="B8863" s="54" t="s">
        <v>17717</v>
      </c>
    </row>
    <row r="8864" spans="1:2" x14ac:dyDescent="0.3">
      <c r="A8864" s="53" t="s">
        <v>17718</v>
      </c>
      <c r="B8864" s="54" t="s">
        <v>17719</v>
      </c>
    </row>
    <row r="8865" spans="1:2" x14ac:dyDescent="0.3">
      <c r="A8865" s="53" t="s">
        <v>17720</v>
      </c>
      <c r="B8865" s="54" t="s">
        <v>17721</v>
      </c>
    </row>
    <row r="8866" spans="1:2" x14ac:dyDescent="0.3">
      <c r="A8866" s="53" t="s">
        <v>17722</v>
      </c>
      <c r="B8866" s="54" t="s">
        <v>17723</v>
      </c>
    </row>
    <row r="8867" spans="1:2" x14ac:dyDescent="0.3">
      <c r="A8867" s="53" t="s">
        <v>17724</v>
      </c>
      <c r="B8867" s="54" t="s">
        <v>17725</v>
      </c>
    </row>
    <row r="8868" spans="1:2" x14ac:dyDescent="0.3">
      <c r="A8868" s="53" t="s">
        <v>17726</v>
      </c>
      <c r="B8868" s="54" t="s">
        <v>17727</v>
      </c>
    </row>
    <row r="8869" spans="1:2" x14ac:dyDescent="0.3">
      <c r="A8869" s="53" t="s">
        <v>17728</v>
      </c>
      <c r="B8869" s="54" t="s">
        <v>17729</v>
      </c>
    </row>
    <row r="8870" spans="1:2" x14ac:dyDescent="0.3">
      <c r="A8870" s="53" t="s">
        <v>17730</v>
      </c>
      <c r="B8870" s="54" t="s">
        <v>17731</v>
      </c>
    </row>
    <row r="8871" spans="1:2" x14ac:dyDescent="0.3">
      <c r="A8871" s="53" t="s">
        <v>17732</v>
      </c>
      <c r="B8871" s="54" t="s">
        <v>17733</v>
      </c>
    </row>
    <row r="8872" spans="1:2" x14ac:dyDescent="0.3">
      <c r="A8872" s="53" t="s">
        <v>17734</v>
      </c>
      <c r="B8872" s="54" t="s">
        <v>17735</v>
      </c>
    </row>
    <row r="8873" spans="1:2" x14ac:dyDescent="0.3">
      <c r="A8873" s="53" t="s">
        <v>17736</v>
      </c>
      <c r="B8873" s="54" t="s">
        <v>17737</v>
      </c>
    </row>
    <row r="8874" spans="1:2" x14ac:dyDescent="0.3">
      <c r="A8874" s="53" t="s">
        <v>17738</v>
      </c>
      <c r="B8874" s="54" t="s">
        <v>17739</v>
      </c>
    </row>
    <row r="8875" spans="1:2" x14ac:dyDescent="0.3">
      <c r="A8875" s="53" t="s">
        <v>17740</v>
      </c>
      <c r="B8875" s="54" t="s">
        <v>17741</v>
      </c>
    </row>
    <row r="8876" spans="1:2" x14ac:dyDescent="0.3">
      <c r="A8876" s="53" t="s">
        <v>17742</v>
      </c>
      <c r="B8876" s="54" t="s">
        <v>17743</v>
      </c>
    </row>
    <row r="8877" spans="1:2" x14ac:dyDescent="0.3">
      <c r="A8877" s="53" t="s">
        <v>17744</v>
      </c>
      <c r="B8877" s="54" t="s">
        <v>17745</v>
      </c>
    </row>
    <row r="8878" spans="1:2" x14ac:dyDescent="0.3">
      <c r="A8878" s="53" t="s">
        <v>17746</v>
      </c>
      <c r="B8878" s="54" t="s">
        <v>17747</v>
      </c>
    </row>
    <row r="8879" spans="1:2" x14ac:dyDescent="0.3">
      <c r="A8879" s="53" t="s">
        <v>17748</v>
      </c>
      <c r="B8879" s="54" t="s">
        <v>17749</v>
      </c>
    </row>
    <row r="8880" spans="1:2" x14ac:dyDescent="0.3">
      <c r="A8880" s="53" t="s">
        <v>17750</v>
      </c>
      <c r="B8880" s="54" t="s">
        <v>17751</v>
      </c>
    </row>
    <row r="8881" spans="1:2" x14ac:dyDescent="0.3">
      <c r="A8881" s="53" t="s">
        <v>17752</v>
      </c>
      <c r="B8881" s="54" t="s">
        <v>17753</v>
      </c>
    </row>
    <row r="8882" spans="1:2" x14ac:dyDescent="0.3">
      <c r="A8882" s="53" t="s">
        <v>17754</v>
      </c>
      <c r="B8882" s="54" t="s">
        <v>17755</v>
      </c>
    </row>
    <row r="8883" spans="1:2" x14ac:dyDescent="0.3">
      <c r="A8883" s="53" t="s">
        <v>17756</v>
      </c>
      <c r="B8883" s="54" t="s">
        <v>17757</v>
      </c>
    </row>
    <row r="8884" spans="1:2" x14ac:dyDescent="0.3">
      <c r="A8884" s="53" t="s">
        <v>17758</v>
      </c>
      <c r="B8884" s="54" t="s">
        <v>17759</v>
      </c>
    </row>
    <row r="8885" spans="1:2" x14ac:dyDescent="0.3">
      <c r="A8885" s="53" t="s">
        <v>17760</v>
      </c>
      <c r="B8885" s="54" t="s">
        <v>17761</v>
      </c>
    </row>
    <row r="8886" spans="1:2" x14ac:dyDescent="0.3">
      <c r="A8886" s="53" t="s">
        <v>17762</v>
      </c>
      <c r="B8886" s="54" t="s">
        <v>17763</v>
      </c>
    </row>
    <row r="8887" spans="1:2" x14ac:dyDescent="0.3">
      <c r="A8887" s="53" t="s">
        <v>17764</v>
      </c>
      <c r="B8887" s="54" t="s">
        <v>17765</v>
      </c>
    </row>
    <row r="8888" spans="1:2" x14ac:dyDescent="0.3">
      <c r="A8888" s="53" t="s">
        <v>17766</v>
      </c>
      <c r="B8888" s="54" t="s">
        <v>17767</v>
      </c>
    </row>
    <row r="8889" spans="1:2" x14ac:dyDescent="0.3">
      <c r="A8889" s="53" t="s">
        <v>17768</v>
      </c>
      <c r="B8889" s="54" t="s">
        <v>17769</v>
      </c>
    </row>
    <row r="8890" spans="1:2" x14ac:dyDescent="0.3">
      <c r="A8890" s="53" t="s">
        <v>17770</v>
      </c>
      <c r="B8890" s="54" t="s">
        <v>17771</v>
      </c>
    </row>
    <row r="8891" spans="1:2" x14ac:dyDescent="0.3">
      <c r="A8891" s="53" t="s">
        <v>17772</v>
      </c>
      <c r="B8891" s="54" t="s">
        <v>17773</v>
      </c>
    </row>
    <row r="8892" spans="1:2" x14ac:dyDescent="0.3">
      <c r="A8892" s="53" t="s">
        <v>17774</v>
      </c>
      <c r="B8892" s="54" t="s">
        <v>17775</v>
      </c>
    </row>
    <row r="8893" spans="1:2" x14ac:dyDescent="0.3">
      <c r="A8893" s="53" t="s">
        <v>17776</v>
      </c>
      <c r="B8893" s="54" t="s">
        <v>17777</v>
      </c>
    </row>
    <row r="8894" spans="1:2" x14ac:dyDescent="0.3">
      <c r="A8894" s="53" t="s">
        <v>17778</v>
      </c>
      <c r="B8894" s="54" t="s">
        <v>17779</v>
      </c>
    </row>
    <row r="8895" spans="1:2" x14ac:dyDescent="0.3">
      <c r="A8895" s="53" t="s">
        <v>17780</v>
      </c>
      <c r="B8895" s="54" t="s">
        <v>17781</v>
      </c>
    </row>
    <row r="8896" spans="1:2" x14ac:dyDescent="0.3">
      <c r="A8896" s="53" t="s">
        <v>17782</v>
      </c>
      <c r="B8896" s="54" t="s">
        <v>17783</v>
      </c>
    </row>
    <row r="8897" spans="1:2" x14ac:dyDescent="0.3">
      <c r="A8897" s="53" t="s">
        <v>17784</v>
      </c>
      <c r="B8897" s="54" t="s">
        <v>17785</v>
      </c>
    </row>
    <row r="8898" spans="1:2" x14ac:dyDescent="0.3">
      <c r="A8898" s="53" t="s">
        <v>17786</v>
      </c>
      <c r="B8898" s="54" t="s">
        <v>17787</v>
      </c>
    </row>
    <row r="8899" spans="1:2" x14ac:dyDescent="0.3">
      <c r="A8899" s="53" t="s">
        <v>17788</v>
      </c>
      <c r="B8899" s="54" t="s">
        <v>17789</v>
      </c>
    </row>
    <row r="8900" spans="1:2" x14ac:dyDescent="0.3">
      <c r="A8900" s="53" t="s">
        <v>17790</v>
      </c>
      <c r="B8900" s="54" t="s">
        <v>17791</v>
      </c>
    </row>
    <row r="8901" spans="1:2" x14ac:dyDescent="0.3">
      <c r="A8901" s="53" t="s">
        <v>17792</v>
      </c>
      <c r="B8901" s="54" t="s">
        <v>17793</v>
      </c>
    </row>
    <row r="8902" spans="1:2" x14ac:dyDescent="0.3">
      <c r="A8902" s="53" t="s">
        <v>17794</v>
      </c>
      <c r="B8902" s="54" t="s">
        <v>17795</v>
      </c>
    </row>
    <row r="8903" spans="1:2" x14ac:dyDescent="0.3">
      <c r="A8903" s="53" t="s">
        <v>17796</v>
      </c>
      <c r="B8903" s="54" t="s">
        <v>17797</v>
      </c>
    </row>
    <row r="8904" spans="1:2" x14ac:dyDescent="0.3">
      <c r="A8904" s="53" t="s">
        <v>17798</v>
      </c>
      <c r="B8904" s="54" t="s">
        <v>17799</v>
      </c>
    </row>
    <row r="8905" spans="1:2" x14ac:dyDescent="0.3">
      <c r="A8905" s="53" t="s">
        <v>17800</v>
      </c>
      <c r="B8905" s="54" t="s">
        <v>17801</v>
      </c>
    </row>
    <row r="8906" spans="1:2" x14ac:dyDescent="0.3">
      <c r="A8906" s="53" t="s">
        <v>17802</v>
      </c>
      <c r="B8906" s="54" t="s">
        <v>17803</v>
      </c>
    </row>
    <row r="8907" spans="1:2" x14ac:dyDescent="0.3">
      <c r="A8907" s="53" t="s">
        <v>17804</v>
      </c>
      <c r="B8907" s="54" t="s">
        <v>17805</v>
      </c>
    </row>
    <row r="8908" spans="1:2" x14ac:dyDescent="0.3">
      <c r="A8908" s="53" t="s">
        <v>17806</v>
      </c>
      <c r="B8908" s="54" t="s">
        <v>17807</v>
      </c>
    </row>
    <row r="8909" spans="1:2" x14ac:dyDescent="0.3">
      <c r="A8909" s="53" t="s">
        <v>17808</v>
      </c>
      <c r="B8909" s="54" t="s">
        <v>17809</v>
      </c>
    </row>
    <row r="8910" spans="1:2" x14ac:dyDescent="0.3">
      <c r="A8910" s="53" t="s">
        <v>17810</v>
      </c>
      <c r="B8910" s="54" t="s">
        <v>17811</v>
      </c>
    </row>
    <row r="8911" spans="1:2" x14ac:dyDescent="0.3">
      <c r="A8911" s="53" t="s">
        <v>17812</v>
      </c>
      <c r="B8911" s="54" t="s">
        <v>17813</v>
      </c>
    </row>
    <row r="8912" spans="1:2" x14ac:dyDescent="0.3">
      <c r="A8912" s="53" t="s">
        <v>17814</v>
      </c>
      <c r="B8912" s="54" t="s">
        <v>17815</v>
      </c>
    </row>
    <row r="8913" spans="1:2" x14ac:dyDescent="0.3">
      <c r="A8913" s="53" t="s">
        <v>17816</v>
      </c>
      <c r="B8913" s="54" t="s">
        <v>17817</v>
      </c>
    </row>
    <row r="8914" spans="1:2" x14ac:dyDescent="0.3">
      <c r="A8914" s="53" t="s">
        <v>17818</v>
      </c>
      <c r="B8914" s="54" t="s">
        <v>17819</v>
      </c>
    </row>
    <row r="8915" spans="1:2" x14ac:dyDescent="0.3">
      <c r="A8915" s="53" t="s">
        <v>17820</v>
      </c>
      <c r="B8915" s="54" t="s">
        <v>17821</v>
      </c>
    </row>
    <row r="8916" spans="1:2" x14ac:dyDescent="0.3">
      <c r="A8916" s="53" t="s">
        <v>17822</v>
      </c>
      <c r="B8916" s="54" t="s">
        <v>17823</v>
      </c>
    </row>
    <row r="8917" spans="1:2" x14ac:dyDescent="0.3">
      <c r="A8917" s="53" t="s">
        <v>17824</v>
      </c>
      <c r="B8917" s="54" t="s">
        <v>17825</v>
      </c>
    </row>
    <row r="8918" spans="1:2" x14ac:dyDescent="0.3">
      <c r="A8918" s="53" t="s">
        <v>17826</v>
      </c>
      <c r="B8918" s="54" t="s">
        <v>17827</v>
      </c>
    </row>
    <row r="8919" spans="1:2" x14ac:dyDescent="0.3">
      <c r="A8919" s="53" t="s">
        <v>17828</v>
      </c>
      <c r="B8919" s="54" t="s">
        <v>17829</v>
      </c>
    </row>
    <row r="8920" spans="1:2" x14ac:dyDescent="0.3">
      <c r="A8920" s="53" t="s">
        <v>17830</v>
      </c>
      <c r="B8920" s="54" t="s">
        <v>17831</v>
      </c>
    </row>
    <row r="8921" spans="1:2" x14ac:dyDescent="0.3">
      <c r="A8921" s="53" t="s">
        <v>17832</v>
      </c>
      <c r="B8921" s="54" t="s">
        <v>17833</v>
      </c>
    </row>
    <row r="8922" spans="1:2" x14ac:dyDescent="0.3">
      <c r="A8922" s="53" t="s">
        <v>17834</v>
      </c>
      <c r="B8922" s="54" t="s">
        <v>17835</v>
      </c>
    </row>
    <row r="8923" spans="1:2" x14ac:dyDescent="0.3">
      <c r="A8923" s="53" t="s">
        <v>17836</v>
      </c>
      <c r="B8923" s="54" t="s">
        <v>17837</v>
      </c>
    </row>
    <row r="8924" spans="1:2" x14ac:dyDescent="0.3">
      <c r="A8924" s="53" t="s">
        <v>17838</v>
      </c>
      <c r="B8924" s="54" t="s">
        <v>17839</v>
      </c>
    </row>
    <row r="8925" spans="1:2" x14ac:dyDescent="0.3">
      <c r="A8925" s="53" t="s">
        <v>17840</v>
      </c>
      <c r="B8925" s="54" t="s">
        <v>17841</v>
      </c>
    </row>
    <row r="8926" spans="1:2" x14ac:dyDescent="0.3">
      <c r="A8926" s="53" t="s">
        <v>17842</v>
      </c>
      <c r="B8926" s="54" t="s">
        <v>17843</v>
      </c>
    </row>
    <row r="8927" spans="1:2" x14ac:dyDescent="0.3">
      <c r="A8927" s="53" t="s">
        <v>17844</v>
      </c>
      <c r="B8927" s="54" t="s">
        <v>17845</v>
      </c>
    </row>
    <row r="8928" spans="1:2" x14ac:dyDescent="0.3">
      <c r="A8928" s="53" t="s">
        <v>17846</v>
      </c>
      <c r="B8928" s="54" t="s">
        <v>17847</v>
      </c>
    </row>
    <row r="8929" spans="1:2" x14ac:dyDescent="0.3">
      <c r="A8929" s="53" t="s">
        <v>17848</v>
      </c>
      <c r="B8929" s="54" t="s">
        <v>17849</v>
      </c>
    </row>
    <row r="8930" spans="1:2" x14ac:dyDescent="0.3">
      <c r="A8930" s="53" t="s">
        <v>17850</v>
      </c>
      <c r="B8930" s="54" t="s">
        <v>17851</v>
      </c>
    </row>
    <row r="8931" spans="1:2" x14ac:dyDescent="0.3">
      <c r="A8931" s="53" t="s">
        <v>17852</v>
      </c>
      <c r="B8931" s="54" t="s">
        <v>17853</v>
      </c>
    </row>
    <row r="8932" spans="1:2" x14ac:dyDescent="0.3">
      <c r="A8932" s="53" t="s">
        <v>17854</v>
      </c>
      <c r="B8932" s="54" t="s">
        <v>17855</v>
      </c>
    </row>
    <row r="8933" spans="1:2" x14ac:dyDescent="0.3">
      <c r="A8933" s="53" t="s">
        <v>17856</v>
      </c>
      <c r="B8933" s="54" t="s">
        <v>17857</v>
      </c>
    </row>
    <row r="8934" spans="1:2" x14ac:dyDescent="0.3">
      <c r="A8934" s="53" t="s">
        <v>17858</v>
      </c>
      <c r="B8934" s="54" t="s">
        <v>17859</v>
      </c>
    </row>
    <row r="8935" spans="1:2" x14ac:dyDescent="0.3">
      <c r="A8935" s="53" t="s">
        <v>17860</v>
      </c>
      <c r="B8935" s="54" t="s">
        <v>17861</v>
      </c>
    </row>
    <row r="8936" spans="1:2" x14ac:dyDescent="0.3">
      <c r="A8936" s="53" t="s">
        <v>17862</v>
      </c>
      <c r="B8936" s="54" t="s">
        <v>17863</v>
      </c>
    </row>
    <row r="8937" spans="1:2" x14ac:dyDescent="0.3">
      <c r="A8937" s="53" t="s">
        <v>17864</v>
      </c>
      <c r="B8937" s="54" t="s">
        <v>17865</v>
      </c>
    </row>
    <row r="8938" spans="1:2" x14ac:dyDescent="0.3">
      <c r="A8938" s="53" t="s">
        <v>17866</v>
      </c>
      <c r="B8938" s="54" t="s">
        <v>17867</v>
      </c>
    </row>
    <row r="8939" spans="1:2" x14ac:dyDescent="0.3">
      <c r="A8939" s="53" t="s">
        <v>17868</v>
      </c>
      <c r="B8939" s="54" t="s">
        <v>17869</v>
      </c>
    </row>
    <row r="8940" spans="1:2" x14ac:dyDescent="0.3">
      <c r="A8940" s="53" t="s">
        <v>17870</v>
      </c>
      <c r="B8940" s="54" t="s">
        <v>17871</v>
      </c>
    </row>
    <row r="8941" spans="1:2" x14ac:dyDescent="0.3">
      <c r="A8941" s="53" t="s">
        <v>17872</v>
      </c>
      <c r="B8941" s="54" t="s">
        <v>17873</v>
      </c>
    </row>
    <row r="8942" spans="1:2" x14ac:dyDescent="0.3">
      <c r="A8942" s="53" t="s">
        <v>17874</v>
      </c>
      <c r="B8942" s="54" t="s">
        <v>17875</v>
      </c>
    </row>
    <row r="8943" spans="1:2" x14ac:dyDescent="0.3">
      <c r="A8943" s="53" t="s">
        <v>17876</v>
      </c>
      <c r="B8943" s="54" t="s">
        <v>17877</v>
      </c>
    </row>
    <row r="8944" spans="1:2" x14ac:dyDescent="0.3">
      <c r="A8944" s="53" t="s">
        <v>17878</v>
      </c>
      <c r="B8944" s="54" t="s">
        <v>17879</v>
      </c>
    </row>
    <row r="8945" spans="1:2" x14ac:dyDescent="0.3">
      <c r="A8945" s="53" t="s">
        <v>17880</v>
      </c>
      <c r="B8945" s="54" t="s">
        <v>17881</v>
      </c>
    </row>
    <row r="8946" spans="1:2" x14ac:dyDescent="0.3">
      <c r="A8946" s="53" t="s">
        <v>17882</v>
      </c>
      <c r="B8946" s="54" t="s">
        <v>17883</v>
      </c>
    </row>
    <row r="8947" spans="1:2" x14ac:dyDescent="0.3">
      <c r="A8947" s="53" t="s">
        <v>17884</v>
      </c>
      <c r="B8947" s="54" t="s">
        <v>17885</v>
      </c>
    </row>
    <row r="8948" spans="1:2" x14ac:dyDescent="0.3">
      <c r="A8948" s="53" t="s">
        <v>17886</v>
      </c>
      <c r="B8948" s="54" t="s">
        <v>17887</v>
      </c>
    </row>
    <row r="8949" spans="1:2" x14ac:dyDescent="0.3">
      <c r="A8949" s="53" t="s">
        <v>17888</v>
      </c>
      <c r="B8949" s="54" t="s">
        <v>17889</v>
      </c>
    </row>
    <row r="8950" spans="1:2" x14ac:dyDescent="0.3">
      <c r="A8950" s="53" t="s">
        <v>17890</v>
      </c>
      <c r="B8950" s="54" t="s">
        <v>17891</v>
      </c>
    </row>
    <row r="8951" spans="1:2" x14ac:dyDescent="0.3">
      <c r="A8951" s="53" t="s">
        <v>17892</v>
      </c>
      <c r="B8951" s="54" t="s">
        <v>17893</v>
      </c>
    </row>
    <row r="8952" spans="1:2" x14ac:dyDescent="0.3">
      <c r="A8952" s="53" t="s">
        <v>17894</v>
      </c>
      <c r="B8952" s="54" t="s">
        <v>17895</v>
      </c>
    </row>
    <row r="8953" spans="1:2" x14ac:dyDescent="0.3">
      <c r="A8953" s="53" t="s">
        <v>17896</v>
      </c>
      <c r="B8953" s="54" t="s">
        <v>17897</v>
      </c>
    </row>
    <row r="8954" spans="1:2" x14ac:dyDescent="0.3">
      <c r="A8954" s="53" t="s">
        <v>17898</v>
      </c>
      <c r="B8954" s="54" t="s">
        <v>17899</v>
      </c>
    </row>
    <row r="8955" spans="1:2" x14ac:dyDescent="0.3">
      <c r="A8955" s="53" t="s">
        <v>17900</v>
      </c>
      <c r="B8955" s="54" t="s">
        <v>17901</v>
      </c>
    </row>
    <row r="8956" spans="1:2" x14ac:dyDescent="0.3">
      <c r="A8956" s="53" t="s">
        <v>17902</v>
      </c>
      <c r="B8956" s="54" t="s">
        <v>17903</v>
      </c>
    </row>
    <row r="8957" spans="1:2" x14ac:dyDescent="0.3">
      <c r="A8957" s="53" t="s">
        <v>17904</v>
      </c>
      <c r="B8957" s="54" t="s">
        <v>17905</v>
      </c>
    </row>
    <row r="8958" spans="1:2" x14ac:dyDescent="0.3">
      <c r="A8958" s="53" t="s">
        <v>17906</v>
      </c>
      <c r="B8958" s="54" t="s">
        <v>17907</v>
      </c>
    </row>
    <row r="8959" spans="1:2" x14ac:dyDescent="0.3">
      <c r="A8959" s="53" t="s">
        <v>17908</v>
      </c>
      <c r="B8959" s="54" t="s">
        <v>17909</v>
      </c>
    </row>
    <row r="8960" spans="1:2" x14ac:dyDescent="0.3">
      <c r="A8960" s="53" t="s">
        <v>17910</v>
      </c>
      <c r="B8960" s="54" t="s">
        <v>17911</v>
      </c>
    </row>
    <row r="8961" spans="1:2" x14ac:dyDescent="0.3">
      <c r="A8961" s="53" t="s">
        <v>17912</v>
      </c>
      <c r="B8961" s="54" t="s">
        <v>17913</v>
      </c>
    </row>
    <row r="8962" spans="1:2" x14ac:dyDescent="0.3">
      <c r="A8962" s="53" t="s">
        <v>17914</v>
      </c>
      <c r="B8962" s="54" t="s">
        <v>17915</v>
      </c>
    </row>
    <row r="8963" spans="1:2" x14ac:dyDescent="0.3">
      <c r="A8963" s="53" t="s">
        <v>17916</v>
      </c>
      <c r="B8963" s="54" t="s">
        <v>17917</v>
      </c>
    </row>
    <row r="8964" spans="1:2" x14ac:dyDescent="0.3">
      <c r="A8964" s="53" t="s">
        <v>17918</v>
      </c>
      <c r="B8964" s="54" t="s">
        <v>17919</v>
      </c>
    </row>
    <row r="8965" spans="1:2" x14ac:dyDescent="0.3">
      <c r="A8965" s="53" t="s">
        <v>17920</v>
      </c>
      <c r="B8965" s="54" t="s">
        <v>17921</v>
      </c>
    </row>
    <row r="8966" spans="1:2" x14ac:dyDescent="0.3">
      <c r="A8966" s="53" t="s">
        <v>17922</v>
      </c>
      <c r="B8966" s="54" t="s">
        <v>17923</v>
      </c>
    </row>
    <row r="8967" spans="1:2" x14ac:dyDescent="0.3">
      <c r="A8967" s="53" t="s">
        <v>17924</v>
      </c>
      <c r="B8967" s="54" t="s">
        <v>17925</v>
      </c>
    </row>
    <row r="8968" spans="1:2" x14ac:dyDescent="0.3">
      <c r="A8968" s="53" t="s">
        <v>17926</v>
      </c>
      <c r="B8968" s="54" t="s">
        <v>17927</v>
      </c>
    </row>
    <row r="8969" spans="1:2" x14ac:dyDescent="0.3">
      <c r="A8969" s="53" t="s">
        <v>17928</v>
      </c>
      <c r="B8969" s="54" t="s">
        <v>17929</v>
      </c>
    </row>
    <row r="8970" spans="1:2" x14ac:dyDescent="0.3">
      <c r="A8970" s="53" t="s">
        <v>17930</v>
      </c>
      <c r="B8970" s="54" t="s">
        <v>17931</v>
      </c>
    </row>
    <row r="8971" spans="1:2" x14ac:dyDescent="0.3">
      <c r="A8971" s="53" t="s">
        <v>17932</v>
      </c>
      <c r="B8971" s="54" t="s">
        <v>17933</v>
      </c>
    </row>
    <row r="8972" spans="1:2" x14ac:dyDescent="0.3">
      <c r="A8972" s="53" t="s">
        <v>17934</v>
      </c>
      <c r="B8972" s="54" t="s">
        <v>17935</v>
      </c>
    </row>
    <row r="8973" spans="1:2" x14ac:dyDescent="0.3">
      <c r="A8973" s="53" t="s">
        <v>17936</v>
      </c>
      <c r="B8973" s="54" t="s">
        <v>17937</v>
      </c>
    </row>
    <row r="8974" spans="1:2" x14ac:dyDescent="0.3">
      <c r="A8974" s="53" t="s">
        <v>17938</v>
      </c>
      <c r="B8974" s="54" t="s">
        <v>17939</v>
      </c>
    </row>
    <row r="8975" spans="1:2" x14ac:dyDescent="0.3">
      <c r="A8975" s="53" t="s">
        <v>17940</v>
      </c>
      <c r="B8975" s="54" t="s">
        <v>17941</v>
      </c>
    </row>
    <row r="8976" spans="1:2" x14ac:dyDescent="0.3">
      <c r="A8976" s="53" t="s">
        <v>17942</v>
      </c>
      <c r="B8976" s="54" t="s">
        <v>17943</v>
      </c>
    </row>
    <row r="8977" spans="1:2" x14ac:dyDescent="0.3">
      <c r="A8977" s="53" t="s">
        <v>17944</v>
      </c>
      <c r="B8977" s="54" t="s">
        <v>17945</v>
      </c>
    </row>
    <row r="8978" spans="1:2" x14ac:dyDescent="0.3">
      <c r="A8978" s="53" t="s">
        <v>17946</v>
      </c>
      <c r="B8978" s="54" t="s">
        <v>17947</v>
      </c>
    </row>
    <row r="8979" spans="1:2" x14ac:dyDescent="0.3">
      <c r="A8979" s="53" t="s">
        <v>17948</v>
      </c>
      <c r="B8979" s="54" t="s">
        <v>17949</v>
      </c>
    </row>
    <row r="8980" spans="1:2" x14ac:dyDescent="0.3">
      <c r="A8980" s="53" t="s">
        <v>17950</v>
      </c>
      <c r="B8980" s="54" t="s">
        <v>17951</v>
      </c>
    </row>
    <row r="8981" spans="1:2" x14ac:dyDescent="0.3">
      <c r="A8981" s="53" t="s">
        <v>17952</v>
      </c>
      <c r="B8981" s="54" t="s">
        <v>17953</v>
      </c>
    </row>
    <row r="8982" spans="1:2" x14ac:dyDescent="0.3">
      <c r="A8982" s="53" t="s">
        <v>17954</v>
      </c>
      <c r="B8982" s="54" t="s">
        <v>17955</v>
      </c>
    </row>
    <row r="8983" spans="1:2" x14ac:dyDescent="0.3">
      <c r="A8983" s="53" t="s">
        <v>17956</v>
      </c>
      <c r="B8983" s="54" t="s">
        <v>17957</v>
      </c>
    </row>
    <row r="8984" spans="1:2" x14ac:dyDescent="0.3">
      <c r="A8984" s="53" t="s">
        <v>17958</v>
      </c>
      <c r="B8984" s="54" t="s">
        <v>17959</v>
      </c>
    </row>
    <row r="8985" spans="1:2" x14ac:dyDescent="0.3">
      <c r="A8985" s="53" t="s">
        <v>17960</v>
      </c>
      <c r="B8985" s="54" t="s">
        <v>17961</v>
      </c>
    </row>
    <row r="8986" spans="1:2" x14ac:dyDescent="0.3">
      <c r="A8986" s="53" t="s">
        <v>17962</v>
      </c>
      <c r="B8986" s="54" t="s">
        <v>17963</v>
      </c>
    </row>
    <row r="8987" spans="1:2" x14ac:dyDescent="0.3">
      <c r="A8987" s="53" t="s">
        <v>17964</v>
      </c>
      <c r="B8987" s="54" t="s">
        <v>17965</v>
      </c>
    </row>
    <row r="8988" spans="1:2" x14ac:dyDescent="0.3">
      <c r="A8988" s="53" t="s">
        <v>17966</v>
      </c>
      <c r="B8988" s="54" t="s">
        <v>17967</v>
      </c>
    </row>
    <row r="8989" spans="1:2" x14ac:dyDescent="0.3">
      <c r="A8989" s="53" t="s">
        <v>17968</v>
      </c>
      <c r="B8989" s="54" t="s">
        <v>17969</v>
      </c>
    </row>
    <row r="8990" spans="1:2" x14ac:dyDescent="0.3">
      <c r="A8990" s="53" t="s">
        <v>17970</v>
      </c>
      <c r="B8990" s="54" t="s">
        <v>17971</v>
      </c>
    </row>
    <row r="8991" spans="1:2" x14ac:dyDescent="0.3">
      <c r="A8991" s="53" t="s">
        <v>17972</v>
      </c>
      <c r="B8991" s="54" t="s">
        <v>17973</v>
      </c>
    </row>
    <row r="8992" spans="1:2" x14ac:dyDescent="0.3">
      <c r="A8992" s="53" t="s">
        <v>17974</v>
      </c>
      <c r="B8992" s="54" t="s">
        <v>17975</v>
      </c>
    </row>
    <row r="8993" spans="1:2" x14ac:dyDescent="0.3">
      <c r="A8993" s="53" t="s">
        <v>17976</v>
      </c>
      <c r="B8993" s="54" t="s">
        <v>17977</v>
      </c>
    </row>
    <row r="8994" spans="1:2" x14ac:dyDescent="0.3">
      <c r="A8994" s="53" t="s">
        <v>17978</v>
      </c>
      <c r="B8994" s="54" t="s">
        <v>17979</v>
      </c>
    </row>
    <row r="8995" spans="1:2" x14ac:dyDescent="0.3">
      <c r="A8995" s="53" t="s">
        <v>17980</v>
      </c>
      <c r="B8995" s="54" t="s">
        <v>17981</v>
      </c>
    </row>
    <row r="8996" spans="1:2" x14ac:dyDescent="0.3">
      <c r="A8996" s="53" t="s">
        <v>17982</v>
      </c>
      <c r="B8996" s="54" t="s">
        <v>17983</v>
      </c>
    </row>
    <row r="8997" spans="1:2" x14ac:dyDescent="0.3">
      <c r="A8997" s="53" t="s">
        <v>17984</v>
      </c>
      <c r="B8997" s="54" t="s">
        <v>17985</v>
      </c>
    </row>
    <row r="8998" spans="1:2" x14ac:dyDescent="0.3">
      <c r="A8998" s="53" t="s">
        <v>17986</v>
      </c>
      <c r="B8998" s="54" t="s">
        <v>17987</v>
      </c>
    </row>
    <row r="8999" spans="1:2" x14ac:dyDescent="0.3">
      <c r="A8999" s="53" t="s">
        <v>17988</v>
      </c>
      <c r="B8999" s="54" t="s">
        <v>17989</v>
      </c>
    </row>
    <row r="9000" spans="1:2" x14ac:dyDescent="0.3">
      <c r="A9000" s="53" t="s">
        <v>17990</v>
      </c>
      <c r="B9000" s="54" t="s">
        <v>17991</v>
      </c>
    </row>
    <row r="9001" spans="1:2" x14ac:dyDescent="0.3">
      <c r="A9001" s="53" t="s">
        <v>17992</v>
      </c>
      <c r="B9001" s="54" t="s">
        <v>17993</v>
      </c>
    </row>
    <row r="9002" spans="1:2" x14ac:dyDescent="0.3">
      <c r="A9002" s="53" t="s">
        <v>17994</v>
      </c>
      <c r="B9002" s="54" t="s">
        <v>17995</v>
      </c>
    </row>
    <row r="9003" spans="1:2" x14ac:dyDescent="0.3">
      <c r="A9003" s="53" t="s">
        <v>17996</v>
      </c>
      <c r="B9003" s="54" t="s">
        <v>17997</v>
      </c>
    </row>
    <row r="9004" spans="1:2" x14ac:dyDescent="0.3">
      <c r="A9004" s="53" t="s">
        <v>17998</v>
      </c>
      <c r="B9004" s="54" t="s">
        <v>17999</v>
      </c>
    </row>
    <row r="9005" spans="1:2" x14ac:dyDescent="0.3">
      <c r="A9005" s="53" t="s">
        <v>18000</v>
      </c>
      <c r="B9005" s="54" t="s">
        <v>18001</v>
      </c>
    </row>
    <row r="9006" spans="1:2" x14ac:dyDescent="0.3">
      <c r="A9006" s="53" t="s">
        <v>18002</v>
      </c>
      <c r="B9006" s="54" t="s">
        <v>18003</v>
      </c>
    </row>
    <row r="9007" spans="1:2" x14ac:dyDescent="0.3">
      <c r="A9007" s="53" t="s">
        <v>18004</v>
      </c>
      <c r="B9007" s="54" t="s">
        <v>18005</v>
      </c>
    </row>
    <row r="9008" spans="1:2" x14ac:dyDescent="0.3">
      <c r="A9008" s="53" t="s">
        <v>18006</v>
      </c>
      <c r="B9008" s="54" t="s">
        <v>18007</v>
      </c>
    </row>
    <row r="9009" spans="1:2" x14ac:dyDescent="0.3">
      <c r="A9009" s="53" t="s">
        <v>18008</v>
      </c>
      <c r="B9009" s="54" t="s">
        <v>18009</v>
      </c>
    </row>
    <row r="9010" spans="1:2" x14ac:dyDescent="0.3">
      <c r="A9010" s="53" t="s">
        <v>18010</v>
      </c>
      <c r="B9010" s="54" t="s">
        <v>18011</v>
      </c>
    </row>
    <row r="9011" spans="1:2" x14ac:dyDescent="0.3">
      <c r="A9011" s="53" t="s">
        <v>18012</v>
      </c>
      <c r="B9011" s="54" t="s">
        <v>18013</v>
      </c>
    </row>
    <row r="9012" spans="1:2" x14ac:dyDescent="0.3">
      <c r="A9012" s="53" t="s">
        <v>18014</v>
      </c>
      <c r="B9012" s="54" t="s">
        <v>18015</v>
      </c>
    </row>
    <row r="9013" spans="1:2" x14ac:dyDescent="0.3">
      <c r="A9013" s="53" t="s">
        <v>18016</v>
      </c>
      <c r="B9013" s="54" t="s">
        <v>18017</v>
      </c>
    </row>
    <row r="9014" spans="1:2" x14ac:dyDescent="0.3">
      <c r="A9014" s="53" t="s">
        <v>18018</v>
      </c>
      <c r="B9014" s="54" t="s">
        <v>18019</v>
      </c>
    </row>
    <row r="9015" spans="1:2" x14ac:dyDescent="0.3">
      <c r="A9015" s="53" t="s">
        <v>18020</v>
      </c>
      <c r="B9015" s="54" t="s">
        <v>18021</v>
      </c>
    </row>
    <row r="9016" spans="1:2" x14ac:dyDescent="0.3">
      <c r="A9016" s="53" t="s">
        <v>18022</v>
      </c>
      <c r="B9016" s="54" t="s">
        <v>18023</v>
      </c>
    </row>
    <row r="9017" spans="1:2" x14ac:dyDescent="0.3">
      <c r="A9017" s="53" t="s">
        <v>18024</v>
      </c>
      <c r="B9017" s="54" t="s">
        <v>18025</v>
      </c>
    </row>
    <row r="9018" spans="1:2" x14ac:dyDescent="0.3">
      <c r="A9018" s="53" t="s">
        <v>18026</v>
      </c>
      <c r="B9018" s="54" t="s">
        <v>18027</v>
      </c>
    </row>
    <row r="9019" spans="1:2" x14ac:dyDescent="0.3">
      <c r="A9019" s="53" t="s">
        <v>18028</v>
      </c>
      <c r="B9019" s="54" t="s">
        <v>18029</v>
      </c>
    </row>
    <row r="9020" spans="1:2" x14ac:dyDescent="0.3">
      <c r="A9020" s="53" t="s">
        <v>18030</v>
      </c>
      <c r="B9020" s="54" t="s">
        <v>18031</v>
      </c>
    </row>
    <row r="9021" spans="1:2" x14ac:dyDescent="0.3">
      <c r="A9021" s="53" t="s">
        <v>18032</v>
      </c>
      <c r="B9021" s="54" t="s">
        <v>18033</v>
      </c>
    </row>
    <row r="9022" spans="1:2" x14ac:dyDescent="0.3">
      <c r="A9022" s="53" t="s">
        <v>18034</v>
      </c>
      <c r="B9022" s="54" t="s">
        <v>18035</v>
      </c>
    </row>
    <row r="9023" spans="1:2" x14ac:dyDescent="0.3">
      <c r="A9023" s="53" t="s">
        <v>18036</v>
      </c>
      <c r="B9023" s="54" t="s">
        <v>18037</v>
      </c>
    </row>
    <row r="9024" spans="1:2" x14ac:dyDescent="0.3">
      <c r="A9024" s="53" t="s">
        <v>18038</v>
      </c>
      <c r="B9024" s="54" t="s">
        <v>18039</v>
      </c>
    </row>
    <row r="9025" spans="1:2" x14ac:dyDescent="0.3">
      <c r="A9025" s="53" t="s">
        <v>18040</v>
      </c>
      <c r="B9025" s="54" t="s">
        <v>18041</v>
      </c>
    </row>
    <row r="9026" spans="1:2" x14ac:dyDescent="0.3">
      <c r="A9026" s="53" t="s">
        <v>18042</v>
      </c>
      <c r="B9026" s="54" t="s">
        <v>18043</v>
      </c>
    </row>
    <row r="9027" spans="1:2" x14ac:dyDescent="0.3">
      <c r="A9027" s="53" t="s">
        <v>18044</v>
      </c>
      <c r="B9027" s="54" t="s">
        <v>18045</v>
      </c>
    </row>
    <row r="9028" spans="1:2" x14ac:dyDescent="0.3">
      <c r="A9028" s="53" t="s">
        <v>18046</v>
      </c>
      <c r="B9028" s="54" t="s">
        <v>18047</v>
      </c>
    </row>
    <row r="9029" spans="1:2" x14ac:dyDescent="0.3">
      <c r="A9029" s="53" t="s">
        <v>18048</v>
      </c>
      <c r="B9029" s="54" t="s">
        <v>18049</v>
      </c>
    </row>
    <row r="9030" spans="1:2" x14ac:dyDescent="0.3">
      <c r="A9030" s="53" t="s">
        <v>18050</v>
      </c>
      <c r="B9030" s="54" t="s">
        <v>18051</v>
      </c>
    </row>
    <row r="9031" spans="1:2" x14ac:dyDescent="0.3">
      <c r="A9031" s="53" t="s">
        <v>18052</v>
      </c>
      <c r="B9031" s="54" t="s">
        <v>18053</v>
      </c>
    </row>
    <row r="9032" spans="1:2" x14ac:dyDescent="0.3">
      <c r="A9032" s="53" t="s">
        <v>18054</v>
      </c>
      <c r="B9032" s="54" t="s">
        <v>18055</v>
      </c>
    </row>
    <row r="9033" spans="1:2" x14ac:dyDescent="0.3">
      <c r="A9033" s="53" t="s">
        <v>18056</v>
      </c>
      <c r="B9033" s="54" t="s">
        <v>18057</v>
      </c>
    </row>
    <row r="9034" spans="1:2" x14ac:dyDescent="0.3">
      <c r="A9034" s="53" t="s">
        <v>18058</v>
      </c>
      <c r="B9034" s="54" t="s">
        <v>18059</v>
      </c>
    </row>
    <row r="9035" spans="1:2" x14ac:dyDescent="0.3">
      <c r="A9035" s="53" t="s">
        <v>18060</v>
      </c>
      <c r="B9035" s="54" t="s">
        <v>18061</v>
      </c>
    </row>
    <row r="9036" spans="1:2" x14ac:dyDescent="0.3">
      <c r="A9036" s="53" t="s">
        <v>18062</v>
      </c>
      <c r="B9036" s="54" t="s">
        <v>18063</v>
      </c>
    </row>
    <row r="9037" spans="1:2" x14ac:dyDescent="0.3">
      <c r="A9037" s="53" t="s">
        <v>18064</v>
      </c>
      <c r="B9037" s="54" t="s">
        <v>18065</v>
      </c>
    </row>
    <row r="9038" spans="1:2" x14ac:dyDescent="0.3">
      <c r="A9038" s="53" t="s">
        <v>18066</v>
      </c>
      <c r="B9038" s="54" t="s">
        <v>18067</v>
      </c>
    </row>
    <row r="9039" spans="1:2" x14ac:dyDescent="0.3">
      <c r="A9039" s="53" t="s">
        <v>18068</v>
      </c>
      <c r="B9039" s="54" t="s">
        <v>18069</v>
      </c>
    </row>
    <row r="9040" spans="1:2" x14ac:dyDescent="0.3">
      <c r="A9040" s="53" t="s">
        <v>18070</v>
      </c>
      <c r="B9040" s="54" t="s">
        <v>18071</v>
      </c>
    </row>
    <row r="9041" spans="1:2" x14ac:dyDescent="0.3">
      <c r="A9041" s="53" t="s">
        <v>18072</v>
      </c>
      <c r="B9041" s="54" t="s">
        <v>18073</v>
      </c>
    </row>
    <row r="9042" spans="1:2" x14ac:dyDescent="0.3">
      <c r="A9042" s="53" t="s">
        <v>18074</v>
      </c>
      <c r="B9042" s="54" t="s">
        <v>18075</v>
      </c>
    </row>
    <row r="9043" spans="1:2" x14ac:dyDescent="0.3">
      <c r="A9043" s="53" t="s">
        <v>18076</v>
      </c>
      <c r="B9043" s="54" t="s">
        <v>18077</v>
      </c>
    </row>
    <row r="9044" spans="1:2" x14ac:dyDescent="0.3">
      <c r="A9044" s="53" t="s">
        <v>18078</v>
      </c>
      <c r="B9044" s="54" t="s">
        <v>18079</v>
      </c>
    </row>
    <row r="9045" spans="1:2" x14ac:dyDescent="0.3">
      <c r="A9045" s="53" t="s">
        <v>18080</v>
      </c>
      <c r="B9045" s="54" t="s">
        <v>18081</v>
      </c>
    </row>
    <row r="9046" spans="1:2" x14ac:dyDescent="0.3">
      <c r="A9046" s="53" t="s">
        <v>18082</v>
      </c>
      <c r="B9046" s="54" t="s">
        <v>18083</v>
      </c>
    </row>
    <row r="9047" spans="1:2" x14ac:dyDescent="0.3">
      <c r="A9047" s="53" t="s">
        <v>18084</v>
      </c>
      <c r="B9047" s="54" t="s">
        <v>18085</v>
      </c>
    </row>
    <row r="9048" spans="1:2" x14ac:dyDescent="0.3">
      <c r="A9048" s="53" t="s">
        <v>18086</v>
      </c>
      <c r="B9048" s="54" t="s">
        <v>18087</v>
      </c>
    </row>
    <row r="9049" spans="1:2" x14ac:dyDescent="0.3">
      <c r="A9049" s="53" t="s">
        <v>18088</v>
      </c>
      <c r="B9049" s="54" t="s">
        <v>18089</v>
      </c>
    </row>
    <row r="9050" spans="1:2" x14ac:dyDescent="0.3">
      <c r="A9050" s="53" t="s">
        <v>41316</v>
      </c>
      <c r="B9050" s="54" t="s">
        <v>42990</v>
      </c>
    </row>
    <row r="9051" spans="1:2" x14ac:dyDescent="0.3">
      <c r="A9051" s="53" t="s">
        <v>18090</v>
      </c>
      <c r="B9051" s="54" t="s">
        <v>18091</v>
      </c>
    </row>
    <row r="9052" spans="1:2" x14ac:dyDescent="0.3">
      <c r="A9052" s="53" t="s">
        <v>18092</v>
      </c>
      <c r="B9052" s="54" t="s">
        <v>18093</v>
      </c>
    </row>
    <row r="9053" spans="1:2" x14ac:dyDescent="0.3">
      <c r="A9053" s="53" t="s">
        <v>18094</v>
      </c>
      <c r="B9053" s="54" t="s">
        <v>18095</v>
      </c>
    </row>
    <row r="9054" spans="1:2" x14ac:dyDescent="0.3">
      <c r="A9054" s="53" t="s">
        <v>18096</v>
      </c>
      <c r="B9054" s="54" t="s">
        <v>18097</v>
      </c>
    </row>
    <row r="9055" spans="1:2" x14ac:dyDescent="0.3">
      <c r="A9055" s="53" t="s">
        <v>18098</v>
      </c>
      <c r="B9055" s="54" t="s">
        <v>18099</v>
      </c>
    </row>
    <row r="9056" spans="1:2" x14ac:dyDescent="0.3">
      <c r="A9056" s="53" t="s">
        <v>18100</v>
      </c>
      <c r="B9056" s="54" t="s">
        <v>18101</v>
      </c>
    </row>
    <row r="9057" spans="1:2" x14ac:dyDescent="0.3">
      <c r="A9057" s="53" t="s">
        <v>18102</v>
      </c>
      <c r="B9057" s="54" t="s">
        <v>18103</v>
      </c>
    </row>
    <row r="9058" spans="1:2" x14ac:dyDescent="0.3">
      <c r="A9058" s="53" t="s">
        <v>18104</v>
      </c>
      <c r="B9058" s="54" t="s">
        <v>18105</v>
      </c>
    </row>
    <row r="9059" spans="1:2" x14ac:dyDescent="0.3">
      <c r="A9059" s="53" t="s">
        <v>18106</v>
      </c>
      <c r="B9059" s="54" t="s">
        <v>18107</v>
      </c>
    </row>
    <row r="9060" spans="1:2" x14ac:dyDescent="0.3">
      <c r="A9060" s="53" t="s">
        <v>18108</v>
      </c>
      <c r="B9060" s="54" t="s">
        <v>18109</v>
      </c>
    </row>
    <row r="9061" spans="1:2" x14ac:dyDescent="0.3">
      <c r="A9061" s="53" t="s">
        <v>18110</v>
      </c>
      <c r="B9061" s="54" t="s">
        <v>18111</v>
      </c>
    </row>
    <row r="9062" spans="1:2" x14ac:dyDescent="0.3">
      <c r="A9062" s="53" t="s">
        <v>18112</v>
      </c>
      <c r="B9062" s="54" t="s">
        <v>18113</v>
      </c>
    </row>
    <row r="9063" spans="1:2" x14ac:dyDescent="0.3">
      <c r="A9063" s="53" t="s">
        <v>18114</v>
      </c>
      <c r="B9063" s="54" t="s">
        <v>18115</v>
      </c>
    </row>
    <row r="9064" spans="1:2" x14ac:dyDescent="0.3">
      <c r="A9064" s="53" t="s">
        <v>18116</v>
      </c>
      <c r="B9064" s="54" t="s">
        <v>18117</v>
      </c>
    </row>
    <row r="9065" spans="1:2" x14ac:dyDescent="0.3">
      <c r="A9065" s="53" t="s">
        <v>18118</v>
      </c>
      <c r="B9065" s="54" t="s">
        <v>18119</v>
      </c>
    </row>
    <row r="9066" spans="1:2" x14ac:dyDescent="0.3">
      <c r="A9066" s="53" t="s">
        <v>18120</v>
      </c>
      <c r="B9066" s="54" t="s">
        <v>18121</v>
      </c>
    </row>
    <row r="9067" spans="1:2" x14ac:dyDescent="0.3">
      <c r="A9067" s="53" t="s">
        <v>18122</v>
      </c>
      <c r="B9067" s="54" t="s">
        <v>18123</v>
      </c>
    </row>
    <row r="9068" spans="1:2" x14ac:dyDescent="0.3">
      <c r="A9068" s="53" t="s">
        <v>18124</v>
      </c>
      <c r="B9068" s="54" t="s">
        <v>18125</v>
      </c>
    </row>
    <row r="9069" spans="1:2" x14ac:dyDescent="0.3">
      <c r="A9069" s="53" t="s">
        <v>18126</v>
      </c>
      <c r="B9069" s="54" t="s">
        <v>18127</v>
      </c>
    </row>
    <row r="9070" spans="1:2" x14ac:dyDescent="0.3">
      <c r="A9070" s="53" t="s">
        <v>18128</v>
      </c>
      <c r="B9070" s="54" t="s">
        <v>18129</v>
      </c>
    </row>
    <row r="9071" spans="1:2" x14ac:dyDescent="0.3">
      <c r="A9071" s="53" t="s">
        <v>18130</v>
      </c>
      <c r="B9071" s="54" t="s">
        <v>18131</v>
      </c>
    </row>
    <row r="9072" spans="1:2" x14ac:dyDescent="0.3">
      <c r="A9072" s="53" t="s">
        <v>18132</v>
      </c>
      <c r="B9072" s="54" t="s">
        <v>18133</v>
      </c>
    </row>
    <row r="9073" spans="1:2" x14ac:dyDescent="0.3">
      <c r="A9073" s="53" t="s">
        <v>18134</v>
      </c>
      <c r="B9073" s="54" t="s">
        <v>18135</v>
      </c>
    </row>
    <row r="9074" spans="1:2" x14ac:dyDescent="0.3">
      <c r="A9074" s="53" t="s">
        <v>18136</v>
      </c>
      <c r="B9074" s="54" t="s">
        <v>18137</v>
      </c>
    </row>
    <row r="9075" spans="1:2" x14ac:dyDescent="0.3">
      <c r="A9075" s="53" t="s">
        <v>18138</v>
      </c>
      <c r="B9075" s="54" t="s">
        <v>18139</v>
      </c>
    </row>
    <row r="9076" spans="1:2" x14ac:dyDescent="0.3">
      <c r="A9076" s="53" t="s">
        <v>18140</v>
      </c>
      <c r="B9076" s="54" t="s">
        <v>18141</v>
      </c>
    </row>
    <row r="9077" spans="1:2" x14ac:dyDescent="0.3">
      <c r="A9077" s="53" t="s">
        <v>18142</v>
      </c>
      <c r="B9077" s="54" t="s">
        <v>18143</v>
      </c>
    </row>
    <row r="9078" spans="1:2" x14ac:dyDescent="0.3">
      <c r="A9078" s="53" t="s">
        <v>18144</v>
      </c>
      <c r="B9078" s="54" t="s">
        <v>18145</v>
      </c>
    </row>
    <row r="9079" spans="1:2" x14ac:dyDescent="0.3">
      <c r="A9079" s="53" t="s">
        <v>18146</v>
      </c>
      <c r="B9079" s="54" t="s">
        <v>18147</v>
      </c>
    </row>
    <row r="9080" spans="1:2" x14ac:dyDescent="0.3">
      <c r="A9080" s="53" t="s">
        <v>18148</v>
      </c>
      <c r="B9080" s="54" t="s">
        <v>18149</v>
      </c>
    </row>
    <row r="9081" spans="1:2" x14ac:dyDescent="0.3">
      <c r="A9081" s="53" t="s">
        <v>18150</v>
      </c>
      <c r="B9081" s="54" t="s">
        <v>18151</v>
      </c>
    </row>
    <row r="9082" spans="1:2" x14ac:dyDescent="0.3">
      <c r="A9082" s="53" t="s">
        <v>18152</v>
      </c>
      <c r="B9082" s="54" t="s">
        <v>18153</v>
      </c>
    </row>
    <row r="9083" spans="1:2" x14ac:dyDescent="0.3">
      <c r="A9083" s="53" t="s">
        <v>18154</v>
      </c>
      <c r="B9083" s="54" t="s">
        <v>18155</v>
      </c>
    </row>
    <row r="9084" spans="1:2" x14ac:dyDescent="0.3">
      <c r="A9084" s="53" t="s">
        <v>18156</v>
      </c>
      <c r="B9084" s="54" t="s">
        <v>18157</v>
      </c>
    </row>
    <row r="9085" spans="1:2" x14ac:dyDescent="0.3">
      <c r="A9085" s="53" t="s">
        <v>18158</v>
      </c>
      <c r="B9085" s="54" t="s">
        <v>18159</v>
      </c>
    </row>
    <row r="9086" spans="1:2" x14ac:dyDescent="0.3">
      <c r="A9086" s="53" t="s">
        <v>18160</v>
      </c>
      <c r="B9086" s="54" t="s">
        <v>18161</v>
      </c>
    </row>
    <row r="9087" spans="1:2" x14ac:dyDescent="0.3">
      <c r="A9087" s="53" t="s">
        <v>18162</v>
      </c>
      <c r="B9087" s="54" t="s">
        <v>18163</v>
      </c>
    </row>
    <row r="9088" spans="1:2" x14ac:dyDescent="0.3">
      <c r="A9088" s="53" t="s">
        <v>18164</v>
      </c>
      <c r="B9088" s="54" t="s">
        <v>18165</v>
      </c>
    </row>
    <row r="9089" spans="1:2" x14ac:dyDescent="0.3">
      <c r="A9089" s="53" t="s">
        <v>18166</v>
      </c>
      <c r="B9089" s="54" t="s">
        <v>18167</v>
      </c>
    </row>
    <row r="9090" spans="1:2" x14ac:dyDescent="0.3">
      <c r="A9090" s="53" t="s">
        <v>18168</v>
      </c>
      <c r="B9090" s="54" t="s">
        <v>18169</v>
      </c>
    </row>
    <row r="9091" spans="1:2" x14ac:dyDescent="0.3">
      <c r="A9091" s="53" t="s">
        <v>18170</v>
      </c>
      <c r="B9091" s="54" t="s">
        <v>18171</v>
      </c>
    </row>
    <row r="9092" spans="1:2" x14ac:dyDescent="0.3">
      <c r="A9092" s="53" t="s">
        <v>18172</v>
      </c>
      <c r="B9092" s="54" t="s">
        <v>18173</v>
      </c>
    </row>
    <row r="9093" spans="1:2" x14ac:dyDescent="0.3">
      <c r="A9093" s="53" t="s">
        <v>18174</v>
      </c>
      <c r="B9093" s="54" t="s">
        <v>18175</v>
      </c>
    </row>
    <row r="9094" spans="1:2" x14ac:dyDescent="0.3">
      <c r="A9094" s="53" t="s">
        <v>18176</v>
      </c>
      <c r="B9094" s="54" t="s">
        <v>18177</v>
      </c>
    </row>
    <row r="9095" spans="1:2" x14ac:dyDescent="0.3">
      <c r="A9095" s="53" t="s">
        <v>18178</v>
      </c>
      <c r="B9095" s="54" t="s">
        <v>18179</v>
      </c>
    </row>
    <row r="9096" spans="1:2" x14ac:dyDescent="0.3">
      <c r="A9096" s="53" t="s">
        <v>18180</v>
      </c>
      <c r="B9096" s="54" t="s">
        <v>18181</v>
      </c>
    </row>
    <row r="9097" spans="1:2" x14ac:dyDescent="0.3">
      <c r="A9097" s="53" t="s">
        <v>18182</v>
      </c>
      <c r="B9097" s="54" t="s">
        <v>18183</v>
      </c>
    </row>
    <row r="9098" spans="1:2" x14ac:dyDescent="0.3">
      <c r="A9098" s="53" t="s">
        <v>18184</v>
      </c>
      <c r="B9098" s="54" t="s">
        <v>18185</v>
      </c>
    </row>
    <row r="9099" spans="1:2" x14ac:dyDescent="0.3">
      <c r="A9099" s="53" t="s">
        <v>18186</v>
      </c>
      <c r="B9099" s="54" t="s">
        <v>18187</v>
      </c>
    </row>
    <row r="9100" spans="1:2" x14ac:dyDescent="0.3">
      <c r="A9100" s="53" t="s">
        <v>18188</v>
      </c>
      <c r="B9100" s="54" t="s">
        <v>18189</v>
      </c>
    </row>
    <row r="9101" spans="1:2" x14ac:dyDescent="0.3">
      <c r="A9101" s="53" t="s">
        <v>18190</v>
      </c>
      <c r="B9101" s="54" t="s">
        <v>18191</v>
      </c>
    </row>
    <row r="9102" spans="1:2" x14ac:dyDescent="0.3">
      <c r="A9102" s="53" t="s">
        <v>18192</v>
      </c>
      <c r="B9102" s="54" t="s">
        <v>18193</v>
      </c>
    </row>
    <row r="9103" spans="1:2" x14ac:dyDescent="0.3">
      <c r="A9103" s="53" t="s">
        <v>18194</v>
      </c>
      <c r="B9103" s="54" t="s">
        <v>18195</v>
      </c>
    </row>
    <row r="9104" spans="1:2" x14ac:dyDescent="0.3">
      <c r="A9104" s="53" t="s">
        <v>18196</v>
      </c>
      <c r="B9104" s="54" t="s">
        <v>18197</v>
      </c>
    </row>
    <row r="9105" spans="1:2" x14ac:dyDescent="0.3">
      <c r="A9105" s="53" t="s">
        <v>18198</v>
      </c>
      <c r="B9105" s="54" t="s">
        <v>18199</v>
      </c>
    </row>
    <row r="9106" spans="1:2" x14ac:dyDescent="0.3">
      <c r="A9106" s="53" t="s">
        <v>18200</v>
      </c>
      <c r="B9106" s="54" t="s">
        <v>18201</v>
      </c>
    </row>
    <row r="9107" spans="1:2" x14ac:dyDescent="0.3">
      <c r="A9107" s="53" t="s">
        <v>18202</v>
      </c>
      <c r="B9107" s="54" t="s">
        <v>18203</v>
      </c>
    </row>
    <row r="9108" spans="1:2" x14ac:dyDescent="0.3">
      <c r="A9108" s="53" t="s">
        <v>18204</v>
      </c>
      <c r="B9108" s="54" t="s">
        <v>18205</v>
      </c>
    </row>
    <row r="9109" spans="1:2" x14ac:dyDescent="0.3">
      <c r="A9109" s="53" t="s">
        <v>18206</v>
      </c>
      <c r="B9109" s="54" t="s">
        <v>18207</v>
      </c>
    </row>
    <row r="9110" spans="1:2" x14ac:dyDescent="0.3">
      <c r="A9110" s="53" t="s">
        <v>18208</v>
      </c>
      <c r="B9110" s="54" t="s">
        <v>18209</v>
      </c>
    </row>
    <row r="9111" spans="1:2" x14ac:dyDescent="0.3">
      <c r="A9111" s="53" t="s">
        <v>18210</v>
      </c>
      <c r="B9111" s="54" t="s">
        <v>18211</v>
      </c>
    </row>
    <row r="9112" spans="1:2" x14ac:dyDescent="0.3">
      <c r="A9112" s="53" t="s">
        <v>18212</v>
      </c>
      <c r="B9112" s="54" t="s">
        <v>18213</v>
      </c>
    </row>
    <row r="9113" spans="1:2" x14ac:dyDescent="0.3">
      <c r="A9113" s="53" t="s">
        <v>18214</v>
      </c>
      <c r="B9113" s="54" t="s">
        <v>18215</v>
      </c>
    </row>
    <row r="9114" spans="1:2" x14ac:dyDescent="0.3">
      <c r="A9114" s="53" t="s">
        <v>18216</v>
      </c>
      <c r="B9114" s="54" t="s">
        <v>18217</v>
      </c>
    </row>
    <row r="9115" spans="1:2" x14ac:dyDescent="0.3">
      <c r="A9115" s="53" t="s">
        <v>18218</v>
      </c>
      <c r="B9115" s="54" t="s">
        <v>18219</v>
      </c>
    </row>
    <row r="9116" spans="1:2" x14ac:dyDescent="0.3">
      <c r="A9116" s="53" t="s">
        <v>18220</v>
      </c>
      <c r="B9116" s="54" t="s">
        <v>18221</v>
      </c>
    </row>
    <row r="9117" spans="1:2" x14ac:dyDescent="0.3">
      <c r="A9117" s="53" t="s">
        <v>18222</v>
      </c>
      <c r="B9117" s="54" t="s">
        <v>18223</v>
      </c>
    </row>
    <row r="9118" spans="1:2" x14ac:dyDescent="0.3">
      <c r="A9118" s="53" t="s">
        <v>18224</v>
      </c>
      <c r="B9118" s="54" t="s">
        <v>18225</v>
      </c>
    </row>
    <row r="9119" spans="1:2" x14ac:dyDescent="0.3">
      <c r="A9119" s="53" t="s">
        <v>18226</v>
      </c>
      <c r="B9119" s="54" t="s">
        <v>18227</v>
      </c>
    </row>
    <row r="9120" spans="1:2" x14ac:dyDescent="0.3">
      <c r="A9120" s="53" t="s">
        <v>18228</v>
      </c>
      <c r="B9120" s="54" t="s">
        <v>18229</v>
      </c>
    </row>
    <row r="9121" spans="1:2" x14ac:dyDescent="0.3">
      <c r="A9121" s="53" t="s">
        <v>18230</v>
      </c>
      <c r="B9121" s="54" t="s">
        <v>18231</v>
      </c>
    </row>
    <row r="9122" spans="1:2" x14ac:dyDescent="0.3">
      <c r="A9122" s="53" t="s">
        <v>18232</v>
      </c>
      <c r="B9122" s="54" t="s">
        <v>18233</v>
      </c>
    </row>
    <row r="9123" spans="1:2" x14ac:dyDescent="0.3">
      <c r="A9123" s="53" t="s">
        <v>18234</v>
      </c>
      <c r="B9123" s="54" t="s">
        <v>18235</v>
      </c>
    </row>
    <row r="9124" spans="1:2" x14ac:dyDescent="0.3">
      <c r="A9124" s="53" t="s">
        <v>18236</v>
      </c>
      <c r="B9124" s="54" t="s">
        <v>18237</v>
      </c>
    </row>
    <row r="9125" spans="1:2" x14ac:dyDescent="0.3">
      <c r="A9125" s="53" t="s">
        <v>18238</v>
      </c>
      <c r="B9125" s="54" t="s">
        <v>18239</v>
      </c>
    </row>
    <row r="9126" spans="1:2" x14ac:dyDescent="0.3">
      <c r="A9126" s="53" t="s">
        <v>18240</v>
      </c>
      <c r="B9126" s="54" t="s">
        <v>18241</v>
      </c>
    </row>
    <row r="9127" spans="1:2" x14ac:dyDescent="0.3">
      <c r="A9127" s="53" t="s">
        <v>18242</v>
      </c>
      <c r="B9127" s="54" t="s">
        <v>18243</v>
      </c>
    </row>
    <row r="9128" spans="1:2" x14ac:dyDescent="0.3">
      <c r="A9128" s="53" t="s">
        <v>18244</v>
      </c>
      <c r="B9128" s="54" t="s">
        <v>18245</v>
      </c>
    </row>
    <row r="9129" spans="1:2" x14ac:dyDescent="0.3">
      <c r="A9129" s="53" t="s">
        <v>18246</v>
      </c>
      <c r="B9129" s="54" t="s">
        <v>18247</v>
      </c>
    </row>
    <row r="9130" spans="1:2" x14ac:dyDescent="0.3">
      <c r="A9130" s="53" t="s">
        <v>18248</v>
      </c>
      <c r="B9130" s="54" t="s">
        <v>18249</v>
      </c>
    </row>
    <row r="9131" spans="1:2" x14ac:dyDescent="0.3">
      <c r="A9131" s="53" t="s">
        <v>18250</v>
      </c>
      <c r="B9131" s="54" t="s">
        <v>18251</v>
      </c>
    </row>
    <row r="9132" spans="1:2" x14ac:dyDescent="0.3">
      <c r="A9132" s="53" t="s">
        <v>18252</v>
      </c>
      <c r="B9132" s="54" t="s">
        <v>18253</v>
      </c>
    </row>
    <row r="9133" spans="1:2" x14ac:dyDescent="0.3">
      <c r="A9133" s="53" t="s">
        <v>18254</v>
      </c>
      <c r="B9133" s="54" t="s">
        <v>18255</v>
      </c>
    </row>
    <row r="9134" spans="1:2" x14ac:dyDescent="0.3">
      <c r="A9134" s="53" t="s">
        <v>18256</v>
      </c>
      <c r="B9134" s="54" t="s">
        <v>18257</v>
      </c>
    </row>
    <row r="9135" spans="1:2" x14ac:dyDescent="0.3">
      <c r="A9135" s="53" t="s">
        <v>18258</v>
      </c>
      <c r="B9135" s="54" t="s">
        <v>18259</v>
      </c>
    </row>
    <row r="9136" spans="1:2" x14ac:dyDescent="0.3">
      <c r="A9136" s="53" t="s">
        <v>18260</v>
      </c>
      <c r="B9136" s="54" t="s">
        <v>18261</v>
      </c>
    </row>
    <row r="9137" spans="1:2" x14ac:dyDescent="0.3">
      <c r="A9137" s="53" t="s">
        <v>18262</v>
      </c>
      <c r="B9137" s="54" t="s">
        <v>18263</v>
      </c>
    </row>
    <row r="9138" spans="1:2" x14ac:dyDescent="0.3">
      <c r="A9138" s="53" t="s">
        <v>18264</v>
      </c>
      <c r="B9138" s="54" t="s">
        <v>18265</v>
      </c>
    </row>
    <row r="9139" spans="1:2" x14ac:dyDescent="0.3">
      <c r="A9139" s="53" t="s">
        <v>18266</v>
      </c>
      <c r="B9139" s="54" t="s">
        <v>18267</v>
      </c>
    </row>
    <row r="9140" spans="1:2" x14ac:dyDescent="0.3">
      <c r="A9140" s="53" t="s">
        <v>18268</v>
      </c>
      <c r="B9140" s="54" t="s">
        <v>18269</v>
      </c>
    </row>
    <row r="9141" spans="1:2" x14ac:dyDescent="0.3">
      <c r="A9141" s="53" t="s">
        <v>18270</v>
      </c>
      <c r="B9141" s="54" t="s">
        <v>18271</v>
      </c>
    </row>
    <row r="9142" spans="1:2" x14ac:dyDescent="0.3">
      <c r="A9142" s="53" t="s">
        <v>18272</v>
      </c>
      <c r="B9142" s="54" t="s">
        <v>18273</v>
      </c>
    </row>
    <row r="9143" spans="1:2" x14ac:dyDescent="0.3">
      <c r="A9143" s="53" t="s">
        <v>18274</v>
      </c>
      <c r="B9143" s="54" t="s">
        <v>18275</v>
      </c>
    </row>
    <row r="9144" spans="1:2" x14ac:dyDescent="0.3">
      <c r="A9144" s="53" t="s">
        <v>18276</v>
      </c>
      <c r="B9144" s="54" t="s">
        <v>18277</v>
      </c>
    </row>
    <row r="9145" spans="1:2" x14ac:dyDescent="0.3">
      <c r="A9145" s="53" t="s">
        <v>18278</v>
      </c>
      <c r="B9145" s="54" t="s">
        <v>18279</v>
      </c>
    </row>
    <row r="9146" spans="1:2" x14ac:dyDescent="0.3">
      <c r="A9146" s="53" t="s">
        <v>18280</v>
      </c>
      <c r="B9146" s="54" t="s">
        <v>18281</v>
      </c>
    </row>
    <row r="9147" spans="1:2" x14ac:dyDescent="0.3">
      <c r="A9147" s="53" t="s">
        <v>18282</v>
      </c>
      <c r="B9147" s="54" t="s">
        <v>18283</v>
      </c>
    </row>
    <row r="9148" spans="1:2" x14ac:dyDescent="0.3">
      <c r="A9148" s="53" t="s">
        <v>18284</v>
      </c>
      <c r="B9148" s="54" t="s">
        <v>18285</v>
      </c>
    </row>
    <row r="9149" spans="1:2" x14ac:dyDescent="0.3">
      <c r="A9149" s="53" t="s">
        <v>18286</v>
      </c>
      <c r="B9149" s="54" t="s">
        <v>18287</v>
      </c>
    </row>
    <row r="9150" spans="1:2" x14ac:dyDescent="0.3">
      <c r="A9150" s="53" t="s">
        <v>18288</v>
      </c>
      <c r="B9150" s="54" t="s">
        <v>18289</v>
      </c>
    </row>
    <row r="9151" spans="1:2" x14ac:dyDescent="0.3">
      <c r="A9151" s="53" t="s">
        <v>18290</v>
      </c>
      <c r="B9151" s="54" t="s">
        <v>18291</v>
      </c>
    </row>
    <row r="9152" spans="1:2" x14ac:dyDescent="0.3">
      <c r="A9152" s="53" t="s">
        <v>18292</v>
      </c>
      <c r="B9152" s="54" t="s">
        <v>18293</v>
      </c>
    </row>
    <row r="9153" spans="1:2" x14ac:dyDescent="0.3">
      <c r="A9153" s="53" t="s">
        <v>18294</v>
      </c>
      <c r="B9153" s="54" t="s">
        <v>18295</v>
      </c>
    </row>
    <row r="9154" spans="1:2" x14ac:dyDescent="0.3">
      <c r="A9154" s="53" t="s">
        <v>18296</v>
      </c>
      <c r="B9154" s="54" t="s">
        <v>18297</v>
      </c>
    </row>
    <row r="9155" spans="1:2" x14ac:dyDescent="0.3">
      <c r="A9155" s="53" t="s">
        <v>18298</v>
      </c>
      <c r="B9155" s="54" t="s">
        <v>18299</v>
      </c>
    </row>
    <row r="9156" spans="1:2" x14ac:dyDescent="0.3">
      <c r="A9156" s="53" t="s">
        <v>18300</v>
      </c>
      <c r="B9156" s="54" t="s">
        <v>18301</v>
      </c>
    </row>
    <row r="9157" spans="1:2" x14ac:dyDescent="0.3">
      <c r="A9157" s="53" t="s">
        <v>18302</v>
      </c>
      <c r="B9157" s="54" t="s">
        <v>18303</v>
      </c>
    </row>
    <row r="9158" spans="1:2" x14ac:dyDescent="0.3">
      <c r="A9158" s="53" t="s">
        <v>18304</v>
      </c>
      <c r="B9158" s="54" t="s">
        <v>18305</v>
      </c>
    </row>
    <row r="9159" spans="1:2" x14ac:dyDescent="0.3">
      <c r="A9159" s="53" t="s">
        <v>18306</v>
      </c>
      <c r="B9159" s="54" t="s">
        <v>18307</v>
      </c>
    </row>
    <row r="9160" spans="1:2" x14ac:dyDescent="0.3">
      <c r="A9160" s="53" t="s">
        <v>18308</v>
      </c>
      <c r="B9160" s="54" t="s">
        <v>18309</v>
      </c>
    </row>
    <row r="9161" spans="1:2" x14ac:dyDescent="0.3">
      <c r="A9161" s="53" t="s">
        <v>18310</v>
      </c>
      <c r="B9161" s="54" t="s">
        <v>18311</v>
      </c>
    </row>
    <row r="9162" spans="1:2" x14ac:dyDescent="0.3">
      <c r="A9162" s="53" t="s">
        <v>18312</v>
      </c>
      <c r="B9162" s="54" t="s">
        <v>18313</v>
      </c>
    </row>
    <row r="9163" spans="1:2" x14ac:dyDescent="0.3">
      <c r="A9163" s="53" t="s">
        <v>18314</v>
      </c>
      <c r="B9163" s="54" t="s">
        <v>18315</v>
      </c>
    </row>
    <row r="9164" spans="1:2" x14ac:dyDescent="0.3">
      <c r="A9164" s="53" t="s">
        <v>18316</v>
      </c>
      <c r="B9164" s="54" t="s">
        <v>18317</v>
      </c>
    </row>
    <row r="9165" spans="1:2" x14ac:dyDescent="0.3">
      <c r="A9165" s="53" t="s">
        <v>18318</v>
      </c>
      <c r="B9165" s="54" t="s">
        <v>18319</v>
      </c>
    </row>
    <row r="9166" spans="1:2" x14ac:dyDescent="0.3">
      <c r="A9166" s="53" t="s">
        <v>18320</v>
      </c>
      <c r="B9166" s="54" t="s">
        <v>18321</v>
      </c>
    </row>
    <row r="9167" spans="1:2" x14ac:dyDescent="0.3">
      <c r="A9167" s="53" t="s">
        <v>18322</v>
      </c>
      <c r="B9167" s="54" t="s">
        <v>18323</v>
      </c>
    </row>
    <row r="9168" spans="1:2" x14ac:dyDescent="0.3">
      <c r="A9168" s="53" t="s">
        <v>18324</v>
      </c>
      <c r="B9168" s="54" t="s">
        <v>18325</v>
      </c>
    </row>
    <row r="9169" spans="1:2" x14ac:dyDescent="0.3">
      <c r="A9169" s="53" t="s">
        <v>18326</v>
      </c>
      <c r="B9169" s="54" t="s">
        <v>18327</v>
      </c>
    </row>
    <row r="9170" spans="1:2" x14ac:dyDescent="0.3">
      <c r="A9170" s="53" t="s">
        <v>18328</v>
      </c>
      <c r="B9170" s="54" t="s">
        <v>18329</v>
      </c>
    </row>
    <row r="9171" spans="1:2" x14ac:dyDescent="0.3">
      <c r="A9171" s="53" t="s">
        <v>18330</v>
      </c>
      <c r="B9171" s="54" t="s">
        <v>18331</v>
      </c>
    </row>
    <row r="9172" spans="1:2" x14ac:dyDescent="0.3">
      <c r="A9172" s="53" t="s">
        <v>18332</v>
      </c>
      <c r="B9172" s="54" t="s">
        <v>18333</v>
      </c>
    </row>
    <row r="9173" spans="1:2" x14ac:dyDescent="0.3">
      <c r="A9173" s="53" t="s">
        <v>18334</v>
      </c>
      <c r="B9173" s="54" t="s">
        <v>18335</v>
      </c>
    </row>
    <row r="9174" spans="1:2" x14ac:dyDescent="0.3">
      <c r="A9174" s="53" t="s">
        <v>18336</v>
      </c>
      <c r="B9174" s="54" t="s">
        <v>18337</v>
      </c>
    </row>
    <row r="9175" spans="1:2" x14ac:dyDescent="0.3">
      <c r="A9175" s="53" t="s">
        <v>18338</v>
      </c>
      <c r="B9175" s="54" t="s">
        <v>18339</v>
      </c>
    </row>
    <row r="9176" spans="1:2" x14ac:dyDescent="0.3">
      <c r="A9176" s="53" t="s">
        <v>18340</v>
      </c>
      <c r="B9176" s="54" t="s">
        <v>18341</v>
      </c>
    </row>
    <row r="9177" spans="1:2" x14ac:dyDescent="0.3">
      <c r="A9177" s="53" t="s">
        <v>18342</v>
      </c>
      <c r="B9177" s="54" t="s">
        <v>18343</v>
      </c>
    </row>
    <row r="9178" spans="1:2" x14ac:dyDescent="0.3">
      <c r="A9178" s="53" t="s">
        <v>18344</v>
      </c>
      <c r="B9178" s="54" t="s">
        <v>18345</v>
      </c>
    </row>
    <row r="9179" spans="1:2" x14ac:dyDescent="0.3">
      <c r="A9179" s="53" t="s">
        <v>18346</v>
      </c>
      <c r="B9179" s="54" t="s">
        <v>18347</v>
      </c>
    </row>
    <row r="9180" spans="1:2" x14ac:dyDescent="0.3">
      <c r="A9180" s="53" t="s">
        <v>18348</v>
      </c>
      <c r="B9180" s="54" t="s">
        <v>18349</v>
      </c>
    </row>
    <row r="9181" spans="1:2" x14ac:dyDescent="0.3">
      <c r="A9181" s="53" t="s">
        <v>18350</v>
      </c>
      <c r="B9181" s="54" t="s">
        <v>18351</v>
      </c>
    </row>
    <row r="9182" spans="1:2" x14ac:dyDescent="0.3">
      <c r="A9182" s="53" t="s">
        <v>18352</v>
      </c>
      <c r="B9182" s="54" t="s">
        <v>18353</v>
      </c>
    </row>
    <row r="9183" spans="1:2" x14ac:dyDescent="0.3">
      <c r="A9183" s="53" t="s">
        <v>18354</v>
      </c>
      <c r="B9183" s="54" t="s">
        <v>18355</v>
      </c>
    </row>
    <row r="9184" spans="1:2" x14ac:dyDescent="0.3">
      <c r="A9184" s="53" t="s">
        <v>18356</v>
      </c>
      <c r="B9184" s="54" t="s">
        <v>18357</v>
      </c>
    </row>
    <row r="9185" spans="1:2" x14ac:dyDescent="0.3">
      <c r="A9185" s="53" t="s">
        <v>18358</v>
      </c>
      <c r="B9185" s="54" t="s">
        <v>18359</v>
      </c>
    </row>
    <row r="9186" spans="1:2" x14ac:dyDescent="0.3">
      <c r="A9186" s="53" t="s">
        <v>18360</v>
      </c>
      <c r="B9186" s="54" t="s">
        <v>18361</v>
      </c>
    </row>
    <row r="9187" spans="1:2" x14ac:dyDescent="0.3">
      <c r="A9187" s="53" t="s">
        <v>18362</v>
      </c>
      <c r="B9187" s="54" t="s">
        <v>18363</v>
      </c>
    </row>
    <row r="9188" spans="1:2" x14ac:dyDescent="0.3">
      <c r="A9188" s="53" t="s">
        <v>18364</v>
      </c>
      <c r="B9188" s="54" t="s">
        <v>18365</v>
      </c>
    </row>
    <row r="9189" spans="1:2" x14ac:dyDescent="0.3">
      <c r="A9189" s="53" t="s">
        <v>18366</v>
      </c>
      <c r="B9189" s="54" t="s">
        <v>18367</v>
      </c>
    </row>
    <row r="9190" spans="1:2" x14ac:dyDescent="0.3">
      <c r="A9190" s="53" t="s">
        <v>18368</v>
      </c>
      <c r="B9190" s="54" t="s">
        <v>18369</v>
      </c>
    </row>
    <row r="9191" spans="1:2" x14ac:dyDescent="0.3">
      <c r="A9191" s="53" t="s">
        <v>18370</v>
      </c>
      <c r="B9191" s="54" t="s">
        <v>18371</v>
      </c>
    </row>
    <row r="9192" spans="1:2" x14ac:dyDescent="0.3">
      <c r="A9192" s="53" t="s">
        <v>18372</v>
      </c>
      <c r="B9192" s="54" t="s">
        <v>18373</v>
      </c>
    </row>
    <row r="9193" spans="1:2" x14ac:dyDescent="0.3">
      <c r="A9193" s="53" t="s">
        <v>18374</v>
      </c>
      <c r="B9193" s="54" t="s">
        <v>18375</v>
      </c>
    </row>
    <row r="9194" spans="1:2" x14ac:dyDescent="0.3">
      <c r="A9194" s="53" t="s">
        <v>18376</v>
      </c>
      <c r="B9194" s="54" t="s">
        <v>18377</v>
      </c>
    </row>
    <row r="9195" spans="1:2" x14ac:dyDescent="0.3">
      <c r="A9195" s="53" t="s">
        <v>18378</v>
      </c>
      <c r="B9195" s="54" t="s">
        <v>18379</v>
      </c>
    </row>
    <row r="9196" spans="1:2" x14ac:dyDescent="0.3">
      <c r="A9196" s="53" t="s">
        <v>18380</v>
      </c>
      <c r="B9196" s="54" t="s">
        <v>18381</v>
      </c>
    </row>
    <row r="9197" spans="1:2" x14ac:dyDescent="0.3">
      <c r="A9197" s="53" t="s">
        <v>18382</v>
      </c>
      <c r="B9197" s="54" t="s">
        <v>18383</v>
      </c>
    </row>
    <row r="9198" spans="1:2" x14ac:dyDescent="0.3">
      <c r="A9198" s="53" t="s">
        <v>18384</v>
      </c>
      <c r="B9198" s="54" t="s">
        <v>18385</v>
      </c>
    </row>
    <row r="9199" spans="1:2" x14ac:dyDescent="0.3">
      <c r="A9199" s="53" t="s">
        <v>18386</v>
      </c>
      <c r="B9199" s="54" t="s">
        <v>18387</v>
      </c>
    </row>
    <row r="9200" spans="1:2" x14ac:dyDescent="0.3">
      <c r="A9200" s="53" t="s">
        <v>18388</v>
      </c>
      <c r="B9200" s="54" t="s">
        <v>18389</v>
      </c>
    </row>
    <row r="9201" spans="1:2" x14ac:dyDescent="0.3">
      <c r="A9201" s="53" t="s">
        <v>18390</v>
      </c>
      <c r="B9201" s="54" t="s">
        <v>18391</v>
      </c>
    </row>
    <row r="9202" spans="1:2" x14ac:dyDescent="0.3">
      <c r="A9202" s="53" t="s">
        <v>18392</v>
      </c>
      <c r="B9202" s="54" t="s">
        <v>18393</v>
      </c>
    </row>
    <row r="9203" spans="1:2" x14ac:dyDescent="0.3">
      <c r="A9203" s="53" t="s">
        <v>18394</v>
      </c>
      <c r="B9203" s="54" t="s">
        <v>18395</v>
      </c>
    </row>
    <row r="9204" spans="1:2" x14ac:dyDescent="0.3">
      <c r="A9204" s="53" t="s">
        <v>18396</v>
      </c>
      <c r="B9204" s="54" t="s">
        <v>18397</v>
      </c>
    </row>
    <row r="9205" spans="1:2" x14ac:dyDescent="0.3">
      <c r="A9205" s="53" t="s">
        <v>18398</v>
      </c>
      <c r="B9205" s="54" t="s">
        <v>18399</v>
      </c>
    </row>
    <row r="9206" spans="1:2" x14ac:dyDescent="0.3">
      <c r="A9206" s="53" t="s">
        <v>18400</v>
      </c>
      <c r="B9206" s="54" t="s">
        <v>18401</v>
      </c>
    </row>
    <row r="9207" spans="1:2" x14ac:dyDescent="0.3">
      <c r="A9207" s="53" t="s">
        <v>18402</v>
      </c>
      <c r="B9207" s="54" t="s">
        <v>18403</v>
      </c>
    </row>
    <row r="9208" spans="1:2" x14ac:dyDescent="0.3">
      <c r="A9208" s="53" t="s">
        <v>18404</v>
      </c>
      <c r="B9208" s="54" t="s">
        <v>18405</v>
      </c>
    </row>
    <row r="9209" spans="1:2" x14ac:dyDescent="0.3">
      <c r="A9209" s="53" t="s">
        <v>18406</v>
      </c>
      <c r="B9209" s="54" t="s">
        <v>18407</v>
      </c>
    </row>
    <row r="9210" spans="1:2" x14ac:dyDescent="0.3">
      <c r="A9210" s="53" t="s">
        <v>18408</v>
      </c>
      <c r="B9210" s="54" t="s">
        <v>18409</v>
      </c>
    </row>
    <row r="9211" spans="1:2" x14ac:dyDescent="0.3">
      <c r="A9211" s="53" t="s">
        <v>18410</v>
      </c>
      <c r="B9211" s="54" t="s">
        <v>18411</v>
      </c>
    </row>
    <row r="9212" spans="1:2" x14ac:dyDescent="0.3">
      <c r="A9212" s="53" t="s">
        <v>18412</v>
      </c>
      <c r="B9212" s="54" t="s">
        <v>18413</v>
      </c>
    </row>
    <row r="9213" spans="1:2" x14ac:dyDescent="0.3">
      <c r="A9213" s="53" t="s">
        <v>18414</v>
      </c>
      <c r="B9213" s="54" t="s">
        <v>18415</v>
      </c>
    </row>
    <row r="9214" spans="1:2" x14ac:dyDescent="0.3">
      <c r="A9214" s="53" t="s">
        <v>18416</v>
      </c>
      <c r="B9214" s="54" t="s">
        <v>18417</v>
      </c>
    </row>
    <row r="9215" spans="1:2" x14ac:dyDescent="0.3">
      <c r="A9215" s="53" t="s">
        <v>18418</v>
      </c>
      <c r="B9215" s="54" t="s">
        <v>18419</v>
      </c>
    </row>
    <row r="9216" spans="1:2" x14ac:dyDescent="0.3">
      <c r="A9216" s="53" t="s">
        <v>18420</v>
      </c>
      <c r="B9216" s="54" t="s">
        <v>18421</v>
      </c>
    </row>
    <row r="9217" spans="1:2" x14ac:dyDescent="0.3">
      <c r="A9217" s="53" t="s">
        <v>18422</v>
      </c>
      <c r="B9217" s="54" t="s">
        <v>18423</v>
      </c>
    </row>
    <row r="9218" spans="1:2" x14ac:dyDescent="0.3">
      <c r="A9218" s="53" t="s">
        <v>18424</v>
      </c>
      <c r="B9218" s="54" t="s">
        <v>18425</v>
      </c>
    </row>
    <row r="9219" spans="1:2" x14ac:dyDescent="0.3">
      <c r="A9219" s="53" t="s">
        <v>18426</v>
      </c>
      <c r="B9219" s="54" t="s">
        <v>18427</v>
      </c>
    </row>
    <row r="9220" spans="1:2" x14ac:dyDescent="0.3">
      <c r="A9220" s="53" t="s">
        <v>18428</v>
      </c>
      <c r="B9220" s="54" t="s">
        <v>18429</v>
      </c>
    </row>
    <row r="9221" spans="1:2" x14ac:dyDescent="0.3">
      <c r="A9221" s="53" t="s">
        <v>18430</v>
      </c>
      <c r="B9221" s="54" t="s">
        <v>18431</v>
      </c>
    </row>
    <row r="9222" spans="1:2" x14ac:dyDescent="0.3">
      <c r="A9222" s="53" t="s">
        <v>18432</v>
      </c>
      <c r="B9222" s="54" t="s">
        <v>18433</v>
      </c>
    </row>
    <row r="9223" spans="1:2" x14ac:dyDescent="0.3">
      <c r="A9223" s="53" t="s">
        <v>18434</v>
      </c>
      <c r="B9223" s="54" t="s">
        <v>18435</v>
      </c>
    </row>
    <row r="9224" spans="1:2" x14ac:dyDescent="0.3">
      <c r="A9224" s="53" t="s">
        <v>18436</v>
      </c>
      <c r="B9224" s="54" t="s">
        <v>18437</v>
      </c>
    </row>
    <row r="9225" spans="1:2" x14ac:dyDescent="0.3">
      <c r="A9225" s="53" t="s">
        <v>18438</v>
      </c>
      <c r="B9225" s="54" t="s">
        <v>18439</v>
      </c>
    </row>
    <row r="9226" spans="1:2" x14ac:dyDescent="0.3">
      <c r="A9226" s="53" t="s">
        <v>18440</v>
      </c>
      <c r="B9226" s="54" t="s">
        <v>18441</v>
      </c>
    </row>
    <row r="9227" spans="1:2" x14ac:dyDescent="0.3">
      <c r="A9227" s="53" t="s">
        <v>18442</v>
      </c>
      <c r="B9227" s="54" t="s">
        <v>18443</v>
      </c>
    </row>
    <row r="9228" spans="1:2" x14ac:dyDescent="0.3">
      <c r="A9228" s="53" t="s">
        <v>18444</v>
      </c>
      <c r="B9228" s="54" t="s">
        <v>18445</v>
      </c>
    </row>
    <row r="9229" spans="1:2" x14ac:dyDescent="0.3">
      <c r="A9229" s="53" t="s">
        <v>18446</v>
      </c>
      <c r="B9229" s="54" t="s">
        <v>18447</v>
      </c>
    </row>
    <row r="9230" spans="1:2" x14ac:dyDescent="0.3">
      <c r="A9230" s="53" t="s">
        <v>18448</v>
      </c>
      <c r="B9230" s="54" t="s">
        <v>18449</v>
      </c>
    </row>
    <row r="9231" spans="1:2" x14ac:dyDescent="0.3">
      <c r="A9231" s="53" t="s">
        <v>18450</v>
      </c>
      <c r="B9231" s="54" t="s">
        <v>18451</v>
      </c>
    </row>
    <row r="9232" spans="1:2" x14ac:dyDescent="0.3">
      <c r="A9232" s="53" t="s">
        <v>18452</v>
      </c>
      <c r="B9232" s="54" t="s">
        <v>18453</v>
      </c>
    </row>
    <row r="9233" spans="1:2" x14ac:dyDescent="0.3">
      <c r="A9233" s="53" t="s">
        <v>18454</v>
      </c>
      <c r="B9233" s="54" t="s">
        <v>18455</v>
      </c>
    </row>
    <row r="9234" spans="1:2" x14ac:dyDescent="0.3">
      <c r="A9234" s="53" t="s">
        <v>18456</v>
      </c>
      <c r="B9234" s="54" t="s">
        <v>18457</v>
      </c>
    </row>
    <row r="9235" spans="1:2" x14ac:dyDescent="0.3">
      <c r="A9235" s="53" t="s">
        <v>18458</v>
      </c>
      <c r="B9235" s="54" t="s">
        <v>18459</v>
      </c>
    </row>
    <row r="9236" spans="1:2" x14ac:dyDescent="0.3">
      <c r="A9236" s="53" t="s">
        <v>18460</v>
      </c>
      <c r="B9236" s="54" t="s">
        <v>18461</v>
      </c>
    </row>
    <row r="9237" spans="1:2" x14ac:dyDescent="0.3">
      <c r="A9237" s="53" t="s">
        <v>18462</v>
      </c>
      <c r="B9237" s="54" t="s">
        <v>18463</v>
      </c>
    </row>
    <row r="9238" spans="1:2" x14ac:dyDescent="0.3">
      <c r="A9238" s="53" t="s">
        <v>18464</v>
      </c>
      <c r="B9238" s="54" t="s">
        <v>18465</v>
      </c>
    </row>
    <row r="9239" spans="1:2" x14ac:dyDescent="0.3">
      <c r="A9239" s="53" t="s">
        <v>18466</v>
      </c>
      <c r="B9239" s="54" t="s">
        <v>18467</v>
      </c>
    </row>
    <row r="9240" spans="1:2" x14ac:dyDescent="0.3">
      <c r="A9240" s="53" t="s">
        <v>18468</v>
      </c>
      <c r="B9240" s="54" t="s">
        <v>18469</v>
      </c>
    </row>
    <row r="9241" spans="1:2" x14ac:dyDescent="0.3">
      <c r="A9241" s="53" t="s">
        <v>18470</v>
      </c>
      <c r="B9241" s="54" t="s">
        <v>18471</v>
      </c>
    </row>
    <row r="9242" spans="1:2" x14ac:dyDescent="0.3">
      <c r="A9242" s="53" t="s">
        <v>18472</v>
      </c>
      <c r="B9242" s="54" t="s">
        <v>18473</v>
      </c>
    </row>
    <row r="9243" spans="1:2" x14ac:dyDescent="0.3">
      <c r="A9243" s="53" t="s">
        <v>18474</v>
      </c>
      <c r="B9243" s="54" t="s">
        <v>18475</v>
      </c>
    </row>
    <row r="9244" spans="1:2" x14ac:dyDescent="0.3">
      <c r="A9244" s="53" t="s">
        <v>18476</v>
      </c>
      <c r="B9244" s="54" t="s">
        <v>18477</v>
      </c>
    </row>
    <row r="9245" spans="1:2" x14ac:dyDescent="0.3">
      <c r="A9245" s="53" t="s">
        <v>18478</v>
      </c>
      <c r="B9245" s="54" t="s">
        <v>18479</v>
      </c>
    </row>
    <row r="9246" spans="1:2" x14ac:dyDescent="0.3">
      <c r="A9246" s="53" t="s">
        <v>18480</v>
      </c>
      <c r="B9246" s="54" t="s">
        <v>18481</v>
      </c>
    </row>
    <row r="9247" spans="1:2" x14ac:dyDescent="0.3">
      <c r="A9247" s="53" t="s">
        <v>18482</v>
      </c>
      <c r="B9247" s="54" t="s">
        <v>18483</v>
      </c>
    </row>
    <row r="9248" spans="1:2" x14ac:dyDescent="0.3">
      <c r="A9248" s="53" t="s">
        <v>18484</v>
      </c>
      <c r="B9248" s="54" t="s">
        <v>18485</v>
      </c>
    </row>
    <row r="9249" spans="1:2" x14ac:dyDescent="0.3">
      <c r="A9249" s="53" t="s">
        <v>18486</v>
      </c>
      <c r="B9249" s="54" t="s">
        <v>18487</v>
      </c>
    </row>
    <row r="9250" spans="1:2" x14ac:dyDescent="0.3">
      <c r="A9250" s="53" t="s">
        <v>18488</v>
      </c>
      <c r="B9250" s="54" t="s">
        <v>18489</v>
      </c>
    </row>
    <row r="9251" spans="1:2" x14ac:dyDescent="0.3">
      <c r="A9251" s="53" t="s">
        <v>18490</v>
      </c>
      <c r="B9251" s="54" t="s">
        <v>18491</v>
      </c>
    </row>
    <row r="9252" spans="1:2" x14ac:dyDescent="0.3">
      <c r="A9252" s="53" t="s">
        <v>18492</v>
      </c>
      <c r="B9252" s="54" t="s">
        <v>18493</v>
      </c>
    </row>
    <row r="9253" spans="1:2" x14ac:dyDescent="0.3">
      <c r="A9253" s="53" t="s">
        <v>18494</v>
      </c>
      <c r="B9253" s="54" t="s">
        <v>18495</v>
      </c>
    </row>
    <row r="9254" spans="1:2" x14ac:dyDescent="0.3">
      <c r="A9254" s="53" t="s">
        <v>18496</v>
      </c>
      <c r="B9254" s="54" t="s">
        <v>18497</v>
      </c>
    </row>
    <row r="9255" spans="1:2" x14ac:dyDescent="0.3">
      <c r="A9255" s="53" t="s">
        <v>18498</v>
      </c>
      <c r="B9255" s="54" t="s">
        <v>18499</v>
      </c>
    </row>
    <row r="9256" spans="1:2" x14ac:dyDescent="0.3">
      <c r="A9256" s="53" t="s">
        <v>18500</v>
      </c>
      <c r="B9256" s="54" t="s">
        <v>18501</v>
      </c>
    </row>
    <row r="9257" spans="1:2" x14ac:dyDescent="0.3">
      <c r="A9257" s="53" t="s">
        <v>18502</v>
      </c>
      <c r="B9257" s="54" t="s">
        <v>18503</v>
      </c>
    </row>
    <row r="9258" spans="1:2" x14ac:dyDescent="0.3">
      <c r="A9258" s="53" t="s">
        <v>18504</v>
      </c>
      <c r="B9258" s="54" t="s">
        <v>18505</v>
      </c>
    </row>
    <row r="9259" spans="1:2" x14ac:dyDescent="0.3">
      <c r="A9259" s="53" t="s">
        <v>18506</v>
      </c>
      <c r="B9259" s="54" t="s">
        <v>18507</v>
      </c>
    </row>
    <row r="9260" spans="1:2" x14ac:dyDescent="0.3">
      <c r="A9260" s="53" t="s">
        <v>18508</v>
      </c>
      <c r="B9260" s="54" t="s">
        <v>18509</v>
      </c>
    </row>
    <row r="9261" spans="1:2" x14ac:dyDescent="0.3">
      <c r="A9261" s="53" t="s">
        <v>18510</v>
      </c>
      <c r="B9261" s="54" t="s">
        <v>18511</v>
      </c>
    </row>
    <row r="9262" spans="1:2" x14ac:dyDescent="0.3">
      <c r="A9262" s="53" t="s">
        <v>18512</v>
      </c>
      <c r="B9262" s="54" t="s">
        <v>18513</v>
      </c>
    </row>
    <row r="9263" spans="1:2" x14ac:dyDescent="0.3">
      <c r="A9263" s="53" t="s">
        <v>18514</v>
      </c>
      <c r="B9263" s="54" t="s">
        <v>18515</v>
      </c>
    </row>
    <row r="9264" spans="1:2" x14ac:dyDescent="0.3">
      <c r="A9264" s="53" t="s">
        <v>18516</v>
      </c>
      <c r="B9264" s="54" t="s">
        <v>18517</v>
      </c>
    </row>
    <row r="9265" spans="1:2" x14ac:dyDescent="0.3">
      <c r="A9265" s="53" t="s">
        <v>18518</v>
      </c>
      <c r="B9265" s="54" t="s">
        <v>18519</v>
      </c>
    </row>
    <row r="9266" spans="1:2" x14ac:dyDescent="0.3">
      <c r="A9266" s="53" t="s">
        <v>18520</v>
      </c>
      <c r="B9266" s="54" t="s">
        <v>18521</v>
      </c>
    </row>
    <row r="9267" spans="1:2" x14ac:dyDescent="0.3">
      <c r="A9267" s="53" t="s">
        <v>18522</v>
      </c>
      <c r="B9267" s="54" t="s">
        <v>18523</v>
      </c>
    </row>
    <row r="9268" spans="1:2" x14ac:dyDescent="0.3">
      <c r="A9268" s="57" t="s">
        <v>18524</v>
      </c>
      <c r="B9268" s="58" t="s">
        <v>18525</v>
      </c>
    </row>
    <row r="9269" spans="1:2" x14ac:dyDescent="0.3">
      <c r="A9269" s="53" t="s">
        <v>18526</v>
      </c>
      <c r="B9269" s="54" t="s">
        <v>18527</v>
      </c>
    </row>
    <row r="9270" spans="1:2" x14ac:dyDescent="0.3">
      <c r="A9270" s="53" t="s">
        <v>18528</v>
      </c>
      <c r="B9270" s="54" t="s">
        <v>18529</v>
      </c>
    </row>
    <row r="9271" spans="1:2" x14ac:dyDescent="0.3">
      <c r="A9271" s="53" t="s">
        <v>18530</v>
      </c>
      <c r="B9271" s="54" t="s">
        <v>18531</v>
      </c>
    </row>
    <row r="9272" spans="1:2" x14ac:dyDescent="0.3">
      <c r="A9272" s="53" t="s">
        <v>18532</v>
      </c>
      <c r="B9272" s="54" t="s">
        <v>18533</v>
      </c>
    </row>
    <row r="9273" spans="1:2" x14ac:dyDescent="0.3">
      <c r="A9273" s="53" t="s">
        <v>18534</v>
      </c>
      <c r="B9273" s="54" t="s">
        <v>18535</v>
      </c>
    </row>
    <row r="9274" spans="1:2" x14ac:dyDescent="0.3">
      <c r="A9274" s="53" t="s">
        <v>18536</v>
      </c>
      <c r="B9274" s="54" t="s">
        <v>18537</v>
      </c>
    </row>
    <row r="9275" spans="1:2" x14ac:dyDescent="0.3">
      <c r="A9275" s="53" t="s">
        <v>18538</v>
      </c>
      <c r="B9275" s="54" t="s">
        <v>18539</v>
      </c>
    </row>
    <row r="9276" spans="1:2" x14ac:dyDescent="0.3">
      <c r="A9276" s="53" t="s">
        <v>18540</v>
      </c>
      <c r="B9276" s="54" t="s">
        <v>18541</v>
      </c>
    </row>
    <row r="9277" spans="1:2" x14ac:dyDescent="0.3">
      <c r="A9277" s="53" t="s">
        <v>18542</v>
      </c>
      <c r="B9277" s="54" t="s">
        <v>18543</v>
      </c>
    </row>
    <row r="9278" spans="1:2" x14ac:dyDescent="0.3">
      <c r="A9278" s="53" t="s">
        <v>18544</v>
      </c>
      <c r="B9278" s="54" t="s">
        <v>18545</v>
      </c>
    </row>
    <row r="9279" spans="1:2" x14ac:dyDescent="0.3">
      <c r="A9279" s="53" t="s">
        <v>18546</v>
      </c>
      <c r="B9279" s="54" t="s">
        <v>18547</v>
      </c>
    </row>
    <row r="9280" spans="1:2" x14ac:dyDescent="0.3">
      <c r="A9280" s="57" t="s">
        <v>18548</v>
      </c>
      <c r="B9280" s="58" t="s">
        <v>18549</v>
      </c>
    </row>
    <row r="9281" spans="1:2" x14ac:dyDescent="0.3">
      <c r="A9281" s="57" t="s">
        <v>18550</v>
      </c>
      <c r="B9281" s="58" t="s">
        <v>18551</v>
      </c>
    </row>
    <row r="9282" spans="1:2" x14ac:dyDescent="0.3">
      <c r="A9282" s="57" t="s">
        <v>18552</v>
      </c>
      <c r="B9282" s="58" t="s">
        <v>18553</v>
      </c>
    </row>
    <row r="9283" spans="1:2" x14ac:dyDescent="0.3">
      <c r="A9283" s="57" t="s">
        <v>18554</v>
      </c>
      <c r="B9283" s="58" t="s">
        <v>18555</v>
      </c>
    </row>
    <row r="9284" spans="1:2" x14ac:dyDescent="0.3">
      <c r="A9284" s="57" t="s">
        <v>18556</v>
      </c>
      <c r="B9284" s="58" t="s">
        <v>18557</v>
      </c>
    </row>
    <row r="9285" spans="1:2" x14ac:dyDescent="0.3">
      <c r="A9285" s="57" t="s">
        <v>18558</v>
      </c>
      <c r="B9285" s="58" t="s">
        <v>18559</v>
      </c>
    </row>
    <row r="9286" spans="1:2" x14ac:dyDescent="0.3">
      <c r="A9286" s="57" t="s">
        <v>18560</v>
      </c>
      <c r="B9286" s="58" t="s">
        <v>18561</v>
      </c>
    </row>
    <row r="9287" spans="1:2" x14ac:dyDescent="0.3">
      <c r="A9287" s="57" t="s">
        <v>18524</v>
      </c>
      <c r="B9287" s="58" t="s">
        <v>18525</v>
      </c>
    </row>
    <row r="9288" spans="1:2" x14ac:dyDescent="0.3">
      <c r="A9288" s="57" t="s">
        <v>18562</v>
      </c>
      <c r="B9288" s="58" t="s">
        <v>18563</v>
      </c>
    </row>
    <row r="9289" spans="1:2" x14ac:dyDescent="0.3">
      <c r="A9289" s="57" t="s">
        <v>18564</v>
      </c>
      <c r="B9289" s="58" t="s">
        <v>18565</v>
      </c>
    </row>
    <row r="9290" spans="1:2" x14ac:dyDescent="0.3">
      <c r="A9290" s="57" t="s">
        <v>18566</v>
      </c>
      <c r="B9290" s="58" t="s">
        <v>18567</v>
      </c>
    </row>
    <row r="9291" spans="1:2" x14ac:dyDescent="0.3">
      <c r="A9291" s="57" t="s">
        <v>18568</v>
      </c>
      <c r="B9291" s="58" t="s">
        <v>18569</v>
      </c>
    </row>
    <row r="9292" spans="1:2" x14ac:dyDescent="0.3">
      <c r="A9292" s="57" t="s">
        <v>18570</v>
      </c>
      <c r="B9292" s="58" t="s">
        <v>18571</v>
      </c>
    </row>
    <row r="9293" spans="1:2" x14ac:dyDescent="0.3">
      <c r="A9293" s="57" t="s">
        <v>18572</v>
      </c>
      <c r="B9293" s="58" t="s">
        <v>18573</v>
      </c>
    </row>
    <row r="9294" spans="1:2" x14ac:dyDescent="0.3">
      <c r="A9294" s="57" t="s">
        <v>18574</v>
      </c>
      <c r="B9294" s="58" t="s">
        <v>18575</v>
      </c>
    </row>
    <row r="9295" spans="1:2" x14ac:dyDescent="0.3">
      <c r="A9295" s="57" t="s">
        <v>18576</v>
      </c>
      <c r="B9295" s="58" t="s">
        <v>18577</v>
      </c>
    </row>
    <row r="9296" spans="1:2" x14ac:dyDescent="0.3">
      <c r="A9296" s="57" t="s">
        <v>18578</v>
      </c>
      <c r="B9296" s="58" t="s">
        <v>18579</v>
      </c>
    </row>
    <row r="9297" spans="1:2" x14ac:dyDescent="0.3">
      <c r="A9297" s="57" t="s">
        <v>18580</v>
      </c>
      <c r="B9297" s="58" t="s">
        <v>18581</v>
      </c>
    </row>
    <row r="9298" spans="1:2" x14ac:dyDescent="0.3">
      <c r="A9298" s="57" t="s">
        <v>18582</v>
      </c>
      <c r="B9298" s="58" t="s">
        <v>18583</v>
      </c>
    </row>
    <row r="9299" spans="1:2" x14ac:dyDescent="0.3">
      <c r="A9299" s="57" t="s">
        <v>18584</v>
      </c>
      <c r="B9299" s="58" t="s">
        <v>18585</v>
      </c>
    </row>
    <row r="9300" spans="1:2" x14ac:dyDescent="0.3">
      <c r="A9300" s="57" t="s">
        <v>18586</v>
      </c>
      <c r="B9300" s="58" t="s">
        <v>18587</v>
      </c>
    </row>
    <row r="9301" spans="1:2" x14ac:dyDescent="0.3">
      <c r="A9301" s="57" t="s">
        <v>18588</v>
      </c>
      <c r="B9301" s="58" t="s">
        <v>18589</v>
      </c>
    </row>
    <row r="9302" spans="1:2" x14ac:dyDescent="0.3">
      <c r="A9302" s="57" t="s">
        <v>18590</v>
      </c>
      <c r="B9302" s="58" t="s">
        <v>18591</v>
      </c>
    </row>
    <row r="9303" spans="1:2" x14ac:dyDescent="0.3">
      <c r="A9303" s="57" t="s">
        <v>18592</v>
      </c>
      <c r="B9303" s="58" t="s">
        <v>18593</v>
      </c>
    </row>
    <row r="9304" spans="1:2" x14ac:dyDescent="0.3">
      <c r="A9304" s="57" t="s">
        <v>18594</v>
      </c>
      <c r="B9304" s="58" t="s">
        <v>18595</v>
      </c>
    </row>
    <row r="9305" spans="1:2" x14ac:dyDescent="0.3">
      <c r="A9305" s="53" t="s">
        <v>18668</v>
      </c>
      <c r="B9305" s="58" t="s">
        <v>18669</v>
      </c>
    </row>
    <row r="9306" spans="1:2" x14ac:dyDescent="0.3">
      <c r="A9306" s="53" t="s">
        <v>18670</v>
      </c>
      <c r="B9306" s="58" t="s">
        <v>18671</v>
      </c>
    </row>
    <row r="9307" spans="1:2" x14ac:dyDescent="0.3">
      <c r="A9307" s="53" t="s">
        <v>18666</v>
      </c>
      <c r="B9307" s="58" t="s">
        <v>18672</v>
      </c>
    </row>
    <row r="9308" spans="1:2" x14ac:dyDescent="0.3">
      <c r="A9308" s="53" t="s">
        <v>18667</v>
      </c>
      <c r="B9308" s="59" t="s">
        <v>18673</v>
      </c>
    </row>
    <row r="9309" spans="1:2" x14ac:dyDescent="0.3">
      <c r="A9309" s="60" t="s">
        <v>18728</v>
      </c>
      <c r="B9309" s="54" t="s">
        <v>18759</v>
      </c>
    </row>
    <row r="9310" spans="1:2" x14ac:dyDescent="0.3">
      <c r="A9310" s="60" t="s">
        <v>18747</v>
      </c>
      <c r="B9310" s="54" t="s">
        <v>18760</v>
      </c>
    </row>
    <row r="9311" spans="1:2" x14ac:dyDescent="0.3">
      <c r="A9311" s="59" t="s">
        <v>18930</v>
      </c>
      <c r="B9311" s="59" t="s">
        <v>18931</v>
      </c>
    </row>
    <row r="9312" spans="1:2" x14ac:dyDescent="0.3">
      <c r="A9312" s="59" t="s">
        <v>18932</v>
      </c>
      <c r="B9312" s="59" t="s">
        <v>18933</v>
      </c>
    </row>
    <row r="9313" spans="1:2" x14ac:dyDescent="0.3">
      <c r="A9313" s="59" t="s">
        <v>18934</v>
      </c>
      <c r="B9313" s="59" t="s">
        <v>18935</v>
      </c>
    </row>
    <row r="9314" spans="1:2" x14ac:dyDescent="0.3">
      <c r="A9314" s="59" t="s">
        <v>18936</v>
      </c>
      <c r="B9314" s="59" t="s">
        <v>18937</v>
      </c>
    </row>
    <row r="9315" spans="1:2" x14ac:dyDescent="0.3">
      <c r="A9315" s="59" t="s">
        <v>18938</v>
      </c>
      <c r="B9315" s="59" t="s">
        <v>18939</v>
      </c>
    </row>
    <row r="9316" spans="1:2" x14ac:dyDescent="0.3">
      <c r="A9316" s="59" t="s">
        <v>18940</v>
      </c>
      <c r="B9316" s="59" t="s">
        <v>18941</v>
      </c>
    </row>
    <row r="9317" spans="1:2" x14ac:dyDescent="0.3">
      <c r="A9317" s="59" t="s">
        <v>18942</v>
      </c>
      <c r="B9317" s="59" t="s">
        <v>18943</v>
      </c>
    </row>
    <row r="9318" spans="1:2" x14ac:dyDescent="0.3">
      <c r="A9318" s="59" t="s">
        <v>18944</v>
      </c>
      <c r="B9318" s="59" t="s">
        <v>18945</v>
      </c>
    </row>
    <row r="9319" spans="1:2" x14ac:dyDescent="0.3">
      <c r="A9319" s="59" t="s">
        <v>18946</v>
      </c>
      <c r="B9319" s="59" t="s">
        <v>18947</v>
      </c>
    </row>
    <row r="9320" spans="1:2" x14ac:dyDescent="0.3">
      <c r="A9320" s="59" t="s">
        <v>18948</v>
      </c>
      <c r="B9320" s="59" t="s">
        <v>18949</v>
      </c>
    </row>
    <row r="9321" spans="1:2" x14ac:dyDescent="0.3">
      <c r="A9321" s="59" t="s">
        <v>18950</v>
      </c>
      <c r="B9321" s="59" t="s">
        <v>18951</v>
      </c>
    </row>
    <row r="9322" spans="1:2" x14ac:dyDescent="0.3">
      <c r="A9322" s="59" t="s">
        <v>18952</v>
      </c>
      <c r="B9322" s="59" t="s">
        <v>18953</v>
      </c>
    </row>
    <row r="9323" spans="1:2" x14ac:dyDescent="0.3">
      <c r="A9323" s="59" t="s">
        <v>18954</v>
      </c>
      <c r="B9323" s="59" t="s">
        <v>18955</v>
      </c>
    </row>
    <row r="9324" spans="1:2" x14ac:dyDescent="0.3">
      <c r="A9324" s="59" t="s">
        <v>18956</v>
      </c>
      <c r="B9324" s="59" t="s">
        <v>18957</v>
      </c>
    </row>
    <row r="9325" spans="1:2" x14ac:dyDescent="0.3">
      <c r="A9325" s="59" t="s">
        <v>18958</v>
      </c>
      <c r="B9325" s="59" t="s">
        <v>18959</v>
      </c>
    </row>
    <row r="9326" spans="1:2" x14ac:dyDescent="0.3">
      <c r="A9326" s="59" t="s">
        <v>18960</v>
      </c>
      <c r="B9326" s="59" t="s">
        <v>18961</v>
      </c>
    </row>
    <row r="9327" spans="1:2" x14ac:dyDescent="0.3">
      <c r="A9327" s="59" t="s">
        <v>18962</v>
      </c>
      <c r="B9327" s="59" t="s">
        <v>18963</v>
      </c>
    </row>
    <row r="9328" spans="1:2" x14ac:dyDescent="0.3">
      <c r="A9328" s="59" t="s">
        <v>18964</v>
      </c>
      <c r="B9328" s="59" t="s">
        <v>18965</v>
      </c>
    </row>
    <row r="9329" spans="1:2" x14ac:dyDescent="0.3">
      <c r="A9329" s="59" t="s">
        <v>18966</v>
      </c>
      <c r="B9329" s="59" t="s">
        <v>18967</v>
      </c>
    </row>
    <row r="9330" spans="1:2" x14ac:dyDescent="0.3">
      <c r="A9330" s="59" t="s">
        <v>18968</v>
      </c>
      <c r="B9330" s="59" t="s">
        <v>18969</v>
      </c>
    </row>
    <row r="9331" spans="1:2" x14ac:dyDescent="0.3">
      <c r="A9331" s="59" t="s">
        <v>18970</v>
      </c>
      <c r="B9331" s="59" t="s">
        <v>18971</v>
      </c>
    </row>
    <row r="9332" spans="1:2" x14ac:dyDescent="0.3">
      <c r="A9332" s="59" t="s">
        <v>18972</v>
      </c>
      <c r="B9332" s="59" t="s">
        <v>18973</v>
      </c>
    </row>
    <row r="9333" spans="1:2" x14ac:dyDescent="0.3">
      <c r="A9333" s="59" t="s">
        <v>18974</v>
      </c>
      <c r="B9333" s="59" t="s">
        <v>18975</v>
      </c>
    </row>
    <row r="9334" spans="1:2" x14ac:dyDescent="0.3">
      <c r="A9334" s="59" t="s">
        <v>18976</v>
      </c>
      <c r="B9334" s="59" t="s">
        <v>18977</v>
      </c>
    </row>
    <row r="9335" spans="1:2" x14ac:dyDescent="0.3">
      <c r="A9335" s="59" t="s">
        <v>18978</v>
      </c>
      <c r="B9335" s="59" t="s">
        <v>18979</v>
      </c>
    </row>
    <row r="9336" spans="1:2" x14ac:dyDescent="0.3">
      <c r="A9336" s="59" t="s">
        <v>18980</v>
      </c>
      <c r="B9336" s="59" t="s">
        <v>18981</v>
      </c>
    </row>
    <row r="9337" spans="1:2" x14ac:dyDescent="0.3">
      <c r="A9337" s="59" t="s">
        <v>18982</v>
      </c>
      <c r="B9337" s="59" t="s">
        <v>18983</v>
      </c>
    </row>
    <row r="9338" spans="1:2" x14ac:dyDescent="0.3">
      <c r="A9338" s="59" t="s">
        <v>18984</v>
      </c>
      <c r="B9338" s="59" t="s">
        <v>18985</v>
      </c>
    </row>
    <row r="9339" spans="1:2" x14ac:dyDescent="0.3">
      <c r="A9339" s="59" t="s">
        <v>18986</v>
      </c>
      <c r="B9339" s="59" t="s">
        <v>18987</v>
      </c>
    </row>
    <row r="9340" spans="1:2" x14ac:dyDescent="0.3">
      <c r="A9340" s="59" t="s">
        <v>18988</v>
      </c>
      <c r="B9340" s="59" t="s">
        <v>18989</v>
      </c>
    </row>
    <row r="9341" spans="1:2" x14ac:dyDescent="0.3">
      <c r="A9341" s="59" t="s">
        <v>18990</v>
      </c>
      <c r="B9341" s="59" t="s">
        <v>18991</v>
      </c>
    </row>
    <row r="9342" spans="1:2" x14ac:dyDescent="0.3">
      <c r="A9342" s="59" t="s">
        <v>18992</v>
      </c>
      <c r="B9342" s="59" t="s">
        <v>18993</v>
      </c>
    </row>
    <row r="9343" spans="1:2" x14ac:dyDescent="0.3">
      <c r="A9343" s="59" t="s">
        <v>18994</v>
      </c>
      <c r="B9343" s="59" t="s">
        <v>18995</v>
      </c>
    </row>
    <row r="9344" spans="1:2" ht="28.8" x14ac:dyDescent="0.3">
      <c r="A9344" s="59" t="s">
        <v>18996</v>
      </c>
      <c r="B9344" s="59" t="s">
        <v>18997</v>
      </c>
    </row>
    <row r="9345" spans="1:2" x14ac:dyDescent="0.3">
      <c r="A9345" s="59" t="s">
        <v>18998</v>
      </c>
      <c r="B9345" s="59" t="s">
        <v>18999</v>
      </c>
    </row>
    <row r="9346" spans="1:2" x14ac:dyDescent="0.3">
      <c r="A9346" s="59" t="s">
        <v>19000</v>
      </c>
      <c r="B9346" s="59" t="s">
        <v>19001</v>
      </c>
    </row>
    <row r="9347" spans="1:2" x14ac:dyDescent="0.3">
      <c r="A9347" s="59" t="s">
        <v>19002</v>
      </c>
      <c r="B9347" s="59" t="s">
        <v>19003</v>
      </c>
    </row>
    <row r="9348" spans="1:2" ht="28.8" x14ac:dyDescent="0.3">
      <c r="A9348" s="59" t="s">
        <v>19004</v>
      </c>
      <c r="B9348" s="59" t="s">
        <v>19005</v>
      </c>
    </row>
    <row r="9349" spans="1:2" x14ac:dyDescent="0.3">
      <c r="A9349" s="59" t="s">
        <v>19006</v>
      </c>
      <c r="B9349" s="59" t="s">
        <v>19007</v>
      </c>
    </row>
    <row r="9350" spans="1:2" x14ac:dyDescent="0.3">
      <c r="A9350" s="59" t="s">
        <v>19008</v>
      </c>
      <c r="B9350" s="59" t="s">
        <v>19009</v>
      </c>
    </row>
    <row r="9351" spans="1:2" x14ac:dyDescent="0.3">
      <c r="A9351" s="59" t="s">
        <v>19010</v>
      </c>
      <c r="B9351" s="59" t="s">
        <v>19011</v>
      </c>
    </row>
    <row r="9352" spans="1:2" ht="28.8" x14ac:dyDescent="0.3">
      <c r="A9352" s="59" t="s">
        <v>19012</v>
      </c>
      <c r="B9352" s="59" t="s">
        <v>19013</v>
      </c>
    </row>
    <row r="9353" spans="1:2" x14ac:dyDescent="0.3">
      <c r="A9353" s="59" t="s">
        <v>19014</v>
      </c>
      <c r="B9353" s="59" t="s">
        <v>19015</v>
      </c>
    </row>
    <row r="9354" spans="1:2" x14ac:dyDescent="0.3">
      <c r="A9354" s="59" t="s">
        <v>19016</v>
      </c>
      <c r="B9354" s="59" t="s">
        <v>19017</v>
      </c>
    </row>
    <row r="9355" spans="1:2" x14ac:dyDescent="0.3">
      <c r="A9355" s="59" t="s">
        <v>19018</v>
      </c>
      <c r="B9355" s="59" t="s">
        <v>19019</v>
      </c>
    </row>
    <row r="9356" spans="1:2" ht="28.8" x14ac:dyDescent="0.3">
      <c r="A9356" s="59" t="s">
        <v>19020</v>
      </c>
      <c r="B9356" s="59" t="s">
        <v>19021</v>
      </c>
    </row>
    <row r="9357" spans="1:2" x14ac:dyDescent="0.3">
      <c r="A9357" s="59" t="s">
        <v>19022</v>
      </c>
      <c r="B9357" s="59" t="s">
        <v>19023</v>
      </c>
    </row>
    <row r="9358" spans="1:2" ht="28.8" x14ac:dyDescent="0.3">
      <c r="A9358" s="59" t="s">
        <v>19024</v>
      </c>
      <c r="B9358" s="59" t="s">
        <v>19025</v>
      </c>
    </row>
    <row r="9359" spans="1:2" ht="28.8" x14ac:dyDescent="0.3">
      <c r="A9359" s="59" t="s">
        <v>19026</v>
      </c>
      <c r="B9359" s="59" t="s">
        <v>19027</v>
      </c>
    </row>
    <row r="9360" spans="1:2" ht="28.8" x14ac:dyDescent="0.3">
      <c r="A9360" s="59" t="s">
        <v>19028</v>
      </c>
      <c r="B9360" s="59" t="s">
        <v>19029</v>
      </c>
    </row>
    <row r="9361" spans="1:2" ht="28.8" x14ac:dyDescent="0.3">
      <c r="A9361" s="59" t="s">
        <v>19030</v>
      </c>
      <c r="B9361" s="59" t="s">
        <v>19031</v>
      </c>
    </row>
    <row r="9362" spans="1:2" ht="28.8" x14ac:dyDescent="0.3">
      <c r="A9362" s="59" t="s">
        <v>19032</v>
      </c>
      <c r="B9362" s="59" t="s">
        <v>19033</v>
      </c>
    </row>
    <row r="9363" spans="1:2" ht="28.8" x14ac:dyDescent="0.3">
      <c r="A9363" s="59" t="s">
        <v>19034</v>
      </c>
      <c r="B9363" s="59" t="s">
        <v>19035</v>
      </c>
    </row>
    <row r="9364" spans="1:2" ht="28.8" x14ac:dyDescent="0.3">
      <c r="A9364" s="59" t="s">
        <v>19036</v>
      </c>
      <c r="B9364" s="59" t="s">
        <v>19037</v>
      </c>
    </row>
    <row r="9365" spans="1:2" x14ac:dyDescent="0.3">
      <c r="A9365" s="59" t="s">
        <v>19038</v>
      </c>
      <c r="B9365" s="59" t="s">
        <v>19039</v>
      </c>
    </row>
    <row r="9366" spans="1:2" ht="28.8" x14ac:dyDescent="0.3">
      <c r="A9366" s="59" t="s">
        <v>19040</v>
      </c>
      <c r="B9366" s="59" t="s">
        <v>19041</v>
      </c>
    </row>
    <row r="9367" spans="1:2" ht="28.8" x14ac:dyDescent="0.3">
      <c r="A9367" s="59" t="s">
        <v>19042</v>
      </c>
      <c r="B9367" s="59" t="s">
        <v>19043</v>
      </c>
    </row>
    <row r="9368" spans="1:2" ht="28.8" x14ac:dyDescent="0.3">
      <c r="A9368" s="59" t="s">
        <v>19044</v>
      </c>
      <c r="B9368" s="59" t="s">
        <v>19045</v>
      </c>
    </row>
    <row r="9369" spans="1:2" ht="28.8" x14ac:dyDescent="0.3">
      <c r="A9369" s="59" t="s">
        <v>19046</v>
      </c>
      <c r="B9369" s="59" t="s">
        <v>19047</v>
      </c>
    </row>
    <row r="9370" spans="1:2" ht="28.8" x14ac:dyDescent="0.3">
      <c r="A9370" s="59" t="s">
        <v>19048</v>
      </c>
      <c r="B9370" s="59" t="s">
        <v>19049</v>
      </c>
    </row>
    <row r="9371" spans="1:2" ht="28.8" x14ac:dyDescent="0.3">
      <c r="A9371" s="59" t="s">
        <v>19050</v>
      </c>
      <c r="B9371" s="59" t="s">
        <v>19051</v>
      </c>
    </row>
    <row r="9372" spans="1:2" ht="28.8" x14ac:dyDescent="0.3">
      <c r="A9372" s="59" t="s">
        <v>19052</v>
      </c>
      <c r="B9372" s="59" t="s">
        <v>19053</v>
      </c>
    </row>
    <row r="9373" spans="1:2" x14ac:dyDescent="0.3">
      <c r="A9373" s="59" t="s">
        <v>19054</v>
      </c>
      <c r="B9373" s="59" t="s">
        <v>19055</v>
      </c>
    </row>
    <row r="9374" spans="1:2" ht="28.8" x14ac:dyDescent="0.3">
      <c r="A9374" s="59" t="s">
        <v>19056</v>
      </c>
      <c r="B9374" s="59" t="s">
        <v>19057</v>
      </c>
    </row>
    <row r="9375" spans="1:2" ht="28.8" x14ac:dyDescent="0.3">
      <c r="A9375" s="59" t="s">
        <v>19058</v>
      </c>
      <c r="B9375" s="59" t="s">
        <v>19059</v>
      </c>
    </row>
    <row r="9376" spans="1:2" ht="28.8" x14ac:dyDescent="0.3">
      <c r="A9376" s="59" t="s">
        <v>19060</v>
      </c>
      <c r="B9376" s="59" t="s">
        <v>19061</v>
      </c>
    </row>
    <row r="9377" spans="1:2" ht="28.8" x14ac:dyDescent="0.3">
      <c r="A9377" s="59" t="s">
        <v>19062</v>
      </c>
      <c r="B9377" s="59" t="s">
        <v>19063</v>
      </c>
    </row>
    <row r="9378" spans="1:2" ht="28.8" x14ac:dyDescent="0.3">
      <c r="A9378" s="59" t="s">
        <v>19064</v>
      </c>
      <c r="B9378" s="59" t="s">
        <v>19065</v>
      </c>
    </row>
    <row r="9379" spans="1:2" ht="28.8" x14ac:dyDescent="0.3">
      <c r="A9379" s="59" t="s">
        <v>19066</v>
      </c>
      <c r="B9379" s="59" t="s">
        <v>19067</v>
      </c>
    </row>
    <row r="9380" spans="1:2" ht="28.8" x14ac:dyDescent="0.3">
      <c r="A9380" s="59" t="s">
        <v>19068</v>
      </c>
      <c r="B9380" s="59" t="s">
        <v>19069</v>
      </c>
    </row>
    <row r="9381" spans="1:2" x14ac:dyDescent="0.3">
      <c r="A9381" s="59" t="s">
        <v>19070</v>
      </c>
      <c r="B9381" s="59" t="s">
        <v>19071</v>
      </c>
    </row>
    <row r="9382" spans="1:2" ht="28.8" x14ac:dyDescent="0.3">
      <c r="A9382" s="59" t="s">
        <v>19072</v>
      </c>
      <c r="B9382" s="59" t="s">
        <v>19073</v>
      </c>
    </row>
    <row r="9383" spans="1:2" x14ac:dyDescent="0.3">
      <c r="A9383" s="59" t="s">
        <v>19074</v>
      </c>
      <c r="B9383" s="59" t="s">
        <v>19075</v>
      </c>
    </row>
    <row r="9384" spans="1:2" ht="28.8" x14ac:dyDescent="0.3">
      <c r="A9384" s="59" t="s">
        <v>19076</v>
      </c>
      <c r="B9384" s="59" t="s">
        <v>19077</v>
      </c>
    </row>
    <row r="9385" spans="1:2" ht="28.8" x14ac:dyDescent="0.3">
      <c r="A9385" s="59" t="s">
        <v>19078</v>
      </c>
      <c r="B9385" s="59" t="s">
        <v>19079</v>
      </c>
    </row>
    <row r="9386" spans="1:2" x14ac:dyDescent="0.3">
      <c r="A9386" s="59" t="s">
        <v>19080</v>
      </c>
      <c r="B9386" s="59" t="s">
        <v>19081</v>
      </c>
    </row>
    <row r="9387" spans="1:2" x14ac:dyDescent="0.3">
      <c r="A9387" s="59" t="s">
        <v>19082</v>
      </c>
      <c r="B9387" s="59" t="s">
        <v>19083</v>
      </c>
    </row>
    <row r="9388" spans="1:2" ht="28.8" x14ac:dyDescent="0.3">
      <c r="A9388" s="59" t="s">
        <v>19084</v>
      </c>
      <c r="B9388" s="59" t="s">
        <v>19085</v>
      </c>
    </row>
    <row r="9389" spans="1:2" x14ac:dyDescent="0.3">
      <c r="A9389" s="59" t="s">
        <v>19086</v>
      </c>
      <c r="B9389" s="59" t="s">
        <v>19087</v>
      </c>
    </row>
    <row r="9390" spans="1:2" ht="28.8" x14ac:dyDescent="0.3">
      <c r="A9390" s="59" t="s">
        <v>19088</v>
      </c>
      <c r="B9390" s="59" t="s">
        <v>19089</v>
      </c>
    </row>
    <row r="9391" spans="1:2" ht="28.8" x14ac:dyDescent="0.3">
      <c r="A9391" s="59" t="s">
        <v>19090</v>
      </c>
      <c r="B9391" s="59" t="s">
        <v>19091</v>
      </c>
    </row>
    <row r="9392" spans="1:2" ht="28.8" x14ac:dyDescent="0.3">
      <c r="A9392" s="59" t="s">
        <v>19092</v>
      </c>
      <c r="B9392" s="59" t="s">
        <v>19093</v>
      </c>
    </row>
    <row r="9393" spans="1:2" ht="28.8" x14ac:dyDescent="0.3">
      <c r="A9393" s="59" t="s">
        <v>19094</v>
      </c>
      <c r="B9393" s="59" t="s">
        <v>19095</v>
      </c>
    </row>
    <row r="9394" spans="1:2" ht="28.8" x14ac:dyDescent="0.3">
      <c r="A9394" s="59" t="s">
        <v>19096</v>
      </c>
      <c r="B9394" s="59" t="s">
        <v>19097</v>
      </c>
    </row>
    <row r="9395" spans="1:2" x14ac:dyDescent="0.3">
      <c r="A9395" s="59" t="s">
        <v>19098</v>
      </c>
      <c r="B9395" s="59" t="s">
        <v>19099</v>
      </c>
    </row>
    <row r="9396" spans="1:2" ht="28.8" x14ac:dyDescent="0.3">
      <c r="A9396" s="59" t="s">
        <v>19100</v>
      </c>
      <c r="B9396" s="59" t="s">
        <v>19101</v>
      </c>
    </row>
    <row r="9397" spans="1:2" x14ac:dyDescent="0.3">
      <c r="A9397" s="59" t="s">
        <v>19102</v>
      </c>
      <c r="B9397" s="59" t="s">
        <v>19103</v>
      </c>
    </row>
    <row r="9398" spans="1:2" ht="28.8" x14ac:dyDescent="0.3">
      <c r="A9398" s="59" t="s">
        <v>19104</v>
      </c>
      <c r="B9398" s="59" t="s">
        <v>19105</v>
      </c>
    </row>
    <row r="9399" spans="1:2" x14ac:dyDescent="0.3">
      <c r="A9399" s="59" t="s">
        <v>19106</v>
      </c>
      <c r="B9399" s="59" t="s">
        <v>19107</v>
      </c>
    </row>
    <row r="9400" spans="1:2" ht="28.8" x14ac:dyDescent="0.3">
      <c r="A9400" s="59" t="s">
        <v>19108</v>
      </c>
      <c r="B9400" s="59" t="s">
        <v>19109</v>
      </c>
    </row>
    <row r="9401" spans="1:2" ht="28.8" x14ac:dyDescent="0.3">
      <c r="A9401" s="59" t="s">
        <v>19110</v>
      </c>
      <c r="B9401" s="59" t="s">
        <v>19111</v>
      </c>
    </row>
    <row r="9402" spans="1:2" x14ac:dyDescent="0.3">
      <c r="A9402" s="59" t="s">
        <v>19112</v>
      </c>
      <c r="B9402" s="59" t="s">
        <v>19113</v>
      </c>
    </row>
    <row r="9403" spans="1:2" x14ac:dyDescent="0.3">
      <c r="A9403" s="59" t="s">
        <v>19114</v>
      </c>
      <c r="B9403" s="59" t="s">
        <v>19115</v>
      </c>
    </row>
    <row r="9404" spans="1:2" ht="28.8" x14ac:dyDescent="0.3">
      <c r="A9404" s="59" t="s">
        <v>19116</v>
      </c>
      <c r="B9404" s="59" t="s">
        <v>19117</v>
      </c>
    </row>
    <row r="9405" spans="1:2" x14ac:dyDescent="0.3">
      <c r="A9405" s="59" t="s">
        <v>19118</v>
      </c>
      <c r="B9405" s="59" t="s">
        <v>19119</v>
      </c>
    </row>
    <row r="9406" spans="1:2" x14ac:dyDescent="0.3">
      <c r="A9406" s="59" t="s">
        <v>19120</v>
      </c>
      <c r="B9406" s="59" t="s">
        <v>19121</v>
      </c>
    </row>
    <row r="9407" spans="1:2" x14ac:dyDescent="0.3">
      <c r="A9407" s="59" t="s">
        <v>19122</v>
      </c>
      <c r="B9407" s="59" t="s">
        <v>19123</v>
      </c>
    </row>
    <row r="9408" spans="1:2" ht="28.8" x14ac:dyDescent="0.3">
      <c r="A9408" s="59" t="s">
        <v>19124</v>
      </c>
      <c r="B9408" s="59" t="s">
        <v>19125</v>
      </c>
    </row>
    <row r="9409" spans="1:2" x14ac:dyDescent="0.3">
      <c r="A9409" s="59" t="s">
        <v>19126</v>
      </c>
      <c r="B9409" s="59" t="s">
        <v>19127</v>
      </c>
    </row>
    <row r="9410" spans="1:2" x14ac:dyDescent="0.3">
      <c r="A9410" s="59" t="s">
        <v>19128</v>
      </c>
      <c r="B9410" s="59" t="s">
        <v>19129</v>
      </c>
    </row>
    <row r="9411" spans="1:2" x14ac:dyDescent="0.3">
      <c r="A9411" s="59" t="s">
        <v>19130</v>
      </c>
      <c r="B9411" s="59" t="s">
        <v>19131</v>
      </c>
    </row>
    <row r="9412" spans="1:2" ht="28.8" x14ac:dyDescent="0.3">
      <c r="A9412" s="59" t="s">
        <v>19132</v>
      </c>
      <c r="B9412" s="59" t="s">
        <v>19133</v>
      </c>
    </row>
    <row r="9413" spans="1:2" x14ac:dyDescent="0.3">
      <c r="A9413" s="59" t="s">
        <v>19134</v>
      </c>
      <c r="B9413" s="59" t="s">
        <v>19135</v>
      </c>
    </row>
    <row r="9414" spans="1:2" ht="28.8" x14ac:dyDescent="0.3">
      <c r="A9414" s="59" t="s">
        <v>19136</v>
      </c>
      <c r="B9414" s="59" t="s">
        <v>19137</v>
      </c>
    </row>
    <row r="9415" spans="1:2" ht="28.8" x14ac:dyDescent="0.3">
      <c r="A9415" s="59" t="s">
        <v>19138</v>
      </c>
      <c r="B9415" s="59" t="s">
        <v>19139</v>
      </c>
    </row>
    <row r="9416" spans="1:2" ht="28.8" x14ac:dyDescent="0.3">
      <c r="A9416" s="59" t="s">
        <v>19140</v>
      </c>
      <c r="B9416" s="59" t="s">
        <v>19141</v>
      </c>
    </row>
    <row r="9417" spans="1:2" x14ac:dyDescent="0.3">
      <c r="A9417" s="59" t="s">
        <v>19142</v>
      </c>
      <c r="B9417" s="59" t="s">
        <v>19143</v>
      </c>
    </row>
    <row r="9418" spans="1:2" ht="28.8" x14ac:dyDescent="0.3">
      <c r="A9418" s="59" t="s">
        <v>19144</v>
      </c>
      <c r="B9418" s="59" t="s">
        <v>19145</v>
      </c>
    </row>
    <row r="9419" spans="1:2" ht="28.8" x14ac:dyDescent="0.3">
      <c r="A9419" s="59" t="s">
        <v>19146</v>
      </c>
      <c r="B9419" s="59" t="s">
        <v>19147</v>
      </c>
    </row>
    <row r="9420" spans="1:2" ht="28.8" x14ac:dyDescent="0.3">
      <c r="A9420" s="59" t="s">
        <v>19148</v>
      </c>
      <c r="B9420" s="59" t="s">
        <v>19149</v>
      </c>
    </row>
    <row r="9421" spans="1:2" x14ac:dyDescent="0.3">
      <c r="A9421" s="59" t="s">
        <v>19150</v>
      </c>
      <c r="B9421" s="59" t="s">
        <v>19151</v>
      </c>
    </row>
    <row r="9422" spans="1:2" x14ac:dyDescent="0.3">
      <c r="A9422" s="59" t="s">
        <v>19152</v>
      </c>
      <c r="B9422" s="59" t="s">
        <v>19153</v>
      </c>
    </row>
    <row r="9423" spans="1:2" x14ac:dyDescent="0.3">
      <c r="A9423" s="59" t="s">
        <v>19154</v>
      </c>
      <c r="B9423" s="59" t="s">
        <v>19155</v>
      </c>
    </row>
    <row r="9424" spans="1:2" x14ac:dyDescent="0.3">
      <c r="A9424" s="59" t="s">
        <v>19156</v>
      </c>
      <c r="B9424" s="59" t="s">
        <v>19157</v>
      </c>
    </row>
    <row r="9425" spans="1:2" x14ac:dyDescent="0.3">
      <c r="A9425" s="59" t="s">
        <v>19158</v>
      </c>
      <c r="B9425" s="59" t="s">
        <v>19159</v>
      </c>
    </row>
    <row r="9426" spans="1:2" ht="28.8" x14ac:dyDescent="0.3">
      <c r="A9426" s="59" t="s">
        <v>19160</v>
      </c>
      <c r="B9426" s="59" t="s">
        <v>19161</v>
      </c>
    </row>
    <row r="9427" spans="1:2" x14ac:dyDescent="0.3">
      <c r="A9427" s="59" t="s">
        <v>19162</v>
      </c>
      <c r="B9427" s="59" t="s">
        <v>19163</v>
      </c>
    </row>
    <row r="9428" spans="1:2" x14ac:dyDescent="0.3">
      <c r="A9428" s="59" t="s">
        <v>19164</v>
      </c>
      <c r="B9428" s="59" t="s">
        <v>19165</v>
      </c>
    </row>
    <row r="9429" spans="1:2" x14ac:dyDescent="0.3">
      <c r="A9429" s="59" t="s">
        <v>19166</v>
      </c>
      <c r="B9429" s="59" t="s">
        <v>19167</v>
      </c>
    </row>
    <row r="9430" spans="1:2" ht="28.8" x14ac:dyDescent="0.3">
      <c r="A9430" s="59" t="s">
        <v>19168</v>
      </c>
      <c r="B9430" s="59" t="s">
        <v>19169</v>
      </c>
    </row>
    <row r="9431" spans="1:2" x14ac:dyDescent="0.3">
      <c r="A9431" s="59" t="s">
        <v>19170</v>
      </c>
      <c r="B9431" s="59" t="s">
        <v>19171</v>
      </c>
    </row>
    <row r="9432" spans="1:2" x14ac:dyDescent="0.3">
      <c r="A9432" s="59" t="s">
        <v>19172</v>
      </c>
      <c r="B9432" s="59" t="s">
        <v>19173</v>
      </c>
    </row>
    <row r="9433" spans="1:2" x14ac:dyDescent="0.3">
      <c r="A9433" s="59" t="s">
        <v>19174</v>
      </c>
      <c r="B9433" s="59" t="s">
        <v>19175</v>
      </c>
    </row>
    <row r="9434" spans="1:2" ht="28.8" x14ac:dyDescent="0.3">
      <c r="A9434" s="59" t="s">
        <v>19176</v>
      </c>
      <c r="B9434" s="59" t="s">
        <v>19177</v>
      </c>
    </row>
    <row r="9435" spans="1:2" x14ac:dyDescent="0.3">
      <c r="A9435" s="59" t="s">
        <v>19178</v>
      </c>
      <c r="B9435" s="59" t="s">
        <v>19179</v>
      </c>
    </row>
    <row r="9436" spans="1:2" x14ac:dyDescent="0.3">
      <c r="A9436" s="59" t="s">
        <v>19180</v>
      </c>
      <c r="B9436" s="59" t="s">
        <v>19181</v>
      </c>
    </row>
    <row r="9437" spans="1:2" x14ac:dyDescent="0.3">
      <c r="A9437" s="59" t="s">
        <v>19182</v>
      </c>
      <c r="B9437" s="59" t="s">
        <v>19183</v>
      </c>
    </row>
    <row r="9438" spans="1:2" ht="28.8" x14ac:dyDescent="0.3">
      <c r="A9438" s="59" t="s">
        <v>19184</v>
      </c>
      <c r="B9438" s="59" t="s">
        <v>19185</v>
      </c>
    </row>
    <row r="9439" spans="1:2" x14ac:dyDescent="0.3">
      <c r="A9439" s="59" t="s">
        <v>19186</v>
      </c>
      <c r="B9439" s="59" t="s">
        <v>19187</v>
      </c>
    </row>
    <row r="9440" spans="1:2" ht="28.8" x14ac:dyDescent="0.3">
      <c r="A9440" s="59" t="s">
        <v>19188</v>
      </c>
      <c r="B9440" s="59" t="s">
        <v>19189</v>
      </c>
    </row>
    <row r="9441" spans="1:2" ht="28.8" x14ac:dyDescent="0.3">
      <c r="A9441" s="59" t="s">
        <v>19190</v>
      </c>
      <c r="B9441" s="59" t="s">
        <v>19191</v>
      </c>
    </row>
    <row r="9442" spans="1:2" ht="28.8" x14ac:dyDescent="0.3">
      <c r="A9442" s="59" t="s">
        <v>19192</v>
      </c>
      <c r="B9442" s="59" t="s">
        <v>19193</v>
      </c>
    </row>
    <row r="9443" spans="1:2" ht="28.8" x14ac:dyDescent="0.3">
      <c r="A9443" s="59" t="s">
        <v>19194</v>
      </c>
      <c r="B9443" s="59" t="s">
        <v>19195</v>
      </c>
    </row>
    <row r="9444" spans="1:2" ht="28.8" x14ac:dyDescent="0.3">
      <c r="A9444" s="59" t="s">
        <v>19196</v>
      </c>
      <c r="B9444" s="59" t="s">
        <v>19197</v>
      </c>
    </row>
    <row r="9445" spans="1:2" ht="28.8" x14ac:dyDescent="0.3">
      <c r="A9445" s="59" t="s">
        <v>19198</v>
      </c>
      <c r="B9445" s="59" t="s">
        <v>19199</v>
      </c>
    </row>
    <row r="9446" spans="1:2" ht="28.8" x14ac:dyDescent="0.3">
      <c r="A9446" s="59" t="s">
        <v>19200</v>
      </c>
      <c r="B9446" s="59" t="s">
        <v>19201</v>
      </c>
    </row>
    <row r="9447" spans="1:2" x14ac:dyDescent="0.3">
      <c r="A9447" s="59" t="s">
        <v>19202</v>
      </c>
      <c r="B9447" s="59" t="s">
        <v>19203</v>
      </c>
    </row>
    <row r="9448" spans="1:2" ht="28.8" x14ac:dyDescent="0.3">
      <c r="A9448" s="59" t="s">
        <v>19204</v>
      </c>
      <c r="B9448" s="59" t="s">
        <v>19205</v>
      </c>
    </row>
    <row r="9449" spans="1:2" ht="28.8" x14ac:dyDescent="0.3">
      <c r="A9449" s="59" t="s">
        <v>19206</v>
      </c>
      <c r="B9449" s="59" t="s">
        <v>19207</v>
      </c>
    </row>
    <row r="9450" spans="1:2" ht="28.8" x14ac:dyDescent="0.3">
      <c r="A9450" s="59" t="s">
        <v>19208</v>
      </c>
      <c r="B9450" s="59" t="s">
        <v>19209</v>
      </c>
    </row>
    <row r="9451" spans="1:2" ht="28.8" x14ac:dyDescent="0.3">
      <c r="A9451" s="59" t="s">
        <v>19210</v>
      </c>
      <c r="B9451" s="59" t="s">
        <v>19211</v>
      </c>
    </row>
    <row r="9452" spans="1:2" ht="28.8" x14ac:dyDescent="0.3">
      <c r="A9452" s="59" t="s">
        <v>19212</v>
      </c>
      <c r="B9452" s="59" t="s">
        <v>19213</v>
      </c>
    </row>
    <row r="9453" spans="1:2" ht="28.8" x14ac:dyDescent="0.3">
      <c r="A9453" s="59" t="s">
        <v>19214</v>
      </c>
      <c r="B9453" s="59" t="s">
        <v>19215</v>
      </c>
    </row>
    <row r="9454" spans="1:2" ht="28.8" x14ac:dyDescent="0.3">
      <c r="A9454" s="59" t="s">
        <v>19216</v>
      </c>
      <c r="B9454" s="59" t="s">
        <v>19217</v>
      </c>
    </row>
    <row r="9455" spans="1:2" x14ac:dyDescent="0.3">
      <c r="A9455" s="59" t="s">
        <v>19218</v>
      </c>
      <c r="B9455" s="59" t="s">
        <v>19219</v>
      </c>
    </row>
    <row r="9456" spans="1:2" ht="28.8" x14ac:dyDescent="0.3">
      <c r="A9456" s="59" t="s">
        <v>19220</v>
      </c>
      <c r="B9456" s="59" t="s">
        <v>19221</v>
      </c>
    </row>
    <row r="9457" spans="1:2" ht="28.8" x14ac:dyDescent="0.3">
      <c r="A9457" s="59" t="s">
        <v>19222</v>
      </c>
      <c r="B9457" s="59" t="s">
        <v>19223</v>
      </c>
    </row>
    <row r="9458" spans="1:2" ht="28.8" x14ac:dyDescent="0.3">
      <c r="A9458" s="59" t="s">
        <v>19224</v>
      </c>
      <c r="B9458" s="59" t="s">
        <v>19225</v>
      </c>
    </row>
    <row r="9459" spans="1:2" ht="28.8" x14ac:dyDescent="0.3">
      <c r="A9459" s="59" t="s">
        <v>19226</v>
      </c>
      <c r="B9459" s="59" t="s">
        <v>19227</v>
      </c>
    </row>
    <row r="9460" spans="1:2" ht="28.8" x14ac:dyDescent="0.3">
      <c r="A9460" s="59" t="s">
        <v>19228</v>
      </c>
      <c r="B9460" s="59" t="s">
        <v>19229</v>
      </c>
    </row>
    <row r="9461" spans="1:2" ht="28.8" x14ac:dyDescent="0.3">
      <c r="A9461" s="59" t="s">
        <v>19230</v>
      </c>
      <c r="B9461" s="59" t="s">
        <v>19231</v>
      </c>
    </row>
    <row r="9462" spans="1:2" ht="28.8" x14ac:dyDescent="0.3">
      <c r="A9462" s="59" t="s">
        <v>19232</v>
      </c>
      <c r="B9462" s="59" t="s">
        <v>19233</v>
      </c>
    </row>
    <row r="9463" spans="1:2" x14ac:dyDescent="0.3">
      <c r="A9463" s="59" t="s">
        <v>19234</v>
      </c>
      <c r="B9463" s="59" t="s">
        <v>19235</v>
      </c>
    </row>
    <row r="9464" spans="1:2" ht="28.8" x14ac:dyDescent="0.3">
      <c r="A9464" s="59" t="s">
        <v>19236</v>
      </c>
      <c r="B9464" s="59" t="s">
        <v>19237</v>
      </c>
    </row>
    <row r="9465" spans="1:2" ht="28.8" x14ac:dyDescent="0.3">
      <c r="A9465" s="59" t="s">
        <v>19238</v>
      </c>
      <c r="B9465" s="59" t="s">
        <v>19239</v>
      </c>
    </row>
    <row r="9466" spans="1:2" ht="28.8" x14ac:dyDescent="0.3">
      <c r="A9466" s="59" t="s">
        <v>19240</v>
      </c>
      <c r="B9466" s="59" t="s">
        <v>19241</v>
      </c>
    </row>
    <row r="9467" spans="1:2" ht="28.8" x14ac:dyDescent="0.3">
      <c r="A9467" s="59" t="s">
        <v>19242</v>
      </c>
      <c r="B9467" s="59" t="s">
        <v>19243</v>
      </c>
    </row>
    <row r="9468" spans="1:2" ht="28.8" x14ac:dyDescent="0.3">
      <c r="A9468" s="59" t="s">
        <v>19244</v>
      </c>
      <c r="B9468" s="59" t="s">
        <v>19245</v>
      </c>
    </row>
    <row r="9469" spans="1:2" ht="28.8" x14ac:dyDescent="0.3">
      <c r="A9469" s="59" t="s">
        <v>19246</v>
      </c>
      <c r="B9469" s="59" t="s">
        <v>19247</v>
      </c>
    </row>
    <row r="9470" spans="1:2" ht="28.8" x14ac:dyDescent="0.3">
      <c r="A9470" s="59" t="s">
        <v>19248</v>
      </c>
      <c r="B9470" s="59" t="s">
        <v>19249</v>
      </c>
    </row>
    <row r="9471" spans="1:2" x14ac:dyDescent="0.3">
      <c r="A9471" s="59" t="s">
        <v>19250</v>
      </c>
      <c r="B9471" s="59" t="s">
        <v>19251</v>
      </c>
    </row>
    <row r="9472" spans="1:2" ht="28.8" x14ac:dyDescent="0.3">
      <c r="A9472" s="59" t="s">
        <v>19252</v>
      </c>
      <c r="B9472" s="59" t="s">
        <v>19253</v>
      </c>
    </row>
    <row r="9473" spans="1:2" ht="28.8" x14ac:dyDescent="0.3">
      <c r="A9473" s="59" t="s">
        <v>19254</v>
      </c>
      <c r="B9473" s="59" t="s">
        <v>19255</v>
      </c>
    </row>
    <row r="9474" spans="1:2" ht="28.8" x14ac:dyDescent="0.3">
      <c r="A9474" s="59" t="s">
        <v>19256</v>
      </c>
      <c r="B9474" s="59" t="s">
        <v>19257</v>
      </c>
    </row>
    <row r="9475" spans="1:2" ht="28.8" x14ac:dyDescent="0.3">
      <c r="A9475" s="59" t="s">
        <v>19258</v>
      </c>
      <c r="B9475" s="59" t="s">
        <v>19259</v>
      </c>
    </row>
    <row r="9476" spans="1:2" ht="28.8" x14ac:dyDescent="0.3">
      <c r="A9476" s="59" t="s">
        <v>19260</v>
      </c>
      <c r="B9476" s="59" t="s">
        <v>19261</v>
      </c>
    </row>
    <row r="9477" spans="1:2" ht="28.8" x14ac:dyDescent="0.3">
      <c r="A9477" s="59" t="s">
        <v>19262</v>
      </c>
      <c r="B9477" s="59" t="s">
        <v>19263</v>
      </c>
    </row>
    <row r="9478" spans="1:2" ht="28.8" x14ac:dyDescent="0.3">
      <c r="A9478" s="59" t="s">
        <v>19264</v>
      </c>
      <c r="B9478" s="59" t="s">
        <v>19265</v>
      </c>
    </row>
    <row r="9479" spans="1:2" x14ac:dyDescent="0.3">
      <c r="A9479" s="59" t="s">
        <v>19266</v>
      </c>
      <c r="B9479" s="59" t="s">
        <v>19267</v>
      </c>
    </row>
    <row r="9480" spans="1:2" ht="28.8" x14ac:dyDescent="0.3">
      <c r="A9480" s="59" t="s">
        <v>19268</v>
      </c>
      <c r="B9480" s="59" t="s">
        <v>19269</v>
      </c>
    </row>
    <row r="9481" spans="1:2" ht="28.8" x14ac:dyDescent="0.3">
      <c r="A9481" s="59" t="s">
        <v>19270</v>
      </c>
      <c r="B9481" s="59" t="s">
        <v>19271</v>
      </c>
    </row>
    <row r="9482" spans="1:2" ht="28.8" x14ac:dyDescent="0.3">
      <c r="A9482" s="59" t="s">
        <v>19272</v>
      </c>
      <c r="B9482" s="59" t="s">
        <v>19273</v>
      </c>
    </row>
    <row r="9483" spans="1:2" ht="28.8" x14ac:dyDescent="0.3">
      <c r="A9483" s="59" t="s">
        <v>19274</v>
      </c>
      <c r="B9483" s="59" t="s">
        <v>19275</v>
      </c>
    </row>
    <row r="9484" spans="1:2" ht="28.8" x14ac:dyDescent="0.3">
      <c r="A9484" s="59" t="s">
        <v>19276</v>
      </c>
      <c r="B9484" s="59" t="s">
        <v>19277</v>
      </c>
    </row>
    <row r="9485" spans="1:2" ht="28.8" x14ac:dyDescent="0.3">
      <c r="A9485" s="59" t="s">
        <v>19278</v>
      </c>
      <c r="B9485" s="59" t="s">
        <v>19279</v>
      </c>
    </row>
    <row r="9486" spans="1:2" ht="28.8" x14ac:dyDescent="0.3">
      <c r="A9486" s="59" t="s">
        <v>19280</v>
      </c>
      <c r="B9486" s="59" t="s">
        <v>19281</v>
      </c>
    </row>
    <row r="9487" spans="1:2" x14ac:dyDescent="0.3">
      <c r="A9487" s="59" t="s">
        <v>19282</v>
      </c>
      <c r="B9487" s="59" t="s">
        <v>19283</v>
      </c>
    </row>
    <row r="9488" spans="1:2" ht="28.8" x14ac:dyDescent="0.3">
      <c r="A9488" s="59" t="s">
        <v>19284</v>
      </c>
      <c r="B9488" s="59" t="s">
        <v>19285</v>
      </c>
    </row>
    <row r="9489" spans="1:2" ht="28.8" x14ac:dyDescent="0.3">
      <c r="A9489" s="59" t="s">
        <v>19286</v>
      </c>
      <c r="B9489" s="59" t="s">
        <v>19287</v>
      </c>
    </row>
    <row r="9490" spans="1:2" ht="28.8" x14ac:dyDescent="0.3">
      <c r="A9490" s="59" t="s">
        <v>19288</v>
      </c>
      <c r="B9490" s="59" t="s">
        <v>19289</v>
      </c>
    </row>
    <row r="9491" spans="1:2" ht="28.8" x14ac:dyDescent="0.3">
      <c r="A9491" s="59" t="s">
        <v>19290</v>
      </c>
      <c r="B9491" s="59" t="s">
        <v>19291</v>
      </c>
    </row>
    <row r="9492" spans="1:2" ht="28.8" x14ac:dyDescent="0.3">
      <c r="A9492" s="59" t="s">
        <v>19292</v>
      </c>
      <c r="B9492" s="59" t="s">
        <v>19293</v>
      </c>
    </row>
    <row r="9493" spans="1:2" x14ac:dyDescent="0.3">
      <c r="A9493" s="59" t="s">
        <v>19294</v>
      </c>
      <c r="B9493" s="59" t="s">
        <v>19295</v>
      </c>
    </row>
    <row r="9494" spans="1:2" ht="28.8" x14ac:dyDescent="0.3">
      <c r="A9494" s="59" t="s">
        <v>19296</v>
      </c>
      <c r="B9494" s="59" t="s">
        <v>19297</v>
      </c>
    </row>
    <row r="9495" spans="1:2" x14ac:dyDescent="0.3">
      <c r="A9495" s="59" t="s">
        <v>19298</v>
      </c>
      <c r="B9495" s="59" t="s">
        <v>19299</v>
      </c>
    </row>
    <row r="9496" spans="1:2" ht="28.8" x14ac:dyDescent="0.3">
      <c r="A9496" s="59" t="s">
        <v>19300</v>
      </c>
      <c r="B9496" s="59" t="s">
        <v>19301</v>
      </c>
    </row>
    <row r="9497" spans="1:2" ht="28.8" x14ac:dyDescent="0.3">
      <c r="A9497" s="59" t="s">
        <v>19302</v>
      </c>
      <c r="B9497" s="59" t="s">
        <v>19303</v>
      </c>
    </row>
    <row r="9498" spans="1:2" ht="28.8" x14ac:dyDescent="0.3">
      <c r="A9498" s="59" t="s">
        <v>19304</v>
      </c>
      <c r="B9498" s="59" t="s">
        <v>19305</v>
      </c>
    </row>
    <row r="9499" spans="1:2" x14ac:dyDescent="0.3">
      <c r="A9499" s="59" t="s">
        <v>19306</v>
      </c>
      <c r="B9499" s="59" t="s">
        <v>19307</v>
      </c>
    </row>
    <row r="9500" spans="1:2" ht="28.8" x14ac:dyDescent="0.3">
      <c r="A9500" s="59" t="s">
        <v>19308</v>
      </c>
      <c r="B9500" s="59" t="s">
        <v>19309</v>
      </c>
    </row>
    <row r="9501" spans="1:2" ht="28.8" x14ac:dyDescent="0.3">
      <c r="A9501" s="59" t="s">
        <v>19310</v>
      </c>
      <c r="B9501" s="59" t="s">
        <v>19311</v>
      </c>
    </row>
    <row r="9502" spans="1:2" ht="28.8" x14ac:dyDescent="0.3">
      <c r="A9502" s="59" t="s">
        <v>19312</v>
      </c>
      <c r="B9502" s="59" t="s">
        <v>19313</v>
      </c>
    </row>
    <row r="9503" spans="1:2" x14ac:dyDescent="0.3">
      <c r="A9503" s="59" t="s">
        <v>19314</v>
      </c>
      <c r="B9503" s="59" t="s">
        <v>19315</v>
      </c>
    </row>
    <row r="9504" spans="1:2" x14ac:dyDescent="0.3">
      <c r="A9504" s="59" t="s">
        <v>19316</v>
      </c>
      <c r="B9504" s="59" t="s">
        <v>19317</v>
      </c>
    </row>
    <row r="9505" spans="1:2" x14ac:dyDescent="0.3">
      <c r="A9505" s="59" t="s">
        <v>19318</v>
      </c>
      <c r="B9505" s="59" t="s">
        <v>19319</v>
      </c>
    </row>
    <row r="9506" spans="1:2" ht="28.8" x14ac:dyDescent="0.3">
      <c r="A9506" s="59" t="s">
        <v>19320</v>
      </c>
      <c r="B9506" s="59" t="s">
        <v>19321</v>
      </c>
    </row>
    <row r="9507" spans="1:2" ht="28.8" x14ac:dyDescent="0.3">
      <c r="A9507" s="59" t="s">
        <v>19322</v>
      </c>
      <c r="B9507" s="59" t="s">
        <v>19323</v>
      </c>
    </row>
    <row r="9508" spans="1:2" ht="28.8" x14ac:dyDescent="0.3">
      <c r="A9508" s="59" t="s">
        <v>19324</v>
      </c>
      <c r="B9508" s="59" t="s">
        <v>19325</v>
      </c>
    </row>
    <row r="9509" spans="1:2" ht="28.8" x14ac:dyDescent="0.3">
      <c r="A9509" s="59" t="s">
        <v>19326</v>
      </c>
      <c r="B9509" s="59" t="s">
        <v>19327</v>
      </c>
    </row>
    <row r="9510" spans="1:2" ht="28.8" x14ac:dyDescent="0.3">
      <c r="A9510" s="59" t="s">
        <v>19328</v>
      </c>
      <c r="B9510" s="59" t="s">
        <v>19329</v>
      </c>
    </row>
    <row r="9511" spans="1:2" ht="28.8" x14ac:dyDescent="0.3">
      <c r="A9511" s="59" t="s">
        <v>19330</v>
      </c>
      <c r="B9511" s="59" t="s">
        <v>19331</v>
      </c>
    </row>
    <row r="9512" spans="1:2" ht="28.8" x14ac:dyDescent="0.3">
      <c r="A9512" s="59" t="s">
        <v>19332</v>
      </c>
      <c r="B9512" s="59" t="s">
        <v>19333</v>
      </c>
    </row>
    <row r="9513" spans="1:2" ht="28.8" x14ac:dyDescent="0.3">
      <c r="A9513" s="59" t="s">
        <v>19334</v>
      </c>
      <c r="B9513" s="59" t="s">
        <v>19335</v>
      </c>
    </row>
    <row r="9514" spans="1:2" ht="28.8" x14ac:dyDescent="0.3">
      <c r="A9514" s="59" t="s">
        <v>19336</v>
      </c>
      <c r="B9514" s="59" t="s">
        <v>19337</v>
      </c>
    </row>
    <row r="9515" spans="1:2" x14ac:dyDescent="0.3">
      <c r="A9515" s="59" t="s">
        <v>19338</v>
      </c>
      <c r="B9515" s="59" t="s">
        <v>19339</v>
      </c>
    </row>
    <row r="9516" spans="1:2" ht="28.8" x14ac:dyDescent="0.3">
      <c r="A9516" s="59" t="s">
        <v>19340</v>
      </c>
      <c r="B9516" s="59" t="s">
        <v>19341</v>
      </c>
    </row>
    <row r="9517" spans="1:2" ht="28.8" x14ac:dyDescent="0.3">
      <c r="A9517" s="59" t="s">
        <v>19342</v>
      </c>
      <c r="B9517" s="59" t="s">
        <v>19343</v>
      </c>
    </row>
    <row r="9518" spans="1:2" ht="28.8" x14ac:dyDescent="0.3">
      <c r="A9518" s="59" t="s">
        <v>19344</v>
      </c>
      <c r="B9518" s="59" t="s">
        <v>19345</v>
      </c>
    </row>
    <row r="9519" spans="1:2" ht="28.8" x14ac:dyDescent="0.3">
      <c r="A9519" s="59" t="s">
        <v>19346</v>
      </c>
      <c r="B9519" s="59" t="s">
        <v>19347</v>
      </c>
    </row>
    <row r="9520" spans="1:2" ht="28.8" x14ac:dyDescent="0.3">
      <c r="A9520" s="59" t="s">
        <v>19348</v>
      </c>
      <c r="B9520" s="59" t="s">
        <v>19349</v>
      </c>
    </row>
    <row r="9521" spans="1:2" ht="28.8" x14ac:dyDescent="0.3">
      <c r="A9521" s="59" t="s">
        <v>19350</v>
      </c>
      <c r="B9521" s="59" t="s">
        <v>19351</v>
      </c>
    </row>
    <row r="9522" spans="1:2" ht="28.8" x14ac:dyDescent="0.3">
      <c r="A9522" s="59" t="s">
        <v>19352</v>
      </c>
      <c r="B9522" s="59" t="s">
        <v>19353</v>
      </c>
    </row>
    <row r="9523" spans="1:2" ht="28.8" x14ac:dyDescent="0.3">
      <c r="A9523" s="59" t="s">
        <v>19354</v>
      </c>
      <c r="B9523" s="59" t="s">
        <v>19355</v>
      </c>
    </row>
    <row r="9524" spans="1:2" ht="28.8" x14ac:dyDescent="0.3">
      <c r="A9524" s="59" t="s">
        <v>19356</v>
      </c>
      <c r="B9524" s="59" t="s">
        <v>19357</v>
      </c>
    </row>
    <row r="9525" spans="1:2" ht="28.8" x14ac:dyDescent="0.3">
      <c r="A9525" s="59" t="s">
        <v>19358</v>
      </c>
      <c r="B9525" s="59" t="s">
        <v>19359</v>
      </c>
    </row>
    <row r="9526" spans="1:2" ht="28.8" x14ac:dyDescent="0.3">
      <c r="A9526" s="59" t="s">
        <v>19360</v>
      </c>
      <c r="B9526" s="59" t="s">
        <v>19361</v>
      </c>
    </row>
    <row r="9527" spans="1:2" ht="28.8" x14ac:dyDescent="0.3">
      <c r="A9527" s="59" t="s">
        <v>19362</v>
      </c>
      <c r="B9527" s="59" t="s">
        <v>19363</v>
      </c>
    </row>
    <row r="9528" spans="1:2" ht="28.8" x14ac:dyDescent="0.3">
      <c r="A9528" s="59" t="s">
        <v>19364</v>
      </c>
      <c r="B9528" s="59" t="s">
        <v>19365</v>
      </c>
    </row>
    <row r="9529" spans="1:2" ht="28.8" x14ac:dyDescent="0.3">
      <c r="A9529" s="59" t="s">
        <v>19366</v>
      </c>
      <c r="B9529" s="59" t="s">
        <v>19367</v>
      </c>
    </row>
    <row r="9530" spans="1:2" ht="28.8" x14ac:dyDescent="0.3">
      <c r="A9530" s="59" t="s">
        <v>19368</v>
      </c>
      <c r="B9530" s="59" t="s">
        <v>19369</v>
      </c>
    </row>
    <row r="9531" spans="1:2" ht="28.8" x14ac:dyDescent="0.3">
      <c r="A9531" s="59" t="s">
        <v>19370</v>
      </c>
      <c r="B9531" s="59" t="s">
        <v>19371</v>
      </c>
    </row>
    <row r="9532" spans="1:2" ht="28.8" x14ac:dyDescent="0.3">
      <c r="A9532" s="59" t="s">
        <v>19372</v>
      </c>
      <c r="B9532" s="59" t="s">
        <v>19373</v>
      </c>
    </row>
    <row r="9533" spans="1:2" ht="28.8" x14ac:dyDescent="0.3">
      <c r="A9533" s="59" t="s">
        <v>19374</v>
      </c>
      <c r="B9533" s="59" t="s">
        <v>19375</v>
      </c>
    </row>
    <row r="9534" spans="1:2" ht="28.8" x14ac:dyDescent="0.3">
      <c r="A9534" s="59" t="s">
        <v>19376</v>
      </c>
      <c r="B9534" s="59" t="s">
        <v>19377</v>
      </c>
    </row>
    <row r="9535" spans="1:2" ht="28.8" x14ac:dyDescent="0.3">
      <c r="A9535" s="59" t="s">
        <v>19378</v>
      </c>
      <c r="B9535" s="59" t="s">
        <v>19379</v>
      </c>
    </row>
    <row r="9536" spans="1:2" ht="28.8" x14ac:dyDescent="0.3">
      <c r="A9536" s="59" t="s">
        <v>19380</v>
      </c>
      <c r="B9536" s="59" t="s">
        <v>19381</v>
      </c>
    </row>
    <row r="9537" spans="1:2" ht="28.8" x14ac:dyDescent="0.3">
      <c r="A9537" s="59" t="s">
        <v>19382</v>
      </c>
      <c r="B9537" s="59" t="s">
        <v>19383</v>
      </c>
    </row>
    <row r="9538" spans="1:2" ht="28.8" x14ac:dyDescent="0.3">
      <c r="A9538" s="59" t="s">
        <v>19384</v>
      </c>
      <c r="B9538" s="59" t="s">
        <v>19385</v>
      </c>
    </row>
    <row r="9539" spans="1:2" ht="28.8" x14ac:dyDescent="0.3">
      <c r="A9539" s="59" t="s">
        <v>19386</v>
      </c>
      <c r="B9539" s="59" t="s">
        <v>19387</v>
      </c>
    </row>
    <row r="9540" spans="1:2" ht="28.8" x14ac:dyDescent="0.3">
      <c r="A9540" s="59" t="s">
        <v>19388</v>
      </c>
      <c r="B9540" s="59" t="s">
        <v>19389</v>
      </c>
    </row>
    <row r="9541" spans="1:2" ht="28.8" x14ac:dyDescent="0.3">
      <c r="A9541" s="59" t="s">
        <v>19390</v>
      </c>
      <c r="B9541" s="59" t="s">
        <v>19391</v>
      </c>
    </row>
    <row r="9542" spans="1:2" ht="28.8" x14ac:dyDescent="0.3">
      <c r="A9542" s="59" t="s">
        <v>19392</v>
      </c>
      <c r="B9542" s="59" t="s">
        <v>19393</v>
      </c>
    </row>
    <row r="9543" spans="1:2" ht="28.8" x14ac:dyDescent="0.3">
      <c r="A9543" s="59" t="s">
        <v>19394</v>
      </c>
      <c r="B9543" s="59" t="s">
        <v>19395</v>
      </c>
    </row>
    <row r="9544" spans="1:2" ht="28.8" x14ac:dyDescent="0.3">
      <c r="A9544" s="59" t="s">
        <v>19396</v>
      </c>
      <c r="B9544" s="59" t="s">
        <v>19397</v>
      </c>
    </row>
    <row r="9545" spans="1:2" ht="28.8" x14ac:dyDescent="0.3">
      <c r="A9545" s="59" t="s">
        <v>19398</v>
      </c>
      <c r="B9545" s="59" t="s">
        <v>19399</v>
      </c>
    </row>
    <row r="9546" spans="1:2" ht="28.8" x14ac:dyDescent="0.3">
      <c r="A9546" s="59" t="s">
        <v>19400</v>
      </c>
      <c r="B9546" s="59" t="s">
        <v>19401</v>
      </c>
    </row>
    <row r="9547" spans="1:2" ht="28.8" x14ac:dyDescent="0.3">
      <c r="A9547" s="59" t="s">
        <v>19402</v>
      </c>
      <c r="B9547" s="59" t="s">
        <v>19403</v>
      </c>
    </row>
    <row r="9548" spans="1:2" ht="28.8" x14ac:dyDescent="0.3">
      <c r="A9548" s="59" t="s">
        <v>19404</v>
      </c>
      <c r="B9548" s="59" t="s">
        <v>19405</v>
      </c>
    </row>
    <row r="9549" spans="1:2" ht="28.8" x14ac:dyDescent="0.3">
      <c r="A9549" s="59" t="s">
        <v>19406</v>
      </c>
      <c r="B9549" s="59" t="s">
        <v>19407</v>
      </c>
    </row>
    <row r="9550" spans="1:2" ht="28.8" x14ac:dyDescent="0.3">
      <c r="A9550" s="59" t="s">
        <v>19408</v>
      </c>
      <c r="B9550" s="59" t="s">
        <v>19409</v>
      </c>
    </row>
    <row r="9551" spans="1:2" ht="28.8" x14ac:dyDescent="0.3">
      <c r="A9551" s="59" t="s">
        <v>19410</v>
      </c>
      <c r="B9551" s="59" t="s">
        <v>19411</v>
      </c>
    </row>
    <row r="9552" spans="1:2" ht="28.8" x14ac:dyDescent="0.3">
      <c r="A9552" s="59" t="s">
        <v>19412</v>
      </c>
      <c r="B9552" s="59" t="s">
        <v>19413</v>
      </c>
    </row>
    <row r="9553" spans="1:2" ht="28.8" x14ac:dyDescent="0.3">
      <c r="A9553" s="59" t="s">
        <v>19414</v>
      </c>
      <c r="B9553" s="59" t="s">
        <v>19415</v>
      </c>
    </row>
    <row r="9554" spans="1:2" ht="28.8" x14ac:dyDescent="0.3">
      <c r="A9554" s="59" t="s">
        <v>19416</v>
      </c>
      <c r="B9554" s="59" t="s">
        <v>19417</v>
      </c>
    </row>
    <row r="9555" spans="1:2" x14ac:dyDescent="0.3">
      <c r="A9555" s="59" t="s">
        <v>19418</v>
      </c>
      <c r="B9555" s="59" t="s">
        <v>19419</v>
      </c>
    </row>
    <row r="9556" spans="1:2" ht="28.8" x14ac:dyDescent="0.3">
      <c r="A9556" s="59" t="s">
        <v>19420</v>
      </c>
      <c r="B9556" s="59" t="s">
        <v>19421</v>
      </c>
    </row>
    <row r="9557" spans="1:2" ht="28.8" x14ac:dyDescent="0.3">
      <c r="A9557" s="59" t="s">
        <v>19422</v>
      </c>
      <c r="B9557" s="59" t="s">
        <v>19423</v>
      </c>
    </row>
    <row r="9558" spans="1:2" ht="28.8" x14ac:dyDescent="0.3">
      <c r="A9558" s="59" t="s">
        <v>19424</v>
      </c>
      <c r="B9558" s="59" t="s">
        <v>19425</v>
      </c>
    </row>
    <row r="9559" spans="1:2" ht="28.8" x14ac:dyDescent="0.3">
      <c r="A9559" s="59" t="s">
        <v>19426</v>
      </c>
      <c r="B9559" s="59" t="s">
        <v>19427</v>
      </c>
    </row>
    <row r="9560" spans="1:2" ht="28.8" x14ac:dyDescent="0.3">
      <c r="A9560" s="59" t="s">
        <v>19428</v>
      </c>
      <c r="B9560" s="59" t="s">
        <v>19429</v>
      </c>
    </row>
    <row r="9561" spans="1:2" ht="28.8" x14ac:dyDescent="0.3">
      <c r="A9561" s="59" t="s">
        <v>19430</v>
      </c>
      <c r="B9561" s="59" t="s">
        <v>19431</v>
      </c>
    </row>
    <row r="9562" spans="1:2" ht="28.8" x14ac:dyDescent="0.3">
      <c r="A9562" s="59" t="s">
        <v>19432</v>
      </c>
      <c r="B9562" s="59" t="s">
        <v>19433</v>
      </c>
    </row>
    <row r="9563" spans="1:2" ht="28.8" x14ac:dyDescent="0.3">
      <c r="A9563" s="59" t="s">
        <v>19434</v>
      </c>
      <c r="B9563" s="59" t="s">
        <v>19435</v>
      </c>
    </row>
    <row r="9564" spans="1:2" ht="28.8" x14ac:dyDescent="0.3">
      <c r="A9564" s="59" t="s">
        <v>19436</v>
      </c>
      <c r="B9564" s="59" t="s">
        <v>19437</v>
      </c>
    </row>
    <row r="9565" spans="1:2" x14ac:dyDescent="0.3">
      <c r="A9565" s="59" t="s">
        <v>19438</v>
      </c>
      <c r="B9565" s="59" t="s">
        <v>19439</v>
      </c>
    </row>
    <row r="9566" spans="1:2" ht="28.8" x14ac:dyDescent="0.3">
      <c r="A9566" s="59" t="s">
        <v>19440</v>
      </c>
      <c r="B9566" s="59" t="s">
        <v>19441</v>
      </c>
    </row>
    <row r="9567" spans="1:2" ht="28.8" x14ac:dyDescent="0.3">
      <c r="A9567" s="59" t="s">
        <v>19442</v>
      </c>
      <c r="B9567" s="59" t="s">
        <v>19443</v>
      </c>
    </row>
    <row r="9568" spans="1:2" ht="28.8" x14ac:dyDescent="0.3">
      <c r="A9568" s="59" t="s">
        <v>19444</v>
      </c>
      <c r="B9568" s="59" t="s">
        <v>19445</v>
      </c>
    </row>
    <row r="9569" spans="1:2" ht="28.8" x14ac:dyDescent="0.3">
      <c r="A9569" s="59" t="s">
        <v>19446</v>
      </c>
      <c r="B9569" s="59" t="s">
        <v>19447</v>
      </c>
    </row>
    <row r="9570" spans="1:2" ht="28.8" x14ac:dyDescent="0.3">
      <c r="A9570" s="59" t="s">
        <v>19448</v>
      </c>
      <c r="B9570" s="59" t="s">
        <v>19449</v>
      </c>
    </row>
    <row r="9571" spans="1:2" ht="28.8" x14ac:dyDescent="0.3">
      <c r="A9571" s="59" t="s">
        <v>19450</v>
      </c>
      <c r="B9571" s="59" t="s">
        <v>19451</v>
      </c>
    </row>
    <row r="9572" spans="1:2" ht="28.8" x14ac:dyDescent="0.3">
      <c r="A9572" s="59" t="s">
        <v>19452</v>
      </c>
      <c r="B9572" s="59" t="s">
        <v>19453</v>
      </c>
    </row>
    <row r="9573" spans="1:2" ht="28.8" x14ac:dyDescent="0.3">
      <c r="A9573" s="59" t="s">
        <v>19454</v>
      </c>
      <c r="B9573" s="59" t="s">
        <v>19455</v>
      </c>
    </row>
    <row r="9574" spans="1:2" ht="28.8" x14ac:dyDescent="0.3">
      <c r="A9574" s="59" t="s">
        <v>19456</v>
      </c>
      <c r="B9574" s="59" t="s">
        <v>19457</v>
      </c>
    </row>
    <row r="9575" spans="1:2" x14ac:dyDescent="0.3">
      <c r="A9575" s="59" t="s">
        <v>19458</v>
      </c>
      <c r="B9575" s="59" t="s">
        <v>19459</v>
      </c>
    </row>
    <row r="9576" spans="1:2" ht="28.8" x14ac:dyDescent="0.3">
      <c r="A9576" s="59" t="s">
        <v>19460</v>
      </c>
      <c r="B9576" s="59" t="s">
        <v>19461</v>
      </c>
    </row>
    <row r="9577" spans="1:2" ht="28.8" x14ac:dyDescent="0.3">
      <c r="A9577" s="59" t="s">
        <v>19462</v>
      </c>
      <c r="B9577" s="59" t="s">
        <v>19463</v>
      </c>
    </row>
    <row r="9578" spans="1:2" ht="28.8" x14ac:dyDescent="0.3">
      <c r="A9578" s="59" t="s">
        <v>19464</v>
      </c>
      <c r="B9578" s="59" t="s">
        <v>19465</v>
      </c>
    </row>
    <row r="9579" spans="1:2" ht="28.8" x14ac:dyDescent="0.3">
      <c r="A9579" s="59" t="s">
        <v>19466</v>
      </c>
      <c r="B9579" s="59" t="s">
        <v>19467</v>
      </c>
    </row>
    <row r="9580" spans="1:2" ht="28.8" x14ac:dyDescent="0.3">
      <c r="A9580" s="59" t="s">
        <v>19468</v>
      </c>
      <c r="B9580" s="59" t="s">
        <v>19469</v>
      </c>
    </row>
    <row r="9581" spans="1:2" ht="28.8" x14ac:dyDescent="0.3">
      <c r="A9581" s="59" t="s">
        <v>19470</v>
      </c>
      <c r="B9581" s="59" t="s">
        <v>19471</v>
      </c>
    </row>
    <row r="9582" spans="1:2" ht="28.8" x14ac:dyDescent="0.3">
      <c r="A9582" s="59" t="s">
        <v>19472</v>
      </c>
      <c r="B9582" s="59" t="s">
        <v>19473</v>
      </c>
    </row>
    <row r="9583" spans="1:2" ht="28.8" x14ac:dyDescent="0.3">
      <c r="A9583" s="59" t="s">
        <v>19474</v>
      </c>
      <c r="B9583" s="59" t="s">
        <v>19475</v>
      </c>
    </row>
    <row r="9584" spans="1:2" ht="28.8" x14ac:dyDescent="0.3">
      <c r="A9584" s="59" t="s">
        <v>19476</v>
      </c>
      <c r="B9584" s="59" t="s">
        <v>19477</v>
      </c>
    </row>
    <row r="9585" spans="1:2" x14ac:dyDescent="0.3">
      <c r="A9585" s="59" t="s">
        <v>19478</v>
      </c>
      <c r="B9585" s="59" t="s">
        <v>19479</v>
      </c>
    </row>
    <row r="9586" spans="1:2" ht="28.8" x14ac:dyDescent="0.3">
      <c r="A9586" s="59" t="s">
        <v>19480</v>
      </c>
      <c r="B9586" s="59" t="s">
        <v>19481</v>
      </c>
    </row>
    <row r="9587" spans="1:2" ht="28.8" x14ac:dyDescent="0.3">
      <c r="A9587" s="59" t="s">
        <v>19482</v>
      </c>
      <c r="B9587" s="59" t="s">
        <v>19483</v>
      </c>
    </row>
    <row r="9588" spans="1:2" ht="28.8" x14ac:dyDescent="0.3">
      <c r="A9588" s="59" t="s">
        <v>19484</v>
      </c>
      <c r="B9588" s="59" t="s">
        <v>19485</v>
      </c>
    </row>
    <row r="9589" spans="1:2" ht="28.8" x14ac:dyDescent="0.3">
      <c r="A9589" s="59" t="s">
        <v>19486</v>
      </c>
      <c r="B9589" s="59" t="s">
        <v>19487</v>
      </c>
    </row>
    <row r="9590" spans="1:2" ht="28.8" x14ac:dyDescent="0.3">
      <c r="A9590" s="59" t="s">
        <v>19488</v>
      </c>
      <c r="B9590" s="59" t="s">
        <v>19489</v>
      </c>
    </row>
    <row r="9591" spans="1:2" ht="28.8" x14ac:dyDescent="0.3">
      <c r="A9591" s="59" t="s">
        <v>19490</v>
      </c>
      <c r="B9591" s="59" t="s">
        <v>19491</v>
      </c>
    </row>
    <row r="9592" spans="1:2" ht="28.8" x14ac:dyDescent="0.3">
      <c r="A9592" s="59" t="s">
        <v>19492</v>
      </c>
      <c r="B9592" s="59" t="s">
        <v>19493</v>
      </c>
    </row>
    <row r="9593" spans="1:2" ht="28.8" x14ac:dyDescent="0.3">
      <c r="A9593" s="59" t="s">
        <v>19494</v>
      </c>
      <c r="B9593" s="59" t="s">
        <v>19495</v>
      </c>
    </row>
    <row r="9594" spans="1:2" ht="28.8" x14ac:dyDescent="0.3">
      <c r="A9594" s="59" t="s">
        <v>19496</v>
      </c>
      <c r="B9594" s="59" t="s">
        <v>19497</v>
      </c>
    </row>
    <row r="9595" spans="1:2" ht="28.8" x14ac:dyDescent="0.3">
      <c r="A9595" s="59" t="s">
        <v>19498</v>
      </c>
      <c r="B9595" s="59" t="s">
        <v>19499</v>
      </c>
    </row>
    <row r="9596" spans="1:2" ht="28.8" x14ac:dyDescent="0.3">
      <c r="A9596" s="59" t="s">
        <v>19500</v>
      </c>
      <c r="B9596" s="59" t="s">
        <v>19501</v>
      </c>
    </row>
    <row r="9597" spans="1:2" ht="28.8" x14ac:dyDescent="0.3">
      <c r="A9597" s="59" t="s">
        <v>19502</v>
      </c>
      <c r="B9597" s="59" t="s">
        <v>19503</v>
      </c>
    </row>
    <row r="9598" spans="1:2" ht="28.8" x14ac:dyDescent="0.3">
      <c r="A9598" s="59" t="s">
        <v>19504</v>
      </c>
      <c r="B9598" s="59" t="s">
        <v>19505</v>
      </c>
    </row>
    <row r="9599" spans="1:2" ht="28.8" x14ac:dyDescent="0.3">
      <c r="A9599" s="59" t="s">
        <v>19506</v>
      </c>
      <c r="B9599" s="59" t="s">
        <v>19507</v>
      </c>
    </row>
    <row r="9600" spans="1:2" ht="28.8" x14ac:dyDescent="0.3">
      <c r="A9600" s="59" t="s">
        <v>19508</v>
      </c>
      <c r="B9600" s="59" t="s">
        <v>19509</v>
      </c>
    </row>
    <row r="9601" spans="1:2" ht="28.8" x14ac:dyDescent="0.3">
      <c r="A9601" s="59" t="s">
        <v>19510</v>
      </c>
      <c r="B9601" s="59" t="s">
        <v>19511</v>
      </c>
    </row>
    <row r="9602" spans="1:2" ht="28.8" x14ac:dyDescent="0.3">
      <c r="A9602" s="59" t="s">
        <v>19512</v>
      </c>
      <c r="B9602" s="59" t="s">
        <v>19513</v>
      </c>
    </row>
    <row r="9603" spans="1:2" ht="28.8" x14ac:dyDescent="0.3">
      <c r="A9603" s="59" t="s">
        <v>19514</v>
      </c>
      <c r="B9603" s="59" t="s">
        <v>19515</v>
      </c>
    </row>
    <row r="9604" spans="1:2" ht="28.8" x14ac:dyDescent="0.3">
      <c r="A9604" s="59" t="s">
        <v>19516</v>
      </c>
      <c r="B9604" s="59" t="s">
        <v>19517</v>
      </c>
    </row>
    <row r="9605" spans="1:2" x14ac:dyDescent="0.3">
      <c r="A9605" s="59" t="s">
        <v>19518</v>
      </c>
      <c r="B9605" s="59" t="s">
        <v>19519</v>
      </c>
    </row>
    <row r="9606" spans="1:2" ht="28.8" x14ac:dyDescent="0.3">
      <c r="A9606" s="59" t="s">
        <v>19520</v>
      </c>
      <c r="B9606" s="59" t="s">
        <v>19521</v>
      </c>
    </row>
    <row r="9607" spans="1:2" ht="28.8" x14ac:dyDescent="0.3">
      <c r="A9607" s="59" t="s">
        <v>19522</v>
      </c>
      <c r="B9607" s="59" t="s">
        <v>19523</v>
      </c>
    </row>
    <row r="9608" spans="1:2" ht="28.8" x14ac:dyDescent="0.3">
      <c r="A9608" s="59" t="s">
        <v>19524</v>
      </c>
      <c r="B9608" s="59" t="s">
        <v>19525</v>
      </c>
    </row>
    <row r="9609" spans="1:2" ht="28.8" x14ac:dyDescent="0.3">
      <c r="A9609" s="59" t="s">
        <v>19526</v>
      </c>
      <c r="B9609" s="59" t="s">
        <v>19527</v>
      </c>
    </row>
    <row r="9610" spans="1:2" ht="28.8" x14ac:dyDescent="0.3">
      <c r="A9610" s="59" t="s">
        <v>19528</v>
      </c>
      <c r="B9610" s="59" t="s">
        <v>19529</v>
      </c>
    </row>
    <row r="9611" spans="1:2" ht="28.8" x14ac:dyDescent="0.3">
      <c r="A9611" s="59" t="s">
        <v>19530</v>
      </c>
      <c r="B9611" s="59" t="s">
        <v>19531</v>
      </c>
    </row>
    <row r="9612" spans="1:2" ht="28.8" x14ac:dyDescent="0.3">
      <c r="A9612" s="59" t="s">
        <v>19532</v>
      </c>
      <c r="B9612" s="59" t="s">
        <v>19533</v>
      </c>
    </row>
    <row r="9613" spans="1:2" ht="28.8" x14ac:dyDescent="0.3">
      <c r="A9613" s="59" t="s">
        <v>19534</v>
      </c>
      <c r="B9613" s="59" t="s">
        <v>19535</v>
      </c>
    </row>
    <row r="9614" spans="1:2" ht="28.8" x14ac:dyDescent="0.3">
      <c r="A9614" s="59" t="s">
        <v>19536</v>
      </c>
      <c r="B9614" s="59" t="s">
        <v>19537</v>
      </c>
    </row>
    <row r="9615" spans="1:2" x14ac:dyDescent="0.3">
      <c r="A9615" s="59" t="s">
        <v>19538</v>
      </c>
      <c r="B9615" s="59" t="s">
        <v>19539</v>
      </c>
    </row>
    <row r="9616" spans="1:2" ht="28.8" x14ac:dyDescent="0.3">
      <c r="A9616" s="59" t="s">
        <v>19540</v>
      </c>
      <c r="B9616" s="59" t="s">
        <v>19541</v>
      </c>
    </row>
    <row r="9617" spans="1:2" ht="28.8" x14ac:dyDescent="0.3">
      <c r="A9617" s="59" t="s">
        <v>19542</v>
      </c>
      <c r="B9617" s="59" t="s">
        <v>19543</v>
      </c>
    </row>
    <row r="9618" spans="1:2" ht="28.8" x14ac:dyDescent="0.3">
      <c r="A9618" s="59" t="s">
        <v>19544</v>
      </c>
      <c r="B9618" s="59" t="s">
        <v>19545</v>
      </c>
    </row>
    <row r="9619" spans="1:2" ht="28.8" x14ac:dyDescent="0.3">
      <c r="A9619" s="59" t="s">
        <v>19546</v>
      </c>
      <c r="B9619" s="59" t="s">
        <v>19547</v>
      </c>
    </row>
    <row r="9620" spans="1:2" ht="28.8" x14ac:dyDescent="0.3">
      <c r="A9620" s="59" t="s">
        <v>19548</v>
      </c>
      <c r="B9620" s="59" t="s">
        <v>19549</v>
      </c>
    </row>
    <row r="9621" spans="1:2" ht="28.8" x14ac:dyDescent="0.3">
      <c r="A9621" s="59" t="s">
        <v>19550</v>
      </c>
      <c r="B9621" s="59" t="s">
        <v>19551</v>
      </c>
    </row>
    <row r="9622" spans="1:2" ht="28.8" x14ac:dyDescent="0.3">
      <c r="A9622" s="59" t="s">
        <v>19552</v>
      </c>
      <c r="B9622" s="59" t="s">
        <v>19553</v>
      </c>
    </row>
    <row r="9623" spans="1:2" ht="28.8" x14ac:dyDescent="0.3">
      <c r="A9623" s="59" t="s">
        <v>19554</v>
      </c>
      <c r="B9623" s="59" t="s">
        <v>19555</v>
      </c>
    </row>
    <row r="9624" spans="1:2" ht="28.8" x14ac:dyDescent="0.3">
      <c r="A9624" s="59" t="s">
        <v>19556</v>
      </c>
      <c r="B9624" s="59" t="s">
        <v>19557</v>
      </c>
    </row>
    <row r="9625" spans="1:2" x14ac:dyDescent="0.3">
      <c r="A9625" s="59" t="s">
        <v>19558</v>
      </c>
      <c r="B9625" s="59" t="s">
        <v>19559</v>
      </c>
    </row>
    <row r="9626" spans="1:2" ht="28.8" x14ac:dyDescent="0.3">
      <c r="A9626" s="59" t="s">
        <v>19560</v>
      </c>
      <c r="B9626" s="59" t="s">
        <v>19561</v>
      </c>
    </row>
    <row r="9627" spans="1:2" ht="28.8" x14ac:dyDescent="0.3">
      <c r="A9627" s="59" t="s">
        <v>19562</v>
      </c>
      <c r="B9627" s="59" t="s">
        <v>19563</v>
      </c>
    </row>
    <row r="9628" spans="1:2" ht="28.8" x14ac:dyDescent="0.3">
      <c r="A9628" s="59" t="s">
        <v>19564</v>
      </c>
      <c r="B9628" s="59" t="s">
        <v>19565</v>
      </c>
    </row>
    <row r="9629" spans="1:2" ht="28.8" x14ac:dyDescent="0.3">
      <c r="A9629" s="59" t="s">
        <v>19566</v>
      </c>
      <c r="B9629" s="59" t="s">
        <v>19567</v>
      </c>
    </row>
    <row r="9630" spans="1:2" ht="28.8" x14ac:dyDescent="0.3">
      <c r="A9630" s="59" t="s">
        <v>19568</v>
      </c>
      <c r="B9630" s="59" t="s">
        <v>19569</v>
      </c>
    </row>
    <row r="9631" spans="1:2" ht="28.8" x14ac:dyDescent="0.3">
      <c r="A9631" s="59" t="s">
        <v>19570</v>
      </c>
      <c r="B9631" s="59" t="s">
        <v>19571</v>
      </c>
    </row>
    <row r="9632" spans="1:2" ht="28.8" x14ac:dyDescent="0.3">
      <c r="A9632" s="59" t="s">
        <v>19572</v>
      </c>
      <c r="B9632" s="59" t="s">
        <v>19573</v>
      </c>
    </row>
    <row r="9633" spans="1:2" ht="28.8" x14ac:dyDescent="0.3">
      <c r="A9633" s="59" t="s">
        <v>19574</v>
      </c>
      <c r="B9633" s="59" t="s">
        <v>19575</v>
      </c>
    </row>
    <row r="9634" spans="1:2" ht="28.8" x14ac:dyDescent="0.3">
      <c r="A9634" s="59" t="s">
        <v>19576</v>
      </c>
      <c r="B9634" s="59" t="s">
        <v>19577</v>
      </c>
    </row>
    <row r="9635" spans="1:2" x14ac:dyDescent="0.3">
      <c r="A9635" s="59" t="s">
        <v>19578</v>
      </c>
      <c r="B9635" s="59" t="s">
        <v>19579</v>
      </c>
    </row>
    <row r="9636" spans="1:2" ht="28.8" x14ac:dyDescent="0.3">
      <c r="A9636" s="59" t="s">
        <v>19580</v>
      </c>
      <c r="B9636" s="59" t="s">
        <v>19581</v>
      </c>
    </row>
    <row r="9637" spans="1:2" ht="28.8" x14ac:dyDescent="0.3">
      <c r="A9637" s="59" t="s">
        <v>19582</v>
      </c>
      <c r="B9637" s="59" t="s">
        <v>19583</v>
      </c>
    </row>
    <row r="9638" spans="1:2" ht="28.8" x14ac:dyDescent="0.3">
      <c r="A9638" s="59" t="s">
        <v>19584</v>
      </c>
      <c r="B9638" s="59" t="s">
        <v>19585</v>
      </c>
    </row>
    <row r="9639" spans="1:2" ht="28.8" x14ac:dyDescent="0.3">
      <c r="A9639" s="59" t="s">
        <v>19586</v>
      </c>
      <c r="B9639" s="59" t="s">
        <v>19587</v>
      </c>
    </row>
    <row r="9640" spans="1:2" ht="28.8" x14ac:dyDescent="0.3">
      <c r="A9640" s="59" t="s">
        <v>19588</v>
      </c>
      <c r="B9640" s="59" t="s">
        <v>19589</v>
      </c>
    </row>
    <row r="9641" spans="1:2" ht="28.8" x14ac:dyDescent="0.3">
      <c r="A9641" s="59" t="s">
        <v>19590</v>
      </c>
      <c r="B9641" s="59" t="s">
        <v>19591</v>
      </c>
    </row>
    <row r="9642" spans="1:2" ht="28.8" x14ac:dyDescent="0.3">
      <c r="A9642" s="59" t="s">
        <v>19592</v>
      </c>
      <c r="B9642" s="59" t="s">
        <v>19593</v>
      </c>
    </row>
    <row r="9643" spans="1:2" ht="28.8" x14ac:dyDescent="0.3">
      <c r="A9643" s="59" t="s">
        <v>19594</v>
      </c>
      <c r="B9643" s="59" t="s">
        <v>19595</v>
      </c>
    </row>
    <row r="9644" spans="1:2" ht="28.8" x14ac:dyDescent="0.3">
      <c r="A9644" s="59" t="s">
        <v>19596</v>
      </c>
      <c r="B9644" s="59" t="s">
        <v>19597</v>
      </c>
    </row>
    <row r="9645" spans="1:2" x14ac:dyDescent="0.3">
      <c r="A9645" s="59" t="s">
        <v>19598</v>
      </c>
      <c r="B9645" s="59" t="s">
        <v>19599</v>
      </c>
    </row>
    <row r="9646" spans="1:2" ht="28.8" x14ac:dyDescent="0.3">
      <c r="A9646" s="59" t="s">
        <v>19600</v>
      </c>
      <c r="B9646" s="59" t="s">
        <v>19601</v>
      </c>
    </row>
    <row r="9647" spans="1:2" ht="28.8" x14ac:dyDescent="0.3">
      <c r="A9647" s="59" t="s">
        <v>19602</v>
      </c>
      <c r="B9647" s="59" t="s">
        <v>19603</v>
      </c>
    </row>
    <row r="9648" spans="1:2" ht="28.8" x14ac:dyDescent="0.3">
      <c r="A9648" s="59" t="s">
        <v>19604</v>
      </c>
      <c r="B9648" s="59" t="s">
        <v>19605</v>
      </c>
    </row>
    <row r="9649" spans="1:2" ht="28.8" x14ac:dyDescent="0.3">
      <c r="A9649" s="59" t="s">
        <v>19606</v>
      </c>
      <c r="B9649" s="59" t="s">
        <v>19607</v>
      </c>
    </row>
    <row r="9650" spans="1:2" ht="28.8" x14ac:dyDescent="0.3">
      <c r="A9650" s="59" t="s">
        <v>19608</v>
      </c>
      <c r="B9650" s="59" t="s">
        <v>19609</v>
      </c>
    </row>
    <row r="9651" spans="1:2" ht="28.8" x14ac:dyDescent="0.3">
      <c r="A9651" s="59" t="s">
        <v>19610</v>
      </c>
      <c r="B9651" s="59" t="s">
        <v>19611</v>
      </c>
    </row>
    <row r="9652" spans="1:2" ht="28.8" x14ac:dyDescent="0.3">
      <c r="A9652" s="59" t="s">
        <v>19612</v>
      </c>
      <c r="B9652" s="59" t="s">
        <v>19613</v>
      </c>
    </row>
    <row r="9653" spans="1:2" ht="28.8" x14ac:dyDescent="0.3">
      <c r="A9653" s="59" t="s">
        <v>19614</v>
      </c>
      <c r="B9653" s="59" t="s">
        <v>19615</v>
      </c>
    </row>
    <row r="9654" spans="1:2" ht="28.8" x14ac:dyDescent="0.3">
      <c r="A9654" s="59" t="s">
        <v>19616</v>
      </c>
      <c r="B9654" s="59" t="s">
        <v>19617</v>
      </c>
    </row>
    <row r="9655" spans="1:2" x14ac:dyDescent="0.3">
      <c r="A9655" s="59" t="s">
        <v>19618</v>
      </c>
      <c r="B9655" s="59" t="s">
        <v>19619</v>
      </c>
    </row>
    <row r="9656" spans="1:2" ht="28.8" x14ac:dyDescent="0.3">
      <c r="A9656" s="59" t="s">
        <v>19620</v>
      </c>
      <c r="B9656" s="59" t="s">
        <v>19621</v>
      </c>
    </row>
    <row r="9657" spans="1:2" ht="28.8" x14ac:dyDescent="0.3">
      <c r="A9657" s="59" t="s">
        <v>19622</v>
      </c>
      <c r="B9657" s="59" t="s">
        <v>19623</v>
      </c>
    </row>
    <row r="9658" spans="1:2" ht="28.8" x14ac:dyDescent="0.3">
      <c r="A9658" s="59" t="s">
        <v>19624</v>
      </c>
      <c r="B9658" s="59" t="s">
        <v>19625</v>
      </c>
    </row>
    <row r="9659" spans="1:2" ht="28.8" x14ac:dyDescent="0.3">
      <c r="A9659" s="59" t="s">
        <v>19626</v>
      </c>
      <c r="B9659" s="59" t="s">
        <v>19627</v>
      </c>
    </row>
    <row r="9660" spans="1:2" ht="28.8" x14ac:dyDescent="0.3">
      <c r="A9660" s="59" t="s">
        <v>19628</v>
      </c>
      <c r="B9660" s="59" t="s">
        <v>19629</v>
      </c>
    </row>
    <row r="9661" spans="1:2" ht="28.8" x14ac:dyDescent="0.3">
      <c r="A9661" s="59" t="s">
        <v>19630</v>
      </c>
      <c r="B9661" s="59" t="s">
        <v>19631</v>
      </c>
    </row>
    <row r="9662" spans="1:2" ht="28.8" x14ac:dyDescent="0.3">
      <c r="A9662" s="59" t="s">
        <v>19632</v>
      </c>
      <c r="B9662" s="59" t="s">
        <v>19633</v>
      </c>
    </row>
    <row r="9663" spans="1:2" ht="28.8" x14ac:dyDescent="0.3">
      <c r="A9663" s="59" t="s">
        <v>19634</v>
      </c>
      <c r="B9663" s="59" t="s">
        <v>19635</v>
      </c>
    </row>
    <row r="9664" spans="1:2" ht="28.8" x14ac:dyDescent="0.3">
      <c r="A9664" s="59" t="s">
        <v>19636</v>
      </c>
      <c r="B9664" s="59" t="s">
        <v>19637</v>
      </c>
    </row>
    <row r="9665" spans="1:2" x14ac:dyDescent="0.3">
      <c r="A9665" s="59" t="s">
        <v>19638</v>
      </c>
      <c r="B9665" s="59" t="s">
        <v>19639</v>
      </c>
    </row>
    <row r="9666" spans="1:2" ht="28.8" x14ac:dyDescent="0.3">
      <c r="A9666" s="59" t="s">
        <v>19640</v>
      </c>
      <c r="B9666" s="59" t="s">
        <v>19641</v>
      </c>
    </row>
    <row r="9667" spans="1:2" ht="28.8" x14ac:dyDescent="0.3">
      <c r="A9667" s="59" t="s">
        <v>19642</v>
      </c>
      <c r="B9667" s="59" t="s">
        <v>19643</v>
      </c>
    </row>
    <row r="9668" spans="1:2" ht="28.8" x14ac:dyDescent="0.3">
      <c r="A9668" s="59" t="s">
        <v>19644</v>
      </c>
      <c r="B9668" s="59" t="s">
        <v>19645</v>
      </c>
    </row>
    <row r="9669" spans="1:2" ht="28.8" x14ac:dyDescent="0.3">
      <c r="A9669" s="59" t="s">
        <v>19646</v>
      </c>
      <c r="B9669" s="59" t="s">
        <v>19647</v>
      </c>
    </row>
    <row r="9670" spans="1:2" ht="28.8" x14ac:dyDescent="0.3">
      <c r="A9670" s="59" t="s">
        <v>19648</v>
      </c>
      <c r="B9670" s="59" t="s">
        <v>19649</v>
      </c>
    </row>
    <row r="9671" spans="1:2" ht="28.8" x14ac:dyDescent="0.3">
      <c r="A9671" s="59" t="s">
        <v>19650</v>
      </c>
      <c r="B9671" s="59" t="s">
        <v>19651</v>
      </c>
    </row>
    <row r="9672" spans="1:2" ht="28.8" x14ac:dyDescent="0.3">
      <c r="A9672" s="59" t="s">
        <v>19652</v>
      </c>
      <c r="B9672" s="59" t="s">
        <v>19653</v>
      </c>
    </row>
    <row r="9673" spans="1:2" ht="28.8" x14ac:dyDescent="0.3">
      <c r="A9673" s="59" t="s">
        <v>19654</v>
      </c>
      <c r="B9673" s="59" t="s">
        <v>19655</v>
      </c>
    </row>
    <row r="9674" spans="1:2" ht="28.8" x14ac:dyDescent="0.3">
      <c r="A9674" s="59" t="s">
        <v>19656</v>
      </c>
      <c r="B9674" s="59" t="s">
        <v>19657</v>
      </c>
    </row>
    <row r="9675" spans="1:2" x14ac:dyDescent="0.3">
      <c r="A9675" s="59" t="s">
        <v>19658</v>
      </c>
      <c r="B9675" s="59" t="s">
        <v>19659</v>
      </c>
    </row>
    <row r="9676" spans="1:2" ht="28.8" x14ac:dyDescent="0.3">
      <c r="A9676" s="59" t="s">
        <v>19660</v>
      </c>
      <c r="B9676" s="59" t="s">
        <v>19661</v>
      </c>
    </row>
    <row r="9677" spans="1:2" ht="28.8" x14ac:dyDescent="0.3">
      <c r="A9677" s="59" t="s">
        <v>19662</v>
      </c>
      <c r="B9677" s="59" t="s">
        <v>19663</v>
      </c>
    </row>
    <row r="9678" spans="1:2" ht="28.8" x14ac:dyDescent="0.3">
      <c r="A9678" s="59" t="s">
        <v>19664</v>
      </c>
      <c r="B9678" s="59" t="s">
        <v>19665</v>
      </c>
    </row>
    <row r="9679" spans="1:2" ht="28.8" x14ac:dyDescent="0.3">
      <c r="A9679" s="59" t="s">
        <v>19666</v>
      </c>
      <c r="B9679" s="59" t="s">
        <v>19667</v>
      </c>
    </row>
    <row r="9680" spans="1:2" ht="28.8" x14ac:dyDescent="0.3">
      <c r="A9680" s="59" t="s">
        <v>19668</v>
      </c>
      <c r="B9680" s="59" t="s">
        <v>19669</v>
      </c>
    </row>
    <row r="9681" spans="1:2" ht="28.8" x14ac:dyDescent="0.3">
      <c r="A9681" s="59" t="s">
        <v>19670</v>
      </c>
      <c r="B9681" s="59" t="s">
        <v>19671</v>
      </c>
    </row>
    <row r="9682" spans="1:2" ht="28.8" x14ac:dyDescent="0.3">
      <c r="A9682" s="59" t="s">
        <v>19672</v>
      </c>
      <c r="B9682" s="59" t="s">
        <v>19673</v>
      </c>
    </row>
    <row r="9683" spans="1:2" ht="28.8" x14ac:dyDescent="0.3">
      <c r="A9683" s="59" t="s">
        <v>19674</v>
      </c>
      <c r="B9683" s="59" t="s">
        <v>19675</v>
      </c>
    </row>
    <row r="9684" spans="1:2" ht="28.8" x14ac:dyDescent="0.3">
      <c r="A9684" s="59" t="s">
        <v>19676</v>
      </c>
      <c r="B9684" s="59" t="s">
        <v>19677</v>
      </c>
    </row>
    <row r="9685" spans="1:2" x14ac:dyDescent="0.3">
      <c r="A9685" s="59" t="s">
        <v>19678</v>
      </c>
      <c r="B9685" s="59" t="s">
        <v>19679</v>
      </c>
    </row>
    <row r="9686" spans="1:2" ht="28.8" x14ac:dyDescent="0.3">
      <c r="A9686" s="59" t="s">
        <v>19680</v>
      </c>
      <c r="B9686" s="59" t="s">
        <v>19681</v>
      </c>
    </row>
    <row r="9687" spans="1:2" ht="28.8" x14ac:dyDescent="0.3">
      <c r="A9687" s="59" t="s">
        <v>19682</v>
      </c>
      <c r="B9687" s="59" t="s">
        <v>19683</v>
      </c>
    </row>
    <row r="9688" spans="1:2" ht="28.8" x14ac:dyDescent="0.3">
      <c r="A9688" s="59" t="s">
        <v>19684</v>
      </c>
      <c r="B9688" s="59" t="s">
        <v>19685</v>
      </c>
    </row>
    <row r="9689" spans="1:2" ht="28.8" x14ac:dyDescent="0.3">
      <c r="A9689" s="59" t="s">
        <v>19686</v>
      </c>
      <c r="B9689" s="59" t="s">
        <v>19687</v>
      </c>
    </row>
    <row r="9690" spans="1:2" ht="28.8" x14ac:dyDescent="0.3">
      <c r="A9690" s="59" t="s">
        <v>19688</v>
      </c>
      <c r="B9690" s="59" t="s">
        <v>19689</v>
      </c>
    </row>
    <row r="9691" spans="1:2" ht="28.8" x14ac:dyDescent="0.3">
      <c r="A9691" s="59" t="s">
        <v>19690</v>
      </c>
      <c r="B9691" s="59" t="s">
        <v>19691</v>
      </c>
    </row>
    <row r="9692" spans="1:2" ht="28.8" x14ac:dyDescent="0.3">
      <c r="A9692" s="59" t="s">
        <v>19692</v>
      </c>
      <c r="B9692" s="59" t="s">
        <v>19693</v>
      </c>
    </row>
    <row r="9693" spans="1:2" ht="28.8" x14ac:dyDescent="0.3">
      <c r="A9693" s="59" t="s">
        <v>19694</v>
      </c>
      <c r="B9693" s="59" t="s">
        <v>19695</v>
      </c>
    </row>
    <row r="9694" spans="1:2" ht="28.8" x14ac:dyDescent="0.3">
      <c r="A9694" s="59" t="s">
        <v>19696</v>
      </c>
      <c r="B9694" s="59" t="s">
        <v>19697</v>
      </c>
    </row>
    <row r="9695" spans="1:2" x14ac:dyDescent="0.3">
      <c r="A9695" s="59" t="s">
        <v>19698</v>
      </c>
      <c r="B9695" s="59" t="s">
        <v>19699</v>
      </c>
    </row>
    <row r="9696" spans="1:2" ht="28.8" x14ac:dyDescent="0.3">
      <c r="A9696" s="59" t="s">
        <v>19700</v>
      </c>
      <c r="B9696" s="59" t="s">
        <v>19701</v>
      </c>
    </row>
    <row r="9697" spans="1:2" ht="28.8" x14ac:dyDescent="0.3">
      <c r="A9697" s="59" t="s">
        <v>19702</v>
      </c>
      <c r="B9697" s="59" t="s">
        <v>19703</v>
      </c>
    </row>
    <row r="9698" spans="1:2" ht="28.8" x14ac:dyDescent="0.3">
      <c r="A9698" s="59" t="s">
        <v>19704</v>
      </c>
      <c r="B9698" s="59" t="s">
        <v>19705</v>
      </c>
    </row>
    <row r="9699" spans="1:2" x14ac:dyDescent="0.3">
      <c r="A9699" s="59" t="s">
        <v>19706</v>
      </c>
      <c r="B9699" s="59" t="s">
        <v>19707</v>
      </c>
    </row>
    <row r="9700" spans="1:2" ht="28.8" x14ac:dyDescent="0.3">
      <c r="A9700" s="59" t="s">
        <v>19708</v>
      </c>
      <c r="B9700" s="59" t="s">
        <v>19709</v>
      </c>
    </row>
    <row r="9701" spans="1:2" ht="28.8" x14ac:dyDescent="0.3">
      <c r="A9701" s="59" t="s">
        <v>19710</v>
      </c>
      <c r="B9701" s="59" t="s">
        <v>19711</v>
      </c>
    </row>
    <row r="9702" spans="1:2" ht="28.8" x14ac:dyDescent="0.3">
      <c r="A9702" s="59" t="s">
        <v>19712</v>
      </c>
      <c r="B9702" s="59" t="s">
        <v>19713</v>
      </c>
    </row>
    <row r="9703" spans="1:2" x14ac:dyDescent="0.3">
      <c r="A9703" s="59" t="s">
        <v>19714</v>
      </c>
      <c r="B9703" s="59" t="s">
        <v>19715</v>
      </c>
    </row>
    <row r="9704" spans="1:2" x14ac:dyDescent="0.3">
      <c r="A9704" s="59" t="s">
        <v>19716</v>
      </c>
      <c r="B9704" s="59" t="s">
        <v>19717</v>
      </c>
    </row>
    <row r="9705" spans="1:2" x14ac:dyDescent="0.3">
      <c r="A9705" s="59" t="s">
        <v>19718</v>
      </c>
      <c r="B9705" s="59" t="s">
        <v>19719</v>
      </c>
    </row>
    <row r="9706" spans="1:2" ht="28.8" x14ac:dyDescent="0.3">
      <c r="A9706" s="59" t="s">
        <v>19720</v>
      </c>
      <c r="B9706" s="59" t="s">
        <v>19721</v>
      </c>
    </row>
    <row r="9707" spans="1:2" ht="28.8" x14ac:dyDescent="0.3">
      <c r="A9707" s="59" t="s">
        <v>19722</v>
      </c>
      <c r="B9707" s="59" t="s">
        <v>19723</v>
      </c>
    </row>
    <row r="9708" spans="1:2" ht="28.8" x14ac:dyDescent="0.3">
      <c r="A9708" s="59" t="s">
        <v>19724</v>
      </c>
      <c r="B9708" s="59" t="s">
        <v>19725</v>
      </c>
    </row>
    <row r="9709" spans="1:2" ht="28.8" x14ac:dyDescent="0.3">
      <c r="A9709" s="59" t="s">
        <v>19726</v>
      </c>
      <c r="B9709" s="59" t="s">
        <v>19727</v>
      </c>
    </row>
    <row r="9710" spans="1:2" ht="28.8" x14ac:dyDescent="0.3">
      <c r="A9710" s="59" t="s">
        <v>19728</v>
      </c>
      <c r="B9710" s="59" t="s">
        <v>19729</v>
      </c>
    </row>
    <row r="9711" spans="1:2" ht="28.8" x14ac:dyDescent="0.3">
      <c r="A9711" s="59" t="s">
        <v>19730</v>
      </c>
      <c r="B9711" s="59" t="s">
        <v>19731</v>
      </c>
    </row>
    <row r="9712" spans="1:2" ht="28.8" x14ac:dyDescent="0.3">
      <c r="A9712" s="59" t="s">
        <v>19732</v>
      </c>
      <c r="B9712" s="59" t="s">
        <v>19733</v>
      </c>
    </row>
    <row r="9713" spans="1:2" ht="28.8" x14ac:dyDescent="0.3">
      <c r="A9713" s="59" t="s">
        <v>19734</v>
      </c>
      <c r="B9713" s="59" t="s">
        <v>19735</v>
      </c>
    </row>
    <row r="9714" spans="1:2" ht="28.8" x14ac:dyDescent="0.3">
      <c r="A9714" s="59" t="s">
        <v>19736</v>
      </c>
      <c r="B9714" s="59" t="s">
        <v>19737</v>
      </c>
    </row>
    <row r="9715" spans="1:2" x14ac:dyDescent="0.3">
      <c r="A9715" s="59" t="s">
        <v>19738</v>
      </c>
      <c r="B9715" s="59" t="s">
        <v>19739</v>
      </c>
    </row>
    <row r="9716" spans="1:2" ht="28.8" x14ac:dyDescent="0.3">
      <c r="A9716" s="59" t="s">
        <v>19740</v>
      </c>
      <c r="B9716" s="59" t="s">
        <v>19741</v>
      </c>
    </row>
    <row r="9717" spans="1:2" ht="28.8" x14ac:dyDescent="0.3">
      <c r="A9717" s="59" t="s">
        <v>19742</v>
      </c>
      <c r="B9717" s="59" t="s">
        <v>19743</v>
      </c>
    </row>
    <row r="9718" spans="1:2" ht="28.8" x14ac:dyDescent="0.3">
      <c r="A9718" s="59" t="s">
        <v>19744</v>
      </c>
      <c r="B9718" s="59" t="s">
        <v>19745</v>
      </c>
    </row>
    <row r="9719" spans="1:2" ht="28.8" x14ac:dyDescent="0.3">
      <c r="A9719" s="59" t="s">
        <v>19746</v>
      </c>
      <c r="B9719" s="59" t="s">
        <v>19747</v>
      </c>
    </row>
    <row r="9720" spans="1:2" ht="28.8" x14ac:dyDescent="0.3">
      <c r="A9720" s="59" t="s">
        <v>19748</v>
      </c>
      <c r="B9720" s="59" t="s">
        <v>19749</v>
      </c>
    </row>
    <row r="9721" spans="1:2" ht="28.8" x14ac:dyDescent="0.3">
      <c r="A9721" s="59" t="s">
        <v>19750</v>
      </c>
      <c r="B9721" s="59" t="s">
        <v>19751</v>
      </c>
    </row>
    <row r="9722" spans="1:2" ht="28.8" x14ac:dyDescent="0.3">
      <c r="A9722" s="59" t="s">
        <v>19752</v>
      </c>
      <c r="B9722" s="59" t="s">
        <v>19753</v>
      </c>
    </row>
    <row r="9723" spans="1:2" ht="28.8" x14ac:dyDescent="0.3">
      <c r="A9723" s="59" t="s">
        <v>19754</v>
      </c>
      <c r="B9723" s="59" t="s">
        <v>19755</v>
      </c>
    </row>
    <row r="9724" spans="1:2" ht="28.8" x14ac:dyDescent="0.3">
      <c r="A9724" s="59" t="s">
        <v>19756</v>
      </c>
      <c r="B9724" s="59" t="s">
        <v>19757</v>
      </c>
    </row>
    <row r="9725" spans="1:2" x14ac:dyDescent="0.3">
      <c r="A9725" s="59" t="s">
        <v>19758</v>
      </c>
      <c r="B9725" s="59" t="s">
        <v>19759</v>
      </c>
    </row>
    <row r="9726" spans="1:2" ht="28.8" x14ac:dyDescent="0.3">
      <c r="A9726" s="59" t="s">
        <v>19760</v>
      </c>
      <c r="B9726" s="59" t="s">
        <v>19761</v>
      </c>
    </row>
    <row r="9727" spans="1:2" ht="28.8" x14ac:dyDescent="0.3">
      <c r="A9727" s="59" t="s">
        <v>19762</v>
      </c>
      <c r="B9727" s="59" t="s">
        <v>19763</v>
      </c>
    </row>
    <row r="9728" spans="1:2" ht="28.8" x14ac:dyDescent="0.3">
      <c r="A9728" s="59" t="s">
        <v>19764</v>
      </c>
      <c r="B9728" s="59" t="s">
        <v>19765</v>
      </c>
    </row>
    <row r="9729" spans="1:2" ht="28.8" x14ac:dyDescent="0.3">
      <c r="A9729" s="59" t="s">
        <v>19766</v>
      </c>
      <c r="B9729" s="59" t="s">
        <v>19767</v>
      </c>
    </row>
    <row r="9730" spans="1:2" ht="28.8" x14ac:dyDescent="0.3">
      <c r="A9730" s="59" t="s">
        <v>19768</v>
      </c>
      <c r="B9730" s="59" t="s">
        <v>19769</v>
      </c>
    </row>
    <row r="9731" spans="1:2" ht="28.8" x14ac:dyDescent="0.3">
      <c r="A9731" s="59" t="s">
        <v>19770</v>
      </c>
      <c r="B9731" s="59" t="s">
        <v>19771</v>
      </c>
    </row>
    <row r="9732" spans="1:2" ht="28.8" x14ac:dyDescent="0.3">
      <c r="A9732" s="59" t="s">
        <v>19772</v>
      </c>
      <c r="B9732" s="59" t="s">
        <v>19773</v>
      </c>
    </row>
    <row r="9733" spans="1:2" ht="28.8" x14ac:dyDescent="0.3">
      <c r="A9733" s="59" t="s">
        <v>19774</v>
      </c>
      <c r="B9733" s="59" t="s">
        <v>19775</v>
      </c>
    </row>
    <row r="9734" spans="1:2" ht="28.8" x14ac:dyDescent="0.3">
      <c r="A9734" s="59" t="s">
        <v>19776</v>
      </c>
      <c r="B9734" s="59" t="s">
        <v>19777</v>
      </c>
    </row>
    <row r="9735" spans="1:2" x14ac:dyDescent="0.3">
      <c r="A9735" s="59" t="s">
        <v>19778</v>
      </c>
      <c r="B9735" s="59" t="s">
        <v>19779</v>
      </c>
    </row>
    <row r="9736" spans="1:2" ht="28.8" x14ac:dyDescent="0.3">
      <c r="A9736" s="59" t="s">
        <v>19780</v>
      </c>
      <c r="B9736" s="59" t="s">
        <v>19781</v>
      </c>
    </row>
    <row r="9737" spans="1:2" ht="28.8" x14ac:dyDescent="0.3">
      <c r="A9737" s="59" t="s">
        <v>19782</v>
      </c>
      <c r="B9737" s="59" t="s">
        <v>19783</v>
      </c>
    </row>
    <row r="9738" spans="1:2" ht="28.8" x14ac:dyDescent="0.3">
      <c r="A9738" s="59" t="s">
        <v>19784</v>
      </c>
      <c r="B9738" s="59" t="s">
        <v>19785</v>
      </c>
    </row>
    <row r="9739" spans="1:2" ht="28.8" x14ac:dyDescent="0.3">
      <c r="A9739" s="59" t="s">
        <v>19786</v>
      </c>
      <c r="B9739" s="59" t="s">
        <v>19787</v>
      </c>
    </row>
    <row r="9740" spans="1:2" ht="28.8" x14ac:dyDescent="0.3">
      <c r="A9740" s="59" t="s">
        <v>19788</v>
      </c>
      <c r="B9740" s="59" t="s">
        <v>19789</v>
      </c>
    </row>
    <row r="9741" spans="1:2" ht="28.8" x14ac:dyDescent="0.3">
      <c r="A9741" s="59" t="s">
        <v>19790</v>
      </c>
      <c r="B9741" s="59" t="s">
        <v>19791</v>
      </c>
    </row>
    <row r="9742" spans="1:2" ht="28.8" x14ac:dyDescent="0.3">
      <c r="A9742" s="59" t="s">
        <v>19792</v>
      </c>
      <c r="B9742" s="59" t="s">
        <v>19793</v>
      </c>
    </row>
    <row r="9743" spans="1:2" ht="28.8" x14ac:dyDescent="0.3">
      <c r="A9743" s="59" t="s">
        <v>19794</v>
      </c>
      <c r="B9743" s="59" t="s">
        <v>19795</v>
      </c>
    </row>
    <row r="9744" spans="1:2" ht="28.8" x14ac:dyDescent="0.3">
      <c r="A9744" s="59" t="s">
        <v>19796</v>
      </c>
      <c r="B9744" s="59" t="s">
        <v>19797</v>
      </c>
    </row>
    <row r="9745" spans="1:2" x14ac:dyDescent="0.3">
      <c r="A9745" s="59" t="s">
        <v>19798</v>
      </c>
      <c r="B9745" s="59" t="s">
        <v>19799</v>
      </c>
    </row>
    <row r="9746" spans="1:2" ht="28.8" x14ac:dyDescent="0.3">
      <c r="A9746" s="59" t="s">
        <v>19800</v>
      </c>
      <c r="B9746" s="59" t="s">
        <v>19801</v>
      </c>
    </row>
    <row r="9747" spans="1:2" ht="28.8" x14ac:dyDescent="0.3">
      <c r="A9747" s="59" t="s">
        <v>19802</v>
      </c>
      <c r="B9747" s="59" t="s">
        <v>19803</v>
      </c>
    </row>
    <row r="9748" spans="1:2" ht="28.8" x14ac:dyDescent="0.3">
      <c r="A9748" s="59" t="s">
        <v>19804</v>
      </c>
      <c r="B9748" s="59" t="s">
        <v>19805</v>
      </c>
    </row>
    <row r="9749" spans="1:2" ht="28.8" x14ac:dyDescent="0.3">
      <c r="A9749" s="59" t="s">
        <v>19806</v>
      </c>
      <c r="B9749" s="59" t="s">
        <v>19807</v>
      </c>
    </row>
    <row r="9750" spans="1:2" ht="28.8" x14ac:dyDescent="0.3">
      <c r="A9750" s="59" t="s">
        <v>19808</v>
      </c>
      <c r="B9750" s="59" t="s">
        <v>19809</v>
      </c>
    </row>
    <row r="9751" spans="1:2" ht="28.8" x14ac:dyDescent="0.3">
      <c r="A9751" s="59" t="s">
        <v>19810</v>
      </c>
      <c r="B9751" s="59" t="s">
        <v>19811</v>
      </c>
    </row>
    <row r="9752" spans="1:2" ht="28.8" x14ac:dyDescent="0.3">
      <c r="A9752" s="59" t="s">
        <v>19812</v>
      </c>
      <c r="B9752" s="59" t="s">
        <v>19813</v>
      </c>
    </row>
    <row r="9753" spans="1:2" ht="28.8" x14ac:dyDescent="0.3">
      <c r="A9753" s="59" t="s">
        <v>19814</v>
      </c>
      <c r="B9753" s="59" t="s">
        <v>19815</v>
      </c>
    </row>
    <row r="9754" spans="1:2" ht="28.8" x14ac:dyDescent="0.3">
      <c r="A9754" s="59" t="s">
        <v>19816</v>
      </c>
      <c r="B9754" s="59" t="s">
        <v>19817</v>
      </c>
    </row>
    <row r="9755" spans="1:2" x14ac:dyDescent="0.3">
      <c r="A9755" s="59" t="s">
        <v>19818</v>
      </c>
      <c r="B9755" s="59" t="s">
        <v>19819</v>
      </c>
    </row>
    <row r="9756" spans="1:2" ht="28.8" x14ac:dyDescent="0.3">
      <c r="A9756" s="59" t="s">
        <v>19820</v>
      </c>
      <c r="B9756" s="59" t="s">
        <v>19821</v>
      </c>
    </row>
    <row r="9757" spans="1:2" ht="28.8" x14ac:dyDescent="0.3">
      <c r="A9757" s="59" t="s">
        <v>19822</v>
      </c>
      <c r="B9757" s="59" t="s">
        <v>19823</v>
      </c>
    </row>
    <row r="9758" spans="1:2" ht="28.8" x14ac:dyDescent="0.3">
      <c r="A9758" s="59" t="s">
        <v>19824</v>
      </c>
      <c r="B9758" s="59" t="s">
        <v>19825</v>
      </c>
    </row>
    <row r="9759" spans="1:2" ht="28.8" x14ac:dyDescent="0.3">
      <c r="A9759" s="59" t="s">
        <v>19826</v>
      </c>
      <c r="B9759" s="59" t="s">
        <v>19827</v>
      </c>
    </row>
    <row r="9760" spans="1:2" ht="28.8" x14ac:dyDescent="0.3">
      <c r="A9760" s="59" t="s">
        <v>19828</v>
      </c>
      <c r="B9760" s="59" t="s">
        <v>19829</v>
      </c>
    </row>
    <row r="9761" spans="1:2" ht="28.8" x14ac:dyDescent="0.3">
      <c r="A9761" s="59" t="s">
        <v>19830</v>
      </c>
      <c r="B9761" s="59" t="s">
        <v>19831</v>
      </c>
    </row>
    <row r="9762" spans="1:2" ht="28.8" x14ac:dyDescent="0.3">
      <c r="A9762" s="59" t="s">
        <v>19832</v>
      </c>
      <c r="B9762" s="59" t="s">
        <v>19833</v>
      </c>
    </row>
    <row r="9763" spans="1:2" ht="28.8" x14ac:dyDescent="0.3">
      <c r="A9763" s="59" t="s">
        <v>19834</v>
      </c>
      <c r="B9763" s="59" t="s">
        <v>19835</v>
      </c>
    </row>
    <row r="9764" spans="1:2" ht="28.8" x14ac:dyDescent="0.3">
      <c r="A9764" s="59" t="s">
        <v>19836</v>
      </c>
      <c r="B9764" s="59" t="s">
        <v>19837</v>
      </c>
    </row>
    <row r="9765" spans="1:2" x14ac:dyDescent="0.3">
      <c r="A9765" s="59" t="s">
        <v>19838</v>
      </c>
      <c r="B9765" s="59" t="s">
        <v>19839</v>
      </c>
    </row>
    <row r="9766" spans="1:2" ht="28.8" x14ac:dyDescent="0.3">
      <c r="A9766" s="59" t="s">
        <v>19840</v>
      </c>
      <c r="B9766" s="59" t="s">
        <v>19841</v>
      </c>
    </row>
    <row r="9767" spans="1:2" ht="28.8" x14ac:dyDescent="0.3">
      <c r="A9767" s="59" t="s">
        <v>19842</v>
      </c>
      <c r="B9767" s="59" t="s">
        <v>19843</v>
      </c>
    </row>
    <row r="9768" spans="1:2" ht="28.8" x14ac:dyDescent="0.3">
      <c r="A9768" s="59" t="s">
        <v>19844</v>
      </c>
      <c r="B9768" s="59" t="s">
        <v>19845</v>
      </c>
    </row>
    <row r="9769" spans="1:2" ht="28.8" x14ac:dyDescent="0.3">
      <c r="A9769" s="59" t="s">
        <v>19846</v>
      </c>
      <c r="B9769" s="59" t="s">
        <v>19847</v>
      </c>
    </row>
    <row r="9770" spans="1:2" ht="28.8" x14ac:dyDescent="0.3">
      <c r="A9770" s="59" t="s">
        <v>19848</v>
      </c>
      <c r="B9770" s="59" t="s">
        <v>19849</v>
      </c>
    </row>
    <row r="9771" spans="1:2" ht="28.8" x14ac:dyDescent="0.3">
      <c r="A9771" s="59" t="s">
        <v>19850</v>
      </c>
      <c r="B9771" s="59" t="s">
        <v>19851</v>
      </c>
    </row>
    <row r="9772" spans="1:2" ht="28.8" x14ac:dyDescent="0.3">
      <c r="A9772" s="59" t="s">
        <v>19852</v>
      </c>
      <c r="B9772" s="59" t="s">
        <v>19853</v>
      </c>
    </row>
    <row r="9773" spans="1:2" ht="28.8" x14ac:dyDescent="0.3">
      <c r="A9773" s="59" t="s">
        <v>19854</v>
      </c>
      <c r="B9773" s="59" t="s">
        <v>19855</v>
      </c>
    </row>
    <row r="9774" spans="1:2" ht="28.8" x14ac:dyDescent="0.3">
      <c r="A9774" s="59" t="s">
        <v>19856</v>
      </c>
      <c r="B9774" s="59" t="s">
        <v>19857</v>
      </c>
    </row>
    <row r="9775" spans="1:2" x14ac:dyDescent="0.3">
      <c r="A9775" s="59" t="s">
        <v>19858</v>
      </c>
      <c r="B9775" s="59" t="s">
        <v>19859</v>
      </c>
    </row>
    <row r="9776" spans="1:2" ht="28.8" x14ac:dyDescent="0.3">
      <c r="A9776" s="59" t="s">
        <v>19860</v>
      </c>
      <c r="B9776" s="59" t="s">
        <v>19861</v>
      </c>
    </row>
    <row r="9777" spans="1:2" ht="28.8" x14ac:dyDescent="0.3">
      <c r="A9777" s="59" t="s">
        <v>19862</v>
      </c>
      <c r="B9777" s="59" t="s">
        <v>19863</v>
      </c>
    </row>
    <row r="9778" spans="1:2" ht="28.8" x14ac:dyDescent="0.3">
      <c r="A9778" s="59" t="s">
        <v>19864</v>
      </c>
      <c r="B9778" s="59" t="s">
        <v>19865</v>
      </c>
    </row>
    <row r="9779" spans="1:2" ht="28.8" x14ac:dyDescent="0.3">
      <c r="A9779" s="59" t="s">
        <v>19866</v>
      </c>
      <c r="B9779" s="59" t="s">
        <v>19867</v>
      </c>
    </row>
    <row r="9780" spans="1:2" ht="28.8" x14ac:dyDescent="0.3">
      <c r="A9780" s="59" t="s">
        <v>19868</v>
      </c>
      <c r="B9780" s="59" t="s">
        <v>19869</v>
      </c>
    </row>
    <row r="9781" spans="1:2" ht="28.8" x14ac:dyDescent="0.3">
      <c r="A9781" s="59" t="s">
        <v>19870</v>
      </c>
      <c r="B9781" s="59" t="s">
        <v>19871</v>
      </c>
    </row>
    <row r="9782" spans="1:2" ht="28.8" x14ac:dyDescent="0.3">
      <c r="A9782" s="59" t="s">
        <v>19872</v>
      </c>
      <c r="B9782" s="59" t="s">
        <v>19873</v>
      </c>
    </row>
    <row r="9783" spans="1:2" ht="28.8" x14ac:dyDescent="0.3">
      <c r="A9783" s="59" t="s">
        <v>19874</v>
      </c>
      <c r="B9783" s="59" t="s">
        <v>19875</v>
      </c>
    </row>
    <row r="9784" spans="1:2" ht="28.8" x14ac:dyDescent="0.3">
      <c r="A9784" s="59" t="s">
        <v>19876</v>
      </c>
      <c r="B9784" s="59" t="s">
        <v>19877</v>
      </c>
    </row>
    <row r="9785" spans="1:2" x14ac:dyDescent="0.3">
      <c r="A9785" s="59" t="s">
        <v>19878</v>
      </c>
      <c r="B9785" s="59" t="s">
        <v>19879</v>
      </c>
    </row>
    <row r="9786" spans="1:2" ht="28.8" x14ac:dyDescent="0.3">
      <c r="A9786" s="59" t="s">
        <v>19880</v>
      </c>
      <c r="B9786" s="59" t="s">
        <v>19881</v>
      </c>
    </row>
    <row r="9787" spans="1:2" ht="28.8" x14ac:dyDescent="0.3">
      <c r="A9787" s="59" t="s">
        <v>19882</v>
      </c>
      <c r="B9787" s="59" t="s">
        <v>19883</v>
      </c>
    </row>
    <row r="9788" spans="1:2" ht="28.8" x14ac:dyDescent="0.3">
      <c r="A9788" s="59" t="s">
        <v>19884</v>
      </c>
      <c r="B9788" s="59" t="s">
        <v>19885</v>
      </c>
    </row>
    <row r="9789" spans="1:2" ht="28.8" x14ac:dyDescent="0.3">
      <c r="A9789" s="59" t="s">
        <v>19886</v>
      </c>
      <c r="B9789" s="59" t="s">
        <v>19887</v>
      </c>
    </row>
    <row r="9790" spans="1:2" ht="28.8" x14ac:dyDescent="0.3">
      <c r="A9790" s="59" t="s">
        <v>19888</v>
      </c>
      <c r="B9790" s="59" t="s">
        <v>19889</v>
      </c>
    </row>
    <row r="9791" spans="1:2" ht="28.8" x14ac:dyDescent="0.3">
      <c r="A9791" s="59" t="s">
        <v>19890</v>
      </c>
      <c r="B9791" s="59" t="s">
        <v>19891</v>
      </c>
    </row>
    <row r="9792" spans="1:2" ht="28.8" x14ac:dyDescent="0.3">
      <c r="A9792" s="59" t="s">
        <v>19892</v>
      </c>
      <c r="B9792" s="59" t="s">
        <v>19893</v>
      </c>
    </row>
    <row r="9793" spans="1:2" ht="28.8" x14ac:dyDescent="0.3">
      <c r="A9793" s="59" t="s">
        <v>19894</v>
      </c>
      <c r="B9793" s="59" t="s">
        <v>19895</v>
      </c>
    </row>
    <row r="9794" spans="1:2" ht="28.8" x14ac:dyDescent="0.3">
      <c r="A9794" s="59" t="s">
        <v>19896</v>
      </c>
      <c r="B9794" s="59" t="s">
        <v>19897</v>
      </c>
    </row>
    <row r="9795" spans="1:2" x14ac:dyDescent="0.3">
      <c r="A9795" s="59" t="s">
        <v>19898</v>
      </c>
      <c r="B9795" s="59" t="s">
        <v>19899</v>
      </c>
    </row>
    <row r="9796" spans="1:2" ht="28.8" x14ac:dyDescent="0.3">
      <c r="A9796" s="59" t="s">
        <v>19900</v>
      </c>
      <c r="B9796" s="59" t="s">
        <v>19901</v>
      </c>
    </row>
    <row r="9797" spans="1:2" ht="28.8" x14ac:dyDescent="0.3">
      <c r="A9797" s="59" t="s">
        <v>19902</v>
      </c>
      <c r="B9797" s="59" t="s">
        <v>19903</v>
      </c>
    </row>
    <row r="9798" spans="1:2" ht="28.8" x14ac:dyDescent="0.3">
      <c r="A9798" s="59" t="s">
        <v>19904</v>
      </c>
      <c r="B9798" s="59" t="s">
        <v>19905</v>
      </c>
    </row>
    <row r="9799" spans="1:2" x14ac:dyDescent="0.3">
      <c r="A9799" s="59" t="s">
        <v>19906</v>
      </c>
      <c r="B9799" s="59" t="s">
        <v>19907</v>
      </c>
    </row>
    <row r="9800" spans="1:2" ht="28.8" x14ac:dyDescent="0.3">
      <c r="A9800" s="59" t="s">
        <v>19908</v>
      </c>
      <c r="B9800" s="59" t="s">
        <v>19909</v>
      </c>
    </row>
    <row r="9801" spans="1:2" ht="28.8" x14ac:dyDescent="0.3">
      <c r="A9801" s="59" t="s">
        <v>19910</v>
      </c>
      <c r="B9801" s="59" t="s">
        <v>19911</v>
      </c>
    </row>
    <row r="9802" spans="1:2" ht="28.8" x14ac:dyDescent="0.3">
      <c r="A9802" s="59" t="s">
        <v>19912</v>
      </c>
      <c r="B9802" s="59" t="s">
        <v>19913</v>
      </c>
    </row>
    <row r="9803" spans="1:2" ht="28.8" x14ac:dyDescent="0.3">
      <c r="A9803" s="59" t="s">
        <v>19914</v>
      </c>
      <c r="B9803" s="59" t="s">
        <v>19915</v>
      </c>
    </row>
    <row r="9804" spans="1:2" x14ac:dyDescent="0.3">
      <c r="A9804" s="59" t="s">
        <v>19916</v>
      </c>
      <c r="B9804" s="59" t="s">
        <v>19917</v>
      </c>
    </row>
    <row r="9805" spans="1:2" x14ac:dyDescent="0.3">
      <c r="A9805" s="59" t="s">
        <v>19918</v>
      </c>
      <c r="B9805" s="59" t="s">
        <v>19919</v>
      </c>
    </row>
    <row r="9806" spans="1:2" ht="28.8" x14ac:dyDescent="0.3">
      <c r="A9806" s="59" t="s">
        <v>19920</v>
      </c>
      <c r="B9806" s="59" t="s">
        <v>19921</v>
      </c>
    </row>
    <row r="9807" spans="1:2" ht="28.8" x14ac:dyDescent="0.3">
      <c r="A9807" s="59" t="s">
        <v>19922</v>
      </c>
      <c r="B9807" s="59" t="s">
        <v>19923</v>
      </c>
    </row>
    <row r="9808" spans="1:2" ht="28.8" x14ac:dyDescent="0.3">
      <c r="A9808" s="59" t="s">
        <v>19924</v>
      </c>
      <c r="B9808" s="59" t="s">
        <v>19925</v>
      </c>
    </row>
    <row r="9809" spans="1:2" ht="28.8" x14ac:dyDescent="0.3">
      <c r="A9809" s="59" t="s">
        <v>19926</v>
      </c>
      <c r="B9809" s="59" t="s">
        <v>19927</v>
      </c>
    </row>
    <row r="9810" spans="1:2" ht="28.8" x14ac:dyDescent="0.3">
      <c r="A9810" s="59" t="s">
        <v>19928</v>
      </c>
      <c r="B9810" s="59" t="s">
        <v>19929</v>
      </c>
    </row>
    <row r="9811" spans="1:2" ht="28.8" x14ac:dyDescent="0.3">
      <c r="A9811" s="59" t="s">
        <v>19930</v>
      </c>
      <c r="B9811" s="59" t="s">
        <v>19931</v>
      </c>
    </row>
    <row r="9812" spans="1:2" ht="28.8" x14ac:dyDescent="0.3">
      <c r="A9812" s="59" t="s">
        <v>19932</v>
      </c>
      <c r="B9812" s="59" t="s">
        <v>19933</v>
      </c>
    </row>
    <row r="9813" spans="1:2" ht="28.8" x14ac:dyDescent="0.3">
      <c r="A9813" s="59" t="s">
        <v>19934</v>
      </c>
      <c r="B9813" s="59" t="s">
        <v>19935</v>
      </c>
    </row>
    <row r="9814" spans="1:2" ht="28.8" x14ac:dyDescent="0.3">
      <c r="A9814" s="59" t="s">
        <v>19936</v>
      </c>
      <c r="B9814" s="59" t="s">
        <v>19937</v>
      </c>
    </row>
    <row r="9815" spans="1:2" x14ac:dyDescent="0.3">
      <c r="A9815" s="59" t="s">
        <v>19938</v>
      </c>
      <c r="B9815" s="59" t="s">
        <v>19939</v>
      </c>
    </row>
    <row r="9816" spans="1:2" ht="28.8" x14ac:dyDescent="0.3">
      <c r="A9816" s="59" t="s">
        <v>19940</v>
      </c>
      <c r="B9816" s="59" t="s">
        <v>19941</v>
      </c>
    </row>
    <row r="9817" spans="1:2" ht="28.8" x14ac:dyDescent="0.3">
      <c r="A9817" s="59" t="s">
        <v>19942</v>
      </c>
      <c r="B9817" s="59" t="s">
        <v>19943</v>
      </c>
    </row>
    <row r="9818" spans="1:2" ht="28.8" x14ac:dyDescent="0.3">
      <c r="A9818" s="59" t="s">
        <v>19944</v>
      </c>
      <c r="B9818" s="59" t="s">
        <v>19945</v>
      </c>
    </row>
    <row r="9819" spans="1:2" ht="28.8" x14ac:dyDescent="0.3">
      <c r="A9819" s="59" t="s">
        <v>19946</v>
      </c>
      <c r="B9819" s="59" t="s">
        <v>19947</v>
      </c>
    </row>
    <row r="9820" spans="1:2" ht="28.8" x14ac:dyDescent="0.3">
      <c r="A9820" s="59" t="s">
        <v>19948</v>
      </c>
      <c r="B9820" s="59" t="s">
        <v>19949</v>
      </c>
    </row>
    <row r="9821" spans="1:2" ht="28.8" x14ac:dyDescent="0.3">
      <c r="A9821" s="59" t="s">
        <v>19950</v>
      </c>
      <c r="B9821" s="59" t="s">
        <v>19951</v>
      </c>
    </row>
    <row r="9822" spans="1:2" ht="28.8" x14ac:dyDescent="0.3">
      <c r="A9822" s="59" t="s">
        <v>19952</v>
      </c>
      <c r="B9822" s="59" t="s">
        <v>19953</v>
      </c>
    </row>
    <row r="9823" spans="1:2" ht="28.8" x14ac:dyDescent="0.3">
      <c r="A9823" s="59" t="s">
        <v>19954</v>
      </c>
      <c r="B9823" s="59" t="s">
        <v>19955</v>
      </c>
    </row>
    <row r="9824" spans="1:2" ht="28.8" x14ac:dyDescent="0.3">
      <c r="A9824" s="59" t="s">
        <v>19956</v>
      </c>
      <c r="B9824" s="59" t="s">
        <v>19957</v>
      </c>
    </row>
    <row r="9825" spans="1:2" ht="28.8" x14ac:dyDescent="0.3">
      <c r="A9825" s="59" t="s">
        <v>19958</v>
      </c>
      <c r="B9825" s="59" t="s">
        <v>19959</v>
      </c>
    </row>
    <row r="9826" spans="1:2" ht="28.8" x14ac:dyDescent="0.3">
      <c r="A9826" s="59" t="s">
        <v>19960</v>
      </c>
      <c r="B9826" s="59" t="s">
        <v>19961</v>
      </c>
    </row>
    <row r="9827" spans="1:2" ht="28.8" x14ac:dyDescent="0.3">
      <c r="A9827" s="59" t="s">
        <v>19962</v>
      </c>
      <c r="B9827" s="59" t="s">
        <v>19963</v>
      </c>
    </row>
    <row r="9828" spans="1:2" ht="28.8" x14ac:dyDescent="0.3">
      <c r="A9828" s="59" t="s">
        <v>19964</v>
      </c>
      <c r="B9828" s="59" t="s">
        <v>19965</v>
      </c>
    </row>
    <row r="9829" spans="1:2" ht="28.8" x14ac:dyDescent="0.3">
      <c r="A9829" s="59" t="s">
        <v>19966</v>
      </c>
      <c r="B9829" s="59" t="s">
        <v>19967</v>
      </c>
    </row>
    <row r="9830" spans="1:2" ht="28.8" x14ac:dyDescent="0.3">
      <c r="A9830" s="59" t="s">
        <v>19968</v>
      </c>
      <c r="B9830" s="59" t="s">
        <v>19969</v>
      </c>
    </row>
    <row r="9831" spans="1:2" ht="28.8" x14ac:dyDescent="0.3">
      <c r="A9831" s="59" t="s">
        <v>19970</v>
      </c>
      <c r="B9831" s="59" t="s">
        <v>19971</v>
      </c>
    </row>
    <row r="9832" spans="1:2" ht="28.8" x14ac:dyDescent="0.3">
      <c r="A9832" s="59" t="s">
        <v>19972</v>
      </c>
      <c r="B9832" s="59" t="s">
        <v>19973</v>
      </c>
    </row>
    <row r="9833" spans="1:2" ht="28.8" x14ac:dyDescent="0.3">
      <c r="A9833" s="59" t="s">
        <v>19974</v>
      </c>
      <c r="B9833" s="59" t="s">
        <v>19975</v>
      </c>
    </row>
    <row r="9834" spans="1:2" ht="28.8" x14ac:dyDescent="0.3">
      <c r="A9834" s="59" t="s">
        <v>19976</v>
      </c>
      <c r="B9834" s="59" t="s">
        <v>19977</v>
      </c>
    </row>
    <row r="9835" spans="1:2" x14ac:dyDescent="0.3">
      <c r="A9835" s="59" t="s">
        <v>19978</v>
      </c>
      <c r="B9835" s="59" t="s">
        <v>19979</v>
      </c>
    </row>
    <row r="9836" spans="1:2" ht="28.8" x14ac:dyDescent="0.3">
      <c r="A9836" s="59" t="s">
        <v>19980</v>
      </c>
      <c r="B9836" s="59" t="s">
        <v>19981</v>
      </c>
    </row>
    <row r="9837" spans="1:2" ht="28.8" x14ac:dyDescent="0.3">
      <c r="A9837" s="59" t="s">
        <v>19982</v>
      </c>
      <c r="B9837" s="59" t="s">
        <v>19983</v>
      </c>
    </row>
    <row r="9838" spans="1:2" ht="28.8" x14ac:dyDescent="0.3">
      <c r="A9838" s="59" t="s">
        <v>19984</v>
      </c>
      <c r="B9838" s="59" t="s">
        <v>19985</v>
      </c>
    </row>
    <row r="9839" spans="1:2" ht="28.8" x14ac:dyDescent="0.3">
      <c r="A9839" s="59" t="s">
        <v>19986</v>
      </c>
      <c r="B9839" s="59" t="s">
        <v>19987</v>
      </c>
    </row>
    <row r="9840" spans="1:2" ht="28.8" x14ac:dyDescent="0.3">
      <c r="A9840" s="59" t="s">
        <v>19988</v>
      </c>
      <c r="B9840" s="59" t="s">
        <v>19989</v>
      </c>
    </row>
    <row r="9841" spans="1:2" ht="28.8" x14ac:dyDescent="0.3">
      <c r="A9841" s="59" t="s">
        <v>19990</v>
      </c>
      <c r="B9841" s="59" t="s">
        <v>19991</v>
      </c>
    </row>
    <row r="9842" spans="1:2" ht="28.8" x14ac:dyDescent="0.3">
      <c r="A9842" s="59" t="s">
        <v>19992</v>
      </c>
      <c r="B9842" s="59" t="s">
        <v>19993</v>
      </c>
    </row>
    <row r="9843" spans="1:2" ht="28.8" x14ac:dyDescent="0.3">
      <c r="A9843" s="59" t="s">
        <v>19994</v>
      </c>
      <c r="B9843" s="59" t="s">
        <v>19995</v>
      </c>
    </row>
    <row r="9844" spans="1:2" ht="28.8" x14ac:dyDescent="0.3">
      <c r="A9844" s="59" t="s">
        <v>19996</v>
      </c>
      <c r="B9844" s="59" t="s">
        <v>19997</v>
      </c>
    </row>
    <row r="9845" spans="1:2" ht="28.8" x14ac:dyDescent="0.3">
      <c r="A9845" s="59" t="s">
        <v>19998</v>
      </c>
      <c r="B9845" s="59" t="s">
        <v>19999</v>
      </c>
    </row>
    <row r="9846" spans="1:2" ht="28.8" x14ac:dyDescent="0.3">
      <c r="A9846" s="59" t="s">
        <v>20000</v>
      </c>
      <c r="B9846" s="59" t="s">
        <v>20001</v>
      </c>
    </row>
    <row r="9847" spans="1:2" ht="28.8" x14ac:dyDescent="0.3">
      <c r="A9847" s="59" t="s">
        <v>20002</v>
      </c>
      <c r="B9847" s="59" t="s">
        <v>20003</v>
      </c>
    </row>
    <row r="9848" spans="1:2" ht="28.8" x14ac:dyDescent="0.3">
      <c r="A9848" s="59" t="s">
        <v>20004</v>
      </c>
      <c r="B9848" s="59" t="s">
        <v>20005</v>
      </c>
    </row>
    <row r="9849" spans="1:2" ht="28.8" x14ac:dyDescent="0.3">
      <c r="A9849" s="59" t="s">
        <v>20006</v>
      </c>
      <c r="B9849" s="59" t="s">
        <v>20007</v>
      </c>
    </row>
    <row r="9850" spans="1:2" ht="28.8" x14ac:dyDescent="0.3">
      <c r="A9850" s="59" t="s">
        <v>20008</v>
      </c>
      <c r="B9850" s="59" t="s">
        <v>20009</v>
      </c>
    </row>
    <row r="9851" spans="1:2" ht="28.8" x14ac:dyDescent="0.3">
      <c r="A9851" s="59" t="s">
        <v>20010</v>
      </c>
      <c r="B9851" s="59" t="s">
        <v>20011</v>
      </c>
    </row>
    <row r="9852" spans="1:2" ht="28.8" x14ac:dyDescent="0.3">
      <c r="A9852" s="59" t="s">
        <v>20012</v>
      </c>
      <c r="B9852" s="59" t="s">
        <v>20013</v>
      </c>
    </row>
    <row r="9853" spans="1:2" ht="28.8" x14ac:dyDescent="0.3">
      <c r="A9853" s="59" t="s">
        <v>20014</v>
      </c>
      <c r="B9853" s="59" t="s">
        <v>20015</v>
      </c>
    </row>
    <row r="9854" spans="1:2" ht="28.8" x14ac:dyDescent="0.3">
      <c r="A9854" s="59" t="s">
        <v>20016</v>
      </c>
      <c r="B9854" s="59" t="s">
        <v>20017</v>
      </c>
    </row>
    <row r="9855" spans="1:2" x14ac:dyDescent="0.3">
      <c r="A9855" s="59" t="s">
        <v>20018</v>
      </c>
      <c r="B9855" s="59" t="s">
        <v>20019</v>
      </c>
    </row>
    <row r="9856" spans="1:2" ht="28.8" x14ac:dyDescent="0.3">
      <c r="A9856" s="59" t="s">
        <v>20020</v>
      </c>
      <c r="B9856" s="59" t="s">
        <v>20021</v>
      </c>
    </row>
    <row r="9857" spans="1:2" ht="28.8" x14ac:dyDescent="0.3">
      <c r="A9857" s="59" t="s">
        <v>20022</v>
      </c>
      <c r="B9857" s="59" t="s">
        <v>20023</v>
      </c>
    </row>
    <row r="9858" spans="1:2" ht="28.8" x14ac:dyDescent="0.3">
      <c r="A9858" s="59" t="s">
        <v>20024</v>
      </c>
      <c r="B9858" s="59" t="s">
        <v>20025</v>
      </c>
    </row>
    <row r="9859" spans="1:2" ht="28.8" x14ac:dyDescent="0.3">
      <c r="A9859" s="59" t="s">
        <v>20026</v>
      </c>
      <c r="B9859" s="59" t="s">
        <v>20027</v>
      </c>
    </row>
    <row r="9860" spans="1:2" ht="28.8" x14ac:dyDescent="0.3">
      <c r="A9860" s="59" t="s">
        <v>20028</v>
      </c>
      <c r="B9860" s="59" t="s">
        <v>20029</v>
      </c>
    </row>
    <row r="9861" spans="1:2" ht="28.8" x14ac:dyDescent="0.3">
      <c r="A9861" s="59" t="s">
        <v>20030</v>
      </c>
      <c r="B9861" s="59" t="s">
        <v>20031</v>
      </c>
    </row>
    <row r="9862" spans="1:2" ht="28.8" x14ac:dyDescent="0.3">
      <c r="A9862" s="59" t="s">
        <v>20032</v>
      </c>
      <c r="B9862" s="59" t="s">
        <v>20033</v>
      </c>
    </row>
    <row r="9863" spans="1:2" ht="28.8" x14ac:dyDescent="0.3">
      <c r="A9863" s="59" t="s">
        <v>20034</v>
      </c>
      <c r="B9863" s="59" t="s">
        <v>20035</v>
      </c>
    </row>
    <row r="9864" spans="1:2" ht="28.8" x14ac:dyDescent="0.3">
      <c r="A9864" s="59" t="s">
        <v>20036</v>
      </c>
      <c r="B9864" s="59" t="s">
        <v>20037</v>
      </c>
    </row>
    <row r="9865" spans="1:2" x14ac:dyDescent="0.3">
      <c r="A9865" s="59" t="s">
        <v>20038</v>
      </c>
      <c r="B9865" s="59" t="s">
        <v>20039</v>
      </c>
    </row>
    <row r="9866" spans="1:2" ht="28.8" x14ac:dyDescent="0.3">
      <c r="A9866" s="59" t="s">
        <v>20040</v>
      </c>
      <c r="B9866" s="59" t="s">
        <v>20041</v>
      </c>
    </row>
    <row r="9867" spans="1:2" ht="28.8" x14ac:dyDescent="0.3">
      <c r="A9867" s="59" t="s">
        <v>20042</v>
      </c>
      <c r="B9867" s="59" t="s">
        <v>20043</v>
      </c>
    </row>
    <row r="9868" spans="1:2" ht="28.8" x14ac:dyDescent="0.3">
      <c r="A9868" s="59" t="s">
        <v>20044</v>
      </c>
      <c r="B9868" s="59" t="s">
        <v>20045</v>
      </c>
    </row>
    <row r="9869" spans="1:2" ht="28.8" x14ac:dyDescent="0.3">
      <c r="A9869" s="59" t="s">
        <v>20046</v>
      </c>
      <c r="B9869" s="59" t="s">
        <v>20047</v>
      </c>
    </row>
    <row r="9870" spans="1:2" ht="28.8" x14ac:dyDescent="0.3">
      <c r="A9870" s="59" t="s">
        <v>20048</v>
      </c>
      <c r="B9870" s="59" t="s">
        <v>20049</v>
      </c>
    </row>
    <row r="9871" spans="1:2" ht="28.8" x14ac:dyDescent="0.3">
      <c r="A9871" s="59" t="s">
        <v>20050</v>
      </c>
      <c r="B9871" s="59" t="s">
        <v>20051</v>
      </c>
    </row>
    <row r="9872" spans="1:2" ht="28.8" x14ac:dyDescent="0.3">
      <c r="A9872" s="59" t="s">
        <v>20052</v>
      </c>
      <c r="B9872" s="59" t="s">
        <v>20053</v>
      </c>
    </row>
    <row r="9873" spans="1:2" ht="28.8" x14ac:dyDescent="0.3">
      <c r="A9873" s="59" t="s">
        <v>20054</v>
      </c>
      <c r="B9873" s="59" t="s">
        <v>20055</v>
      </c>
    </row>
    <row r="9874" spans="1:2" ht="28.8" x14ac:dyDescent="0.3">
      <c r="A9874" s="59" t="s">
        <v>20056</v>
      </c>
      <c r="B9874" s="59" t="s">
        <v>20057</v>
      </c>
    </row>
    <row r="9875" spans="1:2" x14ac:dyDescent="0.3">
      <c r="A9875" s="59" t="s">
        <v>20058</v>
      </c>
      <c r="B9875" s="59" t="s">
        <v>20059</v>
      </c>
    </row>
    <row r="9876" spans="1:2" ht="28.8" x14ac:dyDescent="0.3">
      <c r="A9876" s="59" t="s">
        <v>20060</v>
      </c>
      <c r="B9876" s="59" t="s">
        <v>20061</v>
      </c>
    </row>
    <row r="9877" spans="1:2" ht="28.8" x14ac:dyDescent="0.3">
      <c r="A9877" s="59" t="s">
        <v>20062</v>
      </c>
      <c r="B9877" s="59" t="s">
        <v>20063</v>
      </c>
    </row>
    <row r="9878" spans="1:2" ht="28.8" x14ac:dyDescent="0.3">
      <c r="A9878" s="59" t="s">
        <v>20064</v>
      </c>
      <c r="B9878" s="59" t="s">
        <v>20065</v>
      </c>
    </row>
    <row r="9879" spans="1:2" ht="28.8" x14ac:dyDescent="0.3">
      <c r="A9879" s="59" t="s">
        <v>20066</v>
      </c>
      <c r="B9879" s="59" t="s">
        <v>20067</v>
      </c>
    </row>
    <row r="9880" spans="1:2" ht="28.8" x14ac:dyDescent="0.3">
      <c r="A9880" s="59" t="s">
        <v>20068</v>
      </c>
      <c r="B9880" s="59" t="s">
        <v>20069</v>
      </c>
    </row>
    <row r="9881" spans="1:2" ht="28.8" x14ac:dyDescent="0.3">
      <c r="A9881" s="59" t="s">
        <v>20070</v>
      </c>
      <c r="B9881" s="59" t="s">
        <v>20071</v>
      </c>
    </row>
    <row r="9882" spans="1:2" ht="28.8" x14ac:dyDescent="0.3">
      <c r="A9882" s="59" t="s">
        <v>20072</v>
      </c>
      <c r="B9882" s="59" t="s">
        <v>20073</v>
      </c>
    </row>
    <row r="9883" spans="1:2" ht="28.8" x14ac:dyDescent="0.3">
      <c r="A9883" s="59" t="s">
        <v>20074</v>
      </c>
      <c r="B9883" s="59" t="s">
        <v>20075</v>
      </c>
    </row>
    <row r="9884" spans="1:2" ht="28.8" x14ac:dyDescent="0.3">
      <c r="A9884" s="59" t="s">
        <v>20076</v>
      </c>
      <c r="B9884" s="59" t="s">
        <v>20077</v>
      </c>
    </row>
    <row r="9885" spans="1:2" x14ac:dyDescent="0.3">
      <c r="A9885" s="59" t="s">
        <v>20078</v>
      </c>
      <c r="B9885" s="59" t="s">
        <v>20079</v>
      </c>
    </row>
    <row r="9886" spans="1:2" ht="28.8" x14ac:dyDescent="0.3">
      <c r="A9886" s="59" t="s">
        <v>20080</v>
      </c>
      <c r="B9886" s="59" t="s">
        <v>20081</v>
      </c>
    </row>
    <row r="9887" spans="1:2" ht="28.8" x14ac:dyDescent="0.3">
      <c r="A9887" s="59" t="s">
        <v>20082</v>
      </c>
      <c r="B9887" s="59" t="s">
        <v>20083</v>
      </c>
    </row>
    <row r="9888" spans="1:2" ht="28.8" x14ac:dyDescent="0.3">
      <c r="A9888" s="59" t="s">
        <v>20084</v>
      </c>
      <c r="B9888" s="59" t="s">
        <v>20085</v>
      </c>
    </row>
    <row r="9889" spans="1:2" ht="28.8" x14ac:dyDescent="0.3">
      <c r="A9889" s="59" t="s">
        <v>20086</v>
      </c>
      <c r="B9889" s="59" t="s">
        <v>20087</v>
      </c>
    </row>
    <row r="9890" spans="1:2" ht="28.8" x14ac:dyDescent="0.3">
      <c r="A9890" s="59" t="s">
        <v>20088</v>
      </c>
      <c r="B9890" s="59" t="s">
        <v>20089</v>
      </c>
    </row>
    <row r="9891" spans="1:2" ht="28.8" x14ac:dyDescent="0.3">
      <c r="A9891" s="59" t="s">
        <v>20090</v>
      </c>
      <c r="B9891" s="59" t="s">
        <v>20091</v>
      </c>
    </row>
    <row r="9892" spans="1:2" ht="28.8" x14ac:dyDescent="0.3">
      <c r="A9892" s="59" t="s">
        <v>20092</v>
      </c>
      <c r="B9892" s="59" t="s">
        <v>20093</v>
      </c>
    </row>
    <row r="9893" spans="1:2" ht="28.8" x14ac:dyDescent="0.3">
      <c r="A9893" s="59" t="s">
        <v>20094</v>
      </c>
      <c r="B9893" s="59" t="s">
        <v>20095</v>
      </c>
    </row>
    <row r="9894" spans="1:2" ht="28.8" x14ac:dyDescent="0.3">
      <c r="A9894" s="59" t="s">
        <v>20096</v>
      </c>
      <c r="B9894" s="59" t="s">
        <v>20097</v>
      </c>
    </row>
    <row r="9895" spans="1:2" ht="28.8" x14ac:dyDescent="0.3">
      <c r="A9895" s="59" t="s">
        <v>20098</v>
      </c>
      <c r="B9895" s="59" t="s">
        <v>20099</v>
      </c>
    </row>
    <row r="9896" spans="1:2" ht="28.8" x14ac:dyDescent="0.3">
      <c r="A9896" s="59" t="s">
        <v>20100</v>
      </c>
      <c r="B9896" s="59" t="s">
        <v>20101</v>
      </c>
    </row>
    <row r="9897" spans="1:2" ht="28.8" x14ac:dyDescent="0.3">
      <c r="A9897" s="59" t="s">
        <v>20102</v>
      </c>
      <c r="B9897" s="59" t="s">
        <v>20103</v>
      </c>
    </row>
    <row r="9898" spans="1:2" ht="28.8" x14ac:dyDescent="0.3">
      <c r="A9898" s="59" t="s">
        <v>20104</v>
      </c>
      <c r="B9898" s="59" t="s">
        <v>20105</v>
      </c>
    </row>
    <row r="9899" spans="1:2" ht="28.8" x14ac:dyDescent="0.3">
      <c r="A9899" s="59" t="s">
        <v>20106</v>
      </c>
      <c r="B9899" s="59" t="s">
        <v>20107</v>
      </c>
    </row>
    <row r="9900" spans="1:2" ht="28.8" x14ac:dyDescent="0.3">
      <c r="A9900" s="59" t="s">
        <v>20108</v>
      </c>
      <c r="B9900" s="59" t="s">
        <v>20109</v>
      </c>
    </row>
    <row r="9901" spans="1:2" ht="28.8" x14ac:dyDescent="0.3">
      <c r="A9901" s="59" t="s">
        <v>20110</v>
      </c>
      <c r="B9901" s="59" t="s">
        <v>20111</v>
      </c>
    </row>
    <row r="9902" spans="1:2" ht="28.8" x14ac:dyDescent="0.3">
      <c r="A9902" s="59" t="s">
        <v>20112</v>
      </c>
      <c r="B9902" s="59" t="s">
        <v>20113</v>
      </c>
    </row>
    <row r="9903" spans="1:2" ht="28.8" x14ac:dyDescent="0.3">
      <c r="A9903" s="59" t="s">
        <v>20114</v>
      </c>
      <c r="B9903" s="59" t="s">
        <v>20115</v>
      </c>
    </row>
    <row r="9904" spans="1:2" ht="28.8" x14ac:dyDescent="0.3">
      <c r="A9904" s="59" t="s">
        <v>20116</v>
      </c>
      <c r="B9904" s="59" t="s">
        <v>20117</v>
      </c>
    </row>
    <row r="9905" spans="1:2" x14ac:dyDescent="0.3">
      <c r="A9905" s="59" t="s">
        <v>20118</v>
      </c>
      <c r="B9905" s="59" t="s">
        <v>20119</v>
      </c>
    </row>
    <row r="9906" spans="1:2" ht="28.8" x14ac:dyDescent="0.3">
      <c r="A9906" s="59" t="s">
        <v>20120</v>
      </c>
      <c r="B9906" s="59" t="s">
        <v>20121</v>
      </c>
    </row>
    <row r="9907" spans="1:2" ht="28.8" x14ac:dyDescent="0.3">
      <c r="A9907" s="59" t="s">
        <v>20122</v>
      </c>
      <c r="B9907" s="59" t="s">
        <v>20123</v>
      </c>
    </row>
    <row r="9908" spans="1:2" ht="28.8" x14ac:dyDescent="0.3">
      <c r="A9908" s="59" t="s">
        <v>20124</v>
      </c>
      <c r="B9908" s="59" t="s">
        <v>20125</v>
      </c>
    </row>
    <row r="9909" spans="1:2" ht="28.8" x14ac:dyDescent="0.3">
      <c r="A9909" s="59" t="s">
        <v>20126</v>
      </c>
      <c r="B9909" s="59" t="s">
        <v>20127</v>
      </c>
    </row>
    <row r="9910" spans="1:2" ht="28.8" x14ac:dyDescent="0.3">
      <c r="A9910" s="59" t="s">
        <v>20128</v>
      </c>
      <c r="B9910" s="59" t="s">
        <v>20129</v>
      </c>
    </row>
    <row r="9911" spans="1:2" ht="28.8" x14ac:dyDescent="0.3">
      <c r="A9911" s="59" t="s">
        <v>20130</v>
      </c>
      <c r="B9911" s="59" t="s">
        <v>20131</v>
      </c>
    </row>
    <row r="9912" spans="1:2" ht="28.8" x14ac:dyDescent="0.3">
      <c r="A9912" s="59" t="s">
        <v>20132</v>
      </c>
      <c r="B9912" s="59" t="s">
        <v>20133</v>
      </c>
    </row>
    <row r="9913" spans="1:2" ht="28.8" x14ac:dyDescent="0.3">
      <c r="A9913" s="59" t="s">
        <v>20134</v>
      </c>
      <c r="B9913" s="59" t="s">
        <v>20135</v>
      </c>
    </row>
    <row r="9914" spans="1:2" ht="28.8" x14ac:dyDescent="0.3">
      <c r="A9914" s="59" t="s">
        <v>20136</v>
      </c>
      <c r="B9914" s="59" t="s">
        <v>20137</v>
      </c>
    </row>
    <row r="9915" spans="1:2" x14ac:dyDescent="0.3">
      <c r="A9915" s="59" t="s">
        <v>20138</v>
      </c>
      <c r="B9915" s="59" t="s">
        <v>20139</v>
      </c>
    </row>
    <row r="9916" spans="1:2" ht="28.8" x14ac:dyDescent="0.3">
      <c r="A9916" s="59" t="s">
        <v>20140</v>
      </c>
      <c r="B9916" s="59" t="s">
        <v>20141</v>
      </c>
    </row>
    <row r="9917" spans="1:2" ht="28.8" x14ac:dyDescent="0.3">
      <c r="A9917" s="59" t="s">
        <v>20142</v>
      </c>
      <c r="B9917" s="59" t="s">
        <v>20143</v>
      </c>
    </row>
    <row r="9918" spans="1:2" ht="28.8" x14ac:dyDescent="0.3">
      <c r="A9918" s="59" t="s">
        <v>20144</v>
      </c>
      <c r="B9918" s="59" t="s">
        <v>20145</v>
      </c>
    </row>
    <row r="9919" spans="1:2" ht="28.8" x14ac:dyDescent="0.3">
      <c r="A9919" s="59" t="s">
        <v>20146</v>
      </c>
      <c r="B9919" s="59" t="s">
        <v>20147</v>
      </c>
    </row>
    <row r="9920" spans="1:2" ht="28.8" x14ac:dyDescent="0.3">
      <c r="A9920" s="59" t="s">
        <v>20148</v>
      </c>
      <c r="B9920" s="59" t="s">
        <v>20149</v>
      </c>
    </row>
    <row r="9921" spans="1:2" ht="28.8" x14ac:dyDescent="0.3">
      <c r="A9921" s="59" t="s">
        <v>20150</v>
      </c>
      <c r="B9921" s="59" t="s">
        <v>20151</v>
      </c>
    </row>
    <row r="9922" spans="1:2" ht="28.8" x14ac:dyDescent="0.3">
      <c r="A9922" s="59" t="s">
        <v>20152</v>
      </c>
      <c r="B9922" s="59" t="s">
        <v>20153</v>
      </c>
    </row>
    <row r="9923" spans="1:2" ht="28.8" x14ac:dyDescent="0.3">
      <c r="A9923" s="59" t="s">
        <v>20154</v>
      </c>
      <c r="B9923" s="59" t="s">
        <v>20155</v>
      </c>
    </row>
    <row r="9924" spans="1:2" ht="28.8" x14ac:dyDescent="0.3">
      <c r="A9924" s="59" t="s">
        <v>20156</v>
      </c>
      <c r="B9924" s="59" t="s">
        <v>20157</v>
      </c>
    </row>
    <row r="9925" spans="1:2" x14ac:dyDescent="0.3">
      <c r="A9925" s="59" t="s">
        <v>20158</v>
      </c>
      <c r="B9925" s="59" t="s">
        <v>20159</v>
      </c>
    </row>
    <row r="9926" spans="1:2" ht="28.8" x14ac:dyDescent="0.3">
      <c r="A9926" s="59" t="s">
        <v>20160</v>
      </c>
      <c r="B9926" s="59" t="s">
        <v>20161</v>
      </c>
    </row>
    <row r="9927" spans="1:2" ht="28.8" x14ac:dyDescent="0.3">
      <c r="A9927" s="59" t="s">
        <v>20162</v>
      </c>
      <c r="B9927" s="59" t="s">
        <v>20163</v>
      </c>
    </row>
    <row r="9928" spans="1:2" ht="28.8" x14ac:dyDescent="0.3">
      <c r="A9928" s="59" t="s">
        <v>20164</v>
      </c>
      <c r="B9928" s="59" t="s">
        <v>20165</v>
      </c>
    </row>
    <row r="9929" spans="1:2" ht="28.8" x14ac:dyDescent="0.3">
      <c r="A9929" s="59" t="s">
        <v>20166</v>
      </c>
      <c r="B9929" s="59" t="s">
        <v>20167</v>
      </c>
    </row>
    <row r="9930" spans="1:2" ht="28.8" x14ac:dyDescent="0.3">
      <c r="A9930" s="59" t="s">
        <v>20168</v>
      </c>
      <c r="B9930" s="59" t="s">
        <v>20169</v>
      </c>
    </row>
    <row r="9931" spans="1:2" ht="28.8" x14ac:dyDescent="0.3">
      <c r="A9931" s="59" t="s">
        <v>20170</v>
      </c>
      <c r="B9931" s="59" t="s">
        <v>20171</v>
      </c>
    </row>
    <row r="9932" spans="1:2" ht="28.8" x14ac:dyDescent="0.3">
      <c r="A9932" s="59" t="s">
        <v>20172</v>
      </c>
      <c r="B9932" s="59" t="s">
        <v>20173</v>
      </c>
    </row>
    <row r="9933" spans="1:2" ht="28.8" x14ac:dyDescent="0.3">
      <c r="A9933" s="59" t="s">
        <v>20174</v>
      </c>
      <c r="B9933" s="59" t="s">
        <v>20175</v>
      </c>
    </row>
    <row r="9934" spans="1:2" ht="28.8" x14ac:dyDescent="0.3">
      <c r="A9934" s="59" t="s">
        <v>20176</v>
      </c>
      <c r="B9934" s="59" t="s">
        <v>20177</v>
      </c>
    </row>
    <row r="9935" spans="1:2" x14ac:dyDescent="0.3">
      <c r="A9935" s="59" t="s">
        <v>20178</v>
      </c>
      <c r="B9935" s="59" t="s">
        <v>20179</v>
      </c>
    </row>
    <row r="9936" spans="1:2" ht="28.8" x14ac:dyDescent="0.3">
      <c r="A9936" s="59" t="s">
        <v>20180</v>
      </c>
      <c r="B9936" s="59" t="s">
        <v>20181</v>
      </c>
    </row>
    <row r="9937" spans="1:2" ht="28.8" x14ac:dyDescent="0.3">
      <c r="A9937" s="59" t="s">
        <v>20182</v>
      </c>
      <c r="B9937" s="59" t="s">
        <v>20183</v>
      </c>
    </row>
    <row r="9938" spans="1:2" ht="28.8" x14ac:dyDescent="0.3">
      <c r="A9938" s="59" t="s">
        <v>20184</v>
      </c>
      <c r="B9938" s="59" t="s">
        <v>20185</v>
      </c>
    </row>
    <row r="9939" spans="1:2" ht="28.8" x14ac:dyDescent="0.3">
      <c r="A9939" s="59" t="s">
        <v>20186</v>
      </c>
      <c r="B9939" s="59" t="s">
        <v>20187</v>
      </c>
    </row>
    <row r="9940" spans="1:2" ht="28.8" x14ac:dyDescent="0.3">
      <c r="A9940" s="59" t="s">
        <v>20188</v>
      </c>
      <c r="B9940" s="59" t="s">
        <v>20189</v>
      </c>
    </row>
    <row r="9941" spans="1:2" ht="28.8" x14ac:dyDescent="0.3">
      <c r="A9941" s="59" t="s">
        <v>20190</v>
      </c>
      <c r="B9941" s="59" t="s">
        <v>20191</v>
      </c>
    </row>
    <row r="9942" spans="1:2" ht="28.8" x14ac:dyDescent="0.3">
      <c r="A9942" s="59" t="s">
        <v>20192</v>
      </c>
      <c r="B9942" s="59" t="s">
        <v>20193</v>
      </c>
    </row>
    <row r="9943" spans="1:2" ht="28.8" x14ac:dyDescent="0.3">
      <c r="A9943" s="59" t="s">
        <v>20194</v>
      </c>
      <c r="B9943" s="59" t="s">
        <v>20195</v>
      </c>
    </row>
    <row r="9944" spans="1:2" ht="28.8" x14ac:dyDescent="0.3">
      <c r="A9944" s="59" t="s">
        <v>20196</v>
      </c>
      <c r="B9944" s="59" t="s">
        <v>20197</v>
      </c>
    </row>
    <row r="9945" spans="1:2" x14ac:dyDescent="0.3">
      <c r="A9945" s="59" t="s">
        <v>20198</v>
      </c>
      <c r="B9945" s="59" t="s">
        <v>20199</v>
      </c>
    </row>
    <row r="9946" spans="1:2" ht="28.8" x14ac:dyDescent="0.3">
      <c r="A9946" s="59" t="s">
        <v>20200</v>
      </c>
      <c r="B9946" s="59" t="s">
        <v>20201</v>
      </c>
    </row>
    <row r="9947" spans="1:2" ht="28.8" x14ac:dyDescent="0.3">
      <c r="A9947" s="59" t="s">
        <v>20202</v>
      </c>
      <c r="B9947" s="59" t="s">
        <v>20203</v>
      </c>
    </row>
    <row r="9948" spans="1:2" ht="28.8" x14ac:dyDescent="0.3">
      <c r="A9948" s="59" t="s">
        <v>20204</v>
      </c>
      <c r="B9948" s="59" t="s">
        <v>20205</v>
      </c>
    </row>
    <row r="9949" spans="1:2" ht="28.8" x14ac:dyDescent="0.3">
      <c r="A9949" s="59" t="s">
        <v>20206</v>
      </c>
      <c r="B9949" s="59" t="s">
        <v>20207</v>
      </c>
    </row>
    <row r="9950" spans="1:2" ht="28.8" x14ac:dyDescent="0.3">
      <c r="A9950" s="59" t="s">
        <v>20208</v>
      </c>
      <c r="B9950" s="59" t="s">
        <v>20209</v>
      </c>
    </row>
    <row r="9951" spans="1:2" ht="28.8" x14ac:dyDescent="0.3">
      <c r="A9951" s="59" t="s">
        <v>20210</v>
      </c>
      <c r="B9951" s="59" t="s">
        <v>20211</v>
      </c>
    </row>
    <row r="9952" spans="1:2" ht="28.8" x14ac:dyDescent="0.3">
      <c r="A9952" s="59" t="s">
        <v>20212</v>
      </c>
      <c r="B9952" s="59" t="s">
        <v>20213</v>
      </c>
    </row>
    <row r="9953" spans="1:2" ht="28.8" x14ac:dyDescent="0.3">
      <c r="A9953" s="59" t="s">
        <v>20214</v>
      </c>
      <c r="B9953" s="59" t="s">
        <v>20215</v>
      </c>
    </row>
    <row r="9954" spans="1:2" ht="28.8" x14ac:dyDescent="0.3">
      <c r="A9954" s="59" t="s">
        <v>20216</v>
      </c>
      <c r="B9954" s="59" t="s">
        <v>20217</v>
      </c>
    </row>
    <row r="9955" spans="1:2" x14ac:dyDescent="0.3">
      <c r="A9955" s="59" t="s">
        <v>20218</v>
      </c>
      <c r="B9955" s="59" t="s">
        <v>20219</v>
      </c>
    </row>
    <row r="9956" spans="1:2" ht="28.8" x14ac:dyDescent="0.3">
      <c r="A9956" s="59" t="s">
        <v>20220</v>
      </c>
      <c r="B9956" s="59" t="s">
        <v>20221</v>
      </c>
    </row>
    <row r="9957" spans="1:2" ht="28.8" x14ac:dyDescent="0.3">
      <c r="A9957" s="59" t="s">
        <v>20222</v>
      </c>
      <c r="B9957" s="59" t="s">
        <v>20223</v>
      </c>
    </row>
    <row r="9958" spans="1:2" ht="28.8" x14ac:dyDescent="0.3">
      <c r="A9958" s="59" t="s">
        <v>20224</v>
      </c>
      <c r="B9958" s="59" t="s">
        <v>20225</v>
      </c>
    </row>
    <row r="9959" spans="1:2" ht="28.8" x14ac:dyDescent="0.3">
      <c r="A9959" s="59" t="s">
        <v>20226</v>
      </c>
      <c r="B9959" s="59" t="s">
        <v>20227</v>
      </c>
    </row>
    <row r="9960" spans="1:2" ht="28.8" x14ac:dyDescent="0.3">
      <c r="A9960" s="59" t="s">
        <v>20228</v>
      </c>
      <c r="B9960" s="59" t="s">
        <v>20229</v>
      </c>
    </row>
    <row r="9961" spans="1:2" ht="28.8" x14ac:dyDescent="0.3">
      <c r="A9961" s="59" t="s">
        <v>20230</v>
      </c>
      <c r="B9961" s="59" t="s">
        <v>20231</v>
      </c>
    </row>
    <row r="9962" spans="1:2" ht="28.8" x14ac:dyDescent="0.3">
      <c r="A9962" s="59" t="s">
        <v>20232</v>
      </c>
      <c r="B9962" s="59" t="s">
        <v>20233</v>
      </c>
    </row>
    <row r="9963" spans="1:2" ht="28.8" x14ac:dyDescent="0.3">
      <c r="A9963" s="59" t="s">
        <v>20234</v>
      </c>
      <c r="B9963" s="59" t="s">
        <v>20235</v>
      </c>
    </row>
    <row r="9964" spans="1:2" ht="28.8" x14ac:dyDescent="0.3">
      <c r="A9964" s="59" t="s">
        <v>20236</v>
      </c>
      <c r="B9964" s="59" t="s">
        <v>20237</v>
      </c>
    </row>
    <row r="9965" spans="1:2" x14ac:dyDescent="0.3">
      <c r="A9965" s="59" t="s">
        <v>20238</v>
      </c>
      <c r="B9965" s="59" t="s">
        <v>20239</v>
      </c>
    </row>
    <row r="9966" spans="1:2" ht="28.8" x14ac:dyDescent="0.3">
      <c r="A9966" s="59" t="s">
        <v>20240</v>
      </c>
      <c r="B9966" s="59" t="s">
        <v>20241</v>
      </c>
    </row>
    <row r="9967" spans="1:2" ht="28.8" x14ac:dyDescent="0.3">
      <c r="A9967" s="59" t="s">
        <v>20242</v>
      </c>
      <c r="B9967" s="59" t="s">
        <v>20243</v>
      </c>
    </row>
    <row r="9968" spans="1:2" ht="28.8" x14ac:dyDescent="0.3">
      <c r="A9968" s="59" t="s">
        <v>20244</v>
      </c>
      <c r="B9968" s="59" t="s">
        <v>20245</v>
      </c>
    </row>
    <row r="9969" spans="1:2" ht="28.8" x14ac:dyDescent="0.3">
      <c r="A9969" s="59" t="s">
        <v>20246</v>
      </c>
      <c r="B9969" s="59" t="s">
        <v>20247</v>
      </c>
    </row>
    <row r="9970" spans="1:2" ht="28.8" x14ac:dyDescent="0.3">
      <c r="A9970" s="59" t="s">
        <v>20248</v>
      </c>
      <c r="B9970" s="59" t="s">
        <v>20249</v>
      </c>
    </row>
    <row r="9971" spans="1:2" ht="28.8" x14ac:dyDescent="0.3">
      <c r="A9971" s="59" t="s">
        <v>20250</v>
      </c>
      <c r="B9971" s="59" t="s">
        <v>20251</v>
      </c>
    </row>
    <row r="9972" spans="1:2" ht="28.8" x14ac:dyDescent="0.3">
      <c r="A9972" s="59" t="s">
        <v>20252</v>
      </c>
      <c r="B9972" s="59" t="s">
        <v>20253</v>
      </c>
    </row>
    <row r="9973" spans="1:2" ht="28.8" x14ac:dyDescent="0.3">
      <c r="A9973" s="59" t="s">
        <v>20254</v>
      </c>
      <c r="B9973" s="59" t="s">
        <v>20255</v>
      </c>
    </row>
    <row r="9974" spans="1:2" ht="28.8" x14ac:dyDescent="0.3">
      <c r="A9974" s="59" t="s">
        <v>20256</v>
      </c>
      <c r="B9974" s="59" t="s">
        <v>20257</v>
      </c>
    </row>
    <row r="9975" spans="1:2" x14ac:dyDescent="0.3">
      <c r="A9975" s="59" t="s">
        <v>20258</v>
      </c>
      <c r="B9975" s="59" t="s">
        <v>20259</v>
      </c>
    </row>
    <row r="9976" spans="1:2" ht="28.8" x14ac:dyDescent="0.3">
      <c r="A9976" s="59" t="s">
        <v>20260</v>
      </c>
      <c r="B9976" s="59" t="s">
        <v>20261</v>
      </c>
    </row>
    <row r="9977" spans="1:2" ht="28.8" x14ac:dyDescent="0.3">
      <c r="A9977" s="59" t="s">
        <v>20262</v>
      </c>
      <c r="B9977" s="59" t="s">
        <v>20263</v>
      </c>
    </row>
    <row r="9978" spans="1:2" ht="28.8" x14ac:dyDescent="0.3">
      <c r="A9978" s="59" t="s">
        <v>20264</v>
      </c>
      <c r="B9978" s="59" t="s">
        <v>20265</v>
      </c>
    </row>
    <row r="9979" spans="1:2" ht="28.8" x14ac:dyDescent="0.3">
      <c r="A9979" s="59" t="s">
        <v>20266</v>
      </c>
      <c r="B9979" s="59" t="s">
        <v>20267</v>
      </c>
    </row>
    <row r="9980" spans="1:2" ht="28.8" x14ac:dyDescent="0.3">
      <c r="A9980" s="59" t="s">
        <v>20268</v>
      </c>
      <c r="B9980" s="59" t="s">
        <v>20269</v>
      </c>
    </row>
    <row r="9981" spans="1:2" ht="28.8" x14ac:dyDescent="0.3">
      <c r="A9981" s="59" t="s">
        <v>20270</v>
      </c>
      <c r="B9981" s="59" t="s">
        <v>20271</v>
      </c>
    </row>
    <row r="9982" spans="1:2" ht="28.8" x14ac:dyDescent="0.3">
      <c r="A9982" s="59" t="s">
        <v>20272</v>
      </c>
      <c r="B9982" s="59" t="s">
        <v>20273</v>
      </c>
    </row>
    <row r="9983" spans="1:2" ht="28.8" x14ac:dyDescent="0.3">
      <c r="A9983" s="59" t="s">
        <v>20274</v>
      </c>
      <c r="B9983" s="59" t="s">
        <v>20275</v>
      </c>
    </row>
    <row r="9984" spans="1:2" ht="28.8" x14ac:dyDescent="0.3">
      <c r="A9984" s="59" t="s">
        <v>20276</v>
      </c>
      <c r="B9984" s="59" t="s">
        <v>20277</v>
      </c>
    </row>
    <row r="9985" spans="1:2" x14ac:dyDescent="0.3">
      <c r="A9985" s="59" t="s">
        <v>20278</v>
      </c>
      <c r="B9985" s="59" t="s">
        <v>20279</v>
      </c>
    </row>
    <row r="9986" spans="1:2" ht="28.8" x14ac:dyDescent="0.3">
      <c r="A9986" s="59" t="s">
        <v>20280</v>
      </c>
      <c r="B9986" s="59" t="s">
        <v>20281</v>
      </c>
    </row>
    <row r="9987" spans="1:2" ht="28.8" x14ac:dyDescent="0.3">
      <c r="A9987" s="59" t="s">
        <v>20282</v>
      </c>
      <c r="B9987" s="59" t="s">
        <v>20283</v>
      </c>
    </row>
    <row r="9988" spans="1:2" ht="28.8" x14ac:dyDescent="0.3">
      <c r="A9988" s="59" t="s">
        <v>20284</v>
      </c>
      <c r="B9988" s="59" t="s">
        <v>20285</v>
      </c>
    </row>
    <row r="9989" spans="1:2" ht="28.8" x14ac:dyDescent="0.3">
      <c r="A9989" s="59" t="s">
        <v>20286</v>
      </c>
      <c r="B9989" s="59" t="s">
        <v>20287</v>
      </c>
    </row>
    <row r="9990" spans="1:2" ht="28.8" x14ac:dyDescent="0.3">
      <c r="A9990" s="59" t="s">
        <v>20288</v>
      </c>
      <c r="B9990" s="59" t="s">
        <v>20289</v>
      </c>
    </row>
    <row r="9991" spans="1:2" ht="28.8" x14ac:dyDescent="0.3">
      <c r="A9991" s="59" t="s">
        <v>20290</v>
      </c>
      <c r="B9991" s="59" t="s">
        <v>20291</v>
      </c>
    </row>
    <row r="9992" spans="1:2" ht="28.8" x14ac:dyDescent="0.3">
      <c r="A9992" s="59" t="s">
        <v>20292</v>
      </c>
      <c r="B9992" s="59" t="s">
        <v>20293</v>
      </c>
    </row>
    <row r="9993" spans="1:2" ht="28.8" x14ac:dyDescent="0.3">
      <c r="A9993" s="59" t="s">
        <v>20294</v>
      </c>
      <c r="B9993" s="59" t="s">
        <v>20295</v>
      </c>
    </row>
    <row r="9994" spans="1:2" ht="28.8" x14ac:dyDescent="0.3">
      <c r="A9994" s="59" t="s">
        <v>20296</v>
      </c>
      <c r="B9994" s="59" t="s">
        <v>20297</v>
      </c>
    </row>
    <row r="9995" spans="1:2" x14ac:dyDescent="0.3">
      <c r="A9995" s="59" t="s">
        <v>20298</v>
      </c>
      <c r="B9995" s="59" t="s">
        <v>20299</v>
      </c>
    </row>
    <row r="9996" spans="1:2" ht="28.8" x14ac:dyDescent="0.3">
      <c r="A9996" s="59" t="s">
        <v>20300</v>
      </c>
      <c r="B9996" s="59" t="s">
        <v>20301</v>
      </c>
    </row>
    <row r="9997" spans="1:2" ht="28.8" x14ac:dyDescent="0.3">
      <c r="A9997" s="59" t="s">
        <v>20302</v>
      </c>
      <c r="B9997" s="59" t="s">
        <v>20303</v>
      </c>
    </row>
    <row r="9998" spans="1:2" ht="28.8" x14ac:dyDescent="0.3">
      <c r="A9998" s="59" t="s">
        <v>20304</v>
      </c>
      <c r="B9998" s="59" t="s">
        <v>20305</v>
      </c>
    </row>
    <row r="9999" spans="1:2" x14ac:dyDescent="0.3">
      <c r="A9999" s="59" t="s">
        <v>20306</v>
      </c>
      <c r="B9999" s="59" t="s">
        <v>20307</v>
      </c>
    </row>
    <row r="10000" spans="1:2" ht="28.8" x14ac:dyDescent="0.3">
      <c r="A10000" s="59" t="s">
        <v>20308</v>
      </c>
      <c r="B10000" s="59" t="s">
        <v>20309</v>
      </c>
    </row>
    <row r="10001" spans="1:2" ht="28.8" x14ac:dyDescent="0.3">
      <c r="A10001" s="59" t="s">
        <v>20310</v>
      </c>
      <c r="B10001" s="59" t="s">
        <v>20311</v>
      </c>
    </row>
    <row r="10002" spans="1:2" ht="28.8" x14ac:dyDescent="0.3">
      <c r="A10002" s="59" t="s">
        <v>20312</v>
      </c>
      <c r="B10002" s="59" t="s">
        <v>20313</v>
      </c>
    </row>
    <row r="10003" spans="1:2" x14ac:dyDescent="0.3">
      <c r="A10003" s="59" t="s">
        <v>20314</v>
      </c>
      <c r="B10003" s="59" t="s">
        <v>20315</v>
      </c>
    </row>
    <row r="10004" spans="1:2" x14ac:dyDescent="0.3">
      <c r="A10004" s="59" t="s">
        <v>20316</v>
      </c>
      <c r="B10004" s="59" t="s">
        <v>20317</v>
      </c>
    </row>
    <row r="10005" spans="1:2" x14ac:dyDescent="0.3">
      <c r="A10005" s="59" t="s">
        <v>20318</v>
      </c>
      <c r="B10005" s="59" t="s">
        <v>20319</v>
      </c>
    </row>
    <row r="10006" spans="1:2" ht="28.8" x14ac:dyDescent="0.3">
      <c r="A10006" s="59" t="s">
        <v>20320</v>
      </c>
      <c r="B10006" s="59" t="s">
        <v>20321</v>
      </c>
    </row>
    <row r="10007" spans="1:2" x14ac:dyDescent="0.3">
      <c r="A10007" s="59" t="s">
        <v>20322</v>
      </c>
      <c r="B10007" s="59" t="s">
        <v>20323</v>
      </c>
    </row>
    <row r="10008" spans="1:2" x14ac:dyDescent="0.3">
      <c r="A10008" s="59" t="s">
        <v>20324</v>
      </c>
      <c r="B10008" s="59" t="s">
        <v>20325</v>
      </c>
    </row>
    <row r="10009" spans="1:2" ht="28.8" x14ac:dyDescent="0.3">
      <c r="A10009" s="59" t="s">
        <v>20326</v>
      </c>
      <c r="B10009" s="59" t="s">
        <v>20327</v>
      </c>
    </row>
    <row r="10010" spans="1:2" ht="28.8" x14ac:dyDescent="0.3">
      <c r="A10010" s="59" t="s">
        <v>20328</v>
      </c>
      <c r="B10010" s="59" t="s">
        <v>20329</v>
      </c>
    </row>
    <row r="10011" spans="1:2" ht="28.8" x14ac:dyDescent="0.3">
      <c r="A10011" s="59" t="s">
        <v>20330</v>
      </c>
      <c r="B10011" s="59" t="s">
        <v>20331</v>
      </c>
    </row>
    <row r="10012" spans="1:2" x14ac:dyDescent="0.3">
      <c r="A10012" s="59" t="s">
        <v>20332</v>
      </c>
      <c r="B10012" s="59" t="s">
        <v>20333</v>
      </c>
    </row>
    <row r="10013" spans="1:2" x14ac:dyDescent="0.3">
      <c r="A10013" s="59" t="s">
        <v>20334</v>
      </c>
      <c r="B10013" s="59" t="s">
        <v>20335</v>
      </c>
    </row>
    <row r="10014" spans="1:2" x14ac:dyDescent="0.3">
      <c r="A10014" s="59" t="s">
        <v>20336</v>
      </c>
      <c r="B10014" s="59" t="s">
        <v>20337</v>
      </c>
    </row>
    <row r="10015" spans="1:2" ht="28.8" x14ac:dyDescent="0.3">
      <c r="A10015" s="59" t="s">
        <v>20338</v>
      </c>
      <c r="B10015" s="59" t="s">
        <v>20339</v>
      </c>
    </row>
    <row r="10016" spans="1:2" x14ac:dyDescent="0.3">
      <c r="A10016" s="59" t="s">
        <v>20340</v>
      </c>
      <c r="B10016" s="59" t="s">
        <v>20341</v>
      </c>
    </row>
    <row r="10017" spans="1:2" ht="28.8" x14ac:dyDescent="0.3">
      <c r="A10017" s="59" t="s">
        <v>20342</v>
      </c>
      <c r="B10017" s="59" t="s">
        <v>20343</v>
      </c>
    </row>
    <row r="10018" spans="1:2" ht="28.8" x14ac:dyDescent="0.3">
      <c r="A10018" s="59" t="s">
        <v>20344</v>
      </c>
      <c r="B10018" s="59" t="s">
        <v>20345</v>
      </c>
    </row>
    <row r="10019" spans="1:2" x14ac:dyDescent="0.3">
      <c r="A10019" s="59" t="s">
        <v>20346</v>
      </c>
      <c r="B10019" s="59" t="s">
        <v>20347</v>
      </c>
    </row>
    <row r="10020" spans="1:2" x14ac:dyDescent="0.3">
      <c r="A10020" s="59" t="s">
        <v>20348</v>
      </c>
      <c r="B10020" s="59" t="s">
        <v>20349</v>
      </c>
    </row>
    <row r="10021" spans="1:2" x14ac:dyDescent="0.3">
      <c r="A10021" s="59" t="s">
        <v>20350</v>
      </c>
      <c r="B10021" s="59" t="s">
        <v>20351</v>
      </c>
    </row>
    <row r="10022" spans="1:2" x14ac:dyDescent="0.3">
      <c r="A10022" s="59" t="s">
        <v>20352</v>
      </c>
      <c r="B10022" s="59" t="s">
        <v>20353</v>
      </c>
    </row>
    <row r="10023" spans="1:2" x14ac:dyDescent="0.3">
      <c r="A10023" s="59" t="s">
        <v>20354</v>
      </c>
      <c r="B10023" s="59" t="s">
        <v>20355</v>
      </c>
    </row>
    <row r="10024" spans="1:2" x14ac:dyDescent="0.3">
      <c r="A10024" s="59" t="s">
        <v>20356</v>
      </c>
      <c r="B10024" s="59" t="s">
        <v>20357</v>
      </c>
    </row>
    <row r="10025" spans="1:2" x14ac:dyDescent="0.3">
      <c r="A10025" s="59" t="s">
        <v>20358</v>
      </c>
      <c r="B10025" s="59" t="s">
        <v>20359</v>
      </c>
    </row>
    <row r="10026" spans="1:2" x14ac:dyDescent="0.3">
      <c r="A10026" s="59" t="s">
        <v>20360</v>
      </c>
      <c r="B10026" s="59" t="s">
        <v>20361</v>
      </c>
    </row>
    <row r="10027" spans="1:2" x14ac:dyDescent="0.3">
      <c r="A10027" s="59" t="s">
        <v>20362</v>
      </c>
      <c r="B10027" s="59" t="s">
        <v>20363</v>
      </c>
    </row>
    <row r="10028" spans="1:2" x14ac:dyDescent="0.3">
      <c r="A10028" s="59" t="s">
        <v>20364</v>
      </c>
      <c r="B10028" s="59" t="s">
        <v>20365</v>
      </c>
    </row>
    <row r="10029" spans="1:2" x14ac:dyDescent="0.3">
      <c r="A10029" s="59" t="s">
        <v>20366</v>
      </c>
      <c r="B10029" s="59" t="s">
        <v>20367</v>
      </c>
    </row>
    <row r="10030" spans="1:2" x14ac:dyDescent="0.3">
      <c r="A10030" s="59" t="s">
        <v>20368</v>
      </c>
      <c r="B10030" s="59" t="s">
        <v>20369</v>
      </c>
    </row>
    <row r="10031" spans="1:2" x14ac:dyDescent="0.3">
      <c r="A10031" s="59" t="s">
        <v>20370</v>
      </c>
      <c r="B10031" s="59" t="s">
        <v>20371</v>
      </c>
    </row>
    <row r="10032" spans="1:2" x14ac:dyDescent="0.3">
      <c r="A10032" s="59" t="s">
        <v>20372</v>
      </c>
      <c r="B10032" s="59" t="s">
        <v>20373</v>
      </c>
    </row>
    <row r="10033" spans="1:2" x14ac:dyDescent="0.3">
      <c r="A10033" s="59" t="s">
        <v>20374</v>
      </c>
      <c r="B10033" s="59" t="s">
        <v>20375</v>
      </c>
    </row>
    <row r="10034" spans="1:2" x14ac:dyDescent="0.3">
      <c r="A10034" s="59" t="s">
        <v>20376</v>
      </c>
      <c r="B10034" s="59" t="s">
        <v>20377</v>
      </c>
    </row>
    <row r="10035" spans="1:2" x14ac:dyDescent="0.3">
      <c r="A10035" s="59" t="s">
        <v>20378</v>
      </c>
      <c r="B10035" s="59" t="s">
        <v>20379</v>
      </c>
    </row>
    <row r="10036" spans="1:2" x14ac:dyDescent="0.3">
      <c r="A10036" s="59" t="s">
        <v>20380</v>
      </c>
      <c r="B10036" s="59" t="s">
        <v>20381</v>
      </c>
    </row>
    <row r="10037" spans="1:2" x14ac:dyDescent="0.3">
      <c r="A10037" s="59" t="s">
        <v>20382</v>
      </c>
      <c r="B10037" s="59" t="s">
        <v>20383</v>
      </c>
    </row>
    <row r="10038" spans="1:2" ht="28.8" x14ac:dyDescent="0.3">
      <c r="A10038" s="59" t="s">
        <v>20384</v>
      </c>
      <c r="B10038" s="59" t="s">
        <v>20385</v>
      </c>
    </row>
    <row r="10039" spans="1:2" x14ac:dyDescent="0.3">
      <c r="A10039" s="59" t="s">
        <v>20386</v>
      </c>
      <c r="B10039" s="59" t="s">
        <v>20387</v>
      </c>
    </row>
    <row r="10040" spans="1:2" x14ac:dyDescent="0.3">
      <c r="A10040" s="59" t="s">
        <v>20388</v>
      </c>
      <c r="B10040" s="59" t="s">
        <v>20389</v>
      </c>
    </row>
    <row r="10041" spans="1:2" x14ac:dyDescent="0.3">
      <c r="A10041" s="59" t="s">
        <v>20390</v>
      </c>
      <c r="B10041" s="59" t="s">
        <v>20391</v>
      </c>
    </row>
    <row r="10042" spans="1:2" x14ac:dyDescent="0.3">
      <c r="A10042" s="59" t="s">
        <v>20392</v>
      </c>
      <c r="B10042" s="59" t="s">
        <v>20393</v>
      </c>
    </row>
    <row r="10043" spans="1:2" x14ac:dyDescent="0.3">
      <c r="A10043" s="59" t="s">
        <v>20394</v>
      </c>
      <c r="B10043" s="59" t="s">
        <v>20395</v>
      </c>
    </row>
    <row r="10044" spans="1:2" x14ac:dyDescent="0.3">
      <c r="A10044" s="59" t="s">
        <v>20396</v>
      </c>
      <c r="B10044" s="59" t="s">
        <v>20397</v>
      </c>
    </row>
    <row r="10045" spans="1:2" x14ac:dyDescent="0.3">
      <c r="A10045" s="59" t="s">
        <v>20398</v>
      </c>
      <c r="B10045" s="59" t="s">
        <v>20399</v>
      </c>
    </row>
    <row r="10046" spans="1:2" x14ac:dyDescent="0.3">
      <c r="A10046" s="59" t="s">
        <v>20400</v>
      </c>
      <c r="B10046" s="59" t="s">
        <v>20401</v>
      </c>
    </row>
    <row r="10047" spans="1:2" x14ac:dyDescent="0.3">
      <c r="A10047" s="59" t="s">
        <v>20402</v>
      </c>
      <c r="B10047" s="59" t="s">
        <v>20403</v>
      </c>
    </row>
    <row r="10048" spans="1:2" ht="28.8" x14ac:dyDescent="0.3">
      <c r="A10048" s="59" t="s">
        <v>20404</v>
      </c>
      <c r="B10048" s="59" t="s">
        <v>20405</v>
      </c>
    </row>
    <row r="10049" spans="1:2" x14ac:dyDescent="0.3">
      <c r="A10049" s="59" t="s">
        <v>20406</v>
      </c>
      <c r="B10049" s="59" t="s">
        <v>20407</v>
      </c>
    </row>
    <row r="10050" spans="1:2" x14ac:dyDescent="0.3">
      <c r="A10050" s="59" t="s">
        <v>20408</v>
      </c>
      <c r="B10050" s="59" t="s">
        <v>20409</v>
      </c>
    </row>
    <row r="10051" spans="1:2" x14ac:dyDescent="0.3">
      <c r="A10051" s="59" t="s">
        <v>20410</v>
      </c>
      <c r="B10051" s="59" t="s">
        <v>20411</v>
      </c>
    </row>
    <row r="10052" spans="1:2" x14ac:dyDescent="0.3">
      <c r="A10052" s="59" t="s">
        <v>20412</v>
      </c>
      <c r="B10052" s="59" t="s">
        <v>20413</v>
      </c>
    </row>
    <row r="10053" spans="1:2" x14ac:dyDescent="0.3">
      <c r="A10053" s="59" t="s">
        <v>20414</v>
      </c>
      <c r="B10053" s="59" t="s">
        <v>20415</v>
      </c>
    </row>
    <row r="10054" spans="1:2" x14ac:dyDescent="0.3">
      <c r="A10054" s="59" t="s">
        <v>20416</v>
      </c>
      <c r="B10054" s="59" t="s">
        <v>20417</v>
      </c>
    </row>
    <row r="10055" spans="1:2" x14ac:dyDescent="0.3">
      <c r="A10055" s="59" t="s">
        <v>20418</v>
      </c>
      <c r="B10055" s="59" t="s">
        <v>20419</v>
      </c>
    </row>
    <row r="10056" spans="1:2" x14ac:dyDescent="0.3">
      <c r="A10056" s="59" t="s">
        <v>20420</v>
      </c>
      <c r="B10056" s="59" t="s">
        <v>20421</v>
      </c>
    </row>
    <row r="10057" spans="1:2" x14ac:dyDescent="0.3">
      <c r="A10057" s="59" t="s">
        <v>20422</v>
      </c>
      <c r="B10057" s="59" t="s">
        <v>20423</v>
      </c>
    </row>
    <row r="10058" spans="1:2" x14ac:dyDescent="0.3">
      <c r="A10058" s="59" t="s">
        <v>20424</v>
      </c>
      <c r="B10058" s="59" t="s">
        <v>20425</v>
      </c>
    </row>
    <row r="10059" spans="1:2" x14ac:dyDescent="0.3">
      <c r="A10059" s="59" t="s">
        <v>20426</v>
      </c>
      <c r="B10059" s="59" t="s">
        <v>20427</v>
      </c>
    </row>
    <row r="10060" spans="1:2" x14ac:dyDescent="0.3">
      <c r="A10060" s="59" t="s">
        <v>20428</v>
      </c>
      <c r="B10060" s="59" t="s">
        <v>20429</v>
      </c>
    </row>
    <row r="10061" spans="1:2" x14ac:dyDescent="0.3">
      <c r="A10061" s="59" t="s">
        <v>20430</v>
      </c>
      <c r="B10061" s="59" t="s">
        <v>20431</v>
      </c>
    </row>
    <row r="10062" spans="1:2" x14ac:dyDescent="0.3">
      <c r="A10062" s="59" t="s">
        <v>20432</v>
      </c>
      <c r="B10062" s="59" t="s">
        <v>20433</v>
      </c>
    </row>
    <row r="10063" spans="1:2" x14ac:dyDescent="0.3">
      <c r="A10063" s="59" t="s">
        <v>20434</v>
      </c>
      <c r="B10063" s="59" t="s">
        <v>20435</v>
      </c>
    </row>
    <row r="10064" spans="1:2" x14ac:dyDescent="0.3">
      <c r="A10064" s="59" t="s">
        <v>20436</v>
      </c>
      <c r="B10064" s="59" t="s">
        <v>20437</v>
      </c>
    </row>
    <row r="10065" spans="1:2" x14ac:dyDescent="0.3">
      <c r="A10065" s="59" t="s">
        <v>20438</v>
      </c>
      <c r="B10065" s="59" t="s">
        <v>20439</v>
      </c>
    </row>
    <row r="10066" spans="1:2" x14ac:dyDescent="0.3">
      <c r="A10066" s="59" t="s">
        <v>20440</v>
      </c>
      <c r="B10066" s="59" t="s">
        <v>20441</v>
      </c>
    </row>
    <row r="10067" spans="1:2" x14ac:dyDescent="0.3">
      <c r="A10067" s="59" t="s">
        <v>20442</v>
      </c>
      <c r="B10067" s="59" t="s">
        <v>20443</v>
      </c>
    </row>
    <row r="10068" spans="1:2" ht="28.8" x14ac:dyDescent="0.3">
      <c r="A10068" s="59" t="s">
        <v>20444</v>
      </c>
      <c r="B10068" s="59" t="s">
        <v>20445</v>
      </c>
    </row>
    <row r="10069" spans="1:2" ht="28.8" x14ac:dyDescent="0.3">
      <c r="A10069" s="59" t="s">
        <v>20446</v>
      </c>
      <c r="B10069" s="59" t="s">
        <v>20447</v>
      </c>
    </row>
    <row r="10070" spans="1:2" ht="28.8" x14ac:dyDescent="0.3">
      <c r="A10070" s="59" t="s">
        <v>20448</v>
      </c>
      <c r="B10070" s="59" t="s">
        <v>20449</v>
      </c>
    </row>
    <row r="10071" spans="1:2" ht="28.8" x14ac:dyDescent="0.3">
      <c r="A10071" s="59" t="s">
        <v>20450</v>
      </c>
      <c r="B10071" s="59" t="s">
        <v>20451</v>
      </c>
    </row>
    <row r="10072" spans="1:2" ht="28.8" x14ac:dyDescent="0.3">
      <c r="A10072" s="59" t="s">
        <v>20452</v>
      </c>
      <c r="B10072" s="59" t="s">
        <v>20453</v>
      </c>
    </row>
    <row r="10073" spans="1:2" ht="28.8" x14ac:dyDescent="0.3">
      <c r="A10073" s="59" t="s">
        <v>20454</v>
      </c>
      <c r="B10073" s="59" t="s">
        <v>20455</v>
      </c>
    </row>
    <row r="10074" spans="1:2" ht="28.8" x14ac:dyDescent="0.3">
      <c r="A10074" s="59" t="s">
        <v>20456</v>
      </c>
      <c r="B10074" s="59" t="s">
        <v>20457</v>
      </c>
    </row>
    <row r="10075" spans="1:2" ht="28.8" x14ac:dyDescent="0.3">
      <c r="A10075" s="59" t="s">
        <v>20458</v>
      </c>
      <c r="B10075" s="59" t="s">
        <v>20459</v>
      </c>
    </row>
    <row r="10076" spans="1:2" ht="28.8" x14ac:dyDescent="0.3">
      <c r="A10076" s="59" t="s">
        <v>20460</v>
      </c>
      <c r="B10076" s="59" t="s">
        <v>20461</v>
      </c>
    </row>
    <row r="10077" spans="1:2" ht="28.8" x14ac:dyDescent="0.3">
      <c r="A10077" s="59" t="s">
        <v>20462</v>
      </c>
      <c r="B10077" s="59" t="s">
        <v>20463</v>
      </c>
    </row>
    <row r="10078" spans="1:2" x14ac:dyDescent="0.3">
      <c r="A10078" s="59" t="s">
        <v>20464</v>
      </c>
      <c r="B10078" s="59" t="s">
        <v>20465</v>
      </c>
    </row>
    <row r="10079" spans="1:2" x14ac:dyDescent="0.3">
      <c r="A10079" s="59" t="s">
        <v>20466</v>
      </c>
      <c r="B10079" s="59" t="s">
        <v>20467</v>
      </c>
    </row>
    <row r="10080" spans="1:2" ht="28.8" x14ac:dyDescent="0.3">
      <c r="A10080" s="59" t="s">
        <v>20468</v>
      </c>
      <c r="B10080" s="59" t="s">
        <v>20469</v>
      </c>
    </row>
    <row r="10081" spans="1:2" x14ac:dyDescent="0.3">
      <c r="A10081" s="59" t="s">
        <v>20470</v>
      </c>
      <c r="B10081" s="59" t="s">
        <v>20471</v>
      </c>
    </row>
    <row r="10082" spans="1:2" x14ac:dyDescent="0.3">
      <c r="A10082" s="59" t="s">
        <v>20472</v>
      </c>
      <c r="B10082" s="59" t="s">
        <v>20473</v>
      </c>
    </row>
    <row r="10083" spans="1:2" x14ac:dyDescent="0.3">
      <c r="A10083" s="59" t="s">
        <v>20474</v>
      </c>
      <c r="B10083" s="59" t="s">
        <v>20475</v>
      </c>
    </row>
    <row r="10084" spans="1:2" x14ac:dyDescent="0.3">
      <c r="A10084" s="59" t="s">
        <v>20476</v>
      </c>
      <c r="B10084" s="59" t="s">
        <v>20477</v>
      </c>
    </row>
    <row r="10085" spans="1:2" x14ac:dyDescent="0.3">
      <c r="A10085" s="59" t="s">
        <v>20478</v>
      </c>
      <c r="B10085" s="59" t="s">
        <v>20479</v>
      </c>
    </row>
    <row r="10086" spans="1:2" x14ac:dyDescent="0.3">
      <c r="A10086" s="59" t="s">
        <v>20480</v>
      </c>
      <c r="B10086" s="59" t="s">
        <v>20481</v>
      </c>
    </row>
    <row r="10087" spans="1:2" ht="28.8" x14ac:dyDescent="0.3">
      <c r="A10087" s="59" t="s">
        <v>20482</v>
      </c>
      <c r="B10087" s="59" t="s">
        <v>20483</v>
      </c>
    </row>
    <row r="10088" spans="1:2" ht="28.8" x14ac:dyDescent="0.3">
      <c r="A10088" s="59" t="s">
        <v>20484</v>
      </c>
      <c r="B10088" s="59" t="s">
        <v>20485</v>
      </c>
    </row>
    <row r="10089" spans="1:2" x14ac:dyDescent="0.3">
      <c r="A10089" s="59" t="s">
        <v>20486</v>
      </c>
      <c r="B10089" s="59" t="s">
        <v>20487</v>
      </c>
    </row>
    <row r="10090" spans="1:2" x14ac:dyDescent="0.3">
      <c r="A10090" s="59" t="s">
        <v>20488</v>
      </c>
      <c r="B10090" s="59" t="s">
        <v>20489</v>
      </c>
    </row>
    <row r="10091" spans="1:2" ht="28.8" x14ac:dyDescent="0.3">
      <c r="A10091" s="59" t="s">
        <v>20490</v>
      </c>
      <c r="B10091" s="59" t="s">
        <v>20491</v>
      </c>
    </row>
    <row r="10092" spans="1:2" x14ac:dyDescent="0.3">
      <c r="A10092" s="59" t="s">
        <v>20492</v>
      </c>
      <c r="B10092" s="59" t="s">
        <v>20493</v>
      </c>
    </row>
    <row r="10093" spans="1:2" x14ac:dyDescent="0.3">
      <c r="A10093" s="59" t="s">
        <v>20494</v>
      </c>
      <c r="B10093" s="59" t="s">
        <v>20495</v>
      </c>
    </row>
    <row r="10094" spans="1:2" x14ac:dyDescent="0.3">
      <c r="A10094" s="59" t="s">
        <v>20496</v>
      </c>
      <c r="B10094" s="59" t="s">
        <v>20497</v>
      </c>
    </row>
    <row r="10095" spans="1:2" x14ac:dyDescent="0.3">
      <c r="A10095" s="59" t="s">
        <v>20498</v>
      </c>
      <c r="B10095" s="59" t="s">
        <v>20499</v>
      </c>
    </row>
    <row r="10096" spans="1:2" x14ac:dyDescent="0.3">
      <c r="A10096" s="59" t="s">
        <v>20500</v>
      </c>
      <c r="B10096" s="59" t="s">
        <v>20501</v>
      </c>
    </row>
    <row r="10097" spans="1:2" x14ac:dyDescent="0.3">
      <c r="A10097" s="59" t="s">
        <v>20502</v>
      </c>
      <c r="B10097" s="59" t="s">
        <v>20503</v>
      </c>
    </row>
    <row r="10098" spans="1:2" ht="28.8" x14ac:dyDescent="0.3">
      <c r="A10098" s="59" t="s">
        <v>20504</v>
      </c>
      <c r="B10098" s="59" t="s">
        <v>20505</v>
      </c>
    </row>
    <row r="10099" spans="1:2" ht="28.8" x14ac:dyDescent="0.3">
      <c r="A10099" s="59" t="s">
        <v>20506</v>
      </c>
      <c r="B10099" s="59" t="s">
        <v>20507</v>
      </c>
    </row>
    <row r="10100" spans="1:2" x14ac:dyDescent="0.3">
      <c r="A10100" s="59" t="s">
        <v>20508</v>
      </c>
      <c r="B10100" s="59" t="s">
        <v>20509</v>
      </c>
    </row>
    <row r="10101" spans="1:2" x14ac:dyDescent="0.3">
      <c r="A10101" s="59" t="s">
        <v>20510</v>
      </c>
      <c r="B10101" s="59" t="s">
        <v>20511</v>
      </c>
    </row>
    <row r="10102" spans="1:2" x14ac:dyDescent="0.3">
      <c r="A10102" s="59" t="s">
        <v>20512</v>
      </c>
      <c r="B10102" s="59" t="s">
        <v>20513</v>
      </c>
    </row>
    <row r="10103" spans="1:2" x14ac:dyDescent="0.3">
      <c r="A10103" s="59" t="s">
        <v>20514</v>
      </c>
      <c r="B10103" s="59" t="s">
        <v>20515</v>
      </c>
    </row>
    <row r="10104" spans="1:2" x14ac:dyDescent="0.3">
      <c r="A10104" s="59" t="s">
        <v>20516</v>
      </c>
      <c r="B10104" s="59" t="s">
        <v>20517</v>
      </c>
    </row>
    <row r="10105" spans="1:2" x14ac:dyDescent="0.3">
      <c r="A10105" s="59" t="s">
        <v>20518</v>
      </c>
      <c r="B10105" s="59" t="s">
        <v>20519</v>
      </c>
    </row>
    <row r="10106" spans="1:2" x14ac:dyDescent="0.3">
      <c r="A10106" s="59" t="s">
        <v>20520</v>
      </c>
      <c r="B10106" s="59" t="s">
        <v>20521</v>
      </c>
    </row>
    <row r="10107" spans="1:2" x14ac:dyDescent="0.3">
      <c r="A10107" s="59" t="s">
        <v>20522</v>
      </c>
      <c r="B10107" s="59" t="s">
        <v>20523</v>
      </c>
    </row>
    <row r="10108" spans="1:2" x14ac:dyDescent="0.3">
      <c r="A10108" s="59" t="s">
        <v>20524</v>
      </c>
      <c r="B10108" s="59" t="s">
        <v>20525</v>
      </c>
    </row>
    <row r="10109" spans="1:2" x14ac:dyDescent="0.3">
      <c r="A10109" s="59" t="s">
        <v>20526</v>
      </c>
      <c r="B10109" s="59" t="s">
        <v>20527</v>
      </c>
    </row>
    <row r="10110" spans="1:2" x14ac:dyDescent="0.3">
      <c r="A10110" s="59" t="s">
        <v>20528</v>
      </c>
      <c r="B10110" s="59" t="s">
        <v>20529</v>
      </c>
    </row>
    <row r="10111" spans="1:2" x14ac:dyDescent="0.3">
      <c r="A10111" s="59" t="s">
        <v>20530</v>
      </c>
      <c r="B10111" s="59" t="s">
        <v>20531</v>
      </c>
    </row>
    <row r="10112" spans="1:2" x14ac:dyDescent="0.3">
      <c r="A10112" s="59" t="s">
        <v>20532</v>
      </c>
      <c r="B10112" s="59" t="s">
        <v>20533</v>
      </c>
    </row>
    <row r="10113" spans="1:2" x14ac:dyDescent="0.3">
      <c r="A10113" s="59" t="s">
        <v>20534</v>
      </c>
      <c r="B10113" s="59" t="s">
        <v>20535</v>
      </c>
    </row>
    <row r="10114" spans="1:2" x14ac:dyDescent="0.3">
      <c r="A10114" s="59" t="s">
        <v>20536</v>
      </c>
      <c r="B10114" s="59" t="s">
        <v>20537</v>
      </c>
    </row>
    <row r="10115" spans="1:2" x14ac:dyDescent="0.3">
      <c r="A10115" s="59" t="s">
        <v>20538</v>
      </c>
      <c r="B10115" s="59" t="s">
        <v>20539</v>
      </c>
    </row>
    <row r="10116" spans="1:2" x14ac:dyDescent="0.3">
      <c r="A10116" s="59" t="s">
        <v>20540</v>
      </c>
      <c r="B10116" s="59" t="s">
        <v>20541</v>
      </c>
    </row>
    <row r="10117" spans="1:2" x14ac:dyDescent="0.3">
      <c r="A10117" s="59" t="s">
        <v>20542</v>
      </c>
      <c r="B10117" s="59" t="s">
        <v>20543</v>
      </c>
    </row>
    <row r="10118" spans="1:2" x14ac:dyDescent="0.3">
      <c r="A10118" s="59" t="s">
        <v>20544</v>
      </c>
      <c r="B10118" s="59" t="s">
        <v>20545</v>
      </c>
    </row>
    <row r="10119" spans="1:2" x14ac:dyDescent="0.3">
      <c r="A10119" s="59" t="s">
        <v>20546</v>
      </c>
      <c r="B10119" s="59" t="s">
        <v>20547</v>
      </c>
    </row>
    <row r="10120" spans="1:2" x14ac:dyDescent="0.3">
      <c r="A10120" s="59" t="s">
        <v>20548</v>
      </c>
      <c r="B10120" s="59" t="s">
        <v>20549</v>
      </c>
    </row>
    <row r="10121" spans="1:2" x14ac:dyDescent="0.3">
      <c r="A10121" s="59" t="s">
        <v>20550</v>
      </c>
      <c r="B10121" s="59" t="s">
        <v>20551</v>
      </c>
    </row>
    <row r="10122" spans="1:2" x14ac:dyDescent="0.3">
      <c r="A10122" s="59" t="s">
        <v>20552</v>
      </c>
      <c r="B10122" s="59" t="s">
        <v>20553</v>
      </c>
    </row>
    <row r="10123" spans="1:2" x14ac:dyDescent="0.3">
      <c r="A10123" s="59" t="s">
        <v>20554</v>
      </c>
      <c r="B10123" s="59" t="s">
        <v>20555</v>
      </c>
    </row>
    <row r="10124" spans="1:2" x14ac:dyDescent="0.3">
      <c r="A10124" s="59" t="s">
        <v>20556</v>
      </c>
      <c r="B10124" s="59" t="s">
        <v>20557</v>
      </c>
    </row>
    <row r="10125" spans="1:2" x14ac:dyDescent="0.3">
      <c r="A10125" s="59" t="s">
        <v>20558</v>
      </c>
      <c r="B10125" s="59" t="s">
        <v>20559</v>
      </c>
    </row>
    <row r="10126" spans="1:2" x14ac:dyDescent="0.3">
      <c r="A10126" s="59" t="s">
        <v>20560</v>
      </c>
      <c r="B10126" s="59" t="s">
        <v>20561</v>
      </c>
    </row>
    <row r="10127" spans="1:2" x14ac:dyDescent="0.3">
      <c r="A10127" s="59" t="s">
        <v>20562</v>
      </c>
      <c r="B10127" s="59" t="s">
        <v>20563</v>
      </c>
    </row>
    <row r="10128" spans="1:2" x14ac:dyDescent="0.3">
      <c r="A10128" s="59" t="s">
        <v>20564</v>
      </c>
      <c r="B10128" s="59" t="s">
        <v>20565</v>
      </c>
    </row>
    <row r="10129" spans="1:2" ht="28.8" x14ac:dyDescent="0.3">
      <c r="A10129" s="59" t="s">
        <v>20566</v>
      </c>
      <c r="B10129" s="59" t="s">
        <v>20567</v>
      </c>
    </row>
    <row r="10130" spans="1:2" ht="28.8" x14ac:dyDescent="0.3">
      <c r="A10130" s="59" t="s">
        <v>20568</v>
      </c>
      <c r="B10130" s="59" t="s">
        <v>20569</v>
      </c>
    </row>
    <row r="10131" spans="1:2" ht="28.8" x14ac:dyDescent="0.3">
      <c r="A10131" s="59" t="s">
        <v>20570</v>
      </c>
      <c r="B10131" s="59" t="s">
        <v>20571</v>
      </c>
    </row>
    <row r="10132" spans="1:2" ht="28.8" x14ac:dyDescent="0.3">
      <c r="A10132" s="59" t="s">
        <v>20572</v>
      </c>
      <c r="B10132" s="59" t="s">
        <v>20573</v>
      </c>
    </row>
    <row r="10133" spans="1:2" x14ac:dyDescent="0.3">
      <c r="A10133" s="59" t="s">
        <v>20574</v>
      </c>
      <c r="B10133" s="59" t="s">
        <v>20575</v>
      </c>
    </row>
    <row r="10134" spans="1:2" ht="28.8" x14ac:dyDescent="0.3">
      <c r="A10134" s="59" t="s">
        <v>20576</v>
      </c>
      <c r="B10134" s="59" t="s">
        <v>20577</v>
      </c>
    </row>
    <row r="10135" spans="1:2" ht="28.8" x14ac:dyDescent="0.3">
      <c r="A10135" s="59" t="s">
        <v>20578</v>
      </c>
      <c r="B10135" s="59" t="s">
        <v>20579</v>
      </c>
    </row>
    <row r="10136" spans="1:2" ht="28.8" x14ac:dyDescent="0.3">
      <c r="A10136" s="59" t="s">
        <v>20580</v>
      </c>
      <c r="B10136" s="59" t="s">
        <v>20581</v>
      </c>
    </row>
    <row r="10137" spans="1:2" ht="28.8" x14ac:dyDescent="0.3">
      <c r="A10137" s="59" t="s">
        <v>20582</v>
      </c>
      <c r="B10137" s="59" t="s">
        <v>20583</v>
      </c>
    </row>
    <row r="10138" spans="1:2" ht="28.8" x14ac:dyDescent="0.3">
      <c r="A10138" s="59" t="s">
        <v>20584</v>
      </c>
      <c r="B10138" s="59" t="s">
        <v>20585</v>
      </c>
    </row>
    <row r="10139" spans="1:2" x14ac:dyDescent="0.3">
      <c r="A10139" s="59" t="s">
        <v>20586</v>
      </c>
      <c r="B10139" s="59" t="s">
        <v>20587</v>
      </c>
    </row>
    <row r="10140" spans="1:2" ht="28.8" x14ac:dyDescent="0.3">
      <c r="A10140" s="59" t="s">
        <v>20588</v>
      </c>
      <c r="B10140" s="59" t="s">
        <v>20589</v>
      </c>
    </row>
    <row r="10141" spans="1:2" ht="28.8" x14ac:dyDescent="0.3">
      <c r="A10141" s="59" t="s">
        <v>20590</v>
      </c>
      <c r="B10141" s="59" t="s">
        <v>20591</v>
      </c>
    </row>
    <row r="10142" spans="1:2" ht="28.8" x14ac:dyDescent="0.3">
      <c r="A10142" s="59" t="s">
        <v>20592</v>
      </c>
      <c r="B10142" s="59" t="s">
        <v>20593</v>
      </c>
    </row>
    <row r="10143" spans="1:2" ht="28.8" x14ac:dyDescent="0.3">
      <c r="A10143" s="59" t="s">
        <v>20594</v>
      </c>
      <c r="B10143" s="59" t="s">
        <v>20595</v>
      </c>
    </row>
    <row r="10144" spans="1:2" ht="28.8" x14ac:dyDescent="0.3">
      <c r="A10144" s="59" t="s">
        <v>20596</v>
      </c>
      <c r="B10144" s="59" t="s">
        <v>20597</v>
      </c>
    </row>
    <row r="10145" spans="1:2" ht="28.8" x14ac:dyDescent="0.3">
      <c r="A10145" s="59" t="s">
        <v>20598</v>
      </c>
      <c r="B10145" s="59" t="s">
        <v>20599</v>
      </c>
    </row>
    <row r="10146" spans="1:2" ht="28.8" x14ac:dyDescent="0.3">
      <c r="A10146" s="59" t="s">
        <v>20600</v>
      </c>
      <c r="B10146" s="59" t="s">
        <v>20601</v>
      </c>
    </row>
    <row r="10147" spans="1:2" ht="28.8" x14ac:dyDescent="0.3">
      <c r="A10147" s="59" t="s">
        <v>20602</v>
      </c>
      <c r="B10147" s="59" t="s">
        <v>20603</v>
      </c>
    </row>
    <row r="10148" spans="1:2" ht="28.8" x14ac:dyDescent="0.3">
      <c r="A10148" s="59" t="s">
        <v>20604</v>
      </c>
      <c r="B10148" s="59" t="s">
        <v>20605</v>
      </c>
    </row>
    <row r="10149" spans="1:2" ht="28.8" x14ac:dyDescent="0.3">
      <c r="A10149" s="59" t="s">
        <v>20606</v>
      </c>
      <c r="B10149" s="59" t="s">
        <v>20607</v>
      </c>
    </row>
    <row r="10150" spans="1:2" x14ac:dyDescent="0.3">
      <c r="A10150" s="59" t="s">
        <v>20608</v>
      </c>
      <c r="B10150" s="59" t="s">
        <v>20609</v>
      </c>
    </row>
    <row r="10151" spans="1:2" x14ac:dyDescent="0.3">
      <c r="A10151" s="59" t="s">
        <v>20610</v>
      </c>
      <c r="B10151" s="59" t="s">
        <v>20611</v>
      </c>
    </row>
    <row r="10152" spans="1:2" x14ac:dyDescent="0.3">
      <c r="A10152" s="59" t="s">
        <v>20612</v>
      </c>
      <c r="B10152" s="59" t="s">
        <v>20613</v>
      </c>
    </row>
    <row r="10153" spans="1:2" x14ac:dyDescent="0.3">
      <c r="A10153" s="59" t="s">
        <v>20614</v>
      </c>
      <c r="B10153" s="59" t="s">
        <v>20615</v>
      </c>
    </row>
    <row r="10154" spans="1:2" x14ac:dyDescent="0.3">
      <c r="A10154" s="59" t="s">
        <v>20616</v>
      </c>
      <c r="B10154" s="59" t="s">
        <v>20617</v>
      </c>
    </row>
    <row r="10155" spans="1:2" x14ac:dyDescent="0.3">
      <c r="A10155" s="59" t="s">
        <v>20618</v>
      </c>
      <c r="B10155" s="59" t="s">
        <v>20619</v>
      </c>
    </row>
    <row r="10156" spans="1:2" x14ac:dyDescent="0.3">
      <c r="A10156" s="59" t="s">
        <v>20620</v>
      </c>
      <c r="B10156" s="59" t="s">
        <v>20621</v>
      </c>
    </row>
    <row r="10157" spans="1:2" x14ac:dyDescent="0.3">
      <c r="A10157" s="59" t="s">
        <v>20622</v>
      </c>
      <c r="B10157" s="59" t="s">
        <v>20623</v>
      </c>
    </row>
    <row r="10158" spans="1:2" x14ac:dyDescent="0.3">
      <c r="A10158" s="59" t="s">
        <v>20624</v>
      </c>
      <c r="B10158" s="59" t="s">
        <v>20625</v>
      </c>
    </row>
    <row r="10159" spans="1:2" x14ac:dyDescent="0.3">
      <c r="A10159" s="59" t="s">
        <v>20626</v>
      </c>
      <c r="B10159" s="59" t="s">
        <v>20627</v>
      </c>
    </row>
    <row r="10160" spans="1:2" x14ac:dyDescent="0.3">
      <c r="A10160" s="59" t="s">
        <v>20628</v>
      </c>
      <c r="B10160" s="59" t="s">
        <v>20629</v>
      </c>
    </row>
    <row r="10161" spans="1:2" x14ac:dyDescent="0.3">
      <c r="A10161" s="59" t="s">
        <v>20630</v>
      </c>
      <c r="B10161" s="59" t="s">
        <v>20631</v>
      </c>
    </row>
    <row r="10162" spans="1:2" x14ac:dyDescent="0.3">
      <c r="A10162" s="59" t="s">
        <v>20632</v>
      </c>
      <c r="B10162" s="59" t="s">
        <v>20633</v>
      </c>
    </row>
    <row r="10163" spans="1:2" x14ac:dyDescent="0.3">
      <c r="A10163" s="59" t="s">
        <v>20634</v>
      </c>
      <c r="B10163" s="59" t="s">
        <v>20635</v>
      </c>
    </row>
    <row r="10164" spans="1:2" x14ac:dyDescent="0.3">
      <c r="A10164" s="59" t="s">
        <v>20636</v>
      </c>
      <c r="B10164" s="59" t="s">
        <v>20637</v>
      </c>
    </row>
    <row r="10165" spans="1:2" x14ac:dyDescent="0.3">
      <c r="A10165" s="59" t="s">
        <v>20638</v>
      </c>
      <c r="B10165" s="59" t="s">
        <v>20639</v>
      </c>
    </row>
    <row r="10166" spans="1:2" x14ac:dyDescent="0.3">
      <c r="A10166" s="59" t="s">
        <v>20640</v>
      </c>
      <c r="B10166" s="59" t="s">
        <v>20641</v>
      </c>
    </row>
    <row r="10167" spans="1:2" x14ac:dyDescent="0.3">
      <c r="A10167" s="59" t="s">
        <v>20642</v>
      </c>
      <c r="B10167" s="59" t="s">
        <v>20643</v>
      </c>
    </row>
    <row r="10168" spans="1:2" x14ac:dyDescent="0.3">
      <c r="A10168" s="59" t="s">
        <v>20644</v>
      </c>
      <c r="B10168" s="59" t="s">
        <v>20645</v>
      </c>
    </row>
    <row r="10169" spans="1:2" x14ac:dyDescent="0.3">
      <c r="A10169" s="59" t="s">
        <v>20646</v>
      </c>
      <c r="B10169" s="59" t="s">
        <v>20647</v>
      </c>
    </row>
    <row r="10170" spans="1:2" x14ac:dyDescent="0.3">
      <c r="A10170" s="59" t="s">
        <v>20648</v>
      </c>
      <c r="B10170" s="59" t="s">
        <v>20649</v>
      </c>
    </row>
    <row r="10171" spans="1:2" x14ac:dyDescent="0.3">
      <c r="A10171" s="59" t="s">
        <v>20650</v>
      </c>
      <c r="B10171" s="59" t="s">
        <v>20651</v>
      </c>
    </row>
    <row r="10172" spans="1:2" x14ac:dyDescent="0.3">
      <c r="A10172" s="59" t="s">
        <v>20652</v>
      </c>
      <c r="B10172" s="59" t="s">
        <v>20653</v>
      </c>
    </row>
    <row r="10173" spans="1:2" x14ac:dyDescent="0.3">
      <c r="A10173" s="59" t="s">
        <v>20654</v>
      </c>
      <c r="B10173" s="59" t="s">
        <v>20655</v>
      </c>
    </row>
    <row r="10174" spans="1:2" x14ac:dyDescent="0.3">
      <c r="A10174" s="59" t="s">
        <v>20656</v>
      </c>
      <c r="B10174" s="59" t="s">
        <v>20657</v>
      </c>
    </row>
    <row r="10175" spans="1:2" x14ac:dyDescent="0.3">
      <c r="A10175" s="59" t="s">
        <v>20658</v>
      </c>
      <c r="B10175" s="59" t="s">
        <v>20659</v>
      </c>
    </row>
    <row r="10176" spans="1:2" x14ac:dyDescent="0.3">
      <c r="A10176" s="59" t="s">
        <v>20660</v>
      </c>
      <c r="B10176" s="59" t="s">
        <v>20661</v>
      </c>
    </row>
    <row r="10177" spans="1:2" x14ac:dyDescent="0.3">
      <c r="A10177" s="59" t="s">
        <v>20662</v>
      </c>
      <c r="B10177" s="59" t="s">
        <v>20663</v>
      </c>
    </row>
    <row r="10178" spans="1:2" x14ac:dyDescent="0.3">
      <c r="A10178" s="59" t="s">
        <v>20664</v>
      </c>
      <c r="B10178" s="59" t="s">
        <v>20665</v>
      </c>
    </row>
    <row r="10179" spans="1:2" x14ac:dyDescent="0.3">
      <c r="A10179" s="59" t="s">
        <v>20666</v>
      </c>
      <c r="B10179" s="59" t="s">
        <v>20667</v>
      </c>
    </row>
    <row r="10180" spans="1:2" x14ac:dyDescent="0.3">
      <c r="A10180" s="59" t="s">
        <v>20668</v>
      </c>
      <c r="B10180" s="59" t="s">
        <v>20669</v>
      </c>
    </row>
    <row r="10181" spans="1:2" x14ac:dyDescent="0.3">
      <c r="A10181" s="59" t="s">
        <v>20670</v>
      </c>
      <c r="B10181" s="59" t="s">
        <v>20671</v>
      </c>
    </row>
    <row r="10182" spans="1:2" x14ac:dyDescent="0.3">
      <c r="A10182" s="59" t="s">
        <v>20672</v>
      </c>
      <c r="B10182" s="59" t="s">
        <v>20673</v>
      </c>
    </row>
    <row r="10183" spans="1:2" x14ac:dyDescent="0.3">
      <c r="A10183" s="59" t="s">
        <v>20674</v>
      </c>
      <c r="B10183" s="59" t="s">
        <v>20675</v>
      </c>
    </row>
    <row r="10184" spans="1:2" x14ac:dyDescent="0.3">
      <c r="A10184" s="59" t="s">
        <v>20676</v>
      </c>
      <c r="B10184" s="59" t="s">
        <v>20677</v>
      </c>
    </row>
    <row r="10185" spans="1:2" x14ac:dyDescent="0.3">
      <c r="A10185" s="59" t="s">
        <v>20678</v>
      </c>
      <c r="B10185" s="59" t="s">
        <v>20679</v>
      </c>
    </row>
    <row r="10186" spans="1:2" ht="28.8" x14ac:dyDescent="0.3">
      <c r="A10186" s="59" t="s">
        <v>20680</v>
      </c>
      <c r="B10186" s="59" t="s">
        <v>20681</v>
      </c>
    </row>
    <row r="10187" spans="1:2" x14ac:dyDescent="0.3">
      <c r="A10187" s="59" t="s">
        <v>20682</v>
      </c>
      <c r="B10187" s="59" t="s">
        <v>20683</v>
      </c>
    </row>
    <row r="10188" spans="1:2" x14ac:dyDescent="0.3">
      <c r="A10188" s="59" t="s">
        <v>20684</v>
      </c>
      <c r="B10188" s="59" t="s">
        <v>20685</v>
      </c>
    </row>
    <row r="10189" spans="1:2" x14ac:dyDescent="0.3">
      <c r="A10189" s="59" t="s">
        <v>20686</v>
      </c>
      <c r="B10189" s="59" t="s">
        <v>20687</v>
      </c>
    </row>
    <row r="10190" spans="1:2" x14ac:dyDescent="0.3">
      <c r="A10190" s="59" t="s">
        <v>20688</v>
      </c>
      <c r="B10190" s="59" t="s">
        <v>20689</v>
      </c>
    </row>
    <row r="10191" spans="1:2" x14ac:dyDescent="0.3">
      <c r="A10191" s="59" t="s">
        <v>20690</v>
      </c>
      <c r="B10191" s="59" t="s">
        <v>20691</v>
      </c>
    </row>
    <row r="10192" spans="1:2" x14ac:dyDescent="0.3">
      <c r="A10192" s="59" t="s">
        <v>20692</v>
      </c>
      <c r="B10192" s="59" t="s">
        <v>20693</v>
      </c>
    </row>
    <row r="10193" spans="1:2" x14ac:dyDescent="0.3">
      <c r="A10193" s="59" t="s">
        <v>20694</v>
      </c>
      <c r="B10193" s="59" t="s">
        <v>20695</v>
      </c>
    </row>
    <row r="10194" spans="1:2" x14ac:dyDescent="0.3">
      <c r="A10194" s="59" t="s">
        <v>20696</v>
      </c>
      <c r="B10194" s="59" t="s">
        <v>20697</v>
      </c>
    </row>
    <row r="10195" spans="1:2" x14ac:dyDescent="0.3">
      <c r="A10195" s="59" t="s">
        <v>20698</v>
      </c>
      <c r="B10195" s="59" t="s">
        <v>20699</v>
      </c>
    </row>
    <row r="10196" spans="1:2" x14ac:dyDescent="0.3">
      <c r="A10196" s="59" t="s">
        <v>20700</v>
      </c>
      <c r="B10196" s="59" t="s">
        <v>20701</v>
      </c>
    </row>
    <row r="10197" spans="1:2" ht="28.8" x14ac:dyDescent="0.3">
      <c r="A10197" s="59" t="s">
        <v>20702</v>
      </c>
      <c r="B10197" s="59" t="s">
        <v>20703</v>
      </c>
    </row>
    <row r="10198" spans="1:2" x14ac:dyDescent="0.3">
      <c r="A10198" s="59" t="s">
        <v>20704</v>
      </c>
      <c r="B10198" s="59" t="s">
        <v>20705</v>
      </c>
    </row>
    <row r="10199" spans="1:2" x14ac:dyDescent="0.3">
      <c r="A10199" s="59" t="s">
        <v>20706</v>
      </c>
      <c r="B10199" s="59" t="s">
        <v>20707</v>
      </c>
    </row>
    <row r="10200" spans="1:2" x14ac:dyDescent="0.3">
      <c r="A10200" s="59" t="s">
        <v>20708</v>
      </c>
      <c r="B10200" s="59" t="s">
        <v>20709</v>
      </c>
    </row>
    <row r="10201" spans="1:2" x14ac:dyDescent="0.3">
      <c r="A10201" s="59" t="s">
        <v>20710</v>
      </c>
      <c r="B10201" s="59" t="s">
        <v>20711</v>
      </c>
    </row>
    <row r="10202" spans="1:2" x14ac:dyDescent="0.3">
      <c r="A10202" s="59" t="s">
        <v>20712</v>
      </c>
      <c r="B10202" s="59" t="s">
        <v>20713</v>
      </c>
    </row>
    <row r="10203" spans="1:2" x14ac:dyDescent="0.3">
      <c r="A10203" s="59" t="s">
        <v>20714</v>
      </c>
      <c r="B10203" s="59" t="s">
        <v>20715</v>
      </c>
    </row>
    <row r="10204" spans="1:2" x14ac:dyDescent="0.3">
      <c r="A10204" s="59" t="s">
        <v>20716</v>
      </c>
      <c r="B10204" s="59" t="s">
        <v>20717</v>
      </c>
    </row>
    <row r="10205" spans="1:2" x14ac:dyDescent="0.3">
      <c r="A10205" s="59" t="s">
        <v>20718</v>
      </c>
      <c r="B10205" s="59" t="s">
        <v>20719</v>
      </c>
    </row>
    <row r="10206" spans="1:2" x14ac:dyDescent="0.3">
      <c r="A10206" s="59" t="s">
        <v>20720</v>
      </c>
      <c r="B10206" s="59" t="s">
        <v>20721</v>
      </c>
    </row>
    <row r="10207" spans="1:2" x14ac:dyDescent="0.3">
      <c r="A10207" s="59" t="s">
        <v>20722</v>
      </c>
      <c r="B10207" s="59" t="s">
        <v>20723</v>
      </c>
    </row>
    <row r="10208" spans="1:2" ht="28.8" x14ac:dyDescent="0.3">
      <c r="A10208" s="59" t="s">
        <v>20724</v>
      </c>
      <c r="B10208" s="59" t="s">
        <v>20725</v>
      </c>
    </row>
    <row r="10209" spans="1:2" x14ac:dyDescent="0.3">
      <c r="A10209" s="59" t="s">
        <v>20726</v>
      </c>
      <c r="B10209" s="59" t="s">
        <v>20727</v>
      </c>
    </row>
    <row r="10210" spans="1:2" x14ac:dyDescent="0.3">
      <c r="A10210" s="59" t="s">
        <v>20728</v>
      </c>
      <c r="B10210" s="59" t="s">
        <v>20729</v>
      </c>
    </row>
    <row r="10211" spans="1:2" x14ac:dyDescent="0.3">
      <c r="A10211" s="59" t="s">
        <v>20730</v>
      </c>
      <c r="B10211" s="59" t="s">
        <v>20731</v>
      </c>
    </row>
    <row r="10212" spans="1:2" x14ac:dyDescent="0.3">
      <c r="A10212" s="59" t="s">
        <v>20732</v>
      </c>
      <c r="B10212" s="59" t="s">
        <v>20733</v>
      </c>
    </row>
    <row r="10213" spans="1:2" x14ac:dyDescent="0.3">
      <c r="A10213" s="59" t="s">
        <v>20734</v>
      </c>
      <c r="B10213" s="59" t="s">
        <v>20735</v>
      </c>
    </row>
    <row r="10214" spans="1:2" x14ac:dyDescent="0.3">
      <c r="A10214" s="59" t="s">
        <v>20736</v>
      </c>
      <c r="B10214" s="59" t="s">
        <v>20737</v>
      </c>
    </row>
    <row r="10215" spans="1:2" x14ac:dyDescent="0.3">
      <c r="A10215" s="59" t="s">
        <v>20738</v>
      </c>
      <c r="B10215" s="59" t="s">
        <v>20739</v>
      </c>
    </row>
    <row r="10216" spans="1:2" x14ac:dyDescent="0.3">
      <c r="A10216" s="59" t="s">
        <v>20740</v>
      </c>
      <c r="B10216" s="59" t="s">
        <v>20741</v>
      </c>
    </row>
    <row r="10217" spans="1:2" x14ac:dyDescent="0.3">
      <c r="A10217" s="59" t="s">
        <v>20742</v>
      </c>
      <c r="B10217" s="59" t="s">
        <v>20743</v>
      </c>
    </row>
    <row r="10218" spans="1:2" x14ac:dyDescent="0.3">
      <c r="A10218" s="59" t="s">
        <v>20744</v>
      </c>
      <c r="B10218" s="59" t="s">
        <v>20745</v>
      </c>
    </row>
    <row r="10219" spans="1:2" ht="28.8" x14ac:dyDescent="0.3">
      <c r="A10219" s="59" t="s">
        <v>20746</v>
      </c>
      <c r="B10219" s="59" t="s">
        <v>20747</v>
      </c>
    </row>
    <row r="10220" spans="1:2" ht="28.8" x14ac:dyDescent="0.3">
      <c r="A10220" s="59" t="s">
        <v>20748</v>
      </c>
      <c r="B10220" s="59" t="s">
        <v>20749</v>
      </c>
    </row>
    <row r="10221" spans="1:2" x14ac:dyDescent="0.3">
      <c r="A10221" s="59" t="s">
        <v>20750</v>
      </c>
      <c r="B10221" s="59" t="s">
        <v>20751</v>
      </c>
    </row>
    <row r="10222" spans="1:2" ht="28.8" x14ac:dyDescent="0.3">
      <c r="A10222" s="59" t="s">
        <v>20752</v>
      </c>
      <c r="B10222" s="59" t="s">
        <v>20753</v>
      </c>
    </row>
    <row r="10223" spans="1:2" ht="28.8" x14ac:dyDescent="0.3">
      <c r="A10223" s="59" t="s">
        <v>20754</v>
      </c>
      <c r="B10223" s="59" t="s">
        <v>20755</v>
      </c>
    </row>
    <row r="10224" spans="1:2" x14ac:dyDescent="0.3">
      <c r="A10224" s="59" t="s">
        <v>20756</v>
      </c>
      <c r="B10224" s="59" t="s">
        <v>20757</v>
      </c>
    </row>
    <row r="10225" spans="1:2" x14ac:dyDescent="0.3">
      <c r="A10225" s="59" t="s">
        <v>20758</v>
      </c>
      <c r="B10225" s="59" t="s">
        <v>20759</v>
      </c>
    </row>
    <row r="10226" spans="1:2" x14ac:dyDescent="0.3">
      <c r="A10226" s="59" t="s">
        <v>20760</v>
      </c>
      <c r="B10226" s="59" t="s">
        <v>20761</v>
      </c>
    </row>
    <row r="10227" spans="1:2" x14ac:dyDescent="0.3">
      <c r="A10227" s="59" t="s">
        <v>20762</v>
      </c>
      <c r="B10227" s="59" t="s">
        <v>20763</v>
      </c>
    </row>
    <row r="10228" spans="1:2" x14ac:dyDescent="0.3">
      <c r="A10228" s="59" t="s">
        <v>20764</v>
      </c>
      <c r="B10228" s="59" t="s">
        <v>20765</v>
      </c>
    </row>
    <row r="10229" spans="1:2" x14ac:dyDescent="0.3">
      <c r="A10229" s="59" t="s">
        <v>20766</v>
      </c>
      <c r="B10229" s="59" t="s">
        <v>20767</v>
      </c>
    </row>
    <row r="10230" spans="1:2" ht="28.8" x14ac:dyDescent="0.3">
      <c r="A10230" s="59" t="s">
        <v>20768</v>
      </c>
      <c r="B10230" s="59" t="s">
        <v>20769</v>
      </c>
    </row>
    <row r="10231" spans="1:2" x14ac:dyDescent="0.3">
      <c r="A10231" s="59" t="s">
        <v>20770</v>
      </c>
      <c r="B10231" s="59" t="s">
        <v>20771</v>
      </c>
    </row>
    <row r="10232" spans="1:2" x14ac:dyDescent="0.3">
      <c r="A10232" s="59" t="s">
        <v>20772</v>
      </c>
      <c r="B10232" s="59" t="s">
        <v>20773</v>
      </c>
    </row>
    <row r="10233" spans="1:2" x14ac:dyDescent="0.3">
      <c r="A10233" s="59" t="s">
        <v>20774</v>
      </c>
      <c r="B10233" s="59" t="s">
        <v>20775</v>
      </c>
    </row>
    <row r="10234" spans="1:2" ht="28.8" x14ac:dyDescent="0.3">
      <c r="A10234" s="59" t="s">
        <v>20776</v>
      </c>
      <c r="B10234" s="59" t="s">
        <v>20777</v>
      </c>
    </row>
    <row r="10235" spans="1:2" x14ac:dyDescent="0.3">
      <c r="A10235" s="59" t="s">
        <v>20778</v>
      </c>
      <c r="B10235" s="59" t="s">
        <v>20779</v>
      </c>
    </row>
    <row r="10236" spans="1:2" x14ac:dyDescent="0.3">
      <c r="A10236" s="59" t="s">
        <v>20780</v>
      </c>
      <c r="B10236" s="59" t="s">
        <v>20781</v>
      </c>
    </row>
    <row r="10237" spans="1:2" x14ac:dyDescent="0.3">
      <c r="A10237" s="59" t="s">
        <v>20782</v>
      </c>
      <c r="B10237" s="59" t="s">
        <v>20783</v>
      </c>
    </row>
    <row r="10238" spans="1:2" x14ac:dyDescent="0.3">
      <c r="A10238" s="59" t="s">
        <v>20784</v>
      </c>
      <c r="B10238" s="59" t="s">
        <v>20785</v>
      </c>
    </row>
    <row r="10239" spans="1:2" x14ac:dyDescent="0.3">
      <c r="A10239" s="59" t="s">
        <v>20786</v>
      </c>
      <c r="B10239" s="59" t="s">
        <v>20787</v>
      </c>
    </row>
    <row r="10240" spans="1:2" x14ac:dyDescent="0.3">
      <c r="A10240" s="59" t="s">
        <v>20788</v>
      </c>
      <c r="B10240" s="59" t="s">
        <v>20789</v>
      </c>
    </row>
    <row r="10241" spans="1:2" x14ac:dyDescent="0.3">
      <c r="A10241" s="59" t="s">
        <v>20790</v>
      </c>
      <c r="B10241" s="59" t="s">
        <v>20791</v>
      </c>
    </row>
    <row r="10242" spans="1:2" x14ac:dyDescent="0.3">
      <c r="A10242" s="59" t="s">
        <v>20792</v>
      </c>
      <c r="B10242" s="59" t="s">
        <v>20793</v>
      </c>
    </row>
    <row r="10243" spans="1:2" x14ac:dyDescent="0.3">
      <c r="A10243" s="59" t="s">
        <v>20794</v>
      </c>
      <c r="B10243" s="59" t="s">
        <v>20795</v>
      </c>
    </row>
    <row r="10244" spans="1:2" x14ac:dyDescent="0.3">
      <c r="A10244" s="59" t="s">
        <v>20796</v>
      </c>
      <c r="B10244" s="59" t="s">
        <v>20797</v>
      </c>
    </row>
    <row r="10245" spans="1:2" x14ac:dyDescent="0.3">
      <c r="A10245" s="59" t="s">
        <v>20798</v>
      </c>
      <c r="B10245" s="59" t="s">
        <v>20799</v>
      </c>
    </row>
    <row r="10246" spans="1:2" x14ac:dyDescent="0.3">
      <c r="A10246" s="59" t="s">
        <v>20800</v>
      </c>
      <c r="B10246" s="59" t="s">
        <v>20801</v>
      </c>
    </row>
    <row r="10247" spans="1:2" x14ac:dyDescent="0.3">
      <c r="A10247" s="59" t="s">
        <v>20802</v>
      </c>
      <c r="B10247" s="59" t="s">
        <v>20803</v>
      </c>
    </row>
    <row r="10248" spans="1:2" x14ac:dyDescent="0.3">
      <c r="A10248" s="59" t="s">
        <v>20804</v>
      </c>
      <c r="B10248" s="59" t="s">
        <v>20805</v>
      </c>
    </row>
    <row r="10249" spans="1:2" x14ac:dyDescent="0.3">
      <c r="A10249" s="59" t="s">
        <v>20806</v>
      </c>
      <c r="B10249" s="59" t="s">
        <v>20807</v>
      </c>
    </row>
    <row r="10250" spans="1:2" x14ac:dyDescent="0.3">
      <c r="A10250" s="59" t="s">
        <v>20808</v>
      </c>
      <c r="B10250" s="59" t="s">
        <v>20809</v>
      </c>
    </row>
    <row r="10251" spans="1:2" x14ac:dyDescent="0.3">
      <c r="A10251" s="59" t="s">
        <v>20810</v>
      </c>
      <c r="B10251" s="59" t="s">
        <v>20811</v>
      </c>
    </row>
    <row r="10252" spans="1:2" x14ac:dyDescent="0.3">
      <c r="A10252" s="59" t="s">
        <v>20812</v>
      </c>
      <c r="B10252" s="59" t="s">
        <v>20813</v>
      </c>
    </row>
    <row r="10253" spans="1:2" x14ac:dyDescent="0.3">
      <c r="A10253" s="59" t="s">
        <v>20814</v>
      </c>
      <c r="B10253" s="59" t="s">
        <v>20815</v>
      </c>
    </row>
    <row r="10254" spans="1:2" x14ac:dyDescent="0.3">
      <c r="A10254" s="59" t="s">
        <v>20816</v>
      </c>
      <c r="B10254" s="59" t="s">
        <v>20817</v>
      </c>
    </row>
    <row r="10255" spans="1:2" x14ac:dyDescent="0.3">
      <c r="A10255" s="59" t="s">
        <v>20818</v>
      </c>
      <c r="B10255" s="59" t="s">
        <v>20819</v>
      </c>
    </row>
    <row r="10256" spans="1:2" x14ac:dyDescent="0.3">
      <c r="A10256" s="59" t="s">
        <v>20820</v>
      </c>
      <c r="B10256" s="59" t="s">
        <v>20821</v>
      </c>
    </row>
    <row r="10257" spans="1:2" x14ac:dyDescent="0.3">
      <c r="A10257" s="59" t="s">
        <v>20822</v>
      </c>
      <c r="B10257" s="59" t="s">
        <v>20823</v>
      </c>
    </row>
    <row r="10258" spans="1:2" x14ac:dyDescent="0.3">
      <c r="A10258" s="59" t="s">
        <v>20824</v>
      </c>
      <c r="B10258" s="59" t="s">
        <v>20825</v>
      </c>
    </row>
    <row r="10259" spans="1:2" x14ac:dyDescent="0.3">
      <c r="A10259" s="59" t="s">
        <v>20826</v>
      </c>
      <c r="B10259" s="59" t="s">
        <v>20827</v>
      </c>
    </row>
    <row r="10260" spans="1:2" x14ac:dyDescent="0.3">
      <c r="A10260" s="59" t="s">
        <v>20828</v>
      </c>
      <c r="B10260" s="59" t="s">
        <v>20829</v>
      </c>
    </row>
    <row r="10261" spans="1:2" x14ac:dyDescent="0.3">
      <c r="A10261" s="59" t="s">
        <v>20830</v>
      </c>
      <c r="B10261" s="59" t="s">
        <v>20831</v>
      </c>
    </row>
    <row r="10262" spans="1:2" x14ac:dyDescent="0.3">
      <c r="A10262" s="59" t="s">
        <v>20832</v>
      </c>
      <c r="B10262" s="59" t="s">
        <v>20833</v>
      </c>
    </row>
    <row r="10263" spans="1:2" x14ac:dyDescent="0.3">
      <c r="A10263" s="59" t="s">
        <v>20834</v>
      </c>
      <c r="B10263" s="59" t="s">
        <v>20835</v>
      </c>
    </row>
    <row r="10264" spans="1:2" x14ac:dyDescent="0.3">
      <c r="A10264" s="59" t="s">
        <v>20836</v>
      </c>
      <c r="B10264" s="59" t="s">
        <v>20837</v>
      </c>
    </row>
    <row r="10265" spans="1:2" x14ac:dyDescent="0.3">
      <c r="A10265" s="59" t="s">
        <v>20838</v>
      </c>
      <c r="B10265" s="59" t="s">
        <v>20839</v>
      </c>
    </row>
    <row r="10266" spans="1:2" x14ac:dyDescent="0.3">
      <c r="A10266" s="59" t="s">
        <v>20840</v>
      </c>
      <c r="B10266" s="59" t="s">
        <v>20841</v>
      </c>
    </row>
    <row r="10267" spans="1:2" x14ac:dyDescent="0.3">
      <c r="A10267" s="59" t="s">
        <v>20842</v>
      </c>
      <c r="B10267" s="59" t="s">
        <v>20843</v>
      </c>
    </row>
    <row r="10268" spans="1:2" x14ac:dyDescent="0.3">
      <c r="A10268" s="59" t="s">
        <v>20844</v>
      </c>
      <c r="B10268" s="59" t="s">
        <v>20845</v>
      </c>
    </row>
    <row r="10269" spans="1:2" x14ac:dyDescent="0.3">
      <c r="A10269" s="59" t="s">
        <v>20846</v>
      </c>
      <c r="B10269" s="59" t="s">
        <v>20847</v>
      </c>
    </row>
    <row r="10270" spans="1:2" x14ac:dyDescent="0.3">
      <c r="A10270" s="59" t="s">
        <v>20848</v>
      </c>
      <c r="B10270" s="59" t="s">
        <v>20849</v>
      </c>
    </row>
    <row r="10271" spans="1:2" x14ac:dyDescent="0.3">
      <c r="A10271" s="59" t="s">
        <v>20850</v>
      </c>
      <c r="B10271" s="59" t="s">
        <v>20851</v>
      </c>
    </row>
    <row r="10272" spans="1:2" x14ac:dyDescent="0.3">
      <c r="A10272" s="59" t="s">
        <v>20852</v>
      </c>
      <c r="B10272" s="59" t="s">
        <v>20853</v>
      </c>
    </row>
    <row r="10273" spans="1:2" x14ac:dyDescent="0.3">
      <c r="A10273" s="59" t="s">
        <v>20854</v>
      </c>
      <c r="B10273" s="59" t="s">
        <v>20855</v>
      </c>
    </row>
    <row r="10274" spans="1:2" x14ac:dyDescent="0.3">
      <c r="A10274" s="59" t="s">
        <v>20856</v>
      </c>
      <c r="B10274" s="59" t="s">
        <v>20857</v>
      </c>
    </row>
    <row r="10275" spans="1:2" x14ac:dyDescent="0.3">
      <c r="A10275" s="59" t="s">
        <v>20858</v>
      </c>
      <c r="B10275" s="59" t="s">
        <v>20859</v>
      </c>
    </row>
    <row r="10276" spans="1:2" x14ac:dyDescent="0.3">
      <c r="A10276" s="59" t="s">
        <v>20860</v>
      </c>
      <c r="B10276" s="59" t="s">
        <v>20861</v>
      </c>
    </row>
    <row r="10277" spans="1:2" x14ac:dyDescent="0.3">
      <c r="A10277" s="59" t="s">
        <v>20862</v>
      </c>
      <c r="B10277" s="59" t="s">
        <v>20863</v>
      </c>
    </row>
    <row r="10278" spans="1:2" x14ac:dyDescent="0.3">
      <c r="A10278" s="59" t="s">
        <v>20864</v>
      </c>
      <c r="B10278" s="59" t="s">
        <v>20865</v>
      </c>
    </row>
    <row r="10279" spans="1:2" x14ac:dyDescent="0.3">
      <c r="A10279" s="59" t="s">
        <v>20866</v>
      </c>
      <c r="B10279" s="59" t="s">
        <v>20867</v>
      </c>
    </row>
    <row r="10280" spans="1:2" x14ac:dyDescent="0.3">
      <c r="A10280" s="59" t="s">
        <v>20868</v>
      </c>
      <c r="B10280" s="59" t="s">
        <v>20869</v>
      </c>
    </row>
    <row r="10281" spans="1:2" x14ac:dyDescent="0.3">
      <c r="A10281" s="59" t="s">
        <v>20870</v>
      </c>
      <c r="B10281" s="59" t="s">
        <v>20871</v>
      </c>
    </row>
    <row r="10282" spans="1:2" x14ac:dyDescent="0.3">
      <c r="A10282" s="59" t="s">
        <v>20872</v>
      </c>
      <c r="B10282" s="59" t="s">
        <v>20873</v>
      </c>
    </row>
    <row r="10283" spans="1:2" x14ac:dyDescent="0.3">
      <c r="A10283" s="59" t="s">
        <v>20874</v>
      </c>
      <c r="B10283" s="59" t="s">
        <v>20875</v>
      </c>
    </row>
    <row r="10284" spans="1:2" x14ac:dyDescent="0.3">
      <c r="A10284" s="59" t="s">
        <v>20876</v>
      </c>
      <c r="B10284" s="59" t="s">
        <v>20877</v>
      </c>
    </row>
    <row r="10285" spans="1:2" ht="28.8" x14ac:dyDescent="0.3">
      <c r="A10285" s="59" t="s">
        <v>20878</v>
      </c>
      <c r="B10285" s="59" t="s">
        <v>20879</v>
      </c>
    </row>
    <row r="10286" spans="1:2" x14ac:dyDescent="0.3">
      <c r="A10286" s="59" t="s">
        <v>20880</v>
      </c>
      <c r="B10286" s="59" t="s">
        <v>20881</v>
      </c>
    </row>
    <row r="10287" spans="1:2" x14ac:dyDescent="0.3">
      <c r="A10287" s="59" t="s">
        <v>20882</v>
      </c>
      <c r="B10287" s="59" t="s">
        <v>20883</v>
      </c>
    </row>
    <row r="10288" spans="1:2" x14ac:dyDescent="0.3">
      <c r="A10288" s="59" t="s">
        <v>20884</v>
      </c>
      <c r="B10288" s="59" t="s">
        <v>20885</v>
      </c>
    </row>
    <row r="10289" spans="1:2" x14ac:dyDescent="0.3">
      <c r="A10289" s="59" t="s">
        <v>20886</v>
      </c>
      <c r="B10289" s="59" t="s">
        <v>20887</v>
      </c>
    </row>
    <row r="10290" spans="1:2" x14ac:dyDescent="0.3">
      <c r="A10290" s="59" t="s">
        <v>20888</v>
      </c>
      <c r="B10290" s="59" t="s">
        <v>20889</v>
      </c>
    </row>
    <row r="10291" spans="1:2" x14ac:dyDescent="0.3">
      <c r="A10291" s="59" t="s">
        <v>20890</v>
      </c>
      <c r="B10291" s="59" t="s">
        <v>20891</v>
      </c>
    </row>
    <row r="10292" spans="1:2" x14ac:dyDescent="0.3">
      <c r="A10292" s="59" t="s">
        <v>20892</v>
      </c>
      <c r="B10292" s="59" t="s">
        <v>20893</v>
      </c>
    </row>
    <row r="10293" spans="1:2" x14ac:dyDescent="0.3">
      <c r="A10293" s="59" t="s">
        <v>20894</v>
      </c>
      <c r="B10293" s="59" t="s">
        <v>20895</v>
      </c>
    </row>
    <row r="10294" spans="1:2" x14ac:dyDescent="0.3">
      <c r="A10294" s="59" t="s">
        <v>20896</v>
      </c>
      <c r="B10294" s="59" t="s">
        <v>20897</v>
      </c>
    </row>
    <row r="10295" spans="1:2" x14ac:dyDescent="0.3">
      <c r="A10295" s="59" t="s">
        <v>20898</v>
      </c>
      <c r="B10295" s="59" t="s">
        <v>20899</v>
      </c>
    </row>
    <row r="10296" spans="1:2" x14ac:dyDescent="0.3">
      <c r="A10296" s="59" t="s">
        <v>20900</v>
      </c>
      <c r="B10296" s="59" t="s">
        <v>20901</v>
      </c>
    </row>
    <row r="10297" spans="1:2" x14ac:dyDescent="0.3">
      <c r="A10297" s="59" t="s">
        <v>20902</v>
      </c>
      <c r="B10297" s="59" t="s">
        <v>20903</v>
      </c>
    </row>
    <row r="10298" spans="1:2" x14ac:dyDescent="0.3">
      <c r="A10298" s="59" t="s">
        <v>20904</v>
      </c>
      <c r="B10298" s="59" t="s">
        <v>20905</v>
      </c>
    </row>
    <row r="10299" spans="1:2" x14ac:dyDescent="0.3">
      <c r="A10299" s="59" t="s">
        <v>20906</v>
      </c>
      <c r="B10299" s="59" t="s">
        <v>20907</v>
      </c>
    </row>
    <row r="10300" spans="1:2" x14ac:dyDescent="0.3">
      <c r="A10300" s="59" t="s">
        <v>20908</v>
      </c>
      <c r="B10300" s="59" t="s">
        <v>20909</v>
      </c>
    </row>
    <row r="10301" spans="1:2" x14ac:dyDescent="0.3">
      <c r="A10301" s="59" t="s">
        <v>20910</v>
      </c>
      <c r="B10301" s="59" t="s">
        <v>20911</v>
      </c>
    </row>
    <row r="10302" spans="1:2" x14ac:dyDescent="0.3">
      <c r="A10302" s="59" t="s">
        <v>20912</v>
      </c>
      <c r="B10302" s="59" t="s">
        <v>20913</v>
      </c>
    </row>
    <row r="10303" spans="1:2" x14ac:dyDescent="0.3">
      <c r="A10303" s="59" t="s">
        <v>20914</v>
      </c>
      <c r="B10303" s="59" t="s">
        <v>20915</v>
      </c>
    </row>
    <row r="10304" spans="1:2" x14ac:dyDescent="0.3">
      <c r="A10304" s="59" t="s">
        <v>20916</v>
      </c>
      <c r="B10304" s="59" t="s">
        <v>20917</v>
      </c>
    </row>
    <row r="10305" spans="1:2" x14ac:dyDescent="0.3">
      <c r="A10305" s="59" t="s">
        <v>20918</v>
      </c>
      <c r="B10305" s="59" t="s">
        <v>20919</v>
      </c>
    </row>
    <row r="10306" spans="1:2" x14ac:dyDescent="0.3">
      <c r="A10306" s="59" t="s">
        <v>20920</v>
      </c>
      <c r="B10306" s="59" t="s">
        <v>20921</v>
      </c>
    </row>
    <row r="10307" spans="1:2" x14ac:dyDescent="0.3">
      <c r="A10307" s="59" t="s">
        <v>20922</v>
      </c>
      <c r="B10307" s="59" t="s">
        <v>20923</v>
      </c>
    </row>
    <row r="10308" spans="1:2" x14ac:dyDescent="0.3">
      <c r="A10308" s="59" t="s">
        <v>20924</v>
      </c>
      <c r="B10308" s="59" t="s">
        <v>20925</v>
      </c>
    </row>
    <row r="10309" spans="1:2" x14ac:dyDescent="0.3">
      <c r="A10309" s="59" t="s">
        <v>20926</v>
      </c>
      <c r="B10309" s="59" t="s">
        <v>20927</v>
      </c>
    </row>
    <row r="10310" spans="1:2" x14ac:dyDescent="0.3">
      <c r="A10310" s="59" t="s">
        <v>20928</v>
      </c>
      <c r="B10310" s="59" t="s">
        <v>20929</v>
      </c>
    </row>
    <row r="10311" spans="1:2" x14ac:dyDescent="0.3">
      <c r="A10311" s="59" t="s">
        <v>20930</v>
      </c>
      <c r="B10311" s="59" t="s">
        <v>20931</v>
      </c>
    </row>
    <row r="10312" spans="1:2" x14ac:dyDescent="0.3">
      <c r="A10312" s="59" t="s">
        <v>20932</v>
      </c>
      <c r="B10312" s="59" t="s">
        <v>20933</v>
      </c>
    </row>
    <row r="10313" spans="1:2" x14ac:dyDescent="0.3">
      <c r="A10313" s="59" t="s">
        <v>20934</v>
      </c>
      <c r="B10313" s="59" t="s">
        <v>20935</v>
      </c>
    </row>
    <row r="10314" spans="1:2" x14ac:dyDescent="0.3">
      <c r="A10314" s="59" t="s">
        <v>20936</v>
      </c>
      <c r="B10314" s="59" t="s">
        <v>20937</v>
      </c>
    </row>
    <row r="10315" spans="1:2" x14ac:dyDescent="0.3">
      <c r="A10315" s="59" t="s">
        <v>20938</v>
      </c>
      <c r="B10315" s="59" t="s">
        <v>20939</v>
      </c>
    </row>
    <row r="10316" spans="1:2" x14ac:dyDescent="0.3">
      <c r="A10316" s="59" t="s">
        <v>20940</v>
      </c>
      <c r="B10316" s="59" t="s">
        <v>20941</v>
      </c>
    </row>
    <row r="10317" spans="1:2" x14ac:dyDescent="0.3">
      <c r="A10317" s="59" t="s">
        <v>20942</v>
      </c>
      <c r="B10317" s="59" t="s">
        <v>20943</v>
      </c>
    </row>
    <row r="10318" spans="1:2" x14ac:dyDescent="0.3">
      <c r="A10318" s="59" t="s">
        <v>20944</v>
      </c>
      <c r="B10318" s="59" t="s">
        <v>20945</v>
      </c>
    </row>
    <row r="10319" spans="1:2" x14ac:dyDescent="0.3">
      <c r="A10319" s="59" t="s">
        <v>20946</v>
      </c>
      <c r="B10319" s="59" t="s">
        <v>20947</v>
      </c>
    </row>
    <row r="10320" spans="1:2" x14ac:dyDescent="0.3">
      <c r="A10320" s="59" t="s">
        <v>20948</v>
      </c>
      <c r="B10320" s="59" t="s">
        <v>20949</v>
      </c>
    </row>
    <row r="10321" spans="1:2" x14ac:dyDescent="0.3">
      <c r="A10321" s="59" t="s">
        <v>20950</v>
      </c>
      <c r="B10321" s="59" t="s">
        <v>20951</v>
      </c>
    </row>
    <row r="10322" spans="1:2" x14ac:dyDescent="0.3">
      <c r="A10322" s="59" t="s">
        <v>20952</v>
      </c>
      <c r="B10322" s="59" t="s">
        <v>20953</v>
      </c>
    </row>
    <row r="10323" spans="1:2" x14ac:dyDescent="0.3">
      <c r="A10323" s="59" t="s">
        <v>20954</v>
      </c>
      <c r="B10323" s="59" t="s">
        <v>20955</v>
      </c>
    </row>
    <row r="10324" spans="1:2" x14ac:dyDescent="0.3">
      <c r="A10324" s="59" t="s">
        <v>20956</v>
      </c>
      <c r="B10324" s="59" t="s">
        <v>20957</v>
      </c>
    </row>
    <row r="10325" spans="1:2" x14ac:dyDescent="0.3">
      <c r="A10325" s="59" t="s">
        <v>20958</v>
      </c>
      <c r="B10325" s="59" t="s">
        <v>20959</v>
      </c>
    </row>
    <row r="10326" spans="1:2" x14ac:dyDescent="0.3">
      <c r="A10326" s="59" t="s">
        <v>20960</v>
      </c>
      <c r="B10326" s="59" t="s">
        <v>20961</v>
      </c>
    </row>
    <row r="10327" spans="1:2" x14ac:dyDescent="0.3">
      <c r="A10327" s="59" t="s">
        <v>20962</v>
      </c>
      <c r="B10327" s="59" t="s">
        <v>20963</v>
      </c>
    </row>
    <row r="10328" spans="1:2" x14ac:dyDescent="0.3">
      <c r="A10328" s="59" t="s">
        <v>20964</v>
      </c>
      <c r="B10328" s="59" t="s">
        <v>20965</v>
      </c>
    </row>
    <row r="10329" spans="1:2" ht="28.8" x14ac:dyDescent="0.3">
      <c r="A10329" s="59" t="s">
        <v>20966</v>
      </c>
      <c r="B10329" s="59" t="s">
        <v>20967</v>
      </c>
    </row>
    <row r="10330" spans="1:2" x14ac:dyDescent="0.3">
      <c r="A10330" s="59" t="s">
        <v>20968</v>
      </c>
      <c r="B10330" s="59" t="s">
        <v>20969</v>
      </c>
    </row>
    <row r="10331" spans="1:2" x14ac:dyDescent="0.3">
      <c r="A10331" s="59" t="s">
        <v>20970</v>
      </c>
      <c r="B10331" s="59" t="s">
        <v>20971</v>
      </c>
    </row>
    <row r="10332" spans="1:2" x14ac:dyDescent="0.3">
      <c r="A10332" s="59" t="s">
        <v>20972</v>
      </c>
      <c r="B10332" s="59" t="s">
        <v>20973</v>
      </c>
    </row>
    <row r="10333" spans="1:2" x14ac:dyDescent="0.3">
      <c r="A10333" s="59" t="s">
        <v>20974</v>
      </c>
      <c r="B10333" s="59" t="s">
        <v>20975</v>
      </c>
    </row>
    <row r="10334" spans="1:2" x14ac:dyDescent="0.3">
      <c r="A10334" s="59" t="s">
        <v>20976</v>
      </c>
      <c r="B10334" s="59" t="s">
        <v>20977</v>
      </c>
    </row>
    <row r="10335" spans="1:2" x14ac:dyDescent="0.3">
      <c r="A10335" s="59" t="s">
        <v>20978</v>
      </c>
      <c r="B10335" s="59" t="s">
        <v>20979</v>
      </c>
    </row>
    <row r="10336" spans="1:2" x14ac:dyDescent="0.3">
      <c r="A10336" s="59" t="s">
        <v>20980</v>
      </c>
      <c r="B10336" s="59" t="s">
        <v>20981</v>
      </c>
    </row>
    <row r="10337" spans="1:2" x14ac:dyDescent="0.3">
      <c r="A10337" s="59" t="s">
        <v>20982</v>
      </c>
      <c r="B10337" s="59" t="s">
        <v>20983</v>
      </c>
    </row>
    <row r="10338" spans="1:2" x14ac:dyDescent="0.3">
      <c r="A10338" s="59" t="s">
        <v>20984</v>
      </c>
      <c r="B10338" s="59" t="s">
        <v>20985</v>
      </c>
    </row>
    <row r="10339" spans="1:2" x14ac:dyDescent="0.3">
      <c r="A10339" s="59" t="s">
        <v>20986</v>
      </c>
      <c r="B10339" s="59" t="s">
        <v>20987</v>
      </c>
    </row>
    <row r="10340" spans="1:2" x14ac:dyDescent="0.3">
      <c r="A10340" s="59" t="s">
        <v>20988</v>
      </c>
      <c r="B10340" s="59" t="s">
        <v>20989</v>
      </c>
    </row>
    <row r="10341" spans="1:2" x14ac:dyDescent="0.3">
      <c r="A10341" s="59" t="s">
        <v>20990</v>
      </c>
      <c r="B10341" s="59" t="s">
        <v>20991</v>
      </c>
    </row>
    <row r="10342" spans="1:2" x14ac:dyDescent="0.3">
      <c r="A10342" s="59" t="s">
        <v>20992</v>
      </c>
      <c r="B10342" s="59" t="s">
        <v>20993</v>
      </c>
    </row>
    <row r="10343" spans="1:2" x14ac:dyDescent="0.3">
      <c r="A10343" s="59" t="s">
        <v>20994</v>
      </c>
      <c r="B10343" s="59" t="s">
        <v>20995</v>
      </c>
    </row>
    <row r="10344" spans="1:2" x14ac:dyDescent="0.3">
      <c r="A10344" s="59" t="s">
        <v>20996</v>
      </c>
      <c r="B10344" s="59" t="s">
        <v>20997</v>
      </c>
    </row>
    <row r="10345" spans="1:2" x14ac:dyDescent="0.3">
      <c r="A10345" s="59" t="s">
        <v>20998</v>
      </c>
      <c r="B10345" s="59" t="s">
        <v>20999</v>
      </c>
    </row>
    <row r="10346" spans="1:2" x14ac:dyDescent="0.3">
      <c r="A10346" s="59" t="s">
        <v>21000</v>
      </c>
      <c r="B10346" s="59" t="s">
        <v>21001</v>
      </c>
    </row>
    <row r="10347" spans="1:2" x14ac:dyDescent="0.3">
      <c r="A10347" s="59" t="s">
        <v>21002</v>
      </c>
      <c r="B10347" s="59" t="s">
        <v>21003</v>
      </c>
    </row>
    <row r="10348" spans="1:2" x14ac:dyDescent="0.3">
      <c r="A10348" s="59" t="s">
        <v>21004</v>
      </c>
      <c r="B10348" s="59" t="s">
        <v>21005</v>
      </c>
    </row>
    <row r="10349" spans="1:2" x14ac:dyDescent="0.3">
      <c r="A10349" s="59" t="s">
        <v>21006</v>
      </c>
      <c r="B10349" s="59" t="s">
        <v>21007</v>
      </c>
    </row>
    <row r="10350" spans="1:2" x14ac:dyDescent="0.3">
      <c r="A10350" s="59" t="s">
        <v>21008</v>
      </c>
      <c r="B10350" s="59" t="s">
        <v>21009</v>
      </c>
    </row>
    <row r="10351" spans="1:2" x14ac:dyDescent="0.3">
      <c r="A10351" s="59" t="s">
        <v>21010</v>
      </c>
      <c r="B10351" s="59" t="s">
        <v>21011</v>
      </c>
    </row>
    <row r="10352" spans="1:2" x14ac:dyDescent="0.3">
      <c r="A10352" s="59" t="s">
        <v>21012</v>
      </c>
      <c r="B10352" s="59" t="s">
        <v>21013</v>
      </c>
    </row>
    <row r="10353" spans="1:2" x14ac:dyDescent="0.3">
      <c r="A10353" s="59" t="s">
        <v>21014</v>
      </c>
      <c r="B10353" s="59" t="s">
        <v>21015</v>
      </c>
    </row>
    <row r="10354" spans="1:2" x14ac:dyDescent="0.3">
      <c r="A10354" s="59" t="s">
        <v>21016</v>
      </c>
      <c r="B10354" s="59" t="s">
        <v>21017</v>
      </c>
    </row>
    <row r="10355" spans="1:2" x14ac:dyDescent="0.3">
      <c r="A10355" s="59" t="s">
        <v>21018</v>
      </c>
      <c r="B10355" s="59" t="s">
        <v>21019</v>
      </c>
    </row>
    <row r="10356" spans="1:2" x14ac:dyDescent="0.3">
      <c r="A10356" s="59" t="s">
        <v>21020</v>
      </c>
      <c r="B10356" s="59" t="s">
        <v>21021</v>
      </c>
    </row>
    <row r="10357" spans="1:2" x14ac:dyDescent="0.3">
      <c r="A10357" s="59" t="s">
        <v>21022</v>
      </c>
      <c r="B10357" s="59" t="s">
        <v>21023</v>
      </c>
    </row>
    <row r="10358" spans="1:2" x14ac:dyDescent="0.3">
      <c r="A10358" s="59" t="s">
        <v>21024</v>
      </c>
      <c r="B10358" s="59" t="s">
        <v>21025</v>
      </c>
    </row>
    <row r="10359" spans="1:2" x14ac:dyDescent="0.3">
      <c r="A10359" s="59" t="s">
        <v>21026</v>
      </c>
      <c r="B10359" s="59" t="s">
        <v>21027</v>
      </c>
    </row>
    <row r="10360" spans="1:2" ht="28.8" x14ac:dyDescent="0.3">
      <c r="A10360" s="59" t="s">
        <v>21028</v>
      </c>
      <c r="B10360" s="59" t="s">
        <v>21029</v>
      </c>
    </row>
    <row r="10361" spans="1:2" ht="28.8" x14ac:dyDescent="0.3">
      <c r="A10361" s="59" t="s">
        <v>21030</v>
      </c>
      <c r="B10361" s="59" t="s">
        <v>21031</v>
      </c>
    </row>
    <row r="10362" spans="1:2" ht="28.8" x14ac:dyDescent="0.3">
      <c r="A10362" s="59" t="s">
        <v>21032</v>
      </c>
      <c r="B10362" s="59" t="s">
        <v>21033</v>
      </c>
    </row>
    <row r="10363" spans="1:2" ht="28.8" x14ac:dyDescent="0.3">
      <c r="A10363" s="59" t="s">
        <v>21034</v>
      </c>
      <c r="B10363" s="59" t="s">
        <v>21035</v>
      </c>
    </row>
    <row r="10364" spans="1:2" ht="28.8" x14ac:dyDescent="0.3">
      <c r="A10364" s="59" t="s">
        <v>21036</v>
      </c>
      <c r="B10364" s="59" t="s">
        <v>21037</v>
      </c>
    </row>
    <row r="10365" spans="1:2" ht="28.8" x14ac:dyDescent="0.3">
      <c r="A10365" s="59" t="s">
        <v>21038</v>
      </c>
      <c r="B10365" s="59" t="s">
        <v>21039</v>
      </c>
    </row>
    <row r="10366" spans="1:2" ht="28.8" x14ac:dyDescent="0.3">
      <c r="A10366" s="59" t="s">
        <v>21040</v>
      </c>
      <c r="B10366" s="59" t="s">
        <v>21041</v>
      </c>
    </row>
    <row r="10367" spans="1:2" x14ac:dyDescent="0.3">
      <c r="A10367" s="59" t="s">
        <v>21042</v>
      </c>
      <c r="B10367" s="59" t="s">
        <v>21043</v>
      </c>
    </row>
    <row r="10368" spans="1:2" ht="28.8" x14ac:dyDescent="0.3">
      <c r="A10368" s="59" t="s">
        <v>21044</v>
      </c>
      <c r="B10368" s="59" t="s">
        <v>21045</v>
      </c>
    </row>
    <row r="10369" spans="1:2" ht="28.8" x14ac:dyDescent="0.3">
      <c r="A10369" s="59" t="s">
        <v>21046</v>
      </c>
      <c r="B10369" s="59" t="s">
        <v>21047</v>
      </c>
    </row>
    <row r="10370" spans="1:2" x14ac:dyDescent="0.3">
      <c r="A10370" s="59" t="s">
        <v>21048</v>
      </c>
      <c r="B10370" s="59" t="s">
        <v>21049</v>
      </c>
    </row>
    <row r="10371" spans="1:2" x14ac:dyDescent="0.3">
      <c r="A10371" s="59" t="s">
        <v>21050</v>
      </c>
      <c r="B10371" s="59" t="s">
        <v>21051</v>
      </c>
    </row>
    <row r="10372" spans="1:2" x14ac:dyDescent="0.3">
      <c r="A10372" s="59" t="s">
        <v>21052</v>
      </c>
      <c r="B10372" s="59" t="s">
        <v>21053</v>
      </c>
    </row>
    <row r="10373" spans="1:2" x14ac:dyDescent="0.3">
      <c r="A10373" s="59" t="s">
        <v>21054</v>
      </c>
      <c r="B10373" s="59" t="s">
        <v>21055</v>
      </c>
    </row>
    <row r="10374" spans="1:2" x14ac:dyDescent="0.3">
      <c r="A10374" s="59" t="s">
        <v>21056</v>
      </c>
      <c r="B10374" s="59" t="s">
        <v>21057</v>
      </c>
    </row>
    <row r="10375" spans="1:2" x14ac:dyDescent="0.3">
      <c r="A10375" s="59" t="s">
        <v>21058</v>
      </c>
      <c r="B10375" s="59" t="s">
        <v>21059</v>
      </c>
    </row>
    <row r="10376" spans="1:2" x14ac:dyDescent="0.3">
      <c r="A10376" s="59" t="s">
        <v>21060</v>
      </c>
      <c r="B10376" s="59" t="s">
        <v>21061</v>
      </c>
    </row>
    <row r="10377" spans="1:2" x14ac:dyDescent="0.3">
      <c r="A10377" s="59" t="s">
        <v>21062</v>
      </c>
      <c r="B10377" s="59" t="s">
        <v>21063</v>
      </c>
    </row>
    <row r="10378" spans="1:2" x14ac:dyDescent="0.3">
      <c r="A10378" s="59" t="s">
        <v>21064</v>
      </c>
      <c r="B10378" s="59" t="s">
        <v>21065</v>
      </c>
    </row>
    <row r="10379" spans="1:2" x14ac:dyDescent="0.3">
      <c r="A10379" s="59" t="s">
        <v>21066</v>
      </c>
      <c r="B10379" s="59" t="s">
        <v>21067</v>
      </c>
    </row>
    <row r="10380" spans="1:2" x14ac:dyDescent="0.3">
      <c r="A10380" s="59" t="s">
        <v>21068</v>
      </c>
      <c r="B10380" s="59" t="s">
        <v>21069</v>
      </c>
    </row>
    <row r="10381" spans="1:2" x14ac:dyDescent="0.3">
      <c r="A10381" s="59" t="s">
        <v>21070</v>
      </c>
      <c r="B10381" s="59" t="s">
        <v>21071</v>
      </c>
    </row>
    <row r="10382" spans="1:2" x14ac:dyDescent="0.3">
      <c r="A10382" s="59" t="s">
        <v>21072</v>
      </c>
      <c r="B10382" s="59" t="s">
        <v>21073</v>
      </c>
    </row>
    <row r="10383" spans="1:2" x14ac:dyDescent="0.3">
      <c r="A10383" s="59" t="s">
        <v>21074</v>
      </c>
      <c r="B10383" s="59" t="s">
        <v>21075</v>
      </c>
    </row>
    <row r="10384" spans="1:2" x14ac:dyDescent="0.3">
      <c r="A10384" s="59" t="s">
        <v>21076</v>
      </c>
      <c r="B10384" s="59" t="s">
        <v>21077</v>
      </c>
    </row>
    <row r="10385" spans="1:2" x14ac:dyDescent="0.3">
      <c r="A10385" s="59" t="s">
        <v>21078</v>
      </c>
      <c r="B10385" s="59" t="s">
        <v>21079</v>
      </c>
    </row>
    <row r="10386" spans="1:2" x14ac:dyDescent="0.3">
      <c r="A10386" s="59" t="s">
        <v>21080</v>
      </c>
      <c r="B10386" s="59" t="s">
        <v>21081</v>
      </c>
    </row>
    <row r="10387" spans="1:2" x14ac:dyDescent="0.3">
      <c r="A10387" s="59" t="s">
        <v>21082</v>
      </c>
      <c r="B10387" s="59" t="s">
        <v>21083</v>
      </c>
    </row>
    <row r="10388" spans="1:2" x14ac:dyDescent="0.3">
      <c r="A10388" s="59" t="s">
        <v>21084</v>
      </c>
      <c r="B10388" s="59" t="s">
        <v>21085</v>
      </c>
    </row>
    <row r="10389" spans="1:2" x14ac:dyDescent="0.3">
      <c r="A10389" s="59" t="s">
        <v>21086</v>
      </c>
      <c r="B10389" s="59" t="s">
        <v>21087</v>
      </c>
    </row>
    <row r="10390" spans="1:2" x14ac:dyDescent="0.3">
      <c r="A10390" s="59" t="s">
        <v>21088</v>
      </c>
      <c r="B10390" s="59" t="s">
        <v>21089</v>
      </c>
    </row>
    <row r="10391" spans="1:2" x14ac:dyDescent="0.3">
      <c r="A10391" s="59" t="s">
        <v>21090</v>
      </c>
      <c r="B10391" s="59" t="s">
        <v>21091</v>
      </c>
    </row>
    <row r="10392" spans="1:2" x14ac:dyDescent="0.3">
      <c r="A10392" s="59" t="s">
        <v>21092</v>
      </c>
      <c r="B10392" s="59" t="s">
        <v>21093</v>
      </c>
    </row>
    <row r="10393" spans="1:2" x14ac:dyDescent="0.3">
      <c r="A10393" s="59" t="s">
        <v>21094</v>
      </c>
      <c r="B10393" s="59" t="s">
        <v>21095</v>
      </c>
    </row>
    <row r="10394" spans="1:2" x14ac:dyDescent="0.3">
      <c r="A10394" s="59" t="s">
        <v>21096</v>
      </c>
      <c r="B10394" s="59" t="s">
        <v>21097</v>
      </c>
    </row>
    <row r="10395" spans="1:2" x14ac:dyDescent="0.3">
      <c r="A10395" s="59" t="s">
        <v>21098</v>
      </c>
      <c r="B10395" s="59" t="s">
        <v>21099</v>
      </c>
    </row>
    <row r="10396" spans="1:2" x14ac:dyDescent="0.3">
      <c r="A10396" s="59" t="s">
        <v>21100</v>
      </c>
      <c r="B10396" s="59" t="s">
        <v>21101</v>
      </c>
    </row>
    <row r="10397" spans="1:2" x14ac:dyDescent="0.3">
      <c r="A10397" s="59" t="s">
        <v>21102</v>
      </c>
      <c r="B10397" s="59" t="s">
        <v>21103</v>
      </c>
    </row>
    <row r="10398" spans="1:2" x14ac:dyDescent="0.3">
      <c r="A10398" s="59" t="s">
        <v>21104</v>
      </c>
      <c r="B10398" s="59" t="s">
        <v>21105</v>
      </c>
    </row>
    <row r="10399" spans="1:2" x14ac:dyDescent="0.3">
      <c r="A10399" s="59" t="s">
        <v>21106</v>
      </c>
      <c r="B10399" s="59" t="s">
        <v>21107</v>
      </c>
    </row>
    <row r="10400" spans="1:2" x14ac:dyDescent="0.3">
      <c r="A10400" s="59" t="s">
        <v>21108</v>
      </c>
      <c r="B10400" s="59" t="s">
        <v>21109</v>
      </c>
    </row>
    <row r="10401" spans="1:2" x14ac:dyDescent="0.3">
      <c r="A10401" s="59" t="s">
        <v>21110</v>
      </c>
      <c r="B10401" s="59" t="s">
        <v>21111</v>
      </c>
    </row>
    <row r="10402" spans="1:2" x14ac:dyDescent="0.3">
      <c r="A10402" s="59" t="s">
        <v>21112</v>
      </c>
      <c r="B10402" s="59" t="s">
        <v>21113</v>
      </c>
    </row>
    <row r="10403" spans="1:2" x14ac:dyDescent="0.3">
      <c r="A10403" s="59" t="s">
        <v>21114</v>
      </c>
      <c r="B10403" s="59" t="s">
        <v>21115</v>
      </c>
    </row>
    <row r="10404" spans="1:2" x14ac:dyDescent="0.3">
      <c r="A10404" s="59" t="s">
        <v>21116</v>
      </c>
      <c r="B10404" s="59" t="s">
        <v>21117</v>
      </c>
    </row>
    <row r="10405" spans="1:2" x14ac:dyDescent="0.3">
      <c r="A10405" s="59" t="s">
        <v>21118</v>
      </c>
      <c r="B10405" s="59" t="s">
        <v>21119</v>
      </c>
    </row>
    <row r="10406" spans="1:2" ht="28.8" x14ac:dyDescent="0.3">
      <c r="A10406" s="59" t="s">
        <v>21120</v>
      </c>
      <c r="B10406" s="59" t="s">
        <v>21121</v>
      </c>
    </row>
    <row r="10407" spans="1:2" x14ac:dyDescent="0.3">
      <c r="A10407" s="59" t="s">
        <v>21122</v>
      </c>
      <c r="B10407" s="59" t="s">
        <v>21123</v>
      </c>
    </row>
    <row r="10408" spans="1:2" x14ac:dyDescent="0.3">
      <c r="A10408" s="59" t="s">
        <v>21124</v>
      </c>
      <c r="B10408" s="59" t="s">
        <v>21125</v>
      </c>
    </row>
    <row r="10409" spans="1:2" x14ac:dyDescent="0.3">
      <c r="A10409" s="59" t="s">
        <v>21126</v>
      </c>
      <c r="B10409" s="59" t="s">
        <v>21127</v>
      </c>
    </row>
    <row r="10410" spans="1:2" x14ac:dyDescent="0.3">
      <c r="A10410" s="59" t="s">
        <v>21128</v>
      </c>
      <c r="B10410" s="59" t="s">
        <v>21129</v>
      </c>
    </row>
    <row r="10411" spans="1:2" x14ac:dyDescent="0.3">
      <c r="A10411" s="59" t="s">
        <v>21130</v>
      </c>
      <c r="B10411" s="59" t="s">
        <v>21131</v>
      </c>
    </row>
    <row r="10412" spans="1:2" x14ac:dyDescent="0.3">
      <c r="A10412" s="59" t="s">
        <v>21132</v>
      </c>
      <c r="B10412" s="59" t="s">
        <v>21133</v>
      </c>
    </row>
    <row r="10413" spans="1:2" x14ac:dyDescent="0.3">
      <c r="A10413" s="59" t="s">
        <v>21134</v>
      </c>
      <c r="B10413" s="59" t="s">
        <v>21135</v>
      </c>
    </row>
    <row r="10414" spans="1:2" x14ac:dyDescent="0.3">
      <c r="A10414" s="59" t="s">
        <v>21136</v>
      </c>
      <c r="B10414" s="59" t="s">
        <v>21137</v>
      </c>
    </row>
    <row r="10415" spans="1:2" x14ac:dyDescent="0.3">
      <c r="A10415" s="59" t="s">
        <v>21138</v>
      </c>
      <c r="B10415" s="59" t="s">
        <v>21139</v>
      </c>
    </row>
    <row r="10416" spans="1:2" x14ac:dyDescent="0.3">
      <c r="A10416" s="59" t="s">
        <v>21140</v>
      </c>
      <c r="B10416" s="59" t="s">
        <v>21141</v>
      </c>
    </row>
    <row r="10417" spans="1:2" ht="28.8" x14ac:dyDescent="0.3">
      <c r="A10417" s="59" t="s">
        <v>21142</v>
      </c>
      <c r="B10417" s="59" t="s">
        <v>21143</v>
      </c>
    </row>
    <row r="10418" spans="1:2" x14ac:dyDescent="0.3">
      <c r="A10418" s="59" t="s">
        <v>21144</v>
      </c>
      <c r="B10418" s="59" t="s">
        <v>21145</v>
      </c>
    </row>
    <row r="10419" spans="1:2" x14ac:dyDescent="0.3">
      <c r="A10419" s="59" t="s">
        <v>21146</v>
      </c>
      <c r="B10419" s="59" t="s">
        <v>21147</v>
      </c>
    </row>
    <row r="10420" spans="1:2" x14ac:dyDescent="0.3">
      <c r="A10420" s="59" t="s">
        <v>21148</v>
      </c>
      <c r="B10420" s="59" t="s">
        <v>21149</v>
      </c>
    </row>
    <row r="10421" spans="1:2" x14ac:dyDescent="0.3">
      <c r="A10421" s="59" t="s">
        <v>21150</v>
      </c>
      <c r="B10421" s="59" t="s">
        <v>21151</v>
      </c>
    </row>
    <row r="10422" spans="1:2" x14ac:dyDescent="0.3">
      <c r="A10422" s="59" t="s">
        <v>21152</v>
      </c>
      <c r="B10422" s="59" t="s">
        <v>21153</v>
      </c>
    </row>
    <row r="10423" spans="1:2" x14ac:dyDescent="0.3">
      <c r="A10423" s="59" t="s">
        <v>21154</v>
      </c>
      <c r="B10423" s="59" t="s">
        <v>21155</v>
      </c>
    </row>
    <row r="10424" spans="1:2" x14ac:dyDescent="0.3">
      <c r="A10424" s="59" t="s">
        <v>21156</v>
      </c>
      <c r="B10424" s="59" t="s">
        <v>21157</v>
      </c>
    </row>
    <row r="10425" spans="1:2" x14ac:dyDescent="0.3">
      <c r="A10425" s="59" t="s">
        <v>21158</v>
      </c>
      <c r="B10425" s="59" t="s">
        <v>21159</v>
      </c>
    </row>
    <row r="10426" spans="1:2" x14ac:dyDescent="0.3">
      <c r="A10426" s="59" t="s">
        <v>21160</v>
      </c>
      <c r="B10426" s="59" t="s">
        <v>21161</v>
      </c>
    </row>
    <row r="10427" spans="1:2" x14ac:dyDescent="0.3">
      <c r="A10427" s="59" t="s">
        <v>21162</v>
      </c>
      <c r="B10427" s="59" t="s">
        <v>21163</v>
      </c>
    </row>
    <row r="10428" spans="1:2" ht="28.8" x14ac:dyDescent="0.3">
      <c r="A10428" s="59" t="s">
        <v>21164</v>
      </c>
      <c r="B10428" s="59" t="s">
        <v>21165</v>
      </c>
    </row>
    <row r="10429" spans="1:2" x14ac:dyDescent="0.3">
      <c r="A10429" s="59" t="s">
        <v>21166</v>
      </c>
      <c r="B10429" s="59" t="s">
        <v>21167</v>
      </c>
    </row>
    <row r="10430" spans="1:2" x14ac:dyDescent="0.3">
      <c r="A10430" s="59" t="s">
        <v>21168</v>
      </c>
      <c r="B10430" s="59" t="s">
        <v>21169</v>
      </c>
    </row>
    <row r="10431" spans="1:2" x14ac:dyDescent="0.3">
      <c r="A10431" s="59" t="s">
        <v>21170</v>
      </c>
      <c r="B10431" s="59" t="s">
        <v>21171</v>
      </c>
    </row>
    <row r="10432" spans="1:2" x14ac:dyDescent="0.3">
      <c r="A10432" s="59" t="s">
        <v>21172</v>
      </c>
      <c r="B10432" s="59" t="s">
        <v>21173</v>
      </c>
    </row>
    <row r="10433" spans="1:2" x14ac:dyDescent="0.3">
      <c r="A10433" s="59" t="s">
        <v>21174</v>
      </c>
      <c r="B10433" s="59" t="s">
        <v>21175</v>
      </c>
    </row>
    <row r="10434" spans="1:2" x14ac:dyDescent="0.3">
      <c r="A10434" s="59" t="s">
        <v>21176</v>
      </c>
      <c r="B10434" s="59" t="s">
        <v>21177</v>
      </c>
    </row>
    <row r="10435" spans="1:2" x14ac:dyDescent="0.3">
      <c r="A10435" s="59" t="s">
        <v>21178</v>
      </c>
      <c r="B10435" s="59" t="s">
        <v>21179</v>
      </c>
    </row>
    <row r="10436" spans="1:2" x14ac:dyDescent="0.3">
      <c r="A10436" s="59" t="s">
        <v>21180</v>
      </c>
      <c r="B10436" s="59" t="s">
        <v>21181</v>
      </c>
    </row>
    <row r="10437" spans="1:2" x14ac:dyDescent="0.3">
      <c r="A10437" s="59" t="s">
        <v>21182</v>
      </c>
      <c r="B10437" s="59" t="s">
        <v>21183</v>
      </c>
    </row>
    <row r="10438" spans="1:2" x14ac:dyDescent="0.3">
      <c r="A10438" s="59" t="s">
        <v>21184</v>
      </c>
      <c r="B10438" s="59" t="s">
        <v>21185</v>
      </c>
    </row>
    <row r="10439" spans="1:2" ht="28.8" x14ac:dyDescent="0.3">
      <c r="A10439" s="59" t="s">
        <v>21186</v>
      </c>
      <c r="B10439" s="59" t="s">
        <v>21187</v>
      </c>
    </row>
    <row r="10440" spans="1:2" x14ac:dyDescent="0.3">
      <c r="A10440" s="59" t="s">
        <v>21188</v>
      </c>
      <c r="B10440" s="59" t="s">
        <v>21189</v>
      </c>
    </row>
    <row r="10441" spans="1:2" x14ac:dyDescent="0.3">
      <c r="A10441" s="59" t="s">
        <v>21190</v>
      </c>
      <c r="B10441" s="59" t="s">
        <v>21191</v>
      </c>
    </row>
    <row r="10442" spans="1:2" x14ac:dyDescent="0.3">
      <c r="A10442" s="59" t="s">
        <v>21192</v>
      </c>
      <c r="B10442" s="59" t="s">
        <v>21193</v>
      </c>
    </row>
    <row r="10443" spans="1:2" x14ac:dyDescent="0.3">
      <c r="A10443" s="59" t="s">
        <v>21194</v>
      </c>
      <c r="B10443" s="59" t="s">
        <v>21195</v>
      </c>
    </row>
    <row r="10444" spans="1:2" x14ac:dyDescent="0.3">
      <c r="A10444" s="59" t="s">
        <v>21196</v>
      </c>
      <c r="B10444" s="59" t="s">
        <v>21197</v>
      </c>
    </row>
    <row r="10445" spans="1:2" x14ac:dyDescent="0.3">
      <c r="A10445" s="59" t="s">
        <v>21198</v>
      </c>
      <c r="B10445" s="59" t="s">
        <v>21199</v>
      </c>
    </row>
    <row r="10446" spans="1:2" x14ac:dyDescent="0.3">
      <c r="A10446" s="59" t="s">
        <v>21200</v>
      </c>
      <c r="B10446" s="59" t="s">
        <v>21201</v>
      </c>
    </row>
    <row r="10447" spans="1:2" x14ac:dyDescent="0.3">
      <c r="A10447" s="59" t="s">
        <v>21202</v>
      </c>
      <c r="B10447" s="59" t="s">
        <v>21203</v>
      </c>
    </row>
    <row r="10448" spans="1:2" ht="28.8" x14ac:dyDescent="0.3">
      <c r="A10448" s="59" t="s">
        <v>21204</v>
      </c>
      <c r="B10448" s="59" t="s">
        <v>21205</v>
      </c>
    </row>
    <row r="10449" spans="1:2" ht="28.8" x14ac:dyDescent="0.3">
      <c r="A10449" s="59" t="s">
        <v>21206</v>
      </c>
      <c r="B10449" s="59" t="s">
        <v>21207</v>
      </c>
    </row>
    <row r="10450" spans="1:2" ht="28.8" x14ac:dyDescent="0.3">
      <c r="A10450" s="59" t="s">
        <v>21208</v>
      </c>
      <c r="B10450" s="59" t="s">
        <v>21209</v>
      </c>
    </row>
    <row r="10451" spans="1:2" ht="28.8" x14ac:dyDescent="0.3">
      <c r="A10451" s="59" t="s">
        <v>21210</v>
      </c>
      <c r="B10451" s="59" t="s">
        <v>21211</v>
      </c>
    </row>
    <row r="10452" spans="1:2" ht="28.8" x14ac:dyDescent="0.3">
      <c r="A10452" s="59" t="s">
        <v>21212</v>
      </c>
      <c r="B10452" s="59" t="s">
        <v>21213</v>
      </c>
    </row>
    <row r="10453" spans="1:2" ht="28.8" x14ac:dyDescent="0.3">
      <c r="A10453" s="59" t="s">
        <v>21214</v>
      </c>
      <c r="B10453" s="59" t="s">
        <v>21215</v>
      </c>
    </row>
    <row r="10454" spans="1:2" ht="28.8" x14ac:dyDescent="0.3">
      <c r="A10454" s="59" t="s">
        <v>21216</v>
      </c>
      <c r="B10454" s="59" t="s">
        <v>21217</v>
      </c>
    </row>
    <row r="10455" spans="1:2" x14ac:dyDescent="0.3">
      <c r="A10455" s="59" t="s">
        <v>21218</v>
      </c>
      <c r="B10455" s="59" t="s">
        <v>21219</v>
      </c>
    </row>
    <row r="10456" spans="1:2" ht="28.8" x14ac:dyDescent="0.3">
      <c r="A10456" s="59" t="s">
        <v>21220</v>
      </c>
      <c r="B10456" s="59" t="s">
        <v>21221</v>
      </c>
    </row>
    <row r="10457" spans="1:2" ht="28.8" x14ac:dyDescent="0.3">
      <c r="A10457" s="59" t="s">
        <v>21222</v>
      </c>
      <c r="B10457" s="59" t="s">
        <v>21223</v>
      </c>
    </row>
    <row r="10458" spans="1:2" x14ac:dyDescent="0.3">
      <c r="A10458" s="59" t="s">
        <v>21224</v>
      </c>
      <c r="B10458" s="59" t="s">
        <v>21225</v>
      </c>
    </row>
    <row r="10459" spans="1:2" x14ac:dyDescent="0.3">
      <c r="A10459" s="59" t="s">
        <v>21226</v>
      </c>
      <c r="B10459" s="59" t="s">
        <v>21227</v>
      </c>
    </row>
    <row r="10460" spans="1:2" x14ac:dyDescent="0.3">
      <c r="A10460" s="59" t="s">
        <v>21228</v>
      </c>
      <c r="B10460" s="59" t="s">
        <v>21229</v>
      </c>
    </row>
    <row r="10461" spans="1:2" ht="28.8" x14ac:dyDescent="0.3">
      <c r="A10461" s="59" t="s">
        <v>21230</v>
      </c>
      <c r="B10461" s="59" t="s">
        <v>21231</v>
      </c>
    </row>
    <row r="10462" spans="1:2" x14ac:dyDescent="0.3">
      <c r="A10462" s="59" t="s">
        <v>21232</v>
      </c>
      <c r="B10462" s="59" t="s">
        <v>21233</v>
      </c>
    </row>
    <row r="10463" spans="1:2" x14ac:dyDescent="0.3">
      <c r="A10463" s="59" t="s">
        <v>21234</v>
      </c>
      <c r="B10463" s="59" t="s">
        <v>21235</v>
      </c>
    </row>
    <row r="10464" spans="1:2" x14ac:dyDescent="0.3">
      <c r="A10464" s="59" t="s">
        <v>21236</v>
      </c>
      <c r="B10464" s="59" t="s">
        <v>21237</v>
      </c>
    </row>
    <row r="10465" spans="1:2" x14ac:dyDescent="0.3">
      <c r="A10465" s="59" t="s">
        <v>21238</v>
      </c>
      <c r="B10465" s="59" t="s">
        <v>21239</v>
      </c>
    </row>
    <row r="10466" spans="1:2" x14ac:dyDescent="0.3">
      <c r="A10466" s="59" t="s">
        <v>21240</v>
      </c>
      <c r="B10466" s="59" t="s">
        <v>21241</v>
      </c>
    </row>
    <row r="10467" spans="1:2" x14ac:dyDescent="0.3">
      <c r="A10467" s="59" t="s">
        <v>21242</v>
      </c>
      <c r="B10467" s="59" t="s">
        <v>21243</v>
      </c>
    </row>
    <row r="10468" spans="1:2" x14ac:dyDescent="0.3">
      <c r="A10468" s="59" t="s">
        <v>21244</v>
      </c>
      <c r="B10468" s="59" t="s">
        <v>21245</v>
      </c>
    </row>
    <row r="10469" spans="1:2" x14ac:dyDescent="0.3">
      <c r="A10469" s="59" t="s">
        <v>21246</v>
      </c>
      <c r="B10469" s="59" t="s">
        <v>21247</v>
      </c>
    </row>
    <row r="10470" spans="1:2" x14ac:dyDescent="0.3">
      <c r="A10470" s="59" t="s">
        <v>21248</v>
      </c>
      <c r="B10470" s="59" t="s">
        <v>21249</v>
      </c>
    </row>
    <row r="10471" spans="1:2" x14ac:dyDescent="0.3">
      <c r="A10471" s="59" t="s">
        <v>21250</v>
      </c>
      <c r="B10471" s="59" t="s">
        <v>21251</v>
      </c>
    </row>
    <row r="10472" spans="1:2" ht="28.8" x14ac:dyDescent="0.3">
      <c r="A10472" s="59" t="s">
        <v>21252</v>
      </c>
      <c r="B10472" s="59" t="s">
        <v>21253</v>
      </c>
    </row>
    <row r="10473" spans="1:2" x14ac:dyDescent="0.3">
      <c r="A10473" s="59" t="s">
        <v>21254</v>
      </c>
      <c r="B10473" s="59" t="s">
        <v>21255</v>
      </c>
    </row>
    <row r="10474" spans="1:2" x14ac:dyDescent="0.3">
      <c r="A10474" s="59" t="s">
        <v>21256</v>
      </c>
      <c r="B10474" s="59" t="s">
        <v>21257</v>
      </c>
    </row>
    <row r="10475" spans="1:2" x14ac:dyDescent="0.3">
      <c r="A10475" s="59" t="s">
        <v>21258</v>
      </c>
      <c r="B10475" s="59" t="s">
        <v>21259</v>
      </c>
    </row>
    <row r="10476" spans="1:2" x14ac:dyDescent="0.3">
      <c r="A10476" s="59" t="s">
        <v>21260</v>
      </c>
      <c r="B10476" s="59" t="s">
        <v>21261</v>
      </c>
    </row>
    <row r="10477" spans="1:2" x14ac:dyDescent="0.3">
      <c r="A10477" s="59" t="s">
        <v>21262</v>
      </c>
      <c r="B10477" s="59" t="s">
        <v>21263</v>
      </c>
    </row>
    <row r="10478" spans="1:2" x14ac:dyDescent="0.3">
      <c r="A10478" s="59" t="s">
        <v>21264</v>
      </c>
      <c r="B10478" s="59" t="s">
        <v>21265</v>
      </c>
    </row>
    <row r="10479" spans="1:2" x14ac:dyDescent="0.3">
      <c r="A10479" s="59" t="s">
        <v>21266</v>
      </c>
      <c r="B10479" s="59" t="s">
        <v>21267</v>
      </c>
    </row>
    <row r="10480" spans="1:2" x14ac:dyDescent="0.3">
      <c r="A10480" s="59" t="s">
        <v>21268</v>
      </c>
      <c r="B10480" s="59" t="s">
        <v>21269</v>
      </c>
    </row>
    <row r="10481" spans="1:2" x14ac:dyDescent="0.3">
      <c r="A10481" s="59" t="s">
        <v>21270</v>
      </c>
      <c r="B10481" s="59" t="s">
        <v>21271</v>
      </c>
    </row>
    <row r="10482" spans="1:2" x14ac:dyDescent="0.3">
      <c r="A10482" s="59" t="s">
        <v>21272</v>
      </c>
      <c r="B10482" s="59" t="s">
        <v>21273</v>
      </c>
    </row>
    <row r="10483" spans="1:2" ht="28.8" x14ac:dyDescent="0.3">
      <c r="A10483" s="59" t="s">
        <v>21274</v>
      </c>
      <c r="B10483" s="59" t="s">
        <v>21275</v>
      </c>
    </row>
    <row r="10484" spans="1:2" x14ac:dyDescent="0.3">
      <c r="A10484" s="59" t="s">
        <v>21276</v>
      </c>
      <c r="B10484" s="59" t="s">
        <v>21277</v>
      </c>
    </row>
    <row r="10485" spans="1:2" x14ac:dyDescent="0.3">
      <c r="A10485" s="59" t="s">
        <v>21278</v>
      </c>
      <c r="B10485" s="59" t="s">
        <v>21279</v>
      </c>
    </row>
    <row r="10486" spans="1:2" x14ac:dyDescent="0.3">
      <c r="A10486" s="59" t="s">
        <v>21280</v>
      </c>
      <c r="B10486" s="59" t="s">
        <v>21281</v>
      </c>
    </row>
    <row r="10487" spans="1:2" x14ac:dyDescent="0.3">
      <c r="A10487" s="59" t="s">
        <v>21282</v>
      </c>
      <c r="B10487" s="59" t="s">
        <v>21283</v>
      </c>
    </row>
    <row r="10488" spans="1:2" x14ac:dyDescent="0.3">
      <c r="A10488" s="59" t="s">
        <v>21284</v>
      </c>
      <c r="B10488" s="59" t="s">
        <v>21285</v>
      </c>
    </row>
    <row r="10489" spans="1:2" x14ac:dyDescent="0.3">
      <c r="A10489" s="59" t="s">
        <v>21286</v>
      </c>
      <c r="B10489" s="59" t="s">
        <v>21287</v>
      </c>
    </row>
    <row r="10490" spans="1:2" x14ac:dyDescent="0.3">
      <c r="A10490" s="59" t="s">
        <v>21288</v>
      </c>
      <c r="B10490" s="59" t="s">
        <v>21289</v>
      </c>
    </row>
    <row r="10491" spans="1:2" x14ac:dyDescent="0.3">
      <c r="A10491" s="59" t="s">
        <v>21290</v>
      </c>
      <c r="B10491" s="59" t="s">
        <v>21291</v>
      </c>
    </row>
    <row r="10492" spans="1:2" x14ac:dyDescent="0.3">
      <c r="A10492" s="59" t="s">
        <v>21292</v>
      </c>
      <c r="B10492" s="59" t="s">
        <v>21293</v>
      </c>
    </row>
    <row r="10493" spans="1:2" x14ac:dyDescent="0.3">
      <c r="A10493" s="59" t="s">
        <v>21294</v>
      </c>
      <c r="B10493" s="59" t="s">
        <v>21295</v>
      </c>
    </row>
    <row r="10494" spans="1:2" ht="28.8" x14ac:dyDescent="0.3">
      <c r="A10494" s="59" t="s">
        <v>21296</v>
      </c>
      <c r="B10494" s="59" t="s">
        <v>21297</v>
      </c>
    </row>
    <row r="10495" spans="1:2" x14ac:dyDescent="0.3">
      <c r="A10495" s="59" t="s">
        <v>21298</v>
      </c>
      <c r="B10495" s="59" t="s">
        <v>21299</v>
      </c>
    </row>
    <row r="10496" spans="1:2" x14ac:dyDescent="0.3">
      <c r="A10496" s="59" t="s">
        <v>21300</v>
      </c>
      <c r="B10496" s="59" t="s">
        <v>21301</v>
      </c>
    </row>
    <row r="10497" spans="1:2" x14ac:dyDescent="0.3">
      <c r="A10497" s="59" t="s">
        <v>21302</v>
      </c>
      <c r="B10497" s="59" t="s">
        <v>21303</v>
      </c>
    </row>
    <row r="10498" spans="1:2" x14ac:dyDescent="0.3">
      <c r="A10498" s="59" t="s">
        <v>21304</v>
      </c>
      <c r="B10498" s="59" t="s">
        <v>21305</v>
      </c>
    </row>
    <row r="10499" spans="1:2" x14ac:dyDescent="0.3">
      <c r="A10499" s="59" t="s">
        <v>21306</v>
      </c>
      <c r="B10499" s="59" t="s">
        <v>21307</v>
      </c>
    </row>
    <row r="10500" spans="1:2" x14ac:dyDescent="0.3">
      <c r="A10500" s="59" t="s">
        <v>21308</v>
      </c>
      <c r="B10500" s="59" t="s">
        <v>21309</v>
      </c>
    </row>
    <row r="10501" spans="1:2" x14ac:dyDescent="0.3">
      <c r="A10501" s="59" t="s">
        <v>21310</v>
      </c>
      <c r="B10501" s="59" t="s">
        <v>21311</v>
      </c>
    </row>
    <row r="10502" spans="1:2" x14ac:dyDescent="0.3">
      <c r="A10502" s="59" t="s">
        <v>21312</v>
      </c>
      <c r="B10502" s="59" t="s">
        <v>21313</v>
      </c>
    </row>
    <row r="10503" spans="1:2" x14ac:dyDescent="0.3">
      <c r="A10503" s="59" t="s">
        <v>21314</v>
      </c>
      <c r="B10503" s="59" t="s">
        <v>21315</v>
      </c>
    </row>
    <row r="10504" spans="1:2" ht="28.8" x14ac:dyDescent="0.3">
      <c r="A10504" s="59" t="s">
        <v>21316</v>
      </c>
      <c r="B10504" s="59" t="s">
        <v>21317</v>
      </c>
    </row>
    <row r="10505" spans="1:2" ht="28.8" x14ac:dyDescent="0.3">
      <c r="A10505" s="59" t="s">
        <v>21318</v>
      </c>
      <c r="B10505" s="59" t="s">
        <v>21319</v>
      </c>
    </row>
    <row r="10506" spans="1:2" ht="28.8" x14ac:dyDescent="0.3">
      <c r="A10506" s="59" t="s">
        <v>21320</v>
      </c>
      <c r="B10506" s="59" t="s">
        <v>21321</v>
      </c>
    </row>
    <row r="10507" spans="1:2" ht="28.8" x14ac:dyDescent="0.3">
      <c r="A10507" s="59" t="s">
        <v>21322</v>
      </c>
      <c r="B10507" s="59" t="s">
        <v>21323</v>
      </c>
    </row>
    <row r="10508" spans="1:2" ht="28.8" x14ac:dyDescent="0.3">
      <c r="A10508" s="59" t="s">
        <v>21324</v>
      </c>
      <c r="B10508" s="59" t="s">
        <v>21325</v>
      </c>
    </row>
    <row r="10509" spans="1:2" ht="28.8" x14ac:dyDescent="0.3">
      <c r="A10509" s="59" t="s">
        <v>21326</v>
      </c>
      <c r="B10509" s="59" t="s">
        <v>21327</v>
      </c>
    </row>
    <row r="10510" spans="1:2" x14ac:dyDescent="0.3">
      <c r="A10510" s="59" t="s">
        <v>21328</v>
      </c>
      <c r="B10510" s="59" t="s">
        <v>21329</v>
      </c>
    </row>
    <row r="10511" spans="1:2" ht="28.8" x14ac:dyDescent="0.3">
      <c r="A10511" s="59" t="s">
        <v>21330</v>
      </c>
      <c r="B10511" s="59" t="s">
        <v>21331</v>
      </c>
    </row>
    <row r="10512" spans="1:2" ht="28.8" x14ac:dyDescent="0.3">
      <c r="A10512" s="59" t="s">
        <v>21332</v>
      </c>
      <c r="B10512" s="59" t="s">
        <v>21333</v>
      </c>
    </row>
    <row r="10513" spans="1:2" x14ac:dyDescent="0.3">
      <c r="A10513" s="59" t="s">
        <v>21334</v>
      </c>
      <c r="B10513" s="59" t="s">
        <v>21335</v>
      </c>
    </row>
    <row r="10514" spans="1:2" x14ac:dyDescent="0.3">
      <c r="A10514" s="59" t="s">
        <v>21336</v>
      </c>
      <c r="B10514" s="59" t="s">
        <v>21337</v>
      </c>
    </row>
    <row r="10515" spans="1:2" x14ac:dyDescent="0.3">
      <c r="A10515" s="59" t="s">
        <v>21338</v>
      </c>
      <c r="B10515" s="59" t="s">
        <v>21339</v>
      </c>
    </row>
    <row r="10516" spans="1:2" ht="28.8" x14ac:dyDescent="0.3">
      <c r="A10516" s="59" t="s">
        <v>21340</v>
      </c>
      <c r="B10516" s="59" t="s">
        <v>21341</v>
      </c>
    </row>
    <row r="10517" spans="1:2" x14ac:dyDescent="0.3">
      <c r="A10517" s="59" t="s">
        <v>21342</v>
      </c>
      <c r="B10517" s="59" t="s">
        <v>21343</v>
      </c>
    </row>
    <row r="10518" spans="1:2" x14ac:dyDescent="0.3">
      <c r="A10518" s="59" t="s">
        <v>21344</v>
      </c>
      <c r="B10518" s="59" t="s">
        <v>21345</v>
      </c>
    </row>
    <row r="10519" spans="1:2" x14ac:dyDescent="0.3">
      <c r="A10519" s="59" t="s">
        <v>21346</v>
      </c>
      <c r="B10519" s="59" t="s">
        <v>21347</v>
      </c>
    </row>
    <row r="10520" spans="1:2" x14ac:dyDescent="0.3">
      <c r="A10520" s="59" t="s">
        <v>21348</v>
      </c>
      <c r="B10520" s="59" t="s">
        <v>21349</v>
      </c>
    </row>
    <row r="10521" spans="1:2" x14ac:dyDescent="0.3">
      <c r="A10521" s="59" t="s">
        <v>21350</v>
      </c>
      <c r="B10521" s="59" t="s">
        <v>21351</v>
      </c>
    </row>
    <row r="10522" spans="1:2" x14ac:dyDescent="0.3">
      <c r="A10522" s="59" t="s">
        <v>21352</v>
      </c>
      <c r="B10522" s="59" t="s">
        <v>21353</v>
      </c>
    </row>
    <row r="10523" spans="1:2" x14ac:dyDescent="0.3">
      <c r="A10523" s="59" t="s">
        <v>21354</v>
      </c>
      <c r="B10523" s="59" t="s">
        <v>21355</v>
      </c>
    </row>
    <row r="10524" spans="1:2" x14ac:dyDescent="0.3">
      <c r="A10524" s="59" t="s">
        <v>21356</v>
      </c>
      <c r="B10524" s="59" t="s">
        <v>21357</v>
      </c>
    </row>
    <row r="10525" spans="1:2" x14ac:dyDescent="0.3">
      <c r="A10525" s="59" t="s">
        <v>21358</v>
      </c>
      <c r="B10525" s="59" t="s">
        <v>21359</v>
      </c>
    </row>
    <row r="10526" spans="1:2" x14ac:dyDescent="0.3">
      <c r="A10526" s="59" t="s">
        <v>21360</v>
      </c>
      <c r="B10526" s="59" t="s">
        <v>21361</v>
      </c>
    </row>
    <row r="10527" spans="1:2" ht="28.8" x14ac:dyDescent="0.3">
      <c r="A10527" s="59" t="s">
        <v>21362</v>
      </c>
      <c r="B10527" s="59" t="s">
        <v>21363</v>
      </c>
    </row>
    <row r="10528" spans="1:2" x14ac:dyDescent="0.3">
      <c r="A10528" s="59" t="s">
        <v>21364</v>
      </c>
      <c r="B10528" s="59" t="s">
        <v>21365</v>
      </c>
    </row>
    <row r="10529" spans="1:2" x14ac:dyDescent="0.3">
      <c r="A10529" s="59" t="s">
        <v>21366</v>
      </c>
      <c r="B10529" s="59" t="s">
        <v>21367</v>
      </c>
    </row>
    <row r="10530" spans="1:2" x14ac:dyDescent="0.3">
      <c r="A10530" s="59" t="s">
        <v>21368</v>
      </c>
      <c r="B10530" s="59" t="s">
        <v>21369</v>
      </c>
    </row>
    <row r="10531" spans="1:2" x14ac:dyDescent="0.3">
      <c r="A10531" s="59" t="s">
        <v>21370</v>
      </c>
      <c r="B10531" s="59" t="s">
        <v>21371</v>
      </c>
    </row>
    <row r="10532" spans="1:2" x14ac:dyDescent="0.3">
      <c r="A10532" s="59" t="s">
        <v>21372</v>
      </c>
      <c r="B10532" s="59" t="s">
        <v>21373</v>
      </c>
    </row>
    <row r="10533" spans="1:2" x14ac:dyDescent="0.3">
      <c r="A10533" s="59" t="s">
        <v>21374</v>
      </c>
      <c r="B10533" s="59" t="s">
        <v>21375</v>
      </c>
    </row>
    <row r="10534" spans="1:2" x14ac:dyDescent="0.3">
      <c r="A10534" s="59" t="s">
        <v>21376</v>
      </c>
      <c r="B10534" s="59" t="s">
        <v>21377</v>
      </c>
    </row>
    <row r="10535" spans="1:2" x14ac:dyDescent="0.3">
      <c r="A10535" s="59" t="s">
        <v>21378</v>
      </c>
      <c r="B10535" s="59" t="s">
        <v>21379</v>
      </c>
    </row>
    <row r="10536" spans="1:2" x14ac:dyDescent="0.3">
      <c r="A10536" s="59" t="s">
        <v>21380</v>
      </c>
      <c r="B10536" s="59" t="s">
        <v>21381</v>
      </c>
    </row>
    <row r="10537" spans="1:2" x14ac:dyDescent="0.3">
      <c r="A10537" s="59" t="s">
        <v>21382</v>
      </c>
      <c r="B10537" s="59" t="s">
        <v>21383</v>
      </c>
    </row>
    <row r="10538" spans="1:2" x14ac:dyDescent="0.3">
      <c r="A10538" s="59" t="s">
        <v>21384</v>
      </c>
      <c r="B10538" s="59" t="s">
        <v>21385</v>
      </c>
    </row>
    <row r="10539" spans="1:2" x14ac:dyDescent="0.3">
      <c r="A10539" s="59" t="s">
        <v>21386</v>
      </c>
      <c r="B10539" s="59" t="s">
        <v>21387</v>
      </c>
    </row>
    <row r="10540" spans="1:2" x14ac:dyDescent="0.3">
      <c r="A10540" s="59" t="s">
        <v>21388</v>
      </c>
      <c r="B10540" s="59" t="s">
        <v>21389</v>
      </c>
    </row>
    <row r="10541" spans="1:2" x14ac:dyDescent="0.3">
      <c r="A10541" s="59" t="s">
        <v>21390</v>
      </c>
      <c r="B10541" s="59" t="s">
        <v>21391</v>
      </c>
    </row>
    <row r="10542" spans="1:2" x14ac:dyDescent="0.3">
      <c r="A10542" s="59" t="s">
        <v>21392</v>
      </c>
      <c r="B10542" s="59" t="s">
        <v>21393</v>
      </c>
    </row>
    <row r="10543" spans="1:2" x14ac:dyDescent="0.3">
      <c r="A10543" s="59" t="s">
        <v>21394</v>
      </c>
      <c r="B10543" s="59" t="s">
        <v>21395</v>
      </c>
    </row>
    <row r="10544" spans="1:2" x14ac:dyDescent="0.3">
      <c r="A10544" s="59" t="s">
        <v>21396</v>
      </c>
      <c r="B10544" s="59" t="s">
        <v>21397</v>
      </c>
    </row>
    <row r="10545" spans="1:2" x14ac:dyDescent="0.3">
      <c r="A10545" s="59" t="s">
        <v>21398</v>
      </c>
      <c r="B10545" s="59" t="s">
        <v>21399</v>
      </c>
    </row>
    <row r="10546" spans="1:2" x14ac:dyDescent="0.3">
      <c r="A10546" s="59" t="s">
        <v>21400</v>
      </c>
      <c r="B10546" s="59" t="s">
        <v>21401</v>
      </c>
    </row>
    <row r="10547" spans="1:2" x14ac:dyDescent="0.3">
      <c r="A10547" s="59" t="s">
        <v>21402</v>
      </c>
      <c r="B10547" s="59" t="s">
        <v>21403</v>
      </c>
    </row>
    <row r="10548" spans="1:2" x14ac:dyDescent="0.3">
      <c r="A10548" s="59" t="s">
        <v>21404</v>
      </c>
      <c r="B10548" s="59" t="s">
        <v>21405</v>
      </c>
    </row>
    <row r="10549" spans="1:2" x14ac:dyDescent="0.3">
      <c r="A10549" s="59" t="s">
        <v>21406</v>
      </c>
      <c r="B10549" s="59" t="s">
        <v>21407</v>
      </c>
    </row>
    <row r="10550" spans="1:2" x14ac:dyDescent="0.3">
      <c r="A10550" s="59" t="s">
        <v>21408</v>
      </c>
      <c r="B10550" s="59" t="s">
        <v>21409</v>
      </c>
    </row>
    <row r="10551" spans="1:2" x14ac:dyDescent="0.3">
      <c r="A10551" s="59" t="s">
        <v>21410</v>
      </c>
      <c r="B10551" s="59" t="s">
        <v>21411</v>
      </c>
    </row>
    <row r="10552" spans="1:2" x14ac:dyDescent="0.3">
      <c r="A10552" s="59" t="s">
        <v>21412</v>
      </c>
      <c r="B10552" s="59" t="s">
        <v>21413</v>
      </c>
    </row>
    <row r="10553" spans="1:2" x14ac:dyDescent="0.3">
      <c r="A10553" s="59" t="s">
        <v>21414</v>
      </c>
      <c r="B10553" s="59" t="s">
        <v>21415</v>
      </c>
    </row>
    <row r="10554" spans="1:2" x14ac:dyDescent="0.3">
      <c r="A10554" s="59" t="s">
        <v>21416</v>
      </c>
      <c r="B10554" s="59" t="s">
        <v>21417</v>
      </c>
    </row>
    <row r="10555" spans="1:2" x14ac:dyDescent="0.3">
      <c r="A10555" s="59" t="s">
        <v>21418</v>
      </c>
      <c r="B10555" s="59" t="s">
        <v>21419</v>
      </c>
    </row>
    <row r="10556" spans="1:2" x14ac:dyDescent="0.3">
      <c r="A10556" s="59" t="s">
        <v>21420</v>
      </c>
      <c r="B10556" s="59" t="s">
        <v>21421</v>
      </c>
    </row>
    <row r="10557" spans="1:2" x14ac:dyDescent="0.3">
      <c r="A10557" s="59" t="s">
        <v>21422</v>
      </c>
      <c r="B10557" s="59" t="s">
        <v>21423</v>
      </c>
    </row>
    <row r="10558" spans="1:2" x14ac:dyDescent="0.3">
      <c r="A10558" s="59" t="s">
        <v>21424</v>
      </c>
      <c r="B10558" s="59" t="s">
        <v>21425</v>
      </c>
    </row>
    <row r="10559" spans="1:2" x14ac:dyDescent="0.3">
      <c r="A10559" s="59" t="s">
        <v>21426</v>
      </c>
      <c r="B10559" s="59" t="s">
        <v>21427</v>
      </c>
    </row>
    <row r="10560" spans="1:2" ht="28.8" x14ac:dyDescent="0.3">
      <c r="A10560" s="59" t="s">
        <v>21428</v>
      </c>
      <c r="B10560" s="59" t="s">
        <v>21429</v>
      </c>
    </row>
    <row r="10561" spans="1:2" x14ac:dyDescent="0.3">
      <c r="A10561" s="59" t="s">
        <v>21430</v>
      </c>
      <c r="B10561" s="59" t="s">
        <v>21431</v>
      </c>
    </row>
    <row r="10562" spans="1:2" x14ac:dyDescent="0.3">
      <c r="A10562" s="59" t="s">
        <v>21432</v>
      </c>
      <c r="B10562" s="59" t="s">
        <v>21433</v>
      </c>
    </row>
    <row r="10563" spans="1:2" x14ac:dyDescent="0.3">
      <c r="A10563" s="59" t="s">
        <v>21434</v>
      </c>
      <c r="B10563" s="59" t="s">
        <v>21435</v>
      </c>
    </row>
    <row r="10564" spans="1:2" x14ac:dyDescent="0.3">
      <c r="A10564" s="59" t="s">
        <v>21436</v>
      </c>
      <c r="B10564" s="59" t="s">
        <v>21437</v>
      </c>
    </row>
    <row r="10565" spans="1:2" x14ac:dyDescent="0.3">
      <c r="A10565" s="59" t="s">
        <v>21438</v>
      </c>
      <c r="B10565" s="59" t="s">
        <v>21439</v>
      </c>
    </row>
    <row r="10566" spans="1:2" x14ac:dyDescent="0.3">
      <c r="A10566" s="59" t="s">
        <v>21440</v>
      </c>
      <c r="B10566" s="59" t="s">
        <v>21441</v>
      </c>
    </row>
    <row r="10567" spans="1:2" x14ac:dyDescent="0.3">
      <c r="A10567" s="59" t="s">
        <v>21442</v>
      </c>
      <c r="B10567" s="59" t="s">
        <v>21443</v>
      </c>
    </row>
    <row r="10568" spans="1:2" x14ac:dyDescent="0.3">
      <c r="A10568" s="59" t="s">
        <v>21444</v>
      </c>
      <c r="B10568" s="59" t="s">
        <v>21445</v>
      </c>
    </row>
    <row r="10569" spans="1:2" x14ac:dyDescent="0.3">
      <c r="A10569" s="59" t="s">
        <v>21446</v>
      </c>
      <c r="B10569" s="59" t="s">
        <v>21447</v>
      </c>
    </row>
    <row r="10570" spans="1:2" x14ac:dyDescent="0.3">
      <c r="A10570" s="59" t="s">
        <v>21448</v>
      </c>
      <c r="B10570" s="59" t="s">
        <v>21449</v>
      </c>
    </row>
    <row r="10571" spans="1:2" x14ac:dyDescent="0.3">
      <c r="A10571" s="59" t="s">
        <v>21450</v>
      </c>
      <c r="B10571" s="59" t="s">
        <v>21451</v>
      </c>
    </row>
    <row r="10572" spans="1:2" x14ac:dyDescent="0.3">
      <c r="A10572" s="59" t="s">
        <v>21452</v>
      </c>
      <c r="B10572" s="59" t="s">
        <v>21453</v>
      </c>
    </row>
    <row r="10573" spans="1:2" x14ac:dyDescent="0.3">
      <c r="A10573" s="59" t="s">
        <v>21454</v>
      </c>
      <c r="B10573" s="59" t="s">
        <v>21455</v>
      </c>
    </row>
    <row r="10574" spans="1:2" x14ac:dyDescent="0.3">
      <c r="A10574" s="59" t="s">
        <v>21456</v>
      </c>
      <c r="B10574" s="59" t="s">
        <v>21457</v>
      </c>
    </row>
    <row r="10575" spans="1:2" x14ac:dyDescent="0.3">
      <c r="A10575" s="59" t="s">
        <v>21458</v>
      </c>
      <c r="B10575" s="59" t="s">
        <v>21459</v>
      </c>
    </row>
    <row r="10576" spans="1:2" x14ac:dyDescent="0.3">
      <c r="A10576" s="59" t="s">
        <v>21460</v>
      </c>
      <c r="B10576" s="59" t="s">
        <v>21461</v>
      </c>
    </row>
    <row r="10577" spans="1:2" x14ac:dyDescent="0.3">
      <c r="A10577" s="59" t="s">
        <v>21462</v>
      </c>
      <c r="B10577" s="59" t="s">
        <v>21463</v>
      </c>
    </row>
    <row r="10578" spans="1:2" x14ac:dyDescent="0.3">
      <c r="A10578" s="59" t="s">
        <v>21464</v>
      </c>
      <c r="B10578" s="59" t="s">
        <v>21465</v>
      </c>
    </row>
    <row r="10579" spans="1:2" x14ac:dyDescent="0.3">
      <c r="A10579" s="59" t="s">
        <v>21466</v>
      </c>
      <c r="B10579" s="59" t="s">
        <v>21467</v>
      </c>
    </row>
    <row r="10580" spans="1:2" x14ac:dyDescent="0.3">
      <c r="A10580" s="59" t="s">
        <v>21468</v>
      </c>
      <c r="B10580" s="59" t="s">
        <v>21469</v>
      </c>
    </row>
    <row r="10581" spans="1:2" x14ac:dyDescent="0.3">
      <c r="A10581" s="59" t="s">
        <v>21470</v>
      </c>
      <c r="B10581" s="59" t="s">
        <v>21471</v>
      </c>
    </row>
    <row r="10582" spans="1:2" x14ac:dyDescent="0.3">
      <c r="A10582" s="59" t="s">
        <v>21472</v>
      </c>
      <c r="B10582" s="59" t="s">
        <v>21473</v>
      </c>
    </row>
    <row r="10583" spans="1:2" x14ac:dyDescent="0.3">
      <c r="A10583" s="59" t="s">
        <v>21474</v>
      </c>
      <c r="B10583" s="59" t="s">
        <v>21475</v>
      </c>
    </row>
    <row r="10584" spans="1:2" x14ac:dyDescent="0.3">
      <c r="A10584" s="59" t="s">
        <v>21476</v>
      </c>
      <c r="B10584" s="59" t="s">
        <v>21477</v>
      </c>
    </row>
    <row r="10585" spans="1:2" x14ac:dyDescent="0.3">
      <c r="A10585" s="59" t="s">
        <v>21478</v>
      </c>
      <c r="B10585" s="59" t="s">
        <v>21479</v>
      </c>
    </row>
    <row r="10586" spans="1:2" x14ac:dyDescent="0.3">
      <c r="A10586" s="59" t="s">
        <v>21480</v>
      </c>
      <c r="B10586" s="59" t="s">
        <v>21481</v>
      </c>
    </row>
    <row r="10587" spans="1:2" x14ac:dyDescent="0.3">
      <c r="A10587" s="59" t="s">
        <v>21482</v>
      </c>
      <c r="B10587" s="59" t="s">
        <v>21483</v>
      </c>
    </row>
    <row r="10588" spans="1:2" x14ac:dyDescent="0.3">
      <c r="A10588" s="59" t="s">
        <v>21484</v>
      </c>
      <c r="B10588" s="59" t="s">
        <v>21485</v>
      </c>
    </row>
    <row r="10589" spans="1:2" x14ac:dyDescent="0.3">
      <c r="A10589" s="59" t="s">
        <v>21486</v>
      </c>
      <c r="B10589" s="59" t="s">
        <v>21487</v>
      </c>
    </row>
    <row r="10590" spans="1:2" x14ac:dyDescent="0.3">
      <c r="A10590" s="59" t="s">
        <v>21488</v>
      </c>
      <c r="B10590" s="59" t="s">
        <v>21489</v>
      </c>
    </row>
    <row r="10591" spans="1:2" x14ac:dyDescent="0.3">
      <c r="A10591" s="59" t="s">
        <v>21490</v>
      </c>
      <c r="B10591" s="59" t="s">
        <v>21491</v>
      </c>
    </row>
    <row r="10592" spans="1:2" x14ac:dyDescent="0.3">
      <c r="A10592" s="59" t="s">
        <v>21492</v>
      </c>
      <c r="B10592" s="59" t="s">
        <v>21493</v>
      </c>
    </row>
    <row r="10593" spans="1:2" ht="28.8" x14ac:dyDescent="0.3">
      <c r="A10593" s="59" t="s">
        <v>21494</v>
      </c>
      <c r="B10593" s="59" t="s">
        <v>21495</v>
      </c>
    </row>
    <row r="10594" spans="1:2" x14ac:dyDescent="0.3">
      <c r="A10594" s="59" t="s">
        <v>21496</v>
      </c>
      <c r="B10594" s="59" t="s">
        <v>21497</v>
      </c>
    </row>
    <row r="10595" spans="1:2" x14ac:dyDescent="0.3">
      <c r="A10595" s="59" t="s">
        <v>21498</v>
      </c>
      <c r="B10595" s="59" t="s">
        <v>21499</v>
      </c>
    </row>
    <row r="10596" spans="1:2" x14ac:dyDescent="0.3">
      <c r="A10596" s="59" t="s">
        <v>21500</v>
      </c>
      <c r="B10596" s="59" t="s">
        <v>21501</v>
      </c>
    </row>
    <row r="10597" spans="1:2" ht="28.8" x14ac:dyDescent="0.3">
      <c r="A10597" s="59" t="s">
        <v>21502</v>
      </c>
      <c r="B10597" s="59" t="s">
        <v>21503</v>
      </c>
    </row>
    <row r="10598" spans="1:2" x14ac:dyDescent="0.3">
      <c r="A10598" s="59" t="s">
        <v>21504</v>
      </c>
      <c r="B10598" s="59" t="s">
        <v>21505</v>
      </c>
    </row>
    <row r="10599" spans="1:2" x14ac:dyDescent="0.3">
      <c r="A10599" s="59" t="s">
        <v>21506</v>
      </c>
      <c r="B10599" s="59" t="s">
        <v>21507</v>
      </c>
    </row>
    <row r="10600" spans="1:2" x14ac:dyDescent="0.3">
      <c r="A10600" s="59" t="s">
        <v>21508</v>
      </c>
      <c r="B10600" s="59" t="s">
        <v>21509</v>
      </c>
    </row>
    <row r="10601" spans="1:2" x14ac:dyDescent="0.3">
      <c r="A10601" s="59" t="s">
        <v>21510</v>
      </c>
      <c r="B10601" s="59" t="s">
        <v>21511</v>
      </c>
    </row>
    <row r="10602" spans="1:2" x14ac:dyDescent="0.3">
      <c r="A10602" s="59" t="s">
        <v>21512</v>
      </c>
      <c r="B10602" s="59" t="s">
        <v>21513</v>
      </c>
    </row>
    <row r="10603" spans="1:2" x14ac:dyDescent="0.3">
      <c r="A10603" s="59" t="s">
        <v>21514</v>
      </c>
      <c r="B10603" s="59" t="s">
        <v>21515</v>
      </c>
    </row>
    <row r="10604" spans="1:2" ht="28.8" x14ac:dyDescent="0.3">
      <c r="A10604" s="59" t="s">
        <v>21516</v>
      </c>
      <c r="B10604" s="59" t="s">
        <v>21517</v>
      </c>
    </row>
    <row r="10605" spans="1:2" x14ac:dyDescent="0.3">
      <c r="A10605" s="59" t="s">
        <v>21518</v>
      </c>
      <c r="B10605" s="59" t="s">
        <v>21519</v>
      </c>
    </row>
    <row r="10606" spans="1:2" x14ac:dyDescent="0.3">
      <c r="A10606" s="59" t="s">
        <v>21520</v>
      </c>
      <c r="B10606" s="59" t="s">
        <v>21521</v>
      </c>
    </row>
    <row r="10607" spans="1:2" x14ac:dyDescent="0.3">
      <c r="A10607" s="59" t="s">
        <v>21522</v>
      </c>
      <c r="B10607" s="59" t="s">
        <v>21523</v>
      </c>
    </row>
    <row r="10608" spans="1:2" x14ac:dyDescent="0.3">
      <c r="A10608" s="59" t="s">
        <v>21524</v>
      </c>
      <c r="B10608" s="59" t="s">
        <v>21525</v>
      </c>
    </row>
    <row r="10609" spans="1:2" x14ac:dyDescent="0.3">
      <c r="A10609" s="59" t="s">
        <v>21526</v>
      </c>
      <c r="B10609" s="59" t="s">
        <v>21527</v>
      </c>
    </row>
    <row r="10610" spans="1:2" x14ac:dyDescent="0.3">
      <c r="A10610" s="59" t="s">
        <v>21528</v>
      </c>
      <c r="B10610" s="59" t="s">
        <v>21529</v>
      </c>
    </row>
    <row r="10611" spans="1:2" x14ac:dyDescent="0.3">
      <c r="A10611" s="59" t="s">
        <v>21530</v>
      </c>
      <c r="B10611" s="59" t="s">
        <v>21531</v>
      </c>
    </row>
    <row r="10612" spans="1:2" x14ac:dyDescent="0.3">
      <c r="A10612" s="59" t="s">
        <v>21532</v>
      </c>
      <c r="B10612" s="59" t="s">
        <v>21533</v>
      </c>
    </row>
    <row r="10613" spans="1:2" x14ac:dyDescent="0.3">
      <c r="A10613" s="59" t="s">
        <v>21534</v>
      </c>
      <c r="B10613" s="59" t="s">
        <v>21535</v>
      </c>
    </row>
    <row r="10614" spans="1:2" x14ac:dyDescent="0.3">
      <c r="A10614" s="59" t="s">
        <v>21536</v>
      </c>
      <c r="B10614" s="59" t="s">
        <v>21537</v>
      </c>
    </row>
    <row r="10615" spans="1:2" x14ac:dyDescent="0.3">
      <c r="A10615" s="59" t="s">
        <v>21538</v>
      </c>
      <c r="B10615" s="59" t="s">
        <v>21539</v>
      </c>
    </row>
    <row r="10616" spans="1:2" x14ac:dyDescent="0.3">
      <c r="A10616" s="59" t="s">
        <v>21540</v>
      </c>
      <c r="B10616" s="59" t="s">
        <v>21541</v>
      </c>
    </row>
    <row r="10617" spans="1:2" x14ac:dyDescent="0.3">
      <c r="A10617" s="59" t="s">
        <v>21542</v>
      </c>
      <c r="B10617" s="59" t="s">
        <v>21543</v>
      </c>
    </row>
    <row r="10618" spans="1:2" x14ac:dyDescent="0.3">
      <c r="A10618" s="59" t="s">
        <v>21544</v>
      </c>
      <c r="B10618" s="59" t="s">
        <v>21545</v>
      </c>
    </row>
    <row r="10619" spans="1:2" x14ac:dyDescent="0.3">
      <c r="A10619" s="59" t="s">
        <v>21546</v>
      </c>
      <c r="B10619" s="59" t="s">
        <v>21547</v>
      </c>
    </row>
    <row r="10620" spans="1:2" x14ac:dyDescent="0.3">
      <c r="A10620" s="59" t="s">
        <v>21548</v>
      </c>
      <c r="B10620" s="59" t="s">
        <v>21549</v>
      </c>
    </row>
    <row r="10621" spans="1:2" x14ac:dyDescent="0.3">
      <c r="A10621" s="59" t="s">
        <v>21550</v>
      </c>
      <c r="B10621" s="59" t="s">
        <v>21551</v>
      </c>
    </row>
    <row r="10622" spans="1:2" x14ac:dyDescent="0.3">
      <c r="A10622" s="59" t="s">
        <v>21552</v>
      </c>
      <c r="B10622" s="59" t="s">
        <v>21553</v>
      </c>
    </row>
    <row r="10623" spans="1:2" x14ac:dyDescent="0.3">
      <c r="A10623" s="59" t="s">
        <v>21554</v>
      </c>
      <c r="B10623" s="59" t="s">
        <v>21555</v>
      </c>
    </row>
    <row r="10624" spans="1:2" x14ac:dyDescent="0.3">
      <c r="A10624" s="59" t="s">
        <v>21556</v>
      </c>
      <c r="B10624" s="59" t="s">
        <v>21557</v>
      </c>
    </row>
    <row r="10625" spans="1:2" x14ac:dyDescent="0.3">
      <c r="A10625" s="59" t="s">
        <v>21558</v>
      </c>
      <c r="B10625" s="59" t="s">
        <v>21559</v>
      </c>
    </row>
    <row r="10626" spans="1:2" x14ac:dyDescent="0.3">
      <c r="A10626" s="59" t="s">
        <v>21560</v>
      </c>
      <c r="B10626" s="59" t="s">
        <v>21561</v>
      </c>
    </row>
    <row r="10627" spans="1:2" x14ac:dyDescent="0.3">
      <c r="A10627" s="59" t="s">
        <v>21562</v>
      </c>
      <c r="B10627" s="59" t="s">
        <v>21563</v>
      </c>
    </row>
    <row r="10628" spans="1:2" x14ac:dyDescent="0.3">
      <c r="A10628" s="59" t="s">
        <v>21564</v>
      </c>
      <c r="B10628" s="59" t="s">
        <v>21565</v>
      </c>
    </row>
    <row r="10629" spans="1:2" x14ac:dyDescent="0.3">
      <c r="A10629" s="59" t="s">
        <v>21566</v>
      </c>
      <c r="B10629" s="59" t="s">
        <v>21567</v>
      </c>
    </row>
    <row r="10630" spans="1:2" x14ac:dyDescent="0.3">
      <c r="A10630" s="59" t="s">
        <v>21568</v>
      </c>
      <c r="B10630" s="59" t="s">
        <v>21569</v>
      </c>
    </row>
    <row r="10631" spans="1:2" x14ac:dyDescent="0.3">
      <c r="A10631" s="59" t="s">
        <v>21570</v>
      </c>
      <c r="B10631" s="59" t="s">
        <v>21571</v>
      </c>
    </row>
    <row r="10632" spans="1:2" x14ac:dyDescent="0.3">
      <c r="A10632" s="59" t="s">
        <v>21572</v>
      </c>
      <c r="B10632" s="59" t="s">
        <v>21573</v>
      </c>
    </row>
    <row r="10633" spans="1:2" x14ac:dyDescent="0.3">
      <c r="A10633" s="59" t="s">
        <v>21574</v>
      </c>
      <c r="B10633" s="59" t="s">
        <v>21575</v>
      </c>
    </row>
    <row r="10634" spans="1:2" x14ac:dyDescent="0.3">
      <c r="A10634" s="59" t="s">
        <v>21576</v>
      </c>
      <c r="B10634" s="59" t="s">
        <v>21577</v>
      </c>
    </row>
    <row r="10635" spans="1:2" x14ac:dyDescent="0.3">
      <c r="A10635" s="59" t="s">
        <v>21578</v>
      </c>
      <c r="B10635" s="59" t="s">
        <v>21579</v>
      </c>
    </row>
    <row r="10636" spans="1:2" x14ac:dyDescent="0.3">
      <c r="A10636" s="59" t="s">
        <v>21580</v>
      </c>
      <c r="B10636" s="59" t="s">
        <v>21581</v>
      </c>
    </row>
    <row r="10637" spans="1:2" x14ac:dyDescent="0.3">
      <c r="A10637" s="59" t="s">
        <v>21582</v>
      </c>
      <c r="B10637" s="59" t="s">
        <v>21583</v>
      </c>
    </row>
    <row r="10638" spans="1:2" x14ac:dyDescent="0.3">
      <c r="A10638" s="59" t="s">
        <v>21584</v>
      </c>
      <c r="B10638" s="59" t="s">
        <v>21585</v>
      </c>
    </row>
    <row r="10639" spans="1:2" x14ac:dyDescent="0.3">
      <c r="A10639" s="59" t="s">
        <v>21586</v>
      </c>
      <c r="B10639" s="59" t="s">
        <v>21587</v>
      </c>
    </row>
    <row r="10640" spans="1:2" x14ac:dyDescent="0.3">
      <c r="A10640" s="59" t="s">
        <v>21588</v>
      </c>
      <c r="B10640" s="59" t="s">
        <v>21589</v>
      </c>
    </row>
    <row r="10641" spans="1:2" x14ac:dyDescent="0.3">
      <c r="A10641" s="59" t="s">
        <v>21590</v>
      </c>
      <c r="B10641" s="59" t="s">
        <v>21591</v>
      </c>
    </row>
    <row r="10642" spans="1:2" x14ac:dyDescent="0.3">
      <c r="A10642" s="59" t="s">
        <v>21592</v>
      </c>
      <c r="B10642" s="59" t="s">
        <v>21593</v>
      </c>
    </row>
    <row r="10643" spans="1:2" x14ac:dyDescent="0.3">
      <c r="A10643" s="59" t="s">
        <v>21594</v>
      </c>
      <c r="B10643" s="59" t="s">
        <v>21595</v>
      </c>
    </row>
    <row r="10644" spans="1:2" x14ac:dyDescent="0.3">
      <c r="A10644" s="59" t="s">
        <v>21596</v>
      </c>
      <c r="B10644" s="59" t="s">
        <v>21597</v>
      </c>
    </row>
    <row r="10645" spans="1:2" x14ac:dyDescent="0.3">
      <c r="A10645" s="59" t="s">
        <v>21598</v>
      </c>
      <c r="B10645" s="59" t="s">
        <v>21599</v>
      </c>
    </row>
    <row r="10646" spans="1:2" x14ac:dyDescent="0.3">
      <c r="A10646" s="59" t="s">
        <v>21600</v>
      </c>
      <c r="B10646" s="59" t="s">
        <v>21601</v>
      </c>
    </row>
    <row r="10647" spans="1:2" x14ac:dyDescent="0.3">
      <c r="A10647" s="59" t="s">
        <v>21602</v>
      </c>
      <c r="B10647" s="59" t="s">
        <v>21603</v>
      </c>
    </row>
    <row r="10648" spans="1:2" x14ac:dyDescent="0.3">
      <c r="A10648" s="59" t="s">
        <v>21604</v>
      </c>
      <c r="B10648" s="59" t="s">
        <v>21605</v>
      </c>
    </row>
    <row r="10649" spans="1:2" x14ac:dyDescent="0.3">
      <c r="A10649" s="59" t="s">
        <v>21606</v>
      </c>
      <c r="B10649" s="59" t="s">
        <v>21607</v>
      </c>
    </row>
    <row r="10650" spans="1:2" x14ac:dyDescent="0.3">
      <c r="A10650" s="59" t="s">
        <v>21608</v>
      </c>
      <c r="B10650" s="59" t="s">
        <v>21609</v>
      </c>
    </row>
    <row r="10651" spans="1:2" x14ac:dyDescent="0.3">
      <c r="A10651" s="59" t="s">
        <v>21610</v>
      </c>
      <c r="B10651" s="59" t="s">
        <v>21611</v>
      </c>
    </row>
    <row r="10652" spans="1:2" x14ac:dyDescent="0.3">
      <c r="A10652" s="59" t="s">
        <v>21612</v>
      </c>
      <c r="B10652" s="59" t="s">
        <v>21613</v>
      </c>
    </row>
    <row r="10653" spans="1:2" x14ac:dyDescent="0.3">
      <c r="A10653" s="59" t="s">
        <v>21614</v>
      </c>
      <c r="B10653" s="59" t="s">
        <v>21615</v>
      </c>
    </row>
    <row r="10654" spans="1:2" x14ac:dyDescent="0.3">
      <c r="A10654" s="59" t="s">
        <v>21616</v>
      </c>
      <c r="B10654" s="59" t="s">
        <v>21617</v>
      </c>
    </row>
    <row r="10655" spans="1:2" x14ac:dyDescent="0.3">
      <c r="A10655" s="59" t="s">
        <v>21618</v>
      </c>
      <c r="B10655" s="59" t="s">
        <v>21619</v>
      </c>
    </row>
    <row r="10656" spans="1:2" x14ac:dyDescent="0.3">
      <c r="A10656" s="59" t="s">
        <v>21620</v>
      </c>
      <c r="B10656" s="59" t="s">
        <v>21621</v>
      </c>
    </row>
    <row r="10657" spans="1:2" x14ac:dyDescent="0.3">
      <c r="A10657" s="59" t="s">
        <v>21622</v>
      </c>
      <c r="B10657" s="59" t="s">
        <v>21623</v>
      </c>
    </row>
    <row r="10658" spans="1:2" x14ac:dyDescent="0.3">
      <c r="A10658" s="59" t="s">
        <v>21624</v>
      </c>
      <c r="B10658" s="59" t="s">
        <v>21625</v>
      </c>
    </row>
    <row r="10659" spans="1:2" x14ac:dyDescent="0.3">
      <c r="A10659" s="59" t="s">
        <v>21626</v>
      </c>
      <c r="B10659" s="59" t="s">
        <v>21627</v>
      </c>
    </row>
    <row r="10660" spans="1:2" x14ac:dyDescent="0.3">
      <c r="A10660" s="59" t="s">
        <v>21628</v>
      </c>
      <c r="B10660" s="59" t="s">
        <v>21629</v>
      </c>
    </row>
    <row r="10661" spans="1:2" x14ac:dyDescent="0.3">
      <c r="A10661" s="59" t="s">
        <v>21630</v>
      </c>
      <c r="B10661" s="59" t="s">
        <v>21631</v>
      </c>
    </row>
    <row r="10662" spans="1:2" x14ac:dyDescent="0.3">
      <c r="A10662" s="59" t="s">
        <v>21632</v>
      </c>
      <c r="B10662" s="59" t="s">
        <v>21633</v>
      </c>
    </row>
    <row r="10663" spans="1:2" x14ac:dyDescent="0.3">
      <c r="A10663" s="59" t="s">
        <v>21634</v>
      </c>
      <c r="B10663" s="59" t="s">
        <v>21635</v>
      </c>
    </row>
    <row r="10664" spans="1:2" x14ac:dyDescent="0.3">
      <c r="A10664" s="59" t="s">
        <v>21636</v>
      </c>
      <c r="B10664" s="59" t="s">
        <v>21637</v>
      </c>
    </row>
    <row r="10665" spans="1:2" x14ac:dyDescent="0.3">
      <c r="A10665" s="59" t="s">
        <v>21638</v>
      </c>
      <c r="B10665" s="59" t="s">
        <v>21639</v>
      </c>
    </row>
    <row r="10666" spans="1:2" x14ac:dyDescent="0.3">
      <c r="A10666" s="59" t="s">
        <v>21640</v>
      </c>
      <c r="B10666" s="59" t="s">
        <v>21641</v>
      </c>
    </row>
    <row r="10667" spans="1:2" x14ac:dyDescent="0.3">
      <c r="A10667" s="59" t="s">
        <v>21642</v>
      </c>
      <c r="B10667" s="59" t="s">
        <v>21643</v>
      </c>
    </row>
    <row r="10668" spans="1:2" x14ac:dyDescent="0.3">
      <c r="A10668" s="59" t="s">
        <v>21644</v>
      </c>
      <c r="B10668" s="59" t="s">
        <v>21645</v>
      </c>
    </row>
    <row r="10669" spans="1:2" x14ac:dyDescent="0.3">
      <c r="A10669" s="59" t="s">
        <v>21646</v>
      </c>
      <c r="B10669" s="59" t="s">
        <v>21647</v>
      </c>
    </row>
    <row r="10670" spans="1:2" ht="28.8" x14ac:dyDescent="0.3">
      <c r="A10670" s="59" t="s">
        <v>21648</v>
      </c>
      <c r="B10670" s="59" t="s">
        <v>21649</v>
      </c>
    </row>
    <row r="10671" spans="1:2" x14ac:dyDescent="0.3">
      <c r="A10671" s="59" t="s">
        <v>21650</v>
      </c>
      <c r="B10671" s="59" t="s">
        <v>21651</v>
      </c>
    </row>
    <row r="10672" spans="1:2" x14ac:dyDescent="0.3">
      <c r="A10672" s="59" t="s">
        <v>21652</v>
      </c>
      <c r="B10672" s="59" t="s">
        <v>21653</v>
      </c>
    </row>
    <row r="10673" spans="1:2" x14ac:dyDescent="0.3">
      <c r="A10673" s="59" t="s">
        <v>21654</v>
      </c>
      <c r="B10673" s="59" t="s">
        <v>21655</v>
      </c>
    </row>
    <row r="10674" spans="1:2" x14ac:dyDescent="0.3">
      <c r="A10674" s="59" t="s">
        <v>21656</v>
      </c>
      <c r="B10674" s="59" t="s">
        <v>21657</v>
      </c>
    </row>
    <row r="10675" spans="1:2" x14ac:dyDescent="0.3">
      <c r="A10675" s="59" t="s">
        <v>21658</v>
      </c>
      <c r="B10675" s="59" t="s">
        <v>21659</v>
      </c>
    </row>
    <row r="10676" spans="1:2" x14ac:dyDescent="0.3">
      <c r="A10676" s="59" t="s">
        <v>21660</v>
      </c>
      <c r="B10676" s="59" t="s">
        <v>21661</v>
      </c>
    </row>
    <row r="10677" spans="1:2" x14ac:dyDescent="0.3">
      <c r="A10677" s="59" t="s">
        <v>21662</v>
      </c>
      <c r="B10677" s="59" t="s">
        <v>21663</v>
      </c>
    </row>
    <row r="10678" spans="1:2" x14ac:dyDescent="0.3">
      <c r="A10678" s="59" t="s">
        <v>21664</v>
      </c>
      <c r="B10678" s="59" t="s">
        <v>21665</v>
      </c>
    </row>
    <row r="10679" spans="1:2" x14ac:dyDescent="0.3">
      <c r="A10679" s="59" t="s">
        <v>21666</v>
      </c>
      <c r="B10679" s="59" t="s">
        <v>21667</v>
      </c>
    </row>
    <row r="10680" spans="1:2" x14ac:dyDescent="0.3">
      <c r="A10680" s="59" t="s">
        <v>21668</v>
      </c>
      <c r="B10680" s="59" t="s">
        <v>21669</v>
      </c>
    </row>
    <row r="10681" spans="1:2" ht="28.8" x14ac:dyDescent="0.3">
      <c r="A10681" s="59" t="s">
        <v>21670</v>
      </c>
      <c r="B10681" s="59" t="s">
        <v>21671</v>
      </c>
    </row>
    <row r="10682" spans="1:2" x14ac:dyDescent="0.3">
      <c r="A10682" s="59" t="s">
        <v>21672</v>
      </c>
      <c r="B10682" s="59" t="s">
        <v>21673</v>
      </c>
    </row>
    <row r="10683" spans="1:2" x14ac:dyDescent="0.3">
      <c r="A10683" s="59" t="s">
        <v>21674</v>
      </c>
      <c r="B10683" s="59" t="s">
        <v>21675</v>
      </c>
    </row>
    <row r="10684" spans="1:2" x14ac:dyDescent="0.3">
      <c r="A10684" s="59" t="s">
        <v>21676</v>
      </c>
      <c r="B10684" s="59" t="s">
        <v>21677</v>
      </c>
    </row>
    <row r="10685" spans="1:2" x14ac:dyDescent="0.3">
      <c r="A10685" s="59" t="s">
        <v>21678</v>
      </c>
      <c r="B10685" s="59" t="s">
        <v>21679</v>
      </c>
    </row>
    <row r="10686" spans="1:2" x14ac:dyDescent="0.3">
      <c r="A10686" s="59" t="s">
        <v>21680</v>
      </c>
      <c r="B10686" s="59" t="s">
        <v>21681</v>
      </c>
    </row>
    <row r="10687" spans="1:2" x14ac:dyDescent="0.3">
      <c r="A10687" s="59" t="s">
        <v>21682</v>
      </c>
      <c r="B10687" s="59" t="s">
        <v>21683</v>
      </c>
    </row>
    <row r="10688" spans="1:2" x14ac:dyDescent="0.3">
      <c r="A10688" s="59" t="s">
        <v>21684</v>
      </c>
      <c r="B10688" s="59" t="s">
        <v>21685</v>
      </c>
    </row>
    <row r="10689" spans="1:2" x14ac:dyDescent="0.3">
      <c r="A10689" s="59" t="s">
        <v>21686</v>
      </c>
      <c r="B10689" s="59" t="s">
        <v>21687</v>
      </c>
    </row>
    <row r="10690" spans="1:2" x14ac:dyDescent="0.3">
      <c r="A10690" s="59" t="s">
        <v>21688</v>
      </c>
      <c r="B10690" s="59" t="s">
        <v>21689</v>
      </c>
    </row>
    <row r="10691" spans="1:2" x14ac:dyDescent="0.3">
      <c r="A10691" s="59" t="s">
        <v>21690</v>
      </c>
      <c r="B10691" s="59" t="s">
        <v>21691</v>
      </c>
    </row>
    <row r="10692" spans="1:2" ht="28.8" x14ac:dyDescent="0.3">
      <c r="A10692" s="59" t="s">
        <v>21692</v>
      </c>
      <c r="B10692" s="59" t="s">
        <v>21693</v>
      </c>
    </row>
    <row r="10693" spans="1:2" x14ac:dyDescent="0.3">
      <c r="A10693" s="59" t="s">
        <v>21694</v>
      </c>
      <c r="B10693" s="59" t="s">
        <v>21695</v>
      </c>
    </row>
    <row r="10694" spans="1:2" x14ac:dyDescent="0.3">
      <c r="A10694" s="59" t="s">
        <v>21696</v>
      </c>
      <c r="B10694" s="59" t="s">
        <v>21697</v>
      </c>
    </row>
    <row r="10695" spans="1:2" x14ac:dyDescent="0.3">
      <c r="A10695" s="59" t="s">
        <v>21698</v>
      </c>
      <c r="B10695" s="59" t="s">
        <v>21699</v>
      </c>
    </row>
    <row r="10696" spans="1:2" x14ac:dyDescent="0.3">
      <c r="A10696" s="59" t="s">
        <v>21700</v>
      </c>
      <c r="B10696" s="59" t="s">
        <v>21701</v>
      </c>
    </row>
    <row r="10697" spans="1:2" x14ac:dyDescent="0.3">
      <c r="A10697" s="59" t="s">
        <v>21702</v>
      </c>
      <c r="B10697" s="59" t="s">
        <v>21703</v>
      </c>
    </row>
    <row r="10698" spans="1:2" x14ac:dyDescent="0.3">
      <c r="A10698" s="59" t="s">
        <v>21704</v>
      </c>
      <c r="B10698" s="59" t="s">
        <v>21705</v>
      </c>
    </row>
    <row r="10699" spans="1:2" x14ac:dyDescent="0.3">
      <c r="A10699" s="59" t="s">
        <v>21706</v>
      </c>
      <c r="B10699" s="59" t="s">
        <v>21707</v>
      </c>
    </row>
    <row r="10700" spans="1:2" x14ac:dyDescent="0.3">
      <c r="A10700" s="59" t="s">
        <v>21708</v>
      </c>
      <c r="B10700" s="59" t="s">
        <v>21709</v>
      </c>
    </row>
    <row r="10701" spans="1:2" x14ac:dyDescent="0.3">
      <c r="A10701" s="59" t="s">
        <v>21710</v>
      </c>
      <c r="B10701" s="59" t="s">
        <v>21711</v>
      </c>
    </row>
    <row r="10702" spans="1:2" ht="28.8" x14ac:dyDescent="0.3">
      <c r="A10702" s="59" t="s">
        <v>21712</v>
      </c>
      <c r="B10702" s="59" t="s">
        <v>21713</v>
      </c>
    </row>
    <row r="10703" spans="1:2" ht="28.8" x14ac:dyDescent="0.3">
      <c r="A10703" s="59" t="s">
        <v>21714</v>
      </c>
      <c r="B10703" s="59" t="s">
        <v>21715</v>
      </c>
    </row>
    <row r="10704" spans="1:2" ht="28.8" x14ac:dyDescent="0.3">
      <c r="A10704" s="59" t="s">
        <v>21716</v>
      </c>
      <c r="B10704" s="59" t="s">
        <v>21717</v>
      </c>
    </row>
    <row r="10705" spans="1:2" ht="28.8" x14ac:dyDescent="0.3">
      <c r="A10705" s="59" t="s">
        <v>21718</v>
      </c>
      <c r="B10705" s="59" t="s">
        <v>21719</v>
      </c>
    </row>
    <row r="10706" spans="1:2" ht="28.8" x14ac:dyDescent="0.3">
      <c r="A10706" s="59" t="s">
        <v>21720</v>
      </c>
      <c r="B10706" s="59" t="s">
        <v>21721</v>
      </c>
    </row>
    <row r="10707" spans="1:2" ht="28.8" x14ac:dyDescent="0.3">
      <c r="A10707" s="59" t="s">
        <v>21722</v>
      </c>
      <c r="B10707" s="59" t="s">
        <v>21723</v>
      </c>
    </row>
    <row r="10708" spans="1:2" x14ac:dyDescent="0.3">
      <c r="A10708" s="59" t="s">
        <v>21724</v>
      </c>
      <c r="B10708" s="59" t="s">
        <v>21725</v>
      </c>
    </row>
    <row r="10709" spans="1:2" ht="28.8" x14ac:dyDescent="0.3">
      <c r="A10709" s="59" t="s">
        <v>21726</v>
      </c>
      <c r="B10709" s="59" t="s">
        <v>21727</v>
      </c>
    </row>
    <row r="10710" spans="1:2" ht="28.8" x14ac:dyDescent="0.3">
      <c r="A10710" s="59" t="s">
        <v>21728</v>
      </c>
      <c r="B10710" s="59" t="s">
        <v>21729</v>
      </c>
    </row>
    <row r="10711" spans="1:2" x14ac:dyDescent="0.3">
      <c r="A10711" s="59" t="s">
        <v>21730</v>
      </c>
      <c r="B10711" s="59" t="s">
        <v>21731</v>
      </c>
    </row>
    <row r="10712" spans="1:2" x14ac:dyDescent="0.3">
      <c r="A10712" s="59" t="s">
        <v>21732</v>
      </c>
      <c r="B10712" s="59" t="s">
        <v>21733</v>
      </c>
    </row>
    <row r="10713" spans="1:2" x14ac:dyDescent="0.3">
      <c r="A10713" s="59" t="s">
        <v>21734</v>
      </c>
      <c r="B10713" s="59" t="s">
        <v>21735</v>
      </c>
    </row>
    <row r="10714" spans="1:2" x14ac:dyDescent="0.3">
      <c r="A10714" s="59" t="s">
        <v>21736</v>
      </c>
      <c r="B10714" s="59" t="s">
        <v>21737</v>
      </c>
    </row>
    <row r="10715" spans="1:2" x14ac:dyDescent="0.3">
      <c r="A10715" s="59" t="s">
        <v>21738</v>
      </c>
      <c r="B10715" s="59" t="s">
        <v>21739</v>
      </c>
    </row>
    <row r="10716" spans="1:2" x14ac:dyDescent="0.3">
      <c r="A10716" s="59" t="s">
        <v>21740</v>
      </c>
      <c r="B10716" s="59" t="s">
        <v>21741</v>
      </c>
    </row>
    <row r="10717" spans="1:2" x14ac:dyDescent="0.3">
      <c r="A10717" s="59" t="s">
        <v>21742</v>
      </c>
      <c r="B10717" s="59" t="s">
        <v>21743</v>
      </c>
    </row>
    <row r="10718" spans="1:2" x14ac:dyDescent="0.3">
      <c r="A10718" s="59" t="s">
        <v>21744</v>
      </c>
      <c r="B10718" s="59" t="s">
        <v>21745</v>
      </c>
    </row>
    <row r="10719" spans="1:2" x14ac:dyDescent="0.3">
      <c r="A10719" s="59" t="s">
        <v>21746</v>
      </c>
      <c r="B10719" s="59" t="s">
        <v>21747</v>
      </c>
    </row>
    <row r="10720" spans="1:2" x14ac:dyDescent="0.3">
      <c r="A10720" s="59" t="s">
        <v>21748</v>
      </c>
      <c r="B10720" s="59" t="s">
        <v>21749</v>
      </c>
    </row>
    <row r="10721" spans="1:2" x14ac:dyDescent="0.3">
      <c r="A10721" s="59" t="s">
        <v>21750</v>
      </c>
      <c r="B10721" s="59" t="s">
        <v>21751</v>
      </c>
    </row>
    <row r="10722" spans="1:2" x14ac:dyDescent="0.3">
      <c r="A10722" s="59" t="s">
        <v>21752</v>
      </c>
      <c r="B10722" s="59" t="s">
        <v>21753</v>
      </c>
    </row>
    <row r="10723" spans="1:2" x14ac:dyDescent="0.3">
      <c r="A10723" s="59" t="s">
        <v>21754</v>
      </c>
      <c r="B10723" s="59" t="s">
        <v>21755</v>
      </c>
    </row>
    <row r="10724" spans="1:2" x14ac:dyDescent="0.3">
      <c r="A10724" s="59" t="s">
        <v>21756</v>
      </c>
      <c r="B10724" s="59" t="s">
        <v>21757</v>
      </c>
    </row>
    <row r="10725" spans="1:2" ht="28.8" x14ac:dyDescent="0.3">
      <c r="A10725" s="59" t="s">
        <v>21758</v>
      </c>
      <c r="B10725" s="59" t="s">
        <v>21759</v>
      </c>
    </row>
    <row r="10726" spans="1:2" ht="28.8" x14ac:dyDescent="0.3">
      <c r="A10726" s="59" t="s">
        <v>21760</v>
      </c>
      <c r="B10726" s="59" t="s">
        <v>21761</v>
      </c>
    </row>
    <row r="10727" spans="1:2" x14ac:dyDescent="0.3">
      <c r="A10727" s="59" t="s">
        <v>21762</v>
      </c>
      <c r="B10727" s="59" t="s">
        <v>21763</v>
      </c>
    </row>
    <row r="10728" spans="1:2" ht="28.8" x14ac:dyDescent="0.3">
      <c r="A10728" s="59" t="s">
        <v>21764</v>
      </c>
      <c r="B10728" s="59" t="s">
        <v>21765</v>
      </c>
    </row>
    <row r="10729" spans="1:2" ht="28.8" x14ac:dyDescent="0.3">
      <c r="A10729" s="59" t="s">
        <v>21766</v>
      </c>
      <c r="B10729" s="59" t="s">
        <v>21767</v>
      </c>
    </row>
    <row r="10730" spans="1:2" x14ac:dyDescent="0.3">
      <c r="A10730" s="59" t="s">
        <v>21768</v>
      </c>
      <c r="B10730" s="59" t="s">
        <v>21769</v>
      </c>
    </row>
    <row r="10731" spans="1:2" ht="28.8" x14ac:dyDescent="0.3">
      <c r="A10731" s="59" t="s">
        <v>21770</v>
      </c>
      <c r="B10731" s="59" t="s">
        <v>21771</v>
      </c>
    </row>
    <row r="10732" spans="1:2" x14ac:dyDescent="0.3">
      <c r="A10732" s="59" t="s">
        <v>21772</v>
      </c>
      <c r="B10732" s="59" t="s">
        <v>21773</v>
      </c>
    </row>
    <row r="10733" spans="1:2" x14ac:dyDescent="0.3">
      <c r="A10733" s="59" t="s">
        <v>21774</v>
      </c>
      <c r="B10733" s="59" t="s">
        <v>21775</v>
      </c>
    </row>
    <row r="10734" spans="1:2" x14ac:dyDescent="0.3">
      <c r="A10734" s="59" t="s">
        <v>21776</v>
      </c>
      <c r="B10734" s="59" t="s">
        <v>21777</v>
      </c>
    </row>
    <row r="10735" spans="1:2" x14ac:dyDescent="0.3">
      <c r="A10735" s="59" t="s">
        <v>21778</v>
      </c>
      <c r="B10735" s="59" t="s">
        <v>21779</v>
      </c>
    </row>
    <row r="10736" spans="1:2" x14ac:dyDescent="0.3">
      <c r="A10736" s="59" t="s">
        <v>21780</v>
      </c>
      <c r="B10736" s="59" t="s">
        <v>21781</v>
      </c>
    </row>
    <row r="10737" spans="1:2" x14ac:dyDescent="0.3">
      <c r="A10737" s="59" t="s">
        <v>21782</v>
      </c>
      <c r="B10737" s="59" t="s">
        <v>21783</v>
      </c>
    </row>
    <row r="10738" spans="1:2" x14ac:dyDescent="0.3">
      <c r="A10738" s="59" t="s">
        <v>21784</v>
      </c>
      <c r="B10738" s="59" t="s">
        <v>21785</v>
      </c>
    </row>
    <row r="10739" spans="1:2" x14ac:dyDescent="0.3">
      <c r="A10739" s="59" t="s">
        <v>21786</v>
      </c>
      <c r="B10739" s="59" t="s">
        <v>21787</v>
      </c>
    </row>
    <row r="10740" spans="1:2" x14ac:dyDescent="0.3">
      <c r="A10740" s="59" t="s">
        <v>21788</v>
      </c>
      <c r="B10740" s="59" t="s">
        <v>21789</v>
      </c>
    </row>
    <row r="10741" spans="1:2" x14ac:dyDescent="0.3">
      <c r="A10741" s="59" t="s">
        <v>21790</v>
      </c>
      <c r="B10741" s="59" t="s">
        <v>21791</v>
      </c>
    </row>
    <row r="10742" spans="1:2" x14ac:dyDescent="0.3">
      <c r="A10742" s="59" t="s">
        <v>21792</v>
      </c>
      <c r="B10742" s="59" t="s">
        <v>21793</v>
      </c>
    </row>
    <row r="10743" spans="1:2" x14ac:dyDescent="0.3">
      <c r="A10743" s="59" t="s">
        <v>21794</v>
      </c>
      <c r="B10743" s="59" t="s">
        <v>21795</v>
      </c>
    </row>
    <row r="10744" spans="1:2" x14ac:dyDescent="0.3">
      <c r="A10744" s="59" t="s">
        <v>21796</v>
      </c>
      <c r="B10744" s="59" t="s">
        <v>21797</v>
      </c>
    </row>
    <row r="10745" spans="1:2" x14ac:dyDescent="0.3">
      <c r="A10745" s="59" t="s">
        <v>21798</v>
      </c>
      <c r="B10745" s="59" t="s">
        <v>21799</v>
      </c>
    </row>
    <row r="10746" spans="1:2" x14ac:dyDescent="0.3">
      <c r="A10746" s="59" t="s">
        <v>21800</v>
      </c>
      <c r="B10746" s="59" t="s">
        <v>21801</v>
      </c>
    </row>
    <row r="10747" spans="1:2" x14ac:dyDescent="0.3">
      <c r="A10747" s="59" t="s">
        <v>21802</v>
      </c>
      <c r="B10747" s="59" t="s">
        <v>21803</v>
      </c>
    </row>
    <row r="10748" spans="1:2" x14ac:dyDescent="0.3">
      <c r="A10748" s="59" t="s">
        <v>21804</v>
      </c>
      <c r="B10748" s="59" t="s">
        <v>21805</v>
      </c>
    </row>
    <row r="10749" spans="1:2" x14ac:dyDescent="0.3">
      <c r="A10749" s="59" t="s">
        <v>18847</v>
      </c>
      <c r="B10749" s="59" t="s">
        <v>18862</v>
      </c>
    </row>
    <row r="10750" spans="1:2" x14ac:dyDescent="0.3">
      <c r="A10750" s="59" t="s">
        <v>21806</v>
      </c>
      <c r="B10750" s="59" t="s">
        <v>21807</v>
      </c>
    </row>
    <row r="10751" spans="1:2" x14ac:dyDescent="0.3">
      <c r="A10751" s="59" t="s">
        <v>21808</v>
      </c>
      <c r="B10751" s="59" t="s">
        <v>21809</v>
      </c>
    </row>
    <row r="10752" spans="1:2" x14ac:dyDescent="0.3">
      <c r="A10752" s="59" t="s">
        <v>21810</v>
      </c>
      <c r="B10752" s="59" t="s">
        <v>21811</v>
      </c>
    </row>
    <row r="10753" spans="1:2" x14ac:dyDescent="0.3">
      <c r="A10753" s="59" t="s">
        <v>21812</v>
      </c>
      <c r="B10753" s="59" t="s">
        <v>21813</v>
      </c>
    </row>
    <row r="10754" spans="1:2" x14ac:dyDescent="0.3">
      <c r="A10754" s="59" t="s">
        <v>21814</v>
      </c>
      <c r="B10754" s="59" t="s">
        <v>21815</v>
      </c>
    </row>
    <row r="10755" spans="1:2" x14ac:dyDescent="0.3">
      <c r="A10755" s="59" t="s">
        <v>21816</v>
      </c>
      <c r="B10755" s="59" t="s">
        <v>21817</v>
      </c>
    </row>
    <row r="10756" spans="1:2" x14ac:dyDescent="0.3">
      <c r="A10756" s="59" t="s">
        <v>21818</v>
      </c>
      <c r="B10756" s="59" t="s">
        <v>21819</v>
      </c>
    </row>
    <row r="10757" spans="1:2" x14ac:dyDescent="0.3">
      <c r="A10757" s="59" t="s">
        <v>21820</v>
      </c>
      <c r="B10757" s="59" t="s">
        <v>21821</v>
      </c>
    </row>
    <row r="10758" spans="1:2" ht="28.8" x14ac:dyDescent="0.3">
      <c r="A10758" s="59" t="s">
        <v>21822</v>
      </c>
      <c r="B10758" s="59" t="s">
        <v>21823</v>
      </c>
    </row>
    <row r="10759" spans="1:2" x14ac:dyDescent="0.3">
      <c r="A10759" s="59" t="s">
        <v>21824</v>
      </c>
      <c r="B10759" s="59" t="s">
        <v>21825</v>
      </c>
    </row>
    <row r="10760" spans="1:2" x14ac:dyDescent="0.3">
      <c r="A10760" s="59" t="s">
        <v>21826</v>
      </c>
      <c r="B10760" s="59" t="s">
        <v>21827</v>
      </c>
    </row>
    <row r="10761" spans="1:2" x14ac:dyDescent="0.3">
      <c r="A10761" s="59" t="s">
        <v>21828</v>
      </c>
      <c r="B10761" s="59" t="s">
        <v>21829</v>
      </c>
    </row>
    <row r="10762" spans="1:2" x14ac:dyDescent="0.3">
      <c r="A10762" s="59" t="s">
        <v>21830</v>
      </c>
      <c r="B10762" s="59" t="s">
        <v>21831</v>
      </c>
    </row>
    <row r="10763" spans="1:2" x14ac:dyDescent="0.3">
      <c r="A10763" s="59" t="s">
        <v>21832</v>
      </c>
      <c r="B10763" s="59" t="s">
        <v>21833</v>
      </c>
    </row>
    <row r="10764" spans="1:2" x14ac:dyDescent="0.3">
      <c r="A10764" s="59" t="s">
        <v>21834</v>
      </c>
      <c r="B10764" s="59" t="s">
        <v>21835</v>
      </c>
    </row>
    <row r="10765" spans="1:2" x14ac:dyDescent="0.3">
      <c r="A10765" s="59" t="s">
        <v>21836</v>
      </c>
      <c r="B10765" s="59" t="s">
        <v>21837</v>
      </c>
    </row>
    <row r="10766" spans="1:2" x14ac:dyDescent="0.3">
      <c r="A10766" s="59" t="s">
        <v>21838</v>
      </c>
      <c r="B10766" s="59" t="s">
        <v>21839</v>
      </c>
    </row>
    <row r="10767" spans="1:2" x14ac:dyDescent="0.3">
      <c r="A10767" s="59" t="s">
        <v>21840</v>
      </c>
      <c r="B10767" s="59" t="s">
        <v>21841</v>
      </c>
    </row>
    <row r="10768" spans="1:2" x14ac:dyDescent="0.3">
      <c r="A10768" s="59" t="s">
        <v>21842</v>
      </c>
      <c r="B10768" s="59" t="s">
        <v>21843</v>
      </c>
    </row>
    <row r="10769" spans="1:2" ht="28.8" x14ac:dyDescent="0.3">
      <c r="A10769" s="59" t="s">
        <v>21844</v>
      </c>
      <c r="B10769" s="59" t="s">
        <v>21845</v>
      </c>
    </row>
    <row r="10770" spans="1:2" x14ac:dyDescent="0.3">
      <c r="A10770" s="59" t="s">
        <v>21846</v>
      </c>
      <c r="B10770" s="59" t="s">
        <v>21847</v>
      </c>
    </row>
    <row r="10771" spans="1:2" x14ac:dyDescent="0.3">
      <c r="A10771" s="59" t="s">
        <v>21848</v>
      </c>
      <c r="B10771" s="59" t="s">
        <v>21849</v>
      </c>
    </row>
    <row r="10772" spans="1:2" x14ac:dyDescent="0.3">
      <c r="A10772" s="59" t="s">
        <v>21850</v>
      </c>
      <c r="B10772" s="59" t="s">
        <v>21851</v>
      </c>
    </row>
    <row r="10773" spans="1:2" x14ac:dyDescent="0.3">
      <c r="A10773" s="59" t="s">
        <v>21852</v>
      </c>
      <c r="B10773" s="59" t="s">
        <v>21853</v>
      </c>
    </row>
    <row r="10774" spans="1:2" x14ac:dyDescent="0.3">
      <c r="A10774" s="59" t="s">
        <v>21854</v>
      </c>
      <c r="B10774" s="59" t="s">
        <v>21855</v>
      </c>
    </row>
    <row r="10775" spans="1:2" x14ac:dyDescent="0.3">
      <c r="A10775" s="59" t="s">
        <v>21856</v>
      </c>
      <c r="B10775" s="59" t="s">
        <v>21857</v>
      </c>
    </row>
    <row r="10776" spans="1:2" x14ac:dyDescent="0.3">
      <c r="A10776" s="59" t="s">
        <v>21858</v>
      </c>
      <c r="B10776" s="59" t="s">
        <v>21859</v>
      </c>
    </row>
    <row r="10777" spans="1:2" x14ac:dyDescent="0.3">
      <c r="A10777" s="59" t="s">
        <v>21860</v>
      </c>
      <c r="B10777" s="59" t="s">
        <v>21861</v>
      </c>
    </row>
    <row r="10778" spans="1:2" x14ac:dyDescent="0.3">
      <c r="A10778" s="59" t="s">
        <v>21862</v>
      </c>
      <c r="B10778" s="59" t="s">
        <v>21863</v>
      </c>
    </row>
    <row r="10779" spans="1:2" x14ac:dyDescent="0.3">
      <c r="A10779" s="59" t="s">
        <v>21864</v>
      </c>
      <c r="B10779" s="59" t="s">
        <v>21865</v>
      </c>
    </row>
    <row r="10780" spans="1:2" ht="28.8" x14ac:dyDescent="0.3">
      <c r="A10780" s="59" t="s">
        <v>21866</v>
      </c>
      <c r="B10780" s="59" t="s">
        <v>21867</v>
      </c>
    </row>
    <row r="10781" spans="1:2" x14ac:dyDescent="0.3">
      <c r="A10781" s="59" t="s">
        <v>21868</v>
      </c>
      <c r="B10781" s="59" t="s">
        <v>21869</v>
      </c>
    </row>
    <row r="10782" spans="1:2" x14ac:dyDescent="0.3">
      <c r="A10782" s="59" t="s">
        <v>21870</v>
      </c>
      <c r="B10782" s="59" t="s">
        <v>21871</v>
      </c>
    </row>
    <row r="10783" spans="1:2" x14ac:dyDescent="0.3">
      <c r="A10783" s="59" t="s">
        <v>21872</v>
      </c>
      <c r="B10783" s="59" t="s">
        <v>21873</v>
      </c>
    </row>
    <row r="10784" spans="1:2" x14ac:dyDescent="0.3">
      <c r="A10784" s="59" t="s">
        <v>21874</v>
      </c>
      <c r="B10784" s="59" t="s">
        <v>21875</v>
      </c>
    </row>
    <row r="10785" spans="1:2" x14ac:dyDescent="0.3">
      <c r="A10785" s="59" t="s">
        <v>21876</v>
      </c>
      <c r="B10785" s="59" t="s">
        <v>21877</v>
      </c>
    </row>
    <row r="10786" spans="1:2" x14ac:dyDescent="0.3">
      <c r="A10786" s="59" t="s">
        <v>21878</v>
      </c>
      <c r="B10786" s="59" t="s">
        <v>21879</v>
      </c>
    </row>
    <row r="10787" spans="1:2" x14ac:dyDescent="0.3">
      <c r="A10787" s="59" t="s">
        <v>21880</v>
      </c>
      <c r="B10787" s="59" t="s">
        <v>21881</v>
      </c>
    </row>
    <row r="10788" spans="1:2" x14ac:dyDescent="0.3">
      <c r="A10788" s="59" t="s">
        <v>21882</v>
      </c>
      <c r="B10788" s="59" t="s">
        <v>21883</v>
      </c>
    </row>
    <row r="10789" spans="1:2" x14ac:dyDescent="0.3">
      <c r="A10789" s="59" t="s">
        <v>21884</v>
      </c>
      <c r="B10789" s="59" t="s">
        <v>21885</v>
      </c>
    </row>
    <row r="10790" spans="1:2" x14ac:dyDescent="0.3">
      <c r="A10790" s="59" t="s">
        <v>21886</v>
      </c>
      <c r="B10790" s="59" t="s">
        <v>21887</v>
      </c>
    </row>
    <row r="10791" spans="1:2" ht="28.8" x14ac:dyDescent="0.3">
      <c r="A10791" s="59" t="s">
        <v>21888</v>
      </c>
      <c r="B10791" s="59" t="s">
        <v>21889</v>
      </c>
    </row>
    <row r="10792" spans="1:2" x14ac:dyDescent="0.3">
      <c r="A10792" s="59" t="s">
        <v>21890</v>
      </c>
      <c r="B10792" s="59" t="s">
        <v>21891</v>
      </c>
    </row>
    <row r="10793" spans="1:2" x14ac:dyDescent="0.3">
      <c r="A10793" s="59" t="s">
        <v>21892</v>
      </c>
      <c r="B10793" s="59" t="s">
        <v>21893</v>
      </c>
    </row>
    <row r="10794" spans="1:2" x14ac:dyDescent="0.3">
      <c r="A10794" s="59" t="s">
        <v>21894</v>
      </c>
      <c r="B10794" s="59" t="s">
        <v>21895</v>
      </c>
    </row>
    <row r="10795" spans="1:2" x14ac:dyDescent="0.3">
      <c r="A10795" s="59" t="s">
        <v>21896</v>
      </c>
      <c r="B10795" s="59" t="s">
        <v>21897</v>
      </c>
    </row>
    <row r="10796" spans="1:2" x14ac:dyDescent="0.3">
      <c r="A10796" s="59" t="s">
        <v>21898</v>
      </c>
      <c r="B10796" s="59" t="s">
        <v>21899</v>
      </c>
    </row>
    <row r="10797" spans="1:2" x14ac:dyDescent="0.3">
      <c r="A10797" s="59" t="s">
        <v>21900</v>
      </c>
      <c r="B10797" s="59" t="s">
        <v>21901</v>
      </c>
    </row>
    <row r="10798" spans="1:2" x14ac:dyDescent="0.3">
      <c r="A10798" s="59" t="s">
        <v>21902</v>
      </c>
      <c r="B10798" s="59" t="s">
        <v>21903</v>
      </c>
    </row>
    <row r="10799" spans="1:2" x14ac:dyDescent="0.3">
      <c r="A10799" s="59" t="s">
        <v>21904</v>
      </c>
      <c r="B10799" s="59" t="s">
        <v>21905</v>
      </c>
    </row>
    <row r="10800" spans="1:2" x14ac:dyDescent="0.3">
      <c r="A10800" s="59" t="s">
        <v>21906</v>
      </c>
      <c r="B10800" s="59" t="s">
        <v>21907</v>
      </c>
    </row>
    <row r="10801" spans="1:2" x14ac:dyDescent="0.3">
      <c r="A10801" s="59" t="s">
        <v>21908</v>
      </c>
      <c r="B10801" s="59" t="s">
        <v>21909</v>
      </c>
    </row>
    <row r="10802" spans="1:2" ht="28.8" x14ac:dyDescent="0.3">
      <c r="A10802" s="59" t="s">
        <v>21910</v>
      </c>
      <c r="B10802" s="59" t="s">
        <v>21911</v>
      </c>
    </row>
    <row r="10803" spans="1:2" x14ac:dyDescent="0.3">
      <c r="A10803" s="59" t="s">
        <v>21912</v>
      </c>
      <c r="B10803" s="59" t="s">
        <v>21913</v>
      </c>
    </row>
    <row r="10804" spans="1:2" x14ac:dyDescent="0.3">
      <c r="A10804" s="59" t="s">
        <v>21914</v>
      </c>
      <c r="B10804" s="59" t="s">
        <v>21915</v>
      </c>
    </row>
    <row r="10805" spans="1:2" x14ac:dyDescent="0.3">
      <c r="A10805" s="59" t="s">
        <v>21916</v>
      </c>
      <c r="B10805" s="59" t="s">
        <v>21917</v>
      </c>
    </row>
    <row r="10806" spans="1:2" x14ac:dyDescent="0.3">
      <c r="A10806" s="59" t="s">
        <v>21918</v>
      </c>
      <c r="B10806" s="59" t="s">
        <v>21919</v>
      </c>
    </row>
    <row r="10807" spans="1:2" x14ac:dyDescent="0.3">
      <c r="A10807" s="59" t="s">
        <v>21920</v>
      </c>
      <c r="B10807" s="59" t="s">
        <v>21921</v>
      </c>
    </row>
    <row r="10808" spans="1:2" x14ac:dyDescent="0.3">
      <c r="A10808" s="59" t="s">
        <v>21922</v>
      </c>
      <c r="B10808" s="59" t="s">
        <v>21923</v>
      </c>
    </row>
    <row r="10809" spans="1:2" x14ac:dyDescent="0.3">
      <c r="A10809" s="59" t="s">
        <v>21924</v>
      </c>
      <c r="B10809" s="59" t="s">
        <v>21925</v>
      </c>
    </row>
    <row r="10810" spans="1:2" x14ac:dyDescent="0.3">
      <c r="A10810" s="59" t="s">
        <v>21926</v>
      </c>
      <c r="B10810" s="59" t="s">
        <v>21927</v>
      </c>
    </row>
    <row r="10811" spans="1:2" x14ac:dyDescent="0.3">
      <c r="A10811" s="59" t="s">
        <v>21928</v>
      </c>
      <c r="B10811" s="59" t="s">
        <v>21929</v>
      </c>
    </row>
    <row r="10812" spans="1:2" x14ac:dyDescent="0.3">
      <c r="A10812" s="59" t="s">
        <v>21930</v>
      </c>
      <c r="B10812" s="59" t="s">
        <v>21931</v>
      </c>
    </row>
    <row r="10813" spans="1:2" ht="28.8" x14ac:dyDescent="0.3">
      <c r="A10813" s="59" t="s">
        <v>21932</v>
      </c>
      <c r="B10813" s="59" t="s">
        <v>21933</v>
      </c>
    </row>
    <row r="10814" spans="1:2" x14ac:dyDescent="0.3">
      <c r="A10814" s="59" t="s">
        <v>21934</v>
      </c>
      <c r="B10814" s="59" t="s">
        <v>21935</v>
      </c>
    </row>
    <row r="10815" spans="1:2" x14ac:dyDescent="0.3">
      <c r="A10815" s="59" t="s">
        <v>21936</v>
      </c>
      <c r="B10815" s="59" t="s">
        <v>21937</v>
      </c>
    </row>
    <row r="10816" spans="1:2" x14ac:dyDescent="0.3">
      <c r="A10816" s="59" t="s">
        <v>21938</v>
      </c>
      <c r="B10816" s="59" t="s">
        <v>21939</v>
      </c>
    </row>
    <row r="10817" spans="1:2" ht="28.8" x14ac:dyDescent="0.3">
      <c r="A10817" s="59" t="s">
        <v>21940</v>
      </c>
      <c r="B10817" s="59" t="s">
        <v>21941</v>
      </c>
    </row>
    <row r="10818" spans="1:2" x14ac:dyDescent="0.3">
      <c r="A10818" s="59" t="s">
        <v>21942</v>
      </c>
      <c r="B10818" s="59" t="s">
        <v>21943</v>
      </c>
    </row>
    <row r="10819" spans="1:2" x14ac:dyDescent="0.3">
      <c r="A10819" s="59" t="s">
        <v>21944</v>
      </c>
      <c r="B10819" s="59" t="s">
        <v>21945</v>
      </c>
    </row>
    <row r="10820" spans="1:2" x14ac:dyDescent="0.3">
      <c r="A10820" s="59" t="s">
        <v>21946</v>
      </c>
      <c r="B10820" s="59" t="s">
        <v>21947</v>
      </c>
    </row>
    <row r="10821" spans="1:2" x14ac:dyDescent="0.3">
      <c r="A10821" s="59" t="s">
        <v>21948</v>
      </c>
      <c r="B10821" s="59" t="s">
        <v>21949</v>
      </c>
    </row>
    <row r="10822" spans="1:2" x14ac:dyDescent="0.3">
      <c r="A10822" s="59" t="s">
        <v>21950</v>
      </c>
      <c r="B10822" s="59" t="s">
        <v>21951</v>
      </c>
    </row>
    <row r="10823" spans="1:2" x14ac:dyDescent="0.3">
      <c r="A10823" s="59" t="s">
        <v>21952</v>
      </c>
      <c r="B10823" s="59" t="s">
        <v>21953</v>
      </c>
    </row>
    <row r="10824" spans="1:2" ht="28.8" x14ac:dyDescent="0.3">
      <c r="A10824" s="59" t="s">
        <v>21954</v>
      </c>
      <c r="B10824" s="59" t="s">
        <v>21955</v>
      </c>
    </row>
    <row r="10825" spans="1:2" x14ac:dyDescent="0.3">
      <c r="A10825" s="59" t="s">
        <v>21956</v>
      </c>
      <c r="B10825" s="59" t="s">
        <v>21957</v>
      </c>
    </row>
    <row r="10826" spans="1:2" x14ac:dyDescent="0.3">
      <c r="A10826" s="59" t="s">
        <v>21958</v>
      </c>
      <c r="B10826" s="59" t="s">
        <v>21959</v>
      </c>
    </row>
    <row r="10827" spans="1:2" x14ac:dyDescent="0.3">
      <c r="A10827" s="59" t="s">
        <v>21960</v>
      </c>
      <c r="B10827" s="59" t="s">
        <v>21961</v>
      </c>
    </row>
    <row r="10828" spans="1:2" x14ac:dyDescent="0.3">
      <c r="A10828" s="59" t="s">
        <v>21962</v>
      </c>
      <c r="B10828" s="59" t="s">
        <v>21963</v>
      </c>
    </row>
    <row r="10829" spans="1:2" x14ac:dyDescent="0.3">
      <c r="A10829" s="59" t="s">
        <v>21964</v>
      </c>
      <c r="B10829" s="59" t="s">
        <v>21965</v>
      </c>
    </row>
    <row r="10830" spans="1:2" x14ac:dyDescent="0.3">
      <c r="A10830" s="59" t="s">
        <v>21966</v>
      </c>
      <c r="B10830" s="59" t="s">
        <v>21967</v>
      </c>
    </row>
    <row r="10831" spans="1:2" x14ac:dyDescent="0.3">
      <c r="A10831" s="59" t="s">
        <v>21968</v>
      </c>
      <c r="B10831" s="59" t="s">
        <v>21969</v>
      </c>
    </row>
    <row r="10832" spans="1:2" x14ac:dyDescent="0.3">
      <c r="A10832" s="59" t="s">
        <v>21970</v>
      </c>
      <c r="B10832" s="59" t="s">
        <v>21971</v>
      </c>
    </row>
    <row r="10833" spans="1:2" x14ac:dyDescent="0.3">
      <c r="A10833" s="59" t="s">
        <v>21972</v>
      </c>
      <c r="B10833" s="59" t="s">
        <v>21973</v>
      </c>
    </row>
    <row r="10834" spans="1:2" x14ac:dyDescent="0.3">
      <c r="A10834" s="59" t="s">
        <v>21974</v>
      </c>
      <c r="B10834" s="59" t="s">
        <v>21975</v>
      </c>
    </row>
    <row r="10835" spans="1:2" ht="28.8" x14ac:dyDescent="0.3">
      <c r="A10835" s="59" t="s">
        <v>21976</v>
      </c>
      <c r="B10835" s="59" t="s">
        <v>21977</v>
      </c>
    </row>
    <row r="10836" spans="1:2" x14ac:dyDescent="0.3">
      <c r="A10836" s="59" t="s">
        <v>21978</v>
      </c>
      <c r="B10836" s="59" t="s">
        <v>21979</v>
      </c>
    </row>
    <row r="10837" spans="1:2" x14ac:dyDescent="0.3">
      <c r="A10837" s="59" t="s">
        <v>21980</v>
      </c>
      <c r="B10837" s="59" t="s">
        <v>21981</v>
      </c>
    </row>
    <row r="10838" spans="1:2" x14ac:dyDescent="0.3">
      <c r="A10838" s="59" t="s">
        <v>21982</v>
      </c>
      <c r="B10838" s="59" t="s">
        <v>21983</v>
      </c>
    </row>
    <row r="10839" spans="1:2" x14ac:dyDescent="0.3">
      <c r="A10839" s="59" t="s">
        <v>21984</v>
      </c>
      <c r="B10839" s="59" t="s">
        <v>21985</v>
      </c>
    </row>
    <row r="10840" spans="1:2" x14ac:dyDescent="0.3">
      <c r="A10840" s="59" t="s">
        <v>21986</v>
      </c>
      <c r="B10840" s="59" t="s">
        <v>21987</v>
      </c>
    </row>
    <row r="10841" spans="1:2" x14ac:dyDescent="0.3">
      <c r="A10841" s="59" t="s">
        <v>21988</v>
      </c>
      <c r="B10841" s="59" t="s">
        <v>21989</v>
      </c>
    </row>
    <row r="10842" spans="1:2" x14ac:dyDescent="0.3">
      <c r="A10842" s="59" t="s">
        <v>21990</v>
      </c>
      <c r="B10842" s="59" t="s">
        <v>21991</v>
      </c>
    </row>
    <row r="10843" spans="1:2" x14ac:dyDescent="0.3">
      <c r="A10843" s="59" t="s">
        <v>21992</v>
      </c>
      <c r="B10843" s="59" t="s">
        <v>21993</v>
      </c>
    </row>
    <row r="10844" spans="1:2" x14ac:dyDescent="0.3">
      <c r="A10844" s="59" t="s">
        <v>21994</v>
      </c>
      <c r="B10844" s="59" t="s">
        <v>21995</v>
      </c>
    </row>
    <row r="10845" spans="1:2" x14ac:dyDescent="0.3">
      <c r="A10845" s="59" t="s">
        <v>21996</v>
      </c>
      <c r="B10845" s="59" t="s">
        <v>21997</v>
      </c>
    </row>
    <row r="10846" spans="1:2" ht="28.8" x14ac:dyDescent="0.3">
      <c r="A10846" s="59" t="s">
        <v>21998</v>
      </c>
      <c r="B10846" s="59" t="s">
        <v>21999</v>
      </c>
    </row>
    <row r="10847" spans="1:2" x14ac:dyDescent="0.3">
      <c r="A10847" s="59" t="s">
        <v>22000</v>
      </c>
      <c r="B10847" s="59" t="s">
        <v>22001</v>
      </c>
    </row>
    <row r="10848" spans="1:2" x14ac:dyDescent="0.3">
      <c r="A10848" s="59" t="s">
        <v>22002</v>
      </c>
      <c r="B10848" s="59" t="s">
        <v>22003</v>
      </c>
    </row>
    <row r="10849" spans="1:2" x14ac:dyDescent="0.3">
      <c r="A10849" s="59" t="s">
        <v>22004</v>
      </c>
      <c r="B10849" s="59" t="s">
        <v>22005</v>
      </c>
    </row>
    <row r="10850" spans="1:2" x14ac:dyDescent="0.3">
      <c r="A10850" s="59" t="s">
        <v>22006</v>
      </c>
      <c r="B10850" s="59" t="s">
        <v>22007</v>
      </c>
    </row>
    <row r="10851" spans="1:2" x14ac:dyDescent="0.3">
      <c r="A10851" s="59" t="s">
        <v>22008</v>
      </c>
      <c r="B10851" s="59" t="s">
        <v>22009</v>
      </c>
    </row>
    <row r="10852" spans="1:2" x14ac:dyDescent="0.3">
      <c r="A10852" s="59" t="s">
        <v>22010</v>
      </c>
      <c r="B10852" s="59" t="s">
        <v>22011</v>
      </c>
    </row>
    <row r="10853" spans="1:2" x14ac:dyDescent="0.3">
      <c r="A10853" s="59" t="s">
        <v>22012</v>
      </c>
      <c r="B10853" s="59" t="s">
        <v>22013</v>
      </c>
    </row>
    <row r="10854" spans="1:2" x14ac:dyDescent="0.3">
      <c r="A10854" s="59" t="s">
        <v>22014</v>
      </c>
      <c r="B10854" s="59" t="s">
        <v>22015</v>
      </c>
    </row>
    <row r="10855" spans="1:2" x14ac:dyDescent="0.3">
      <c r="A10855" s="59" t="s">
        <v>22016</v>
      </c>
      <c r="B10855" s="59" t="s">
        <v>22017</v>
      </c>
    </row>
    <row r="10856" spans="1:2" x14ac:dyDescent="0.3">
      <c r="A10856" s="59" t="s">
        <v>22018</v>
      </c>
      <c r="B10856" s="59" t="s">
        <v>22019</v>
      </c>
    </row>
    <row r="10857" spans="1:2" ht="28.8" x14ac:dyDescent="0.3">
      <c r="A10857" s="59" t="s">
        <v>22020</v>
      </c>
      <c r="B10857" s="59" t="s">
        <v>22021</v>
      </c>
    </row>
    <row r="10858" spans="1:2" x14ac:dyDescent="0.3">
      <c r="A10858" s="59" t="s">
        <v>22022</v>
      </c>
      <c r="B10858" s="59" t="s">
        <v>22023</v>
      </c>
    </row>
    <row r="10859" spans="1:2" x14ac:dyDescent="0.3">
      <c r="A10859" s="59" t="s">
        <v>22024</v>
      </c>
      <c r="B10859" s="59" t="s">
        <v>22025</v>
      </c>
    </row>
    <row r="10860" spans="1:2" x14ac:dyDescent="0.3">
      <c r="A10860" s="59" t="s">
        <v>22026</v>
      </c>
      <c r="B10860" s="59" t="s">
        <v>22027</v>
      </c>
    </row>
    <row r="10861" spans="1:2" x14ac:dyDescent="0.3">
      <c r="A10861" s="59" t="s">
        <v>22028</v>
      </c>
      <c r="B10861" s="59" t="s">
        <v>22029</v>
      </c>
    </row>
    <row r="10862" spans="1:2" x14ac:dyDescent="0.3">
      <c r="A10862" s="59" t="s">
        <v>22030</v>
      </c>
      <c r="B10862" s="59" t="s">
        <v>22031</v>
      </c>
    </row>
    <row r="10863" spans="1:2" x14ac:dyDescent="0.3">
      <c r="A10863" s="59" t="s">
        <v>22032</v>
      </c>
      <c r="B10863" s="59" t="s">
        <v>22033</v>
      </c>
    </row>
    <row r="10864" spans="1:2" x14ac:dyDescent="0.3">
      <c r="A10864" s="59" t="s">
        <v>22034</v>
      </c>
      <c r="B10864" s="59" t="s">
        <v>22035</v>
      </c>
    </row>
    <row r="10865" spans="1:2" x14ac:dyDescent="0.3">
      <c r="A10865" s="59" t="s">
        <v>22036</v>
      </c>
      <c r="B10865" s="59" t="s">
        <v>22037</v>
      </c>
    </row>
    <row r="10866" spans="1:2" x14ac:dyDescent="0.3">
      <c r="A10866" s="59" t="s">
        <v>22038</v>
      </c>
      <c r="B10866" s="59" t="s">
        <v>22039</v>
      </c>
    </row>
    <row r="10867" spans="1:2" x14ac:dyDescent="0.3">
      <c r="A10867" s="59" t="s">
        <v>22040</v>
      </c>
      <c r="B10867" s="59" t="s">
        <v>22041</v>
      </c>
    </row>
    <row r="10868" spans="1:2" ht="28.8" x14ac:dyDescent="0.3">
      <c r="A10868" s="59" t="s">
        <v>22042</v>
      </c>
      <c r="B10868" s="59" t="s">
        <v>22043</v>
      </c>
    </row>
    <row r="10869" spans="1:2" x14ac:dyDescent="0.3">
      <c r="A10869" s="59" t="s">
        <v>22044</v>
      </c>
      <c r="B10869" s="59" t="s">
        <v>22045</v>
      </c>
    </row>
    <row r="10870" spans="1:2" x14ac:dyDescent="0.3">
      <c r="A10870" s="59" t="s">
        <v>22046</v>
      </c>
      <c r="B10870" s="59" t="s">
        <v>22047</v>
      </c>
    </row>
    <row r="10871" spans="1:2" x14ac:dyDescent="0.3">
      <c r="A10871" s="59" t="s">
        <v>22048</v>
      </c>
      <c r="B10871" s="59" t="s">
        <v>22049</v>
      </c>
    </row>
    <row r="10872" spans="1:2" x14ac:dyDescent="0.3">
      <c r="A10872" s="59" t="s">
        <v>22050</v>
      </c>
      <c r="B10872" s="59" t="s">
        <v>22051</v>
      </c>
    </row>
    <row r="10873" spans="1:2" x14ac:dyDescent="0.3">
      <c r="A10873" s="59" t="s">
        <v>22052</v>
      </c>
      <c r="B10873" s="59" t="s">
        <v>22053</v>
      </c>
    </row>
    <row r="10874" spans="1:2" x14ac:dyDescent="0.3">
      <c r="A10874" s="59" t="s">
        <v>22054</v>
      </c>
      <c r="B10874" s="59" t="s">
        <v>22055</v>
      </c>
    </row>
    <row r="10875" spans="1:2" x14ac:dyDescent="0.3">
      <c r="A10875" s="59" t="s">
        <v>22056</v>
      </c>
      <c r="B10875" s="59" t="s">
        <v>22057</v>
      </c>
    </row>
    <row r="10876" spans="1:2" x14ac:dyDescent="0.3">
      <c r="A10876" s="59" t="s">
        <v>22058</v>
      </c>
      <c r="B10876" s="59" t="s">
        <v>22059</v>
      </c>
    </row>
    <row r="10877" spans="1:2" x14ac:dyDescent="0.3">
      <c r="A10877" s="59" t="s">
        <v>22060</v>
      </c>
      <c r="B10877" s="59" t="s">
        <v>22061</v>
      </c>
    </row>
    <row r="10878" spans="1:2" x14ac:dyDescent="0.3">
      <c r="A10878" s="59" t="s">
        <v>22062</v>
      </c>
      <c r="B10878" s="59" t="s">
        <v>22063</v>
      </c>
    </row>
    <row r="10879" spans="1:2" ht="28.8" x14ac:dyDescent="0.3">
      <c r="A10879" s="59" t="s">
        <v>22064</v>
      </c>
      <c r="B10879" s="59" t="s">
        <v>22065</v>
      </c>
    </row>
    <row r="10880" spans="1:2" x14ac:dyDescent="0.3">
      <c r="A10880" s="59" t="s">
        <v>22066</v>
      </c>
      <c r="B10880" s="59" t="s">
        <v>22067</v>
      </c>
    </row>
    <row r="10881" spans="1:2" x14ac:dyDescent="0.3">
      <c r="A10881" s="59" t="s">
        <v>22068</v>
      </c>
      <c r="B10881" s="59" t="s">
        <v>22069</v>
      </c>
    </row>
    <row r="10882" spans="1:2" x14ac:dyDescent="0.3">
      <c r="A10882" s="59" t="s">
        <v>22070</v>
      </c>
      <c r="B10882" s="59" t="s">
        <v>22071</v>
      </c>
    </row>
    <row r="10883" spans="1:2" x14ac:dyDescent="0.3">
      <c r="A10883" s="59" t="s">
        <v>22072</v>
      </c>
      <c r="B10883" s="59" t="s">
        <v>22073</v>
      </c>
    </row>
    <row r="10884" spans="1:2" x14ac:dyDescent="0.3">
      <c r="A10884" s="59" t="s">
        <v>22074</v>
      </c>
      <c r="B10884" s="59" t="s">
        <v>22075</v>
      </c>
    </row>
    <row r="10885" spans="1:2" x14ac:dyDescent="0.3">
      <c r="A10885" s="59" t="s">
        <v>22076</v>
      </c>
      <c r="B10885" s="59" t="s">
        <v>22077</v>
      </c>
    </row>
    <row r="10886" spans="1:2" x14ac:dyDescent="0.3">
      <c r="A10886" s="59" t="s">
        <v>22078</v>
      </c>
      <c r="B10886" s="59" t="s">
        <v>22079</v>
      </c>
    </row>
    <row r="10887" spans="1:2" x14ac:dyDescent="0.3">
      <c r="A10887" s="59" t="s">
        <v>22080</v>
      </c>
      <c r="B10887" s="59" t="s">
        <v>22081</v>
      </c>
    </row>
    <row r="10888" spans="1:2" x14ac:dyDescent="0.3">
      <c r="A10888" s="59" t="s">
        <v>22082</v>
      </c>
      <c r="B10888" s="59" t="s">
        <v>22083</v>
      </c>
    </row>
    <row r="10889" spans="1:2" x14ac:dyDescent="0.3">
      <c r="A10889" s="59" t="s">
        <v>22084</v>
      </c>
      <c r="B10889" s="59" t="s">
        <v>22085</v>
      </c>
    </row>
    <row r="10890" spans="1:2" ht="28.8" x14ac:dyDescent="0.3">
      <c r="A10890" s="59" t="s">
        <v>22086</v>
      </c>
      <c r="B10890" s="59" t="s">
        <v>22087</v>
      </c>
    </row>
    <row r="10891" spans="1:2" x14ac:dyDescent="0.3">
      <c r="A10891" s="59" t="s">
        <v>22088</v>
      </c>
      <c r="B10891" s="59" t="s">
        <v>22089</v>
      </c>
    </row>
    <row r="10892" spans="1:2" x14ac:dyDescent="0.3">
      <c r="A10892" s="59" t="s">
        <v>22090</v>
      </c>
      <c r="B10892" s="59" t="s">
        <v>22091</v>
      </c>
    </row>
    <row r="10893" spans="1:2" x14ac:dyDescent="0.3">
      <c r="A10893" s="59" t="s">
        <v>22092</v>
      </c>
      <c r="B10893" s="59" t="s">
        <v>22093</v>
      </c>
    </row>
    <row r="10894" spans="1:2" x14ac:dyDescent="0.3">
      <c r="A10894" s="59" t="s">
        <v>22094</v>
      </c>
      <c r="B10894" s="59" t="s">
        <v>22095</v>
      </c>
    </row>
    <row r="10895" spans="1:2" x14ac:dyDescent="0.3">
      <c r="A10895" s="59" t="s">
        <v>22096</v>
      </c>
      <c r="B10895" s="59" t="s">
        <v>22097</v>
      </c>
    </row>
    <row r="10896" spans="1:2" x14ac:dyDescent="0.3">
      <c r="A10896" s="59" t="s">
        <v>22098</v>
      </c>
      <c r="B10896" s="59" t="s">
        <v>22099</v>
      </c>
    </row>
    <row r="10897" spans="1:2" x14ac:dyDescent="0.3">
      <c r="A10897" s="59" t="s">
        <v>22100</v>
      </c>
      <c r="B10897" s="59" t="s">
        <v>22101</v>
      </c>
    </row>
    <row r="10898" spans="1:2" x14ac:dyDescent="0.3">
      <c r="A10898" s="59" t="s">
        <v>22102</v>
      </c>
      <c r="B10898" s="59" t="s">
        <v>22103</v>
      </c>
    </row>
    <row r="10899" spans="1:2" x14ac:dyDescent="0.3">
      <c r="A10899" s="59" t="s">
        <v>22104</v>
      </c>
      <c r="B10899" s="59" t="s">
        <v>22105</v>
      </c>
    </row>
    <row r="10900" spans="1:2" x14ac:dyDescent="0.3">
      <c r="A10900" s="59" t="s">
        <v>22106</v>
      </c>
      <c r="B10900" s="59" t="s">
        <v>22107</v>
      </c>
    </row>
    <row r="10901" spans="1:2" ht="28.8" x14ac:dyDescent="0.3">
      <c r="A10901" s="59" t="s">
        <v>22108</v>
      </c>
      <c r="B10901" s="59" t="s">
        <v>22109</v>
      </c>
    </row>
    <row r="10902" spans="1:2" x14ac:dyDescent="0.3">
      <c r="A10902" s="59" t="s">
        <v>22110</v>
      </c>
      <c r="B10902" s="59" t="s">
        <v>22111</v>
      </c>
    </row>
    <row r="10903" spans="1:2" x14ac:dyDescent="0.3">
      <c r="A10903" s="59" t="s">
        <v>22112</v>
      </c>
      <c r="B10903" s="59" t="s">
        <v>22113</v>
      </c>
    </row>
    <row r="10904" spans="1:2" x14ac:dyDescent="0.3">
      <c r="A10904" s="59" t="s">
        <v>22114</v>
      </c>
      <c r="B10904" s="59" t="s">
        <v>22115</v>
      </c>
    </row>
    <row r="10905" spans="1:2" x14ac:dyDescent="0.3">
      <c r="A10905" s="59" t="s">
        <v>22116</v>
      </c>
      <c r="B10905" s="59" t="s">
        <v>22117</v>
      </c>
    </row>
    <row r="10906" spans="1:2" x14ac:dyDescent="0.3">
      <c r="A10906" s="59" t="s">
        <v>22118</v>
      </c>
      <c r="B10906" s="59" t="s">
        <v>22119</v>
      </c>
    </row>
    <row r="10907" spans="1:2" x14ac:dyDescent="0.3">
      <c r="A10907" s="59" t="s">
        <v>22120</v>
      </c>
      <c r="B10907" s="59" t="s">
        <v>22121</v>
      </c>
    </row>
    <row r="10908" spans="1:2" x14ac:dyDescent="0.3">
      <c r="A10908" s="59" t="s">
        <v>22122</v>
      </c>
      <c r="B10908" s="59" t="s">
        <v>22123</v>
      </c>
    </row>
    <row r="10909" spans="1:2" x14ac:dyDescent="0.3">
      <c r="A10909" s="59" t="s">
        <v>22124</v>
      </c>
      <c r="B10909" s="59" t="s">
        <v>22125</v>
      </c>
    </row>
    <row r="10910" spans="1:2" x14ac:dyDescent="0.3">
      <c r="A10910" s="59" t="s">
        <v>22126</v>
      </c>
      <c r="B10910" s="59" t="s">
        <v>22127</v>
      </c>
    </row>
    <row r="10911" spans="1:2" x14ac:dyDescent="0.3">
      <c r="A10911" s="59" t="s">
        <v>22128</v>
      </c>
      <c r="B10911" s="59" t="s">
        <v>22129</v>
      </c>
    </row>
    <row r="10912" spans="1:2" ht="28.8" x14ac:dyDescent="0.3">
      <c r="A10912" s="59" t="s">
        <v>22130</v>
      </c>
      <c r="B10912" s="59" t="s">
        <v>22131</v>
      </c>
    </row>
    <row r="10913" spans="1:2" x14ac:dyDescent="0.3">
      <c r="A10913" s="59" t="s">
        <v>22132</v>
      </c>
      <c r="B10913" s="59" t="s">
        <v>22133</v>
      </c>
    </row>
    <row r="10914" spans="1:2" x14ac:dyDescent="0.3">
      <c r="A10914" s="59" t="s">
        <v>22134</v>
      </c>
      <c r="B10914" s="59" t="s">
        <v>22135</v>
      </c>
    </row>
    <row r="10915" spans="1:2" x14ac:dyDescent="0.3">
      <c r="A10915" s="59" t="s">
        <v>22136</v>
      </c>
      <c r="B10915" s="59" t="s">
        <v>22137</v>
      </c>
    </row>
    <row r="10916" spans="1:2" x14ac:dyDescent="0.3">
      <c r="A10916" s="59" t="s">
        <v>22138</v>
      </c>
      <c r="B10916" s="59" t="s">
        <v>22139</v>
      </c>
    </row>
    <row r="10917" spans="1:2" x14ac:dyDescent="0.3">
      <c r="A10917" s="59" t="s">
        <v>22140</v>
      </c>
      <c r="B10917" s="59" t="s">
        <v>22141</v>
      </c>
    </row>
    <row r="10918" spans="1:2" x14ac:dyDescent="0.3">
      <c r="A10918" s="59" t="s">
        <v>22142</v>
      </c>
      <c r="B10918" s="59" t="s">
        <v>22143</v>
      </c>
    </row>
    <row r="10919" spans="1:2" x14ac:dyDescent="0.3">
      <c r="A10919" s="59" t="s">
        <v>22144</v>
      </c>
      <c r="B10919" s="59" t="s">
        <v>22145</v>
      </c>
    </row>
    <row r="10920" spans="1:2" x14ac:dyDescent="0.3">
      <c r="A10920" s="59" t="s">
        <v>22146</v>
      </c>
      <c r="B10920" s="59" t="s">
        <v>22147</v>
      </c>
    </row>
    <row r="10921" spans="1:2" x14ac:dyDescent="0.3">
      <c r="A10921" s="59" t="s">
        <v>22148</v>
      </c>
      <c r="B10921" s="59" t="s">
        <v>22149</v>
      </c>
    </row>
    <row r="10922" spans="1:2" x14ac:dyDescent="0.3">
      <c r="A10922" s="59" t="s">
        <v>22150</v>
      </c>
      <c r="B10922" s="59" t="s">
        <v>22151</v>
      </c>
    </row>
    <row r="10923" spans="1:2" ht="28.8" x14ac:dyDescent="0.3">
      <c r="A10923" s="59" t="s">
        <v>22152</v>
      </c>
      <c r="B10923" s="59" t="s">
        <v>22153</v>
      </c>
    </row>
    <row r="10924" spans="1:2" x14ac:dyDescent="0.3">
      <c r="A10924" s="59" t="s">
        <v>22154</v>
      </c>
      <c r="B10924" s="59" t="s">
        <v>22155</v>
      </c>
    </row>
    <row r="10925" spans="1:2" x14ac:dyDescent="0.3">
      <c r="A10925" s="59" t="s">
        <v>22156</v>
      </c>
      <c r="B10925" s="59" t="s">
        <v>22157</v>
      </c>
    </row>
    <row r="10926" spans="1:2" x14ac:dyDescent="0.3">
      <c r="A10926" s="59" t="s">
        <v>22158</v>
      </c>
      <c r="B10926" s="59" t="s">
        <v>22159</v>
      </c>
    </row>
    <row r="10927" spans="1:2" x14ac:dyDescent="0.3">
      <c r="A10927" s="59" t="s">
        <v>22160</v>
      </c>
      <c r="B10927" s="59" t="s">
        <v>22161</v>
      </c>
    </row>
    <row r="10928" spans="1:2" x14ac:dyDescent="0.3">
      <c r="A10928" s="59" t="s">
        <v>22162</v>
      </c>
      <c r="B10928" s="59" t="s">
        <v>22163</v>
      </c>
    </row>
    <row r="10929" spans="1:2" x14ac:dyDescent="0.3">
      <c r="A10929" s="59" t="s">
        <v>22164</v>
      </c>
      <c r="B10929" s="59" t="s">
        <v>22165</v>
      </c>
    </row>
    <row r="10930" spans="1:2" x14ac:dyDescent="0.3">
      <c r="A10930" s="59" t="s">
        <v>22166</v>
      </c>
      <c r="B10930" s="59" t="s">
        <v>22167</v>
      </c>
    </row>
    <row r="10931" spans="1:2" x14ac:dyDescent="0.3">
      <c r="A10931" s="59" t="s">
        <v>22168</v>
      </c>
      <c r="B10931" s="59" t="s">
        <v>22169</v>
      </c>
    </row>
    <row r="10932" spans="1:2" x14ac:dyDescent="0.3">
      <c r="A10932" s="59" t="s">
        <v>22170</v>
      </c>
      <c r="B10932" s="59" t="s">
        <v>22171</v>
      </c>
    </row>
    <row r="10933" spans="1:2" x14ac:dyDescent="0.3">
      <c r="A10933" s="59" t="s">
        <v>22172</v>
      </c>
      <c r="B10933" s="59" t="s">
        <v>22173</v>
      </c>
    </row>
    <row r="10934" spans="1:2" ht="28.8" x14ac:dyDescent="0.3">
      <c r="A10934" s="59" t="s">
        <v>22174</v>
      </c>
      <c r="B10934" s="59" t="s">
        <v>22175</v>
      </c>
    </row>
    <row r="10935" spans="1:2" x14ac:dyDescent="0.3">
      <c r="A10935" s="59" t="s">
        <v>22176</v>
      </c>
      <c r="B10935" s="59" t="s">
        <v>22177</v>
      </c>
    </row>
    <row r="10936" spans="1:2" x14ac:dyDescent="0.3">
      <c r="A10936" s="59" t="s">
        <v>22178</v>
      </c>
      <c r="B10936" s="59" t="s">
        <v>22179</v>
      </c>
    </row>
    <row r="10937" spans="1:2" x14ac:dyDescent="0.3">
      <c r="A10937" s="59" t="s">
        <v>22180</v>
      </c>
      <c r="B10937" s="59" t="s">
        <v>22181</v>
      </c>
    </row>
    <row r="10938" spans="1:2" x14ac:dyDescent="0.3">
      <c r="A10938" s="59" t="s">
        <v>22182</v>
      </c>
      <c r="B10938" s="59" t="s">
        <v>22183</v>
      </c>
    </row>
    <row r="10939" spans="1:2" x14ac:dyDescent="0.3">
      <c r="A10939" s="59" t="s">
        <v>22184</v>
      </c>
      <c r="B10939" s="59" t="s">
        <v>22185</v>
      </c>
    </row>
    <row r="10940" spans="1:2" x14ac:dyDescent="0.3">
      <c r="A10940" s="59" t="s">
        <v>22186</v>
      </c>
      <c r="B10940" s="59" t="s">
        <v>22187</v>
      </c>
    </row>
    <row r="10941" spans="1:2" x14ac:dyDescent="0.3">
      <c r="A10941" s="59" t="s">
        <v>22188</v>
      </c>
      <c r="B10941" s="59" t="s">
        <v>22189</v>
      </c>
    </row>
    <row r="10942" spans="1:2" x14ac:dyDescent="0.3">
      <c r="A10942" s="59" t="s">
        <v>22190</v>
      </c>
      <c r="B10942" s="59" t="s">
        <v>22191</v>
      </c>
    </row>
    <row r="10943" spans="1:2" x14ac:dyDescent="0.3">
      <c r="A10943" s="59" t="s">
        <v>22192</v>
      </c>
      <c r="B10943" s="59" t="s">
        <v>22193</v>
      </c>
    </row>
    <row r="10944" spans="1:2" ht="28.8" x14ac:dyDescent="0.3">
      <c r="A10944" s="59" t="s">
        <v>22194</v>
      </c>
      <c r="B10944" s="59" t="s">
        <v>22195</v>
      </c>
    </row>
    <row r="10945" spans="1:2" ht="28.8" x14ac:dyDescent="0.3">
      <c r="A10945" s="59" t="s">
        <v>22196</v>
      </c>
      <c r="B10945" s="59" t="s">
        <v>22197</v>
      </c>
    </row>
    <row r="10946" spans="1:2" ht="28.8" x14ac:dyDescent="0.3">
      <c r="A10946" s="59" t="s">
        <v>22198</v>
      </c>
      <c r="B10946" s="59" t="s">
        <v>22199</v>
      </c>
    </row>
    <row r="10947" spans="1:2" ht="28.8" x14ac:dyDescent="0.3">
      <c r="A10947" s="59" t="s">
        <v>22200</v>
      </c>
      <c r="B10947" s="59" t="s">
        <v>22201</v>
      </c>
    </row>
    <row r="10948" spans="1:2" ht="28.8" x14ac:dyDescent="0.3">
      <c r="A10948" s="59" t="s">
        <v>22202</v>
      </c>
      <c r="B10948" s="59" t="s">
        <v>22203</v>
      </c>
    </row>
    <row r="10949" spans="1:2" ht="28.8" x14ac:dyDescent="0.3">
      <c r="A10949" s="59" t="s">
        <v>22204</v>
      </c>
      <c r="B10949" s="59" t="s">
        <v>22205</v>
      </c>
    </row>
    <row r="10950" spans="1:2" x14ac:dyDescent="0.3">
      <c r="A10950" s="59" t="s">
        <v>22206</v>
      </c>
      <c r="B10950" s="59" t="s">
        <v>22207</v>
      </c>
    </row>
    <row r="10951" spans="1:2" ht="28.8" x14ac:dyDescent="0.3">
      <c r="A10951" s="59" t="s">
        <v>22208</v>
      </c>
      <c r="B10951" s="59" t="s">
        <v>22209</v>
      </c>
    </row>
    <row r="10952" spans="1:2" ht="28.8" x14ac:dyDescent="0.3">
      <c r="A10952" s="59" t="s">
        <v>22210</v>
      </c>
      <c r="B10952" s="59" t="s">
        <v>22211</v>
      </c>
    </row>
    <row r="10953" spans="1:2" x14ac:dyDescent="0.3">
      <c r="A10953" s="59" t="s">
        <v>22212</v>
      </c>
      <c r="B10953" s="59" t="s">
        <v>22213</v>
      </c>
    </row>
    <row r="10954" spans="1:2" x14ac:dyDescent="0.3">
      <c r="A10954" s="59" t="s">
        <v>22214</v>
      </c>
      <c r="B10954" s="59" t="s">
        <v>22215</v>
      </c>
    </row>
    <row r="10955" spans="1:2" x14ac:dyDescent="0.3">
      <c r="A10955" s="59" t="s">
        <v>22216</v>
      </c>
      <c r="B10955" s="59" t="s">
        <v>22217</v>
      </c>
    </row>
    <row r="10956" spans="1:2" x14ac:dyDescent="0.3">
      <c r="A10956" s="59" t="s">
        <v>22218</v>
      </c>
      <c r="B10956" s="59" t="s">
        <v>22219</v>
      </c>
    </row>
    <row r="10957" spans="1:2" x14ac:dyDescent="0.3">
      <c r="A10957" s="59" t="s">
        <v>22220</v>
      </c>
      <c r="B10957" s="59" t="s">
        <v>22221</v>
      </c>
    </row>
    <row r="10958" spans="1:2" x14ac:dyDescent="0.3">
      <c r="A10958" s="59" t="s">
        <v>22222</v>
      </c>
      <c r="B10958" s="59" t="s">
        <v>22223</v>
      </c>
    </row>
    <row r="10959" spans="1:2" x14ac:dyDescent="0.3">
      <c r="A10959" s="59" t="s">
        <v>22224</v>
      </c>
      <c r="B10959" s="59" t="s">
        <v>22225</v>
      </c>
    </row>
    <row r="10960" spans="1:2" x14ac:dyDescent="0.3">
      <c r="A10960" s="59" t="s">
        <v>22226</v>
      </c>
      <c r="B10960" s="59" t="s">
        <v>22227</v>
      </c>
    </row>
    <row r="10961" spans="1:2" x14ac:dyDescent="0.3">
      <c r="A10961" s="59" t="s">
        <v>22228</v>
      </c>
      <c r="B10961" s="59" t="s">
        <v>22229</v>
      </c>
    </row>
    <row r="10962" spans="1:2" x14ac:dyDescent="0.3">
      <c r="A10962" s="59" t="s">
        <v>22230</v>
      </c>
      <c r="B10962" s="59" t="s">
        <v>22231</v>
      </c>
    </row>
    <row r="10963" spans="1:2" x14ac:dyDescent="0.3">
      <c r="A10963" s="59" t="s">
        <v>22232</v>
      </c>
      <c r="B10963" s="59" t="s">
        <v>22233</v>
      </c>
    </row>
    <row r="10964" spans="1:2" x14ac:dyDescent="0.3">
      <c r="A10964" s="59" t="s">
        <v>22234</v>
      </c>
      <c r="B10964" s="59" t="s">
        <v>22235</v>
      </c>
    </row>
    <row r="10965" spans="1:2" x14ac:dyDescent="0.3">
      <c r="A10965" s="59" t="s">
        <v>22236</v>
      </c>
      <c r="B10965" s="59" t="s">
        <v>22237</v>
      </c>
    </row>
    <row r="10966" spans="1:2" x14ac:dyDescent="0.3">
      <c r="A10966" s="59" t="s">
        <v>22238</v>
      </c>
      <c r="B10966" s="59" t="s">
        <v>22239</v>
      </c>
    </row>
    <row r="10967" spans="1:2" ht="28.8" x14ac:dyDescent="0.3">
      <c r="A10967" s="59" t="s">
        <v>22240</v>
      </c>
      <c r="B10967" s="59" t="s">
        <v>22241</v>
      </c>
    </row>
    <row r="10968" spans="1:2" x14ac:dyDescent="0.3">
      <c r="A10968" s="59" t="s">
        <v>22242</v>
      </c>
      <c r="B10968" s="59" t="s">
        <v>22243</v>
      </c>
    </row>
    <row r="10969" spans="1:2" x14ac:dyDescent="0.3">
      <c r="A10969" s="59" t="s">
        <v>22244</v>
      </c>
      <c r="B10969" s="59" t="s">
        <v>22245</v>
      </c>
    </row>
    <row r="10970" spans="1:2" x14ac:dyDescent="0.3">
      <c r="A10970" s="59" t="s">
        <v>22246</v>
      </c>
      <c r="B10970" s="59" t="s">
        <v>22247</v>
      </c>
    </row>
    <row r="10971" spans="1:2" ht="28.8" x14ac:dyDescent="0.3">
      <c r="A10971" s="59" t="s">
        <v>22248</v>
      </c>
      <c r="B10971" s="59" t="s">
        <v>22249</v>
      </c>
    </row>
    <row r="10972" spans="1:2" x14ac:dyDescent="0.3">
      <c r="A10972" s="59" t="s">
        <v>22250</v>
      </c>
      <c r="B10972" s="59" t="s">
        <v>22251</v>
      </c>
    </row>
    <row r="10973" spans="1:2" x14ac:dyDescent="0.3">
      <c r="A10973" s="59" t="s">
        <v>22252</v>
      </c>
      <c r="B10973" s="59" t="s">
        <v>22253</v>
      </c>
    </row>
    <row r="10974" spans="1:2" x14ac:dyDescent="0.3">
      <c r="A10974" s="59" t="s">
        <v>22254</v>
      </c>
      <c r="B10974" s="59" t="s">
        <v>22255</v>
      </c>
    </row>
    <row r="10975" spans="1:2" x14ac:dyDescent="0.3">
      <c r="A10975" s="59" t="s">
        <v>22256</v>
      </c>
      <c r="B10975" s="59" t="s">
        <v>22257</v>
      </c>
    </row>
    <row r="10976" spans="1:2" x14ac:dyDescent="0.3">
      <c r="A10976" s="59" t="s">
        <v>22258</v>
      </c>
      <c r="B10976" s="59" t="s">
        <v>22259</v>
      </c>
    </row>
    <row r="10977" spans="1:2" ht="28.8" x14ac:dyDescent="0.3">
      <c r="A10977" s="59" t="s">
        <v>22260</v>
      </c>
      <c r="B10977" s="59" t="s">
        <v>22261</v>
      </c>
    </row>
    <row r="10978" spans="1:2" ht="28.8" x14ac:dyDescent="0.3">
      <c r="A10978" s="59" t="s">
        <v>22262</v>
      </c>
      <c r="B10978" s="59" t="s">
        <v>22263</v>
      </c>
    </row>
    <row r="10979" spans="1:2" ht="28.8" x14ac:dyDescent="0.3">
      <c r="A10979" s="59" t="s">
        <v>22264</v>
      </c>
      <c r="B10979" s="59" t="s">
        <v>22265</v>
      </c>
    </row>
    <row r="10980" spans="1:2" x14ac:dyDescent="0.3">
      <c r="A10980" s="59" t="s">
        <v>22266</v>
      </c>
      <c r="B10980" s="59" t="s">
        <v>22267</v>
      </c>
    </row>
    <row r="10981" spans="1:2" ht="28.8" x14ac:dyDescent="0.3">
      <c r="A10981" s="59" t="s">
        <v>22268</v>
      </c>
      <c r="B10981" s="59" t="s">
        <v>22269</v>
      </c>
    </row>
    <row r="10982" spans="1:2" ht="28.8" x14ac:dyDescent="0.3">
      <c r="A10982" s="59" t="s">
        <v>22270</v>
      </c>
      <c r="B10982" s="59" t="s">
        <v>22271</v>
      </c>
    </row>
    <row r="10983" spans="1:2" x14ac:dyDescent="0.3">
      <c r="A10983" s="59" t="s">
        <v>22272</v>
      </c>
      <c r="B10983" s="59" t="s">
        <v>22273</v>
      </c>
    </row>
    <row r="10984" spans="1:2" ht="28.8" x14ac:dyDescent="0.3">
      <c r="A10984" s="59" t="s">
        <v>22274</v>
      </c>
      <c r="B10984" s="59" t="s">
        <v>22275</v>
      </c>
    </row>
    <row r="10985" spans="1:2" ht="28.8" x14ac:dyDescent="0.3">
      <c r="A10985" s="59" t="s">
        <v>22276</v>
      </c>
      <c r="B10985" s="59" t="s">
        <v>22277</v>
      </c>
    </row>
    <row r="10986" spans="1:2" x14ac:dyDescent="0.3">
      <c r="A10986" s="59" t="s">
        <v>22278</v>
      </c>
      <c r="B10986" s="59" t="s">
        <v>22279</v>
      </c>
    </row>
    <row r="10987" spans="1:2" x14ac:dyDescent="0.3">
      <c r="A10987" s="59" t="s">
        <v>22280</v>
      </c>
      <c r="B10987" s="59" t="s">
        <v>22281</v>
      </c>
    </row>
    <row r="10988" spans="1:2" x14ac:dyDescent="0.3">
      <c r="A10988" s="59" t="s">
        <v>22282</v>
      </c>
      <c r="B10988" s="59" t="s">
        <v>22283</v>
      </c>
    </row>
    <row r="10989" spans="1:2" ht="28.8" x14ac:dyDescent="0.3">
      <c r="A10989" s="59" t="s">
        <v>22284</v>
      </c>
      <c r="B10989" s="59" t="s">
        <v>22285</v>
      </c>
    </row>
    <row r="10990" spans="1:2" x14ac:dyDescent="0.3">
      <c r="A10990" s="59" t="s">
        <v>22286</v>
      </c>
      <c r="B10990" s="59" t="s">
        <v>22287</v>
      </c>
    </row>
    <row r="10991" spans="1:2" x14ac:dyDescent="0.3">
      <c r="A10991" s="59" t="s">
        <v>22288</v>
      </c>
      <c r="B10991" s="59" t="s">
        <v>22289</v>
      </c>
    </row>
    <row r="10992" spans="1:2" x14ac:dyDescent="0.3">
      <c r="A10992" s="59" t="s">
        <v>22290</v>
      </c>
      <c r="B10992" s="59" t="s">
        <v>22291</v>
      </c>
    </row>
    <row r="10993" spans="1:2" x14ac:dyDescent="0.3">
      <c r="A10993" s="59" t="s">
        <v>22292</v>
      </c>
      <c r="B10993" s="59" t="s">
        <v>22293</v>
      </c>
    </row>
    <row r="10994" spans="1:2" x14ac:dyDescent="0.3">
      <c r="A10994" s="59" t="s">
        <v>22294</v>
      </c>
      <c r="B10994" s="59" t="s">
        <v>22295</v>
      </c>
    </row>
    <row r="10995" spans="1:2" x14ac:dyDescent="0.3">
      <c r="A10995" s="59" t="s">
        <v>22296</v>
      </c>
      <c r="B10995" s="59" t="s">
        <v>22297</v>
      </c>
    </row>
    <row r="10996" spans="1:2" x14ac:dyDescent="0.3">
      <c r="A10996" s="59" t="s">
        <v>22298</v>
      </c>
      <c r="B10996" s="59" t="s">
        <v>22299</v>
      </c>
    </row>
    <row r="10997" spans="1:2" x14ac:dyDescent="0.3">
      <c r="A10997" s="59" t="s">
        <v>22300</v>
      </c>
      <c r="B10997" s="59" t="s">
        <v>22301</v>
      </c>
    </row>
    <row r="10998" spans="1:2" x14ac:dyDescent="0.3">
      <c r="A10998" s="59" t="s">
        <v>22302</v>
      </c>
      <c r="B10998" s="59" t="s">
        <v>22303</v>
      </c>
    </row>
    <row r="10999" spans="1:2" x14ac:dyDescent="0.3">
      <c r="A10999" s="59" t="s">
        <v>22304</v>
      </c>
      <c r="B10999" s="59" t="s">
        <v>22305</v>
      </c>
    </row>
    <row r="11000" spans="1:2" ht="28.8" x14ac:dyDescent="0.3">
      <c r="A11000" s="59" t="s">
        <v>22306</v>
      </c>
      <c r="B11000" s="59" t="s">
        <v>22307</v>
      </c>
    </row>
    <row r="11001" spans="1:2" x14ac:dyDescent="0.3">
      <c r="A11001" s="59" t="s">
        <v>22308</v>
      </c>
      <c r="B11001" s="59" t="s">
        <v>22309</v>
      </c>
    </row>
    <row r="11002" spans="1:2" x14ac:dyDescent="0.3">
      <c r="A11002" s="59" t="s">
        <v>22310</v>
      </c>
      <c r="B11002" s="59" t="s">
        <v>22311</v>
      </c>
    </row>
    <row r="11003" spans="1:2" x14ac:dyDescent="0.3">
      <c r="A11003" s="59" t="s">
        <v>22312</v>
      </c>
      <c r="B11003" s="59" t="s">
        <v>22313</v>
      </c>
    </row>
    <row r="11004" spans="1:2" x14ac:dyDescent="0.3">
      <c r="A11004" s="59" t="s">
        <v>22314</v>
      </c>
      <c r="B11004" s="59" t="s">
        <v>22315</v>
      </c>
    </row>
    <row r="11005" spans="1:2" x14ac:dyDescent="0.3">
      <c r="A11005" s="59" t="s">
        <v>22316</v>
      </c>
      <c r="B11005" s="59" t="s">
        <v>22317</v>
      </c>
    </row>
    <row r="11006" spans="1:2" x14ac:dyDescent="0.3">
      <c r="A11006" s="59" t="s">
        <v>22318</v>
      </c>
      <c r="B11006" s="59" t="s">
        <v>22319</v>
      </c>
    </row>
    <row r="11007" spans="1:2" x14ac:dyDescent="0.3">
      <c r="A11007" s="59" t="s">
        <v>22320</v>
      </c>
      <c r="B11007" s="59" t="s">
        <v>22321</v>
      </c>
    </row>
    <row r="11008" spans="1:2" x14ac:dyDescent="0.3">
      <c r="A11008" s="59" t="s">
        <v>22322</v>
      </c>
      <c r="B11008" s="59" t="s">
        <v>22323</v>
      </c>
    </row>
    <row r="11009" spans="1:2" x14ac:dyDescent="0.3">
      <c r="A11009" s="59" t="s">
        <v>22324</v>
      </c>
      <c r="B11009" s="59" t="s">
        <v>22325</v>
      </c>
    </row>
    <row r="11010" spans="1:2" x14ac:dyDescent="0.3">
      <c r="A11010" s="59" t="s">
        <v>22326</v>
      </c>
      <c r="B11010" s="59" t="s">
        <v>22327</v>
      </c>
    </row>
    <row r="11011" spans="1:2" ht="28.8" x14ac:dyDescent="0.3">
      <c r="A11011" s="59" t="s">
        <v>22328</v>
      </c>
      <c r="B11011" s="59" t="s">
        <v>22329</v>
      </c>
    </row>
    <row r="11012" spans="1:2" x14ac:dyDescent="0.3">
      <c r="A11012" s="59" t="s">
        <v>22330</v>
      </c>
      <c r="B11012" s="59" t="s">
        <v>22331</v>
      </c>
    </row>
    <row r="11013" spans="1:2" x14ac:dyDescent="0.3">
      <c r="A11013" s="59" t="s">
        <v>22332</v>
      </c>
      <c r="B11013" s="59" t="s">
        <v>22333</v>
      </c>
    </row>
    <row r="11014" spans="1:2" x14ac:dyDescent="0.3">
      <c r="A11014" s="59" t="s">
        <v>22334</v>
      </c>
      <c r="B11014" s="59" t="s">
        <v>22335</v>
      </c>
    </row>
    <row r="11015" spans="1:2" x14ac:dyDescent="0.3">
      <c r="A11015" s="59" t="s">
        <v>22336</v>
      </c>
      <c r="B11015" s="59" t="s">
        <v>22337</v>
      </c>
    </row>
    <row r="11016" spans="1:2" x14ac:dyDescent="0.3">
      <c r="A11016" s="59" t="s">
        <v>22338</v>
      </c>
      <c r="B11016" s="59" t="s">
        <v>22339</v>
      </c>
    </row>
    <row r="11017" spans="1:2" x14ac:dyDescent="0.3">
      <c r="A11017" s="59" t="s">
        <v>22340</v>
      </c>
      <c r="B11017" s="59" t="s">
        <v>22341</v>
      </c>
    </row>
    <row r="11018" spans="1:2" x14ac:dyDescent="0.3">
      <c r="A11018" s="59" t="s">
        <v>22342</v>
      </c>
      <c r="B11018" s="59" t="s">
        <v>22343</v>
      </c>
    </row>
    <row r="11019" spans="1:2" x14ac:dyDescent="0.3">
      <c r="A11019" s="59" t="s">
        <v>22344</v>
      </c>
      <c r="B11019" s="59" t="s">
        <v>22345</v>
      </c>
    </row>
    <row r="11020" spans="1:2" x14ac:dyDescent="0.3">
      <c r="A11020" s="59" t="s">
        <v>22346</v>
      </c>
      <c r="B11020" s="59" t="s">
        <v>22347</v>
      </c>
    </row>
    <row r="11021" spans="1:2" x14ac:dyDescent="0.3">
      <c r="A11021" s="59" t="s">
        <v>22348</v>
      </c>
      <c r="B11021" s="59" t="s">
        <v>22349</v>
      </c>
    </row>
    <row r="11022" spans="1:2" ht="28.8" x14ac:dyDescent="0.3">
      <c r="A11022" s="59" t="s">
        <v>22350</v>
      </c>
      <c r="B11022" s="59" t="s">
        <v>22351</v>
      </c>
    </row>
    <row r="11023" spans="1:2" x14ac:dyDescent="0.3">
      <c r="A11023" s="59" t="s">
        <v>22352</v>
      </c>
      <c r="B11023" s="59" t="s">
        <v>22353</v>
      </c>
    </row>
    <row r="11024" spans="1:2" x14ac:dyDescent="0.3">
      <c r="A11024" s="59" t="s">
        <v>22354</v>
      </c>
      <c r="B11024" s="59" t="s">
        <v>22355</v>
      </c>
    </row>
    <row r="11025" spans="1:2" x14ac:dyDescent="0.3">
      <c r="A11025" s="59" t="s">
        <v>22356</v>
      </c>
      <c r="B11025" s="59" t="s">
        <v>22357</v>
      </c>
    </row>
    <row r="11026" spans="1:2" x14ac:dyDescent="0.3">
      <c r="A11026" s="59" t="s">
        <v>22358</v>
      </c>
      <c r="B11026" s="59" t="s">
        <v>22359</v>
      </c>
    </row>
    <row r="11027" spans="1:2" x14ac:dyDescent="0.3">
      <c r="A11027" s="59" t="s">
        <v>22360</v>
      </c>
      <c r="B11027" s="59" t="s">
        <v>22361</v>
      </c>
    </row>
    <row r="11028" spans="1:2" x14ac:dyDescent="0.3">
      <c r="A11028" s="59" t="s">
        <v>22362</v>
      </c>
      <c r="B11028" s="59" t="s">
        <v>22363</v>
      </c>
    </row>
    <row r="11029" spans="1:2" x14ac:dyDescent="0.3">
      <c r="A11029" s="59" t="s">
        <v>22364</v>
      </c>
      <c r="B11029" s="59" t="s">
        <v>22365</v>
      </c>
    </row>
    <row r="11030" spans="1:2" x14ac:dyDescent="0.3">
      <c r="A11030" s="59" t="s">
        <v>22366</v>
      </c>
      <c r="B11030" s="59" t="s">
        <v>22367</v>
      </c>
    </row>
    <row r="11031" spans="1:2" x14ac:dyDescent="0.3">
      <c r="A11031" s="59" t="s">
        <v>22368</v>
      </c>
      <c r="B11031" s="59" t="s">
        <v>22369</v>
      </c>
    </row>
    <row r="11032" spans="1:2" x14ac:dyDescent="0.3">
      <c r="A11032" s="59" t="s">
        <v>22370</v>
      </c>
      <c r="B11032" s="59" t="s">
        <v>22371</v>
      </c>
    </row>
    <row r="11033" spans="1:2" ht="28.8" x14ac:dyDescent="0.3">
      <c r="A11033" s="59" t="s">
        <v>22372</v>
      </c>
      <c r="B11033" s="59" t="s">
        <v>22373</v>
      </c>
    </row>
    <row r="11034" spans="1:2" x14ac:dyDescent="0.3">
      <c r="A11034" s="59" t="s">
        <v>22374</v>
      </c>
      <c r="B11034" s="59" t="s">
        <v>22375</v>
      </c>
    </row>
    <row r="11035" spans="1:2" x14ac:dyDescent="0.3">
      <c r="A11035" s="59" t="s">
        <v>22376</v>
      </c>
      <c r="B11035" s="59" t="s">
        <v>22377</v>
      </c>
    </row>
    <row r="11036" spans="1:2" x14ac:dyDescent="0.3">
      <c r="A11036" s="59" t="s">
        <v>22378</v>
      </c>
      <c r="B11036" s="59" t="s">
        <v>22379</v>
      </c>
    </row>
    <row r="11037" spans="1:2" x14ac:dyDescent="0.3">
      <c r="A11037" s="59" t="s">
        <v>22380</v>
      </c>
      <c r="B11037" s="59" t="s">
        <v>22381</v>
      </c>
    </row>
    <row r="11038" spans="1:2" x14ac:dyDescent="0.3">
      <c r="A11038" s="59" t="s">
        <v>22382</v>
      </c>
      <c r="B11038" s="59" t="s">
        <v>22383</v>
      </c>
    </row>
    <row r="11039" spans="1:2" x14ac:dyDescent="0.3">
      <c r="A11039" s="59" t="s">
        <v>22384</v>
      </c>
      <c r="B11039" s="59" t="s">
        <v>22385</v>
      </c>
    </row>
    <row r="11040" spans="1:2" x14ac:dyDescent="0.3">
      <c r="A11040" s="59" t="s">
        <v>22386</v>
      </c>
      <c r="B11040" s="59" t="s">
        <v>22387</v>
      </c>
    </row>
    <row r="11041" spans="1:2" x14ac:dyDescent="0.3">
      <c r="A11041" s="59" t="s">
        <v>22388</v>
      </c>
      <c r="B11041" s="59" t="s">
        <v>22389</v>
      </c>
    </row>
    <row r="11042" spans="1:2" x14ac:dyDescent="0.3">
      <c r="A11042" s="59" t="s">
        <v>22390</v>
      </c>
      <c r="B11042" s="59" t="s">
        <v>22391</v>
      </c>
    </row>
    <row r="11043" spans="1:2" x14ac:dyDescent="0.3">
      <c r="A11043" s="59" t="s">
        <v>22392</v>
      </c>
      <c r="B11043" s="59" t="s">
        <v>22393</v>
      </c>
    </row>
    <row r="11044" spans="1:2" ht="28.8" x14ac:dyDescent="0.3">
      <c r="A11044" s="59" t="s">
        <v>22394</v>
      </c>
      <c r="B11044" s="59" t="s">
        <v>22395</v>
      </c>
    </row>
    <row r="11045" spans="1:2" x14ac:dyDescent="0.3">
      <c r="A11045" s="59" t="s">
        <v>22396</v>
      </c>
      <c r="B11045" s="59" t="s">
        <v>22397</v>
      </c>
    </row>
    <row r="11046" spans="1:2" x14ac:dyDescent="0.3">
      <c r="A11046" s="59" t="s">
        <v>22398</v>
      </c>
      <c r="B11046" s="59" t="s">
        <v>22399</v>
      </c>
    </row>
    <row r="11047" spans="1:2" x14ac:dyDescent="0.3">
      <c r="A11047" s="59" t="s">
        <v>22400</v>
      </c>
      <c r="B11047" s="59" t="s">
        <v>22401</v>
      </c>
    </row>
    <row r="11048" spans="1:2" x14ac:dyDescent="0.3">
      <c r="A11048" s="59" t="s">
        <v>22402</v>
      </c>
      <c r="B11048" s="59" t="s">
        <v>22403</v>
      </c>
    </row>
    <row r="11049" spans="1:2" x14ac:dyDescent="0.3">
      <c r="A11049" s="59" t="s">
        <v>22404</v>
      </c>
      <c r="B11049" s="59" t="s">
        <v>22405</v>
      </c>
    </row>
    <row r="11050" spans="1:2" x14ac:dyDescent="0.3">
      <c r="A11050" s="59" t="s">
        <v>22406</v>
      </c>
      <c r="B11050" s="59" t="s">
        <v>22407</v>
      </c>
    </row>
    <row r="11051" spans="1:2" x14ac:dyDescent="0.3">
      <c r="A11051" s="59" t="s">
        <v>22408</v>
      </c>
      <c r="B11051" s="59" t="s">
        <v>22409</v>
      </c>
    </row>
    <row r="11052" spans="1:2" x14ac:dyDescent="0.3">
      <c r="A11052" s="59" t="s">
        <v>22410</v>
      </c>
      <c r="B11052" s="59" t="s">
        <v>22411</v>
      </c>
    </row>
    <row r="11053" spans="1:2" x14ac:dyDescent="0.3">
      <c r="A11053" s="59" t="s">
        <v>22412</v>
      </c>
      <c r="B11053" s="59" t="s">
        <v>22413</v>
      </c>
    </row>
    <row r="11054" spans="1:2" x14ac:dyDescent="0.3">
      <c r="A11054" s="59" t="s">
        <v>22414</v>
      </c>
      <c r="B11054" s="59" t="s">
        <v>22415</v>
      </c>
    </row>
    <row r="11055" spans="1:2" x14ac:dyDescent="0.3">
      <c r="A11055" s="59" t="s">
        <v>22416</v>
      </c>
      <c r="B11055" s="59" t="s">
        <v>22417</v>
      </c>
    </row>
    <row r="11056" spans="1:2" x14ac:dyDescent="0.3">
      <c r="A11056" s="59" t="s">
        <v>22418</v>
      </c>
      <c r="B11056" s="59" t="s">
        <v>22419</v>
      </c>
    </row>
    <row r="11057" spans="1:2" x14ac:dyDescent="0.3">
      <c r="A11057" s="59" t="s">
        <v>22420</v>
      </c>
      <c r="B11057" s="59" t="s">
        <v>22421</v>
      </c>
    </row>
    <row r="11058" spans="1:2" x14ac:dyDescent="0.3">
      <c r="A11058" s="59" t="s">
        <v>22422</v>
      </c>
      <c r="B11058" s="59" t="s">
        <v>22423</v>
      </c>
    </row>
    <row r="11059" spans="1:2" x14ac:dyDescent="0.3">
      <c r="A11059" s="59" t="s">
        <v>22424</v>
      </c>
      <c r="B11059" s="59" t="s">
        <v>22425</v>
      </c>
    </row>
    <row r="11060" spans="1:2" x14ac:dyDescent="0.3">
      <c r="A11060" s="59" t="s">
        <v>22426</v>
      </c>
      <c r="B11060" s="59" t="s">
        <v>22427</v>
      </c>
    </row>
    <row r="11061" spans="1:2" x14ac:dyDescent="0.3">
      <c r="A11061" s="59" t="s">
        <v>22428</v>
      </c>
      <c r="B11061" s="59" t="s">
        <v>22429</v>
      </c>
    </row>
    <row r="11062" spans="1:2" x14ac:dyDescent="0.3">
      <c r="A11062" s="59" t="s">
        <v>22430</v>
      </c>
      <c r="B11062" s="59" t="s">
        <v>22431</v>
      </c>
    </row>
    <row r="11063" spans="1:2" x14ac:dyDescent="0.3">
      <c r="A11063" s="59" t="s">
        <v>22432</v>
      </c>
      <c r="B11063" s="59" t="s">
        <v>22433</v>
      </c>
    </row>
    <row r="11064" spans="1:2" x14ac:dyDescent="0.3">
      <c r="A11064" s="59" t="s">
        <v>22434</v>
      </c>
      <c r="B11064" s="59" t="s">
        <v>22435</v>
      </c>
    </row>
    <row r="11065" spans="1:2" x14ac:dyDescent="0.3">
      <c r="A11065" s="59" t="s">
        <v>22436</v>
      </c>
      <c r="B11065" s="59" t="s">
        <v>22437</v>
      </c>
    </row>
    <row r="11066" spans="1:2" ht="28.8" x14ac:dyDescent="0.3">
      <c r="A11066" s="59" t="s">
        <v>22438</v>
      </c>
      <c r="B11066" s="59" t="s">
        <v>22439</v>
      </c>
    </row>
    <row r="11067" spans="1:2" x14ac:dyDescent="0.3">
      <c r="A11067" s="59" t="s">
        <v>22440</v>
      </c>
      <c r="B11067" s="59" t="s">
        <v>22441</v>
      </c>
    </row>
    <row r="11068" spans="1:2" x14ac:dyDescent="0.3">
      <c r="A11068" s="59" t="s">
        <v>22442</v>
      </c>
      <c r="B11068" s="59" t="s">
        <v>22443</v>
      </c>
    </row>
    <row r="11069" spans="1:2" x14ac:dyDescent="0.3">
      <c r="A11069" s="59" t="s">
        <v>22444</v>
      </c>
      <c r="B11069" s="59" t="s">
        <v>22445</v>
      </c>
    </row>
    <row r="11070" spans="1:2" x14ac:dyDescent="0.3">
      <c r="A11070" s="59" t="s">
        <v>22446</v>
      </c>
      <c r="B11070" s="59" t="s">
        <v>22447</v>
      </c>
    </row>
    <row r="11071" spans="1:2" x14ac:dyDescent="0.3">
      <c r="A11071" s="59" t="s">
        <v>22448</v>
      </c>
      <c r="B11071" s="59" t="s">
        <v>22449</v>
      </c>
    </row>
    <row r="11072" spans="1:2" x14ac:dyDescent="0.3">
      <c r="A11072" s="59" t="s">
        <v>22450</v>
      </c>
      <c r="B11072" s="59" t="s">
        <v>22451</v>
      </c>
    </row>
    <row r="11073" spans="1:2" x14ac:dyDescent="0.3">
      <c r="A11073" s="59" t="s">
        <v>22452</v>
      </c>
      <c r="B11073" s="59" t="s">
        <v>22453</v>
      </c>
    </row>
    <row r="11074" spans="1:2" x14ac:dyDescent="0.3">
      <c r="A11074" s="59" t="s">
        <v>22454</v>
      </c>
      <c r="B11074" s="59" t="s">
        <v>22455</v>
      </c>
    </row>
    <row r="11075" spans="1:2" x14ac:dyDescent="0.3">
      <c r="A11075" s="59" t="s">
        <v>22456</v>
      </c>
      <c r="B11075" s="59" t="s">
        <v>22457</v>
      </c>
    </row>
    <row r="11076" spans="1:2" x14ac:dyDescent="0.3">
      <c r="A11076" s="59" t="s">
        <v>22458</v>
      </c>
      <c r="B11076" s="59" t="s">
        <v>22459</v>
      </c>
    </row>
    <row r="11077" spans="1:2" ht="28.8" x14ac:dyDescent="0.3">
      <c r="A11077" s="59" t="s">
        <v>22460</v>
      </c>
      <c r="B11077" s="59" t="s">
        <v>22461</v>
      </c>
    </row>
    <row r="11078" spans="1:2" x14ac:dyDescent="0.3">
      <c r="A11078" s="59" t="s">
        <v>22462</v>
      </c>
      <c r="B11078" s="59" t="s">
        <v>22463</v>
      </c>
    </row>
    <row r="11079" spans="1:2" x14ac:dyDescent="0.3">
      <c r="A11079" s="59" t="s">
        <v>22464</v>
      </c>
      <c r="B11079" s="59" t="s">
        <v>22465</v>
      </c>
    </row>
    <row r="11080" spans="1:2" x14ac:dyDescent="0.3">
      <c r="A11080" s="59" t="s">
        <v>22466</v>
      </c>
      <c r="B11080" s="59" t="s">
        <v>22467</v>
      </c>
    </row>
    <row r="11081" spans="1:2" x14ac:dyDescent="0.3">
      <c r="A11081" s="59" t="s">
        <v>22468</v>
      </c>
      <c r="B11081" s="59" t="s">
        <v>22469</v>
      </c>
    </row>
    <row r="11082" spans="1:2" x14ac:dyDescent="0.3">
      <c r="A11082" s="59" t="s">
        <v>22470</v>
      </c>
      <c r="B11082" s="59" t="s">
        <v>22471</v>
      </c>
    </row>
    <row r="11083" spans="1:2" x14ac:dyDescent="0.3">
      <c r="A11083" s="59" t="s">
        <v>22472</v>
      </c>
      <c r="B11083" s="59" t="s">
        <v>22473</v>
      </c>
    </row>
    <row r="11084" spans="1:2" x14ac:dyDescent="0.3">
      <c r="A11084" s="59" t="s">
        <v>22474</v>
      </c>
      <c r="B11084" s="59" t="s">
        <v>22475</v>
      </c>
    </row>
    <row r="11085" spans="1:2" x14ac:dyDescent="0.3">
      <c r="A11085" s="59" t="s">
        <v>22476</v>
      </c>
      <c r="B11085" s="59" t="s">
        <v>22477</v>
      </c>
    </row>
    <row r="11086" spans="1:2" x14ac:dyDescent="0.3">
      <c r="A11086" s="59" t="s">
        <v>22478</v>
      </c>
      <c r="B11086" s="59" t="s">
        <v>22479</v>
      </c>
    </row>
    <row r="11087" spans="1:2" x14ac:dyDescent="0.3">
      <c r="A11087" s="59" t="s">
        <v>22480</v>
      </c>
      <c r="B11087" s="59" t="s">
        <v>22481</v>
      </c>
    </row>
    <row r="11088" spans="1:2" ht="28.8" x14ac:dyDescent="0.3">
      <c r="A11088" s="59" t="s">
        <v>22482</v>
      </c>
      <c r="B11088" s="59" t="s">
        <v>22483</v>
      </c>
    </row>
    <row r="11089" spans="1:2" x14ac:dyDescent="0.3">
      <c r="A11089" s="59" t="s">
        <v>22484</v>
      </c>
      <c r="B11089" s="59" t="s">
        <v>22485</v>
      </c>
    </row>
    <row r="11090" spans="1:2" x14ac:dyDescent="0.3">
      <c r="A11090" s="59" t="s">
        <v>22486</v>
      </c>
      <c r="B11090" s="59" t="s">
        <v>22487</v>
      </c>
    </row>
    <row r="11091" spans="1:2" x14ac:dyDescent="0.3">
      <c r="A11091" s="59" t="s">
        <v>22488</v>
      </c>
      <c r="B11091" s="59" t="s">
        <v>22489</v>
      </c>
    </row>
    <row r="11092" spans="1:2" x14ac:dyDescent="0.3">
      <c r="A11092" s="59" t="s">
        <v>22490</v>
      </c>
      <c r="B11092" s="59" t="s">
        <v>22491</v>
      </c>
    </row>
    <row r="11093" spans="1:2" x14ac:dyDescent="0.3">
      <c r="A11093" s="59" t="s">
        <v>22492</v>
      </c>
      <c r="B11093" s="59" t="s">
        <v>22493</v>
      </c>
    </row>
    <row r="11094" spans="1:2" x14ac:dyDescent="0.3">
      <c r="A11094" s="59" t="s">
        <v>22494</v>
      </c>
      <c r="B11094" s="59" t="s">
        <v>22495</v>
      </c>
    </row>
    <row r="11095" spans="1:2" x14ac:dyDescent="0.3">
      <c r="A11095" s="59" t="s">
        <v>22496</v>
      </c>
      <c r="B11095" s="59" t="s">
        <v>22497</v>
      </c>
    </row>
    <row r="11096" spans="1:2" x14ac:dyDescent="0.3">
      <c r="A11096" s="59" t="s">
        <v>22498</v>
      </c>
      <c r="B11096" s="59" t="s">
        <v>22499</v>
      </c>
    </row>
    <row r="11097" spans="1:2" x14ac:dyDescent="0.3">
      <c r="A11097" s="59" t="s">
        <v>22500</v>
      </c>
      <c r="B11097" s="59" t="s">
        <v>22501</v>
      </c>
    </row>
    <row r="11098" spans="1:2" x14ac:dyDescent="0.3">
      <c r="A11098" s="59" t="s">
        <v>22502</v>
      </c>
      <c r="B11098" s="59" t="s">
        <v>22503</v>
      </c>
    </row>
    <row r="11099" spans="1:2" ht="28.8" x14ac:dyDescent="0.3">
      <c r="A11099" s="59" t="s">
        <v>22504</v>
      </c>
      <c r="B11099" s="59" t="s">
        <v>22505</v>
      </c>
    </row>
    <row r="11100" spans="1:2" x14ac:dyDescent="0.3">
      <c r="A11100" s="59" t="s">
        <v>22506</v>
      </c>
      <c r="B11100" s="59" t="s">
        <v>22507</v>
      </c>
    </row>
    <row r="11101" spans="1:2" x14ac:dyDescent="0.3">
      <c r="A11101" s="59" t="s">
        <v>22508</v>
      </c>
      <c r="B11101" s="59" t="s">
        <v>22509</v>
      </c>
    </row>
    <row r="11102" spans="1:2" x14ac:dyDescent="0.3">
      <c r="A11102" s="59" t="s">
        <v>22510</v>
      </c>
      <c r="B11102" s="59" t="s">
        <v>22511</v>
      </c>
    </row>
    <row r="11103" spans="1:2" x14ac:dyDescent="0.3">
      <c r="A11103" s="59" t="s">
        <v>22512</v>
      </c>
      <c r="B11103" s="59" t="s">
        <v>22513</v>
      </c>
    </row>
    <row r="11104" spans="1:2" x14ac:dyDescent="0.3">
      <c r="A11104" s="59" t="s">
        <v>22514</v>
      </c>
      <c r="B11104" s="59" t="s">
        <v>22515</v>
      </c>
    </row>
    <row r="11105" spans="1:2" x14ac:dyDescent="0.3">
      <c r="A11105" s="59" t="s">
        <v>22516</v>
      </c>
      <c r="B11105" s="59" t="s">
        <v>22517</v>
      </c>
    </row>
    <row r="11106" spans="1:2" x14ac:dyDescent="0.3">
      <c r="A11106" s="59" t="s">
        <v>22518</v>
      </c>
      <c r="B11106" s="59" t="s">
        <v>22519</v>
      </c>
    </row>
    <row r="11107" spans="1:2" x14ac:dyDescent="0.3">
      <c r="A11107" s="59" t="s">
        <v>22520</v>
      </c>
      <c r="B11107" s="59" t="s">
        <v>22521</v>
      </c>
    </row>
    <row r="11108" spans="1:2" x14ac:dyDescent="0.3">
      <c r="A11108" s="59" t="s">
        <v>22522</v>
      </c>
      <c r="B11108" s="59" t="s">
        <v>22523</v>
      </c>
    </row>
    <row r="11109" spans="1:2" x14ac:dyDescent="0.3">
      <c r="A11109" s="59" t="s">
        <v>22524</v>
      </c>
      <c r="B11109" s="59" t="s">
        <v>22525</v>
      </c>
    </row>
    <row r="11110" spans="1:2" ht="28.8" x14ac:dyDescent="0.3">
      <c r="A11110" s="59" t="s">
        <v>22526</v>
      </c>
      <c r="B11110" s="59" t="s">
        <v>22527</v>
      </c>
    </row>
    <row r="11111" spans="1:2" x14ac:dyDescent="0.3">
      <c r="A11111" s="59" t="s">
        <v>22528</v>
      </c>
      <c r="B11111" s="59" t="s">
        <v>22529</v>
      </c>
    </row>
    <row r="11112" spans="1:2" x14ac:dyDescent="0.3">
      <c r="A11112" s="59" t="s">
        <v>22530</v>
      </c>
      <c r="B11112" s="59" t="s">
        <v>22531</v>
      </c>
    </row>
    <row r="11113" spans="1:2" x14ac:dyDescent="0.3">
      <c r="A11113" s="59" t="s">
        <v>22532</v>
      </c>
      <c r="B11113" s="59" t="s">
        <v>22533</v>
      </c>
    </row>
    <row r="11114" spans="1:2" x14ac:dyDescent="0.3">
      <c r="A11114" s="59" t="s">
        <v>22534</v>
      </c>
      <c r="B11114" s="59" t="s">
        <v>22535</v>
      </c>
    </row>
    <row r="11115" spans="1:2" x14ac:dyDescent="0.3">
      <c r="A11115" s="59" t="s">
        <v>22536</v>
      </c>
      <c r="B11115" s="59" t="s">
        <v>22537</v>
      </c>
    </row>
    <row r="11116" spans="1:2" x14ac:dyDescent="0.3">
      <c r="A11116" s="59" t="s">
        <v>22538</v>
      </c>
      <c r="B11116" s="59" t="s">
        <v>22539</v>
      </c>
    </row>
    <row r="11117" spans="1:2" x14ac:dyDescent="0.3">
      <c r="A11117" s="59" t="s">
        <v>22540</v>
      </c>
      <c r="B11117" s="59" t="s">
        <v>22541</v>
      </c>
    </row>
    <row r="11118" spans="1:2" x14ac:dyDescent="0.3">
      <c r="A11118" s="59" t="s">
        <v>22542</v>
      </c>
      <c r="B11118" s="59" t="s">
        <v>22543</v>
      </c>
    </row>
    <row r="11119" spans="1:2" x14ac:dyDescent="0.3">
      <c r="A11119" s="59" t="s">
        <v>22544</v>
      </c>
      <c r="B11119" s="59" t="s">
        <v>22545</v>
      </c>
    </row>
    <row r="11120" spans="1:2" x14ac:dyDescent="0.3">
      <c r="A11120" s="59" t="s">
        <v>22546</v>
      </c>
      <c r="B11120" s="59" t="s">
        <v>22547</v>
      </c>
    </row>
    <row r="11121" spans="1:2" ht="28.8" x14ac:dyDescent="0.3">
      <c r="A11121" s="59" t="s">
        <v>22548</v>
      </c>
      <c r="B11121" s="59" t="s">
        <v>22549</v>
      </c>
    </row>
    <row r="11122" spans="1:2" x14ac:dyDescent="0.3">
      <c r="A11122" s="59" t="s">
        <v>22550</v>
      </c>
      <c r="B11122" s="59" t="s">
        <v>22551</v>
      </c>
    </row>
    <row r="11123" spans="1:2" x14ac:dyDescent="0.3">
      <c r="A11123" s="59" t="s">
        <v>22552</v>
      </c>
      <c r="B11123" s="59" t="s">
        <v>22553</v>
      </c>
    </row>
    <row r="11124" spans="1:2" x14ac:dyDescent="0.3">
      <c r="A11124" s="59" t="s">
        <v>22554</v>
      </c>
      <c r="B11124" s="59" t="s">
        <v>22555</v>
      </c>
    </row>
    <row r="11125" spans="1:2" x14ac:dyDescent="0.3">
      <c r="A11125" s="59" t="s">
        <v>22556</v>
      </c>
      <c r="B11125" s="59" t="s">
        <v>22557</v>
      </c>
    </row>
    <row r="11126" spans="1:2" x14ac:dyDescent="0.3">
      <c r="A11126" s="59" t="s">
        <v>22558</v>
      </c>
      <c r="B11126" s="59" t="s">
        <v>22559</v>
      </c>
    </row>
    <row r="11127" spans="1:2" x14ac:dyDescent="0.3">
      <c r="A11127" s="59" t="s">
        <v>22560</v>
      </c>
      <c r="B11127" s="59" t="s">
        <v>22561</v>
      </c>
    </row>
    <row r="11128" spans="1:2" x14ac:dyDescent="0.3">
      <c r="A11128" s="59" t="s">
        <v>22562</v>
      </c>
      <c r="B11128" s="59" t="s">
        <v>22563</v>
      </c>
    </row>
    <row r="11129" spans="1:2" x14ac:dyDescent="0.3">
      <c r="A11129" s="59" t="s">
        <v>22564</v>
      </c>
      <c r="B11129" s="59" t="s">
        <v>22565</v>
      </c>
    </row>
    <row r="11130" spans="1:2" x14ac:dyDescent="0.3">
      <c r="A11130" s="59" t="s">
        <v>22566</v>
      </c>
      <c r="B11130" s="59" t="s">
        <v>22567</v>
      </c>
    </row>
    <row r="11131" spans="1:2" ht="28.8" x14ac:dyDescent="0.3">
      <c r="A11131" s="59" t="s">
        <v>22568</v>
      </c>
      <c r="B11131" s="59" t="s">
        <v>22569</v>
      </c>
    </row>
    <row r="11132" spans="1:2" ht="28.8" x14ac:dyDescent="0.3">
      <c r="A11132" s="59" t="s">
        <v>22570</v>
      </c>
      <c r="B11132" s="59" t="s">
        <v>22571</v>
      </c>
    </row>
    <row r="11133" spans="1:2" ht="28.8" x14ac:dyDescent="0.3">
      <c r="A11133" s="59" t="s">
        <v>22572</v>
      </c>
      <c r="B11133" s="59" t="s">
        <v>22573</v>
      </c>
    </row>
    <row r="11134" spans="1:2" x14ac:dyDescent="0.3">
      <c r="A11134" s="59" t="s">
        <v>22574</v>
      </c>
      <c r="B11134" s="59" t="s">
        <v>22575</v>
      </c>
    </row>
    <row r="11135" spans="1:2" ht="28.8" x14ac:dyDescent="0.3">
      <c r="A11135" s="59" t="s">
        <v>22576</v>
      </c>
      <c r="B11135" s="59" t="s">
        <v>22577</v>
      </c>
    </row>
    <row r="11136" spans="1:2" ht="28.8" x14ac:dyDescent="0.3">
      <c r="A11136" s="59" t="s">
        <v>22578</v>
      </c>
      <c r="B11136" s="59" t="s">
        <v>22579</v>
      </c>
    </row>
    <row r="11137" spans="1:2" x14ac:dyDescent="0.3">
      <c r="A11137" s="59" t="s">
        <v>22580</v>
      </c>
      <c r="B11137" s="59" t="s">
        <v>22581</v>
      </c>
    </row>
    <row r="11138" spans="1:2" ht="28.8" x14ac:dyDescent="0.3">
      <c r="A11138" s="59" t="s">
        <v>22582</v>
      </c>
      <c r="B11138" s="59" t="s">
        <v>22583</v>
      </c>
    </row>
    <row r="11139" spans="1:2" ht="28.8" x14ac:dyDescent="0.3">
      <c r="A11139" s="59" t="s">
        <v>22584</v>
      </c>
      <c r="B11139" s="59" t="s">
        <v>22585</v>
      </c>
    </row>
    <row r="11140" spans="1:2" x14ac:dyDescent="0.3">
      <c r="A11140" s="59" t="s">
        <v>22586</v>
      </c>
      <c r="B11140" s="59" t="s">
        <v>22587</v>
      </c>
    </row>
    <row r="11141" spans="1:2" x14ac:dyDescent="0.3">
      <c r="A11141" s="59" t="s">
        <v>22588</v>
      </c>
      <c r="B11141" s="59" t="s">
        <v>22589</v>
      </c>
    </row>
    <row r="11142" spans="1:2" x14ac:dyDescent="0.3">
      <c r="A11142" s="59" t="s">
        <v>22590</v>
      </c>
      <c r="B11142" s="59" t="s">
        <v>22591</v>
      </c>
    </row>
    <row r="11143" spans="1:2" ht="28.8" x14ac:dyDescent="0.3">
      <c r="A11143" s="59" t="s">
        <v>22592</v>
      </c>
      <c r="B11143" s="59" t="s">
        <v>22593</v>
      </c>
    </row>
    <row r="11144" spans="1:2" x14ac:dyDescent="0.3">
      <c r="A11144" s="59" t="s">
        <v>22594</v>
      </c>
      <c r="B11144" s="59" t="s">
        <v>22595</v>
      </c>
    </row>
    <row r="11145" spans="1:2" x14ac:dyDescent="0.3">
      <c r="A11145" s="59" t="s">
        <v>22596</v>
      </c>
      <c r="B11145" s="59" t="s">
        <v>22597</v>
      </c>
    </row>
    <row r="11146" spans="1:2" x14ac:dyDescent="0.3">
      <c r="A11146" s="59" t="s">
        <v>22598</v>
      </c>
      <c r="B11146" s="59" t="s">
        <v>22599</v>
      </c>
    </row>
    <row r="11147" spans="1:2" x14ac:dyDescent="0.3">
      <c r="A11147" s="59" t="s">
        <v>22600</v>
      </c>
      <c r="B11147" s="59" t="s">
        <v>22601</v>
      </c>
    </row>
    <row r="11148" spans="1:2" x14ac:dyDescent="0.3">
      <c r="A11148" s="59" t="s">
        <v>22602</v>
      </c>
      <c r="B11148" s="59" t="s">
        <v>22603</v>
      </c>
    </row>
    <row r="11149" spans="1:2" x14ac:dyDescent="0.3">
      <c r="A11149" s="59" t="s">
        <v>22604</v>
      </c>
      <c r="B11149" s="59" t="s">
        <v>22605</v>
      </c>
    </row>
    <row r="11150" spans="1:2" x14ac:dyDescent="0.3">
      <c r="A11150" s="59" t="s">
        <v>22606</v>
      </c>
      <c r="B11150" s="59" t="s">
        <v>22607</v>
      </c>
    </row>
    <row r="11151" spans="1:2" x14ac:dyDescent="0.3">
      <c r="A11151" s="59" t="s">
        <v>22608</v>
      </c>
      <c r="B11151" s="59" t="s">
        <v>22609</v>
      </c>
    </row>
    <row r="11152" spans="1:2" x14ac:dyDescent="0.3">
      <c r="A11152" s="59" t="s">
        <v>22610</v>
      </c>
      <c r="B11152" s="59" t="s">
        <v>22611</v>
      </c>
    </row>
    <row r="11153" spans="1:2" ht="28.8" x14ac:dyDescent="0.3">
      <c r="A11153" s="59" t="s">
        <v>22612</v>
      </c>
      <c r="B11153" s="59" t="s">
        <v>22613</v>
      </c>
    </row>
    <row r="11154" spans="1:2" ht="28.8" x14ac:dyDescent="0.3">
      <c r="A11154" s="59" t="s">
        <v>22614</v>
      </c>
      <c r="B11154" s="59" t="s">
        <v>22615</v>
      </c>
    </row>
    <row r="11155" spans="1:2" ht="28.8" x14ac:dyDescent="0.3">
      <c r="A11155" s="59" t="s">
        <v>22616</v>
      </c>
      <c r="B11155" s="59" t="s">
        <v>22617</v>
      </c>
    </row>
    <row r="11156" spans="1:2" x14ac:dyDescent="0.3">
      <c r="A11156" s="59" t="s">
        <v>22618</v>
      </c>
      <c r="B11156" s="59" t="s">
        <v>22619</v>
      </c>
    </row>
    <row r="11157" spans="1:2" ht="28.8" x14ac:dyDescent="0.3">
      <c r="A11157" s="59" t="s">
        <v>22620</v>
      </c>
      <c r="B11157" s="59" t="s">
        <v>22621</v>
      </c>
    </row>
    <row r="11158" spans="1:2" ht="28.8" x14ac:dyDescent="0.3">
      <c r="A11158" s="59" t="s">
        <v>22622</v>
      </c>
      <c r="B11158" s="59" t="s">
        <v>22623</v>
      </c>
    </row>
    <row r="11159" spans="1:2" x14ac:dyDescent="0.3">
      <c r="A11159" s="59" t="s">
        <v>22624</v>
      </c>
      <c r="B11159" s="59" t="s">
        <v>22625</v>
      </c>
    </row>
    <row r="11160" spans="1:2" ht="28.8" x14ac:dyDescent="0.3">
      <c r="A11160" s="59" t="s">
        <v>22626</v>
      </c>
      <c r="B11160" s="59" t="s">
        <v>22627</v>
      </c>
    </row>
    <row r="11161" spans="1:2" ht="28.8" x14ac:dyDescent="0.3">
      <c r="A11161" s="59" t="s">
        <v>22628</v>
      </c>
      <c r="B11161" s="59" t="s">
        <v>22629</v>
      </c>
    </row>
    <row r="11162" spans="1:2" x14ac:dyDescent="0.3">
      <c r="A11162" s="59" t="s">
        <v>22630</v>
      </c>
      <c r="B11162" s="59" t="s">
        <v>22631</v>
      </c>
    </row>
    <row r="11163" spans="1:2" x14ac:dyDescent="0.3">
      <c r="A11163" s="59" t="s">
        <v>22632</v>
      </c>
      <c r="B11163" s="59" t="s">
        <v>22633</v>
      </c>
    </row>
    <row r="11164" spans="1:2" x14ac:dyDescent="0.3">
      <c r="A11164" s="59" t="s">
        <v>22634</v>
      </c>
      <c r="B11164" s="59" t="s">
        <v>22635</v>
      </c>
    </row>
    <row r="11165" spans="1:2" ht="28.8" x14ac:dyDescent="0.3">
      <c r="A11165" s="59" t="s">
        <v>22636</v>
      </c>
      <c r="B11165" s="59" t="s">
        <v>22637</v>
      </c>
    </row>
    <row r="11166" spans="1:2" x14ac:dyDescent="0.3">
      <c r="A11166" s="59" t="s">
        <v>22638</v>
      </c>
      <c r="B11166" s="59" t="s">
        <v>22639</v>
      </c>
    </row>
    <row r="11167" spans="1:2" x14ac:dyDescent="0.3">
      <c r="A11167" s="59" t="s">
        <v>22640</v>
      </c>
      <c r="B11167" s="59" t="s">
        <v>22641</v>
      </c>
    </row>
    <row r="11168" spans="1:2" x14ac:dyDescent="0.3">
      <c r="A11168" s="59" t="s">
        <v>22642</v>
      </c>
      <c r="B11168" s="59" t="s">
        <v>22643</v>
      </c>
    </row>
    <row r="11169" spans="1:2" x14ac:dyDescent="0.3">
      <c r="A11169" s="59" t="s">
        <v>22644</v>
      </c>
      <c r="B11169" s="59" t="s">
        <v>22645</v>
      </c>
    </row>
    <row r="11170" spans="1:2" x14ac:dyDescent="0.3">
      <c r="A11170" s="59" t="s">
        <v>22646</v>
      </c>
      <c r="B11170" s="59" t="s">
        <v>22647</v>
      </c>
    </row>
    <row r="11171" spans="1:2" x14ac:dyDescent="0.3">
      <c r="A11171" s="59" t="s">
        <v>22648</v>
      </c>
      <c r="B11171" s="59" t="s">
        <v>22649</v>
      </c>
    </row>
    <row r="11172" spans="1:2" x14ac:dyDescent="0.3">
      <c r="A11172" s="59" t="s">
        <v>22650</v>
      </c>
      <c r="B11172" s="59" t="s">
        <v>22651</v>
      </c>
    </row>
    <row r="11173" spans="1:2" x14ac:dyDescent="0.3">
      <c r="A11173" s="59" t="s">
        <v>22652</v>
      </c>
      <c r="B11173" s="59" t="s">
        <v>22653</v>
      </c>
    </row>
    <row r="11174" spans="1:2" x14ac:dyDescent="0.3">
      <c r="A11174" s="59" t="s">
        <v>22654</v>
      </c>
      <c r="B11174" s="59" t="s">
        <v>22655</v>
      </c>
    </row>
    <row r="11175" spans="1:2" x14ac:dyDescent="0.3">
      <c r="A11175" s="59" t="s">
        <v>22656</v>
      </c>
      <c r="B11175" s="59" t="s">
        <v>22657</v>
      </c>
    </row>
    <row r="11176" spans="1:2" ht="28.8" x14ac:dyDescent="0.3">
      <c r="A11176" s="59" t="s">
        <v>22658</v>
      </c>
      <c r="B11176" s="59" t="s">
        <v>22659</v>
      </c>
    </row>
    <row r="11177" spans="1:2" x14ac:dyDescent="0.3">
      <c r="A11177" s="59" t="s">
        <v>22660</v>
      </c>
      <c r="B11177" s="59" t="s">
        <v>22661</v>
      </c>
    </row>
    <row r="11178" spans="1:2" x14ac:dyDescent="0.3">
      <c r="A11178" s="59" t="s">
        <v>22662</v>
      </c>
      <c r="B11178" s="59" t="s">
        <v>22663</v>
      </c>
    </row>
    <row r="11179" spans="1:2" x14ac:dyDescent="0.3">
      <c r="A11179" s="59" t="s">
        <v>22664</v>
      </c>
      <c r="B11179" s="59" t="s">
        <v>22665</v>
      </c>
    </row>
    <row r="11180" spans="1:2" ht="28.8" x14ac:dyDescent="0.3">
      <c r="A11180" s="59" t="s">
        <v>22666</v>
      </c>
      <c r="B11180" s="59" t="s">
        <v>22667</v>
      </c>
    </row>
    <row r="11181" spans="1:2" x14ac:dyDescent="0.3">
      <c r="A11181" s="59" t="s">
        <v>22668</v>
      </c>
      <c r="B11181" s="59" t="s">
        <v>22669</v>
      </c>
    </row>
    <row r="11182" spans="1:2" x14ac:dyDescent="0.3">
      <c r="A11182" s="59" t="s">
        <v>22670</v>
      </c>
      <c r="B11182" s="59" t="s">
        <v>22671</v>
      </c>
    </row>
    <row r="11183" spans="1:2" x14ac:dyDescent="0.3">
      <c r="A11183" s="59" t="s">
        <v>22672</v>
      </c>
      <c r="B11183" s="59" t="s">
        <v>22673</v>
      </c>
    </row>
    <row r="11184" spans="1:2" x14ac:dyDescent="0.3">
      <c r="A11184" s="59" t="s">
        <v>22674</v>
      </c>
      <c r="B11184" s="59" t="s">
        <v>22675</v>
      </c>
    </row>
    <row r="11185" spans="1:2" x14ac:dyDescent="0.3">
      <c r="A11185" s="59" t="s">
        <v>22676</v>
      </c>
      <c r="B11185" s="59" t="s">
        <v>22677</v>
      </c>
    </row>
    <row r="11186" spans="1:2" x14ac:dyDescent="0.3">
      <c r="A11186" s="59" t="s">
        <v>22678</v>
      </c>
      <c r="B11186" s="59" t="s">
        <v>22679</v>
      </c>
    </row>
    <row r="11187" spans="1:2" ht="28.8" x14ac:dyDescent="0.3">
      <c r="A11187" s="59" t="s">
        <v>22680</v>
      </c>
      <c r="B11187" s="59" t="s">
        <v>22681</v>
      </c>
    </row>
    <row r="11188" spans="1:2" x14ac:dyDescent="0.3">
      <c r="A11188" s="59" t="s">
        <v>22682</v>
      </c>
      <c r="B11188" s="59" t="s">
        <v>22683</v>
      </c>
    </row>
    <row r="11189" spans="1:2" x14ac:dyDescent="0.3">
      <c r="A11189" s="59" t="s">
        <v>22684</v>
      </c>
      <c r="B11189" s="59" t="s">
        <v>22685</v>
      </c>
    </row>
    <row r="11190" spans="1:2" x14ac:dyDescent="0.3">
      <c r="A11190" s="59" t="s">
        <v>22686</v>
      </c>
      <c r="B11190" s="59" t="s">
        <v>22687</v>
      </c>
    </row>
    <row r="11191" spans="1:2" x14ac:dyDescent="0.3">
      <c r="A11191" s="59" t="s">
        <v>22688</v>
      </c>
      <c r="B11191" s="59" t="s">
        <v>22689</v>
      </c>
    </row>
    <row r="11192" spans="1:2" x14ac:dyDescent="0.3">
      <c r="A11192" s="59" t="s">
        <v>22690</v>
      </c>
      <c r="B11192" s="59" t="s">
        <v>22691</v>
      </c>
    </row>
    <row r="11193" spans="1:2" x14ac:dyDescent="0.3">
      <c r="A11193" s="59" t="s">
        <v>22692</v>
      </c>
      <c r="B11193" s="59" t="s">
        <v>22693</v>
      </c>
    </row>
    <row r="11194" spans="1:2" x14ac:dyDescent="0.3">
      <c r="A11194" s="59" t="s">
        <v>22694</v>
      </c>
      <c r="B11194" s="59" t="s">
        <v>22695</v>
      </c>
    </row>
    <row r="11195" spans="1:2" x14ac:dyDescent="0.3">
      <c r="A11195" s="59" t="s">
        <v>22696</v>
      </c>
      <c r="B11195" s="59" t="s">
        <v>22697</v>
      </c>
    </row>
    <row r="11196" spans="1:2" x14ac:dyDescent="0.3">
      <c r="A11196" s="59" t="s">
        <v>22698</v>
      </c>
      <c r="B11196" s="59" t="s">
        <v>22699</v>
      </c>
    </row>
    <row r="11197" spans="1:2" x14ac:dyDescent="0.3">
      <c r="A11197" s="59" t="s">
        <v>22700</v>
      </c>
      <c r="B11197" s="59" t="s">
        <v>22701</v>
      </c>
    </row>
    <row r="11198" spans="1:2" ht="28.8" x14ac:dyDescent="0.3">
      <c r="A11198" s="59" t="s">
        <v>22702</v>
      </c>
      <c r="B11198" s="59" t="s">
        <v>22703</v>
      </c>
    </row>
    <row r="11199" spans="1:2" x14ac:dyDescent="0.3">
      <c r="A11199" s="59" t="s">
        <v>22704</v>
      </c>
      <c r="B11199" s="59" t="s">
        <v>22705</v>
      </c>
    </row>
    <row r="11200" spans="1:2" x14ac:dyDescent="0.3">
      <c r="A11200" s="59" t="s">
        <v>22706</v>
      </c>
      <c r="B11200" s="59" t="s">
        <v>22707</v>
      </c>
    </row>
    <row r="11201" spans="1:2" x14ac:dyDescent="0.3">
      <c r="A11201" s="59" t="s">
        <v>22708</v>
      </c>
      <c r="B11201" s="59" t="s">
        <v>22709</v>
      </c>
    </row>
    <row r="11202" spans="1:2" x14ac:dyDescent="0.3">
      <c r="A11202" s="59" t="s">
        <v>22710</v>
      </c>
      <c r="B11202" s="59" t="s">
        <v>22711</v>
      </c>
    </row>
    <row r="11203" spans="1:2" x14ac:dyDescent="0.3">
      <c r="A11203" s="59" t="s">
        <v>22712</v>
      </c>
      <c r="B11203" s="59" t="s">
        <v>22713</v>
      </c>
    </row>
    <row r="11204" spans="1:2" x14ac:dyDescent="0.3">
      <c r="A11204" s="59" t="s">
        <v>22714</v>
      </c>
      <c r="B11204" s="59" t="s">
        <v>22715</v>
      </c>
    </row>
    <row r="11205" spans="1:2" x14ac:dyDescent="0.3">
      <c r="A11205" s="59" t="s">
        <v>22716</v>
      </c>
      <c r="B11205" s="59" t="s">
        <v>22717</v>
      </c>
    </row>
    <row r="11206" spans="1:2" x14ac:dyDescent="0.3">
      <c r="A11206" s="59" t="s">
        <v>22718</v>
      </c>
      <c r="B11206" s="59" t="s">
        <v>22719</v>
      </c>
    </row>
    <row r="11207" spans="1:2" x14ac:dyDescent="0.3">
      <c r="A11207" s="59" t="s">
        <v>22720</v>
      </c>
      <c r="B11207" s="59" t="s">
        <v>22721</v>
      </c>
    </row>
    <row r="11208" spans="1:2" x14ac:dyDescent="0.3">
      <c r="A11208" s="59" t="s">
        <v>22722</v>
      </c>
      <c r="B11208" s="59" t="s">
        <v>22723</v>
      </c>
    </row>
    <row r="11209" spans="1:2" ht="28.8" x14ac:dyDescent="0.3">
      <c r="A11209" s="59" t="s">
        <v>22724</v>
      </c>
      <c r="B11209" s="59" t="s">
        <v>22725</v>
      </c>
    </row>
    <row r="11210" spans="1:2" x14ac:dyDescent="0.3">
      <c r="A11210" s="59" t="s">
        <v>22726</v>
      </c>
      <c r="B11210" s="59" t="s">
        <v>22727</v>
      </c>
    </row>
    <row r="11211" spans="1:2" x14ac:dyDescent="0.3">
      <c r="A11211" s="59" t="s">
        <v>22728</v>
      </c>
      <c r="B11211" s="59" t="s">
        <v>22729</v>
      </c>
    </row>
    <row r="11212" spans="1:2" x14ac:dyDescent="0.3">
      <c r="A11212" s="59" t="s">
        <v>22730</v>
      </c>
      <c r="B11212" s="59" t="s">
        <v>22731</v>
      </c>
    </row>
    <row r="11213" spans="1:2" x14ac:dyDescent="0.3">
      <c r="A11213" s="59" t="s">
        <v>22732</v>
      </c>
      <c r="B11213" s="59" t="s">
        <v>22733</v>
      </c>
    </row>
    <row r="11214" spans="1:2" x14ac:dyDescent="0.3">
      <c r="A11214" s="59" t="s">
        <v>22734</v>
      </c>
      <c r="B11214" s="59" t="s">
        <v>22735</v>
      </c>
    </row>
    <row r="11215" spans="1:2" x14ac:dyDescent="0.3">
      <c r="A11215" s="59" t="s">
        <v>22736</v>
      </c>
      <c r="B11215" s="59" t="s">
        <v>22737</v>
      </c>
    </row>
    <row r="11216" spans="1:2" x14ac:dyDescent="0.3">
      <c r="A11216" s="59" t="s">
        <v>22738</v>
      </c>
      <c r="B11216" s="59" t="s">
        <v>22739</v>
      </c>
    </row>
    <row r="11217" spans="1:2" x14ac:dyDescent="0.3">
      <c r="A11217" s="59" t="s">
        <v>22740</v>
      </c>
      <c r="B11217" s="59" t="s">
        <v>22741</v>
      </c>
    </row>
    <row r="11218" spans="1:2" x14ac:dyDescent="0.3">
      <c r="A11218" s="59" t="s">
        <v>22742</v>
      </c>
      <c r="B11218" s="59" t="s">
        <v>22743</v>
      </c>
    </row>
    <row r="11219" spans="1:2" x14ac:dyDescent="0.3">
      <c r="A11219" s="59" t="s">
        <v>22744</v>
      </c>
      <c r="B11219" s="59" t="s">
        <v>22745</v>
      </c>
    </row>
    <row r="11220" spans="1:2" ht="28.8" x14ac:dyDescent="0.3">
      <c r="A11220" s="59" t="s">
        <v>22746</v>
      </c>
      <c r="B11220" s="59" t="s">
        <v>22747</v>
      </c>
    </row>
    <row r="11221" spans="1:2" x14ac:dyDescent="0.3">
      <c r="A11221" s="59" t="s">
        <v>22748</v>
      </c>
      <c r="B11221" s="59" t="s">
        <v>22749</v>
      </c>
    </row>
    <row r="11222" spans="1:2" x14ac:dyDescent="0.3">
      <c r="A11222" s="59" t="s">
        <v>22750</v>
      </c>
      <c r="B11222" s="59" t="s">
        <v>22751</v>
      </c>
    </row>
    <row r="11223" spans="1:2" x14ac:dyDescent="0.3">
      <c r="A11223" s="59" t="s">
        <v>22752</v>
      </c>
      <c r="B11223" s="59" t="s">
        <v>22753</v>
      </c>
    </row>
    <row r="11224" spans="1:2" x14ac:dyDescent="0.3">
      <c r="A11224" s="59" t="s">
        <v>22754</v>
      </c>
      <c r="B11224" s="59" t="s">
        <v>22755</v>
      </c>
    </row>
    <row r="11225" spans="1:2" x14ac:dyDescent="0.3">
      <c r="A11225" s="59" t="s">
        <v>22756</v>
      </c>
      <c r="B11225" s="59" t="s">
        <v>22757</v>
      </c>
    </row>
    <row r="11226" spans="1:2" x14ac:dyDescent="0.3">
      <c r="A11226" s="59" t="s">
        <v>22758</v>
      </c>
      <c r="B11226" s="59" t="s">
        <v>22759</v>
      </c>
    </row>
    <row r="11227" spans="1:2" x14ac:dyDescent="0.3">
      <c r="A11227" s="59" t="s">
        <v>22760</v>
      </c>
      <c r="B11227" s="59" t="s">
        <v>22761</v>
      </c>
    </row>
    <row r="11228" spans="1:2" x14ac:dyDescent="0.3">
      <c r="A11228" s="59" t="s">
        <v>22762</v>
      </c>
      <c r="B11228" s="59" t="s">
        <v>22763</v>
      </c>
    </row>
    <row r="11229" spans="1:2" x14ac:dyDescent="0.3">
      <c r="A11229" s="59" t="s">
        <v>22764</v>
      </c>
      <c r="B11229" s="59" t="s">
        <v>22765</v>
      </c>
    </row>
    <row r="11230" spans="1:2" x14ac:dyDescent="0.3">
      <c r="A11230" s="59" t="s">
        <v>22766</v>
      </c>
      <c r="B11230" s="59" t="s">
        <v>22767</v>
      </c>
    </row>
    <row r="11231" spans="1:2" ht="28.8" x14ac:dyDescent="0.3">
      <c r="A11231" s="59" t="s">
        <v>22768</v>
      </c>
      <c r="B11231" s="59" t="s">
        <v>22769</v>
      </c>
    </row>
    <row r="11232" spans="1:2" x14ac:dyDescent="0.3">
      <c r="A11232" s="59" t="s">
        <v>22770</v>
      </c>
      <c r="B11232" s="59" t="s">
        <v>22771</v>
      </c>
    </row>
    <row r="11233" spans="1:2" x14ac:dyDescent="0.3">
      <c r="A11233" s="59" t="s">
        <v>22772</v>
      </c>
      <c r="B11233" s="59" t="s">
        <v>22773</v>
      </c>
    </row>
    <row r="11234" spans="1:2" x14ac:dyDescent="0.3">
      <c r="A11234" s="59" t="s">
        <v>22774</v>
      </c>
      <c r="B11234" s="59" t="s">
        <v>22775</v>
      </c>
    </row>
    <row r="11235" spans="1:2" x14ac:dyDescent="0.3">
      <c r="A11235" s="59" t="s">
        <v>22776</v>
      </c>
      <c r="B11235" s="59" t="s">
        <v>22777</v>
      </c>
    </row>
    <row r="11236" spans="1:2" x14ac:dyDescent="0.3">
      <c r="A11236" s="59" t="s">
        <v>22778</v>
      </c>
      <c r="B11236" s="59" t="s">
        <v>22779</v>
      </c>
    </row>
    <row r="11237" spans="1:2" x14ac:dyDescent="0.3">
      <c r="A11237" s="59" t="s">
        <v>22780</v>
      </c>
      <c r="B11237" s="59" t="s">
        <v>22781</v>
      </c>
    </row>
    <row r="11238" spans="1:2" x14ac:dyDescent="0.3">
      <c r="A11238" s="59" t="s">
        <v>22782</v>
      </c>
      <c r="B11238" s="59" t="s">
        <v>22783</v>
      </c>
    </row>
    <row r="11239" spans="1:2" x14ac:dyDescent="0.3">
      <c r="A11239" s="59" t="s">
        <v>22784</v>
      </c>
      <c r="B11239" s="59" t="s">
        <v>22785</v>
      </c>
    </row>
    <row r="11240" spans="1:2" x14ac:dyDescent="0.3">
      <c r="A11240" s="59" t="s">
        <v>22786</v>
      </c>
      <c r="B11240" s="59" t="s">
        <v>22787</v>
      </c>
    </row>
    <row r="11241" spans="1:2" x14ac:dyDescent="0.3">
      <c r="A11241" s="59" t="s">
        <v>22788</v>
      </c>
      <c r="B11241" s="59" t="s">
        <v>22789</v>
      </c>
    </row>
    <row r="11242" spans="1:2" ht="28.8" x14ac:dyDescent="0.3">
      <c r="A11242" s="59" t="s">
        <v>22790</v>
      </c>
      <c r="B11242" s="59" t="s">
        <v>22791</v>
      </c>
    </row>
    <row r="11243" spans="1:2" x14ac:dyDescent="0.3">
      <c r="A11243" s="59" t="s">
        <v>22792</v>
      </c>
      <c r="B11243" s="59" t="s">
        <v>22793</v>
      </c>
    </row>
    <row r="11244" spans="1:2" x14ac:dyDescent="0.3">
      <c r="A11244" s="59" t="s">
        <v>22794</v>
      </c>
      <c r="B11244" s="59" t="s">
        <v>22795</v>
      </c>
    </row>
    <row r="11245" spans="1:2" x14ac:dyDescent="0.3">
      <c r="A11245" s="59" t="s">
        <v>22796</v>
      </c>
      <c r="B11245" s="59" t="s">
        <v>22797</v>
      </c>
    </row>
    <row r="11246" spans="1:2" ht="28.8" x14ac:dyDescent="0.3">
      <c r="A11246" s="59" t="s">
        <v>22798</v>
      </c>
      <c r="B11246" s="59" t="s">
        <v>22799</v>
      </c>
    </row>
    <row r="11247" spans="1:2" x14ac:dyDescent="0.3">
      <c r="A11247" s="59" t="s">
        <v>22800</v>
      </c>
      <c r="B11247" s="59" t="s">
        <v>22801</v>
      </c>
    </row>
    <row r="11248" spans="1:2" x14ac:dyDescent="0.3">
      <c r="A11248" s="59" t="s">
        <v>22802</v>
      </c>
      <c r="B11248" s="59" t="s">
        <v>22803</v>
      </c>
    </row>
    <row r="11249" spans="1:2" x14ac:dyDescent="0.3">
      <c r="A11249" s="59" t="s">
        <v>22804</v>
      </c>
      <c r="B11249" s="59" t="s">
        <v>22805</v>
      </c>
    </row>
    <row r="11250" spans="1:2" x14ac:dyDescent="0.3">
      <c r="A11250" s="59" t="s">
        <v>22806</v>
      </c>
      <c r="B11250" s="59" t="s">
        <v>22807</v>
      </c>
    </row>
    <row r="11251" spans="1:2" x14ac:dyDescent="0.3">
      <c r="A11251" s="59" t="s">
        <v>22808</v>
      </c>
      <c r="B11251" s="59" t="s">
        <v>22809</v>
      </c>
    </row>
    <row r="11252" spans="1:2" x14ac:dyDescent="0.3">
      <c r="A11252" s="59" t="s">
        <v>22810</v>
      </c>
      <c r="B11252" s="59" t="s">
        <v>22811</v>
      </c>
    </row>
    <row r="11253" spans="1:2" x14ac:dyDescent="0.3">
      <c r="A11253" s="59" t="s">
        <v>22812</v>
      </c>
      <c r="B11253" s="59" t="s">
        <v>22813</v>
      </c>
    </row>
    <row r="11254" spans="1:2" x14ac:dyDescent="0.3">
      <c r="A11254" s="59" t="s">
        <v>22814</v>
      </c>
      <c r="B11254" s="59" t="s">
        <v>22815</v>
      </c>
    </row>
    <row r="11255" spans="1:2" x14ac:dyDescent="0.3">
      <c r="A11255" s="59" t="s">
        <v>22816</v>
      </c>
      <c r="B11255" s="59" t="s">
        <v>22817</v>
      </c>
    </row>
    <row r="11256" spans="1:2" x14ac:dyDescent="0.3">
      <c r="A11256" s="59" t="s">
        <v>22818</v>
      </c>
      <c r="B11256" s="59" t="s">
        <v>22819</v>
      </c>
    </row>
    <row r="11257" spans="1:2" x14ac:dyDescent="0.3">
      <c r="A11257" s="59" t="s">
        <v>22820</v>
      </c>
      <c r="B11257" s="59" t="s">
        <v>22821</v>
      </c>
    </row>
    <row r="11258" spans="1:2" x14ac:dyDescent="0.3">
      <c r="A11258" s="59" t="s">
        <v>22822</v>
      </c>
      <c r="B11258" s="59" t="s">
        <v>22823</v>
      </c>
    </row>
    <row r="11259" spans="1:2" x14ac:dyDescent="0.3">
      <c r="A11259" s="59" t="s">
        <v>22824</v>
      </c>
      <c r="B11259" s="59" t="s">
        <v>22825</v>
      </c>
    </row>
    <row r="11260" spans="1:2" x14ac:dyDescent="0.3">
      <c r="A11260" s="59" t="s">
        <v>22826</v>
      </c>
      <c r="B11260" s="59" t="s">
        <v>22827</v>
      </c>
    </row>
    <row r="11261" spans="1:2" x14ac:dyDescent="0.3">
      <c r="A11261" s="59" t="s">
        <v>22828</v>
      </c>
      <c r="B11261" s="59" t="s">
        <v>22829</v>
      </c>
    </row>
    <row r="11262" spans="1:2" x14ac:dyDescent="0.3">
      <c r="A11262" s="59" t="s">
        <v>22830</v>
      </c>
      <c r="B11262" s="59" t="s">
        <v>22831</v>
      </c>
    </row>
    <row r="11263" spans="1:2" x14ac:dyDescent="0.3">
      <c r="A11263" s="59" t="s">
        <v>22832</v>
      </c>
      <c r="B11263" s="59" t="s">
        <v>22833</v>
      </c>
    </row>
    <row r="11264" spans="1:2" x14ac:dyDescent="0.3">
      <c r="A11264" s="59" t="s">
        <v>22834</v>
      </c>
      <c r="B11264" s="59" t="s">
        <v>22835</v>
      </c>
    </row>
    <row r="11265" spans="1:2" x14ac:dyDescent="0.3">
      <c r="A11265" s="59" t="s">
        <v>22836</v>
      </c>
      <c r="B11265" s="59" t="s">
        <v>22837</v>
      </c>
    </row>
    <row r="11266" spans="1:2" x14ac:dyDescent="0.3">
      <c r="A11266" s="59" t="s">
        <v>22838</v>
      </c>
      <c r="B11266" s="59" t="s">
        <v>22839</v>
      </c>
    </row>
    <row r="11267" spans="1:2" x14ac:dyDescent="0.3">
      <c r="A11267" s="59" t="s">
        <v>22840</v>
      </c>
      <c r="B11267" s="59" t="s">
        <v>22841</v>
      </c>
    </row>
    <row r="11268" spans="1:2" x14ac:dyDescent="0.3">
      <c r="A11268" s="59" t="s">
        <v>22842</v>
      </c>
      <c r="B11268" s="59" t="s">
        <v>22843</v>
      </c>
    </row>
    <row r="11269" spans="1:2" x14ac:dyDescent="0.3">
      <c r="A11269" s="59" t="s">
        <v>22844</v>
      </c>
      <c r="B11269" s="59" t="s">
        <v>22845</v>
      </c>
    </row>
    <row r="11270" spans="1:2" x14ac:dyDescent="0.3">
      <c r="A11270" s="59" t="s">
        <v>22846</v>
      </c>
      <c r="B11270" s="59" t="s">
        <v>22847</v>
      </c>
    </row>
    <row r="11271" spans="1:2" x14ac:dyDescent="0.3">
      <c r="A11271" s="59" t="s">
        <v>22848</v>
      </c>
      <c r="B11271" s="59" t="s">
        <v>22849</v>
      </c>
    </row>
    <row r="11272" spans="1:2" x14ac:dyDescent="0.3">
      <c r="A11272" s="59" t="s">
        <v>22850</v>
      </c>
      <c r="B11272" s="59" t="s">
        <v>22851</v>
      </c>
    </row>
    <row r="11273" spans="1:2" x14ac:dyDescent="0.3">
      <c r="A11273" s="59" t="s">
        <v>22852</v>
      </c>
      <c r="B11273" s="59" t="s">
        <v>22853</v>
      </c>
    </row>
    <row r="11274" spans="1:2" x14ac:dyDescent="0.3">
      <c r="A11274" s="59" t="s">
        <v>22854</v>
      </c>
      <c r="B11274" s="59" t="s">
        <v>22855</v>
      </c>
    </row>
    <row r="11275" spans="1:2" ht="28.8" x14ac:dyDescent="0.3">
      <c r="A11275" s="59" t="s">
        <v>22856</v>
      </c>
      <c r="B11275" s="59" t="s">
        <v>22857</v>
      </c>
    </row>
    <row r="11276" spans="1:2" x14ac:dyDescent="0.3">
      <c r="A11276" s="59" t="s">
        <v>22858</v>
      </c>
      <c r="B11276" s="59" t="s">
        <v>22859</v>
      </c>
    </row>
    <row r="11277" spans="1:2" x14ac:dyDescent="0.3">
      <c r="A11277" s="59" t="s">
        <v>22860</v>
      </c>
      <c r="B11277" s="59" t="s">
        <v>22861</v>
      </c>
    </row>
    <row r="11278" spans="1:2" x14ac:dyDescent="0.3">
      <c r="A11278" s="59" t="s">
        <v>22862</v>
      </c>
      <c r="B11278" s="59" t="s">
        <v>22863</v>
      </c>
    </row>
    <row r="11279" spans="1:2" x14ac:dyDescent="0.3">
      <c r="A11279" s="59" t="s">
        <v>22864</v>
      </c>
      <c r="B11279" s="59" t="s">
        <v>22865</v>
      </c>
    </row>
    <row r="11280" spans="1:2" x14ac:dyDescent="0.3">
      <c r="A11280" s="59" t="s">
        <v>22866</v>
      </c>
      <c r="B11280" s="59" t="s">
        <v>22867</v>
      </c>
    </row>
    <row r="11281" spans="1:2" x14ac:dyDescent="0.3">
      <c r="A11281" s="59" t="s">
        <v>22868</v>
      </c>
      <c r="B11281" s="59" t="s">
        <v>22869</v>
      </c>
    </row>
    <row r="11282" spans="1:2" x14ac:dyDescent="0.3">
      <c r="A11282" s="59" t="s">
        <v>22870</v>
      </c>
      <c r="B11282" s="59" t="s">
        <v>22871</v>
      </c>
    </row>
    <row r="11283" spans="1:2" x14ac:dyDescent="0.3">
      <c r="A11283" s="59" t="s">
        <v>22872</v>
      </c>
      <c r="B11283" s="59" t="s">
        <v>22873</v>
      </c>
    </row>
    <row r="11284" spans="1:2" x14ac:dyDescent="0.3">
      <c r="A11284" s="59" t="s">
        <v>22874</v>
      </c>
      <c r="B11284" s="59" t="s">
        <v>22875</v>
      </c>
    </row>
    <row r="11285" spans="1:2" x14ac:dyDescent="0.3">
      <c r="A11285" s="59" t="s">
        <v>22876</v>
      </c>
      <c r="B11285" s="59" t="s">
        <v>22877</v>
      </c>
    </row>
    <row r="11286" spans="1:2" x14ac:dyDescent="0.3">
      <c r="A11286" s="59" t="s">
        <v>22878</v>
      </c>
      <c r="B11286" s="59" t="s">
        <v>22879</v>
      </c>
    </row>
    <row r="11287" spans="1:2" x14ac:dyDescent="0.3">
      <c r="A11287" s="59" t="s">
        <v>22880</v>
      </c>
      <c r="B11287" s="59" t="s">
        <v>22881</v>
      </c>
    </row>
    <row r="11288" spans="1:2" x14ac:dyDescent="0.3">
      <c r="A11288" s="59" t="s">
        <v>22882</v>
      </c>
      <c r="B11288" s="59" t="s">
        <v>22883</v>
      </c>
    </row>
    <row r="11289" spans="1:2" x14ac:dyDescent="0.3">
      <c r="A11289" s="59" t="s">
        <v>22884</v>
      </c>
      <c r="B11289" s="59" t="s">
        <v>22885</v>
      </c>
    </row>
    <row r="11290" spans="1:2" x14ac:dyDescent="0.3">
      <c r="A11290" s="59" t="s">
        <v>22886</v>
      </c>
      <c r="B11290" s="59" t="s">
        <v>22887</v>
      </c>
    </row>
    <row r="11291" spans="1:2" x14ac:dyDescent="0.3">
      <c r="A11291" s="59" t="s">
        <v>22888</v>
      </c>
      <c r="B11291" s="59" t="s">
        <v>22889</v>
      </c>
    </row>
    <row r="11292" spans="1:2" x14ac:dyDescent="0.3">
      <c r="A11292" s="59" t="s">
        <v>22890</v>
      </c>
      <c r="B11292" s="59" t="s">
        <v>22891</v>
      </c>
    </row>
    <row r="11293" spans="1:2" x14ac:dyDescent="0.3">
      <c r="A11293" s="59" t="s">
        <v>22892</v>
      </c>
      <c r="B11293" s="59" t="s">
        <v>22893</v>
      </c>
    </row>
    <row r="11294" spans="1:2" x14ac:dyDescent="0.3">
      <c r="A11294" s="59" t="s">
        <v>22894</v>
      </c>
      <c r="B11294" s="59" t="s">
        <v>22895</v>
      </c>
    </row>
    <row r="11295" spans="1:2" x14ac:dyDescent="0.3">
      <c r="A11295" s="59" t="s">
        <v>22896</v>
      </c>
      <c r="B11295" s="59" t="s">
        <v>22897</v>
      </c>
    </row>
    <row r="11296" spans="1:2" x14ac:dyDescent="0.3">
      <c r="A11296" s="59" t="s">
        <v>22898</v>
      </c>
      <c r="B11296" s="59" t="s">
        <v>22899</v>
      </c>
    </row>
    <row r="11297" spans="1:2" ht="28.8" x14ac:dyDescent="0.3">
      <c r="A11297" s="59" t="s">
        <v>22900</v>
      </c>
      <c r="B11297" s="59" t="s">
        <v>22901</v>
      </c>
    </row>
    <row r="11298" spans="1:2" x14ac:dyDescent="0.3">
      <c r="A11298" s="59" t="s">
        <v>22902</v>
      </c>
      <c r="B11298" s="59" t="s">
        <v>22903</v>
      </c>
    </row>
    <row r="11299" spans="1:2" x14ac:dyDescent="0.3">
      <c r="A11299" s="59" t="s">
        <v>22904</v>
      </c>
      <c r="B11299" s="59" t="s">
        <v>22905</v>
      </c>
    </row>
    <row r="11300" spans="1:2" x14ac:dyDescent="0.3">
      <c r="A11300" s="59" t="s">
        <v>22906</v>
      </c>
      <c r="B11300" s="59" t="s">
        <v>22907</v>
      </c>
    </row>
    <row r="11301" spans="1:2" x14ac:dyDescent="0.3">
      <c r="A11301" s="59" t="s">
        <v>22908</v>
      </c>
      <c r="B11301" s="59" t="s">
        <v>22909</v>
      </c>
    </row>
    <row r="11302" spans="1:2" x14ac:dyDescent="0.3">
      <c r="A11302" s="59" t="s">
        <v>22910</v>
      </c>
      <c r="B11302" s="59" t="s">
        <v>22911</v>
      </c>
    </row>
    <row r="11303" spans="1:2" x14ac:dyDescent="0.3">
      <c r="A11303" s="59" t="s">
        <v>22912</v>
      </c>
      <c r="B11303" s="59" t="s">
        <v>22913</v>
      </c>
    </row>
    <row r="11304" spans="1:2" x14ac:dyDescent="0.3">
      <c r="A11304" s="59" t="s">
        <v>22914</v>
      </c>
      <c r="B11304" s="59" t="s">
        <v>22915</v>
      </c>
    </row>
    <row r="11305" spans="1:2" x14ac:dyDescent="0.3">
      <c r="A11305" s="59" t="s">
        <v>22916</v>
      </c>
      <c r="B11305" s="59" t="s">
        <v>22917</v>
      </c>
    </row>
    <row r="11306" spans="1:2" x14ac:dyDescent="0.3">
      <c r="A11306" s="59" t="s">
        <v>22918</v>
      </c>
      <c r="B11306" s="59" t="s">
        <v>22919</v>
      </c>
    </row>
    <row r="11307" spans="1:2" x14ac:dyDescent="0.3">
      <c r="A11307" s="59" t="s">
        <v>22920</v>
      </c>
      <c r="B11307" s="59" t="s">
        <v>22921</v>
      </c>
    </row>
    <row r="11308" spans="1:2" ht="28.8" x14ac:dyDescent="0.3">
      <c r="A11308" s="59" t="s">
        <v>22922</v>
      </c>
      <c r="B11308" s="59" t="s">
        <v>22923</v>
      </c>
    </row>
    <row r="11309" spans="1:2" x14ac:dyDescent="0.3">
      <c r="A11309" s="59" t="s">
        <v>22924</v>
      </c>
      <c r="B11309" s="59" t="s">
        <v>22925</v>
      </c>
    </row>
    <row r="11310" spans="1:2" x14ac:dyDescent="0.3">
      <c r="A11310" s="59" t="s">
        <v>22926</v>
      </c>
      <c r="B11310" s="59" t="s">
        <v>22927</v>
      </c>
    </row>
    <row r="11311" spans="1:2" x14ac:dyDescent="0.3">
      <c r="A11311" s="59" t="s">
        <v>22928</v>
      </c>
      <c r="B11311" s="59" t="s">
        <v>22929</v>
      </c>
    </row>
    <row r="11312" spans="1:2" ht="28.8" x14ac:dyDescent="0.3">
      <c r="A11312" s="59" t="s">
        <v>22930</v>
      </c>
      <c r="B11312" s="59" t="s">
        <v>22931</v>
      </c>
    </row>
    <row r="11313" spans="1:2" x14ac:dyDescent="0.3">
      <c r="A11313" s="59" t="s">
        <v>22932</v>
      </c>
      <c r="B11313" s="59" t="s">
        <v>22933</v>
      </c>
    </row>
    <row r="11314" spans="1:2" x14ac:dyDescent="0.3">
      <c r="A11314" s="59" t="s">
        <v>22934</v>
      </c>
      <c r="B11314" s="59" t="s">
        <v>22935</v>
      </c>
    </row>
    <row r="11315" spans="1:2" x14ac:dyDescent="0.3">
      <c r="A11315" s="59" t="s">
        <v>22936</v>
      </c>
      <c r="B11315" s="59" t="s">
        <v>22937</v>
      </c>
    </row>
    <row r="11316" spans="1:2" x14ac:dyDescent="0.3">
      <c r="A11316" s="59" t="s">
        <v>22938</v>
      </c>
      <c r="B11316" s="59" t="s">
        <v>22939</v>
      </c>
    </row>
    <row r="11317" spans="1:2" x14ac:dyDescent="0.3">
      <c r="A11317" s="59" t="s">
        <v>22940</v>
      </c>
      <c r="B11317" s="59" t="s">
        <v>22941</v>
      </c>
    </row>
    <row r="11318" spans="1:2" x14ac:dyDescent="0.3">
      <c r="A11318" s="59" t="s">
        <v>22942</v>
      </c>
      <c r="B11318" s="59" t="s">
        <v>22943</v>
      </c>
    </row>
    <row r="11319" spans="1:2" ht="28.8" x14ac:dyDescent="0.3">
      <c r="A11319" s="59" t="s">
        <v>22944</v>
      </c>
      <c r="B11319" s="59" t="s">
        <v>22945</v>
      </c>
    </row>
    <row r="11320" spans="1:2" x14ac:dyDescent="0.3">
      <c r="A11320" s="59" t="s">
        <v>22946</v>
      </c>
      <c r="B11320" s="59" t="s">
        <v>22947</v>
      </c>
    </row>
    <row r="11321" spans="1:2" x14ac:dyDescent="0.3">
      <c r="A11321" s="59" t="s">
        <v>22948</v>
      </c>
      <c r="B11321" s="59" t="s">
        <v>22949</v>
      </c>
    </row>
    <row r="11322" spans="1:2" x14ac:dyDescent="0.3">
      <c r="A11322" s="59" t="s">
        <v>22950</v>
      </c>
      <c r="B11322" s="59" t="s">
        <v>22951</v>
      </c>
    </row>
    <row r="11323" spans="1:2" x14ac:dyDescent="0.3">
      <c r="A11323" s="59" t="s">
        <v>22952</v>
      </c>
      <c r="B11323" s="59" t="s">
        <v>22953</v>
      </c>
    </row>
    <row r="11324" spans="1:2" x14ac:dyDescent="0.3">
      <c r="A11324" s="59" t="s">
        <v>22954</v>
      </c>
      <c r="B11324" s="59" t="s">
        <v>22955</v>
      </c>
    </row>
    <row r="11325" spans="1:2" x14ac:dyDescent="0.3">
      <c r="A11325" s="59" t="s">
        <v>22956</v>
      </c>
      <c r="B11325" s="59" t="s">
        <v>22957</v>
      </c>
    </row>
    <row r="11326" spans="1:2" x14ac:dyDescent="0.3">
      <c r="A11326" s="59" t="s">
        <v>22958</v>
      </c>
      <c r="B11326" s="59" t="s">
        <v>22959</v>
      </c>
    </row>
    <row r="11327" spans="1:2" x14ac:dyDescent="0.3">
      <c r="A11327" s="59" t="s">
        <v>22960</v>
      </c>
      <c r="B11327" s="59" t="s">
        <v>22961</v>
      </c>
    </row>
    <row r="11328" spans="1:2" x14ac:dyDescent="0.3">
      <c r="A11328" s="59" t="s">
        <v>22962</v>
      </c>
      <c r="B11328" s="59" t="s">
        <v>22963</v>
      </c>
    </row>
    <row r="11329" spans="1:2" x14ac:dyDescent="0.3">
      <c r="A11329" s="59" t="s">
        <v>22964</v>
      </c>
      <c r="B11329" s="59" t="s">
        <v>22965</v>
      </c>
    </row>
    <row r="11330" spans="1:2" x14ac:dyDescent="0.3">
      <c r="A11330" s="59" t="s">
        <v>22966</v>
      </c>
      <c r="B11330" s="59" t="s">
        <v>22967</v>
      </c>
    </row>
    <row r="11331" spans="1:2" x14ac:dyDescent="0.3">
      <c r="A11331" s="59" t="s">
        <v>22968</v>
      </c>
      <c r="B11331" s="59" t="s">
        <v>22969</v>
      </c>
    </row>
    <row r="11332" spans="1:2" x14ac:dyDescent="0.3">
      <c r="A11332" s="59" t="s">
        <v>22970</v>
      </c>
      <c r="B11332" s="59" t="s">
        <v>22971</v>
      </c>
    </row>
    <row r="11333" spans="1:2" x14ac:dyDescent="0.3">
      <c r="A11333" s="59" t="s">
        <v>22972</v>
      </c>
      <c r="B11333" s="59" t="s">
        <v>22973</v>
      </c>
    </row>
    <row r="11334" spans="1:2" x14ac:dyDescent="0.3">
      <c r="A11334" s="59" t="s">
        <v>22974</v>
      </c>
      <c r="B11334" s="59" t="s">
        <v>22975</v>
      </c>
    </row>
    <row r="11335" spans="1:2" x14ac:dyDescent="0.3">
      <c r="A11335" s="59" t="s">
        <v>22976</v>
      </c>
      <c r="B11335" s="59" t="s">
        <v>22977</v>
      </c>
    </row>
    <row r="11336" spans="1:2" x14ac:dyDescent="0.3">
      <c r="A11336" s="59" t="s">
        <v>22978</v>
      </c>
      <c r="B11336" s="59" t="s">
        <v>22979</v>
      </c>
    </row>
    <row r="11337" spans="1:2" x14ac:dyDescent="0.3">
      <c r="A11337" s="59" t="s">
        <v>22980</v>
      </c>
      <c r="B11337" s="59" t="s">
        <v>22981</v>
      </c>
    </row>
    <row r="11338" spans="1:2" x14ac:dyDescent="0.3">
      <c r="A11338" s="59" t="s">
        <v>22982</v>
      </c>
      <c r="B11338" s="59" t="s">
        <v>22983</v>
      </c>
    </row>
    <row r="11339" spans="1:2" x14ac:dyDescent="0.3">
      <c r="A11339" s="59" t="s">
        <v>22984</v>
      </c>
      <c r="B11339" s="59" t="s">
        <v>22985</v>
      </c>
    </row>
    <row r="11340" spans="1:2" x14ac:dyDescent="0.3">
      <c r="A11340" s="59" t="s">
        <v>22986</v>
      </c>
      <c r="B11340" s="59" t="s">
        <v>22987</v>
      </c>
    </row>
    <row r="11341" spans="1:2" ht="28.8" x14ac:dyDescent="0.3">
      <c r="A11341" s="59" t="s">
        <v>22988</v>
      </c>
      <c r="B11341" s="59" t="s">
        <v>22989</v>
      </c>
    </row>
    <row r="11342" spans="1:2" x14ac:dyDescent="0.3">
      <c r="A11342" s="59" t="s">
        <v>22990</v>
      </c>
      <c r="B11342" s="59" t="s">
        <v>22991</v>
      </c>
    </row>
    <row r="11343" spans="1:2" x14ac:dyDescent="0.3">
      <c r="A11343" s="59" t="s">
        <v>22992</v>
      </c>
      <c r="B11343" s="59" t="s">
        <v>22993</v>
      </c>
    </row>
    <row r="11344" spans="1:2" x14ac:dyDescent="0.3">
      <c r="A11344" s="59" t="s">
        <v>22994</v>
      </c>
      <c r="B11344" s="59" t="s">
        <v>22995</v>
      </c>
    </row>
    <row r="11345" spans="1:2" x14ac:dyDescent="0.3">
      <c r="A11345" s="59" t="s">
        <v>22996</v>
      </c>
      <c r="B11345" s="59" t="s">
        <v>22997</v>
      </c>
    </row>
    <row r="11346" spans="1:2" x14ac:dyDescent="0.3">
      <c r="A11346" s="59" t="s">
        <v>22998</v>
      </c>
      <c r="B11346" s="59" t="s">
        <v>22999</v>
      </c>
    </row>
    <row r="11347" spans="1:2" x14ac:dyDescent="0.3">
      <c r="A11347" s="59" t="s">
        <v>23000</v>
      </c>
      <c r="B11347" s="59" t="s">
        <v>23001</v>
      </c>
    </row>
    <row r="11348" spans="1:2" x14ac:dyDescent="0.3">
      <c r="A11348" s="59" t="s">
        <v>23002</v>
      </c>
      <c r="B11348" s="59" t="s">
        <v>23003</v>
      </c>
    </row>
    <row r="11349" spans="1:2" x14ac:dyDescent="0.3">
      <c r="A11349" s="59" t="s">
        <v>23004</v>
      </c>
      <c r="B11349" s="59" t="s">
        <v>23005</v>
      </c>
    </row>
    <row r="11350" spans="1:2" x14ac:dyDescent="0.3">
      <c r="A11350" s="59" t="s">
        <v>23006</v>
      </c>
      <c r="B11350" s="59" t="s">
        <v>23007</v>
      </c>
    </row>
    <row r="11351" spans="1:2" x14ac:dyDescent="0.3">
      <c r="A11351" s="59" t="s">
        <v>23008</v>
      </c>
      <c r="B11351" s="59" t="s">
        <v>23009</v>
      </c>
    </row>
    <row r="11352" spans="1:2" ht="28.8" x14ac:dyDescent="0.3">
      <c r="A11352" s="59" t="s">
        <v>23010</v>
      </c>
      <c r="B11352" s="59" t="s">
        <v>23011</v>
      </c>
    </row>
    <row r="11353" spans="1:2" x14ac:dyDescent="0.3">
      <c r="A11353" s="59" t="s">
        <v>23012</v>
      </c>
      <c r="B11353" s="59" t="s">
        <v>23013</v>
      </c>
    </row>
    <row r="11354" spans="1:2" x14ac:dyDescent="0.3">
      <c r="A11354" s="59" t="s">
        <v>23014</v>
      </c>
      <c r="B11354" s="59" t="s">
        <v>23015</v>
      </c>
    </row>
    <row r="11355" spans="1:2" x14ac:dyDescent="0.3">
      <c r="A11355" s="59" t="s">
        <v>23016</v>
      </c>
      <c r="B11355" s="59" t="s">
        <v>23017</v>
      </c>
    </row>
    <row r="11356" spans="1:2" x14ac:dyDescent="0.3">
      <c r="A11356" s="59" t="s">
        <v>23018</v>
      </c>
      <c r="B11356" s="59" t="s">
        <v>23019</v>
      </c>
    </row>
    <row r="11357" spans="1:2" x14ac:dyDescent="0.3">
      <c r="A11357" s="59" t="s">
        <v>23020</v>
      </c>
      <c r="B11357" s="59" t="s">
        <v>23021</v>
      </c>
    </row>
    <row r="11358" spans="1:2" x14ac:dyDescent="0.3">
      <c r="A11358" s="59" t="s">
        <v>23022</v>
      </c>
      <c r="B11358" s="59" t="s">
        <v>23023</v>
      </c>
    </row>
    <row r="11359" spans="1:2" x14ac:dyDescent="0.3">
      <c r="A11359" s="59" t="s">
        <v>23024</v>
      </c>
      <c r="B11359" s="59" t="s">
        <v>23025</v>
      </c>
    </row>
    <row r="11360" spans="1:2" x14ac:dyDescent="0.3">
      <c r="A11360" s="59" t="s">
        <v>23026</v>
      </c>
      <c r="B11360" s="59" t="s">
        <v>23027</v>
      </c>
    </row>
    <row r="11361" spans="1:2" x14ac:dyDescent="0.3">
      <c r="A11361" s="59" t="s">
        <v>23028</v>
      </c>
      <c r="B11361" s="59" t="s">
        <v>23029</v>
      </c>
    </row>
    <row r="11362" spans="1:2" x14ac:dyDescent="0.3">
      <c r="A11362" s="59" t="s">
        <v>23030</v>
      </c>
      <c r="B11362" s="59" t="s">
        <v>23031</v>
      </c>
    </row>
    <row r="11363" spans="1:2" ht="28.8" x14ac:dyDescent="0.3">
      <c r="A11363" s="59" t="s">
        <v>23032</v>
      </c>
      <c r="B11363" s="59" t="s">
        <v>23033</v>
      </c>
    </row>
    <row r="11364" spans="1:2" x14ac:dyDescent="0.3">
      <c r="A11364" s="59" t="s">
        <v>23034</v>
      </c>
      <c r="B11364" s="59" t="s">
        <v>23035</v>
      </c>
    </row>
    <row r="11365" spans="1:2" x14ac:dyDescent="0.3">
      <c r="A11365" s="59" t="s">
        <v>23036</v>
      </c>
      <c r="B11365" s="59" t="s">
        <v>23037</v>
      </c>
    </row>
    <row r="11366" spans="1:2" x14ac:dyDescent="0.3">
      <c r="A11366" s="59" t="s">
        <v>23038</v>
      </c>
      <c r="B11366" s="59" t="s">
        <v>23039</v>
      </c>
    </row>
    <row r="11367" spans="1:2" x14ac:dyDescent="0.3">
      <c r="A11367" s="59" t="s">
        <v>23040</v>
      </c>
      <c r="B11367" s="59" t="s">
        <v>23041</v>
      </c>
    </row>
    <row r="11368" spans="1:2" x14ac:dyDescent="0.3">
      <c r="A11368" s="59" t="s">
        <v>23042</v>
      </c>
      <c r="B11368" s="59" t="s">
        <v>23043</v>
      </c>
    </row>
    <row r="11369" spans="1:2" x14ac:dyDescent="0.3">
      <c r="A11369" s="59" t="s">
        <v>23044</v>
      </c>
      <c r="B11369" s="59" t="s">
        <v>23045</v>
      </c>
    </row>
    <row r="11370" spans="1:2" x14ac:dyDescent="0.3">
      <c r="A11370" s="59" t="s">
        <v>23046</v>
      </c>
      <c r="B11370" s="59" t="s">
        <v>23047</v>
      </c>
    </row>
    <row r="11371" spans="1:2" x14ac:dyDescent="0.3">
      <c r="A11371" s="59" t="s">
        <v>23048</v>
      </c>
      <c r="B11371" s="59" t="s">
        <v>23049</v>
      </c>
    </row>
    <row r="11372" spans="1:2" x14ac:dyDescent="0.3">
      <c r="A11372" s="59" t="s">
        <v>23050</v>
      </c>
      <c r="B11372" s="59" t="s">
        <v>23051</v>
      </c>
    </row>
    <row r="11373" spans="1:2" x14ac:dyDescent="0.3">
      <c r="A11373" s="59" t="s">
        <v>23052</v>
      </c>
      <c r="B11373" s="59" t="s">
        <v>23053</v>
      </c>
    </row>
    <row r="11374" spans="1:2" x14ac:dyDescent="0.3">
      <c r="A11374" s="59" t="s">
        <v>23054</v>
      </c>
      <c r="B11374" s="59" t="s">
        <v>23055</v>
      </c>
    </row>
    <row r="11375" spans="1:2" x14ac:dyDescent="0.3">
      <c r="A11375" s="59" t="s">
        <v>23056</v>
      </c>
      <c r="B11375" s="59" t="s">
        <v>23057</v>
      </c>
    </row>
    <row r="11376" spans="1:2" x14ac:dyDescent="0.3">
      <c r="A11376" s="59" t="s">
        <v>23058</v>
      </c>
      <c r="B11376" s="59" t="s">
        <v>23059</v>
      </c>
    </row>
    <row r="11377" spans="1:2" x14ac:dyDescent="0.3">
      <c r="A11377" s="59" t="s">
        <v>23060</v>
      </c>
      <c r="B11377" s="59" t="s">
        <v>23061</v>
      </c>
    </row>
    <row r="11378" spans="1:2" x14ac:dyDescent="0.3">
      <c r="A11378" s="59" t="s">
        <v>23062</v>
      </c>
      <c r="B11378" s="59" t="s">
        <v>23063</v>
      </c>
    </row>
    <row r="11379" spans="1:2" x14ac:dyDescent="0.3">
      <c r="A11379" s="59" t="s">
        <v>23064</v>
      </c>
      <c r="B11379" s="59" t="s">
        <v>23065</v>
      </c>
    </row>
    <row r="11380" spans="1:2" x14ac:dyDescent="0.3">
      <c r="A11380" s="59" t="s">
        <v>23066</v>
      </c>
      <c r="B11380" s="59" t="s">
        <v>23067</v>
      </c>
    </row>
    <row r="11381" spans="1:2" x14ac:dyDescent="0.3">
      <c r="A11381" s="59" t="s">
        <v>23068</v>
      </c>
      <c r="B11381" s="59" t="s">
        <v>23069</v>
      </c>
    </row>
    <row r="11382" spans="1:2" x14ac:dyDescent="0.3">
      <c r="A11382" s="59" t="s">
        <v>23070</v>
      </c>
      <c r="B11382" s="59" t="s">
        <v>23071</v>
      </c>
    </row>
    <row r="11383" spans="1:2" x14ac:dyDescent="0.3">
      <c r="A11383" s="59" t="s">
        <v>23072</v>
      </c>
      <c r="B11383" s="59" t="s">
        <v>23073</v>
      </c>
    </row>
    <row r="11384" spans="1:2" x14ac:dyDescent="0.3">
      <c r="A11384" s="59" t="s">
        <v>23074</v>
      </c>
      <c r="B11384" s="59" t="s">
        <v>23075</v>
      </c>
    </row>
    <row r="11385" spans="1:2" ht="28.8" x14ac:dyDescent="0.3">
      <c r="A11385" s="59" t="s">
        <v>23076</v>
      </c>
      <c r="B11385" s="59" t="s">
        <v>23077</v>
      </c>
    </row>
    <row r="11386" spans="1:2" x14ac:dyDescent="0.3">
      <c r="A11386" s="59" t="s">
        <v>23078</v>
      </c>
      <c r="B11386" s="59" t="s">
        <v>23079</v>
      </c>
    </row>
    <row r="11387" spans="1:2" x14ac:dyDescent="0.3">
      <c r="A11387" s="59" t="s">
        <v>23080</v>
      </c>
      <c r="B11387" s="59" t="s">
        <v>23081</v>
      </c>
    </row>
    <row r="11388" spans="1:2" x14ac:dyDescent="0.3">
      <c r="A11388" s="59" t="s">
        <v>23082</v>
      </c>
      <c r="B11388" s="59" t="s">
        <v>23083</v>
      </c>
    </row>
    <row r="11389" spans="1:2" x14ac:dyDescent="0.3">
      <c r="A11389" s="59" t="s">
        <v>23084</v>
      </c>
      <c r="B11389" s="59" t="s">
        <v>23085</v>
      </c>
    </row>
    <row r="11390" spans="1:2" x14ac:dyDescent="0.3">
      <c r="A11390" s="59" t="s">
        <v>23086</v>
      </c>
      <c r="B11390" s="59" t="s">
        <v>23087</v>
      </c>
    </row>
    <row r="11391" spans="1:2" x14ac:dyDescent="0.3">
      <c r="A11391" s="59" t="s">
        <v>23088</v>
      </c>
      <c r="B11391" s="59" t="s">
        <v>23089</v>
      </c>
    </row>
    <row r="11392" spans="1:2" x14ac:dyDescent="0.3">
      <c r="A11392" s="59" t="s">
        <v>23090</v>
      </c>
      <c r="B11392" s="59" t="s">
        <v>23091</v>
      </c>
    </row>
    <row r="11393" spans="1:2" x14ac:dyDescent="0.3">
      <c r="A11393" s="59" t="s">
        <v>23092</v>
      </c>
      <c r="B11393" s="59" t="s">
        <v>23093</v>
      </c>
    </row>
    <row r="11394" spans="1:2" x14ac:dyDescent="0.3">
      <c r="A11394" s="59" t="s">
        <v>23094</v>
      </c>
      <c r="B11394" s="59" t="s">
        <v>23095</v>
      </c>
    </row>
    <row r="11395" spans="1:2" x14ac:dyDescent="0.3">
      <c r="A11395" s="59" t="s">
        <v>23096</v>
      </c>
      <c r="B11395" s="59" t="s">
        <v>23097</v>
      </c>
    </row>
    <row r="11396" spans="1:2" ht="28.8" x14ac:dyDescent="0.3">
      <c r="A11396" s="59" t="s">
        <v>23098</v>
      </c>
      <c r="B11396" s="59" t="s">
        <v>23099</v>
      </c>
    </row>
    <row r="11397" spans="1:2" x14ac:dyDescent="0.3">
      <c r="A11397" s="59" t="s">
        <v>23100</v>
      </c>
      <c r="B11397" s="59" t="s">
        <v>23101</v>
      </c>
    </row>
    <row r="11398" spans="1:2" x14ac:dyDescent="0.3">
      <c r="A11398" s="59" t="s">
        <v>23102</v>
      </c>
      <c r="B11398" s="59" t="s">
        <v>23103</v>
      </c>
    </row>
    <row r="11399" spans="1:2" x14ac:dyDescent="0.3">
      <c r="A11399" s="59" t="s">
        <v>23104</v>
      </c>
      <c r="B11399" s="59" t="s">
        <v>23105</v>
      </c>
    </row>
    <row r="11400" spans="1:2" ht="28.8" x14ac:dyDescent="0.3">
      <c r="A11400" s="59" t="s">
        <v>23106</v>
      </c>
      <c r="B11400" s="59" t="s">
        <v>23107</v>
      </c>
    </row>
    <row r="11401" spans="1:2" x14ac:dyDescent="0.3">
      <c r="A11401" s="59" t="s">
        <v>23108</v>
      </c>
      <c r="B11401" s="59" t="s">
        <v>23109</v>
      </c>
    </row>
    <row r="11402" spans="1:2" x14ac:dyDescent="0.3">
      <c r="A11402" s="59" t="s">
        <v>23110</v>
      </c>
      <c r="B11402" s="59" t="s">
        <v>23111</v>
      </c>
    </row>
    <row r="11403" spans="1:2" x14ac:dyDescent="0.3">
      <c r="A11403" s="59" t="s">
        <v>23112</v>
      </c>
      <c r="B11403" s="59" t="s">
        <v>23113</v>
      </c>
    </row>
    <row r="11404" spans="1:2" x14ac:dyDescent="0.3">
      <c r="A11404" s="59" t="s">
        <v>23114</v>
      </c>
      <c r="B11404" s="59" t="s">
        <v>23115</v>
      </c>
    </row>
    <row r="11405" spans="1:2" x14ac:dyDescent="0.3">
      <c r="A11405" s="59" t="s">
        <v>23116</v>
      </c>
      <c r="B11405" s="59" t="s">
        <v>23117</v>
      </c>
    </row>
    <row r="11406" spans="1:2" x14ac:dyDescent="0.3">
      <c r="A11406" s="59" t="s">
        <v>23118</v>
      </c>
      <c r="B11406" s="59" t="s">
        <v>23119</v>
      </c>
    </row>
    <row r="11407" spans="1:2" ht="28.8" x14ac:dyDescent="0.3">
      <c r="A11407" s="59" t="s">
        <v>23120</v>
      </c>
      <c r="B11407" s="59" t="s">
        <v>23121</v>
      </c>
    </row>
    <row r="11408" spans="1:2" x14ac:dyDescent="0.3">
      <c r="A11408" s="59" t="s">
        <v>23122</v>
      </c>
      <c r="B11408" s="59" t="s">
        <v>23123</v>
      </c>
    </row>
    <row r="11409" spans="1:2" x14ac:dyDescent="0.3">
      <c r="A11409" s="59" t="s">
        <v>23124</v>
      </c>
      <c r="B11409" s="59" t="s">
        <v>23125</v>
      </c>
    </row>
    <row r="11410" spans="1:2" x14ac:dyDescent="0.3">
      <c r="A11410" s="59" t="s">
        <v>23126</v>
      </c>
      <c r="B11410" s="59" t="s">
        <v>23127</v>
      </c>
    </row>
    <row r="11411" spans="1:2" x14ac:dyDescent="0.3">
      <c r="A11411" s="59" t="s">
        <v>23128</v>
      </c>
      <c r="B11411" s="59" t="s">
        <v>23129</v>
      </c>
    </row>
    <row r="11412" spans="1:2" x14ac:dyDescent="0.3">
      <c r="A11412" s="59" t="s">
        <v>23130</v>
      </c>
      <c r="B11412" s="59" t="s">
        <v>23131</v>
      </c>
    </row>
    <row r="11413" spans="1:2" x14ac:dyDescent="0.3">
      <c r="A11413" s="59" t="s">
        <v>23132</v>
      </c>
      <c r="B11413" s="59" t="s">
        <v>23133</v>
      </c>
    </row>
    <row r="11414" spans="1:2" x14ac:dyDescent="0.3">
      <c r="A11414" s="59" t="s">
        <v>23134</v>
      </c>
      <c r="B11414" s="59" t="s">
        <v>23135</v>
      </c>
    </row>
    <row r="11415" spans="1:2" x14ac:dyDescent="0.3">
      <c r="A11415" s="59" t="s">
        <v>23136</v>
      </c>
      <c r="B11415" s="59" t="s">
        <v>23137</v>
      </c>
    </row>
    <row r="11416" spans="1:2" x14ac:dyDescent="0.3">
      <c r="A11416" s="59" t="s">
        <v>23138</v>
      </c>
      <c r="B11416" s="59" t="s">
        <v>23139</v>
      </c>
    </row>
    <row r="11417" spans="1:2" x14ac:dyDescent="0.3">
      <c r="A11417" s="59" t="s">
        <v>23140</v>
      </c>
      <c r="B11417" s="59" t="s">
        <v>23141</v>
      </c>
    </row>
    <row r="11418" spans="1:2" ht="28.8" x14ac:dyDescent="0.3">
      <c r="A11418" s="59" t="s">
        <v>23142</v>
      </c>
      <c r="B11418" s="59" t="s">
        <v>23143</v>
      </c>
    </row>
    <row r="11419" spans="1:2" x14ac:dyDescent="0.3">
      <c r="A11419" s="59" t="s">
        <v>23144</v>
      </c>
      <c r="B11419" s="59" t="s">
        <v>23145</v>
      </c>
    </row>
    <row r="11420" spans="1:2" x14ac:dyDescent="0.3">
      <c r="A11420" s="59" t="s">
        <v>23146</v>
      </c>
      <c r="B11420" s="59" t="s">
        <v>23147</v>
      </c>
    </row>
    <row r="11421" spans="1:2" x14ac:dyDescent="0.3">
      <c r="A11421" s="59" t="s">
        <v>23148</v>
      </c>
      <c r="B11421" s="59" t="s">
        <v>23149</v>
      </c>
    </row>
    <row r="11422" spans="1:2" x14ac:dyDescent="0.3">
      <c r="A11422" s="59" t="s">
        <v>23150</v>
      </c>
      <c r="B11422" s="59" t="s">
        <v>23151</v>
      </c>
    </row>
    <row r="11423" spans="1:2" x14ac:dyDescent="0.3">
      <c r="A11423" s="59" t="s">
        <v>23152</v>
      </c>
      <c r="B11423" s="59" t="s">
        <v>23153</v>
      </c>
    </row>
    <row r="11424" spans="1:2" x14ac:dyDescent="0.3">
      <c r="A11424" s="59" t="s">
        <v>23154</v>
      </c>
      <c r="B11424" s="59" t="s">
        <v>23155</v>
      </c>
    </row>
    <row r="11425" spans="1:2" x14ac:dyDescent="0.3">
      <c r="A11425" s="59" t="s">
        <v>23156</v>
      </c>
      <c r="B11425" s="59" t="s">
        <v>23157</v>
      </c>
    </row>
    <row r="11426" spans="1:2" x14ac:dyDescent="0.3">
      <c r="A11426" s="59" t="s">
        <v>23158</v>
      </c>
      <c r="B11426" s="59" t="s">
        <v>23159</v>
      </c>
    </row>
    <row r="11427" spans="1:2" x14ac:dyDescent="0.3">
      <c r="A11427" s="59" t="s">
        <v>23160</v>
      </c>
      <c r="B11427" s="59" t="s">
        <v>23161</v>
      </c>
    </row>
    <row r="11428" spans="1:2" x14ac:dyDescent="0.3">
      <c r="A11428" s="59" t="s">
        <v>23162</v>
      </c>
      <c r="B11428" s="59" t="s">
        <v>23163</v>
      </c>
    </row>
    <row r="11429" spans="1:2" ht="28.8" x14ac:dyDescent="0.3">
      <c r="A11429" s="59" t="s">
        <v>23164</v>
      </c>
      <c r="B11429" s="59" t="s">
        <v>23165</v>
      </c>
    </row>
    <row r="11430" spans="1:2" x14ac:dyDescent="0.3">
      <c r="A11430" s="59" t="s">
        <v>23166</v>
      </c>
      <c r="B11430" s="59" t="s">
        <v>23167</v>
      </c>
    </row>
    <row r="11431" spans="1:2" x14ac:dyDescent="0.3">
      <c r="A11431" s="59" t="s">
        <v>23168</v>
      </c>
      <c r="B11431" s="59" t="s">
        <v>23169</v>
      </c>
    </row>
    <row r="11432" spans="1:2" x14ac:dyDescent="0.3">
      <c r="A11432" s="59" t="s">
        <v>23170</v>
      </c>
      <c r="B11432" s="59" t="s">
        <v>23171</v>
      </c>
    </row>
    <row r="11433" spans="1:2" x14ac:dyDescent="0.3">
      <c r="A11433" s="59" t="s">
        <v>23172</v>
      </c>
      <c r="B11433" s="59" t="s">
        <v>23173</v>
      </c>
    </row>
    <row r="11434" spans="1:2" x14ac:dyDescent="0.3">
      <c r="A11434" s="59" t="s">
        <v>23174</v>
      </c>
      <c r="B11434" s="59" t="s">
        <v>23175</v>
      </c>
    </row>
    <row r="11435" spans="1:2" x14ac:dyDescent="0.3">
      <c r="A11435" s="59" t="s">
        <v>23176</v>
      </c>
      <c r="B11435" s="59" t="s">
        <v>23177</v>
      </c>
    </row>
    <row r="11436" spans="1:2" x14ac:dyDescent="0.3">
      <c r="A11436" s="59" t="s">
        <v>23178</v>
      </c>
      <c r="B11436" s="59" t="s">
        <v>23179</v>
      </c>
    </row>
    <row r="11437" spans="1:2" x14ac:dyDescent="0.3">
      <c r="A11437" s="59" t="s">
        <v>23180</v>
      </c>
      <c r="B11437" s="59" t="s">
        <v>23181</v>
      </c>
    </row>
    <row r="11438" spans="1:2" x14ac:dyDescent="0.3">
      <c r="A11438" s="59" t="s">
        <v>23182</v>
      </c>
      <c r="B11438" s="59" t="s">
        <v>23183</v>
      </c>
    </row>
    <row r="11439" spans="1:2" x14ac:dyDescent="0.3">
      <c r="A11439" s="59" t="s">
        <v>23184</v>
      </c>
      <c r="B11439" s="59" t="s">
        <v>23185</v>
      </c>
    </row>
    <row r="11440" spans="1:2" ht="28.8" x14ac:dyDescent="0.3">
      <c r="A11440" s="59" t="s">
        <v>23186</v>
      </c>
      <c r="B11440" s="59" t="s">
        <v>23187</v>
      </c>
    </row>
    <row r="11441" spans="1:2" x14ac:dyDescent="0.3">
      <c r="A11441" s="59" t="s">
        <v>23188</v>
      </c>
      <c r="B11441" s="59" t="s">
        <v>23189</v>
      </c>
    </row>
    <row r="11442" spans="1:2" x14ac:dyDescent="0.3">
      <c r="A11442" s="59" t="s">
        <v>23190</v>
      </c>
      <c r="B11442" s="59" t="s">
        <v>23191</v>
      </c>
    </row>
    <row r="11443" spans="1:2" x14ac:dyDescent="0.3">
      <c r="A11443" s="59" t="s">
        <v>23192</v>
      </c>
      <c r="B11443" s="59" t="s">
        <v>23193</v>
      </c>
    </row>
    <row r="11444" spans="1:2" x14ac:dyDescent="0.3">
      <c r="A11444" s="59" t="s">
        <v>23194</v>
      </c>
      <c r="B11444" s="59" t="s">
        <v>23195</v>
      </c>
    </row>
    <row r="11445" spans="1:2" x14ac:dyDescent="0.3">
      <c r="A11445" s="59" t="s">
        <v>23196</v>
      </c>
      <c r="B11445" s="59" t="s">
        <v>23197</v>
      </c>
    </row>
    <row r="11446" spans="1:2" x14ac:dyDescent="0.3">
      <c r="A11446" s="59" t="s">
        <v>23198</v>
      </c>
      <c r="B11446" s="59" t="s">
        <v>23199</v>
      </c>
    </row>
    <row r="11447" spans="1:2" x14ac:dyDescent="0.3">
      <c r="A11447" s="59" t="s">
        <v>23200</v>
      </c>
      <c r="B11447" s="59" t="s">
        <v>23201</v>
      </c>
    </row>
    <row r="11448" spans="1:2" x14ac:dyDescent="0.3">
      <c r="A11448" s="59" t="s">
        <v>23202</v>
      </c>
      <c r="B11448" s="59" t="s">
        <v>23203</v>
      </c>
    </row>
    <row r="11449" spans="1:2" x14ac:dyDescent="0.3">
      <c r="A11449" s="59" t="s">
        <v>23204</v>
      </c>
      <c r="B11449" s="59" t="s">
        <v>23205</v>
      </c>
    </row>
    <row r="11450" spans="1:2" x14ac:dyDescent="0.3">
      <c r="A11450" s="59" t="s">
        <v>23206</v>
      </c>
      <c r="B11450" s="59" t="s">
        <v>23207</v>
      </c>
    </row>
    <row r="11451" spans="1:2" ht="28.8" x14ac:dyDescent="0.3">
      <c r="A11451" s="59" t="s">
        <v>23208</v>
      </c>
      <c r="B11451" s="59" t="s">
        <v>23209</v>
      </c>
    </row>
    <row r="11452" spans="1:2" x14ac:dyDescent="0.3">
      <c r="A11452" s="59" t="s">
        <v>23210</v>
      </c>
      <c r="B11452" s="59" t="s">
        <v>23211</v>
      </c>
    </row>
    <row r="11453" spans="1:2" x14ac:dyDescent="0.3">
      <c r="A11453" s="59" t="s">
        <v>23212</v>
      </c>
      <c r="B11453" s="59" t="s">
        <v>23213</v>
      </c>
    </row>
    <row r="11454" spans="1:2" x14ac:dyDescent="0.3">
      <c r="A11454" s="59" t="s">
        <v>23214</v>
      </c>
      <c r="B11454" s="59" t="s">
        <v>23215</v>
      </c>
    </row>
    <row r="11455" spans="1:2" ht="28.8" x14ac:dyDescent="0.3">
      <c r="A11455" s="59" t="s">
        <v>23216</v>
      </c>
      <c r="B11455" s="59" t="s">
        <v>23217</v>
      </c>
    </row>
    <row r="11456" spans="1:2" x14ac:dyDescent="0.3">
      <c r="A11456" s="59" t="s">
        <v>23218</v>
      </c>
      <c r="B11456" s="59" t="s">
        <v>23219</v>
      </c>
    </row>
    <row r="11457" spans="1:2" x14ac:dyDescent="0.3">
      <c r="A11457" s="59" t="s">
        <v>23220</v>
      </c>
      <c r="B11457" s="59" t="s">
        <v>23221</v>
      </c>
    </row>
    <row r="11458" spans="1:2" x14ac:dyDescent="0.3">
      <c r="A11458" s="59" t="s">
        <v>23222</v>
      </c>
      <c r="B11458" s="59" t="s">
        <v>23223</v>
      </c>
    </row>
    <row r="11459" spans="1:2" x14ac:dyDescent="0.3">
      <c r="A11459" s="59" t="s">
        <v>23224</v>
      </c>
      <c r="B11459" s="59" t="s">
        <v>23225</v>
      </c>
    </row>
    <row r="11460" spans="1:2" x14ac:dyDescent="0.3">
      <c r="A11460" s="59" t="s">
        <v>23226</v>
      </c>
      <c r="B11460" s="59" t="s">
        <v>23227</v>
      </c>
    </row>
    <row r="11461" spans="1:2" x14ac:dyDescent="0.3">
      <c r="A11461" s="59" t="s">
        <v>23228</v>
      </c>
      <c r="B11461" s="59" t="s">
        <v>23229</v>
      </c>
    </row>
    <row r="11462" spans="1:2" x14ac:dyDescent="0.3">
      <c r="A11462" s="59" t="s">
        <v>23230</v>
      </c>
      <c r="B11462" s="59" t="s">
        <v>23231</v>
      </c>
    </row>
    <row r="11463" spans="1:2" x14ac:dyDescent="0.3">
      <c r="A11463" s="59" t="s">
        <v>23232</v>
      </c>
      <c r="B11463" s="59" t="s">
        <v>23233</v>
      </c>
    </row>
    <row r="11464" spans="1:2" x14ac:dyDescent="0.3">
      <c r="A11464" s="59" t="s">
        <v>23234</v>
      </c>
      <c r="B11464" s="59" t="s">
        <v>23235</v>
      </c>
    </row>
    <row r="11465" spans="1:2" x14ac:dyDescent="0.3">
      <c r="A11465" s="59" t="s">
        <v>23236</v>
      </c>
      <c r="B11465" s="59" t="s">
        <v>23237</v>
      </c>
    </row>
    <row r="11466" spans="1:2" x14ac:dyDescent="0.3">
      <c r="A11466" s="59" t="s">
        <v>23238</v>
      </c>
      <c r="B11466" s="59" t="s">
        <v>23239</v>
      </c>
    </row>
    <row r="11467" spans="1:2" x14ac:dyDescent="0.3">
      <c r="A11467" s="59" t="s">
        <v>23240</v>
      </c>
      <c r="B11467" s="59" t="s">
        <v>23241</v>
      </c>
    </row>
    <row r="11468" spans="1:2" x14ac:dyDescent="0.3">
      <c r="A11468" s="59" t="s">
        <v>23242</v>
      </c>
      <c r="B11468" s="59" t="s">
        <v>23243</v>
      </c>
    </row>
    <row r="11469" spans="1:2" x14ac:dyDescent="0.3">
      <c r="A11469" s="59" t="s">
        <v>23244</v>
      </c>
      <c r="B11469" s="59" t="s">
        <v>23245</v>
      </c>
    </row>
    <row r="11470" spans="1:2" x14ac:dyDescent="0.3">
      <c r="A11470" s="59" t="s">
        <v>23246</v>
      </c>
      <c r="B11470" s="59" t="s">
        <v>23247</v>
      </c>
    </row>
    <row r="11471" spans="1:2" x14ac:dyDescent="0.3">
      <c r="A11471" s="59" t="s">
        <v>23248</v>
      </c>
      <c r="B11471" s="59" t="s">
        <v>23249</v>
      </c>
    </row>
    <row r="11472" spans="1:2" x14ac:dyDescent="0.3">
      <c r="A11472" s="59" t="s">
        <v>23250</v>
      </c>
      <c r="B11472" s="59" t="s">
        <v>23251</v>
      </c>
    </row>
    <row r="11473" spans="1:2" x14ac:dyDescent="0.3">
      <c r="A11473" s="59" t="s">
        <v>23252</v>
      </c>
      <c r="B11473" s="59" t="s">
        <v>23253</v>
      </c>
    </row>
    <row r="11474" spans="1:2" x14ac:dyDescent="0.3">
      <c r="A11474" s="59" t="s">
        <v>23254</v>
      </c>
      <c r="B11474" s="59" t="s">
        <v>23255</v>
      </c>
    </row>
    <row r="11475" spans="1:2" x14ac:dyDescent="0.3">
      <c r="A11475" s="59" t="s">
        <v>23256</v>
      </c>
      <c r="B11475" s="59" t="s">
        <v>23257</v>
      </c>
    </row>
    <row r="11476" spans="1:2" x14ac:dyDescent="0.3">
      <c r="A11476" s="59" t="s">
        <v>23258</v>
      </c>
      <c r="B11476" s="59" t="s">
        <v>23259</v>
      </c>
    </row>
    <row r="11477" spans="1:2" x14ac:dyDescent="0.3">
      <c r="A11477" s="59" t="s">
        <v>23260</v>
      </c>
      <c r="B11477" s="59" t="s">
        <v>23261</v>
      </c>
    </row>
    <row r="11478" spans="1:2" x14ac:dyDescent="0.3">
      <c r="A11478" s="59" t="s">
        <v>23262</v>
      </c>
      <c r="B11478" s="59" t="s">
        <v>23263</v>
      </c>
    </row>
    <row r="11479" spans="1:2" x14ac:dyDescent="0.3">
      <c r="A11479" s="59" t="s">
        <v>23264</v>
      </c>
      <c r="B11479" s="59" t="s">
        <v>23265</v>
      </c>
    </row>
    <row r="11480" spans="1:2" x14ac:dyDescent="0.3">
      <c r="A11480" s="59" t="s">
        <v>23266</v>
      </c>
      <c r="B11480" s="59" t="s">
        <v>23267</v>
      </c>
    </row>
    <row r="11481" spans="1:2" x14ac:dyDescent="0.3">
      <c r="A11481" s="59" t="s">
        <v>23268</v>
      </c>
      <c r="B11481" s="59" t="s">
        <v>23269</v>
      </c>
    </row>
    <row r="11482" spans="1:2" x14ac:dyDescent="0.3">
      <c r="A11482" s="59" t="s">
        <v>23270</v>
      </c>
      <c r="B11482" s="59" t="s">
        <v>23271</v>
      </c>
    </row>
    <row r="11483" spans="1:2" x14ac:dyDescent="0.3">
      <c r="A11483" s="59" t="s">
        <v>23272</v>
      </c>
      <c r="B11483" s="59" t="s">
        <v>23273</v>
      </c>
    </row>
    <row r="11484" spans="1:2" x14ac:dyDescent="0.3">
      <c r="A11484" s="59" t="s">
        <v>23274</v>
      </c>
      <c r="B11484" s="59" t="s">
        <v>23275</v>
      </c>
    </row>
    <row r="11485" spans="1:2" x14ac:dyDescent="0.3">
      <c r="A11485" s="59" t="s">
        <v>23276</v>
      </c>
      <c r="B11485" s="59" t="s">
        <v>23277</v>
      </c>
    </row>
    <row r="11486" spans="1:2" x14ac:dyDescent="0.3">
      <c r="A11486" s="59" t="s">
        <v>23278</v>
      </c>
      <c r="B11486" s="59" t="s">
        <v>23279</v>
      </c>
    </row>
    <row r="11487" spans="1:2" x14ac:dyDescent="0.3">
      <c r="A11487" s="59" t="s">
        <v>23280</v>
      </c>
      <c r="B11487" s="59" t="s">
        <v>23281</v>
      </c>
    </row>
    <row r="11488" spans="1:2" x14ac:dyDescent="0.3">
      <c r="A11488" s="59" t="s">
        <v>23282</v>
      </c>
      <c r="B11488" s="59" t="s">
        <v>23283</v>
      </c>
    </row>
    <row r="11489" spans="1:2" x14ac:dyDescent="0.3">
      <c r="A11489" s="59" t="s">
        <v>23284</v>
      </c>
      <c r="B11489" s="59" t="s">
        <v>23285</v>
      </c>
    </row>
    <row r="11490" spans="1:2" x14ac:dyDescent="0.3">
      <c r="A11490" s="59" t="s">
        <v>23286</v>
      </c>
      <c r="B11490" s="59" t="s">
        <v>23287</v>
      </c>
    </row>
    <row r="11491" spans="1:2" x14ac:dyDescent="0.3">
      <c r="A11491" s="59" t="s">
        <v>23288</v>
      </c>
      <c r="B11491" s="59" t="s">
        <v>23289</v>
      </c>
    </row>
    <row r="11492" spans="1:2" x14ac:dyDescent="0.3">
      <c r="A11492" s="59" t="s">
        <v>23290</v>
      </c>
      <c r="B11492" s="59" t="s">
        <v>23291</v>
      </c>
    </row>
    <row r="11493" spans="1:2" x14ac:dyDescent="0.3">
      <c r="A11493" s="59" t="s">
        <v>23292</v>
      </c>
      <c r="B11493" s="59" t="s">
        <v>23293</v>
      </c>
    </row>
    <row r="11494" spans="1:2" x14ac:dyDescent="0.3">
      <c r="A11494" s="59" t="s">
        <v>23294</v>
      </c>
      <c r="B11494" s="59" t="s">
        <v>23295</v>
      </c>
    </row>
    <row r="11495" spans="1:2" x14ac:dyDescent="0.3">
      <c r="A11495" s="59" t="s">
        <v>23296</v>
      </c>
      <c r="B11495" s="59" t="s">
        <v>23297</v>
      </c>
    </row>
    <row r="11496" spans="1:2" x14ac:dyDescent="0.3">
      <c r="A11496" s="59" t="s">
        <v>23298</v>
      </c>
      <c r="B11496" s="59" t="s">
        <v>23299</v>
      </c>
    </row>
    <row r="11497" spans="1:2" x14ac:dyDescent="0.3">
      <c r="A11497" s="59" t="s">
        <v>23300</v>
      </c>
      <c r="B11497" s="59" t="s">
        <v>23301</v>
      </c>
    </row>
    <row r="11498" spans="1:2" x14ac:dyDescent="0.3">
      <c r="A11498" s="59" t="s">
        <v>23302</v>
      </c>
      <c r="B11498" s="59" t="s">
        <v>23303</v>
      </c>
    </row>
    <row r="11499" spans="1:2" x14ac:dyDescent="0.3">
      <c r="A11499" s="59" t="s">
        <v>23304</v>
      </c>
      <c r="B11499" s="59" t="s">
        <v>23305</v>
      </c>
    </row>
    <row r="11500" spans="1:2" x14ac:dyDescent="0.3">
      <c r="A11500" s="59" t="s">
        <v>23306</v>
      </c>
      <c r="B11500" s="59" t="s">
        <v>23307</v>
      </c>
    </row>
    <row r="11501" spans="1:2" x14ac:dyDescent="0.3">
      <c r="A11501" s="59" t="s">
        <v>23308</v>
      </c>
      <c r="B11501" s="59" t="s">
        <v>23309</v>
      </c>
    </row>
    <row r="11502" spans="1:2" x14ac:dyDescent="0.3">
      <c r="A11502" s="59" t="s">
        <v>23310</v>
      </c>
      <c r="B11502" s="59" t="s">
        <v>23311</v>
      </c>
    </row>
    <row r="11503" spans="1:2" x14ac:dyDescent="0.3">
      <c r="A11503" s="59" t="s">
        <v>23312</v>
      </c>
      <c r="B11503" s="59" t="s">
        <v>23313</v>
      </c>
    </row>
    <row r="11504" spans="1:2" x14ac:dyDescent="0.3">
      <c r="A11504" s="59" t="s">
        <v>23314</v>
      </c>
      <c r="B11504" s="59" t="s">
        <v>23315</v>
      </c>
    </row>
    <row r="11505" spans="1:2" x14ac:dyDescent="0.3">
      <c r="A11505" s="59" t="s">
        <v>23316</v>
      </c>
      <c r="B11505" s="59" t="s">
        <v>23317</v>
      </c>
    </row>
    <row r="11506" spans="1:2" x14ac:dyDescent="0.3">
      <c r="A11506" s="59" t="s">
        <v>23318</v>
      </c>
      <c r="B11506" s="59" t="s">
        <v>23319</v>
      </c>
    </row>
    <row r="11507" spans="1:2" x14ac:dyDescent="0.3">
      <c r="A11507" s="59" t="s">
        <v>23320</v>
      </c>
      <c r="B11507" s="59" t="s">
        <v>23321</v>
      </c>
    </row>
    <row r="11508" spans="1:2" x14ac:dyDescent="0.3">
      <c r="A11508" s="59" t="s">
        <v>23322</v>
      </c>
      <c r="B11508" s="59" t="s">
        <v>23323</v>
      </c>
    </row>
    <row r="11509" spans="1:2" x14ac:dyDescent="0.3">
      <c r="A11509" s="59" t="s">
        <v>23324</v>
      </c>
      <c r="B11509" s="59" t="s">
        <v>23325</v>
      </c>
    </row>
    <row r="11510" spans="1:2" x14ac:dyDescent="0.3">
      <c r="A11510" s="59" t="s">
        <v>23326</v>
      </c>
      <c r="B11510" s="59" t="s">
        <v>23327</v>
      </c>
    </row>
    <row r="11511" spans="1:2" x14ac:dyDescent="0.3">
      <c r="A11511" s="59" t="s">
        <v>23328</v>
      </c>
      <c r="B11511" s="59" t="s">
        <v>23329</v>
      </c>
    </row>
    <row r="11512" spans="1:2" x14ac:dyDescent="0.3">
      <c r="A11512" s="59" t="s">
        <v>23330</v>
      </c>
      <c r="B11512" s="59" t="s">
        <v>23331</v>
      </c>
    </row>
    <row r="11513" spans="1:2" x14ac:dyDescent="0.3">
      <c r="A11513" s="59" t="s">
        <v>23332</v>
      </c>
      <c r="B11513" s="59" t="s">
        <v>23333</v>
      </c>
    </row>
    <row r="11514" spans="1:2" x14ac:dyDescent="0.3">
      <c r="A11514" s="59" t="s">
        <v>23334</v>
      </c>
      <c r="B11514" s="59" t="s">
        <v>23335</v>
      </c>
    </row>
    <row r="11515" spans="1:2" x14ac:dyDescent="0.3">
      <c r="A11515" s="59" t="s">
        <v>23336</v>
      </c>
      <c r="B11515" s="59" t="s">
        <v>23337</v>
      </c>
    </row>
    <row r="11516" spans="1:2" x14ac:dyDescent="0.3">
      <c r="A11516" s="59" t="s">
        <v>23338</v>
      </c>
      <c r="B11516" s="59" t="s">
        <v>23339</v>
      </c>
    </row>
    <row r="11517" spans="1:2" x14ac:dyDescent="0.3">
      <c r="A11517" s="59" t="s">
        <v>23340</v>
      </c>
      <c r="B11517" s="59" t="s">
        <v>23341</v>
      </c>
    </row>
    <row r="11518" spans="1:2" x14ac:dyDescent="0.3">
      <c r="A11518" s="59" t="s">
        <v>23342</v>
      </c>
      <c r="B11518" s="59" t="s">
        <v>23343</v>
      </c>
    </row>
    <row r="11519" spans="1:2" x14ac:dyDescent="0.3">
      <c r="A11519" s="59" t="s">
        <v>23344</v>
      </c>
      <c r="B11519" s="59" t="s">
        <v>23345</v>
      </c>
    </row>
    <row r="11520" spans="1:2" x14ac:dyDescent="0.3">
      <c r="A11520" s="59" t="s">
        <v>23346</v>
      </c>
      <c r="B11520" s="59" t="s">
        <v>23347</v>
      </c>
    </row>
    <row r="11521" spans="1:2" x14ac:dyDescent="0.3">
      <c r="A11521" s="59" t="s">
        <v>23348</v>
      </c>
      <c r="B11521" s="59" t="s">
        <v>23349</v>
      </c>
    </row>
    <row r="11522" spans="1:2" x14ac:dyDescent="0.3">
      <c r="A11522" s="59" t="s">
        <v>23350</v>
      </c>
      <c r="B11522" s="59" t="s">
        <v>23351</v>
      </c>
    </row>
    <row r="11523" spans="1:2" x14ac:dyDescent="0.3">
      <c r="A11523" s="59" t="s">
        <v>23352</v>
      </c>
      <c r="B11523" s="59" t="s">
        <v>23353</v>
      </c>
    </row>
    <row r="11524" spans="1:2" x14ac:dyDescent="0.3">
      <c r="A11524" s="59" t="s">
        <v>23354</v>
      </c>
      <c r="B11524" s="59" t="s">
        <v>23355</v>
      </c>
    </row>
    <row r="11525" spans="1:2" x14ac:dyDescent="0.3">
      <c r="A11525" s="59" t="s">
        <v>23356</v>
      </c>
      <c r="B11525" s="59" t="s">
        <v>23357</v>
      </c>
    </row>
    <row r="11526" spans="1:2" x14ac:dyDescent="0.3">
      <c r="A11526" s="59" t="s">
        <v>23358</v>
      </c>
      <c r="B11526" s="59" t="s">
        <v>23359</v>
      </c>
    </row>
    <row r="11527" spans="1:2" x14ac:dyDescent="0.3">
      <c r="A11527" s="59" t="s">
        <v>23360</v>
      </c>
      <c r="B11527" s="59" t="s">
        <v>23361</v>
      </c>
    </row>
    <row r="11528" spans="1:2" ht="28.8" x14ac:dyDescent="0.3">
      <c r="A11528" s="59" t="s">
        <v>23362</v>
      </c>
      <c r="B11528" s="59" t="s">
        <v>23363</v>
      </c>
    </row>
    <row r="11529" spans="1:2" x14ac:dyDescent="0.3">
      <c r="A11529" s="59" t="s">
        <v>23364</v>
      </c>
      <c r="B11529" s="59" t="s">
        <v>23365</v>
      </c>
    </row>
    <row r="11530" spans="1:2" x14ac:dyDescent="0.3">
      <c r="A11530" s="59" t="s">
        <v>23366</v>
      </c>
      <c r="B11530" s="59" t="s">
        <v>23367</v>
      </c>
    </row>
    <row r="11531" spans="1:2" x14ac:dyDescent="0.3">
      <c r="A11531" s="59" t="s">
        <v>23368</v>
      </c>
      <c r="B11531" s="59" t="s">
        <v>23369</v>
      </c>
    </row>
    <row r="11532" spans="1:2" x14ac:dyDescent="0.3">
      <c r="A11532" s="59" t="s">
        <v>23370</v>
      </c>
      <c r="B11532" s="59" t="s">
        <v>23371</v>
      </c>
    </row>
    <row r="11533" spans="1:2" x14ac:dyDescent="0.3">
      <c r="A11533" s="59" t="s">
        <v>23372</v>
      </c>
      <c r="B11533" s="59" t="s">
        <v>23373</v>
      </c>
    </row>
    <row r="11534" spans="1:2" x14ac:dyDescent="0.3">
      <c r="A11534" s="59" t="s">
        <v>23374</v>
      </c>
      <c r="B11534" s="59" t="s">
        <v>23375</v>
      </c>
    </row>
    <row r="11535" spans="1:2" x14ac:dyDescent="0.3">
      <c r="A11535" s="59" t="s">
        <v>23376</v>
      </c>
      <c r="B11535" s="59" t="s">
        <v>23377</v>
      </c>
    </row>
    <row r="11536" spans="1:2" x14ac:dyDescent="0.3">
      <c r="A11536" s="59" t="s">
        <v>23378</v>
      </c>
      <c r="B11536" s="59" t="s">
        <v>23379</v>
      </c>
    </row>
    <row r="11537" spans="1:2" x14ac:dyDescent="0.3">
      <c r="A11537" s="59" t="s">
        <v>23380</v>
      </c>
      <c r="B11537" s="59" t="s">
        <v>23381</v>
      </c>
    </row>
    <row r="11538" spans="1:2" x14ac:dyDescent="0.3">
      <c r="A11538" s="59" t="s">
        <v>23382</v>
      </c>
      <c r="B11538" s="59" t="s">
        <v>23383</v>
      </c>
    </row>
    <row r="11539" spans="1:2" x14ac:dyDescent="0.3">
      <c r="A11539" s="59" t="s">
        <v>23384</v>
      </c>
      <c r="B11539" s="59" t="s">
        <v>23385</v>
      </c>
    </row>
    <row r="11540" spans="1:2" x14ac:dyDescent="0.3">
      <c r="A11540" s="59" t="s">
        <v>23386</v>
      </c>
      <c r="B11540" s="59" t="s">
        <v>23387</v>
      </c>
    </row>
    <row r="11541" spans="1:2" x14ac:dyDescent="0.3">
      <c r="A11541" s="59" t="s">
        <v>23388</v>
      </c>
      <c r="B11541" s="59" t="s">
        <v>23389</v>
      </c>
    </row>
    <row r="11542" spans="1:2" x14ac:dyDescent="0.3">
      <c r="A11542" s="59" t="s">
        <v>23390</v>
      </c>
      <c r="B11542" s="59" t="s">
        <v>23391</v>
      </c>
    </row>
    <row r="11543" spans="1:2" x14ac:dyDescent="0.3">
      <c r="A11543" s="59" t="s">
        <v>23392</v>
      </c>
      <c r="B11543" s="59" t="s">
        <v>23393</v>
      </c>
    </row>
    <row r="11544" spans="1:2" x14ac:dyDescent="0.3">
      <c r="A11544" s="59" t="s">
        <v>23394</v>
      </c>
      <c r="B11544" s="59" t="s">
        <v>23395</v>
      </c>
    </row>
    <row r="11545" spans="1:2" x14ac:dyDescent="0.3">
      <c r="A11545" s="59" t="s">
        <v>23396</v>
      </c>
      <c r="B11545" s="59" t="s">
        <v>23397</v>
      </c>
    </row>
    <row r="11546" spans="1:2" x14ac:dyDescent="0.3">
      <c r="A11546" s="59" t="s">
        <v>23398</v>
      </c>
      <c r="B11546" s="59" t="s">
        <v>23399</v>
      </c>
    </row>
    <row r="11547" spans="1:2" x14ac:dyDescent="0.3">
      <c r="A11547" s="59" t="s">
        <v>23400</v>
      </c>
      <c r="B11547" s="59" t="s">
        <v>23401</v>
      </c>
    </row>
    <row r="11548" spans="1:2" x14ac:dyDescent="0.3">
      <c r="A11548" s="59" t="s">
        <v>23402</v>
      </c>
      <c r="B11548" s="59" t="s">
        <v>23403</v>
      </c>
    </row>
    <row r="11549" spans="1:2" x14ac:dyDescent="0.3">
      <c r="A11549" s="59" t="s">
        <v>23404</v>
      </c>
      <c r="B11549" s="59" t="s">
        <v>23405</v>
      </c>
    </row>
    <row r="11550" spans="1:2" x14ac:dyDescent="0.3">
      <c r="A11550" s="59" t="s">
        <v>23406</v>
      </c>
      <c r="B11550" s="59" t="s">
        <v>23407</v>
      </c>
    </row>
    <row r="11551" spans="1:2" x14ac:dyDescent="0.3">
      <c r="A11551" s="59" t="s">
        <v>23408</v>
      </c>
      <c r="B11551" s="59" t="s">
        <v>23409</v>
      </c>
    </row>
    <row r="11552" spans="1:2" x14ac:dyDescent="0.3">
      <c r="A11552" s="59" t="s">
        <v>23410</v>
      </c>
      <c r="B11552" s="59" t="s">
        <v>23411</v>
      </c>
    </row>
    <row r="11553" spans="1:2" x14ac:dyDescent="0.3">
      <c r="A11553" s="59" t="s">
        <v>23412</v>
      </c>
      <c r="B11553" s="59" t="s">
        <v>23413</v>
      </c>
    </row>
    <row r="11554" spans="1:2" x14ac:dyDescent="0.3">
      <c r="A11554" s="59" t="s">
        <v>23414</v>
      </c>
      <c r="B11554" s="59" t="s">
        <v>23415</v>
      </c>
    </row>
    <row r="11555" spans="1:2" x14ac:dyDescent="0.3">
      <c r="A11555" s="59" t="s">
        <v>23416</v>
      </c>
      <c r="B11555" s="59" t="s">
        <v>23417</v>
      </c>
    </row>
    <row r="11556" spans="1:2" x14ac:dyDescent="0.3">
      <c r="A11556" s="59" t="s">
        <v>23418</v>
      </c>
      <c r="B11556" s="59" t="s">
        <v>23419</v>
      </c>
    </row>
    <row r="11557" spans="1:2" x14ac:dyDescent="0.3">
      <c r="A11557" s="59" t="s">
        <v>23420</v>
      </c>
      <c r="B11557" s="59" t="s">
        <v>23421</v>
      </c>
    </row>
    <row r="11558" spans="1:2" x14ac:dyDescent="0.3">
      <c r="A11558" s="59" t="s">
        <v>23422</v>
      </c>
      <c r="B11558" s="59" t="s">
        <v>23423</v>
      </c>
    </row>
    <row r="11559" spans="1:2" x14ac:dyDescent="0.3">
      <c r="A11559" s="59" t="s">
        <v>23424</v>
      </c>
      <c r="B11559" s="59" t="s">
        <v>23425</v>
      </c>
    </row>
    <row r="11560" spans="1:2" x14ac:dyDescent="0.3">
      <c r="A11560" s="59" t="s">
        <v>23426</v>
      </c>
      <c r="B11560" s="59" t="s">
        <v>23427</v>
      </c>
    </row>
    <row r="11561" spans="1:2" ht="28.8" x14ac:dyDescent="0.3">
      <c r="A11561" s="59" t="s">
        <v>23428</v>
      </c>
      <c r="B11561" s="59" t="s">
        <v>23429</v>
      </c>
    </row>
    <row r="11562" spans="1:2" x14ac:dyDescent="0.3">
      <c r="A11562" s="59" t="s">
        <v>23430</v>
      </c>
      <c r="B11562" s="59" t="s">
        <v>23431</v>
      </c>
    </row>
    <row r="11563" spans="1:2" x14ac:dyDescent="0.3">
      <c r="A11563" s="59" t="s">
        <v>23432</v>
      </c>
      <c r="B11563" s="59" t="s">
        <v>23433</v>
      </c>
    </row>
    <row r="11564" spans="1:2" x14ac:dyDescent="0.3">
      <c r="A11564" s="59" t="s">
        <v>23434</v>
      </c>
      <c r="B11564" s="59" t="s">
        <v>23435</v>
      </c>
    </row>
    <row r="11565" spans="1:2" x14ac:dyDescent="0.3">
      <c r="A11565" s="59" t="s">
        <v>23436</v>
      </c>
      <c r="B11565" s="59" t="s">
        <v>23437</v>
      </c>
    </row>
    <row r="11566" spans="1:2" x14ac:dyDescent="0.3">
      <c r="A11566" s="59" t="s">
        <v>23438</v>
      </c>
      <c r="B11566" s="59" t="s">
        <v>23439</v>
      </c>
    </row>
    <row r="11567" spans="1:2" x14ac:dyDescent="0.3">
      <c r="A11567" s="59" t="s">
        <v>23440</v>
      </c>
      <c r="B11567" s="59" t="s">
        <v>23441</v>
      </c>
    </row>
    <row r="11568" spans="1:2" x14ac:dyDescent="0.3">
      <c r="A11568" s="59" t="s">
        <v>23442</v>
      </c>
      <c r="B11568" s="59" t="s">
        <v>23443</v>
      </c>
    </row>
    <row r="11569" spans="1:2" x14ac:dyDescent="0.3">
      <c r="A11569" s="59" t="s">
        <v>23444</v>
      </c>
      <c r="B11569" s="59" t="s">
        <v>23445</v>
      </c>
    </row>
    <row r="11570" spans="1:2" ht="28.8" x14ac:dyDescent="0.3">
      <c r="A11570" s="59" t="s">
        <v>17006</v>
      </c>
      <c r="B11570" s="59" t="s">
        <v>23446</v>
      </c>
    </row>
    <row r="11571" spans="1:2" ht="28.8" x14ac:dyDescent="0.3">
      <c r="A11571" s="59" t="s">
        <v>17008</v>
      </c>
      <c r="B11571" s="59" t="s">
        <v>23447</v>
      </c>
    </row>
    <row r="11572" spans="1:2" ht="28.8" x14ac:dyDescent="0.3">
      <c r="A11572" s="59" t="s">
        <v>17010</v>
      </c>
      <c r="B11572" s="59" t="s">
        <v>23448</v>
      </c>
    </row>
    <row r="11573" spans="1:2" ht="28.8" x14ac:dyDescent="0.3">
      <c r="A11573" s="59" t="s">
        <v>17012</v>
      </c>
      <c r="B11573" s="59" t="s">
        <v>23449</v>
      </c>
    </row>
    <row r="11574" spans="1:2" ht="28.8" x14ac:dyDescent="0.3">
      <c r="A11574" s="59" t="s">
        <v>17014</v>
      </c>
      <c r="B11574" s="59" t="s">
        <v>23450</v>
      </c>
    </row>
    <row r="11575" spans="1:2" ht="28.8" x14ac:dyDescent="0.3">
      <c r="A11575" s="59" t="s">
        <v>17016</v>
      </c>
      <c r="B11575" s="59" t="s">
        <v>23451</v>
      </c>
    </row>
    <row r="11576" spans="1:2" ht="28.8" x14ac:dyDescent="0.3">
      <c r="A11576" s="59" t="s">
        <v>17018</v>
      </c>
      <c r="B11576" s="59" t="s">
        <v>23452</v>
      </c>
    </row>
    <row r="11577" spans="1:2" ht="28.8" x14ac:dyDescent="0.3">
      <c r="A11577" s="59" t="s">
        <v>17020</v>
      </c>
      <c r="B11577" s="59" t="s">
        <v>23453</v>
      </c>
    </row>
    <row r="11578" spans="1:2" ht="28.8" x14ac:dyDescent="0.3">
      <c r="A11578" s="59" t="s">
        <v>17022</v>
      </c>
      <c r="B11578" s="59" t="s">
        <v>23454</v>
      </c>
    </row>
    <row r="11579" spans="1:2" ht="28.8" x14ac:dyDescent="0.3">
      <c r="A11579" s="59" t="s">
        <v>17024</v>
      </c>
      <c r="B11579" s="59" t="s">
        <v>23455</v>
      </c>
    </row>
    <row r="11580" spans="1:2" ht="28.8" x14ac:dyDescent="0.3">
      <c r="A11580" s="59" t="s">
        <v>23456</v>
      </c>
      <c r="B11580" s="59" t="s">
        <v>23457</v>
      </c>
    </row>
    <row r="11581" spans="1:2" ht="28.8" x14ac:dyDescent="0.3">
      <c r="A11581" s="59" t="s">
        <v>17026</v>
      </c>
      <c r="B11581" s="59" t="s">
        <v>23458</v>
      </c>
    </row>
    <row r="11582" spans="1:2" ht="28.8" x14ac:dyDescent="0.3">
      <c r="A11582" s="59" t="s">
        <v>17028</v>
      </c>
      <c r="B11582" s="59" t="s">
        <v>23459</v>
      </c>
    </row>
    <row r="11583" spans="1:2" ht="28.8" x14ac:dyDescent="0.3">
      <c r="A11583" s="59" t="s">
        <v>17030</v>
      </c>
      <c r="B11583" s="59" t="s">
        <v>23460</v>
      </c>
    </row>
    <row r="11584" spans="1:2" ht="28.8" x14ac:dyDescent="0.3">
      <c r="A11584" s="59" t="s">
        <v>17032</v>
      </c>
      <c r="B11584" s="59" t="s">
        <v>23461</v>
      </c>
    </row>
    <row r="11585" spans="1:2" ht="28.8" x14ac:dyDescent="0.3">
      <c r="A11585" s="59" t="s">
        <v>17034</v>
      </c>
      <c r="B11585" s="59" t="s">
        <v>23462</v>
      </c>
    </row>
    <row r="11586" spans="1:2" ht="28.8" x14ac:dyDescent="0.3">
      <c r="A11586" s="59" t="s">
        <v>17036</v>
      </c>
      <c r="B11586" s="59" t="s">
        <v>23463</v>
      </c>
    </row>
    <row r="11587" spans="1:2" ht="28.8" x14ac:dyDescent="0.3">
      <c r="A11587" s="59" t="s">
        <v>17038</v>
      </c>
      <c r="B11587" s="59" t="s">
        <v>23464</v>
      </c>
    </row>
    <row r="11588" spans="1:2" ht="28.8" x14ac:dyDescent="0.3">
      <c r="A11588" s="59" t="s">
        <v>17040</v>
      </c>
      <c r="B11588" s="59" t="s">
        <v>23465</v>
      </c>
    </row>
    <row r="11589" spans="1:2" ht="28.8" x14ac:dyDescent="0.3">
      <c r="A11589" s="59" t="s">
        <v>17042</v>
      </c>
      <c r="B11589" s="59" t="s">
        <v>23466</v>
      </c>
    </row>
    <row r="11590" spans="1:2" ht="28.8" x14ac:dyDescent="0.3">
      <c r="A11590" s="59" t="s">
        <v>17044</v>
      </c>
      <c r="B11590" s="59" t="s">
        <v>23467</v>
      </c>
    </row>
    <row r="11591" spans="1:2" ht="28.8" x14ac:dyDescent="0.3">
      <c r="A11591" s="59" t="s">
        <v>23468</v>
      </c>
      <c r="B11591" s="59" t="s">
        <v>23469</v>
      </c>
    </row>
    <row r="11592" spans="1:2" ht="28.8" x14ac:dyDescent="0.3">
      <c r="A11592" s="59" t="s">
        <v>17046</v>
      </c>
      <c r="B11592" s="59" t="s">
        <v>23470</v>
      </c>
    </row>
    <row r="11593" spans="1:2" ht="28.8" x14ac:dyDescent="0.3">
      <c r="A11593" s="59" t="s">
        <v>17048</v>
      </c>
      <c r="B11593" s="59" t="s">
        <v>23471</v>
      </c>
    </row>
    <row r="11594" spans="1:2" ht="28.8" x14ac:dyDescent="0.3">
      <c r="A11594" s="59" t="s">
        <v>17050</v>
      </c>
      <c r="B11594" s="59" t="s">
        <v>23472</v>
      </c>
    </row>
    <row r="11595" spans="1:2" ht="28.8" x14ac:dyDescent="0.3">
      <c r="A11595" s="59" t="s">
        <v>17052</v>
      </c>
      <c r="B11595" s="59" t="s">
        <v>23473</v>
      </c>
    </row>
    <row r="11596" spans="1:2" ht="28.8" x14ac:dyDescent="0.3">
      <c r="A11596" s="59" t="s">
        <v>17054</v>
      </c>
      <c r="B11596" s="59" t="s">
        <v>23474</v>
      </c>
    </row>
    <row r="11597" spans="1:2" ht="28.8" x14ac:dyDescent="0.3">
      <c r="A11597" s="59" t="s">
        <v>17056</v>
      </c>
      <c r="B11597" s="59" t="s">
        <v>23475</v>
      </c>
    </row>
    <row r="11598" spans="1:2" ht="28.8" x14ac:dyDescent="0.3">
      <c r="A11598" s="59" t="s">
        <v>17058</v>
      </c>
      <c r="B11598" s="59" t="s">
        <v>23476</v>
      </c>
    </row>
    <row r="11599" spans="1:2" ht="28.8" x14ac:dyDescent="0.3">
      <c r="A11599" s="59" t="s">
        <v>17060</v>
      </c>
      <c r="B11599" s="59" t="s">
        <v>23477</v>
      </c>
    </row>
    <row r="11600" spans="1:2" ht="28.8" x14ac:dyDescent="0.3">
      <c r="A11600" s="59" t="s">
        <v>17062</v>
      </c>
      <c r="B11600" s="59" t="s">
        <v>23478</v>
      </c>
    </row>
    <row r="11601" spans="1:2" ht="28.8" x14ac:dyDescent="0.3">
      <c r="A11601" s="59" t="s">
        <v>17064</v>
      </c>
      <c r="B11601" s="59" t="s">
        <v>23479</v>
      </c>
    </row>
    <row r="11602" spans="1:2" ht="28.8" x14ac:dyDescent="0.3">
      <c r="A11602" s="59" t="s">
        <v>23480</v>
      </c>
      <c r="B11602" s="59" t="s">
        <v>23481</v>
      </c>
    </row>
    <row r="11603" spans="1:2" ht="28.8" x14ac:dyDescent="0.3">
      <c r="A11603" s="59" t="s">
        <v>17066</v>
      </c>
      <c r="B11603" s="59" t="s">
        <v>23482</v>
      </c>
    </row>
    <row r="11604" spans="1:2" ht="28.8" x14ac:dyDescent="0.3">
      <c r="A11604" s="59" t="s">
        <v>17068</v>
      </c>
      <c r="B11604" s="59" t="s">
        <v>23483</v>
      </c>
    </row>
    <row r="11605" spans="1:2" ht="28.8" x14ac:dyDescent="0.3">
      <c r="A11605" s="59" t="s">
        <v>17070</v>
      </c>
      <c r="B11605" s="59" t="s">
        <v>23484</v>
      </c>
    </row>
    <row r="11606" spans="1:2" ht="28.8" x14ac:dyDescent="0.3">
      <c r="A11606" s="59" t="s">
        <v>17072</v>
      </c>
      <c r="B11606" s="59" t="s">
        <v>23485</v>
      </c>
    </row>
    <row r="11607" spans="1:2" ht="28.8" x14ac:dyDescent="0.3">
      <c r="A11607" s="59" t="s">
        <v>17074</v>
      </c>
      <c r="B11607" s="59" t="s">
        <v>23486</v>
      </c>
    </row>
    <row r="11608" spans="1:2" ht="28.8" x14ac:dyDescent="0.3">
      <c r="A11608" s="59" t="s">
        <v>17076</v>
      </c>
      <c r="B11608" s="59" t="s">
        <v>23487</v>
      </c>
    </row>
    <row r="11609" spans="1:2" ht="28.8" x14ac:dyDescent="0.3">
      <c r="A11609" s="59" t="s">
        <v>17078</v>
      </c>
      <c r="B11609" s="59" t="s">
        <v>23488</v>
      </c>
    </row>
    <row r="11610" spans="1:2" ht="28.8" x14ac:dyDescent="0.3">
      <c r="A11610" s="59" t="s">
        <v>17080</v>
      </c>
      <c r="B11610" s="59" t="s">
        <v>23489</v>
      </c>
    </row>
    <row r="11611" spans="1:2" ht="28.8" x14ac:dyDescent="0.3">
      <c r="A11611" s="59" t="s">
        <v>17082</v>
      </c>
      <c r="B11611" s="59" t="s">
        <v>23490</v>
      </c>
    </row>
    <row r="11612" spans="1:2" ht="28.8" x14ac:dyDescent="0.3">
      <c r="A11612" s="59" t="s">
        <v>17084</v>
      </c>
      <c r="B11612" s="59" t="s">
        <v>23491</v>
      </c>
    </row>
    <row r="11613" spans="1:2" ht="28.8" x14ac:dyDescent="0.3">
      <c r="A11613" s="59" t="s">
        <v>23492</v>
      </c>
      <c r="B11613" s="59" t="s">
        <v>23493</v>
      </c>
    </row>
    <row r="11614" spans="1:2" ht="28.8" x14ac:dyDescent="0.3">
      <c r="A11614" s="59" t="s">
        <v>17086</v>
      </c>
      <c r="B11614" s="59" t="s">
        <v>23494</v>
      </c>
    </row>
    <row r="11615" spans="1:2" ht="28.8" x14ac:dyDescent="0.3">
      <c r="A11615" s="59" t="s">
        <v>17088</v>
      </c>
      <c r="B11615" s="59" t="s">
        <v>23495</v>
      </c>
    </row>
    <row r="11616" spans="1:2" ht="28.8" x14ac:dyDescent="0.3">
      <c r="A11616" s="59" t="s">
        <v>17090</v>
      </c>
      <c r="B11616" s="59" t="s">
        <v>23496</v>
      </c>
    </row>
    <row r="11617" spans="1:2" ht="28.8" x14ac:dyDescent="0.3">
      <c r="A11617" s="59" t="s">
        <v>17092</v>
      </c>
      <c r="B11617" s="59" t="s">
        <v>23497</v>
      </c>
    </row>
    <row r="11618" spans="1:2" ht="28.8" x14ac:dyDescent="0.3">
      <c r="A11618" s="59" t="s">
        <v>17094</v>
      </c>
      <c r="B11618" s="59" t="s">
        <v>23498</v>
      </c>
    </row>
    <row r="11619" spans="1:2" ht="28.8" x14ac:dyDescent="0.3">
      <c r="A11619" s="59" t="s">
        <v>17096</v>
      </c>
      <c r="B11619" s="59" t="s">
        <v>23499</v>
      </c>
    </row>
    <row r="11620" spans="1:2" ht="28.8" x14ac:dyDescent="0.3">
      <c r="A11620" s="59" t="s">
        <v>17098</v>
      </c>
      <c r="B11620" s="59" t="s">
        <v>23500</v>
      </c>
    </row>
    <row r="11621" spans="1:2" ht="28.8" x14ac:dyDescent="0.3">
      <c r="A11621" s="59" t="s">
        <v>17100</v>
      </c>
      <c r="B11621" s="59" t="s">
        <v>23501</v>
      </c>
    </row>
    <row r="11622" spans="1:2" ht="28.8" x14ac:dyDescent="0.3">
      <c r="A11622" s="59" t="s">
        <v>17102</v>
      </c>
      <c r="B11622" s="59" t="s">
        <v>23502</v>
      </c>
    </row>
    <row r="11623" spans="1:2" ht="28.8" x14ac:dyDescent="0.3">
      <c r="A11623" s="59" t="s">
        <v>17104</v>
      </c>
      <c r="B11623" s="59" t="s">
        <v>23503</v>
      </c>
    </row>
    <row r="11624" spans="1:2" x14ac:dyDescent="0.3">
      <c r="A11624" s="59" t="s">
        <v>23504</v>
      </c>
      <c r="B11624" s="59" t="s">
        <v>23505</v>
      </c>
    </row>
    <row r="11625" spans="1:2" x14ac:dyDescent="0.3">
      <c r="A11625" s="59" t="s">
        <v>17106</v>
      </c>
      <c r="B11625" s="59" t="s">
        <v>17107</v>
      </c>
    </row>
    <row r="11626" spans="1:2" x14ac:dyDescent="0.3">
      <c r="A11626" s="59" t="s">
        <v>17108</v>
      </c>
      <c r="B11626" s="59" t="s">
        <v>23506</v>
      </c>
    </row>
    <row r="11627" spans="1:2" ht="28.8" x14ac:dyDescent="0.3">
      <c r="A11627" s="59" t="s">
        <v>17110</v>
      </c>
      <c r="B11627" s="59" t="s">
        <v>23507</v>
      </c>
    </row>
    <row r="11628" spans="1:2" x14ac:dyDescent="0.3">
      <c r="A11628" s="59" t="s">
        <v>17112</v>
      </c>
      <c r="B11628" s="59" t="s">
        <v>23508</v>
      </c>
    </row>
    <row r="11629" spans="1:2" x14ac:dyDescent="0.3">
      <c r="A11629" s="59" t="s">
        <v>17114</v>
      </c>
      <c r="B11629" s="59" t="s">
        <v>23509</v>
      </c>
    </row>
    <row r="11630" spans="1:2" x14ac:dyDescent="0.3">
      <c r="A11630" s="59" t="s">
        <v>17116</v>
      </c>
      <c r="B11630" s="59" t="s">
        <v>23510</v>
      </c>
    </row>
    <row r="11631" spans="1:2" x14ac:dyDescent="0.3">
      <c r="A11631" s="59" t="s">
        <v>17118</v>
      </c>
      <c r="B11631" s="59" t="s">
        <v>23511</v>
      </c>
    </row>
    <row r="11632" spans="1:2" x14ac:dyDescent="0.3">
      <c r="A11632" s="59" t="s">
        <v>17120</v>
      </c>
      <c r="B11632" s="59" t="s">
        <v>17121</v>
      </c>
    </row>
    <row r="11633" spans="1:2" x14ac:dyDescent="0.3">
      <c r="A11633" s="59" t="s">
        <v>17122</v>
      </c>
      <c r="B11633" s="59" t="s">
        <v>23512</v>
      </c>
    </row>
    <row r="11634" spans="1:2" x14ac:dyDescent="0.3">
      <c r="A11634" s="59" t="s">
        <v>17124</v>
      </c>
      <c r="B11634" s="59" t="s">
        <v>23513</v>
      </c>
    </row>
    <row r="11635" spans="1:2" ht="28.8" x14ac:dyDescent="0.3">
      <c r="A11635" s="59" t="s">
        <v>23514</v>
      </c>
      <c r="B11635" s="59" t="s">
        <v>23515</v>
      </c>
    </row>
    <row r="11636" spans="1:2" ht="28.8" x14ac:dyDescent="0.3">
      <c r="A11636" s="59" t="s">
        <v>17126</v>
      </c>
      <c r="B11636" s="59" t="s">
        <v>23516</v>
      </c>
    </row>
    <row r="11637" spans="1:2" ht="28.8" x14ac:dyDescent="0.3">
      <c r="A11637" s="59" t="s">
        <v>17128</v>
      </c>
      <c r="B11637" s="59" t="s">
        <v>23517</v>
      </c>
    </row>
    <row r="11638" spans="1:2" ht="28.8" x14ac:dyDescent="0.3">
      <c r="A11638" s="59" t="s">
        <v>17130</v>
      </c>
      <c r="B11638" s="59" t="s">
        <v>23518</v>
      </c>
    </row>
    <row r="11639" spans="1:2" ht="28.8" x14ac:dyDescent="0.3">
      <c r="A11639" s="59" t="s">
        <v>17132</v>
      </c>
      <c r="B11639" s="59" t="s">
        <v>23519</v>
      </c>
    </row>
    <row r="11640" spans="1:2" ht="28.8" x14ac:dyDescent="0.3">
      <c r="A11640" s="59" t="s">
        <v>17134</v>
      </c>
      <c r="B11640" s="59" t="s">
        <v>23520</v>
      </c>
    </row>
    <row r="11641" spans="1:2" ht="28.8" x14ac:dyDescent="0.3">
      <c r="A11641" s="59" t="s">
        <v>17136</v>
      </c>
      <c r="B11641" s="59" t="s">
        <v>23521</v>
      </c>
    </row>
    <row r="11642" spans="1:2" ht="28.8" x14ac:dyDescent="0.3">
      <c r="A11642" s="59" t="s">
        <v>17138</v>
      </c>
      <c r="B11642" s="59" t="s">
        <v>23522</v>
      </c>
    </row>
    <row r="11643" spans="1:2" ht="28.8" x14ac:dyDescent="0.3">
      <c r="A11643" s="59" t="s">
        <v>17140</v>
      </c>
      <c r="B11643" s="59" t="s">
        <v>23523</v>
      </c>
    </row>
    <row r="11644" spans="1:2" ht="28.8" x14ac:dyDescent="0.3">
      <c r="A11644" s="59" t="s">
        <v>17142</v>
      </c>
      <c r="B11644" s="59" t="s">
        <v>23524</v>
      </c>
    </row>
    <row r="11645" spans="1:2" ht="28.8" x14ac:dyDescent="0.3">
      <c r="A11645" s="59" t="s">
        <v>17144</v>
      </c>
      <c r="B11645" s="59" t="s">
        <v>23525</v>
      </c>
    </row>
    <row r="11646" spans="1:2" x14ac:dyDescent="0.3">
      <c r="A11646" s="59" t="s">
        <v>23526</v>
      </c>
      <c r="B11646" s="59" t="s">
        <v>23527</v>
      </c>
    </row>
    <row r="11647" spans="1:2" x14ac:dyDescent="0.3">
      <c r="A11647" s="59" t="s">
        <v>17146</v>
      </c>
      <c r="B11647" s="59" t="s">
        <v>23528</v>
      </c>
    </row>
    <row r="11648" spans="1:2" x14ac:dyDescent="0.3">
      <c r="A11648" s="59" t="s">
        <v>17148</v>
      </c>
      <c r="B11648" s="59" t="s">
        <v>23529</v>
      </c>
    </row>
    <row r="11649" spans="1:2" ht="28.8" x14ac:dyDescent="0.3">
      <c r="A11649" s="59" t="s">
        <v>17150</v>
      </c>
      <c r="B11649" s="59" t="s">
        <v>23530</v>
      </c>
    </row>
    <row r="11650" spans="1:2" x14ac:dyDescent="0.3">
      <c r="A11650" s="59" t="s">
        <v>17152</v>
      </c>
      <c r="B11650" s="59" t="s">
        <v>23531</v>
      </c>
    </row>
    <row r="11651" spans="1:2" x14ac:dyDescent="0.3">
      <c r="A11651" s="59" t="s">
        <v>17154</v>
      </c>
      <c r="B11651" s="59" t="s">
        <v>23532</v>
      </c>
    </row>
    <row r="11652" spans="1:2" x14ac:dyDescent="0.3">
      <c r="A11652" s="59" t="s">
        <v>17156</v>
      </c>
      <c r="B11652" s="59" t="s">
        <v>23533</v>
      </c>
    </row>
    <row r="11653" spans="1:2" x14ac:dyDescent="0.3">
      <c r="A11653" s="59" t="s">
        <v>17158</v>
      </c>
      <c r="B11653" s="59" t="s">
        <v>23534</v>
      </c>
    </row>
    <row r="11654" spans="1:2" x14ac:dyDescent="0.3">
      <c r="A11654" s="59" t="s">
        <v>17160</v>
      </c>
      <c r="B11654" s="59" t="s">
        <v>23535</v>
      </c>
    </row>
    <row r="11655" spans="1:2" x14ac:dyDescent="0.3">
      <c r="A11655" s="59" t="s">
        <v>17162</v>
      </c>
      <c r="B11655" s="59" t="s">
        <v>23536</v>
      </c>
    </row>
    <row r="11656" spans="1:2" x14ac:dyDescent="0.3">
      <c r="A11656" s="59" t="s">
        <v>17164</v>
      </c>
      <c r="B11656" s="59" t="s">
        <v>23537</v>
      </c>
    </row>
    <row r="11657" spans="1:2" x14ac:dyDescent="0.3">
      <c r="A11657" s="59" t="s">
        <v>23538</v>
      </c>
      <c r="B11657" s="59" t="s">
        <v>23539</v>
      </c>
    </row>
    <row r="11658" spans="1:2" x14ac:dyDescent="0.3">
      <c r="A11658" s="59" t="s">
        <v>17166</v>
      </c>
      <c r="B11658" s="59" t="s">
        <v>17167</v>
      </c>
    </row>
    <row r="11659" spans="1:2" x14ac:dyDescent="0.3">
      <c r="A11659" s="59" t="s">
        <v>17168</v>
      </c>
      <c r="B11659" s="59" t="s">
        <v>23540</v>
      </c>
    </row>
    <row r="11660" spans="1:2" ht="28.8" x14ac:dyDescent="0.3">
      <c r="A11660" s="59" t="s">
        <v>17170</v>
      </c>
      <c r="B11660" s="59" t="s">
        <v>23541</v>
      </c>
    </row>
    <row r="11661" spans="1:2" x14ac:dyDescent="0.3">
      <c r="A11661" s="59" t="s">
        <v>17172</v>
      </c>
      <c r="B11661" s="59" t="s">
        <v>23542</v>
      </c>
    </row>
    <row r="11662" spans="1:2" x14ac:dyDescent="0.3">
      <c r="A11662" s="59" t="s">
        <v>17174</v>
      </c>
      <c r="B11662" s="59" t="s">
        <v>23543</v>
      </c>
    </row>
    <row r="11663" spans="1:2" x14ac:dyDescent="0.3">
      <c r="A11663" s="59" t="s">
        <v>17176</v>
      </c>
      <c r="B11663" s="59" t="s">
        <v>23544</v>
      </c>
    </row>
    <row r="11664" spans="1:2" x14ac:dyDescent="0.3">
      <c r="A11664" s="59" t="s">
        <v>17178</v>
      </c>
      <c r="B11664" s="59" t="s">
        <v>23545</v>
      </c>
    </row>
    <row r="11665" spans="1:2" x14ac:dyDescent="0.3">
      <c r="A11665" s="59" t="s">
        <v>17180</v>
      </c>
      <c r="B11665" s="59" t="s">
        <v>17181</v>
      </c>
    </row>
    <row r="11666" spans="1:2" x14ac:dyDescent="0.3">
      <c r="A11666" s="59" t="s">
        <v>17182</v>
      </c>
      <c r="B11666" s="59" t="s">
        <v>23546</v>
      </c>
    </row>
    <row r="11667" spans="1:2" x14ac:dyDescent="0.3">
      <c r="A11667" s="59" t="s">
        <v>17184</v>
      </c>
      <c r="B11667" s="59" t="s">
        <v>23547</v>
      </c>
    </row>
    <row r="11668" spans="1:2" ht="28.8" x14ac:dyDescent="0.3">
      <c r="A11668" s="59" t="s">
        <v>23548</v>
      </c>
      <c r="B11668" s="59" t="s">
        <v>23549</v>
      </c>
    </row>
    <row r="11669" spans="1:2" ht="28.8" x14ac:dyDescent="0.3">
      <c r="A11669" s="59" t="s">
        <v>17186</v>
      </c>
      <c r="B11669" s="59" t="s">
        <v>23550</v>
      </c>
    </row>
    <row r="11670" spans="1:2" ht="28.8" x14ac:dyDescent="0.3">
      <c r="A11670" s="59" t="s">
        <v>17188</v>
      </c>
      <c r="B11670" s="59" t="s">
        <v>23551</v>
      </c>
    </row>
    <row r="11671" spans="1:2" ht="28.8" x14ac:dyDescent="0.3">
      <c r="A11671" s="59" t="s">
        <v>17190</v>
      </c>
      <c r="B11671" s="59" t="s">
        <v>23552</v>
      </c>
    </row>
    <row r="11672" spans="1:2" ht="28.8" x14ac:dyDescent="0.3">
      <c r="A11672" s="59" t="s">
        <v>17192</v>
      </c>
      <c r="B11672" s="59" t="s">
        <v>23553</v>
      </c>
    </row>
    <row r="11673" spans="1:2" ht="28.8" x14ac:dyDescent="0.3">
      <c r="A11673" s="59" t="s">
        <v>17194</v>
      </c>
      <c r="B11673" s="59" t="s">
        <v>23554</v>
      </c>
    </row>
    <row r="11674" spans="1:2" ht="28.8" x14ac:dyDescent="0.3">
      <c r="A11674" s="59" t="s">
        <v>17196</v>
      </c>
      <c r="B11674" s="59" t="s">
        <v>23555</v>
      </c>
    </row>
    <row r="11675" spans="1:2" ht="28.8" x14ac:dyDescent="0.3">
      <c r="A11675" s="59" t="s">
        <v>17198</v>
      </c>
      <c r="B11675" s="59" t="s">
        <v>23556</v>
      </c>
    </row>
    <row r="11676" spans="1:2" ht="28.8" x14ac:dyDescent="0.3">
      <c r="A11676" s="59" t="s">
        <v>17200</v>
      </c>
      <c r="B11676" s="59" t="s">
        <v>23557</v>
      </c>
    </row>
    <row r="11677" spans="1:2" ht="28.8" x14ac:dyDescent="0.3">
      <c r="A11677" s="59" t="s">
        <v>17202</v>
      </c>
      <c r="B11677" s="59" t="s">
        <v>23558</v>
      </c>
    </row>
    <row r="11678" spans="1:2" ht="28.8" x14ac:dyDescent="0.3">
      <c r="A11678" s="59" t="s">
        <v>17204</v>
      </c>
      <c r="B11678" s="59" t="s">
        <v>23559</v>
      </c>
    </row>
    <row r="11679" spans="1:2" x14ac:dyDescent="0.3">
      <c r="A11679" s="59" t="s">
        <v>23560</v>
      </c>
      <c r="B11679" s="59" t="s">
        <v>23561</v>
      </c>
    </row>
    <row r="11680" spans="1:2" x14ac:dyDescent="0.3">
      <c r="A11680" s="59" t="s">
        <v>23562</v>
      </c>
      <c r="B11680" s="59" t="s">
        <v>23563</v>
      </c>
    </row>
    <row r="11681" spans="1:2" x14ac:dyDescent="0.3">
      <c r="A11681" s="59" t="s">
        <v>23564</v>
      </c>
      <c r="B11681" s="59" t="s">
        <v>23565</v>
      </c>
    </row>
    <row r="11682" spans="1:2" ht="28.8" x14ac:dyDescent="0.3">
      <c r="A11682" s="59" t="s">
        <v>23566</v>
      </c>
      <c r="B11682" s="59" t="s">
        <v>23567</v>
      </c>
    </row>
    <row r="11683" spans="1:2" x14ac:dyDescent="0.3">
      <c r="A11683" s="59" t="s">
        <v>23568</v>
      </c>
      <c r="B11683" s="59" t="s">
        <v>23569</v>
      </c>
    </row>
    <row r="11684" spans="1:2" x14ac:dyDescent="0.3">
      <c r="A11684" s="59" t="s">
        <v>23570</v>
      </c>
      <c r="B11684" s="59" t="s">
        <v>23571</v>
      </c>
    </row>
    <row r="11685" spans="1:2" x14ac:dyDescent="0.3">
      <c r="A11685" s="59" t="s">
        <v>23572</v>
      </c>
      <c r="B11685" s="59" t="s">
        <v>23573</v>
      </c>
    </row>
    <row r="11686" spans="1:2" x14ac:dyDescent="0.3">
      <c r="A11686" s="59" t="s">
        <v>23574</v>
      </c>
      <c r="B11686" s="59" t="s">
        <v>23575</v>
      </c>
    </row>
    <row r="11687" spans="1:2" x14ac:dyDescent="0.3">
      <c r="A11687" s="59" t="s">
        <v>23576</v>
      </c>
      <c r="B11687" s="59" t="s">
        <v>23577</v>
      </c>
    </row>
    <row r="11688" spans="1:2" x14ac:dyDescent="0.3">
      <c r="A11688" s="59" t="s">
        <v>23578</v>
      </c>
      <c r="B11688" s="59" t="s">
        <v>23579</v>
      </c>
    </row>
    <row r="11689" spans="1:2" x14ac:dyDescent="0.3">
      <c r="A11689" s="59" t="s">
        <v>23580</v>
      </c>
      <c r="B11689" s="59" t="s">
        <v>23581</v>
      </c>
    </row>
    <row r="11690" spans="1:2" x14ac:dyDescent="0.3">
      <c r="A11690" s="59" t="s">
        <v>23582</v>
      </c>
      <c r="B11690" s="59" t="s">
        <v>23583</v>
      </c>
    </row>
    <row r="11691" spans="1:2" x14ac:dyDescent="0.3">
      <c r="A11691" s="59" t="s">
        <v>23584</v>
      </c>
      <c r="B11691" s="59" t="s">
        <v>23585</v>
      </c>
    </row>
    <row r="11692" spans="1:2" x14ac:dyDescent="0.3">
      <c r="A11692" s="59" t="s">
        <v>23586</v>
      </c>
      <c r="B11692" s="59" t="s">
        <v>23587</v>
      </c>
    </row>
    <row r="11693" spans="1:2" x14ac:dyDescent="0.3">
      <c r="A11693" s="59" t="s">
        <v>23588</v>
      </c>
      <c r="B11693" s="59" t="s">
        <v>23589</v>
      </c>
    </row>
    <row r="11694" spans="1:2" x14ac:dyDescent="0.3">
      <c r="A11694" s="59" t="s">
        <v>23590</v>
      </c>
      <c r="B11694" s="59" t="s">
        <v>23591</v>
      </c>
    </row>
    <row r="11695" spans="1:2" x14ac:dyDescent="0.3">
      <c r="A11695" s="59" t="s">
        <v>23592</v>
      </c>
      <c r="B11695" s="59" t="s">
        <v>23593</v>
      </c>
    </row>
    <row r="11696" spans="1:2" x14ac:dyDescent="0.3">
      <c r="A11696" s="59" t="s">
        <v>23594</v>
      </c>
      <c r="B11696" s="59" t="s">
        <v>23595</v>
      </c>
    </row>
    <row r="11697" spans="1:2" x14ac:dyDescent="0.3">
      <c r="A11697" s="59" t="s">
        <v>23596</v>
      </c>
      <c r="B11697" s="59" t="s">
        <v>23597</v>
      </c>
    </row>
    <row r="11698" spans="1:2" x14ac:dyDescent="0.3">
      <c r="A11698" s="59" t="s">
        <v>23598</v>
      </c>
      <c r="B11698" s="59" t="s">
        <v>23599</v>
      </c>
    </row>
    <row r="11699" spans="1:2" x14ac:dyDescent="0.3">
      <c r="A11699" s="59" t="s">
        <v>23600</v>
      </c>
      <c r="B11699" s="59" t="s">
        <v>23601</v>
      </c>
    </row>
    <row r="11700" spans="1:2" x14ac:dyDescent="0.3">
      <c r="A11700" s="59" t="s">
        <v>23602</v>
      </c>
      <c r="B11700" s="59" t="s">
        <v>23603</v>
      </c>
    </row>
    <row r="11701" spans="1:2" x14ac:dyDescent="0.3">
      <c r="A11701" s="59" t="s">
        <v>23604</v>
      </c>
      <c r="B11701" s="59" t="s">
        <v>23605</v>
      </c>
    </row>
    <row r="11702" spans="1:2" x14ac:dyDescent="0.3">
      <c r="A11702" s="59" t="s">
        <v>23606</v>
      </c>
      <c r="B11702" s="59" t="s">
        <v>23607</v>
      </c>
    </row>
    <row r="11703" spans="1:2" x14ac:dyDescent="0.3">
      <c r="A11703" s="59" t="s">
        <v>23608</v>
      </c>
      <c r="B11703" s="59" t="s">
        <v>23609</v>
      </c>
    </row>
    <row r="11704" spans="1:2" ht="28.8" x14ac:dyDescent="0.3">
      <c r="A11704" s="59" t="s">
        <v>23610</v>
      </c>
      <c r="B11704" s="59" t="s">
        <v>23611</v>
      </c>
    </row>
    <row r="11705" spans="1:2" x14ac:dyDescent="0.3">
      <c r="A11705" s="59" t="s">
        <v>23612</v>
      </c>
      <c r="B11705" s="59" t="s">
        <v>23613</v>
      </c>
    </row>
    <row r="11706" spans="1:2" x14ac:dyDescent="0.3">
      <c r="A11706" s="59" t="s">
        <v>23614</v>
      </c>
      <c r="B11706" s="59" t="s">
        <v>23615</v>
      </c>
    </row>
    <row r="11707" spans="1:2" x14ac:dyDescent="0.3">
      <c r="A11707" s="59" t="s">
        <v>23616</v>
      </c>
      <c r="B11707" s="59" t="s">
        <v>23617</v>
      </c>
    </row>
    <row r="11708" spans="1:2" x14ac:dyDescent="0.3">
      <c r="A11708" s="59" t="s">
        <v>23618</v>
      </c>
      <c r="B11708" s="59" t="s">
        <v>23619</v>
      </c>
    </row>
    <row r="11709" spans="1:2" x14ac:dyDescent="0.3">
      <c r="A11709" s="59" t="s">
        <v>23620</v>
      </c>
      <c r="B11709" s="59" t="s">
        <v>23621</v>
      </c>
    </row>
    <row r="11710" spans="1:2" x14ac:dyDescent="0.3">
      <c r="A11710" s="59" t="s">
        <v>23622</v>
      </c>
      <c r="B11710" s="59" t="s">
        <v>23623</v>
      </c>
    </row>
    <row r="11711" spans="1:2" x14ac:dyDescent="0.3">
      <c r="A11711" s="59" t="s">
        <v>23624</v>
      </c>
      <c r="B11711" s="59" t="s">
        <v>23625</v>
      </c>
    </row>
    <row r="11712" spans="1:2" x14ac:dyDescent="0.3">
      <c r="A11712" s="59" t="s">
        <v>23626</v>
      </c>
      <c r="B11712" s="59" t="s">
        <v>23627</v>
      </c>
    </row>
    <row r="11713" spans="1:2" x14ac:dyDescent="0.3">
      <c r="A11713" s="59" t="s">
        <v>23628</v>
      </c>
      <c r="B11713" s="59" t="s">
        <v>23629</v>
      </c>
    </row>
    <row r="11714" spans="1:2" x14ac:dyDescent="0.3">
      <c r="A11714" s="59" t="s">
        <v>23630</v>
      </c>
      <c r="B11714" s="59" t="s">
        <v>23631</v>
      </c>
    </row>
    <row r="11715" spans="1:2" x14ac:dyDescent="0.3">
      <c r="A11715" s="59" t="s">
        <v>23632</v>
      </c>
      <c r="B11715" s="59" t="s">
        <v>23633</v>
      </c>
    </row>
    <row r="11716" spans="1:2" x14ac:dyDescent="0.3">
      <c r="A11716" s="59" t="s">
        <v>23634</v>
      </c>
      <c r="B11716" s="59" t="s">
        <v>23635</v>
      </c>
    </row>
    <row r="11717" spans="1:2" x14ac:dyDescent="0.3">
      <c r="A11717" s="59" t="s">
        <v>23636</v>
      </c>
      <c r="B11717" s="59" t="s">
        <v>23637</v>
      </c>
    </row>
    <row r="11718" spans="1:2" x14ac:dyDescent="0.3">
      <c r="A11718" s="59" t="s">
        <v>23638</v>
      </c>
      <c r="B11718" s="59" t="s">
        <v>23639</v>
      </c>
    </row>
    <row r="11719" spans="1:2" x14ac:dyDescent="0.3">
      <c r="A11719" s="59" t="s">
        <v>23640</v>
      </c>
      <c r="B11719" s="59" t="s">
        <v>23641</v>
      </c>
    </row>
    <row r="11720" spans="1:2" x14ac:dyDescent="0.3">
      <c r="A11720" s="59" t="s">
        <v>23642</v>
      </c>
      <c r="B11720" s="59" t="s">
        <v>23643</v>
      </c>
    </row>
    <row r="11721" spans="1:2" x14ac:dyDescent="0.3">
      <c r="A11721" s="59" t="s">
        <v>23644</v>
      </c>
      <c r="B11721" s="59" t="s">
        <v>23645</v>
      </c>
    </row>
    <row r="11722" spans="1:2" x14ac:dyDescent="0.3">
      <c r="A11722" s="59" t="s">
        <v>23646</v>
      </c>
      <c r="B11722" s="59" t="s">
        <v>23647</v>
      </c>
    </row>
    <row r="11723" spans="1:2" x14ac:dyDescent="0.3">
      <c r="A11723" s="59" t="s">
        <v>23648</v>
      </c>
      <c r="B11723" s="59" t="s">
        <v>23649</v>
      </c>
    </row>
    <row r="11724" spans="1:2" x14ac:dyDescent="0.3">
      <c r="A11724" s="59" t="s">
        <v>23650</v>
      </c>
      <c r="B11724" s="59" t="s">
        <v>23651</v>
      </c>
    </row>
    <row r="11725" spans="1:2" x14ac:dyDescent="0.3">
      <c r="A11725" s="59" t="s">
        <v>23652</v>
      </c>
      <c r="B11725" s="59" t="s">
        <v>23653</v>
      </c>
    </row>
    <row r="11726" spans="1:2" x14ac:dyDescent="0.3">
      <c r="A11726" s="59" t="s">
        <v>23654</v>
      </c>
      <c r="B11726" s="59" t="s">
        <v>23655</v>
      </c>
    </row>
    <row r="11727" spans="1:2" x14ac:dyDescent="0.3">
      <c r="A11727" s="59" t="s">
        <v>23656</v>
      </c>
      <c r="B11727" s="59" t="s">
        <v>23657</v>
      </c>
    </row>
    <row r="11728" spans="1:2" x14ac:dyDescent="0.3">
      <c r="A11728" s="59" t="s">
        <v>23658</v>
      </c>
      <c r="B11728" s="59" t="s">
        <v>23659</v>
      </c>
    </row>
    <row r="11729" spans="1:2" x14ac:dyDescent="0.3">
      <c r="A11729" s="59" t="s">
        <v>23660</v>
      </c>
      <c r="B11729" s="59" t="s">
        <v>23661</v>
      </c>
    </row>
    <row r="11730" spans="1:2" x14ac:dyDescent="0.3">
      <c r="A11730" s="59" t="s">
        <v>23662</v>
      </c>
      <c r="B11730" s="59" t="s">
        <v>23663</v>
      </c>
    </row>
    <row r="11731" spans="1:2" x14ac:dyDescent="0.3">
      <c r="A11731" s="59" t="s">
        <v>23664</v>
      </c>
      <c r="B11731" s="59" t="s">
        <v>23665</v>
      </c>
    </row>
    <row r="11732" spans="1:2" x14ac:dyDescent="0.3">
      <c r="A11732" s="59" t="s">
        <v>23666</v>
      </c>
      <c r="B11732" s="59" t="s">
        <v>23667</v>
      </c>
    </row>
    <row r="11733" spans="1:2" x14ac:dyDescent="0.3">
      <c r="A11733" s="59" t="s">
        <v>23668</v>
      </c>
      <c r="B11733" s="59" t="s">
        <v>23669</v>
      </c>
    </row>
    <row r="11734" spans="1:2" x14ac:dyDescent="0.3">
      <c r="A11734" s="59" t="s">
        <v>23670</v>
      </c>
      <c r="B11734" s="59" t="s">
        <v>23671</v>
      </c>
    </row>
    <row r="11735" spans="1:2" x14ac:dyDescent="0.3">
      <c r="A11735" s="59" t="s">
        <v>23672</v>
      </c>
      <c r="B11735" s="59" t="s">
        <v>23673</v>
      </c>
    </row>
    <row r="11736" spans="1:2" x14ac:dyDescent="0.3">
      <c r="A11736" s="59" t="s">
        <v>23674</v>
      </c>
      <c r="B11736" s="59" t="s">
        <v>23675</v>
      </c>
    </row>
    <row r="11737" spans="1:2" x14ac:dyDescent="0.3">
      <c r="A11737" s="59" t="s">
        <v>23676</v>
      </c>
      <c r="B11737" s="59" t="s">
        <v>23677</v>
      </c>
    </row>
    <row r="11738" spans="1:2" x14ac:dyDescent="0.3">
      <c r="A11738" s="59" t="s">
        <v>23678</v>
      </c>
      <c r="B11738" s="59" t="s">
        <v>23679</v>
      </c>
    </row>
    <row r="11739" spans="1:2" x14ac:dyDescent="0.3">
      <c r="A11739" s="59" t="s">
        <v>23680</v>
      </c>
      <c r="B11739" s="59" t="s">
        <v>23681</v>
      </c>
    </row>
    <row r="11740" spans="1:2" x14ac:dyDescent="0.3">
      <c r="A11740" s="59" t="s">
        <v>23682</v>
      </c>
      <c r="B11740" s="59" t="s">
        <v>23683</v>
      </c>
    </row>
    <row r="11741" spans="1:2" x14ac:dyDescent="0.3">
      <c r="A11741" s="59" t="s">
        <v>23684</v>
      </c>
      <c r="B11741" s="59" t="s">
        <v>23685</v>
      </c>
    </row>
    <row r="11742" spans="1:2" x14ac:dyDescent="0.3">
      <c r="A11742" s="59" t="s">
        <v>23686</v>
      </c>
      <c r="B11742" s="59" t="s">
        <v>23687</v>
      </c>
    </row>
    <row r="11743" spans="1:2" x14ac:dyDescent="0.3">
      <c r="A11743" s="59" t="s">
        <v>23688</v>
      </c>
      <c r="B11743" s="59" t="s">
        <v>23689</v>
      </c>
    </row>
    <row r="11744" spans="1:2" x14ac:dyDescent="0.3">
      <c r="A11744" s="59" t="s">
        <v>23690</v>
      </c>
      <c r="B11744" s="59" t="s">
        <v>23691</v>
      </c>
    </row>
    <row r="11745" spans="1:2" x14ac:dyDescent="0.3">
      <c r="A11745" s="59" t="s">
        <v>23692</v>
      </c>
      <c r="B11745" s="59" t="s">
        <v>23693</v>
      </c>
    </row>
    <row r="11746" spans="1:2" x14ac:dyDescent="0.3">
      <c r="A11746" s="59" t="s">
        <v>23694</v>
      </c>
      <c r="B11746" s="59" t="s">
        <v>23695</v>
      </c>
    </row>
    <row r="11747" spans="1:2" x14ac:dyDescent="0.3">
      <c r="A11747" s="59" t="s">
        <v>23696</v>
      </c>
      <c r="B11747" s="59" t="s">
        <v>23697</v>
      </c>
    </row>
    <row r="11748" spans="1:2" ht="28.8" x14ac:dyDescent="0.3">
      <c r="A11748" s="59" t="s">
        <v>23698</v>
      </c>
      <c r="B11748" s="59" t="s">
        <v>23699</v>
      </c>
    </row>
    <row r="11749" spans="1:2" x14ac:dyDescent="0.3">
      <c r="A11749" s="59" t="s">
        <v>23700</v>
      </c>
      <c r="B11749" s="59" t="s">
        <v>23701</v>
      </c>
    </row>
    <row r="11750" spans="1:2" x14ac:dyDescent="0.3">
      <c r="A11750" s="59" t="s">
        <v>23702</v>
      </c>
      <c r="B11750" s="59" t="s">
        <v>23703</v>
      </c>
    </row>
    <row r="11751" spans="1:2" x14ac:dyDescent="0.3">
      <c r="A11751" s="59" t="s">
        <v>23704</v>
      </c>
      <c r="B11751" s="59" t="s">
        <v>23705</v>
      </c>
    </row>
    <row r="11752" spans="1:2" x14ac:dyDescent="0.3">
      <c r="A11752" s="59" t="s">
        <v>23706</v>
      </c>
      <c r="B11752" s="59" t="s">
        <v>23707</v>
      </c>
    </row>
    <row r="11753" spans="1:2" x14ac:dyDescent="0.3">
      <c r="A11753" s="59" t="s">
        <v>23708</v>
      </c>
      <c r="B11753" s="59" t="s">
        <v>23709</v>
      </c>
    </row>
    <row r="11754" spans="1:2" x14ac:dyDescent="0.3">
      <c r="A11754" s="59" t="s">
        <v>23710</v>
      </c>
      <c r="B11754" s="59" t="s">
        <v>23711</v>
      </c>
    </row>
    <row r="11755" spans="1:2" x14ac:dyDescent="0.3">
      <c r="A11755" s="59" t="s">
        <v>23712</v>
      </c>
      <c r="B11755" s="59" t="s">
        <v>23713</v>
      </c>
    </row>
    <row r="11756" spans="1:2" x14ac:dyDescent="0.3">
      <c r="A11756" s="59" t="s">
        <v>23714</v>
      </c>
      <c r="B11756" s="59" t="s">
        <v>23715</v>
      </c>
    </row>
    <row r="11757" spans="1:2" x14ac:dyDescent="0.3">
      <c r="A11757" s="59" t="s">
        <v>23716</v>
      </c>
      <c r="B11757" s="59" t="s">
        <v>23717</v>
      </c>
    </row>
    <row r="11758" spans="1:2" x14ac:dyDescent="0.3">
      <c r="A11758" s="59" t="s">
        <v>23718</v>
      </c>
      <c r="B11758" s="59" t="s">
        <v>23719</v>
      </c>
    </row>
    <row r="11759" spans="1:2" x14ac:dyDescent="0.3">
      <c r="A11759" s="59" t="s">
        <v>23720</v>
      </c>
      <c r="B11759" s="59" t="s">
        <v>23721</v>
      </c>
    </row>
    <row r="11760" spans="1:2" x14ac:dyDescent="0.3">
      <c r="A11760" s="59" t="s">
        <v>23722</v>
      </c>
      <c r="B11760" s="59" t="s">
        <v>23723</v>
      </c>
    </row>
    <row r="11761" spans="1:2" x14ac:dyDescent="0.3">
      <c r="A11761" s="59" t="s">
        <v>23724</v>
      </c>
      <c r="B11761" s="59" t="s">
        <v>23725</v>
      </c>
    </row>
    <row r="11762" spans="1:2" x14ac:dyDescent="0.3">
      <c r="A11762" s="59" t="s">
        <v>23726</v>
      </c>
      <c r="B11762" s="59" t="s">
        <v>23727</v>
      </c>
    </row>
    <row r="11763" spans="1:2" x14ac:dyDescent="0.3">
      <c r="A11763" s="59" t="s">
        <v>23728</v>
      </c>
      <c r="B11763" s="59" t="s">
        <v>23729</v>
      </c>
    </row>
    <row r="11764" spans="1:2" x14ac:dyDescent="0.3">
      <c r="A11764" s="59" t="s">
        <v>23730</v>
      </c>
      <c r="B11764" s="59" t="s">
        <v>23731</v>
      </c>
    </row>
    <row r="11765" spans="1:2" x14ac:dyDescent="0.3">
      <c r="A11765" s="59" t="s">
        <v>23732</v>
      </c>
      <c r="B11765" s="59" t="s">
        <v>23733</v>
      </c>
    </row>
    <row r="11766" spans="1:2" x14ac:dyDescent="0.3">
      <c r="A11766" s="59" t="s">
        <v>23734</v>
      </c>
      <c r="B11766" s="59" t="s">
        <v>23735</v>
      </c>
    </row>
    <row r="11767" spans="1:2" ht="28.8" x14ac:dyDescent="0.3">
      <c r="A11767" s="59" t="s">
        <v>23736</v>
      </c>
      <c r="B11767" s="59" t="s">
        <v>23737</v>
      </c>
    </row>
    <row r="11768" spans="1:2" ht="28.8" x14ac:dyDescent="0.3">
      <c r="A11768" s="59" t="s">
        <v>23738</v>
      </c>
      <c r="B11768" s="59" t="s">
        <v>23739</v>
      </c>
    </row>
    <row r="11769" spans="1:2" ht="28.8" x14ac:dyDescent="0.3">
      <c r="A11769" s="59" t="s">
        <v>23740</v>
      </c>
      <c r="B11769" s="59" t="s">
        <v>23741</v>
      </c>
    </row>
    <row r="11770" spans="1:2" ht="28.8" x14ac:dyDescent="0.3">
      <c r="A11770" s="59" t="s">
        <v>23742</v>
      </c>
      <c r="B11770" s="59" t="s">
        <v>23743</v>
      </c>
    </row>
    <row r="11771" spans="1:2" ht="28.8" x14ac:dyDescent="0.3">
      <c r="A11771" s="59" t="s">
        <v>23744</v>
      </c>
      <c r="B11771" s="59" t="s">
        <v>23745</v>
      </c>
    </row>
    <row r="11772" spans="1:2" ht="28.8" x14ac:dyDescent="0.3">
      <c r="A11772" s="59" t="s">
        <v>23746</v>
      </c>
      <c r="B11772" s="59" t="s">
        <v>23747</v>
      </c>
    </row>
    <row r="11773" spans="1:2" ht="28.8" x14ac:dyDescent="0.3">
      <c r="A11773" s="59" t="s">
        <v>23748</v>
      </c>
      <c r="B11773" s="59" t="s">
        <v>23749</v>
      </c>
    </row>
    <row r="11774" spans="1:2" ht="28.8" x14ac:dyDescent="0.3">
      <c r="A11774" s="59" t="s">
        <v>23750</v>
      </c>
      <c r="B11774" s="59" t="s">
        <v>23751</v>
      </c>
    </row>
    <row r="11775" spans="1:2" ht="28.8" x14ac:dyDescent="0.3">
      <c r="A11775" s="59" t="s">
        <v>23752</v>
      </c>
      <c r="B11775" s="59" t="s">
        <v>23753</v>
      </c>
    </row>
    <row r="11776" spans="1:2" ht="28.8" x14ac:dyDescent="0.3">
      <c r="A11776" s="59" t="s">
        <v>23754</v>
      </c>
      <c r="B11776" s="59" t="s">
        <v>23755</v>
      </c>
    </row>
    <row r="11777" spans="1:2" ht="28.8" x14ac:dyDescent="0.3">
      <c r="A11777" s="59" t="s">
        <v>23756</v>
      </c>
      <c r="B11777" s="59" t="s">
        <v>23757</v>
      </c>
    </row>
    <row r="11778" spans="1:2" ht="28.8" x14ac:dyDescent="0.3">
      <c r="A11778" s="59" t="s">
        <v>23758</v>
      </c>
      <c r="B11778" s="59" t="s">
        <v>23759</v>
      </c>
    </row>
    <row r="11779" spans="1:2" ht="28.8" x14ac:dyDescent="0.3">
      <c r="A11779" s="59" t="s">
        <v>23760</v>
      </c>
      <c r="B11779" s="59" t="s">
        <v>23761</v>
      </c>
    </row>
    <row r="11780" spans="1:2" ht="28.8" x14ac:dyDescent="0.3">
      <c r="A11780" s="59" t="s">
        <v>23762</v>
      </c>
      <c r="B11780" s="59" t="s">
        <v>23763</v>
      </c>
    </row>
    <row r="11781" spans="1:2" ht="43.2" x14ac:dyDescent="0.3">
      <c r="A11781" s="59" t="s">
        <v>23764</v>
      </c>
      <c r="B11781" s="59" t="s">
        <v>23765</v>
      </c>
    </row>
    <row r="11782" spans="1:2" ht="28.8" x14ac:dyDescent="0.3">
      <c r="A11782" s="59" t="s">
        <v>23766</v>
      </c>
      <c r="B11782" s="59" t="s">
        <v>23767</v>
      </c>
    </row>
    <row r="11783" spans="1:2" ht="28.8" x14ac:dyDescent="0.3">
      <c r="A11783" s="59" t="s">
        <v>23768</v>
      </c>
      <c r="B11783" s="59" t="s">
        <v>23769</v>
      </c>
    </row>
    <row r="11784" spans="1:2" ht="43.2" x14ac:dyDescent="0.3">
      <c r="A11784" s="59" t="s">
        <v>23770</v>
      </c>
      <c r="B11784" s="59" t="s">
        <v>23771</v>
      </c>
    </row>
    <row r="11785" spans="1:2" ht="28.8" x14ac:dyDescent="0.3">
      <c r="A11785" s="59" t="s">
        <v>23772</v>
      </c>
      <c r="B11785" s="59" t="s">
        <v>23773</v>
      </c>
    </row>
    <row r="11786" spans="1:2" ht="28.8" x14ac:dyDescent="0.3">
      <c r="A11786" s="59" t="s">
        <v>23774</v>
      </c>
      <c r="B11786" s="59" t="s">
        <v>23775</v>
      </c>
    </row>
    <row r="11787" spans="1:2" ht="28.8" x14ac:dyDescent="0.3">
      <c r="A11787" s="59" t="s">
        <v>23776</v>
      </c>
      <c r="B11787" s="59" t="s">
        <v>23777</v>
      </c>
    </row>
    <row r="11788" spans="1:2" ht="43.2" x14ac:dyDescent="0.3">
      <c r="A11788" s="59" t="s">
        <v>23778</v>
      </c>
      <c r="B11788" s="59" t="s">
        <v>23779</v>
      </c>
    </row>
    <row r="11789" spans="1:2" ht="28.8" x14ac:dyDescent="0.3">
      <c r="A11789" s="59" t="s">
        <v>23780</v>
      </c>
      <c r="B11789" s="59" t="s">
        <v>23781</v>
      </c>
    </row>
    <row r="11790" spans="1:2" ht="28.8" x14ac:dyDescent="0.3">
      <c r="A11790" s="59" t="s">
        <v>23782</v>
      </c>
      <c r="B11790" s="59" t="s">
        <v>23783</v>
      </c>
    </row>
    <row r="11791" spans="1:2" ht="28.8" x14ac:dyDescent="0.3">
      <c r="A11791" s="59" t="s">
        <v>23784</v>
      </c>
      <c r="B11791" s="59" t="s">
        <v>23785</v>
      </c>
    </row>
    <row r="11792" spans="1:2" ht="28.8" x14ac:dyDescent="0.3">
      <c r="A11792" s="59" t="s">
        <v>23786</v>
      </c>
      <c r="B11792" s="59" t="s">
        <v>23787</v>
      </c>
    </row>
    <row r="11793" spans="1:2" ht="28.8" x14ac:dyDescent="0.3">
      <c r="A11793" s="59" t="s">
        <v>23788</v>
      </c>
      <c r="B11793" s="59" t="s">
        <v>23789</v>
      </c>
    </row>
    <row r="11794" spans="1:2" ht="28.8" x14ac:dyDescent="0.3">
      <c r="A11794" s="59" t="s">
        <v>23790</v>
      </c>
      <c r="B11794" s="59" t="s">
        <v>23791</v>
      </c>
    </row>
    <row r="11795" spans="1:2" ht="28.8" x14ac:dyDescent="0.3">
      <c r="A11795" s="59" t="s">
        <v>23792</v>
      </c>
      <c r="B11795" s="59" t="s">
        <v>23793</v>
      </c>
    </row>
    <row r="11796" spans="1:2" ht="28.8" x14ac:dyDescent="0.3">
      <c r="A11796" s="59" t="s">
        <v>23794</v>
      </c>
      <c r="B11796" s="59" t="s">
        <v>23795</v>
      </c>
    </row>
    <row r="11797" spans="1:2" ht="28.8" x14ac:dyDescent="0.3">
      <c r="A11797" s="59" t="s">
        <v>23796</v>
      </c>
      <c r="B11797" s="59" t="s">
        <v>23797</v>
      </c>
    </row>
    <row r="11798" spans="1:2" ht="28.8" x14ac:dyDescent="0.3">
      <c r="A11798" s="59" t="s">
        <v>23798</v>
      </c>
      <c r="B11798" s="59" t="s">
        <v>23799</v>
      </c>
    </row>
    <row r="11799" spans="1:2" ht="28.8" x14ac:dyDescent="0.3">
      <c r="A11799" s="59" t="s">
        <v>23800</v>
      </c>
      <c r="B11799" s="59" t="s">
        <v>23801</v>
      </c>
    </row>
    <row r="11800" spans="1:2" ht="28.8" x14ac:dyDescent="0.3">
      <c r="A11800" s="59" t="s">
        <v>23802</v>
      </c>
      <c r="B11800" s="59" t="s">
        <v>23803</v>
      </c>
    </row>
    <row r="11801" spans="1:2" ht="28.8" x14ac:dyDescent="0.3">
      <c r="A11801" s="59" t="s">
        <v>23804</v>
      </c>
      <c r="B11801" s="59" t="s">
        <v>23805</v>
      </c>
    </row>
    <row r="11802" spans="1:2" ht="28.8" x14ac:dyDescent="0.3">
      <c r="A11802" s="59" t="s">
        <v>23806</v>
      </c>
      <c r="B11802" s="59" t="s">
        <v>23807</v>
      </c>
    </row>
    <row r="11803" spans="1:2" ht="28.8" x14ac:dyDescent="0.3">
      <c r="A11803" s="59" t="s">
        <v>23808</v>
      </c>
      <c r="B11803" s="59" t="s">
        <v>23809</v>
      </c>
    </row>
    <row r="11804" spans="1:2" ht="28.8" x14ac:dyDescent="0.3">
      <c r="A11804" s="59" t="s">
        <v>23810</v>
      </c>
      <c r="B11804" s="59" t="s">
        <v>23811</v>
      </c>
    </row>
    <row r="11805" spans="1:2" ht="28.8" x14ac:dyDescent="0.3">
      <c r="A11805" s="59" t="s">
        <v>23812</v>
      </c>
      <c r="B11805" s="59" t="s">
        <v>23813</v>
      </c>
    </row>
    <row r="11806" spans="1:2" ht="28.8" x14ac:dyDescent="0.3">
      <c r="A11806" s="59" t="s">
        <v>23814</v>
      </c>
      <c r="B11806" s="59" t="s">
        <v>23815</v>
      </c>
    </row>
    <row r="11807" spans="1:2" ht="28.8" x14ac:dyDescent="0.3">
      <c r="A11807" s="59" t="s">
        <v>23816</v>
      </c>
      <c r="B11807" s="59" t="s">
        <v>23817</v>
      </c>
    </row>
    <row r="11808" spans="1:2" ht="28.8" x14ac:dyDescent="0.3">
      <c r="A11808" s="59" t="s">
        <v>23818</v>
      </c>
      <c r="B11808" s="59" t="s">
        <v>23819</v>
      </c>
    </row>
    <row r="11809" spans="1:2" ht="28.8" x14ac:dyDescent="0.3">
      <c r="A11809" s="59" t="s">
        <v>23820</v>
      </c>
      <c r="B11809" s="59" t="s">
        <v>23821</v>
      </c>
    </row>
    <row r="11810" spans="1:2" ht="28.8" x14ac:dyDescent="0.3">
      <c r="A11810" s="59" t="s">
        <v>23822</v>
      </c>
      <c r="B11810" s="59" t="s">
        <v>23823</v>
      </c>
    </row>
    <row r="11811" spans="1:2" ht="28.8" x14ac:dyDescent="0.3">
      <c r="A11811" s="59" t="s">
        <v>23824</v>
      </c>
      <c r="B11811" s="59" t="s">
        <v>23825</v>
      </c>
    </row>
    <row r="11812" spans="1:2" ht="28.8" x14ac:dyDescent="0.3">
      <c r="A11812" s="59" t="s">
        <v>23826</v>
      </c>
      <c r="B11812" s="59" t="s">
        <v>23827</v>
      </c>
    </row>
    <row r="11813" spans="1:2" ht="28.8" x14ac:dyDescent="0.3">
      <c r="A11813" s="59" t="s">
        <v>23828</v>
      </c>
      <c r="B11813" s="59" t="s">
        <v>23829</v>
      </c>
    </row>
    <row r="11814" spans="1:2" ht="28.8" x14ac:dyDescent="0.3">
      <c r="A11814" s="59" t="s">
        <v>23830</v>
      </c>
      <c r="B11814" s="59" t="s">
        <v>23831</v>
      </c>
    </row>
    <row r="11815" spans="1:2" ht="28.8" x14ac:dyDescent="0.3">
      <c r="A11815" s="59" t="s">
        <v>23832</v>
      </c>
      <c r="B11815" s="59" t="s">
        <v>23833</v>
      </c>
    </row>
    <row r="11816" spans="1:2" ht="28.8" x14ac:dyDescent="0.3">
      <c r="A11816" s="59" t="s">
        <v>23834</v>
      </c>
      <c r="B11816" s="59" t="s">
        <v>23835</v>
      </c>
    </row>
    <row r="11817" spans="1:2" ht="28.8" x14ac:dyDescent="0.3">
      <c r="A11817" s="59" t="s">
        <v>23836</v>
      </c>
      <c r="B11817" s="59" t="s">
        <v>23837</v>
      </c>
    </row>
    <row r="11818" spans="1:2" ht="28.8" x14ac:dyDescent="0.3">
      <c r="A11818" s="59" t="s">
        <v>23838</v>
      </c>
      <c r="B11818" s="59" t="s">
        <v>23839</v>
      </c>
    </row>
    <row r="11819" spans="1:2" ht="28.8" x14ac:dyDescent="0.3">
      <c r="A11819" s="59" t="s">
        <v>23840</v>
      </c>
      <c r="B11819" s="59" t="s">
        <v>23841</v>
      </c>
    </row>
    <row r="11820" spans="1:2" ht="28.8" x14ac:dyDescent="0.3">
      <c r="A11820" s="59" t="s">
        <v>23842</v>
      </c>
      <c r="B11820" s="59" t="s">
        <v>23843</v>
      </c>
    </row>
    <row r="11821" spans="1:2" ht="28.8" x14ac:dyDescent="0.3">
      <c r="A11821" s="59" t="s">
        <v>23844</v>
      </c>
      <c r="B11821" s="59" t="s">
        <v>23845</v>
      </c>
    </row>
    <row r="11822" spans="1:2" x14ac:dyDescent="0.3">
      <c r="A11822" s="59" t="s">
        <v>23846</v>
      </c>
      <c r="B11822" s="59" t="s">
        <v>23847</v>
      </c>
    </row>
    <row r="11823" spans="1:2" x14ac:dyDescent="0.3">
      <c r="A11823" s="59" t="s">
        <v>23848</v>
      </c>
      <c r="B11823" s="59" t="s">
        <v>23849</v>
      </c>
    </row>
    <row r="11824" spans="1:2" x14ac:dyDescent="0.3">
      <c r="A11824" s="59" t="s">
        <v>23850</v>
      </c>
      <c r="B11824" s="59" t="s">
        <v>23851</v>
      </c>
    </row>
    <row r="11825" spans="1:2" ht="28.8" x14ac:dyDescent="0.3">
      <c r="A11825" s="59" t="s">
        <v>23852</v>
      </c>
      <c r="B11825" s="59" t="s">
        <v>23853</v>
      </c>
    </row>
    <row r="11826" spans="1:2" ht="28.8" x14ac:dyDescent="0.3">
      <c r="A11826" s="59" t="s">
        <v>23854</v>
      </c>
      <c r="B11826" s="59" t="s">
        <v>23855</v>
      </c>
    </row>
    <row r="11827" spans="1:2" x14ac:dyDescent="0.3">
      <c r="A11827" s="59" t="s">
        <v>23856</v>
      </c>
      <c r="B11827" s="59" t="s">
        <v>23857</v>
      </c>
    </row>
    <row r="11828" spans="1:2" ht="28.8" x14ac:dyDescent="0.3">
      <c r="A11828" s="59" t="s">
        <v>23858</v>
      </c>
      <c r="B11828" s="59" t="s">
        <v>23859</v>
      </c>
    </row>
    <row r="11829" spans="1:2" ht="28.8" x14ac:dyDescent="0.3">
      <c r="A11829" s="59" t="s">
        <v>23860</v>
      </c>
      <c r="B11829" s="59" t="s">
        <v>23861</v>
      </c>
    </row>
    <row r="11830" spans="1:2" x14ac:dyDescent="0.3">
      <c r="A11830" s="59" t="s">
        <v>23862</v>
      </c>
      <c r="B11830" s="59" t="s">
        <v>23863</v>
      </c>
    </row>
    <row r="11831" spans="1:2" x14ac:dyDescent="0.3">
      <c r="A11831" s="59" t="s">
        <v>23864</v>
      </c>
      <c r="B11831" s="59" t="s">
        <v>23865</v>
      </c>
    </row>
    <row r="11832" spans="1:2" x14ac:dyDescent="0.3">
      <c r="A11832" s="59" t="s">
        <v>23866</v>
      </c>
      <c r="B11832" s="59" t="s">
        <v>23867</v>
      </c>
    </row>
    <row r="11833" spans="1:2" ht="28.8" x14ac:dyDescent="0.3">
      <c r="A11833" s="59" t="s">
        <v>23868</v>
      </c>
      <c r="B11833" s="59" t="s">
        <v>23869</v>
      </c>
    </row>
    <row r="11834" spans="1:2" ht="28.8" x14ac:dyDescent="0.3">
      <c r="A11834" s="59" t="s">
        <v>23870</v>
      </c>
      <c r="B11834" s="59" t="s">
        <v>23871</v>
      </c>
    </row>
    <row r="11835" spans="1:2" ht="28.8" x14ac:dyDescent="0.3">
      <c r="A11835" s="59" t="s">
        <v>23872</v>
      </c>
      <c r="B11835" s="59" t="s">
        <v>23873</v>
      </c>
    </row>
    <row r="11836" spans="1:2" ht="43.2" x14ac:dyDescent="0.3">
      <c r="A11836" s="59" t="s">
        <v>23874</v>
      </c>
      <c r="B11836" s="59" t="s">
        <v>23875</v>
      </c>
    </row>
    <row r="11837" spans="1:2" ht="28.8" x14ac:dyDescent="0.3">
      <c r="A11837" s="59" t="s">
        <v>23876</v>
      </c>
      <c r="B11837" s="59" t="s">
        <v>23877</v>
      </c>
    </row>
    <row r="11838" spans="1:2" ht="28.8" x14ac:dyDescent="0.3">
      <c r="A11838" s="59" t="s">
        <v>23878</v>
      </c>
      <c r="B11838" s="59" t="s">
        <v>23879</v>
      </c>
    </row>
    <row r="11839" spans="1:2" ht="28.8" x14ac:dyDescent="0.3">
      <c r="A11839" s="59" t="s">
        <v>23880</v>
      </c>
      <c r="B11839" s="59" t="s">
        <v>23881</v>
      </c>
    </row>
    <row r="11840" spans="1:2" ht="28.8" x14ac:dyDescent="0.3">
      <c r="A11840" s="59" t="s">
        <v>23882</v>
      </c>
      <c r="B11840" s="59" t="s">
        <v>23883</v>
      </c>
    </row>
    <row r="11841" spans="1:2" ht="28.8" x14ac:dyDescent="0.3">
      <c r="A11841" s="59" t="s">
        <v>23884</v>
      </c>
      <c r="B11841" s="59" t="s">
        <v>23885</v>
      </c>
    </row>
    <row r="11842" spans="1:2" ht="28.8" x14ac:dyDescent="0.3">
      <c r="A11842" s="59" t="s">
        <v>23886</v>
      </c>
      <c r="B11842" s="59" t="s">
        <v>23887</v>
      </c>
    </row>
    <row r="11843" spans="1:2" ht="28.8" x14ac:dyDescent="0.3">
      <c r="A11843" s="59" t="s">
        <v>23888</v>
      </c>
      <c r="B11843" s="59" t="s">
        <v>23889</v>
      </c>
    </row>
    <row r="11844" spans="1:2" x14ac:dyDescent="0.3">
      <c r="A11844" s="59" t="s">
        <v>23890</v>
      </c>
      <c r="B11844" s="59" t="s">
        <v>23891</v>
      </c>
    </row>
    <row r="11845" spans="1:2" x14ac:dyDescent="0.3">
      <c r="A11845" s="59" t="s">
        <v>23892</v>
      </c>
      <c r="B11845" s="59" t="s">
        <v>23893</v>
      </c>
    </row>
    <row r="11846" spans="1:2" ht="28.8" x14ac:dyDescent="0.3">
      <c r="A11846" s="59" t="s">
        <v>23894</v>
      </c>
      <c r="B11846" s="59" t="s">
        <v>23895</v>
      </c>
    </row>
    <row r="11847" spans="1:2" ht="28.8" x14ac:dyDescent="0.3">
      <c r="A11847" s="59" t="s">
        <v>23896</v>
      </c>
      <c r="B11847" s="59" t="s">
        <v>23897</v>
      </c>
    </row>
    <row r="11848" spans="1:2" ht="28.8" x14ac:dyDescent="0.3">
      <c r="A11848" s="59" t="s">
        <v>23898</v>
      </c>
      <c r="B11848" s="59" t="s">
        <v>23899</v>
      </c>
    </row>
    <row r="11849" spans="1:2" ht="28.8" x14ac:dyDescent="0.3">
      <c r="A11849" s="59" t="s">
        <v>23900</v>
      </c>
      <c r="B11849" s="59" t="s">
        <v>23901</v>
      </c>
    </row>
    <row r="11850" spans="1:2" ht="28.8" x14ac:dyDescent="0.3">
      <c r="A11850" s="59" t="s">
        <v>23902</v>
      </c>
      <c r="B11850" s="59" t="s">
        <v>23903</v>
      </c>
    </row>
    <row r="11851" spans="1:2" ht="28.8" x14ac:dyDescent="0.3">
      <c r="A11851" s="59" t="s">
        <v>23904</v>
      </c>
      <c r="B11851" s="59" t="s">
        <v>23905</v>
      </c>
    </row>
    <row r="11852" spans="1:2" x14ac:dyDescent="0.3">
      <c r="A11852" s="59" t="s">
        <v>23906</v>
      </c>
      <c r="B11852" s="59" t="s">
        <v>23907</v>
      </c>
    </row>
    <row r="11853" spans="1:2" ht="28.8" x14ac:dyDescent="0.3">
      <c r="A11853" s="59" t="s">
        <v>23908</v>
      </c>
      <c r="B11853" s="59" t="s">
        <v>23909</v>
      </c>
    </row>
    <row r="11854" spans="1:2" ht="28.8" x14ac:dyDescent="0.3">
      <c r="A11854" s="59" t="s">
        <v>23910</v>
      </c>
      <c r="B11854" s="59" t="s">
        <v>23911</v>
      </c>
    </row>
    <row r="11855" spans="1:2" x14ac:dyDescent="0.3">
      <c r="A11855" s="59" t="s">
        <v>23912</v>
      </c>
      <c r="B11855" s="59" t="s">
        <v>23913</v>
      </c>
    </row>
    <row r="11856" spans="1:2" x14ac:dyDescent="0.3">
      <c r="A11856" s="59" t="s">
        <v>23914</v>
      </c>
      <c r="B11856" s="59" t="s">
        <v>23915</v>
      </c>
    </row>
    <row r="11857" spans="1:2" ht="28.8" x14ac:dyDescent="0.3">
      <c r="A11857" s="59" t="s">
        <v>23916</v>
      </c>
      <c r="B11857" s="59" t="s">
        <v>23917</v>
      </c>
    </row>
    <row r="11858" spans="1:2" ht="28.8" x14ac:dyDescent="0.3">
      <c r="A11858" s="59" t="s">
        <v>23918</v>
      </c>
      <c r="B11858" s="59" t="s">
        <v>23919</v>
      </c>
    </row>
    <row r="11859" spans="1:2" ht="28.8" x14ac:dyDescent="0.3">
      <c r="A11859" s="59" t="s">
        <v>23920</v>
      </c>
      <c r="B11859" s="59" t="s">
        <v>23921</v>
      </c>
    </row>
    <row r="11860" spans="1:2" x14ac:dyDescent="0.3">
      <c r="A11860" s="59" t="s">
        <v>23922</v>
      </c>
      <c r="B11860" s="59" t="s">
        <v>23923</v>
      </c>
    </row>
    <row r="11861" spans="1:2" ht="28.8" x14ac:dyDescent="0.3">
      <c r="A11861" s="59" t="s">
        <v>23924</v>
      </c>
      <c r="B11861" s="59" t="s">
        <v>23925</v>
      </c>
    </row>
    <row r="11862" spans="1:2" ht="28.8" x14ac:dyDescent="0.3">
      <c r="A11862" s="59" t="s">
        <v>23926</v>
      </c>
      <c r="B11862" s="59" t="s">
        <v>23927</v>
      </c>
    </row>
    <row r="11863" spans="1:2" x14ac:dyDescent="0.3">
      <c r="A11863" s="59" t="s">
        <v>23928</v>
      </c>
      <c r="B11863" s="59" t="s">
        <v>23929</v>
      </c>
    </row>
    <row r="11864" spans="1:2" ht="28.8" x14ac:dyDescent="0.3">
      <c r="A11864" s="59" t="s">
        <v>23930</v>
      </c>
      <c r="B11864" s="59" t="s">
        <v>23931</v>
      </c>
    </row>
    <row r="11865" spans="1:2" x14ac:dyDescent="0.3">
      <c r="A11865" s="59" t="s">
        <v>23932</v>
      </c>
      <c r="B11865" s="59" t="s">
        <v>23933</v>
      </c>
    </row>
    <row r="11866" spans="1:2" ht="28.8" x14ac:dyDescent="0.3">
      <c r="A11866" s="59" t="s">
        <v>23934</v>
      </c>
      <c r="B11866" s="59" t="s">
        <v>23935</v>
      </c>
    </row>
    <row r="11867" spans="1:2" ht="28.8" x14ac:dyDescent="0.3">
      <c r="A11867" s="59" t="s">
        <v>23936</v>
      </c>
      <c r="B11867" s="59" t="s">
        <v>23937</v>
      </c>
    </row>
    <row r="11868" spans="1:2" ht="28.8" x14ac:dyDescent="0.3">
      <c r="A11868" s="59" t="s">
        <v>23938</v>
      </c>
      <c r="B11868" s="59" t="s">
        <v>23939</v>
      </c>
    </row>
    <row r="11869" spans="1:2" ht="28.8" x14ac:dyDescent="0.3">
      <c r="A11869" s="59" t="s">
        <v>23940</v>
      </c>
      <c r="B11869" s="59" t="s">
        <v>23941</v>
      </c>
    </row>
    <row r="11870" spans="1:2" ht="28.8" x14ac:dyDescent="0.3">
      <c r="A11870" s="59" t="s">
        <v>23942</v>
      </c>
      <c r="B11870" s="59" t="s">
        <v>23943</v>
      </c>
    </row>
    <row r="11871" spans="1:2" ht="28.8" x14ac:dyDescent="0.3">
      <c r="A11871" s="59" t="s">
        <v>23944</v>
      </c>
      <c r="B11871" s="59" t="s">
        <v>23945</v>
      </c>
    </row>
    <row r="11872" spans="1:2" ht="28.8" x14ac:dyDescent="0.3">
      <c r="A11872" s="59" t="s">
        <v>23946</v>
      </c>
      <c r="B11872" s="59" t="s">
        <v>23947</v>
      </c>
    </row>
    <row r="11873" spans="1:2" ht="28.8" x14ac:dyDescent="0.3">
      <c r="A11873" s="59" t="s">
        <v>23948</v>
      </c>
      <c r="B11873" s="59" t="s">
        <v>23949</v>
      </c>
    </row>
    <row r="11874" spans="1:2" ht="28.8" x14ac:dyDescent="0.3">
      <c r="A11874" s="59" t="s">
        <v>23950</v>
      </c>
      <c r="B11874" s="59" t="s">
        <v>23951</v>
      </c>
    </row>
    <row r="11875" spans="1:2" ht="28.8" x14ac:dyDescent="0.3">
      <c r="A11875" s="59" t="s">
        <v>23952</v>
      </c>
      <c r="B11875" s="59" t="s">
        <v>23953</v>
      </c>
    </row>
    <row r="11876" spans="1:2" ht="28.8" x14ac:dyDescent="0.3">
      <c r="A11876" s="59" t="s">
        <v>23954</v>
      </c>
      <c r="B11876" s="59" t="s">
        <v>23955</v>
      </c>
    </row>
    <row r="11877" spans="1:2" x14ac:dyDescent="0.3">
      <c r="A11877" s="59" t="s">
        <v>23956</v>
      </c>
      <c r="B11877" s="59" t="s">
        <v>23957</v>
      </c>
    </row>
    <row r="11878" spans="1:2" x14ac:dyDescent="0.3">
      <c r="A11878" s="59" t="s">
        <v>23958</v>
      </c>
      <c r="B11878" s="59" t="s">
        <v>23959</v>
      </c>
    </row>
    <row r="11879" spans="1:2" ht="28.8" x14ac:dyDescent="0.3">
      <c r="A11879" s="59" t="s">
        <v>23960</v>
      </c>
      <c r="B11879" s="59" t="s">
        <v>23961</v>
      </c>
    </row>
    <row r="11880" spans="1:2" ht="28.8" x14ac:dyDescent="0.3">
      <c r="A11880" s="59" t="s">
        <v>23962</v>
      </c>
      <c r="B11880" s="59" t="s">
        <v>23963</v>
      </c>
    </row>
    <row r="11881" spans="1:2" ht="28.8" x14ac:dyDescent="0.3">
      <c r="A11881" s="59" t="s">
        <v>23964</v>
      </c>
      <c r="B11881" s="59" t="s">
        <v>23965</v>
      </c>
    </row>
    <row r="11882" spans="1:2" ht="28.8" x14ac:dyDescent="0.3">
      <c r="A11882" s="59" t="s">
        <v>23966</v>
      </c>
      <c r="B11882" s="59" t="s">
        <v>23967</v>
      </c>
    </row>
    <row r="11883" spans="1:2" ht="28.8" x14ac:dyDescent="0.3">
      <c r="A11883" s="59" t="s">
        <v>23968</v>
      </c>
      <c r="B11883" s="59" t="s">
        <v>23969</v>
      </c>
    </row>
    <row r="11884" spans="1:2" ht="28.8" x14ac:dyDescent="0.3">
      <c r="A11884" s="59" t="s">
        <v>23970</v>
      </c>
      <c r="B11884" s="59" t="s">
        <v>23971</v>
      </c>
    </row>
    <row r="11885" spans="1:2" x14ac:dyDescent="0.3">
      <c r="A11885" s="59" t="s">
        <v>23972</v>
      </c>
      <c r="B11885" s="59" t="s">
        <v>23973</v>
      </c>
    </row>
    <row r="11886" spans="1:2" ht="28.8" x14ac:dyDescent="0.3">
      <c r="A11886" s="59" t="s">
        <v>23974</v>
      </c>
      <c r="B11886" s="59" t="s">
        <v>23975</v>
      </c>
    </row>
    <row r="11887" spans="1:2" ht="28.8" x14ac:dyDescent="0.3">
      <c r="A11887" s="59" t="s">
        <v>23976</v>
      </c>
      <c r="B11887" s="59" t="s">
        <v>23977</v>
      </c>
    </row>
    <row r="11888" spans="1:2" x14ac:dyDescent="0.3">
      <c r="A11888" s="59" t="s">
        <v>23978</v>
      </c>
      <c r="B11888" s="59" t="s">
        <v>23979</v>
      </c>
    </row>
    <row r="11889" spans="1:2" x14ac:dyDescent="0.3">
      <c r="A11889" s="59" t="s">
        <v>23980</v>
      </c>
      <c r="B11889" s="59" t="s">
        <v>23981</v>
      </c>
    </row>
    <row r="11890" spans="1:2" x14ac:dyDescent="0.3">
      <c r="A11890" s="59" t="s">
        <v>23982</v>
      </c>
      <c r="B11890" s="59" t="s">
        <v>23983</v>
      </c>
    </row>
    <row r="11891" spans="1:2" ht="28.8" x14ac:dyDescent="0.3">
      <c r="A11891" s="59" t="s">
        <v>23984</v>
      </c>
      <c r="B11891" s="59" t="s">
        <v>23985</v>
      </c>
    </row>
    <row r="11892" spans="1:2" x14ac:dyDescent="0.3">
      <c r="A11892" s="59" t="s">
        <v>23986</v>
      </c>
      <c r="B11892" s="59" t="s">
        <v>23987</v>
      </c>
    </row>
    <row r="11893" spans="1:2" x14ac:dyDescent="0.3">
      <c r="A11893" s="59" t="s">
        <v>23988</v>
      </c>
      <c r="B11893" s="59" t="s">
        <v>23989</v>
      </c>
    </row>
    <row r="11894" spans="1:2" x14ac:dyDescent="0.3">
      <c r="A11894" s="59" t="s">
        <v>23990</v>
      </c>
      <c r="B11894" s="59" t="s">
        <v>23991</v>
      </c>
    </row>
    <row r="11895" spans="1:2" x14ac:dyDescent="0.3">
      <c r="A11895" s="59" t="s">
        <v>23992</v>
      </c>
      <c r="B11895" s="59" t="s">
        <v>23993</v>
      </c>
    </row>
    <row r="11896" spans="1:2" x14ac:dyDescent="0.3">
      <c r="A11896" s="59" t="s">
        <v>23994</v>
      </c>
      <c r="B11896" s="59" t="s">
        <v>23995</v>
      </c>
    </row>
    <row r="11897" spans="1:2" x14ac:dyDescent="0.3">
      <c r="A11897" s="59" t="s">
        <v>23996</v>
      </c>
      <c r="B11897" s="59" t="s">
        <v>23997</v>
      </c>
    </row>
    <row r="11898" spans="1:2" x14ac:dyDescent="0.3">
      <c r="A11898" s="59" t="s">
        <v>23998</v>
      </c>
      <c r="B11898" s="59" t="s">
        <v>23999</v>
      </c>
    </row>
    <row r="11899" spans="1:2" x14ac:dyDescent="0.3">
      <c r="A11899" s="59" t="s">
        <v>24000</v>
      </c>
      <c r="B11899" s="59" t="s">
        <v>24001</v>
      </c>
    </row>
    <row r="11900" spans="1:2" x14ac:dyDescent="0.3">
      <c r="A11900" s="59" t="s">
        <v>24002</v>
      </c>
      <c r="B11900" s="59" t="s">
        <v>24003</v>
      </c>
    </row>
    <row r="11901" spans="1:2" x14ac:dyDescent="0.3">
      <c r="A11901" s="59" t="s">
        <v>24004</v>
      </c>
      <c r="B11901" s="59" t="s">
        <v>24005</v>
      </c>
    </row>
    <row r="11902" spans="1:2" ht="28.8" x14ac:dyDescent="0.3">
      <c r="A11902" s="59" t="s">
        <v>24006</v>
      </c>
      <c r="B11902" s="59" t="s">
        <v>24007</v>
      </c>
    </row>
    <row r="11903" spans="1:2" x14ac:dyDescent="0.3">
      <c r="A11903" s="59" t="s">
        <v>24008</v>
      </c>
      <c r="B11903" s="59" t="s">
        <v>24009</v>
      </c>
    </row>
    <row r="11904" spans="1:2" x14ac:dyDescent="0.3">
      <c r="A11904" s="59" t="s">
        <v>24010</v>
      </c>
      <c r="B11904" s="59" t="s">
        <v>24011</v>
      </c>
    </row>
    <row r="11905" spans="1:2" x14ac:dyDescent="0.3">
      <c r="A11905" s="59" t="s">
        <v>24012</v>
      </c>
      <c r="B11905" s="59" t="s">
        <v>24013</v>
      </c>
    </row>
    <row r="11906" spans="1:2" x14ac:dyDescent="0.3">
      <c r="A11906" s="59" t="s">
        <v>24014</v>
      </c>
      <c r="B11906" s="59" t="s">
        <v>24015</v>
      </c>
    </row>
    <row r="11907" spans="1:2" x14ac:dyDescent="0.3">
      <c r="A11907" s="59" t="s">
        <v>24016</v>
      </c>
      <c r="B11907" s="59" t="s">
        <v>24017</v>
      </c>
    </row>
    <row r="11908" spans="1:2" x14ac:dyDescent="0.3">
      <c r="A11908" s="59" t="s">
        <v>24018</v>
      </c>
      <c r="B11908" s="59" t="s">
        <v>24019</v>
      </c>
    </row>
    <row r="11909" spans="1:2" x14ac:dyDescent="0.3">
      <c r="A11909" s="59" t="s">
        <v>24020</v>
      </c>
      <c r="B11909" s="59" t="s">
        <v>24021</v>
      </c>
    </row>
    <row r="11910" spans="1:2" x14ac:dyDescent="0.3">
      <c r="A11910" s="59" t="s">
        <v>24022</v>
      </c>
      <c r="B11910" s="59" t="s">
        <v>24023</v>
      </c>
    </row>
    <row r="11911" spans="1:2" x14ac:dyDescent="0.3">
      <c r="A11911" s="59" t="s">
        <v>24024</v>
      </c>
      <c r="B11911" s="59" t="s">
        <v>24025</v>
      </c>
    </row>
    <row r="11912" spans="1:2" ht="28.8" x14ac:dyDescent="0.3">
      <c r="A11912" s="59" t="s">
        <v>24026</v>
      </c>
      <c r="B11912" s="59" t="s">
        <v>24027</v>
      </c>
    </row>
    <row r="11913" spans="1:2" ht="28.8" x14ac:dyDescent="0.3">
      <c r="A11913" s="59" t="s">
        <v>24028</v>
      </c>
      <c r="B11913" s="59" t="s">
        <v>24029</v>
      </c>
    </row>
    <row r="11914" spans="1:2" ht="28.8" x14ac:dyDescent="0.3">
      <c r="A11914" s="59" t="s">
        <v>24030</v>
      </c>
      <c r="B11914" s="59" t="s">
        <v>24031</v>
      </c>
    </row>
    <row r="11915" spans="1:2" x14ac:dyDescent="0.3">
      <c r="A11915" s="59" t="s">
        <v>24032</v>
      </c>
      <c r="B11915" s="59" t="s">
        <v>24033</v>
      </c>
    </row>
    <row r="11916" spans="1:2" ht="28.8" x14ac:dyDescent="0.3">
      <c r="A11916" s="59" t="s">
        <v>24034</v>
      </c>
      <c r="B11916" s="59" t="s">
        <v>24035</v>
      </c>
    </row>
    <row r="11917" spans="1:2" ht="28.8" x14ac:dyDescent="0.3">
      <c r="A11917" s="59" t="s">
        <v>24036</v>
      </c>
      <c r="B11917" s="59" t="s">
        <v>24037</v>
      </c>
    </row>
    <row r="11918" spans="1:2" x14ac:dyDescent="0.3">
      <c r="A11918" s="59" t="s">
        <v>24038</v>
      </c>
      <c r="B11918" s="59" t="s">
        <v>24039</v>
      </c>
    </row>
    <row r="11919" spans="1:2" ht="28.8" x14ac:dyDescent="0.3">
      <c r="A11919" s="59" t="s">
        <v>24040</v>
      </c>
      <c r="B11919" s="59" t="s">
        <v>24041</v>
      </c>
    </row>
    <row r="11920" spans="1:2" ht="28.8" x14ac:dyDescent="0.3">
      <c r="A11920" s="59" t="s">
        <v>24042</v>
      </c>
      <c r="B11920" s="59" t="s">
        <v>24043</v>
      </c>
    </row>
    <row r="11921" spans="1:2" x14ac:dyDescent="0.3">
      <c r="A11921" s="59" t="s">
        <v>24044</v>
      </c>
      <c r="B11921" s="59" t="s">
        <v>24045</v>
      </c>
    </row>
    <row r="11922" spans="1:2" ht="28.8" x14ac:dyDescent="0.3">
      <c r="A11922" s="59" t="s">
        <v>24046</v>
      </c>
      <c r="B11922" s="59" t="s">
        <v>24047</v>
      </c>
    </row>
    <row r="11923" spans="1:2" ht="28.8" x14ac:dyDescent="0.3">
      <c r="A11923" s="59" t="s">
        <v>24048</v>
      </c>
      <c r="B11923" s="59" t="s">
        <v>24049</v>
      </c>
    </row>
    <row r="11924" spans="1:2" ht="28.8" x14ac:dyDescent="0.3">
      <c r="A11924" s="59" t="s">
        <v>24050</v>
      </c>
      <c r="B11924" s="59" t="s">
        <v>24051</v>
      </c>
    </row>
    <row r="11925" spans="1:2" ht="28.8" x14ac:dyDescent="0.3">
      <c r="A11925" s="59" t="s">
        <v>24052</v>
      </c>
      <c r="B11925" s="59" t="s">
        <v>24053</v>
      </c>
    </row>
    <row r="11926" spans="1:2" ht="28.8" x14ac:dyDescent="0.3">
      <c r="A11926" s="59" t="s">
        <v>24054</v>
      </c>
      <c r="B11926" s="59" t="s">
        <v>24055</v>
      </c>
    </row>
    <row r="11927" spans="1:2" ht="28.8" x14ac:dyDescent="0.3">
      <c r="A11927" s="59" t="s">
        <v>24056</v>
      </c>
      <c r="B11927" s="59" t="s">
        <v>24057</v>
      </c>
    </row>
    <row r="11928" spans="1:2" ht="28.8" x14ac:dyDescent="0.3">
      <c r="A11928" s="59" t="s">
        <v>24058</v>
      </c>
      <c r="B11928" s="59" t="s">
        <v>24059</v>
      </c>
    </row>
    <row r="11929" spans="1:2" ht="28.8" x14ac:dyDescent="0.3">
      <c r="A11929" s="59" t="s">
        <v>24060</v>
      </c>
      <c r="B11929" s="59" t="s">
        <v>24061</v>
      </c>
    </row>
    <row r="11930" spans="1:2" ht="28.8" x14ac:dyDescent="0.3">
      <c r="A11930" s="59" t="s">
        <v>24062</v>
      </c>
      <c r="B11930" s="59" t="s">
        <v>24063</v>
      </c>
    </row>
    <row r="11931" spans="1:2" ht="28.8" x14ac:dyDescent="0.3">
      <c r="A11931" s="59" t="s">
        <v>24064</v>
      </c>
      <c r="B11931" s="59" t="s">
        <v>24065</v>
      </c>
    </row>
    <row r="11932" spans="1:2" x14ac:dyDescent="0.3">
      <c r="A11932" s="59" t="s">
        <v>24066</v>
      </c>
      <c r="B11932" s="59" t="s">
        <v>24067</v>
      </c>
    </row>
    <row r="11933" spans="1:2" x14ac:dyDescent="0.3">
      <c r="A11933" s="59" t="s">
        <v>24068</v>
      </c>
      <c r="B11933" s="59" t="s">
        <v>24069</v>
      </c>
    </row>
    <row r="11934" spans="1:2" x14ac:dyDescent="0.3">
      <c r="A11934" s="59" t="s">
        <v>24070</v>
      </c>
      <c r="B11934" s="59" t="s">
        <v>24071</v>
      </c>
    </row>
    <row r="11935" spans="1:2" ht="28.8" x14ac:dyDescent="0.3">
      <c r="A11935" s="59" t="s">
        <v>24072</v>
      </c>
      <c r="B11935" s="59" t="s">
        <v>24073</v>
      </c>
    </row>
    <row r="11936" spans="1:2" x14ac:dyDescent="0.3">
      <c r="A11936" s="59" t="s">
        <v>24074</v>
      </c>
      <c r="B11936" s="59" t="s">
        <v>24075</v>
      </c>
    </row>
    <row r="11937" spans="1:2" x14ac:dyDescent="0.3">
      <c r="A11937" s="59" t="s">
        <v>24076</v>
      </c>
      <c r="B11937" s="59" t="s">
        <v>24077</v>
      </c>
    </row>
    <row r="11938" spans="1:2" x14ac:dyDescent="0.3">
      <c r="A11938" s="59" t="s">
        <v>24078</v>
      </c>
      <c r="B11938" s="59" t="s">
        <v>24079</v>
      </c>
    </row>
    <row r="11939" spans="1:2" x14ac:dyDescent="0.3">
      <c r="A11939" s="59" t="s">
        <v>24080</v>
      </c>
      <c r="B11939" s="59" t="s">
        <v>24081</v>
      </c>
    </row>
    <row r="11940" spans="1:2" x14ac:dyDescent="0.3">
      <c r="A11940" s="59" t="s">
        <v>24082</v>
      </c>
      <c r="B11940" s="59" t="s">
        <v>24083</v>
      </c>
    </row>
    <row r="11941" spans="1:2" x14ac:dyDescent="0.3">
      <c r="A11941" s="59" t="s">
        <v>24084</v>
      </c>
      <c r="B11941" s="59" t="s">
        <v>24085</v>
      </c>
    </row>
    <row r="11942" spans="1:2" x14ac:dyDescent="0.3">
      <c r="A11942" s="59" t="s">
        <v>24086</v>
      </c>
      <c r="B11942" s="59" t="s">
        <v>24087</v>
      </c>
    </row>
    <row r="11943" spans="1:2" x14ac:dyDescent="0.3">
      <c r="A11943" s="59" t="s">
        <v>24088</v>
      </c>
      <c r="B11943" s="59" t="s">
        <v>24089</v>
      </c>
    </row>
    <row r="11944" spans="1:2" x14ac:dyDescent="0.3">
      <c r="A11944" s="59" t="s">
        <v>24090</v>
      </c>
      <c r="B11944" s="59" t="s">
        <v>24091</v>
      </c>
    </row>
    <row r="11945" spans="1:2" x14ac:dyDescent="0.3">
      <c r="A11945" s="59" t="s">
        <v>24092</v>
      </c>
      <c r="B11945" s="59" t="s">
        <v>24093</v>
      </c>
    </row>
    <row r="11946" spans="1:2" ht="28.8" x14ac:dyDescent="0.3">
      <c r="A11946" s="59" t="s">
        <v>24094</v>
      </c>
      <c r="B11946" s="59" t="s">
        <v>24095</v>
      </c>
    </row>
    <row r="11947" spans="1:2" x14ac:dyDescent="0.3">
      <c r="A11947" s="59" t="s">
        <v>24096</v>
      </c>
      <c r="B11947" s="59" t="s">
        <v>24097</v>
      </c>
    </row>
    <row r="11948" spans="1:2" x14ac:dyDescent="0.3">
      <c r="A11948" s="59" t="s">
        <v>24098</v>
      </c>
      <c r="B11948" s="59" t="s">
        <v>24099</v>
      </c>
    </row>
    <row r="11949" spans="1:2" x14ac:dyDescent="0.3">
      <c r="A11949" s="59" t="s">
        <v>24100</v>
      </c>
      <c r="B11949" s="59" t="s">
        <v>24101</v>
      </c>
    </row>
    <row r="11950" spans="1:2" x14ac:dyDescent="0.3">
      <c r="A11950" s="59" t="s">
        <v>24102</v>
      </c>
      <c r="B11950" s="59" t="s">
        <v>24103</v>
      </c>
    </row>
    <row r="11951" spans="1:2" x14ac:dyDescent="0.3">
      <c r="A11951" s="59" t="s">
        <v>24104</v>
      </c>
      <c r="B11951" s="59" t="s">
        <v>24105</v>
      </c>
    </row>
    <row r="11952" spans="1:2" x14ac:dyDescent="0.3">
      <c r="A11952" s="59" t="s">
        <v>24106</v>
      </c>
      <c r="B11952" s="59" t="s">
        <v>24107</v>
      </c>
    </row>
    <row r="11953" spans="1:2" x14ac:dyDescent="0.3">
      <c r="A11953" s="59" t="s">
        <v>24108</v>
      </c>
      <c r="B11953" s="59" t="s">
        <v>24109</v>
      </c>
    </row>
    <row r="11954" spans="1:2" x14ac:dyDescent="0.3">
      <c r="A11954" s="59" t="s">
        <v>24110</v>
      </c>
      <c r="B11954" s="59" t="s">
        <v>24111</v>
      </c>
    </row>
    <row r="11955" spans="1:2" x14ac:dyDescent="0.3">
      <c r="A11955" s="59" t="s">
        <v>24112</v>
      </c>
      <c r="B11955" s="59" t="s">
        <v>24113</v>
      </c>
    </row>
    <row r="11956" spans="1:2" ht="28.8" x14ac:dyDescent="0.3">
      <c r="A11956" s="59" t="s">
        <v>24114</v>
      </c>
      <c r="B11956" s="59" t="s">
        <v>24115</v>
      </c>
    </row>
    <row r="11957" spans="1:2" ht="28.8" x14ac:dyDescent="0.3">
      <c r="A11957" s="59" t="s">
        <v>24116</v>
      </c>
      <c r="B11957" s="59" t="s">
        <v>24117</v>
      </c>
    </row>
    <row r="11958" spans="1:2" ht="28.8" x14ac:dyDescent="0.3">
      <c r="A11958" s="59" t="s">
        <v>24118</v>
      </c>
      <c r="B11958" s="59" t="s">
        <v>24119</v>
      </c>
    </row>
    <row r="11959" spans="1:2" ht="28.8" x14ac:dyDescent="0.3">
      <c r="A11959" s="59" t="s">
        <v>24120</v>
      </c>
      <c r="B11959" s="59" t="s">
        <v>24121</v>
      </c>
    </row>
    <row r="11960" spans="1:2" ht="28.8" x14ac:dyDescent="0.3">
      <c r="A11960" s="59" t="s">
        <v>24122</v>
      </c>
      <c r="B11960" s="59" t="s">
        <v>24123</v>
      </c>
    </row>
    <row r="11961" spans="1:2" ht="28.8" x14ac:dyDescent="0.3">
      <c r="A11961" s="59" t="s">
        <v>24124</v>
      </c>
      <c r="B11961" s="59" t="s">
        <v>24125</v>
      </c>
    </row>
    <row r="11962" spans="1:2" x14ac:dyDescent="0.3">
      <c r="A11962" s="59" t="s">
        <v>24126</v>
      </c>
      <c r="B11962" s="59" t="s">
        <v>24127</v>
      </c>
    </row>
    <row r="11963" spans="1:2" ht="28.8" x14ac:dyDescent="0.3">
      <c r="A11963" s="59" t="s">
        <v>24128</v>
      </c>
      <c r="B11963" s="59" t="s">
        <v>24129</v>
      </c>
    </row>
    <row r="11964" spans="1:2" ht="28.8" x14ac:dyDescent="0.3">
      <c r="A11964" s="59" t="s">
        <v>24130</v>
      </c>
      <c r="B11964" s="59" t="s">
        <v>24131</v>
      </c>
    </row>
    <row r="11965" spans="1:2" x14ac:dyDescent="0.3">
      <c r="A11965" s="59" t="s">
        <v>24132</v>
      </c>
      <c r="B11965" s="59" t="s">
        <v>24133</v>
      </c>
    </row>
    <row r="11966" spans="1:2" x14ac:dyDescent="0.3">
      <c r="A11966" s="59" t="s">
        <v>24134</v>
      </c>
      <c r="B11966" s="59" t="s">
        <v>24135</v>
      </c>
    </row>
    <row r="11967" spans="1:2" x14ac:dyDescent="0.3">
      <c r="A11967" s="59" t="s">
        <v>24136</v>
      </c>
      <c r="B11967" s="59" t="s">
        <v>24137</v>
      </c>
    </row>
    <row r="11968" spans="1:2" ht="28.8" x14ac:dyDescent="0.3">
      <c r="A11968" s="59" t="s">
        <v>24138</v>
      </c>
      <c r="B11968" s="59" t="s">
        <v>24139</v>
      </c>
    </row>
    <row r="11969" spans="1:2" x14ac:dyDescent="0.3">
      <c r="A11969" s="59" t="s">
        <v>24140</v>
      </c>
      <c r="B11969" s="59" t="s">
        <v>24141</v>
      </c>
    </row>
    <row r="11970" spans="1:2" x14ac:dyDescent="0.3">
      <c r="A11970" s="59" t="s">
        <v>24142</v>
      </c>
      <c r="B11970" s="59" t="s">
        <v>24143</v>
      </c>
    </row>
    <row r="11971" spans="1:2" x14ac:dyDescent="0.3">
      <c r="A11971" s="59" t="s">
        <v>24144</v>
      </c>
      <c r="B11971" s="59" t="s">
        <v>24145</v>
      </c>
    </row>
    <row r="11972" spans="1:2" x14ac:dyDescent="0.3">
      <c r="A11972" s="59" t="s">
        <v>24146</v>
      </c>
      <c r="B11972" s="59" t="s">
        <v>24147</v>
      </c>
    </row>
    <row r="11973" spans="1:2" x14ac:dyDescent="0.3">
      <c r="A11973" s="59" t="s">
        <v>24148</v>
      </c>
      <c r="B11973" s="59" t="s">
        <v>24149</v>
      </c>
    </row>
    <row r="11974" spans="1:2" x14ac:dyDescent="0.3">
      <c r="A11974" s="59" t="s">
        <v>24150</v>
      </c>
      <c r="B11974" s="59" t="s">
        <v>24151</v>
      </c>
    </row>
    <row r="11975" spans="1:2" x14ac:dyDescent="0.3">
      <c r="A11975" s="59" t="s">
        <v>24152</v>
      </c>
      <c r="B11975" s="59" t="s">
        <v>24153</v>
      </c>
    </row>
    <row r="11976" spans="1:2" x14ac:dyDescent="0.3">
      <c r="A11976" s="59" t="s">
        <v>24154</v>
      </c>
      <c r="B11976" s="59" t="s">
        <v>24155</v>
      </c>
    </row>
    <row r="11977" spans="1:2" x14ac:dyDescent="0.3">
      <c r="A11977" s="59" t="s">
        <v>24156</v>
      </c>
      <c r="B11977" s="59" t="s">
        <v>24157</v>
      </c>
    </row>
    <row r="11978" spans="1:2" x14ac:dyDescent="0.3">
      <c r="A11978" s="59" t="s">
        <v>24158</v>
      </c>
      <c r="B11978" s="59" t="s">
        <v>24159</v>
      </c>
    </row>
    <row r="11979" spans="1:2" ht="28.8" x14ac:dyDescent="0.3">
      <c r="A11979" s="59" t="s">
        <v>24160</v>
      </c>
      <c r="B11979" s="59" t="s">
        <v>24161</v>
      </c>
    </row>
    <row r="11980" spans="1:2" x14ac:dyDescent="0.3">
      <c r="A11980" s="59" t="s">
        <v>24162</v>
      </c>
      <c r="B11980" s="59" t="s">
        <v>24163</v>
      </c>
    </row>
    <row r="11981" spans="1:2" x14ac:dyDescent="0.3">
      <c r="A11981" s="59" t="s">
        <v>24164</v>
      </c>
      <c r="B11981" s="59" t="s">
        <v>24165</v>
      </c>
    </row>
    <row r="11982" spans="1:2" x14ac:dyDescent="0.3">
      <c r="A11982" s="59" t="s">
        <v>24166</v>
      </c>
      <c r="B11982" s="59" t="s">
        <v>24167</v>
      </c>
    </row>
    <row r="11983" spans="1:2" x14ac:dyDescent="0.3">
      <c r="A11983" s="59" t="s">
        <v>24168</v>
      </c>
      <c r="B11983" s="59" t="s">
        <v>24169</v>
      </c>
    </row>
    <row r="11984" spans="1:2" x14ac:dyDescent="0.3">
      <c r="A11984" s="59" t="s">
        <v>24170</v>
      </c>
      <c r="B11984" s="59" t="s">
        <v>24171</v>
      </c>
    </row>
    <row r="11985" spans="1:2" x14ac:dyDescent="0.3">
      <c r="A11985" s="59" t="s">
        <v>24172</v>
      </c>
      <c r="B11985" s="59" t="s">
        <v>24173</v>
      </c>
    </row>
    <row r="11986" spans="1:2" x14ac:dyDescent="0.3">
      <c r="A11986" s="59" t="s">
        <v>24174</v>
      </c>
      <c r="B11986" s="59" t="s">
        <v>24175</v>
      </c>
    </row>
    <row r="11987" spans="1:2" x14ac:dyDescent="0.3">
      <c r="A11987" s="59" t="s">
        <v>24176</v>
      </c>
      <c r="B11987" s="59" t="s">
        <v>24177</v>
      </c>
    </row>
    <row r="11988" spans="1:2" x14ac:dyDescent="0.3">
      <c r="A11988" s="59" t="s">
        <v>24178</v>
      </c>
      <c r="B11988" s="59" t="s">
        <v>24179</v>
      </c>
    </row>
    <row r="11989" spans="1:2" x14ac:dyDescent="0.3">
      <c r="A11989" s="59" t="s">
        <v>24180</v>
      </c>
      <c r="B11989" s="59" t="s">
        <v>24181</v>
      </c>
    </row>
    <row r="11990" spans="1:2" ht="28.8" x14ac:dyDescent="0.3">
      <c r="A11990" s="59" t="s">
        <v>24182</v>
      </c>
      <c r="B11990" s="59" t="s">
        <v>24183</v>
      </c>
    </row>
    <row r="11991" spans="1:2" x14ac:dyDescent="0.3">
      <c r="A11991" s="59" t="s">
        <v>24184</v>
      </c>
      <c r="B11991" s="59" t="s">
        <v>24185</v>
      </c>
    </row>
    <row r="11992" spans="1:2" x14ac:dyDescent="0.3">
      <c r="A11992" s="59" t="s">
        <v>24186</v>
      </c>
      <c r="B11992" s="59" t="s">
        <v>24187</v>
      </c>
    </row>
    <row r="11993" spans="1:2" x14ac:dyDescent="0.3">
      <c r="A11993" s="59" t="s">
        <v>24188</v>
      </c>
      <c r="B11993" s="59" t="s">
        <v>24189</v>
      </c>
    </row>
    <row r="11994" spans="1:2" ht="28.8" x14ac:dyDescent="0.3">
      <c r="A11994" s="59" t="s">
        <v>24190</v>
      </c>
      <c r="B11994" s="59" t="s">
        <v>24191</v>
      </c>
    </row>
    <row r="11995" spans="1:2" x14ac:dyDescent="0.3">
      <c r="A11995" s="59" t="s">
        <v>24192</v>
      </c>
      <c r="B11995" s="59" t="s">
        <v>24193</v>
      </c>
    </row>
    <row r="11996" spans="1:2" x14ac:dyDescent="0.3">
      <c r="A11996" s="59" t="s">
        <v>24194</v>
      </c>
      <c r="B11996" s="59" t="s">
        <v>24195</v>
      </c>
    </row>
    <row r="11997" spans="1:2" x14ac:dyDescent="0.3">
      <c r="A11997" s="59" t="s">
        <v>24196</v>
      </c>
      <c r="B11997" s="59" t="s">
        <v>24197</v>
      </c>
    </row>
    <row r="11998" spans="1:2" x14ac:dyDescent="0.3">
      <c r="A11998" s="59" t="s">
        <v>24198</v>
      </c>
      <c r="B11998" s="59" t="s">
        <v>24199</v>
      </c>
    </row>
    <row r="11999" spans="1:2" ht="28.8" x14ac:dyDescent="0.3">
      <c r="A11999" s="59" t="s">
        <v>24200</v>
      </c>
      <c r="B11999" s="59" t="s">
        <v>24201</v>
      </c>
    </row>
    <row r="12000" spans="1:2" ht="28.8" x14ac:dyDescent="0.3">
      <c r="A12000" s="59" t="s">
        <v>24202</v>
      </c>
      <c r="B12000" s="59" t="s">
        <v>24203</v>
      </c>
    </row>
    <row r="12001" spans="1:2" ht="28.8" x14ac:dyDescent="0.3">
      <c r="A12001" s="59" t="s">
        <v>24204</v>
      </c>
      <c r="B12001" s="59" t="s">
        <v>24205</v>
      </c>
    </row>
    <row r="12002" spans="1:2" ht="28.8" x14ac:dyDescent="0.3">
      <c r="A12002" s="59" t="s">
        <v>24206</v>
      </c>
      <c r="B12002" s="59" t="s">
        <v>24207</v>
      </c>
    </row>
    <row r="12003" spans="1:2" ht="28.8" x14ac:dyDescent="0.3">
      <c r="A12003" s="59" t="s">
        <v>24208</v>
      </c>
      <c r="B12003" s="59" t="s">
        <v>24209</v>
      </c>
    </row>
    <row r="12004" spans="1:2" ht="28.8" x14ac:dyDescent="0.3">
      <c r="A12004" s="59" t="s">
        <v>24210</v>
      </c>
      <c r="B12004" s="59" t="s">
        <v>24211</v>
      </c>
    </row>
    <row r="12005" spans="1:2" ht="28.8" x14ac:dyDescent="0.3">
      <c r="A12005" s="59" t="s">
        <v>24212</v>
      </c>
      <c r="B12005" s="59" t="s">
        <v>24213</v>
      </c>
    </row>
    <row r="12006" spans="1:2" ht="28.8" x14ac:dyDescent="0.3">
      <c r="A12006" s="59" t="s">
        <v>24214</v>
      </c>
      <c r="B12006" s="59" t="s">
        <v>24215</v>
      </c>
    </row>
    <row r="12007" spans="1:2" ht="28.8" x14ac:dyDescent="0.3">
      <c r="A12007" s="59" t="s">
        <v>24216</v>
      </c>
      <c r="B12007" s="59" t="s">
        <v>24217</v>
      </c>
    </row>
    <row r="12008" spans="1:2" ht="28.8" x14ac:dyDescent="0.3">
      <c r="A12008" s="59" t="s">
        <v>24218</v>
      </c>
      <c r="B12008" s="59" t="s">
        <v>24219</v>
      </c>
    </row>
    <row r="12009" spans="1:2" x14ac:dyDescent="0.3">
      <c r="A12009" s="59" t="s">
        <v>24220</v>
      </c>
      <c r="B12009" s="59" t="s">
        <v>24221</v>
      </c>
    </row>
    <row r="12010" spans="1:2" x14ac:dyDescent="0.3">
      <c r="A12010" s="59" t="s">
        <v>24222</v>
      </c>
      <c r="B12010" s="59" t="s">
        <v>24223</v>
      </c>
    </row>
    <row r="12011" spans="1:2" x14ac:dyDescent="0.3">
      <c r="A12011" s="59" t="s">
        <v>24224</v>
      </c>
      <c r="B12011" s="59" t="s">
        <v>24225</v>
      </c>
    </row>
    <row r="12012" spans="1:2" ht="28.8" x14ac:dyDescent="0.3">
      <c r="A12012" s="59" t="s">
        <v>24226</v>
      </c>
      <c r="B12012" s="59" t="s">
        <v>24227</v>
      </c>
    </row>
    <row r="12013" spans="1:2" x14ac:dyDescent="0.3">
      <c r="A12013" s="59" t="s">
        <v>24228</v>
      </c>
      <c r="B12013" s="59" t="s">
        <v>24229</v>
      </c>
    </row>
    <row r="12014" spans="1:2" x14ac:dyDescent="0.3">
      <c r="A12014" s="59" t="s">
        <v>24230</v>
      </c>
      <c r="B12014" s="59" t="s">
        <v>24231</v>
      </c>
    </row>
    <row r="12015" spans="1:2" x14ac:dyDescent="0.3">
      <c r="A12015" s="59" t="s">
        <v>24232</v>
      </c>
      <c r="B12015" s="59" t="s">
        <v>24233</v>
      </c>
    </row>
    <row r="12016" spans="1:2" x14ac:dyDescent="0.3">
      <c r="A12016" s="59" t="s">
        <v>24234</v>
      </c>
      <c r="B12016" s="59" t="s">
        <v>24235</v>
      </c>
    </row>
    <row r="12017" spans="1:2" x14ac:dyDescent="0.3">
      <c r="A12017" s="59" t="s">
        <v>24236</v>
      </c>
      <c r="B12017" s="59" t="s">
        <v>24237</v>
      </c>
    </row>
    <row r="12018" spans="1:2" x14ac:dyDescent="0.3">
      <c r="A12018" s="59" t="s">
        <v>24238</v>
      </c>
      <c r="B12018" s="59" t="s">
        <v>24239</v>
      </c>
    </row>
    <row r="12019" spans="1:2" x14ac:dyDescent="0.3">
      <c r="A12019" s="59" t="s">
        <v>24240</v>
      </c>
      <c r="B12019" s="59" t="s">
        <v>24241</v>
      </c>
    </row>
    <row r="12020" spans="1:2" x14ac:dyDescent="0.3">
      <c r="A12020" s="59" t="s">
        <v>24242</v>
      </c>
      <c r="B12020" s="59" t="s">
        <v>24243</v>
      </c>
    </row>
    <row r="12021" spans="1:2" x14ac:dyDescent="0.3">
      <c r="A12021" s="59" t="s">
        <v>24244</v>
      </c>
      <c r="B12021" s="59" t="s">
        <v>24245</v>
      </c>
    </row>
    <row r="12022" spans="1:2" x14ac:dyDescent="0.3">
      <c r="A12022" s="59" t="s">
        <v>24246</v>
      </c>
      <c r="B12022" s="59" t="s">
        <v>24247</v>
      </c>
    </row>
    <row r="12023" spans="1:2" ht="28.8" x14ac:dyDescent="0.3">
      <c r="A12023" s="59" t="s">
        <v>24248</v>
      </c>
      <c r="B12023" s="59" t="s">
        <v>24249</v>
      </c>
    </row>
    <row r="12024" spans="1:2" x14ac:dyDescent="0.3">
      <c r="A12024" s="59" t="s">
        <v>24250</v>
      </c>
      <c r="B12024" s="59" t="s">
        <v>24251</v>
      </c>
    </row>
    <row r="12025" spans="1:2" x14ac:dyDescent="0.3">
      <c r="A12025" s="59" t="s">
        <v>24252</v>
      </c>
      <c r="B12025" s="59" t="s">
        <v>24253</v>
      </c>
    </row>
    <row r="12026" spans="1:2" x14ac:dyDescent="0.3">
      <c r="A12026" s="59" t="s">
        <v>24254</v>
      </c>
      <c r="B12026" s="59" t="s">
        <v>24255</v>
      </c>
    </row>
    <row r="12027" spans="1:2" x14ac:dyDescent="0.3">
      <c r="A12027" s="59" t="s">
        <v>24256</v>
      </c>
      <c r="B12027" s="59" t="s">
        <v>24257</v>
      </c>
    </row>
    <row r="12028" spans="1:2" x14ac:dyDescent="0.3">
      <c r="A12028" s="59" t="s">
        <v>24258</v>
      </c>
      <c r="B12028" s="59" t="s">
        <v>24259</v>
      </c>
    </row>
    <row r="12029" spans="1:2" x14ac:dyDescent="0.3">
      <c r="A12029" s="59" t="s">
        <v>24260</v>
      </c>
      <c r="B12029" s="59" t="s">
        <v>24261</v>
      </c>
    </row>
    <row r="12030" spans="1:2" x14ac:dyDescent="0.3">
      <c r="A12030" s="59" t="s">
        <v>24262</v>
      </c>
      <c r="B12030" s="59" t="s">
        <v>24263</v>
      </c>
    </row>
    <row r="12031" spans="1:2" x14ac:dyDescent="0.3">
      <c r="A12031" s="59" t="s">
        <v>24264</v>
      </c>
      <c r="B12031" s="59" t="s">
        <v>24265</v>
      </c>
    </row>
    <row r="12032" spans="1:2" x14ac:dyDescent="0.3">
      <c r="A12032" s="59" t="s">
        <v>24266</v>
      </c>
      <c r="B12032" s="59" t="s">
        <v>24267</v>
      </c>
    </row>
    <row r="12033" spans="1:2" x14ac:dyDescent="0.3">
      <c r="A12033" s="59" t="s">
        <v>24268</v>
      </c>
      <c r="B12033" s="59" t="s">
        <v>24269</v>
      </c>
    </row>
    <row r="12034" spans="1:2" ht="28.8" x14ac:dyDescent="0.3">
      <c r="A12034" s="59" t="s">
        <v>24270</v>
      </c>
      <c r="B12034" s="59" t="s">
        <v>24271</v>
      </c>
    </row>
    <row r="12035" spans="1:2" x14ac:dyDescent="0.3">
      <c r="A12035" s="59" t="s">
        <v>24272</v>
      </c>
      <c r="B12035" s="59" t="s">
        <v>24273</v>
      </c>
    </row>
    <row r="12036" spans="1:2" x14ac:dyDescent="0.3">
      <c r="A12036" s="59" t="s">
        <v>24274</v>
      </c>
      <c r="B12036" s="59" t="s">
        <v>24275</v>
      </c>
    </row>
    <row r="12037" spans="1:2" x14ac:dyDescent="0.3">
      <c r="A12037" s="59" t="s">
        <v>24276</v>
      </c>
      <c r="B12037" s="59" t="s">
        <v>24277</v>
      </c>
    </row>
    <row r="12038" spans="1:2" x14ac:dyDescent="0.3">
      <c r="A12038" s="59" t="s">
        <v>24278</v>
      </c>
      <c r="B12038" s="59" t="s">
        <v>24279</v>
      </c>
    </row>
    <row r="12039" spans="1:2" x14ac:dyDescent="0.3">
      <c r="A12039" s="59" t="s">
        <v>24280</v>
      </c>
      <c r="B12039" s="59" t="s">
        <v>24281</v>
      </c>
    </row>
    <row r="12040" spans="1:2" x14ac:dyDescent="0.3">
      <c r="A12040" s="59" t="s">
        <v>24282</v>
      </c>
      <c r="B12040" s="59" t="s">
        <v>24283</v>
      </c>
    </row>
    <row r="12041" spans="1:2" x14ac:dyDescent="0.3">
      <c r="A12041" s="59" t="s">
        <v>24284</v>
      </c>
      <c r="B12041" s="59" t="s">
        <v>24285</v>
      </c>
    </row>
    <row r="12042" spans="1:2" x14ac:dyDescent="0.3">
      <c r="A12042" s="59" t="s">
        <v>24286</v>
      </c>
      <c r="B12042" s="59" t="s">
        <v>24287</v>
      </c>
    </row>
    <row r="12043" spans="1:2" x14ac:dyDescent="0.3">
      <c r="A12043" s="59" t="s">
        <v>24288</v>
      </c>
      <c r="B12043" s="59" t="s">
        <v>24289</v>
      </c>
    </row>
    <row r="12044" spans="1:2" x14ac:dyDescent="0.3">
      <c r="A12044" s="59" t="s">
        <v>24290</v>
      </c>
      <c r="B12044" s="59" t="s">
        <v>24291</v>
      </c>
    </row>
    <row r="12045" spans="1:2" ht="28.8" x14ac:dyDescent="0.3">
      <c r="A12045" s="59" t="s">
        <v>24292</v>
      </c>
      <c r="B12045" s="59" t="s">
        <v>24293</v>
      </c>
    </row>
    <row r="12046" spans="1:2" x14ac:dyDescent="0.3">
      <c r="A12046" s="59" t="s">
        <v>24294</v>
      </c>
      <c r="B12046" s="59" t="s">
        <v>24295</v>
      </c>
    </row>
    <row r="12047" spans="1:2" x14ac:dyDescent="0.3">
      <c r="A12047" s="59" t="s">
        <v>24296</v>
      </c>
      <c r="B12047" s="59" t="s">
        <v>24297</v>
      </c>
    </row>
    <row r="12048" spans="1:2" x14ac:dyDescent="0.3">
      <c r="A12048" s="59" t="s">
        <v>24298</v>
      </c>
      <c r="B12048" s="59" t="s">
        <v>24299</v>
      </c>
    </row>
    <row r="12049" spans="1:2" x14ac:dyDescent="0.3">
      <c r="A12049" s="59" t="s">
        <v>24300</v>
      </c>
      <c r="B12049" s="59" t="s">
        <v>24301</v>
      </c>
    </row>
    <row r="12050" spans="1:2" x14ac:dyDescent="0.3">
      <c r="A12050" s="59" t="s">
        <v>24302</v>
      </c>
      <c r="B12050" s="59" t="s">
        <v>24303</v>
      </c>
    </row>
    <row r="12051" spans="1:2" x14ac:dyDescent="0.3">
      <c r="A12051" s="59" t="s">
        <v>24304</v>
      </c>
      <c r="B12051" s="59" t="s">
        <v>24305</v>
      </c>
    </row>
    <row r="12052" spans="1:2" x14ac:dyDescent="0.3">
      <c r="A12052" s="59" t="s">
        <v>24306</v>
      </c>
      <c r="B12052" s="59" t="s">
        <v>24307</v>
      </c>
    </row>
    <row r="12053" spans="1:2" x14ac:dyDescent="0.3">
      <c r="A12053" s="59" t="s">
        <v>24308</v>
      </c>
      <c r="B12053" s="59" t="s">
        <v>24309</v>
      </c>
    </row>
    <row r="12054" spans="1:2" x14ac:dyDescent="0.3">
      <c r="A12054" s="59" t="s">
        <v>24310</v>
      </c>
      <c r="B12054" s="59" t="s">
        <v>24311</v>
      </c>
    </row>
    <row r="12055" spans="1:2" x14ac:dyDescent="0.3">
      <c r="A12055" s="59" t="s">
        <v>24312</v>
      </c>
      <c r="B12055" s="59" t="s">
        <v>24313</v>
      </c>
    </row>
    <row r="12056" spans="1:2" x14ac:dyDescent="0.3">
      <c r="A12056" s="59" t="s">
        <v>24314</v>
      </c>
      <c r="B12056" s="59" t="s">
        <v>24315</v>
      </c>
    </row>
    <row r="12057" spans="1:2" x14ac:dyDescent="0.3">
      <c r="A12057" s="59" t="s">
        <v>24316</v>
      </c>
      <c r="B12057" s="59" t="s">
        <v>24317</v>
      </c>
    </row>
    <row r="12058" spans="1:2" x14ac:dyDescent="0.3">
      <c r="A12058" s="59" t="s">
        <v>24318</v>
      </c>
      <c r="B12058" s="59" t="s">
        <v>24319</v>
      </c>
    </row>
    <row r="12059" spans="1:2" x14ac:dyDescent="0.3">
      <c r="A12059" s="59" t="s">
        <v>24320</v>
      </c>
      <c r="B12059" s="59" t="s">
        <v>24321</v>
      </c>
    </row>
    <row r="12060" spans="1:2" x14ac:dyDescent="0.3">
      <c r="A12060" s="59" t="s">
        <v>24322</v>
      </c>
      <c r="B12060" s="59" t="s">
        <v>24323</v>
      </c>
    </row>
    <row r="12061" spans="1:2" x14ac:dyDescent="0.3">
      <c r="A12061" s="59" t="s">
        <v>24324</v>
      </c>
      <c r="B12061" s="59" t="s">
        <v>24325</v>
      </c>
    </row>
    <row r="12062" spans="1:2" x14ac:dyDescent="0.3">
      <c r="A12062" s="59" t="s">
        <v>24326</v>
      </c>
      <c r="B12062" s="59" t="s">
        <v>24327</v>
      </c>
    </row>
    <row r="12063" spans="1:2" x14ac:dyDescent="0.3">
      <c r="A12063" s="59" t="s">
        <v>24328</v>
      </c>
      <c r="B12063" s="59" t="s">
        <v>24329</v>
      </c>
    </row>
    <row r="12064" spans="1:2" x14ac:dyDescent="0.3">
      <c r="A12064" s="59" t="s">
        <v>24330</v>
      </c>
      <c r="B12064" s="59" t="s">
        <v>24331</v>
      </c>
    </row>
    <row r="12065" spans="1:2" x14ac:dyDescent="0.3">
      <c r="A12065" s="59" t="s">
        <v>24332</v>
      </c>
      <c r="B12065" s="59" t="s">
        <v>24333</v>
      </c>
    </row>
    <row r="12066" spans="1:2" x14ac:dyDescent="0.3">
      <c r="A12066" s="59" t="s">
        <v>24334</v>
      </c>
      <c r="B12066" s="59" t="s">
        <v>24335</v>
      </c>
    </row>
    <row r="12067" spans="1:2" x14ac:dyDescent="0.3">
      <c r="A12067" s="59" t="s">
        <v>24336</v>
      </c>
      <c r="B12067" s="59" t="s">
        <v>24337</v>
      </c>
    </row>
    <row r="12068" spans="1:2" x14ac:dyDescent="0.3">
      <c r="A12068" s="59" t="s">
        <v>24338</v>
      </c>
      <c r="B12068" s="59" t="s">
        <v>24339</v>
      </c>
    </row>
    <row r="12069" spans="1:2" x14ac:dyDescent="0.3">
      <c r="A12069" s="59" t="s">
        <v>24340</v>
      </c>
      <c r="B12069" s="59" t="s">
        <v>24341</v>
      </c>
    </row>
    <row r="12070" spans="1:2" x14ac:dyDescent="0.3">
      <c r="A12070" s="59" t="s">
        <v>24342</v>
      </c>
      <c r="B12070" s="59" t="s">
        <v>24343</v>
      </c>
    </row>
    <row r="12071" spans="1:2" x14ac:dyDescent="0.3">
      <c r="A12071" s="59" t="s">
        <v>24344</v>
      </c>
      <c r="B12071" s="59" t="s">
        <v>24345</v>
      </c>
    </row>
    <row r="12072" spans="1:2" x14ac:dyDescent="0.3">
      <c r="A12072" s="59" t="s">
        <v>24346</v>
      </c>
      <c r="B12072" s="59" t="s">
        <v>24347</v>
      </c>
    </row>
    <row r="12073" spans="1:2" x14ac:dyDescent="0.3">
      <c r="A12073" s="59" t="s">
        <v>24348</v>
      </c>
      <c r="B12073" s="59" t="s">
        <v>24349</v>
      </c>
    </row>
    <row r="12074" spans="1:2" x14ac:dyDescent="0.3">
      <c r="A12074" s="59" t="s">
        <v>24350</v>
      </c>
      <c r="B12074" s="59" t="s">
        <v>24351</v>
      </c>
    </row>
    <row r="12075" spans="1:2" x14ac:dyDescent="0.3">
      <c r="A12075" s="59" t="s">
        <v>24352</v>
      </c>
      <c r="B12075" s="59" t="s">
        <v>24353</v>
      </c>
    </row>
    <row r="12076" spans="1:2" x14ac:dyDescent="0.3">
      <c r="A12076" s="59" t="s">
        <v>24354</v>
      </c>
      <c r="B12076" s="59" t="s">
        <v>24355</v>
      </c>
    </row>
    <row r="12077" spans="1:2" x14ac:dyDescent="0.3">
      <c r="A12077" s="59" t="s">
        <v>24356</v>
      </c>
      <c r="B12077" s="59" t="s">
        <v>24357</v>
      </c>
    </row>
    <row r="12078" spans="1:2" x14ac:dyDescent="0.3">
      <c r="A12078" s="59" t="s">
        <v>24358</v>
      </c>
      <c r="B12078" s="59" t="s">
        <v>24359</v>
      </c>
    </row>
    <row r="12079" spans="1:2" x14ac:dyDescent="0.3">
      <c r="A12079" s="59" t="s">
        <v>24360</v>
      </c>
      <c r="B12079" s="59" t="s">
        <v>24361</v>
      </c>
    </row>
    <row r="12080" spans="1:2" x14ac:dyDescent="0.3">
      <c r="A12080" s="59" t="s">
        <v>24362</v>
      </c>
      <c r="B12080" s="59" t="s">
        <v>24363</v>
      </c>
    </row>
    <row r="12081" spans="1:2" x14ac:dyDescent="0.3">
      <c r="A12081" s="59" t="s">
        <v>24364</v>
      </c>
      <c r="B12081" s="59" t="s">
        <v>24365</v>
      </c>
    </row>
    <row r="12082" spans="1:2" x14ac:dyDescent="0.3">
      <c r="A12082" s="59" t="s">
        <v>24366</v>
      </c>
      <c r="B12082" s="59" t="s">
        <v>24367</v>
      </c>
    </row>
    <row r="12083" spans="1:2" x14ac:dyDescent="0.3">
      <c r="A12083" s="59" t="s">
        <v>24368</v>
      </c>
      <c r="B12083" s="59" t="s">
        <v>24369</v>
      </c>
    </row>
    <row r="12084" spans="1:2" x14ac:dyDescent="0.3">
      <c r="A12084" s="59" t="s">
        <v>24370</v>
      </c>
      <c r="B12084" s="59" t="s">
        <v>24371</v>
      </c>
    </row>
    <row r="12085" spans="1:2" x14ac:dyDescent="0.3">
      <c r="A12085" s="59" t="s">
        <v>24372</v>
      </c>
      <c r="B12085" s="59" t="s">
        <v>24373</v>
      </c>
    </row>
    <row r="12086" spans="1:2" x14ac:dyDescent="0.3">
      <c r="A12086" s="59" t="s">
        <v>24374</v>
      </c>
      <c r="B12086" s="59" t="s">
        <v>24375</v>
      </c>
    </row>
    <row r="12087" spans="1:2" x14ac:dyDescent="0.3">
      <c r="A12087" s="59" t="s">
        <v>24376</v>
      </c>
      <c r="B12087" s="59" t="s">
        <v>24377</v>
      </c>
    </row>
    <row r="12088" spans="1:2" x14ac:dyDescent="0.3">
      <c r="A12088" s="59" t="s">
        <v>24378</v>
      </c>
      <c r="B12088" s="59" t="s">
        <v>24379</v>
      </c>
    </row>
    <row r="12089" spans="1:2" ht="28.8" x14ac:dyDescent="0.3">
      <c r="A12089" s="59" t="s">
        <v>24380</v>
      </c>
      <c r="B12089" s="59" t="s">
        <v>24381</v>
      </c>
    </row>
    <row r="12090" spans="1:2" x14ac:dyDescent="0.3">
      <c r="A12090" s="59" t="s">
        <v>24382</v>
      </c>
      <c r="B12090" s="59" t="s">
        <v>24383</v>
      </c>
    </row>
    <row r="12091" spans="1:2" x14ac:dyDescent="0.3">
      <c r="A12091" s="59" t="s">
        <v>24384</v>
      </c>
      <c r="B12091" s="59" t="s">
        <v>24385</v>
      </c>
    </row>
    <row r="12092" spans="1:2" x14ac:dyDescent="0.3">
      <c r="A12092" s="59" t="s">
        <v>24386</v>
      </c>
      <c r="B12092" s="59" t="s">
        <v>24387</v>
      </c>
    </row>
    <row r="12093" spans="1:2" ht="28.8" x14ac:dyDescent="0.3">
      <c r="A12093" s="59" t="s">
        <v>24388</v>
      </c>
      <c r="B12093" s="59" t="s">
        <v>24389</v>
      </c>
    </row>
    <row r="12094" spans="1:2" x14ac:dyDescent="0.3">
      <c r="A12094" s="59" t="s">
        <v>24390</v>
      </c>
      <c r="B12094" s="59" t="s">
        <v>24391</v>
      </c>
    </row>
    <row r="12095" spans="1:2" x14ac:dyDescent="0.3">
      <c r="A12095" s="59" t="s">
        <v>24392</v>
      </c>
      <c r="B12095" s="59" t="s">
        <v>24393</v>
      </c>
    </row>
    <row r="12096" spans="1:2" x14ac:dyDescent="0.3">
      <c r="A12096" s="59" t="s">
        <v>24394</v>
      </c>
      <c r="B12096" s="59" t="s">
        <v>24395</v>
      </c>
    </row>
    <row r="12097" spans="1:2" x14ac:dyDescent="0.3">
      <c r="A12097" s="59" t="s">
        <v>24396</v>
      </c>
      <c r="B12097" s="59" t="s">
        <v>24397</v>
      </c>
    </row>
    <row r="12098" spans="1:2" x14ac:dyDescent="0.3">
      <c r="A12098" s="59" t="s">
        <v>24398</v>
      </c>
      <c r="B12098" s="59" t="s">
        <v>24399</v>
      </c>
    </row>
    <row r="12099" spans="1:2" x14ac:dyDescent="0.3">
      <c r="A12099" s="59" t="s">
        <v>24400</v>
      </c>
      <c r="B12099" s="59" t="s">
        <v>24401</v>
      </c>
    </row>
    <row r="12100" spans="1:2" ht="28.8" x14ac:dyDescent="0.3">
      <c r="A12100" s="59" t="s">
        <v>24402</v>
      </c>
      <c r="B12100" s="59" t="s">
        <v>24403</v>
      </c>
    </row>
    <row r="12101" spans="1:2" x14ac:dyDescent="0.3">
      <c r="A12101" s="59" t="s">
        <v>24404</v>
      </c>
      <c r="B12101" s="59" t="s">
        <v>24405</v>
      </c>
    </row>
    <row r="12102" spans="1:2" x14ac:dyDescent="0.3">
      <c r="A12102" s="59" t="s">
        <v>24406</v>
      </c>
      <c r="B12102" s="59" t="s">
        <v>24407</v>
      </c>
    </row>
    <row r="12103" spans="1:2" x14ac:dyDescent="0.3">
      <c r="A12103" s="59" t="s">
        <v>24408</v>
      </c>
      <c r="B12103" s="59" t="s">
        <v>24409</v>
      </c>
    </row>
    <row r="12104" spans="1:2" ht="28.8" x14ac:dyDescent="0.3">
      <c r="A12104" s="59" t="s">
        <v>24410</v>
      </c>
      <c r="B12104" s="59" t="s">
        <v>24411</v>
      </c>
    </row>
    <row r="12105" spans="1:2" x14ac:dyDescent="0.3">
      <c r="A12105" s="59" t="s">
        <v>24412</v>
      </c>
      <c r="B12105" s="59" t="s">
        <v>24413</v>
      </c>
    </row>
    <row r="12106" spans="1:2" x14ac:dyDescent="0.3">
      <c r="A12106" s="59" t="s">
        <v>24414</v>
      </c>
      <c r="B12106" s="59" t="s">
        <v>24415</v>
      </c>
    </row>
    <row r="12107" spans="1:2" x14ac:dyDescent="0.3">
      <c r="A12107" s="59" t="s">
        <v>24416</v>
      </c>
      <c r="B12107" s="59" t="s">
        <v>24417</v>
      </c>
    </row>
    <row r="12108" spans="1:2" x14ac:dyDescent="0.3">
      <c r="A12108" s="59" t="s">
        <v>24418</v>
      </c>
      <c r="B12108" s="59" t="s">
        <v>24419</v>
      </c>
    </row>
    <row r="12109" spans="1:2" x14ac:dyDescent="0.3">
      <c r="A12109" s="59" t="s">
        <v>24420</v>
      </c>
      <c r="B12109" s="59" t="s">
        <v>24421</v>
      </c>
    </row>
    <row r="12110" spans="1:2" x14ac:dyDescent="0.3">
      <c r="A12110" s="59" t="s">
        <v>24422</v>
      </c>
      <c r="B12110" s="59" t="s">
        <v>24423</v>
      </c>
    </row>
    <row r="12111" spans="1:2" ht="28.8" x14ac:dyDescent="0.3">
      <c r="A12111" s="59" t="s">
        <v>24424</v>
      </c>
      <c r="B12111" s="59" t="s">
        <v>24425</v>
      </c>
    </row>
    <row r="12112" spans="1:2" x14ac:dyDescent="0.3">
      <c r="A12112" s="59" t="s">
        <v>24426</v>
      </c>
      <c r="B12112" s="59" t="s">
        <v>24427</v>
      </c>
    </row>
    <row r="12113" spans="1:2" x14ac:dyDescent="0.3">
      <c r="A12113" s="59" t="s">
        <v>24428</v>
      </c>
      <c r="B12113" s="59" t="s">
        <v>24429</v>
      </c>
    </row>
    <row r="12114" spans="1:2" x14ac:dyDescent="0.3">
      <c r="A12114" s="59" t="s">
        <v>24430</v>
      </c>
      <c r="B12114" s="59" t="s">
        <v>24431</v>
      </c>
    </row>
    <row r="12115" spans="1:2" x14ac:dyDescent="0.3">
      <c r="A12115" s="59" t="s">
        <v>24432</v>
      </c>
      <c r="B12115" s="59" t="s">
        <v>24433</v>
      </c>
    </row>
    <row r="12116" spans="1:2" x14ac:dyDescent="0.3">
      <c r="A12116" s="59" t="s">
        <v>24434</v>
      </c>
      <c r="B12116" s="59" t="s">
        <v>24435</v>
      </c>
    </row>
    <row r="12117" spans="1:2" x14ac:dyDescent="0.3">
      <c r="A12117" s="59" t="s">
        <v>24436</v>
      </c>
      <c r="B12117" s="59" t="s">
        <v>24437</v>
      </c>
    </row>
    <row r="12118" spans="1:2" x14ac:dyDescent="0.3">
      <c r="A12118" s="59" t="s">
        <v>24438</v>
      </c>
      <c r="B12118" s="59" t="s">
        <v>24439</v>
      </c>
    </row>
    <row r="12119" spans="1:2" x14ac:dyDescent="0.3">
      <c r="A12119" s="59" t="s">
        <v>24440</v>
      </c>
      <c r="B12119" s="59" t="s">
        <v>24441</v>
      </c>
    </row>
    <row r="12120" spans="1:2" x14ac:dyDescent="0.3">
      <c r="A12120" s="59" t="s">
        <v>24442</v>
      </c>
      <c r="B12120" s="59" t="s">
        <v>24443</v>
      </c>
    </row>
    <row r="12121" spans="1:2" x14ac:dyDescent="0.3">
      <c r="A12121" s="59" t="s">
        <v>24444</v>
      </c>
      <c r="B12121" s="59" t="s">
        <v>24445</v>
      </c>
    </row>
    <row r="12122" spans="1:2" x14ac:dyDescent="0.3">
      <c r="A12122" s="59" t="s">
        <v>24446</v>
      </c>
      <c r="B12122" s="59" t="s">
        <v>24447</v>
      </c>
    </row>
    <row r="12123" spans="1:2" x14ac:dyDescent="0.3">
      <c r="A12123" s="59" t="s">
        <v>24448</v>
      </c>
      <c r="B12123" s="59" t="s">
        <v>24449</v>
      </c>
    </row>
    <row r="12124" spans="1:2" x14ac:dyDescent="0.3">
      <c r="A12124" s="59" t="s">
        <v>24450</v>
      </c>
      <c r="B12124" s="59" t="s">
        <v>24451</v>
      </c>
    </row>
    <row r="12125" spans="1:2" x14ac:dyDescent="0.3">
      <c r="A12125" s="59" t="s">
        <v>24452</v>
      </c>
      <c r="B12125" s="59" t="s">
        <v>24453</v>
      </c>
    </row>
    <row r="12126" spans="1:2" x14ac:dyDescent="0.3">
      <c r="A12126" s="59" t="s">
        <v>24454</v>
      </c>
      <c r="B12126" s="59" t="s">
        <v>24455</v>
      </c>
    </row>
    <row r="12127" spans="1:2" x14ac:dyDescent="0.3">
      <c r="A12127" s="59" t="s">
        <v>24456</v>
      </c>
      <c r="B12127" s="59" t="s">
        <v>24457</v>
      </c>
    </row>
    <row r="12128" spans="1:2" x14ac:dyDescent="0.3">
      <c r="A12128" s="59" t="s">
        <v>24458</v>
      </c>
      <c r="B12128" s="59" t="s">
        <v>24459</v>
      </c>
    </row>
    <row r="12129" spans="1:2" x14ac:dyDescent="0.3">
      <c r="A12129" s="59" t="s">
        <v>24460</v>
      </c>
      <c r="B12129" s="59" t="s">
        <v>24461</v>
      </c>
    </row>
    <row r="12130" spans="1:2" x14ac:dyDescent="0.3">
      <c r="A12130" s="59" t="s">
        <v>24462</v>
      </c>
      <c r="B12130" s="59" t="s">
        <v>24463</v>
      </c>
    </row>
    <row r="12131" spans="1:2" x14ac:dyDescent="0.3">
      <c r="A12131" s="59" t="s">
        <v>24464</v>
      </c>
      <c r="B12131" s="59" t="s">
        <v>24465</v>
      </c>
    </row>
    <row r="12132" spans="1:2" x14ac:dyDescent="0.3">
      <c r="A12132" s="59" t="s">
        <v>24466</v>
      </c>
      <c r="B12132" s="59" t="s">
        <v>24467</v>
      </c>
    </row>
    <row r="12133" spans="1:2" x14ac:dyDescent="0.3">
      <c r="A12133" s="59" t="s">
        <v>24468</v>
      </c>
      <c r="B12133" s="59" t="s">
        <v>24469</v>
      </c>
    </row>
    <row r="12134" spans="1:2" x14ac:dyDescent="0.3">
      <c r="A12134" s="59" t="s">
        <v>24470</v>
      </c>
      <c r="B12134" s="59" t="s">
        <v>24471</v>
      </c>
    </row>
    <row r="12135" spans="1:2" x14ac:dyDescent="0.3">
      <c r="A12135" s="59" t="s">
        <v>24472</v>
      </c>
      <c r="B12135" s="59" t="s">
        <v>24473</v>
      </c>
    </row>
    <row r="12136" spans="1:2" x14ac:dyDescent="0.3">
      <c r="A12136" s="59" t="s">
        <v>24474</v>
      </c>
      <c r="B12136" s="59" t="s">
        <v>24475</v>
      </c>
    </row>
    <row r="12137" spans="1:2" x14ac:dyDescent="0.3">
      <c r="A12137" s="59" t="s">
        <v>24476</v>
      </c>
      <c r="B12137" s="59" t="s">
        <v>24477</v>
      </c>
    </row>
    <row r="12138" spans="1:2" x14ac:dyDescent="0.3">
      <c r="A12138" s="59" t="s">
        <v>24478</v>
      </c>
      <c r="B12138" s="59" t="s">
        <v>24479</v>
      </c>
    </row>
    <row r="12139" spans="1:2" x14ac:dyDescent="0.3">
      <c r="A12139" s="59" t="s">
        <v>24480</v>
      </c>
      <c r="B12139" s="59" t="s">
        <v>24481</v>
      </c>
    </row>
    <row r="12140" spans="1:2" x14ac:dyDescent="0.3">
      <c r="A12140" s="59" t="s">
        <v>24482</v>
      </c>
      <c r="B12140" s="59" t="s">
        <v>24483</v>
      </c>
    </row>
    <row r="12141" spans="1:2" x14ac:dyDescent="0.3">
      <c r="A12141" s="59" t="s">
        <v>24484</v>
      </c>
      <c r="B12141" s="59" t="s">
        <v>24485</v>
      </c>
    </row>
    <row r="12142" spans="1:2" x14ac:dyDescent="0.3">
      <c r="A12142" s="59" t="s">
        <v>24486</v>
      </c>
      <c r="B12142" s="59" t="s">
        <v>24487</v>
      </c>
    </row>
    <row r="12143" spans="1:2" x14ac:dyDescent="0.3">
      <c r="A12143" s="59" t="s">
        <v>24488</v>
      </c>
      <c r="B12143" s="59" t="s">
        <v>24489</v>
      </c>
    </row>
    <row r="12144" spans="1:2" ht="28.8" x14ac:dyDescent="0.3">
      <c r="A12144" s="59" t="s">
        <v>24490</v>
      </c>
      <c r="B12144" s="59" t="s">
        <v>24491</v>
      </c>
    </row>
    <row r="12145" spans="1:2" x14ac:dyDescent="0.3">
      <c r="A12145" s="59" t="s">
        <v>24492</v>
      </c>
      <c r="B12145" s="59" t="s">
        <v>24493</v>
      </c>
    </row>
    <row r="12146" spans="1:2" x14ac:dyDescent="0.3">
      <c r="A12146" s="59" t="s">
        <v>24494</v>
      </c>
      <c r="B12146" s="59" t="s">
        <v>24495</v>
      </c>
    </row>
    <row r="12147" spans="1:2" x14ac:dyDescent="0.3">
      <c r="A12147" s="59" t="s">
        <v>24496</v>
      </c>
      <c r="B12147" s="59" t="s">
        <v>24497</v>
      </c>
    </row>
    <row r="12148" spans="1:2" x14ac:dyDescent="0.3">
      <c r="A12148" s="59" t="s">
        <v>24498</v>
      </c>
      <c r="B12148" s="59" t="s">
        <v>24499</v>
      </c>
    </row>
    <row r="12149" spans="1:2" x14ac:dyDescent="0.3">
      <c r="A12149" s="59" t="s">
        <v>24500</v>
      </c>
      <c r="B12149" s="59" t="s">
        <v>24501</v>
      </c>
    </row>
    <row r="12150" spans="1:2" x14ac:dyDescent="0.3">
      <c r="A12150" s="59" t="s">
        <v>24502</v>
      </c>
      <c r="B12150" s="59" t="s">
        <v>24503</v>
      </c>
    </row>
    <row r="12151" spans="1:2" x14ac:dyDescent="0.3">
      <c r="A12151" s="59" t="s">
        <v>24504</v>
      </c>
      <c r="B12151" s="59" t="s">
        <v>24505</v>
      </c>
    </row>
    <row r="12152" spans="1:2" x14ac:dyDescent="0.3">
      <c r="A12152" s="59" t="s">
        <v>24506</v>
      </c>
      <c r="B12152" s="59" t="s">
        <v>24507</v>
      </c>
    </row>
    <row r="12153" spans="1:2" x14ac:dyDescent="0.3">
      <c r="A12153" s="59" t="s">
        <v>24508</v>
      </c>
      <c r="B12153" s="59" t="s">
        <v>24509</v>
      </c>
    </row>
    <row r="12154" spans="1:2" x14ac:dyDescent="0.3">
      <c r="A12154" s="59" t="s">
        <v>24510</v>
      </c>
      <c r="B12154" s="59" t="s">
        <v>24511</v>
      </c>
    </row>
    <row r="12155" spans="1:2" ht="28.8" x14ac:dyDescent="0.3">
      <c r="A12155" s="59" t="s">
        <v>24512</v>
      </c>
      <c r="B12155" s="59" t="s">
        <v>24513</v>
      </c>
    </row>
    <row r="12156" spans="1:2" x14ac:dyDescent="0.3">
      <c r="A12156" s="59" t="s">
        <v>24514</v>
      </c>
      <c r="B12156" s="59" t="s">
        <v>24515</v>
      </c>
    </row>
    <row r="12157" spans="1:2" x14ac:dyDescent="0.3">
      <c r="A12157" s="59" t="s">
        <v>24516</v>
      </c>
      <c r="B12157" s="59" t="s">
        <v>24517</v>
      </c>
    </row>
    <row r="12158" spans="1:2" x14ac:dyDescent="0.3">
      <c r="A12158" s="59" t="s">
        <v>24518</v>
      </c>
      <c r="B12158" s="59" t="s">
        <v>24519</v>
      </c>
    </row>
    <row r="12159" spans="1:2" x14ac:dyDescent="0.3">
      <c r="A12159" s="59" t="s">
        <v>24520</v>
      </c>
      <c r="B12159" s="59" t="s">
        <v>24521</v>
      </c>
    </row>
    <row r="12160" spans="1:2" x14ac:dyDescent="0.3">
      <c r="A12160" s="59" t="s">
        <v>24522</v>
      </c>
      <c r="B12160" s="59" t="s">
        <v>24523</v>
      </c>
    </row>
    <row r="12161" spans="1:2" x14ac:dyDescent="0.3">
      <c r="A12161" s="59" t="s">
        <v>24524</v>
      </c>
      <c r="B12161" s="59" t="s">
        <v>24525</v>
      </c>
    </row>
    <row r="12162" spans="1:2" x14ac:dyDescent="0.3">
      <c r="A12162" s="59" t="s">
        <v>24526</v>
      </c>
      <c r="B12162" s="59" t="s">
        <v>24527</v>
      </c>
    </row>
    <row r="12163" spans="1:2" x14ac:dyDescent="0.3">
      <c r="A12163" s="59" t="s">
        <v>24528</v>
      </c>
      <c r="B12163" s="59" t="s">
        <v>24529</v>
      </c>
    </row>
    <row r="12164" spans="1:2" x14ac:dyDescent="0.3">
      <c r="A12164" s="59" t="s">
        <v>24530</v>
      </c>
      <c r="B12164" s="59" t="s">
        <v>24531</v>
      </c>
    </row>
    <row r="12165" spans="1:2" x14ac:dyDescent="0.3">
      <c r="A12165" s="59" t="s">
        <v>24532</v>
      </c>
      <c r="B12165" s="59" t="s">
        <v>24533</v>
      </c>
    </row>
    <row r="12166" spans="1:2" x14ac:dyDescent="0.3">
      <c r="A12166" s="59" t="s">
        <v>24534</v>
      </c>
      <c r="B12166" s="59" t="s">
        <v>24535</v>
      </c>
    </row>
    <row r="12167" spans="1:2" x14ac:dyDescent="0.3">
      <c r="A12167" s="59" t="s">
        <v>24536</v>
      </c>
      <c r="B12167" s="59" t="s">
        <v>24537</v>
      </c>
    </row>
    <row r="12168" spans="1:2" x14ac:dyDescent="0.3">
      <c r="A12168" s="59" t="s">
        <v>24538</v>
      </c>
      <c r="B12168" s="59" t="s">
        <v>24539</v>
      </c>
    </row>
    <row r="12169" spans="1:2" x14ac:dyDescent="0.3">
      <c r="A12169" s="59" t="s">
        <v>24540</v>
      </c>
      <c r="B12169" s="59" t="s">
        <v>24541</v>
      </c>
    </row>
    <row r="12170" spans="1:2" x14ac:dyDescent="0.3">
      <c r="A12170" s="59" t="s">
        <v>24542</v>
      </c>
      <c r="B12170" s="59" t="s">
        <v>24543</v>
      </c>
    </row>
    <row r="12171" spans="1:2" x14ac:dyDescent="0.3">
      <c r="A12171" s="59" t="s">
        <v>24544</v>
      </c>
      <c r="B12171" s="59" t="s">
        <v>24545</v>
      </c>
    </row>
    <row r="12172" spans="1:2" x14ac:dyDescent="0.3">
      <c r="A12172" s="59" t="s">
        <v>24546</v>
      </c>
      <c r="B12172" s="59" t="s">
        <v>24547</v>
      </c>
    </row>
    <row r="12173" spans="1:2" x14ac:dyDescent="0.3">
      <c r="A12173" s="59" t="s">
        <v>24548</v>
      </c>
      <c r="B12173" s="59" t="s">
        <v>24549</v>
      </c>
    </row>
    <row r="12174" spans="1:2" x14ac:dyDescent="0.3">
      <c r="A12174" s="59" t="s">
        <v>24550</v>
      </c>
      <c r="B12174" s="59" t="s">
        <v>24551</v>
      </c>
    </row>
    <row r="12175" spans="1:2" x14ac:dyDescent="0.3">
      <c r="A12175" s="59" t="s">
        <v>24552</v>
      </c>
      <c r="B12175" s="59" t="s">
        <v>24553</v>
      </c>
    </row>
    <row r="12176" spans="1:2" x14ac:dyDescent="0.3">
      <c r="A12176" s="59" t="s">
        <v>24554</v>
      </c>
      <c r="B12176" s="59" t="s">
        <v>24555</v>
      </c>
    </row>
    <row r="12177" spans="1:2" x14ac:dyDescent="0.3">
      <c r="A12177" s="59" t="s">
        <v>24556</v>
      </c>
      <c r="B12177" s="59" t="s">
        <v>24557</v>
      </c>
    </row>
    <row r="12178" spans="1:2" x14ac:dyDescent="0.3">
      <c r="A12178" s="59" t="s">
        <v>24558</v>
      </c>
      <c r="B12178" s="59" t="s">
        <v>24559</v>
      </c>
    </row>
    <row r="12179" spans="1:2" x14ac:dyDescent="0.3">
      <c r="A12179" s="59" t="s">
        <v>24560</v>
      </c>
      <c r="B12179" s="59" t="s">
        <v>24561</v>
      </c>
    </row>
    <row r="12180" spans="1:2" x14ac:dyDescent="0.3">
      <c r="A12180" s="59" t="s">
        <v>24562</v>
      </c>
      <c r="B12180" s="59" t="s">
        <v>24563</v>
      </c>
    </row>
    <row r="12181" spans="1:2" x14ac:dyDescent="0.3">
      <c r="A12181" s="59" t="s">
        <v>24564</v>
      </c>
      <c r="B12181" s="59" t="s">
        <v>24565</v>
      </c>
    </row>
    <row r="12182" spans="1:2" x14ac:dyDescent="0.3">
      <c r="A12182" s="59" t="s">
        <v>24566</v>
      </c>
      <c r="B12182" s="59" t="s">
        <v>24567</v>
      </c>
    </row>
    <row r="12183" spans="1:2" x14ac:dyDescent="0.3">
      <c r="A12183" s="59" t="s">
        <v>24568</v>
      </c>
      <c r="B12183" s="59" t="s">
        <v>24569</v>
      </c>
    </row>
    <row r="12184" spans="1:2" x14ac:dyDescent="0.3">
      <c r="A12184" s="59" t="s">
        <v>24570</v>
      </c>
      <c r="B12184" s="59" t="s">
        <v>24571</v>
      </c>
    </row>
    <row r="12185" spans="1:2" x14ac:dyDescent="0.3">
      <c r="A12185" s="59" t="s">
        <v>24572</v>
      </c>
      <c r="B12185" s="59" t="s">
        <v>24573</v>
      </c>
    </row>
    <row r="12186" spans="1:2" x14ac:dyDescent="0.3">
      <c r="A12186" s="59" t="s">
        <v>24574</v>
      </c>
      <c r="B12186" s="59" t="s">
        <v>24575</v>
      </c>
    </row>
    <row r="12187" spans="1:2" x14ac:dyDescent="0.3">
      <c r="A12187" s="59" t="s">
        <v>24576</v>
      </c>
      <c r="B12187" s="59" t="s">
        <v>24577</v>
      </c>
    </row>
    <row r="12188" spans="1:2" ht="28.8" x14ac:dyDescent="0.3">
      <c r="A12188" s="59" t="s">
        <v>24578</v>
      </c>
      <c r="B12188" s="59" t="s">
        <v>24579</v>
      </c>
    </row>
    <row r="12189" spans="1:2" x14ac:dyDescent="0.3">
      <c r="A12189" s="59" t="s">
        <v>24580</v>
      </c>
      <c r="B12189" s="59" t="s">
        <v>24581</v>
      </c>
    </row>
    <row r="12190" spans="1:2" x14ac:dyDescent="0.3">
      <c r="A12190" s="59" t="s">
        <v>24582</v>
      </c>
      <c r="B12190" s="59" t="s">
        <v>24583</v>
      </c>
    </row>
    <row r="12191" spans="1:2" x14ac:dyDescent="0.3">
      <c r="A12191" s="59" t="s">
        <v>24584</v>
      </c>
      <c r="B12191" s="59" t="s">
        <v>24585</v>
      </c>
    </row>
    <row r="12192" spans="1:2" x14ac:dyDescent="0.3">
      <c r="A12192" s="59" t="s">
        <v>24586</v>
      </c>
      <c r="B12192" s="59" t="s">
        <v>24587</v>
      </c>
    </row>
    <row r="12193" spans="1:2" x14ac:dyDescent="0.3">
      <c r="A12193" s="59" t="s">
        <v>24588</v>
      </c>
      <c r="B12193" s="59" t="s">
        <v>24589</v>
      </c>
    </row>
    <row r="12194" spans="1:2" x14ac:dyDescent="0.3">
      <c r="A12194" s="59" t="s">
        <v>24590</v>
      </c>
      <c r="B12194" s="59" t="s">
        <v>24591</v>
      </c>
    </row>
    <row r="12195" spans="1:2" x14ac:dyDescent="0.3">
      <c r="A12195" s="59" t="s">
        <v>24592</v>
      </c>
      <c r="B12195" s="59" t="s">
        <v>24593</v>
      </c>
    </row>
    <row r="12196" spans="1:2" x14ac:dyDescent="0.3">
      <c r="A12196" s="59" t="s">
        <v>24594</v>
      </c>
      <c r="B12196" s="59" t="s">
        <v>24595</v>
      </c>
    </row>
    <row r="12197" spans="1:2" x14ac:dyDescent="0.3">
      <c r="A12197" s="59" t="s">
        <v>24596</v>
      </c>
      <c r="B12197" s="59" t="s">
        <v>24597</v>
      </c>
    </row>
    <row r="12198" spans="1:2" x14ac:dyDescent="0.3">
      <c r="A12198" s="59" t="s">
        <v>24598</v>
      </c>
      <c r="B12198" s="59" t="s">
        <v>24599</v>
      </c>
    </row>
    <row r="12199" spans="1:2" x14ac:dyDescent="0.3">
      <c r="A12199" s="59" t="s">
        <v>24600</v>
      </c>
      <c r="B12199" s="59" t="s">
        <v>24601</v>
      </c>
    </row>
    <row r="12200" spans="1:2" x14ac:dyDescent="0.3">
      <c r="A12200" s="59" t="s">
        <v>24602</v>
      </c>
      <c r="B12200" s="59" t="s">
        <v>24603</v>
      </c>
    </row>
    <row r="12201" spans="1:2" x14ac:dyDescent="0.3">
      <c r="A12201" s="59" t="s">
        <v>24604</v>
      </c>
      <c r="B12201" s="59" t="s">
        <v>24605</v>
      </c>
    </row>
    <row r="12202" spans="1:2" x14ac:dyDescent="0.3">
      <c r="A12202" s="59" t="s">
        <v>24606</v>
      </c>
      <c r="B12202" s="59" t="s">
        <v>24607</v>
      </c>
    </row>
    <row r="12203" spans="1:2" x14ac:dyDescent="0.3">
      <c r="A12203" s="59" t="s">
        <v>24608</v>
      </c>
      <c r="B12203" s="59" t="s">
        <v>24609</v>
      </c>
    </row>
    <row r="12204" spans="1:2" x14ac:dyDescent="0.3">
      <c r="A12204" s="59" t="s">
        <v>24610</v>
      </c>
      <c r="B12204" s="59" t="s">
        <v>24611</v>
      </c>
    </row>
    <row r="12205" spans="1:2" x14ac:dyDescent="0.3">
      <c r="A12205" s="59" t="s">
        <v>24612</v>
      </c>
      <c r="B12205" s="59" t="s">
        <v>24613</v>
      </c>
    </row>
    <row r="12206" spans="1:2" x14ac:dyDescent="0.3">
      <c r="A12206" s="59" t="s">
        <v>24614</v>
      </c>
      <c r="B12206" s="59" t="s">
        <v>24615</v>
      </c>
    </row>
    <row r="12207" spans="1:2" x14ac:dyDescent="0.3">
      <c r="A12207" s="59" t="s">
        <v>24616</v>
      </c>
      <c r="B12207" s="59" t="s">
        <v>24617</v>
      </c>
    </row>
    <row r="12208" spans="1:2" x14ac:dyDescent="0.3">
      <c r="A12208" s="59" t="s">
        <v>24618</v>
      </c>
      <c r="B12208" s="59" t="s">
        <v>24619</v>
      </c>
    </row>
    <row r="12209" spans="1:2" x14ac:dyDescent="0.3">
      <c r="A12209" s="59" t="s">
        <v>24620</v>
      </c>
      <c r="B12209" s="59" t="s">
        <v>24621</v>
      </c>
    </row>
    <row r="12210" spans="1:2" x14ac:dyDescent="0.3">
      <c r="A12210" s="59" t="s">
        <v>24622</v>
      </c>
      <c r="B12210" s="59" t="s">
        <v>24623</v>
      </c>
    </row>
    <row r="12211" spans="1:2" x14ac:dyDescent="0.3">
      <c r="A12211" s="59" t="s">
        <v>24624</v>
      </c>
      <c r="B12211" s="59" t="s">
        <v>24625</v>
      </c>
    </row>
    <row r="12212" spans="1:2" x14ac:dyDescent="0.3">
      <c r="A12212" s="59" t="s">
        <v>24626</v>
      </c>
      <c r="B12212" s="59" t="s">
        <v>24627</v>
      </c>
    </row>
    <row r="12213" spans="1:2" x14ac:dyDescent="0.3">
      <c r="A12213" s="59" t="s">
        <v>24628</v>
      </c>
      <c r="B12213" s="59" t="s">
        <v>24629</v>
      </c>
    </row>
    <row r="12214" spans="1:2" x14ac:dyDescent="0.3">
      <c r="A12214" s="59" t="s">
        <v>24630</v>
      </c>
      <c r="B12214" s="59" t="s">
        <v>24631</v>
      </c>
    </row>
    <row r="12215" spans="1:2" x14ac:dyDescent="0.3">
      <c r="A12215" s="59" t="s">
        <v>24632</v>
      </c>
      <c r="B12215" s="59" t="s">
        <v>24633</v>
      </c>
    </row>
    <row r="12216" spans="1:2" x14ac:dyDescent="0.3">
      <c r="A12216" s="59" t="s">
        <v>24634</v>
      </c>
      <c r="B12216" s="59" t="s">
        <v>24635</v>
      </c>
    </row>
    <row r="12217" spans="1:2" x14ac:dyDescent="0.3">
      <c r="A12217" s="59" t="s">
        <v>24636</v>
      </c>
      <c r="B12217" s="59" t="s">
        <v>24637</v>
      </c>
    </row>
    <row r="12218" spans="1:2" x14ac:dyDescent="0.3">
      <c r="A12218" s="59" t="s">
        <v>24638</v>
      </c>
      <c r="B12218" s="59" t="s">
        <v>24639</v>
      </c>
    </row>
    <row r="12219" spans="1:2" x14ac:dyDescent="0.3">
      <c r="A12219" s="59" t="s">
        <v>24640</v>
      </c>
      <c r="B12219" s="59" t="s">
        <v>24641</v>
      </c>
    </row>
    <row r="12220" spans="1:2" x14ac:dyDescent="0.3">
      <c r="A12220" s="59" t="s">
        <v>24642</v>
      </c>
      <c r="B12220" s="59" t="s">
        <v>24643</v>
      </c>
    </row>
    <row r="12221" spans="1:2" ht="28.8" x14ac:dyDescent="0.3">
      <c r="A12221" s="59" t="s">
        <v>24644</v>
      </c>
      <c r="B12221" s="59" t="s">
        <v>24645</v>
      </c>
    </row>
    <row r="12222" spans="1:2" x14ac:dyDescent="0.3">
      <c r="A12222" s="59" t="s">
        <v>24646</v>
      </c>
      <c r="B12222" s="59" t="s">
        <v>24647</v>
      </c>
    </row>
    <row r="12223" spans="1:2" x14ac:dyDescent="0.3">
      <c r="A12223" s="59" t="s">
        <v>24648</v>
      </c>
      <c r="B12223" s="59" t="s">
        <v>24649</v>
      </c>
    </row>
    <row r="12224" spans="1:2" x14ac:dyDescent="0.3">
      <c r="A12224" s="59" t="s">
        <v>24650</v>
      </c>
      <c r="B12224" s="59" t="s">
        <v>24651</v>
      </c>
    </row>
    <row r="12225" spans="1:2" x14ac:dyDescent="0.3">
      <c r="A12225" s="59" t="s">
        <v>24652</v>
      </c>
      <c r="B12225" s="59" t="s">
        <v>24653</v>
      </c>
    </row>
    <row r="12226" spans="1:2" x14ac:dyDescent="0.3">
      <c r="A12226" s="59" t="s">
        <v>24654</v>
      </c>
      <c r="B12226" s="59" t="s">
        <v>24655</v>
      </c>
    </row>
    <row r="12227" spans="1:2" x14ac:dyDescent="0.3">
      <c r="A12227" s="59" t="s">
        <v>24656</v>
      </c>
      <c r="B12227" s="59" t="s">
        <v>24657</v>
      </c>
    </row>
    <row r="12228" spans="1:2" x14ac:dyDescent="0.3">
      <c r="A12228" s="59" t="s">
        <v>24658</v>
      </c>
      <c r="B12228" s="59" t="s">
        <v>24659</v>
      </c>
    </row>
    <row r="12229" spans="1:2" x14ac:dyDescent="0.3">
      <c r="A12229" s="59" t="s">
        <v>24660</v>
      </c>
      <c r="B12229" s="59" t="s">
        <v>24661</v>
      </c>
    </row>
    <row r="12230" spans="1:2" x14ac:dyDescent="0.3">
      <c r="A12230" s="59" t="s">
        <v>24662</v>
      </c>
      <c r="B12230" s="59" t="s">
        <v>24663</v>
      </c>
    </row>
    <row r="12231" spans="1:2" x14ac:dyDescent="0.3">
      <c r="A12231" s="59" t="s">
        <v>24664</v>
      </c>
      <c r="B12231" s="59" t="s">
        <v>24665</v>
      </c>
    </row>
    <row r="12232" spans="1:2" ht="28.8" x14ac:dyDescent="0.3">
      <c r="A12232" s="59" t="s">
        <v>24666</v>
      </c>
      <c r="B12232" s="59" t="s">
        <v>24667</v>
      </c>
    </row>
    <row r="12233" spans="1:2" ht="28.8" x14ac:dyDescent="0.3">
      <c r="A12233" s="59" t="s">
        <v>24668</v>
      </c>
      <c r="B12233" s="59" t="s">
        <v>24669</v>
      </c>
    </row>
    <row r="12234" spans="1:2" x14ac:dyDescent="0.3">
      <c r="A12234" s="59" t="s">
        <v>24670</v>
      </c>
      <c r="B12234" s="59" t="s">
        <v>24671</v>
      </c>
    </row>
    <row r="12235" spans="1:2" x14ac:dyDescent="0.3">
      <c r="A12235" s="59" t="s">
        <v>24672</v>
      </c>
      <c r="B12235" s="59" t="s">
        <v>24673</v>
      </c>
    </row>
    <row r="12236" spans="1:2" ht="28.8" x14ac:dyDescent="0.3">
      <c r="A12236" s="59" t="s">
        <v>24674</v>
      </c>
      <c r="B12236" s="59" t="s">
        <v>24675</v>
      </c>
    </row>
    <row r="12237" spans="1:2" x14ac:dyDescent="0.3">
      <c r="A12237" s="59" t="s">
        <v>24676</v>
      </c>
      <c r="B12237" s="59" t="s">
        <v>24677</v>
      </c>
    </row>
    <row r="12238" spans="1:2" x14ac:dyDescent="0.3">
      <c r="A12238" s="59" t="s">
        <v>24678</v>
      </c>
      <c r="B12238" s="59" t="s">
        <v>24679</v>
      </c>
    </row>
    <row r="12239" spans="1:2" x14ac:dyDescent="0.3">
      <c r="A12239" s="59" t="s">
        <v>24680</v>
      </c>
      <c r="B12239" s="59" t="s">
        <v>24681</v>
      </c>
    </row>
    <row r="12240" spans="1:2" x14ac:dyDescent="0.3">
      <c r="A12240" s="59" t="s">
        <v>24682</v>
      </c>
      <c r="B12240" s="59" t="s">
        <v>24683</v>
      </c>
    </row>
    <row r="12241" spans="1:2" x14ac:dyDescent="0.3">
      <c r="A12241" s="59" t="s">
        <v>24684</v>
      </c>
      <c r="B12241" s="59" t="s">
        <v>24685</v>
      </c>
    </row>
    <row r="12242" spans="1:2" x14ac:dyDescent="0.3">
      <c r="A12242" s="59" t="s">
        <v>24686</v>
      </c>
      <c r="B12242" s="59" t="s">
        <v>24687</v>
      </c>
    </row>
    <row r="12243" spans="1:2" ht="28.8" x14ac:dyDescent="0.3">
      <c r="A12243" s="59" t="s">
        <v>24688</v>
      </c>
      <c r="B12243" s="59" t="s">
        <v>24689</v>
      </c>
    </row>
    <row r="12244" spans="1:2" x14ac:dyDescent="0.3">
      <c r="A12244" s="59" t="s">
        <v>24690</v>
      </c>
      <c r="B12244" s="59" t="s">
        <v>24691</v>
      </c>
    </row>
    <row r="12245" spans="1:2" x14ac:dyDescent="0.3">
      <c r="A12245" s="59" t="s">
        <v>24692</v>
      </c>
      <c r="B12245" s="59" t="s">
        <v>24693</v>
      </c>
    </row>
    <row r="12246" spans="1:2" x14ac:dyDescent="0.3">
      <c r="A12246" s="59" t="s">
        <v>24694</v>
      </c>
      <c r="B12246" s="59" t="s">
        <v>24695</v>
      </c>
    </row>
    <row r="12247" spans="1:2" x14ac:dyDescent="0.3">
      <c r="A12247" s="59" t="s">
        <v>24696</v>
      </c>
      <c r="B12247" s="59" t="s">
        <v>24697</v>
      </c>
    </row>
    <row r="12248" spans="1:2" x14ac:dyDescent="0.3">
      <c r="A12248" s="59" t="s">
        <v>24698</v>
      </c>
      <c r="B12248" s="59" t="s">
        <v>24699</v>
      </c>
    </row>
    <row r="12249" spans="1:2" x14ac:dyDescent="0.3">
      <c r="A12249" s="59" t="s">
        <v>24700</v>
      </c>
      <c r="B12249" s="59" t="s">
        <v>24701</v>
      </c>
    </row>
    <row r="12250" spans="1:2" x14ac:dyDescent="0.3">
      <c r="A12250" s="59" t="s">
        <v>24702</v>
      </c>
      <c r="B12250" s="59" t="s">
        <v>24703</v>
      </c>
    </row>
    <row r="12251" spans="1:2" x14ac:dyDescent="0.3">
      <c r="A12251" s="59" t="s">
        <v>24704</v>
      </c>
      <c r="B12251" s="59" t="s">
        <v>24705</v>
      </c>
    </row>
    <row r="12252" spans="1:2" x14ac:dyDescent="0.3">
      <c r="A12252" s="59" t="s">
        <v>24706</v>
      </c>
      <c r="B12252" s="59" t="s">
        <v>24707</v>
      </c>
    </row>
    <row r="12253" spans="1:2" x14ac:dyDescent="0.3">
      <c r="A12253" s="59" t="s">
        <v>24708</v>
      </c>
      <c r="B12253" s="59" t="s">
        <v>24709</v>
      </c>
    </row>
    <row r="12254" spans="1:2" x14ac:dyDescent="0.3">
      <c r="A12254" s="59" t="s">
        <v>24710</v>
      </c>
      <c r="B12254" s="59" t="s">
        <v>24711</v>
      </c>
    </row>
    <row r="12255" spans="1:2" x14ac:dyDescent="0.3">
      <c r="A12255" s="59" t="s">
        <v>24712</v>
      </c>
      <c r="B12255" s="59" t="s">
        <v>24713</v>
      </c>
    </row>
    <row r="12256" spans="1:2" x14ac:dyDescent="0.3">
      <c r="A12256" s="59" t="s">
        <v>24714</v>
      </c>
      <c r="B12256" s="59" t="s">
        <v>24715</v>
      </c>
    </row>
    <row r="12257" spans="1:2" x14ac:dyDescent="0.3">
      <c r="A12257" s="59" t="s">
        <v>24716</v>
      </c>
      <c r="B12257" s="59" t="s">
        <v>24717</v>
      </c>
    </row>
    <row r="12258" spans="1:2" x14ac:dyDescent="0.3">
      <c r="A12258" s="59" t="s">
        <v>24718</v>
      </c>
      <c r="B12258" s="59" t="s">
        <v>24719</v>
      </c>
    </row>
    <row r="12259" spans="1:2" x14ac:dyDescent="0.3">
      <c r="A12259" s="59" t="s">
        <v>24720</v>
      </c>
      <c r="B12259" s="59" t="s">
        <v>24721</v>
      </c>
    </row>
    <row r="12260" spans="1:2" x14ac:dyDescent="0.3">
      <c r="A12260" s="59" t="s">
        <v>24722</v>
      </c>
      <c r="B12260" s="59" t="s">
        <v>24723</v>
      </c>
    </row>
    <row r="12261" spans="1:2" x14ac:dyDescent="0.3">
      <c r="A12261" s="59" t="s">
        <v>24724</v>
      </c>
      <c r="B12261" s="59" t="s">
        <v>24725</v>
      </c>
    </row>
    <row r="12262" spans="1:2" x14ac:dyDescent="0.3">
      <c r="A12262" s="59" t="s">
        <v>24726</v>
      </c>
      <c r="B12262" s="59" t="s">
        <v>24727</v>
      </c>
    </row>
    <row r="12263" spans="1:2" x14ac:dyDescent="0.3">
      <c r="A12263" s="59" t="s">
        <v>24728</v>
      </c>
      <c r="B12263" s="59" t="s">
        <v>24729</v>
      </c>
    </row>
    <row r="12264" spans="1:2" x14ac:dyDescent="0.3">
      <c r="A12264" s="59" t="s">
        <v>24730</v>
      </c>
      <c r="B12264" s="59" t="s">
        <v>24731</v>
      </c>
    </row>
    <row r="12265" spans="1:2" x14ac:dyDescent="0.3">
      <c r="A12265" s="59" t="s">
        <v>24732</v>
      </c>
      <c r="B12265" s="59" t="s">
        <v>24733</v>
      </c>
    </row>
    <row r="12266" spans="1:2" x14ac:dyDescent="0.3">
      <c r="A12266" s="59" t="s">
        <v>24734</v>
      </c>
      <c r="B12266" s="59" t="s">
        <v>24735</v>
      </c>
    </row>
    <row r="12267" spans="1:2" x14ac:dyDescent="0.3">
      <c r="A12267" s="59" t="s">
        <v>24736</v>
      </c>
      <c r="B12267" s="59" t="s">
        <v>24737</v>
      </c>
    </row>
    <row r="12268" spans="1:2" x14ac:dyDescent="0.3">
      <c r="A12268" s="59" t="s">
        <v>24738</v>
      </c>
      <c r="B12268" s="59" t="s">
        <v>24739</v>
      </c>
    </row>
    <row r="12269" spans="1:2" x14ac:dyDescent="0.3">
      <c r="A12269" s="59" t="s">
        <v>24740</v>
      </c>
      <c r="B12269" s="59" t="s">
        <v>24741</v>
      </c>
    </row>
    <row r="12270" spans="1:2" x14ac:dyDescent="0.3">
      <c r="A12270" s="59" t="s">
        <v>24742</v>
      </c>
      <c r="B12270" s="59" t="s">
        <v>24743</v>
      </c>
    </row>
    <row r="12271" spans="1:2" x14ac:dyDescent="0.3">
      <c r="A12271" s="59" t="s">
        <v>24744</v>
      </c>
      <c r="B12271" s="59" t="s">
        <v>24745</v>
      </c>
    </row>
    <row r="12272" spans="1:2" x14ac:dyDescent="0.3">
      <c r="A12272" s="59" t="s">
        <v>24746</v>
      </c>
      <c r="B12272" s="59" t="s">
        <v>24747</v>
      </c>
    </row>
    <row r="12273" spans="1:2" x14ac:dyDescent="0.3">
      <c r="A12273" s="59" t="s">
        <v>24748</v>
      </c>
      <c r="B12273" s="59" t="s">
        <v>24749</v>
      </c>
    </row>
    <row r="12274" spans="1:2" x14ac:dyDescent="0.3">
      <c r="A12274" s="59" t="s">
        <v>24750</v>
      </c>
      <c r="B12274" s="59" t="s">
        <v>24751</v>
      </c>
    </row>
    <row r="12275" spans="1:2" x14ac:dyDescent="0.3">
      <c r="A12275" s="59" t="s">
        <v>24752</v>
      </c>
      <c r="B12275" s="59" t="s">
        <v>24753</v>
      </c>
    </row>
    <row r="12276" spans="1:2" x14ac:dyDescent="0.3">
      <c r="A12276" s="59" t="s">
        <v>24754</v>
      </c>
      <c r="B12276" s="59" t="s">
        <v>24755</v>
      </c>
    </row>
    <row r="12277" spans="1:2" x14ac:dyDescent="0.3">
      <c r="A12277" s="59" t="s">
        <v>24756</v>
      </c>
      <c r="B12277" s="59" t="s">
        <v>24757</v>
      </c>
    </row>
    <row r="12278" spans="1:2" x14ac:dyDescent="0.3">
      <c r="A12278" s="59" t="s">
        <v>24758</v>
      </c>
      <c r="B12278" s="59" t="s">
        <v>24759</v>
      </c>
    </row>
    <row r="12279" spans="1:2" x14ac:dyDescent="0.3">
      <c r="A12279" s="59" t="s">
        <v>24760</v>
      </c>
      <c r="B12279" s="59" t="s">
        <v>24761</v>
      </c>
    </row>
    <row r="12280" spans="1:2" x14ac:dyDescent="0.3">
      <c r="A12280" s="59" t="s">
        <v>24762</v>
      </c>
      <c r="B12280" s="59" t="s">
        <v>24763</v>
      </c>
    </row>
    <row r="12281" spans="1:2" x14ac:dyDescent="0.3">
      <c r="A12281" s="59" t="s">
        <v>24764</v>
      </c>
      <c r="B12281" s="59" t="s">
        <v>24765</v>
      </c>
    </row>
    <row r="12282" spans="1:2" x14ac:dyDescent="0.3">
      <c r="A12282" s="59" t="s">
        <v>24766</v>
      </c>
      <c r="B12282" s="59" t="s">
        <v>24767</v>
      </c>
    </row>
    <row r="12283" spans="1:2" x14ac:dyDescent="0.3">
      <c r="A12283" s="59" t="s">
        <v>24768</v>
      </c>
      <c r="B12283" s="59" t="s">
        <v>24769</v>
      </c>
    </row>
    <row r="12284" spans="1:2" x14ac:dyDescent="0.3">
      <c r="A12284" s="59" t="s">
        <v>24770</v>
      </c>
      <c r="B12284" s="59" t="s">
        <v>24771</v>
      </c>
    </row>
    <row r="12285" spans="1:2" x14ac:dyDescent="0.3">
      <c r="A12285" s="59" t="s">
        <v>24772</v>
      </c>
      <c r="B12285" s="59" t="s">
        <v>24773</v>
      </c>
    </row>
    <row r="12286" spans="1:2" x14ac:dyDescent="0.3">
      <c r="A12286" s="59" t="s">
        <v>24774</v>
      </c>
      <c r="B12286" s="59" t="s">
        <v>24775</v>
      </c>
    </row>
    <row r="12287" spans="1:2" x14ac:dyDescent="0.3">
      <c r="A12287" s="59" t="s">
        <v>24776</v>
      </c>
      <c r="B12287" s="59" t="s">
        <v>24777</v>
      </c>
    </row>
    <row r="12288" spans="1:2" x14ac:dyDescent="0.3">
      <c r="A12288" s="59" t="s">
        <v>24778</v>
      </c>
      <c r="B12288" s="59" t="s">
        <v>24779</v>
      </c>
    </row>
    <row r="12289" spans="1:2" ht="28.8" x14ac:dyDescent="0.3">
      <c r="A12289" s="59" t="s">
        <v>24780</v>
      </c>
      <c r="B12289" s="59" t="s">
        <v>24781</v>
      </c>
    </row>
    <row r="12290" spans="1:2" x14ac:dyDescent="0.3">
      <c r="A12290" s="59" t="s">
        <v>24782</v>
      </c>
      <c r="B12290" s="59" t="s">
        <v>24783</v>
      </c>
    </row>
    <row r="12291" spans="1:2" x14ac:dyDescent="0.3">
      <c r="A12291" s="59" t="s">
        <v>24784</v>
      </c>
      <c r="B12291" s="59" t="s">
        <v>24785</v>
      </c>
    </row>
    <row r="12292" spans="1:2" x14ac:dyDescent="0.3">
      <c r="A12292" s="59" t="s">
        <v>24786</v>
      </c>
      <c r="B12292" s="59" t="s">
        <v>24787</v>
      </c>
    </row>
    <row r="12293" spans="1:2" x14ac:dyDescent="0.3">
      <c r="A12293" s="59" t="s">
        <v>24788</v>
      </c>
      <c r="B12293" s="59" t="s">
        <v>24789</v>
      </c>
    </row>
    <row r="12294" spans="1:2" x14ac:dyDescent="0.3">
      <c r="A12294" s="59" t="s">
        <v>24790</v>
      </c>
      <c r="B12294" s="59" t="s">
        <v>24791</v>
      </c>
    </row>
    <row r="12295" spans="1:2" x14ac:dyDescent="0.3">
      <c r="A12295" s="59" t="s">
        <v>24792</v>
      </c>
      <c r="B12295" s="59" t="s">
        <v>24793</v>
      </c>
    </row>
    <row r="12296" spans="1:2" x14ac:dyDescent="0.3">
      <c r="A12296" s="59" t="s">
        <v>24794</v>
      </c>
      <c r="B12296" s="59" t="s">
        <v>24795</v>
      </c>
    </row>
    <row r="12297" spans="1:2" x14ac:dyDescent="0.3">
      <c r="A12297" s="59" t="s">
        <v>24796</v>
      </c>
      <c r="B12297" s="59" t="s">
        <v>24797</v>
      </c>
    </row>
    <row r="12298" spans="1:2" x14ac:dyDescent="0.3">
      <c r="A12298" s="59" t="s">
        <v>24798</v>
      </c>
      <c r="B12298" s="59" t="s">
        <v>24799</v>
      </c>
    </row>
    <row r="12299" spans="1:2" x14ac:dyDescent="0.3">
      <c r="A12299" s="59" t="s">
        <v>24800</v>
      </c>
      <c r="B12299" s="59" t="s">
        <v>24801</v>
      </c>
    </row>
    <row r="12300" spans="1:2" x14ac:dyDescent="0.3">
      <c r="A12300" s="59" t="s">
        <v>24802</v>
      </c>
      <c r="B12300" s="59" t="s">
        <v>24803</v>
      </c>
    </row>
    <row r="12301" spans="1:2" x14ac:dyDescent="0.3">
      <c r="A12301" s="59" t="s">
        <v>24804</v>
      </c>
      <c r="B12301" s="59" t="s">
        <v>24805</v>
      </c>
    </row>
    <row r="12302" spans="1:2" x14ac:dyDescent="0.3">
      <c r="A12302" s="59" t="s">
        <v>24806</v>
      </c>
      <c r="B12302" s="59" t="s">
        <v>24807</v>
      </c>
    </row>
    <row r="12303" spans="1:2" x14ac:dyDescent="0.3">
      <c r="A12303" s="59" t="s">
        <v>24808</v>
      </c>
      <c r="B12303" s="59" t="s">
        <v>24809</v>
      </c>
    </row>
    <row r="12304" spans="1:2" x14ac:dyDescent="0.3">
      <c r="A12304" s="59" t="s">
        <v>24810</v>
      </c>
      <c r="B12304" s="59" t="s">
        <v>24811</v>
      </c>
    </row>
    <row r="12305" spans="1:2" x14ac:dyDescent="0.3">
      <c r="A12305" s="59" t="s">
        <v>24812</v>
      </c>
      <c r="B12305" s="59" t="s">
        <v>24813</v>
      </c>
    </row>
    <row r="12306" spans="1:2" x14ac:dyDescent="0.3">
      <c r="A12306" s="59" t="s">
        <v>24814</v>
      </c>
      <c r="B12306" s="59" t="s">
        <v>24815</v>
      </c>
    </row>
    <row r="12307" spans="1:2" x14ac:dyDescent="0.3">
      <c r="A12307" s="59" t="s">
        <v>24816</v>
      </c>
      <c r="B12307" s="59" t="s">
        <v>24817</v>
      </c>
    </row>
    <row r="12308" spans="1:2" ht="28.8" x14ac:dyDescent="0.3">
      <c r="A12308" s="59" t="s">
        <v>24818</v>
      </c>
      <c r="B12308" s="59" t="s">
        <v>24819</v>
      </c>
    </row>
    <row r="12309" spans="1:2" ht="28.8" x14ac:dyDescent="0.3">
      <c r="A12309" s="59" t="s">
        <v>17206</v>
      </c>
      <c r="B12309" s="59" t="s">
        <v>24820</v>
      </c>
    </row>
    <row r="12310" spans="1:2" ht="28.8" x14ac:dyDescent="0.3">
      <c r="A12310" s="59" t="s">
        <v>17208</v>
      </c>
      <c r="B12310" s="59" t="s">
        <v>24821</v>
      </c>
    </row>
    <row r="12311" spans="1:2" ht="28.8" x14ac:dyDescent="0.3">
      <c r="A12311" s="59" t="s">
        <v>17210</v>
      </c>
      <c r="B12311" s="59" t="s">
        <v>24822</v>
      </c>
    </row>
    <row r="12312" spans="1:2" ht="28.8" x14ac:dyDescent="0.3">
      <c r="A12312" s="59" t="s">
        <v>17212</v>
      </c>
      <c r="B12312" s="59" t="s">
        <v>24823</v>
      </c>
    </row>
    <row r="12313" spans="1:2" ht="28.8" x14ac:dyDescent="0.3">
      <c r="A12313" s="59" t="s">
        <v>17214</v>
      </c>
      <c r="B12313" s="59" t="s">
        <v>24824</v>
      </c>
    </row>
    <row r="12314" spans="1:2" ht="28.8" x14ac:dyDescent="0.3">
      <c r="A12314" s="59" t="s">
        <v>17216</v>
      </c>
      <c r="B12314" s="59" t="s">
        <v>24825</v>
      </c>
    </row>
    <row r="12315" spans="1:2" ht="28.8" x14ac:dyDescent="0.3">
      <c r="A12315" s="59" t="s">
        <v>17218</v>
      </c>
      <c r="B12315" s="59" t="s">
        <v>24826</v>
      </c>
    </row>
    <row r="12316" spans="1:2" ht="28.8" x14ac:dyDescent="0.3">
      <c r="A12316" s="59" t="s">
        <v>17220</v>
      </c>
      <c r="B12316" s="59" t="s">
        <v>24827</v>
      </c>
    </row>
    <row r="12317" spans="1:2" ht="28.8" x14ac:dyDescent="0.3">
      <c r="A12317" s="59" t="s">
        <v>17222</v>
      </c>
      <c r="B12317" s="59" t="s">
        <v>24828</v>
      </c>
    </row>
    <row r="12318" spans="1:2" ht="28.8" x14ac:dyDescent="0.3">
      <c r="A12318" s="59" t="s">
        <v>17224</v>
      </c>
      <c r="B12318" s="59" t="s">
        <v>24829</v>
      </c>
    </row>
    <row r="12319" spans="1:2" ht="28.8" x14ac:dyDescent="0.3">
      <c r="A12319" s="59" t="s">
        <v>24830</v>
      </c>
      <c r="B12319" s="59" t="s">
        <v>24831</v>
      </c>
    </row>
    <row r="12320" spans="1:2" ht="28.8" x14ac:dyDescent="0.3">
      <c r="A12320" s="59" t="s">
        <v>17226</v>
      </c>
      <c r="B12320" s="59" t="s">
        <v>24832</v>
      </c>
    </row>
    <row r="12321" spans="1:2" ht="28.8" x14ac:dyDescent="0.3">
      <c r="A12321" s="59" t="s">
        <v>17228</v>
      </c>
      <c r="B12321" s="59" t="s">
        <v>24833</v>
      </c>
    </row>
    <row r="12322" spans="1:2" ht="28.8" x14ac:dyDescent="0.3">
      <c r="A12322" s="59" t="s">
        <v>17230</v>
      </c>
      <c r="B12322" s="59" t="s">
        <v>24834</v>
      </c>
    </row>
    <row r="12323" spans="1:2" ht="28.8" x14ac:dyDescent="0.3">
      <c r="A12323" s="59" t="s">
        <v>17232</v>
      </c>
      <c r="B12323" s="59" t="s">
        <v>24835</v>
      </c>
    </row>
    <row r="12324" spans="1:2" ht="28.8" x14ac:dyDescent="0.3">
      <c r="A12324" s="59" t="s">
        <v>17234</v>
      </c>
      <c r="B12324" s="59" t="s">
        <v>24836</v>
      </c>
    </row>
    <row r="12325" spans="1:2" ht="28.8" x14ac:dyDescent="0.3">
      <c r="A12325" s="59" t="s">
        <v>17236</v>
      </c>
      <c r="B12325" s="59" t="s">
        <v>24837</v>
      </c>
    </row>
    <row r="12326" spans="1:2" ht="28.8" x14ac:dyDescent="0.3">
      <c r="A12326" s="59" t="s">
        <v>17238</v>
      </c>
      <c r="B12326" s="59" t="s">
        <v>24838</v>
      </c>
    </row>
    <row r="12327" spans="1:2" ht="28.8" x14ac:dyDescent="0.3">
      <c r="A12327" s="59" t="s">
        <v>17240</v>
      </c>
      <c r="B12327" s="59" t="s">
        <v>24839</v>
      </c>
    </row>
    <row r="12328" spans="1:2" ht="28.8" x14ac:dyDescent="0.3">
      <c r="A12328" s="59" t="s">
        <v>17242</v>
      </c>
      <c r="B12328" s="59" t="s">
        <v>24840</v>
      </c>
    </row>
    <row r="12329" spans="1:2" ht="28.8" x14ac:dyDescent="0.3">
      <c r="A12329" s="59" t="s">
        <v>17244</v>
      </c>
      <c r="B12329" s="59" t="s">
        <v>24841</v>
      </c>
    </row>
    <row r="12330" spans="1:2" ht="28.8" x14ac:dyDescent="0.3">
      <c r="A12330" s="59" t="s">
        <v>24842</v>
      </c>
      <c r="B12330" s="59" t="s">
        <v>24843</v>
      </c>
    </row>
    <row r="12331" spans="1:2" ht="28.8" x14ac:dyDescent="0.3">
      <c r="A12331" s="59" t="s">
        <v>17246</v>
      </c>
      <c r="B12331" s="59" t="s">
        <v>24844</v>
      </c>
    </row>
    <row r="12332" spans="1:2" ht="28.8" x14ac:dyDescent="0.3">
      <c r="A12332" s="59" t="s">
        <v>17248</v>
      </c>
      <c r="B12332" s="59" t="s">
        <v>24845</v>
      </c>
    </row>
    <row r="12333" spans="1:2" ht="28.8" x14ac:dyDescent="0.3">
      <c r="A12333" s="59" t="s">
        <v>17250</v>
      </c>
      <c r="B12333" s="59" t="s">
        <v>24846</v>
      </c>
    </row>
    <row r="12334" spans="1:2" ht="28.8" x14ac:dyDescent="0.3">
      <c r="A12334" s="59" t="s">
        <v>17252</v>
      </c>
      <c r="B12334" s="59" t="s">
        <v>24847</v>
      </c>
    </row>
    <row r="12335" spans="1:2" ht="28.8" x14ac:dyDescent="0.3">
      <c r="A12335" s="59" t="s">
        <v>17254</v>
      </c>
      <c r="B12335" s="59" t="s">
        <v>24848</v>
      </c>
    </row>
    <row r="12336" spans="1:2" ht="28.8" x14ac:dyDescent="0.3">
      <c r="A12336" s="59" t="s">
        <v>17256</v>
      </c>
      <c r="B12336" s="59" t="s">
        <v>24849</v>
      </c>
    </row>
    <row r="12337" spans="1:2" ht="28.8" x14ac:dyDescent="0.3">
      <c r="A12337" s="59" t="s">
        <v>17258</v>
      </c>
      <c r="B12337" s="59" t="s">
        <v>24850</v>
      </c>
    </row>
    <row r="12338" spans="1:2" ht="28.8" x14ac:dyDescent="0.3">
      <c r="A12338" s="59" t="s">
        <v>17260</v>
      </c>
      <c r="B12338" s="59" t="s">
        <v>24851</v>
      </c>
    </row>
    <row r="12339" spans="1:2" ht="28.8" x14ac:dyDescent="0.3">
      <c r="A12339" s="59" t="s">
        <v>17262</v>
      </c>
      <c r="B12339" s="59" t="s">
        <v>24852</v>
      </c>
    </row>
    <row r="12340" spans="1:2" ht="28.8" x14ac:dyDescent="0.3">
      <c r="A12340" s="59" t="s">
        <v>17264</v>
      </c>
      <c r="B12340" s="59" t="s">
        <v>24853</v>
      </c>
    </row>
    <row r="12341" spans="1:2" ht="28.8" x14ac:dyDescent="0.3">
      <c r="A12341" s="59" t="s">
        <v>24854</v>
      </c>
      <c r="B12341" s="59" t="s">
        <v>24855</v>
      </c>
    </row>
    <row r="12342" spans="1:2" ht="28.8" x14ac:dyDescent="0.3">
      <c r="A12342" s="59" t="s">
        <v>17266</v>
      </c>
      <c r="B12342" s="59" t="s">
        <v>24856</v>
      </c>
    </row>
    <row r="12343" spans="1:2" ht="28.8" x14ac:dyDescent="0.3">
      <c r="A12343" s="59" t="s">
        <v>17268</v>
      </c>
      <c r="B12343" s="59" t="s">
        <v>24857</v>
      </c>
    </row>
    <row r="12344" spans="1:2" ht="28.8" x14ac:dyDescent="0.3">
      <c r="A12344" s="59" t="s">
        <v>17270</v>
      </c>
      <c r="B12344" s="59" t="s">
        <v>24858</v>
      </c>
    </row>
    <row r="12345" spans="1:2" ht="28.8" x14ac:dyDescent="0.3">
      <c r="A12345" s="59" t="s">
        <v>17272</v>
      </c>
      <c r="B12345" s="59" t="s">
        <v>24859</v>
      </c>
    </row>
    <row r="12346" spans="1:2" ht="28.8" x14ac:dyDescent="0.3">
      <c r="A12346" s="59" t="s">
        <v>17274</v>
      </c>
      <c r="B12346" s="59" t="s">
        <v>24860</v>
      </c>
    </row>
    <row r="12347" spans="1:2" ht="28.8" x14ac:dyDescent="0.3">
      <c r="A12347" s="59" t="s">
        <v>17276</v>
      </c>
      <c r="B12347" s="59" t="s">
        <v>24861</v>
      </c>
    </row>
    <row r="12348" spans="1:2" ht="28.8" x14ac:dyDescent="0.3">
      <c r="A12348" s="59" t="s">
        <v>17278</v>
      </c>
      <c r="B12348" s="59" t="s">
        <v>24862</v>
      </c>
    </row>
    <row r="12349" spans="1:2" ht="28.8" x14ac:dyDescent="0.3">
      <c r="A12349" s="59" t="s">
        <v>17280</v>
      </c>
      <c r="B12349" s="59" t="s">
        <v>24863</v>
      </c>
    </row>
    <row r="12350" spans="1:2" ht="28.8" x14ac:dyDescent="0.3">
      <c r="A12350" s="59" t="s">
        <v>17282</v>
      </c>
      <c r="B12350" s="59" t="s">
        <v>24864</v>
      </c>
    </row>
    <row r="12351" spans="1:2" ht="28.8" x14ac:dyDescent="0.3">
      <c r="A12351" s="59" t="s">
        <v>17284</v>
      </c>
      <c r="B12351" s="59" t="s">
        <v>24865</v>
      </c>
    </row>
    <row r="12352" spans="1:2" ht="28.8" x14ac:dyDescent="0.3">
      <c r="A12352" s="59" t="s">
        <v>24866</v>
      </c>
      <c r="B12352" s="59" t="s">
        <v>24867</v>
      </c>
    </row>
    <row r="12353" spans="1:2" ht="28.8" x14ac:dyDescent="0.3">
      <c r="A12353" s="59" t="s">
        <v>17286</v>
      </c>
      <c r="B12353" s="59" t="s">
        <v>24868</v>
      </c>
    </row>
    <row r="12354" spans="1:2" ht="28.8" x14ac:dyDescent="0.3">
      <c r="A12354" s="59" t="s">
        <v>17288</v>
      </c>
      <c r="B12354" s="59" t="s">
        <v>24869</v>
      </c>
    </row>
    <row r="12355" spans="1:2" ht="28.8" x14ac:dyDescent="0.3">
      <c r="A12355" s="59" t="s">
        <v>17290</v>
      </c>
      <c r="B12355" s="59" t="s">
        <v>24870</v>
      </c>
    </row>
    <row r="12356" spans="1:2" ht="28.8" x14ac:dyDescent="0.3">
      <c r="A12356" s="59" t="s">
        <v>17292</v>
      </c>
      <c r="B12356" s="59" t="s">
        <v>24871</v>
      </c>
    </row>
    <row r="12357" spans="1:2" ht="28.8" x14ac:dyDescent="0.3">
      <c r="A12357" s="59" t="s">
        <v>17294</v>
      </c>
      <c r="B12357" s="59" t="s">
        <v>24872</v>
      </c>
    </row>
    <row r="12358" spans="1:2" ht="28.8" x14ac:dyDescent="0.3">
      <c r="A12358" s="59" t="s">
        <v>17296</v>
      </c>
      <c r="B12358" s="59" t="s">
        <v>24873</v>
      </c>
    </row>
    <row r="12359" spans="1:2" ht="28.8" x14ac:dyDescent="0.3">
      <c r="A12359" s="59" t="s">
        <v>17298</v>
      </c>
      <c r="B12359" s="59" t="s">
        <v>24874</v>
      </c>
    </row>
    <row r="12360" spans="1:2" ht="28.8" x14ac:dyDescent="0.3">
      <c r="A12360" s="59" t="s">
        <v>17300</v>
      </c>
      <c r="B12360" s="59" t="s">
        <v>24875</v>
      </c>
    </row>
    <row r="12361" spans="1:2" ht="28.8" x14ac:dyDescent="0.3">
      <c r="A12361" s="59" t="s">
        <v>17302</v>
      </c>
      <c r="B12361" s="59" t="s">
        <v>24876</v>
      </c>
    </row>
    <row r="12362" spans="1:2" ht="28.8" x14ac:dyDescent="0.3">
      <c r="A12362" s="59" t="s">
        <v>17304</v>
      </c>
      <c r="B12362" s="59" t="s">
        <v>24877</v>
      </c>
    </row>
    <row r="12363" spans="1:2" x14ac:dyDescent="0.3">
      <c r="A12363" s="59" t="s">
        <v>24878</v>
      </c>
      <c r="B12363" s="59" t="s">
        <v>24879</v>
      </c>
    </row>
    <row r="12364" spans="1:2" x14ac:dyDescent="0.3">
      <c r="A12364" s="59" t="s">
        <v>17306</v>
      </c>
      <c r="B12364" s="59" t="s">
        <v>24880</v>
      </c>
    </row>
    <row r="12365" spans="1:2" x14ac:dyDescent="0.3">
      <c r="A12365" s="59" t="s">
        <v>17308</v>
      </c>
      <c r="B12365" s="59" t="s">
        <v>24881</v>
      </c>
    </row>
    <row r="12366" spans="1:2" ht="28.8" x14ac:dyDescent="0.3">
      <c r="A12366" s="59" t="s">
        <v>17310</v>
      </c>
      <c r="B12366" s="59" t="s">
        <v>24882</v>
      </c>
    </row>
    <row r="12367" spans="1:2" x14ac:dyDescent="0.3">
      <c r="A12367" s="59" t="s">
        <v>17312</v>
      </c>
      <c r="B12367" s="59" t="s">
        <v>24883</v>
      </c>
    </row>
    <row r="12368" spans="1:2" x14ac:dyDescent="0.3">
      <c r="A12368" s="59" t="s">
        <v>17314</v>
      </c>
      <c r="B12368" s="59" t="s">
        <v>24884</v>
      </c>
    </row>
    <row r="12369" spans="1:2" x14ac:dyDescent="0.3">
      <c r="A12369" s="59" t="s">
        <v>17316</v>
      </c>
      <c r="B12369" s="59" t="s">
        <v>24885</v>
      </c>
    </row>
    <row r="12370" spans="1:2" ht="28.8" x14ac:dyDescent="0.3">
      <c r="A12370" s="59" t="s">
        <v>17318</v>
      </c>
      <c r="B12370" s="59" t="s">
        <v>24886</v>
      </c>
    </row>
    <row r="12371" spans="1:2" x14ac:dyDescent="0.3">
      <c r="A12371" s="59" t="s">
        <v>17320</v>
      </c>
      <c r="B12371" s="59" t="s">
        <v>24887</v>
      </c>
    </row>
    <row r="12372" spans="1:2" x14ac:dyDescent="0.3">
      <c r="A12372" s="59" t="s">
        <v>17322</v>
      </c>
      <c r="B12372" s="59" t="s">
        <v>24888</v>
      </c>
    </row>
    <row r="12373" spans="1:2" x14ac:dyDescent="0.3">
      <c r="A12373" s="59" t="s">
        <v>17324</v>
      </c>
      <c r="B12373" s="59" t="s">
        <v>24889</v>
      </c>
    </row>
    <row r="12374" spans="1:2" ht="28.8" x14ac:dyDescent="0.3">
      <c r="A12374" s="59" t="s">
        <v>24890</v>
      </c>
      <c r="B12374" s="59" t="s">
        <v>24891</v>
      </c>
    </row>
    <row r="12375" spans="1:2" ht="28.8" x14ac:dyDescent="0.3">
      <c r="A12375" s="59" t="s">
        <v>17326</v>
      </c>
      <c r="B12375" s="59" t="s">
        <v>24892</v>
      </c>
    </row>
    <row r="12376" spans="1:2" ht="28.8" x14ac:dyDescent="0.3">
      <c r="A12376" s="59" t="s">
        <v>17328</v>
      </c>
      <c r="B12376" s="59" t="s">
        <v>24893</v>
      </c>
    </row>
    <row r="12377" spans="1:2" ht="28.8" x14ac:dyDescent="0.3">
      <c r="A12377" s="59" t="s">
        <v>17330</v>
      </c>
      <c r="B12377" s="59" t="s">
        <v>24894</v>
      </c>
    </row>
    <row r="12378" spans="1:2" ht="28.8" x14ac:dyDescent="0.3">
      <c r="A12378" s="59" t="s">
        <v>17332</v>
      </c>
      <c r="B12378" s="59" t="s">
        <v>24895</v>
      </c>
    </row>
    <row r="12379" spans="1:2" ht="28.8" x14ac:dyDescent="0.3">
      <c r="A12379" s="59" t="s">
        <v>17334</v>
      </c>
      <c r="B12379" s="59" t="s">
        <v>24896</v>
      </c>
    </row>
    <row r="12380" spans="1:2" ht="28.8" x14ac:dyDescent="0.3">
      <c r="A12380" s="59" t="s">
        <v>17336</v>
      </c>
      <c r="B12380" s="59" t="s">
        <v>24897</v>
      </c>
    </row>
    <row r="12381" spans="1:2" ht="28.8" x14ac:dyDescent="0.3">
      <c r="A12381" s="59" t="s">
        <v>17338</v>
      </c>
      <c r="B12381" s="59" t="s">
        <v>24898</v>
      </c>
    </row>
    <row r="12382" spans="1:2" ht="28.8" x14ac:dyDescent="0.3">
      <c r="A12382" s="59" t="s">
        <v>17340</v>
      </c>
      <c r="B12382" s="59" t="s">
        <v>24899</v>
      </c>
    </row>
    <row r="12383" spans="1:2" ht="28.8" x14ac:dyDescent="0.3">
      <c r="A12383" s="59" t="s">
        <v>17342</v>
      </c>
      <c r="B12383" s="59" t="s">
        <v>24900</v>
      </c>
    </row>
    <row r="12384" spans="1:2" ht="28.8" x14ac:dyDescent="0.3">
      <c r="A12384" s="59" t="s">
        <v>17344</v>
      </c>
      <c r="B12384" s="59" t="s">
        <v>24901</v>
      </c>
    </row>
    <row r="12385" spans="1:2" x14ac:dyDescent="0.3">
      <c r="A12385" s="59" t="s">
        <v>24902</v>
      </c>
      <c r="B12385" s="59" t="s">
        <v>24903</v>
      </c>
    </row>
    <row r="12386" spans="1:2" x14ac:dyDescent="0.3">
      <c r="A12386" s="59" t="s">
        <v>17346</v>
      </c>
      <c r="B12386" s="59" t="s">
        <v>24904</v>
      </c>
    </row>
    <row r="12387" spans="1:2" ht="28.8" x14ac:dyDescent="0.3">
      <c r="A12387" s="59" t="s">
        <v>17348</v>
      </c>
      <c r="B12387" s="59" t="s">
        <v>24905</v>
      </c>
    </row>
    <row r="12388" spans="1:2" ht="28.8" x14ac:dyDescent="0.3">
      <c r="A12388" s="59" t="s">
        <v>17350</v>
      </c>
      <c r="B12388" s="59" t="s">
        <v>24906</v>
      </c>
    </row>
    <row r="12389" spans="1:2" ht="28.8" x14ac:dyDescent="0.3">
      <c r="A12389" s="59" t="s">
        <v>17352</v>
      </c>
      <c r="B12389" s="59" t="s">
        <v>24907</v>
      </c>
    </row>
    <row r="12390" spans="1:2" ht="28.8" x14ac:dyDescent="0.3">
      <c r="A12390" s="59" t="s">
        <v>17354</v>
      </c>
      <c r="B12390" s="59" t="s">
        <v>24908</v>
      </c>
    </row>
    <row r="12391" spans="1:2" ht="28.8" x14ac:dyDescent="0.3">
      <c r="A12391" s="59" t="s">
        <v>17356</v>
      </c>
      <c r="B12391" s="59" t="s">
        <v>24909</v>
      </c>
    </row>
    <row r="12392" spans="1:2" ht="28.8" x14ac:dyDescent="0.3">
      <c r="A12392" s="59" t="s">
        <v>17358</v>
      </c>
      <c r="B12392" s="59" t="s">
        <v>24910</v>
      </c>
    </row>
    <row r="12393" spans="1:2" x14ac:dyDescent="0.3">
      <c r="A12393" s="59" t="s">
        <v>17360</v>
      </c>
      <c r="B12393" s="59" t="s">
        <v>24911</v>
      </c>
    </row>
    <row r="12394" spans="1:2" ht="28.8" x14ac:dyDescent="0.3">
      <c r="A12394" s="59" t="s">
        <v>17362</v>
      </c>
      <c r="B12394" s="59" t="s">
        <v>24912</v>
      </c>
    </row>
    <row r="12395" spans="1:2" ht="28.8" x14ac:dyDescent="0.3">
      <c r="A12395" s="59" t="s">
        <v>17364</v>
      </c>
      <c r="B12395" s="59" t="s">
        <v>24913</v>
      </c>
    </row>
    <row r="12396" spans="1:2" x14ac:dyDescent="0.3">
      <c r="A12396" s="59" t="s">
        <v>24914</v>
      </c>
      <c r="B12396" s="59" t="s">
        <v>24915</v>
      </c>
    </row>
    <row r="12397" spans="1:2" x14ac:dyDescent="0.3">
      <c r="A12397" s="59" t="s">
        <v>17366</v>
      </c>
      <c r="B12397" s="59" t="s">
        <v>24916</v>
      </c>
    </row>
    <row r="12398" spans="1:2" x14ac:dyDescent="0.3">
      <c r="A12398" s="59" t="s">
        <v>17368</v>
      </c>
      <c r="B12398" s="59" t="s">
        <v>24917</v>
      </c>
    </row>
    <row r="12399" spans="1:2" ht="28.8" x14ac:dyDescent="0.3">
      <c r="A12399" s="59" t="s">
        <v>17370</v>
      </c>
      <c r="B12399" s="59" t="s">
        <v>24918</v>
      </c>
    </row>
    <row r="12400" spans="1:2" x14ac:dyDescent="0.3">
      <c r="A12400" s="59" t="s">
        <v>17372</v>
      </c>
      <c r="B12400" s="59" t="s">
        <v>24919</v>
      </c>
    </row>
    <row r="12401" spans="1:2" x14ac:dyDescent="0.3">
      <c r="A12401" s="59" t="s">
        <v>17374</v>
      </c>
      <c r="B12401" s="59" t="s">
        <v>24920</v>
      </c>
    </row>
    <row r="12402" spans="1:2" x14ac:dyDescent="0.3">
      <c r="A12402" s="59" t="s">
        <v>17376</v>
      </c>
      <c r="B12402" s="59" t="s">
        <v>24921</v>
      </c>
    </row>
    <row r="12403" spans="1:2" ht="28.8" x14ac:dyDescent="0.3">
      <c r="A12403" s="59" t="s">
        <v>17378</v>
      </c>
      <c r="B12403" s="59" t="s">
        <v>24922</v>
      </c>
    </row>
    <row r="12404" spans="1:2" x14ac:dyDescent="0.3">
      <c r="A12404" s="59" t="s">
        <v>17380</v>
      </c>
      <c r="B12404" s="59" t="s">
        <v>24923</v>
      </c>
    </row>
    <row r="12405" spans="1:2" x14ac:dyDescent="0.3">
      <c r="A12405" s="59" t="s">
        <v>17382</v>
      </c>
      <c r="B12405" s="59" t="s">
        <v>24924</v>
      </c>
    </row>
    <row r="12406" spans="1:2" x14ac:dyDescent="0.3">
      <c r="A12406" s="59" t="s">
        <v>17384</v>
      </c>
      <c r="B12406" s="59" t="s">
        <v>24925</v>
      </c>
    </row>
    <row r="12407" spans="1:2" ht="28.8" x14ac:dyDescent="0.3">
      <c r="A12407" s="59" t="s">
        <v>24926</v>
      </c>
      <c r="B12407" s="59" t="s">
        <v>24927</v>
      </c>
    </row>
    <row r="12408" spans="1:2" ht="28.8" x14ac:dyDescent="0.3">
      <c r="A12408" s="59" t="s">
        <v>17386</v>
      </c>
      <c r="B12408" s="59" t="s">
        <v>24928</v>
      </c>
    </row>
    <row r="12409" spans="1:2" ht="28.8" x14ac:dyDescent="0.3">
      <c r="A12409" s="59" t="s">
        <v>17388</v>
      </c>
      <c r="B12409" s="59" t="s">
        <v>24929</v>
      </c>
    </row>
    <row r="12410" spans="1:2" ht="28.8" x14ac:dyDescent="0.3">
      <c r="A12410" s="59" t="s">
        <v>17390</v>
      </c>
      <c r="B12410" s="59" t="s">
        <v>24930</v>
      </c>
    </row>
    <row r="12411" spans="1:2" ht="28.8" x14ac:dyDescent="0.3">
      <c r="A12411" s="59" t="s">
        <v>17392</v>
      </c>
      <c r="B12411" s="59" t="s">
        <v>24931</v>
      </c>
    </row>
    <row r="12412" spans="1:2" ht="28.8" x14ac:dyDescent="0.3">
      <c r="A12412" s="59" t="s">
        <v>17394</v>
      </c>
      <c r="B12412" s="59" t="s">
        <v>24932</v>
      </c>
    </row>
    <row r="12413" spans="1:2" ht="28.8" x14ac:dyDescent="0.3">
      <c r="A12413" s="59" t="s">
        <v>17396</v>
      </c>
      <c r="B12413" s="59" t="s">
        <v>24933</v>
      </c>
    </row>
    <row r="12414" spans="1:2" ht="28.8" x14ac:dyDescent="0.3">
      <c r="A12414" s="59" t="s">
        <v>17398</v>
      </c>
      <c r="B12414" s="59" t="s">
        <v>24934</v>
      </c>
    </row>
    <row r="12415" spans="1:2" ht="28.8" x14ac:dyDescent="0.3">
      <c r="A12415" s="59" t="s">
        <v>17400</v>
      </c>
      <c r="B12415" s="59" t="s">
        <v>24935</v>
      </c>
    </row>
    <row r="12416" spans="1:2" ht="28.8" x14ac:dyDescent="0.3">
      <c r="A12416" s="59" t="s">
        <v>17402</v>
      </c>
      <c r="B12416" s="59" t="s">
        <v>24936</v>
      </c>
    </row>
    <row r="12417" spans="1:2" ht="28.8" x14ac:dyDescent="0.3">
      <c r="A12417" s="59" t="s">
        <v>17404</v>
      </c>
      <c r="B12417" s="59" t="s">
        <v>24937</v>
      </c>
    </row>
    <row r="12418" spans="1:2" x14ac:dyDescent="0.3">
      <c r="A12418" s="59" t="s">
        <v>24938</v>
      </c>
      <c r="B12418" s="59" t="s">
        <v>24939</v>
      </c>
    </row>
    <row r="12419" spans="1:2" x14ac:dyDescent="0.3">
      <c r="A12419" s="59" t="s">
        <v>24940</v>
      </c>
      <c r="B12419" s="59" t="s">
        <v>24941</v>
      </c>
    </row>
    <row r="12420" spans="1:2" x14ac:dyDescent="0.3">
      <c r="A12420" s="59" t="s">
        <v>24942</v>
      </c>
      <c r="B12420" s="59" t="s">
        <v>24943</v>
      </c>
    </row>
    <row r="12421" spans="1:2" ht="28.8" x14ac:dyDescent="0.3">
      <c r="A12421" s="59" t="s">
        <v>24944</v>
      </c>
      <c r="B12421" s="59" t="s">
        <v>24945</v>
      </c>
    </row>
    <row r="12422" spans="1:2" x14ac:dyDescent="0.3">
      <c r="A12422" s="59" t="s">
        <v>24946</v>
      </c>
      <c r="B12422" s="59" t="s">
        <v>24947</v>
      </c>
    </row>
    <row r="12423" spans="1:2" x14ac:dyDescent="0.3">
      <c r="A12423" s="59" t="s">
        <v>24948</v>
      </c>
      <c r="B12423" s="59" t="s">
        <v>24949</v>
      </c>
    </row>
    <row r="12424" spans="1:2" x14ac:dyDescent="0.3">
      <c r="A12424" s="59" t="s">
        <v>24950</v>
      </c>
      <c r="B12424" s="59" t="s">
        <v>24951</v>
      </c>
    </row>
    <row r="12425" spans="1:2" ht="28.8" x14ac:dyDescent="0.3">
      <c r="A12425" s="59" t="s">
        <v>24952</v>
      </c>
      <c r="B12425" s="59" t="s">
        <v>24953</v>
      </c>
    </row>
    <row r="12426" spans="1:2" x14ac:dyDescent="0.3">
      <c r="A12426" s="59" t="s">
        <v>24954</v>
      </c>
      <c r="B12426" s="59" t="s">
        <v>24955</v>
      </c>
    </row>
    <row r="12427" spans="1:2" x14ac:dyDescent="0.3">
      <c r="A12427" s="59" t="s">
        <v>24956</v>
      </c>
      <c r="B12427" s="59" t="s">
        <v>24957</v>
      </c>
    </row>
    <row r="12428" spans="1:2" x14ac:dyDescent="0.3">
      <c r="A12428" s="59" t="s">
        <v>24958</v>
      </c>
      <c r="B12428" s="59" t="s">
        <v>24959</v>
      </c>
    </row>
    <row r="12429" spans="1:2" x14ac:dyDescent="0.3">
      <c r="A12429" s="59" t="s">
        <v>24960</v>
      </c>
      <c r="B12429" s="59" t="s">
        <v>24961</v>
      </c>
    </row>
    <row r="12430" spans="1:2" x14ac:dyDescent="0.3">
      <c r="A12430" s="59" t="s">
        <v>24962</v>
      </c>
      <c r="B12430" s="59" t="s">
        <v>24963</v>
      </c>
    </row>
    <row r="12431" spans="1:2" x14ac:dyDescent="0.3">
      <c r="A12431" s="59" t="s">
        <v>24964</v>
      </c>
      <c r="B12431" s="59" t="s">
        <v>24965</v>
      </c>
    </row>
    <row r="12432" spans="1:2" ht="28.8" x14ac:dyDescent="0.3">
      <c r="A12432" s="59" t="s">
        <v>24966</v>
      </c>
      <c r="B12432" s="59" t="s">
        <v>24967</v>
      </c>
    </row>
    <row r="12433" spans="1:2" x14ac:dyDescent="0.3">
      <c r="A12433" s="59" t="s">
        <v>24968</v>
      </c>
      <c r="B12433" s="59" t="s">
        <v>24969</v>
      </c>
    </row>
    <row r="12434" spans="1:2" x14ac:dyDescent="0.3">
      <c r="A12434" s="59" t="s">
        <v>24970</v>
      </c>
      <c r="B12434" s="59" t="s">
        <v>24971</v>
      </c>
    </row>
    <row r="12435" spans="1:2" x14ac:dyDescent="0.3">
      <c r="A12435" s="59" t="s">
        <v>24972</v>
      </c>
      <c r="B12435" s="59" t="s">
        <v>24973</v>
      </c>
    </row>
    <row r="12436" spans="1:2" x14ac:dyDescent="0.3">
      <c r="A12436" s="59" t="s">
        <v>24974</v>
      </c>
      <c r="B12436" s="59" t="s">
        <v>24975</v>
      </c>
    </row>
    <row r="12437" spans="1:2" x14ac:dyDescent="0.3">
      <c r="A12437" s="59" t="s">
        <v>24976</v>
      </c>
      <c r="B12437" s="59" t="s">
        <v>24977</v>
      </c>
    </row>
    <row r="12438" spans="1:2" x14ac:dyDescent="0.3">
      <c r="A12438" s="59" t="s">
        <v>24978</v>
      </c>
      <c r="B12438" s="59" t="s">
        <v>24979</v>
      </c>
    </row>
    <row r="12439" spans="1:2" x14ac:dyDescent="0.3">
      <c r="A12439" s="59" t="s">
        <v>24980</v>
      </c>
      <c r="B12439" s="59" t="s">
        <v>24981</v>
      </c>
    </row>
    <row r="12440" spans="1:2" x14ac:dyDescent="0.3">
      <c r="A12440" s="59" t="s">
        <v>24982</v>
      </c>
      <c r="B12440" s="59" t="s">
        <v>24983</v>
      </c>
    </row>
    <row r="12441" spans="1:2" x14ac:dyDescent="0.3">
      <c r="A12441" s="59" t="s">
        <v>24984</v>
      </c>
      <c r="B12441" s="59" t="s">
        <v>24985</v>
      </c>
    </row>
    <row r="12442" spans="1:2" x14ac:dyDescent="0.3">
      <c r="A12442" s="59" t="s">
        <v>24986</v>
      </c>
      <c r="B12442" s="59" t="s">
        <v>24987</v>
      </c>
    </row>
    <row r="12443" spans="1:2" ht="28.8" x14ac:dyDescent="0.3">
      <c r="A12443" s="59" t="s">
        <v>24988</v>
      </c>
      <c r="B12443" s="59" t="s">
        <v>24989</v>
      </c>
    </row>
    <row r="12444" spans="1:2" x14ac:dyDescent="0.3">
      <c r="A12444" s="59" t="s">
        <v>24990</v>
      </c>
      <c r="B12444" s="59" t="s">
        <v>24991</v>
      </c>
    </row>
    <row r="12445" spans="1:2" x14ac:dyDescent="0.3">
      <c r="A12445" s="59" t="s">
        <v>24992</v>
      </c>
      <c r="B12445" s="59" t="s">
        <v>24993</v>
      </c>
    </row>
    <row r="12446" spans="1:2" x14ac:dyDescent="0.3">
      <c r="A12446" s="59" t="s">
        <v>24994</v>
      </c>
      <c r="B12446" s="59" t="s">
        <v>24995</v>
      </c>
    </row>
    <row r="12447" spans="1:2" x14ac:dyDescent="0.3">
      <c r="A12447" s="59" t="s">
        <v>24996</v>
      </c>
      <c r="B12447" s="59" t="s">
        <v>24997</v>
      </c>
    </row>
    <row r="12448" spans="1:2" x14ac:dyDescent="0.3">
      <c r="A12448" s="59" t="s">
        <v>24998</v>
      </c>
      <c r="B12448" s="59" t="s">
        <v>24999</v>
      </c>
    </row>
    <row r="12449" spans="1:2" x14ac:dyDescent="0.3">
      <c r="A12449" s="59" t="s">
        <v>25000</v>
      </c>
      <c r="B12449" s="59" t="s">
        <v>25001</v>
      </c>
    </row>
    <row r="12450" spans="1:2" x14ac:dyDescent="0.3">
      <c r="A12450" s="59" t="s">
        <v>25002</v>
      </c>
      <c r="B12450" s="59" t="s">
        <v>25003</v>
      </c>
    </row>
    <row r="12451" spans="1:2" x14ac:dyDescent="0.3">
      <c r="A12451" s="59" t="s">
        <v>25004</v>
      </c>
      <c r="B12451" s="59" t="s">
        <v>25005</v>
      </c>
    </row>
    <row r="12452" spans="1:2" x14ac:dyDescent="0.3">
      <c r="A12452" s="59" t="s">
        <v>25006</v>
      </c>
      <c r="B12452" s="59" t="s">
        <v>25007</v>
      </c>
    </row>
    <row r="12453" spans="1:2" x14ac:dyDescent="0.3">
      <c r="A12453" s="59" t="s">
        <v>25008</v>
      </c>
      <c r="B12453" s="59" t="s">
        <v>25009</v>
      </c>
    </row>
    <row r="12454" spans="1:2" ht="28.8" x14ac:dyDescent="0.3">
      <c r="A12454" s="59" t="s">
        <v>25010</v>
      </c>
      <c r="B12454" s="59" t="s">
        <v>25011</v>
      </c>
    </row>
    <row r="12455" spans="1:2" x14ac:dyDescent="0.3">
      <c r="A12455" s="59" t="s">
        <v>25012</v>
      </c>
      <c r="B12455" s="59" t="s">
        <v>25013</v>
      </c>
    </row>
    <row r="12456" spans="1:2" x14ac:dyDescent="0.3">
      <c r="A12456" s="59" t="s">
        <v>25014</v>
      </c>
      <c r="B12456" s="59" t="s">
        <v>25015</v>
      </c>
    </row>
    <row r="12457" spans="1:2" x14ac:dyDescent="0.3">
      <c r="A12457" s="59" t="s">
        <v>25016</v>
      </c>
      <c r="B12457" s="59" t="s">
        <v>25017</v>
      </c>
    </row>
    <row r="12458" spans="1:2" x14ac:dyDescent="0.3">
      <c r="A12458" s="59" t="s">
        <v>25018</v>
      </c>
      <c r="B12458" s="59" t="s">
        <v>25019</v>
      </c>
    </row>
    <row r="12459" spans="1:2" x14ac:dyDescent="0.3">
      <c r="A12459" s="59" t="s">
        <v>25020</v>
      </c>
      <c r="B12459" s="59" t="s">
        <v>25021</v>
      </c>
    </row>
    <row r="12460" spans="1:2" x14ac:dyDescent="0.3">
      <c r="A12460" s="59" t="s">
        <v>25022</v>
      </c>
      <c r="B12460" s="59" t="s">
        <v>25023</v>
      </c>
    </row>
    <row r="12461" spans="1:2" x14ac:dyDescent="0.3">
      <c r="A12461" s="59" t="s">
        <v>25024</v>
      </c>
      <c r="B12461" s="59" t="s">
        <v>25025</v>
      </c>
    </row>
    <row r="12462" spans="1:2" x14ac:dyDescent="0.3">
      <c r="A12462" s="59" t="s">
        <v>25026</v>
      </c>
      <c r="B12462" s="59" t="s">
        <v>25027</v>
      </c>
    </row>
    <row r="12463" spans="1:2" x14ac:dyDescent="0.3">
      <c r="A12463" s="59" t="s">
        <v>25028</v>
      </c>
      <c r="B12463" s="59" t="s">
        <v>25029</v>
      </c>
    </row>
    <row r="12464" spans="1:2" ht="28.8" x14ac:dyDescent="0.3">
      <c r="A12464" s="59" t="s">
        <v>25030</v>
      </c>
      <c r="B12464" s="59" t="s">
        <v>25031</v>
      </c>
    </row>
    <row r="12465" spans="1:2" ht="28.8" x14ac:dyDescent="0.3">
      <c r="A12465" s="59" t="s">
        <v>25032</v>
      </c>
      <c r="B12465" s="59" t="s">
        <v>25033</v>
      </c>
    </row>
    <row r="12466" spans="1:2" ht="28.8" x14ac:dyDescent="0.3">
      <c r="A12466" s="59" t="s">
        <v>25034</v>
      </c>
      <c r="B12466" s="59" t="s">
        <v>25035</v>
      </c>
    </row>
    <row r="12467" spans="1:2" ht="28.8" x14ac:dyDescent="0.3">
      <c r="A12467" s="59" t="s">
        <v>25036</v>
      </c>
      <c r="B12467" s="59" t="s">
        <v>25037</v>
      </c>
    </row>
    <row r="12468" spans="1:2" ht="28.8" x14ac:dyDescent="0.3">
      <c r="A12468" s="59" t="s">
        <v>25038</v>
      </c>
      <c r="B12468" s="59" t="s">
        <v>25039</v>
      </c>
    </row>
    <row r="12469" spans="1:2" ht="28.8" x14ac:dyDescent="0.3">
      <c r="A12469" s="59" t="s">
        <v>25040</v>
      </c>
      <c r="B12469" s="59" t="s">
        <v>25041</v>
      </c>
    </row>
    <row r="12470" spans="1:2" x14ac:dyDescent="0.3">
      <c r="A12470" s="59" t="s">
        <v>25042</v>
      </c>
      <c r="B12470" s="59" t="s">
        <v>25043</v>
      </c>
    </row>
    <row r="12471" spans="1:2" ht="28.8" x14ac:dyDescent="0.3">
      <c r="A12471" s="59" t="s">
        <v>25044</v>
      </c>
      <c r="B12471" s="59" t="s">
        <v>25045</v>
      </c>
    </row>
    <row r="12472" spans="1:2" ht="28.8" x14ac:dyDescent="0.3">
      <c r="A12472" s="59" t="s">
        <v>25046</v>
      </c>
      <c r="B12472" s="59" t="s">
        <v>25047</v>
      </c>
    </row>
    <row r="12473" spans="1:2" x14ac:dyDescent="0.3">
      <c r="A12473" s="59" t="s">
        <v>25048</v>
      </c>
      <c r="B12473" s="59" t="s">
        <v>25049</v>
      </c>
    </row>
    <row r="12474" spans="1:2" x14ac:dyDescent="0.3">
      <c r="A12474" s="59" t="s">
        <v>25050</v>
      </c>
      <c r="B12474" s="59" t="s">
        <v>25051</v>
      </c>
    </row>
    <row r="12475" spans="1:2" x14ac:dyDescent="0.3">
      <c r="A12475" s="59" t="s">
        <v>25052</v>
      </c>
      <c r="B12475" s="59" t="s">
        <v>25053</v>
      </c>
    </row>
    <row r="12476" spans="1:2" ht="28.8" x14ac:dyDescent="0.3">
      <c r="A12476" s="59" t="s">
        <v>25054</v>
      </c>
      <c r="B12476" s="59" t="s">
        <v>25055</v>
      </c>
    </row>
    <row r="12477" spans="1:2" x14ac:dyDescent="0.3">
      <c r="A12477" s="59" t="s">
        <v>25056</v>
      </c>
      <c r="B12477" s="59" t="s">
        <v>25057</v>
      </c>
    </row>
    <row r="12478" spans="1:2" x14ac:dyDescent="0.3">
      <c r="A12478" s="59" t="s">
        <v>25058</v>
      </c>
      <c r="B12478" s="59" t="s">
        <v>25059</v>
      </c>
    </row>
    <row r="12479" spans="1:2" x14ac:dyDescent="0.3">
      <c r="A12479" s="59" t="s">
        <v>25060</v>
      </c>
      <c r="B12479" s="59" t="s">
        <v>25061</v>
      </c>
    </row>
    <row r="12480" spans="1:2" ht="28.8" x14ac:dyDescent="0.3">
      <c r="A12480" s="59" t="s">
        <v>25062</v>
      </c>
      <c r="B12480" s="59" t="s">
        <v>25063</v>
      </c>
    </row>
    <row r="12481" spans="1:2" x14ac:dyDescent="0.3">
      <c r="A12481" s="59" t="s">
        <v>25064</v>
      </c>
      <c r="B12481" s="59" t="s">
        <v>25065</v>
      </c>
    </row>
    <row r="12482" spans="1:2" x14ac:dyDescent="0.3">
      <c r="A12482" s="59" t="s">
        <v>25066</v>
      </c>
      <c r="B12482" s="59" t="s">
        <v>25067</v>
      </c>
    </row>
    <row r="12483" spans="1:2" x14ac:dyDescent="0.3">
      <c r="A12483" s="59" t="s">
        <v>25068</v>
      </c>
      <c r="B12483" s="59" t="s">
        <v>25069</v>
      </c>
    </row>
    <row r="12484" spans="1:2" x14ac:dyDescent="0.3">
      <c r="A12484" s="59" t="s">
        <v>25070</v>
      </c>
      <c r="B12484" s="59" t="s">
        <v>25071</v>
      </c>
    </row>
    <row r="12485" spans="1:2" x14ac:dyDescent="0.3">
      <c r="A12485" s="59" t="s">
        <v>25072</v>
      </c>
      <c r="B12485" s="59" t="s">
        <v>25073</v>
      </c>
    </row>
    <row r="12486" spans="1:2" x14ac:dyDescent="0.3">
      <c r="A12486" s="59" t="s">
        <v>25074</v>
      </c>
      <c r="B12486" s="59" t="s">
        <v>25075</v>
      </c>
    </row>
    <row r="12487" spans="1:2" ht="28.8" x14ac:dyDescent="0.3">
      <c r="A12487" s="59" t="s">
        <v>25076</v>
      </c>
      <c r="B12487" s="59" t="s">
        <v>25077</v>
      </c>
    </row>
    <row r="12488" spans="1:2" x14ac:dyDescent="0.3">
      <c r="A12488" s="59" t="s">
        <v>25078</v>
      </c>
      <c r="B12488" s="59" t="s">
        <v>25079</v>
      </c>
    </row>
    <row r="12489" spans="1:2" x14ac:dyDescent="0.3">
      <c r="A12489" s="59" t="s">
        <v>25080</v>
      </c>
      <c r="B12489" s="59" t="s">
        <v>25081</v>
      </c>
    </row>
    <row r="12490" spans="1:2" x14ac:dyDescent="0.3">
      <c r="A12490" s="59" t="s">
        <v>25082</v>
      </c>
      <c r="B12490" s="59" t="s">
        <v>25083</v>
      </c>
    </row>
    <row r="12491" spans="1:2" x14ac:dyDescent="0.3">
      <c r="A12491" s="59" t="s">
        <v>25084</v>
      </c>
      <c r="B12491" s="59" t="s">
        <v>25085</v>
      </c>
    </row>
    <row r="12492" spans="1:2" x14ac:dyDescent="0.3">
      <c r="A12492" s="59" t="s">
        <v>25086</v>
      </c>
      <c r="B12492" s="59" t="s">
        <v>25087</v>
      </c>
    </row>
    <row r="12493" spans="1:2" x14ac:dyDescent="0.3">
      <c r="A12493" s="59" t="s">
        <v>25088</v>
      </c>
      <c r="B12493" s="59" t="s">
        <v>25089</v>
      </c>
    </row>
    <row r="12494" spans="1:2" x14ac:dyDescent="0.3">
      <c r="A12494" s="59" t="s">
        <v>25090</v>
      </c>
      <c r="B12494" s="59" t="s">
        <v>25091</v>
      </c>
    </row>
    <row r="12495" spans="1:2" x14ac:dyDescent="0.3">
      <c r="A12495" s="59" t="s">
        <v>25092</v>
      </c>
      <c r="B12495" s="59" t="s">
        <v>25093</v>
      </c>
    </row>
    <row r="12496" spans="1:2" x14ac:dyDescent="0.3">
      <c r="A12496" s="59" t="s">
        <v>25094</v>
      </c>
      <c r="B12496" s="59" t="s">
        <v>25095</v>
      </c>
    </row>
    <row r="12497" spans="1:2" ht="28.8" x14ac:dyDescent="0.3">
      <c r="A12497" s="59" t="s">
        <v>25096</v>
      </c>
      <c r="B12497" s="59" t="s">
        <v>25097</v>
      </c>
    </row>
    <row r="12498" spans="1:2" ht="28.8" x14ac:dyDescent="0.3">
      <c r="A12498" s="59" t="s">
        <v>25098</v>
      </c>
      <c r="B12498" s="59" t="s">
        <v>25099</v>
      </c>
    </row>
    <row r="12499" spans="1:2" ht="28.8" x14ac:dyDescent="0.3">
      <c r="A12499" s="59" t="s">
        <v>25100</v>
      </c>
      <c r="B12499" s="59" t="s">
        <v>25101</v>
      </c>
    </row>
    <row r="12500" spans="1:2" ht="28.8" x14ac:dyDescent="0.3">
      <c r="A12500" s="59" t="s">
        <v>25102</v>
      </c>
      <c r="B12500" s="59" t="s">
        <v>25103</v>
      </c>
    </row>
    <row r="12501" spans="1:2" ht="28.8" x14ac:dyDescent="0.3">
      <c r="A12501" s="59" t="s">
        <v>25104</v>
      </c>
      <c r="B12501" s="59" t="s">
        <v>25105</v>
      </c>
    </row>
    <row r="12502" spans="1:2" ht="28.8" x14ac:dyDescent="0.3">
      <c r="A12502" s="59" t="s">
        <v>25106</v>
      </c>
      <c r="B12502" s="59" t="s">
        <v>25107</v>
      </c>
    </row>
    <row r="12503" spans="1:2" x14ac:dyDescent="0.3">
      <c r="A12503" s="59" t="s">
        <v>25108</v>
      </c>
      <c r="B12503" s="59" t="s">
        <v>25109</v>
      </c>
    </row>
    <row r="12504" spans="1:2" ht="28.8" x14ac:dyDescent="0.3">
      <c r="A12504" s="59" t="s">
        <v>25110</v>
      </c>
      <c r="B12504" s="59" t="s">
        <v>25111</v>
      </c>
    </row>
    <row r="12505" spans="1:2" ht="28.8" x14ac:dyDescent="0.3">
      <c r="A12505" s="59" t="s">
        <v>25112</v>
      </c>
      <c r="B12505" s="59" t="s">
        <v>25113</v>
      </c>
    </row>
    <row r="12506" spans="1:2" x14ac:dyDescent="0.3">
      <c r="A12506" s="59" t="s">
        <v>25114</v>
      </c>
      <c r="B12506" s="59" t="s">
        <v>25115</v>
      </c>
    </row>
    <row r="12507" spans="1:2" x14ac:dyDescent="0.3">
      <c r="A12507" s="59" t="s">
        <v>25116</v>
      </c>
      <c r="B12507" s="59" t="s">
        <v>25117</v>
      </c>
    </row>
    <row r="12508" spans="1:2" x14ac:dyDescent="0.3">
      <c r="A12508" s="59" t="s">
        <v>25118</v>
      </c>
      <c r="B12508" s="59" t="s">
        <v>25119</v>
      </c>
    </row>
    <row r="12509" spans="1:2" ht="28.8" x14ac:dyDescent="0.3">
      <c r="A12509" s="59" t="s">
        <v>25120</v>
      </c>
      <c r="B12509" s="59" t="s">
        <v>25121</v>
      </c>
    </row>
    <row r="12510" spans="1:2" x14ac:dyDescent="0.3">
      <c r="A12510" s="59" t="s">
        <v>25122</v>
      </c>
      <c r="B12510" s="59" t="s">
        <v>25123</v>
      </c>
    </row>
    <row r="12511" spans="1:2" x14ac:dyDescent="0.3">
      <c r="A12511" s="59" t="s">
        <v>25124</v>
      </c>
      <c r="B12511" s="59" t="s">
        <v>25125</v>
      </c>
    </row>
    <row r="12512" spans="1:2" x14ac:dyDescent="0.3">
      <c r="A12512" s="59" t="s">
        <v>25126</v>
      </c>
      <c r="B12512" s="59" t="s">
        <v>25127</v>
      </c>
    </row>
    <row r="12513" spans="1:2" ht="28.8" x14ac:dyDescent="0.3">
      <c r="A12513" s="59" t="s">
        <v>25128</v>
      </c>
      <c r="B12513" s="59" t="s">
        <v>25129</v>
      </c>
    </row>
    <row r="12514" spans="1:2" x14ac:dyDescent="0.3">
      <c r="A12514" s="59" t="s">
        <v>25130</v>
      </c>
      <c r="B12514" s="59" t="s">
        <v>25131</v>
      </c>
    </row>
    <row r="12515" spans="1:2" x14ac:dyDescent="0.3">
      <c r="A12515" s="59" t="s">
        <v>25132</v>
      </c>
      <c r="B12515" s="59" t="s">
        <v>25133</v>
      </c>
    </row>
    <row r="12516" spans="1:2" x14ac:dyDescent="0.3">
      <c r="A12516" s="59" t="s">
        <v>25134</v>
      </c>
      <c r="B12516" s="59" t="s">
        <v>25135</v>
      </c>
    </row>
    <row r="12517" spans="1:2" x14ac:dyDescent="0.3">
      <c r="A12517" s="59" t="s">
        <v>25136</v>
      </c>
      <c r="B12517" s="59" t="s">
        <v>25137</v>
      </c>
    </row>
    <row r="12518" spans="1:2" x14ac:dyDescent="0.3">
      <c r="A12518" s="59" t="s">
        <v>25138</v>
      </c>
      <c r="B12518" s="59" t="s">
        <v>25139</v>
      </c>
    </row>
    <row r="12519" spans="1:2" x14ac:dyDescent="0.3">
      <c r="A12519" s="59" t="s">
        <v>25140</v>
      </c>
      <c r="B12519" s="59" t="s">
        <v>25141</v>
      </c>
    </row>
    <row r="12520" spans="1:2" ht="28.8" x14ac:dyDescent="0.3">
      <c r="A12520" s="59" t="s">
        <v>25142</v>
      </c>
      <c r="B12520" s="59" t="s">
        <v>25143</v>
      </c>
    </row>
    <row r="12521" spans="1:2" ht="28.8" x14ac:dyDescent="0.3">
      <c r="A12521" s="59" t="s">
        <v>25144</v>
      </c>
      <c r="B12521" s="59" t="s">
        <v>25145</v>
      </c>
    </row>
    <row r="12522" spans="1:2" x14ac:dyDescent="0.3">
      <c r="A12522" s="59" t="s">
        <v>25146</v>
      </c>
      <c r="B12522" s="59" t="s">
        <v>25147</v>
      </c>
    </row>
    <row r="12523" spans="1:2" ht="28.8" x14ac:dyDescent="0.3">
      <c r="A12523" s="59" t="s">
        <v>25148</v>
      </c>
      <c r="B12523" s="59" t="s">
        <v>25149</v>
      </c>
    </row>
    <row r="12524" spans="1:2" ht="28.8" x14ac:dyDescent="0.3">
      <c r="A12524" s="59" t="s">
        <v>25150</v>
      </c>
      <c r="B12524" s="59" t="s">
        <v>25151</v>
      </c>
    </row>
    <row r="12525" spans="1:2" x14ac:dyDescent="0.3">
      <c r="A12525" s="59" t="s">
        <v>25152</v>
      </c>
      <c r="B12525" s="59" t="s">
        <v>25153</v>
      </c>
    </row>
    <row r="12526" spans="1:2" x14ac:dyDescent="0.3">
      <c r="A12526" s="59" t="s">
        <v>25154</v>
      </c>
      <c r="B12526" s="59" t="s">
        <v>25155</v>
      </c>
    </row>
    <row r="12527" spans="1:2" x14ac:dyDescent="0.3">
      <c r="A12527" s="59" t="s">
        <v>25156</v>
      </c>
      <c r="B12527" s="59" t="s">
        <v>25157</v>
      </c>
    </row>
    <row r="12528" spans="1:2" x14ac:dyDescent="0.3">
      <c r="A12528" s="59" t="s">
        <v>25158</v>
      </c>
      <c r="B12528" s="59" t="s">
        <v>25159</v>
      </c>
    </row>
    <row r="12529" spans="1:2" x14ac:dyDescent="0.3">
      <c r="A12529" s="59" t="s">
        <v>25160</v>
      </c>
      <c r="B12529" s="59" t="s">
        <v>25161</v>
      </c>
    </row>
    <row r="12530" spans="1:2" x14ac:dyDescent="0.3">
      <c r="A12530" s="59" t="s">
        <v>25162</v>
      </c>
      <c r="B12530" s="59" t="s">
        <v>25163</v>
      </c>
    </row>
    <row r="12531" spans="1:2" ht="28.8" x14ac:dyDescent="0.3">
      <c r="A12531" s="59" t="s">
        <v>25164</v>
      </c>
      <c r="B12531" s="59" t="s">
        <v>25165</v>
      </c>
    </row>
    <row r="12532" spans="1:2" x14ac:dyDescent="0.3">
      <c r="A12532" s="59" t="s">
        <v>25166</v>
      </c>
      <c r="B12532" s="59" t="s">
        <v>25167</v>
      </c>
    </row>
    <row r="12533" spans="1:2" x14ac:dyDescent="0.3">
      <c r="A12533" s="59" t="s">
        <v>25168</v>
      </c>
      <c r="B12533" s="59" t="s">
        <v>25169</v>
      </c>
    </row>
    <row r="12534" spans="1:2" x14ac:dyDescent="0.3">
      <c r="A12534" s="59" t="s">
        <v>25170</v>
      </c>
      <c r="B12534" s="59" t="s">
        <v>25171</v>
      </c>
    </row>
    <row r="12535" spans="1:2" ht="28.8" x14ac:dyDescent="0.3">
      <c r="A12535" s="59" t="s">
        <v>25172</v>
      </c>
      <c r="B12535" s="59" t="s">
        <v>25173</v>
      </c>
    </row>
    <row r="12536" spans="1:2" x14ac:dyDescent="0.3">
      <c r="A12536" s="59" t="s">
        <v>25174</v>
      </c>
      <c r="B12536" s="59" t="s">
        <v>25175</v>
      </c>
    </row>
    <row r="12537" spans="1:2" x14ac:dyDescent="0.3">
      <c r="A12537" s="59" t="s">
        <v>25176</v>
      </c>
      <c r="B12537" s="59" t="s">
        <v>25177</v>
      </c>
    </row>
    <row r="12538" spans="1:2" x14ac:dyDescent="0.3">
      <c r="A12538" s="59" t="s">
        <v>25178</v>
      </c>
      <c r="B12538" s="59" t="s">
        <v>25179</v>
      </c>
    </row>
    <row r="12539" spans="1:2" x14ac:dyDescent="0.3">
      <c r="A12539" s="59" t="s">
        <v>25180</v>
      </c>
      <c r="B12539" s="59" t="s">
        <v>25181</v>
      </c>
    </row>
    <row r="12540" spans="1:2" ht="28.8" x14ac:dyDescent="0.3">
      <c r="A12540" s="59" t="s">
        <v>25182</v>
      </c>
      <c r="B12540" s="59" t="s">
        <v>25183</v>
      </c>
    </row>
    <row r="12541" spans="1:2" ht="28.8" x14ac:dyDescent="0.3">
      <c r="A12541" s="59" t="s">
        <v>25184</v>
      </c>
      <c r="B12541" s="59" t="s">
        <v>25185</v>
      </c>
    </row>
    <row r="12542" spans="1:2" ht="28.8" x14ac:dyDescent="0.3">
      <c r="A12542" s="59" t="s">
        <v>25186</v>
      </c>
      <c r="B12542" s="59" t="s">
        <v>25187</v>
      </c>
    </row>
    <row r="12543" spans="1:2" ht="28.8" x14ac:dyDescent="0.3">
      <c r="A12543" s="59" t="s">
        <v>25188</v>
      </c>
      <c r="B12543" s="59" t="s">
        <v>25189</v>
      </c>
    </row>
    <row r="12544" spans="1:2" ht="28.8" x14ac:dyDescent="0.3">
      <c r="A12544" s="59" t="s">
        <v>25190</v>
      </c>
      <c r="B12544" s="59" t="s">
        <v>25191</v>
      </c>
    </row>
    <row r="12545" spans="1:2" ht="28.8" x14ac:dyDescent="0.3">
      <c r="A12545" s="59" t="s">
        <v>25192</v>
      </c>
      <c r="B12545" s="59" t="s">
        <v>25193</v>
      </c>
    </row>
    <row r="12546" spans="1:2" ht="28.8" x14ac:dyDescent="0.3">
      <c r="A12546" s="59" t="s">
        <v>25194</v>
      </c>
      <c r="B12546" s="59" t="s">
        <v>25195</v>
      </c>
    </row>
    <row r="12547" spans="1:2" ht="28.8" x14ac:dyDescent="0.3">
      <c r="A12547" s="59" t="s">
        <v>25196</v>
      </c>
      <c r="B12547" s="59" t="s">
        <v>25197</v>
      </c>
    </row>
    <row r="12548" spans="1:2" ht="28.8" x14ac:dyDescent="0.3">
      <c r="A12548" s="59" t="s">
        <v>25198</v>
      </c>
      <c r="B12548" s="59" t="s">
        <v>25199</v>
      </c>
    </row>
    <row r="12549" spans="1:2" ht="28.8" x14ac:dyDescent="0.3">
      <c r="A12549" s="59" t="s">
        <v>25200</v>
      </c>
      <c r="B12549" s="59" t="s">
        <v>25201</v>
      </c>
    </row>
    <row r="12550" spans="1:2" x14ac:dyDescent="0.3">
      <c r="A12550" s="59" t="s">
        <v>25202</v>
      </c>
      <c r="B12550" s="59" t="s">
        <v>25203</v>
      </c>
    </row>
    <row r="12551" spans="1:2" x14ac:dyDescent="0.3">
      <c r="A12551" s="59" t="s">
        <v>25204</v>
      </c>
      <c r="B12551" s="59" t="s">
        <v>25205</v>
      </c>
    </row>
    <row r="12552" spans="1:2" x14ac:dyDescent="0.3">
      <c r="A12552" s="59" t="s">
        <v>25206</v>
      </c>
      <c r="B12552" s="59" t="s">
        <v>25207</v>
      </c>
    </row>
    <row r="12553" spans="1:2" ht="28.8" x14ac:dyDescent="0.3">
      <c r="A12553" s="59" t="s">
        <v>25208</v>
      </c>
      <c r="B12553" s="59" t="s">
        <v>25209</v>
      </c>
    </row>
    <row r="12554" spans="1:2" x14ac:dyDescent="0.3">
      <c r="A12554" s="59" t="s">
        <v>25210</v>
      </c>
      <c r="B12554" s="59" t="s">
        <v>25211</v>
      </c>
    </row>
    <row r="12555" spans="1:2" x14ac:dyDescent="0.3">
      <c r="A12555" s="59" t="s">
        <v>25212</v>
      </c>
      <c r="B12555" s="59" t="s">
        <v>25213</v>
      </c>
    </row>
    <row r="12556" spans="1:2" x14ac:dyDescent="0.3">
      <c r="A12556" s="59" t="s">
        <v>25214</v>
      </c>
      <c r="B12556" s="59" t="s">
        <v>25215</v>
      </c>
    </row>
    <row r="12557" spans="1:2" x14ac:dyDescent="0.3">
      <c r="A12557" s="59" t="s">
        <v>25216</v>
      </c>
      <c r="B12557" s="59" t="s">
        <v>25217</v>
      </c>
    </row>
    <row r="12558" spans="1:2" x14ac:dyDescent="0.3">
      <c r="A12558" s="59" t="s">
        <v>25218</v>
      </c>
      <c r="B12558" s="59" t="s">
        <v>25219</v>
      </c>
    </row>
    <row r="12559" spans="1:2" x14ac:dyDescent="0.3">
      <c r="A12559" s="59" t="s">
        <v>25220</v>
      </c>
      <c r="B12559" s="59" t="s">
        <v>25221</v>
      </c>
    </row>
    <row r="12560" spans="1:2" x14ac:dyDescent="0.3">
      <c r="A12560" s="59" t="s">
        <v>25222</v>
      </c>
      <c r="B12560" s="59" t="s">
        <v>25223</v>
      </c>
    </row>
    <row r="12561" spans="1:2" x14ac:dyDescent="0.3">
      <c r="A12561" s="59" t="s">
        <v>25224</v>
      </c>
      <c r="B12561" s="59" t="s">
        <v>25225</v>
      </c>
    </row>
    <row r="12562" spans="1:2" x14ac:dyDescent="0.3">
      <c r="A12562" s="59" t="s">
        <v>25226</v>
      </c>
      <c r="B12562" s="59" t="s">
        <v>25227</v>
      </c>
    </row>
    <row r="12563" spans="1:2" x14ac:dyDescent="0.3">
      <c r="A12563" s="59" t="s">
        <v>25228</v>
      </c>
      <c r="B12563" s="59" t="s">
        <v>25229</v>
      </c>
    </row>
    <row r="12564" spans="1:2" ht="28.8" x14ac:dyDescent="0.3">
      <c r="A12564" s="59" t="s">
        <v>25230</v>
      </c>
      <c r="B12564" s="59" t="s">
        <v>25231</v>
      </c>
    </row>
    <row r="12565" spans="1:2" x14ac:dyDescent="0.3">
      <c r="A12565" s="59" t="s">
        <v>25232</v>
      </c>
      <c r="B12565" s="59" t="s">
        <v>25233</v>
      </c>
    </row>
    <row r="12566" spans="1:2" x14ac:dyDescent="0.3">
      <c r="A12566" s="59" t="s">
        <v>25234</v>
      </c>
      <c r="B12566" s="59" t="s">
        <v>25235</v>
      </c>
    </row>
    <row r="12567" spans="1:2" x14ac:dyDescent="0.3">
      <c r="A12567" s="59" t="s">
        <v>25236</v>
      </c>
      <c r="B12567" s="59" t="s">
        <v>25237</v>
      </c>
    </row>
    <row r="12568" spans="1:2" x14ac:dyDescent="0.3">
      <c r="A12568" s="59" t="s">
        <v>25238</v>
      </c>
      <c r="B12568" s="59" t="s">
        <v>25239</v>
      </c>
    </row>
    <row r="12569" spans="1:2" x14ac:dyDescent="0.3">
      <c r="A12569" s="59" t="s">
        <v>25240</v>
      </c>
      <c r="B12569" s="59" t="s">
        <v>25241</v>
      </c>
    </row>
    <row r="12570" spans="1:2" x14ac:dyDescent="0.3">
      <c r="A12570" s="59" t="s">
        <v>25242</v>
      </c>
      <c r="B12570" s="59" t="s">
        <v>25243</v>
      </c>
    </row>
    <row r="12571" spans="1:2" x14ac:dyDescent="0.3">
      <c r="A12571" s="59" t="s">
        <v>25244</v>
      </c>
      <c r="B12571" s="59" t="s">
        <v>25245</v>
      </c>
    </row>
    <row r="12572" spans="1:2" x14ac:dyDescent="0.3">
      <c r="A12572" s="59" t="s">
        <v>25246</v>
      </c>
      <c r="B12572" s="59" t="s">
        <v>25247</v>
      </c>
    </row>
    <row r="12573" spans="1:2" x14ac:dyDescent="0.3">
      <c r="A12573" s="59" t="s">
        <v>25248</v>
      </c>
      <c r="B12573" s="59" t="s">
        <v>25249</v>
      </c>
    </row>
    <row r="12574" spans="1:2" x14ac:dyDescent="0.3">
      <c r="A12574" s="59" t="s">
        <v>25250</v>
      </c>
      <c r="B12574" s="59" t="s">
        <v>25251</v>
      </c>
    </row>
    <row r="12575" spans="1:2" ht="28.8" x14ac:dyDescent="0.3">
      <c r="A12575" s="59" t="s">
        <v>25252</v>
      </c>
      <c r="B12575" s="59" t="s">
        <v>25253</v>
      </c>
    </row>
    <row r="12576" spans="1:2" x14ac:dyDescent="0.3">
      <c r="A12576" s="59" t="s">
        <v>25254</v>
      </c>
      <c r="B12576" s="59" t="s">
        <v>25255</v>
      </c>
    </row>
    <row r="12577" spans="1:2" x14ac:dyDescent="0.3">
      <c r="A12577" s="59" t="s">
        <v>25256</v>
      </c>
      <c r="B12577" s="59" t="s">
        <v>25257</v>
      </c>
    </row>
    <row r="12578" spans="1:2" x14ac:dyDescent="0.3">
      <c r="A12578" s="59" t="s">
        <v>25258</v>
      </c>
      <c r="B12578" s="59" t="s">
        <v>25259</v>
      </c>
    </row>
    <row r="12579" spans="1:2" x14ac:dyDescent="0.3">
      <c r="A12579" s="59" t="s">
        <v>25260</v>
      </c>
      <c r="B12579" s="59" t="s">
        <v>25261</v>
      </c>
    </row>
    <row r="12580" spans="1:2" x14ac:dyDescent="0.3">
      <c r="A12580" s="59" t="s">
        <v>25262</v>
      </c>
      <c r="B12580" s="59" t="s">
        <v>25263</v>
      </c>
    </row>
    <row r="12581" spans="1:2" x14ac:dyDescent="0.3">
      <c r="A12581" s="59" t="s">
        <v>25264</v>
      </c>
      <c r="B12581" s="59" t="s">
        <v>25265</v>
      </c>
    </row>
    <row r="12582" spans="1:2" x14ac:dyDescent="0.3">
      <c r="A12582" s="59" t="s">
        <v>25266</v>
      </c>
      <c r="B12582" s="59" t="s">
        <v>25267</v>
      </c>
    </row>
    <row r="12583" spans="1:2" x14ac:dyDescent="0.3">
      <c r="A12583" s="59" t="s">
        <v>25268</v>
      </c>
      <c r="B12583" s="59" t="s">
        <v>25269</v>
      </c>
    </row>
    <row r="12584" spans="1:2" x14ac:dyDescent="0.3">
      <c r="A12584" s="59" t="s">
        <v>25270</v>
      </c>
      <c r="B12584" s="59" t="s">
        <v>25271</v>
      </c>
    </row>
    <row r="12585" spans="1:2" x14ac:dyDescent="0.3">
      <c r="A12585" s="59" t="s">
        <v>25272</v>
      </c>
      <c r="B12585" s="59" t="s">
        <v>25273</v>
      </c>
    </row>
    <row r="12586" spans="1:2" x14ac:dyDescent="0.3">
      <c r="A12586" s="59" t="s">
        <v>25274</v>
      </c>
      <c r="B12586" s="59" t="s">
        <v>25275</v>
      </c>
    </row>
    <row r="12587" spans="1:2" x14ac:dyDescent="0.3">
      <c r="A12587" s="59" t="s">
        <v>25276</v>
      </c>
      <c r="B12587" s="59" t="s">
        <v>25277</v>
      </c>
    </row>
    <row r="12588" spans="1:2" x14ac:dyDescent="0.3">
      <c r="A12588" s="59" t="s">
        <v>25278</v>
      </c>
      <c r="B12588" s="59" t="s">
        <v>25279</v>
      </c>
    </row>
    <row r="12589" spans="1:2" x14ac:dyDescent="0.3">
      <c r="A12589" s="59" t="s">
        <v>25280</v>
      </c>
      <c r="B12589" s="59" t="s">
        <v>25281</v>
      </c>
    </row>
    <row r="12590" spans="1:2" x14ac:dyDescent="0.3">
      <c r="A12590" s="59" t="s">
        <v>25282</v>
      </c>
      <c r="B12590" s="59" t="s">
        <v>25283</v>
      </c>
    </row>
    <row r="12591" spans="1:2" x14ac:dyDescent="0.3">
      <c r="A12591" s="59" t="s">
        <v>25284</v>
      </c>
      <c r="B12591" s="59" t="s">
        <v>25285</v>
      </c>
    </row>
    <row r="12592" spans="1:2" x14ac:dyDescent="0.3">
      <c r="A12592" s="59" t="s">
        <v>25286</v>
      </c>
      <c r="B12592" s="59" t="s">
        <v>25287</v>
      </c>
    </row>
    <row r="12593" spans="1:2" x14ac:dyDescent="0.3">
      <c r="A12593" s="59" t="s">
        <v>25288</v>
      </c>
      <c r="B12593" s="59" t="s">
        <v>25289</v>
      </c>
    </row>
    <row r="12594" spans="1:2" x14ac:dyDescent="0.3">
      <c r="A12594" s="59" t="s">
        <v>25290</v>
      </c>
      <c r="B12594" s="59" t="s">
        <v>25291</v>
      </c>
    </row>
    <row r="12595" spans="1:2" x14ac:dyDescent="0.3">
      <c r="A12595" s="59" t="s">
        <v>25292</v>
      </c>
      <c r="B12595" s="59" t="s">
        <v>25293</v>
      </c>
    </row>
    <row r="12596" spans="1:2" x14ac:dyDescent="0.3">
      <c r="A12596" s="59" t="s">
        <v>25294</v>
      </c>
      <c r="B12596" s="59" t="s">
        <v>25295</v>
      </c>
    </row>
    <row r="12597" spans="1:2" x14ac:dyDescent="0.3">
      <c r="A12597" s="59" t="s">
        <v>25296</v>
      </c>
      <c r="B12597" s="59" t="s">
        <v>25297</v>
      </c>
    </row>
    <row r="12598" spans="1:2" x14ac:dyDescent="0.3">
      <c r="A12598" s="59" t="s">
        <v>25298</v>
      </c>
      <c r="B12598" s="59" t="s">
        <v>25299</v>
      </c>
    </row>
    <row r="12599" spans="1:2" x14ac:dyDescent="0.3">
      <c r="A12599" s="59" t="s">
        <v>25300</v>
      </c>
      <c r="B12599" s="59" t="s">
        <v>25301</v>
      </c>
    </row>
    <row r="12600" spans="1:2" x14ac:dyDescent="0.3">
      <c r="A12600" s="59" t="s">
        <v>25302</v>
      </c>
      <c r="B12600" s="59" t="s">
        <v>25303</v>
      </c>
    </row>
    <row r="12601" spans="1:2" x14ac:dyDescent="0.3">
      <c r="A12601" s="59" t="s">
        <v>25304</v>
      </c>
      <c r="B12601" s="59" t="s">
        <v>25305</v>
      </c>
    </row>
    <row r="12602" spans="1:2" x14ac:dyDescent="0.3">
      <c r="A12602" s="59" t="s">
        <v>25306</v>
      </c>
      <c r="B12602" s="59" t="s">
        <v>25307</v>
      </c>
    </row>
    <row r="12603" spans="1:2" x14ac:dyDescent="0.3">
      <c r="A12603" s="59" t="s">
        <v>25308</v>
      </c>
      <c r="B12603" s="59" t="s">
        <v>25309</v>
      </c>
    </row>
    <row r="12604" spans="1:2" x14ac:dyDescent="0.3">
      <c r="A12604" s="59" t="s">
        <v>17406</v>
      </c>
      <c r="B12604" s="59" t="s">
        <v>17407</v>
      </c>
    </row>
    <row r="12605" spans="1:2" x14ac:dyDescent="0.3">
      <c r="A12605" s="59" t="s">
        <v>17408</v>
      </c>
      <c r="B12605" s="59" t="s">
        <v>17409</v>
      </c>
    </row>
    <row r="12606" spans="1:2" x14ac:dyDescent="0.3">
      <c r="A12606" s="59" t="s">
        <v>17410</v>
      </c>
      <c r="B12606" s="59" t="s">
        <v>17411</v>
      </c>
    </row>
    <row r="12607" spans="1:2" x14ac:dyDescent="0.3">
      <c r="A12607" s="59" t="s">
        <v>17412</v>
      </c>
      <c r="B12607" s="59" t="s">
        <v>17413</v>
      </c>
    </row>
    <row r="12608" spans="1:2" x14ac:dyDescent="0.3">
      <c r="A12608" s="59" t="s">
        <v>17414</v>
      </c>
      <c r="B12608" s="59" t="s">
        <v>17415</v>
      </c>
    </row>
    <row r="12609" spans="1:2" x14ac:dyDescent="0.3">
      <c r="A12609" s="59" t="s">
        <v>17416</v>
      </c>
      <c r="B12609" s="59" t="s">
        <v>17417</v>
      </c>
    </row>
    <row r="12610" spans="1:2" x14ac:dyDescent="0.3">
      <c r="A12610" s="59" t="s">
        <v>17418</v>
      </c>
      <c r="B12610" s="59" t="s">
        <v>17419</v>
      </c>
    </row>
    <row r="12611" spans="1:2" x14ac:dyDescent="0.3">
      <c r="A12611" s="59" t="s">
        <v>17420</v>
      </c>
      <c r="B12611" s="59" t="s">
        <v>17421</v>
      </c>
    </row>
    <row r="12612" spans="1:2" x14ac:dyDescent="0.3">
      <c r="A12612" s="59" t="s">
        <v>17422</v>
      </c>
      <c r="B12612" s="59" t="s">
        <v>17423</v>
      </c>
    </row>
    <row r="12613" spans="1:2" x14ac:dyDescent="0.3">
      <c r="A12613" s="59" t="s">
        <v>17424</v>
      </c>
      <c r="B12613" s="59" t="s">
        <v>17425</v>
      </c>
    </row>
    <row r="12614" spans="1:2" x14ac:dyDescent="0.3">
      <c r="A12614" s="59" t="s">
        <v>25310</v>
      </c>
      <c r="B12614" s="59" t="s">
        <v>25311</v>
      </c>
    </row>
    <row r="12615" spans="1:2" x14ac:dyDescent="0.3">
      <c r="A12615" s="59" t="s">
        <v>17426</v>
      </c>
      <c r="B12615" s="59" t="s">
        <v>17427</v>
      </c>
    </row>
    <row r="12616" spans="1:2" x14ac:dyDescent="0.3">
      <c r="A12616" s="59" t="s">
        <v>17428</v>
      </c>
      <c r="B12616" s="59" t="s">
        <v>17429</v>
      </c>
    </row>
    <row r="12617" spans="1:2" x14ac:dyDescent="0.3">
      <c r="A12617" s="59" t="s">
        <v>17430</v>
      </c>
      <c r="B12617" s="59" t="s">
        <v>25312</v>
      </c>
    </row>
    <row r="12618" spans="1:2" x14ac:dyDescent="0.3">
      <c r="A12618" s="59" t="s">
        <v>17432</v>
      </c>
      <c r="B12618" s="59" t="s">
        <v>17433</v>
      </c>
    </row>
    <row r="12619" spans="1:2" x14ac:dyDescent="0.3">
      <c r="A12619" s="59" t="s">
        <v>17434</v>
      </c>
      <c r="B12619" s="59" t="s">
        <v>17435</v>
      </c>
    </row>
    <row r="12620" spans="1:2" x14ac:dyDescent="0.3">
      <c r="A12620" s="59" t="s">
        <v>17436</v>
      </c>
      <c r="B12620" s="59" t="s">
        <v>17437</v>
      </c>
    </row>
    <row r="12621" spans="1:2" x14ac:dyDescent="0.3">
      <c r="A12621" s="59" t="s">
        <v>17438</v>
      </c>
      <c r="B12621" s="59" t="s">
        <v>25313</v>
      </c>
    </row>
    <row r="12622" spans="1:2" x14ac:dyDescent="0.3">
      <c r="A12622" s="59" t="s">
        <v>17440</v>
      </c>
      <c r="B12622" s="59" t="s">
        <v>25314</v>
      </c>
    </row>
    <row r="12623" spans="1:2" x14ac:dyDescent="0.3">
      <c r="A12623" s="59" t="s">
        <v>25315</v>
      </c>
      <c r="B12623" s="59" t="s">
        <v>25316</v>
      </c>
    </row>
    <row r="12624" spans="1:2" x14ac:dyDescent="0.3">
      <c r="A12624" s="59" t="s">
        <v>17442</v>
      </c>
      <c r="B12624" s="59" t="s">
        <v>17443</v>
      </c>
    </row>
    <row r="12625" spans="1:2" x14ac:dyDescent="0.3">
      <c r="A12625" s="59" t="s">
        <v>17444</v>
      </c>
      <c r="B12625" s="59" t="s">
        <v>17445</v>
      </c>
    </row>
    <row r="12626" spans="1:2" x14ac:dyDescent="0.3">
      <c r="A12626" s="59" t="s">
        <v>17446</v>
      </c>
      <c r="B12626" s="59" t="s">
        <v>17447</v>
      </c>
    </row>
    <row r="12627" spans="1:2" x14ac:dyDescent="0.3">
      <c r="A12627" s="59" t="s">
        <v>17448</v>
      </c>
      <c r="B12627" s="59" t="s">
        <v>25317</v>
      </c>
    </row>
    <row r="12628" spans="1:2" x14ac:dyDescent="0.3">
      <c r="A12628" s="59" t="s">
        <v>17450</v>
      </c>
      <c r="B12628" s="59" t="s">
        <v>17451</v>
      </c>
    </row>
    <row r="12629" spans="1:2" x14ac:dyDescent="0.3">
      <c r="A12629" s="59" t="s">
        <v>17452</v>
      </c>
      <c r="B12629" s="59" t="s">
        <v>17453</v>
      </c>
    </row>
    <row r="12630" spans="1:2" x14ac:dyDescent="0.3">
      <c r="A12630" s="59" t="s">
        <v>17454</v>
      </c>
      <c r="B12630" s="59" t="s">
        <v>25318</v>
      </c>
    </row>
    <row r="12631" spans="1:2" x14ac:dyDescent="0.3">
      <c r="A12631" s="59" t="s">
        <v>17456</v>
      </c>
      <c r="B12631" s="59" t="s">
        <v>17457</v>
      </c>
    </row>
    <row r="12632" spans="1:2" x14ac:dyDescent="0.3">
      <c r="A12632" s="59" t="s">
        <v>17458</v>
      </c>
      <c r="B12632" s="59" t="s">
        <v>25319</v>
      </c>
    </row>
    <row r="12633" spans="1:2" x14ac:dyDescent="0.3">
      <c r="A12633" s="59" t="s">
        <v>17460</v>
      </c>
      <c r="B12633" s="59" t="s">
        <v>25320</v>
      </c>
    </row>
    <row r="12634" spans="1:2" x14ac:dyDescent="0.3">
      <c r="A12634" s="59" t="s">
        <v>25321</v>
      </c>
      <c r="B12634" s="59" t="s">
        <v>25322</v>
      </c>
    </row>
    <row r="12635" spans="1:2" x14ac:dyDescent="0.3">
      <c r="A12635" s="59" t="s">
        <v>17462</v>
      </c>
      <c r="B12635" s="59" t="s">
        <v>17463</v>
      </c>
    </row>
    <row r="12636" spans="1:2" x14ac:dyDescent="0.3">
      <c r="A12636" s="59" t="s">
        <v>17464</v>
      </c>
      <c r="B12636" s="59" t="s">
        <v>17465</v>
      </c>
    </row>
    <row r="12637" spans="1:2" x14ac:dyDescent="0.3">
      <c r="A12637" s="59" t="s">
        <v>17466</v>
      </c>
      <c r="B12637" s="59" t="s">
        <v>17467</v>
      </c>
    </row>
    <row r="12638" spans="1:2" x14ac:dyDescent="0.3">
      <c r="A12638" s="59" t="s">
        <v>17468</v>
      </c>
      <c r="B12638" s="59" t="s">
        <v>17469</v>
      </c>
    </row>
    <row r="12639" spans="1:2" x14ac:dyDescent="0.3">
      <c r="A12639" s="59" t="s">
        <v>17470</v>
      </c>
      <c r="B12639" s="59" t="s">
        <v>17471</v>
      </c>
    </row>
    <row r="12640" spans="1:2" x14ac:dyDescent="0.3">
      <c r="A12640" s="59" t="s">
        <v>17472</v>
      </c>
      <c r="B12640" s="59" t="s">
        <v>17473</v>
      </c>
    </row>
    <row r="12641" spans="1:2" x14ac:dyDescent="0.3">
      <c r="A12641" s="59" t="s">
        <v>17474</v>
      </c>
      <c r="B12641" s="59" t="s">
        <v>17475</v>
      </c>
    </row>
    <row r="12642" spans="1:2" x14ac:dyDescent="0.3">
      <c r="A12642" s="59" t="s">
        <v>17476</v>
      </c>
      <c r="B12642" s="59" t="s">
        <v>25323</v>
      </c>
    </row>
    <row r="12643" spans="1:2" x14ac:dyDescent="0.3">
      <c r="A12643" s="59" t="s">
        <v>17478</v>
      </c>
      <c r="B12643" s="59" t="s">
        <v>17479</v>
      </c>
    </row>
    <row r="12644" spans="1:2" x14ac:dyDescent="0.3">
      <c r="A12644" s="59" t="s">
        <v>25324</v>
      </c>
      <c r="B12644" s="59" t="s">
        <v>25325</v>
      </c>
    </row>
    <row r="12645" spans="1:2" x14ac:dyDescent="0.3">
      <c r="A12645" s="59" t="s">
        <v>17480</v>
      </c>
      <c r="B12645" s="59" t="s">
        <v>25326</v>
      </c>
    </row>
    <row r="12646" spans="1:2" x14ac:dyDescent="0.3">
      <c r="A12646" s="59" t="s">
        <v>17482</v>
      </c>
      <c r="B12646" s="59" t="s">
        <v>25327</v>
      </c>
    </row>
    <row r="12647" spans="1:2" x14ac:dyDescent="0.3">
      <c r="A12647" s="59" t="s">
        <v>17484</v>
      </c>
      <c r="B12647" s="59" t="s">
        <v>17485</v>
      </c>
    </row>
    <row r="12648" spans="1:2" x14ac:dyDescent="0.3">
      <c r="A12648" s="59" t="s">
        <v>17486</v>
      </c>
      <c r="B12648" s="59" t="s">
        <v>25328</v>
      </c>
    </row>
    <row r="12649" spans="1:2" x14ac:dyDescent="0.3">
      <c r="A12649" s="59" t="s">
        <v>17488</v>
      </c>
      <c r="B12649" s="59" t="s">
        <v>25329</v>
      </c>
    </row>
    <row r="12650" spans="1:2" x14ac:dyDescent="0.3">
      <c r="A12650" s="59" t="s">
        <v>17490</v>
      </c>
      <c r="B12650" s="59" t="s">
        <v>17491</v>
      </c>
    </row>
    <row r="12651" spans="1:2" x14ac:dyDescent="0.3">
      <c r="A12651" s="59" t="s">
        <v>17492</v>
      </c>
      <c r="B12651" s="59" t="s">
        <v>17493</v>
      </c>
    </row>
    <row r="12652" spans="1:2" x14ac:dyDescent="0.3">
      <c r="A12652" s="59" t="s">
        <v>17494</v>
      </c>
      <c r="B12652" s="59" t="s">
        <v>17495</v>
      </c>
    </row>
    <row r="12653" spans="1:2" x14ac:dyDescent="0.3">
      <c r="A12653" s="59" t="s">
        <v>17496</v>
      </c>
      <c r="B12653" s="59" t="s">
        <v>25330</v>
      </c>
    </row>
    <row r="12654" spans="1:2" x14ac:dyDescent="0.3">
      <c r="A12654" s="59" t="s">
        <v>25331</v>
      </c>
      <c r="B12654" s="59" t="s">
        <v>25332</v>
      </c>
    </row>
    <row r="12655" spans="1:2" x14ac:dyDescent="0.3">
      <c r="A12655" s="59" t="s">
        <v>17498</v>
      </c>
      <c r="B12655" s="59" t="s">
        <v>17499</v>
      </c>
    </row>
    <row r="12656" spans="1:2" x14ac:dyDescent="0.3">
      <c r="A12656" s="59" t="s">
        <v>17500</v>
      </c>
      <c r="B12656" s="59" t="s">
        <v>17501</v>
      </c>
    </row>
    <row r="12657" spans="1:2" x14ac:dyDescent="0.3">
      <c r="A12657" s="59" t="s">
        <v>17502</v>
      </c>
      <c r="B12657" s="59" t="s">
        <v>17503</v>
      </c>
    </row>
    <row r="12658" spans="1:2" x14ac:dyDescent="0.3">
      <c r="A12658" s="59" t="s">
        <v>17504</v>
      </c>
      <c r="B12658" s="59" t="s">
        <v>25333</v>
      </c>
    </row>
    <row r="12659" spans="1:2" x14ac:dyDescent="0.3">
      <c r="A12659" s="59" t="s">
        <v>17506</v>
      </c>
      <c r="B12659" s="59" t="s">
        <v>17507</v>
      </c>
    </row>
    <row r="12660" spans="1:2" x14ac:dyDescent="0.3">
      <c r="A12660" s="59" t="s">
        <v>17508</v>
      </c>
      <c r="B12660" s="59" t="s">
        <v>17509</v>
      </c>
    </row>
    <row r="12661" spans="1:2" x14ac:dyDescent="0.3">
      <c r="A12661" s="59" t="s">
        <v>17510</v>
      </c>
      <c r="B12661" s="59" t="s">
        <v>17511</v>
      </c>
    </row>
    <row r="12662" spans="1:2" x14ac:dyDescent="0.3">
      <c r="A12662" s="59" t="s">
        <v>17512</v>
      </c>
      <c r="B12662" s="59" t="s">
        <v>25334</v>
      </c>
    </row>
    <row r="12663" spans="1:2" x14ac:dyDescent="0.3">
      <c r="A12663" s="59" t="s">
        <v>25335</v>
      </c>
      <c r="B12663" s="59" t="s">
        <v>25336</v>
      </c>
    </row>
    <row r="12664" spans="1:2" x14ac:dyDescent="0.3">
      <c r="A12664" s="59" t="s">
        <v>17514</v>
      </c>
      <c r="B12664" s="59" t="s">
        <v>17515</v>
      </c>
    </row>
    <row r="12665" spans="1:2" x14ac:dyDescent="0.3">
      <c r="A12665" s="59" t="s">
        <v>17516</v>
      </c>
      <c r="B12665" s="59" t="s">
        <v>17517</v>
      </c>
    </row>
    <row r="12666" spans="1:2" x14ac:dyDescent="0.3">
      <c r="A12666" s="59" t="s">
        <v>17518</v>
      </c>
      <c r="B12666" s="59" t="s">
        <v>17519</v>
      </c>
    </row>
    <row r="12667" spans="1:2" x14ac:dyDescent="0.3">
      <c r="A12667" s="59" t="s">
        <v>17520</v>
      </c>
      <c r="B12667" s="59" t="s">
        <v>17521</v>
      </c>
    </row>
    <row r="12668" spans="1:2" x14ac:dyDescent="0.3">
      <c r="A12668" s="59" t="s">
        <v>17522</v>
      </c>
      <c r="B12668" s="59" t="s">
        <v>17523</v>
      </c>
    </row>
    <row r="12669" spans="1:2" x14ac:dyDescent="0.3">
      <c r="A12669" s="59" t="s">
        <v>17524</v>
      </c>
      <c r="B12669" s="59" t="s">
        <v>17525</v>
      </c>
    </row>
    <row r="12670" spans="1:2" x14ac:dyDescent="0.3">
      <c r="A12670" s="59" t="s">
        <v>17526</v>
      </c>
      <c r="B12670" s="59" t="s">
        <v>17527</v>
      </c>
    </row>
    <row r="12671" spans="1:2" x14ac:dyDescent="0.3">
      <c r="A12671" s="59" t="s">
        <v>17528</v>
      </c>
      <c r="B12671" s="59" t="s">
        <v>17529</v>
      </c>
    </row>
    <row r="12672" spans="1:2" x14ac:dyDescent="0.3">
      <c r="A12672" s="59" t="s">
        <v>17530</v>
      </c>
      <c r="B12672" s="59" t="s">
        <v>17531</v>
      </c>
    </row>
    <row r="12673" spans="1:2" x14ac:dyDescent="0.3">
      <c r="A12673" s="59" t="s">
        <v>25337</v>
      </c>
      <c r="B12673" s="59" t="s">
        <v>25338</v>
      </c>
    </row>
    <row r="12674" spans="1:2" x14ac:dyDescent="0.3">
      <c r="A12674" s="59" t="s">
        <v>17532</v>
      </c>
      <c r="B12674" s="59" t="s">
        <v>17533</v>
      </c>
    </row>
    <row r="12675" spans="1:2" x14ac:dyDescent="0.3">
      <c r="A12675" s="59" t="s">
        <v>17534</v>
      </c>
      <c r="B12675" s="59" t="s">
        <v>17535</v>
      </c>
    </row>
    <row r="12676" spans="1:2" x14ac:dyDescent="0.3">
      <c r="A12676" s="59" t="s">
        <v>17536</v>
      </c>
      <c r="B12676" s="59" t="s">
        <v>17537</v>
      </c>
    </row>
    <row r="12677" spans="1:2" x14ac:dyDescent="0.3">
      <c r="A12677" s="59" t="s">
        <v>17538</v>
      </c>
      <c r="B12677" s="59" t="s">
        <v>17539</v>
      </c>
    </row>
    <row r="12678" spans="1:2" x14ac:dyDescent="0.3">
      <c r="A12678" s="59" t="s">
        <v>17540</v>
      </c>
      <c r="B12678" s="59" t="s">
        <v>17541</v>
      </c>
    </row>
    <row r="12679" spans="1:2" x14ac:dyDescent="0.3">
      <c r="A12679" s="59" t="s">
        <v>17542</v>
      </c>
      <c r="B12679" s="59" t="s">
        <v>25339</v>
      </c>
    </row>
    <row r="12680" spans="1:2" x14ac:dyDescent="0.3">
      <c r="A12680" s="59" t="s">
        <v>17544</v>
      </c>
      <c r="B12680" s="59" t="s">
        <v>17545</v>
      </c>
    </row>
    <row r="12681" spans="1:2" x14ac:dyDescent="0.3">
      <c r="A12681" s="59" t="s">
        <v>17546</v>
      </c>
      <c r="B12681" s="59" t="s">
        <v>25340</v>
      </c>
    </row>
    <row r="12682" spans="1:2" x14ac:dyDescent="0.3">
      <c r="A12682" s="59" t="s">
        <v>25341</v>
      </c>
      <c r="B12682" s="59" t="s">
        <v>25342</v>
      </c>
    </row>
    <row r="12683" spans="1:2" x14ac:dyDescent="0.3">
      <c r="A12683" s="59" t="s">
        <v>17548</v>
      </c>
      <c r="B12683" s="59" t="s">
        <v>17549</v>
      </c>
    </row>
    <row r="12684" spans="1:2" x14ac:dyDescent="0.3">
      <c r="A12684" s="59" t="s">
        <v>17550</v>
      </c>
      <c r="B12684" s="59" t="s">
        <v>17551</v>
      </c>
    </row>
    <row r="12685" spans="1:2" x14ac:dyDescent="0.3">
      <c r="A12685" s="59" t="s">
        <v>17552</v>
      </c>
      <c r="B12685" s="59" t="s">
        <v>25343</v>
      </c>
    </row>
    <row r="12686" spans="1:2" x14ac:dyDescent="0.3">
      <c r="A12686" s="59" t="s">
        <v>17554</v>
      </c>
      <c r="B12686" s="59" t="s">
        <v>17555</v>
      </c>
    </row>
    <row r="12687" spans="1:2" x14ac:dyDescent="0.3">
      <c r="A12687" s="59" t="s">
        <v>17556</v>
      </c>
      <c r="B12687" s="59" t="s">
        <v>17557</v>
      </c>
    </row>
    <row r="12688" spans="1:2" x14ac:dyDescent="0.3">
      <c r="A12688" s="59" t="s">
        <v>17558</v>
      </c>
      <c r="B12688" s="59" t="s">
        <v>17559</v>
      </c>
    </row>
    <row r="12689" spans="1:2" x14ac:dyDescent="0.3">
      <c r="A12689" s="59" t="s">
        <v>25344</v>
      </c>
      <c r="B12689" s="59" t="s">
        <v>25345</v>
      </c>
    </row>
    <row r="12690" spans="1:2" x14ac:dyDescent="0.3">
      <c r="A12690" s="59" t="s">
        <v>17560</v>
      </c>
      <c r="B12690" s="59" t="s">
        <v>17561</v>
      </c>
    </row>
    <row r="12691" spans="1:2" x14ac:dyDescent="0.3">
      <c r="A12691" s="59" t="s">
        <v>17562</v>
      </c>
      <c r="B12691" s="59" t="s">
        <v>17563</v>
      </c>
    </row>
    <row r="12692" spans="1:2" x14ac:dyDescent="0.3">
      <c r="A12692" s="59" t="s">
        <v>17564</v>
      </c>
      <c r="B12692" s="59" t="s">
        <v>17565</v>
      </c>
    </row>
    <row r="12693" spans="1:2" x14ac:dyDescent="0.3">
      <c r="A12693" s="59" t="s">
        <v>17566</v>
      </c>
      <c r="B12693" s="59" t="s">
        <v>17567</v>
      </c>
    </row>
    <row r="12694" spans="1:2" x14ac:dyDescent="0.3">
      <c r="A12694" s="59" t="s">
        <v>17568</v>
      </c>
      <c r="B12694" s="59" t="s">
        <v>17569</v>
      </c>
    </row>
    <row r="12695" spans="1:2" x14ac:dyDescent="0.3">
      <c r="A12695" s="59" t="s">
        <v>17570</v>
      </c>
      <c r="B12695" s="59" t="s">
        <v>17571</v>
      </c>
    </row>
    <row r="12696" spans="1:2" x14ac:dyDescent="0.3">
      <c r="A12696" s="59" t="s">
        <v>17572</v>
      </c>
      <c r="B12696" s="59" t="s">
        <v>17573</v>
      </c>
    </row>
    <row r="12697" spans="1:2" x14ac:dyDescent="0.3">
      <c r="A12697" s="59" t="s">
        <v>17574</v>
      </c>
      <c r="B12697" s="59" t="s">
        <v>17575</v>
      </c>
    </row>
    <row r="12698" spans="1:2" x14ac:dyDescent="0.3">
      <c r="A12698" s="59" t="s">
        <v>17576</v>
      </c>
      <c r="B12698" s="59" t="s">
        <v>25346</v>
      </c>
    </row>
    <row r="12699" spans="1:2" x14ac:dyDescent="0.3">
      <c r="A12699" s="59" t="s">
        <v>17578</v>
      </c>
      <c r="B12699" s="59" t="s">
        <v>17579</v>
      </c>
    </row>
    <row r="12700" spans="1:2" x14ac:dyDescent="0.3">
      <c r="A12700" s="59" t="s">
        <v>25347</v>
      </c>
      <c r="B12700" s="59" t="s">
        <v>25348</v>
      </c>
    </row>
    <row r="12701" spans="1:2" x14ac:dyDescent="0.3">
      <c r="A12701" s="59" t="s">
        <v>17580</v>
      </c>
      <c r="B12701" s="59" t="s">
        <v>17581</v>
      </c>
    </row>
    <row r="12702" spans="1:2" x14ac:dyDescent="0.3">
      <c r="A12702" s="59" t="s">
        <v>17582</v>
      </c>
      <c r="B12702" s="59" t="s">
        <v>17583</v>
      </c>
    </row>
    <row r="12703" spans="1:2" x14ac:dyDescent="0.3">
      <c r="A12703" s="59" t="s">
        <v>17584</v>
      </c>
      <c r="B12703" s="59" t="s">
        <v>17585</v>
      </c>
    </row>
    <row r="12704" spans="1:2" x14ac:dyDescent="0.3">
      <c r="A12704" s="59" t="s">
        <v>17586</v>
      </c>
      <c r="B12704" s="59" t="s">
        <v>17587</v>
      </c>
    </row>
    <row r="12705" spans="1:2" x14ac:dyDescent="0.3">
      <c r="A12705" s="59" t="s">
        <v>17588</v>
      </c>
      <c r="B12705" s="59" t="s">
        <v>25349</v>
      </c>
    </row>
    <row r="12706" spans="1:2" x14ac:dyDescent="0.3">
      <c r="A12706" s="59" t="s">
        <v>25350</v>
      </c>
      <c r="B12706" s="59" t="s">
        <v>25351</v>
      </c>
    </row>
    <row r="12707" spans="1:2" x14ac:dyDescent="0.3">
      <c r="A12707" s="59" t="s">
        <v>17590</v>
      </c>
      <c r="B12707" s="59" t="s">
        <v>17591</v>
      </c>
    </row>
    <row r="12708" spans="1:2" x14ac:dyDescent="0.3">
      <c r="A12708" s="59" t="s">
        <v>17592</v>
      </c>
      <c r="B12708" s="59" t="s">
        <v>17593</v>
      </c>
    </row>
    <row r="12709" spans="1:2" x14ac:dyDescent="0.3">
      <c r="A12709" s="59" t="s">
        <v>17594</v>
      </c>
      <c r="B12709" s="59" t="s">
        <v>25352</v>
      </c>
    </row>
    <row r="12710" spans="1:2" ht="28.8" x14ac:dyDescent="0.3">
      <c r="A12710" s="59" t="s">
        <v>17596</v>
      </c>
      <c r="B12710" s="59" t="s">
        <v>25353</v>
      </c>
    </row>
    <row r="12711" spans="1:2" ht="28.8" x14ac:dyDescent="0.3">
      <c r="A12711" s="59" t="s">
        <v>17598</v>
      </c>
      <c r="B12711" s="59" t="s">
        <v>25354</v>
      </c>
    </row>
    <row r="12712" spans="1:2" ht="28.8" x14ac:dyDescent="0.3">
      <c r="A12712" s="59" t="s">
        <v>17600</v>
      </c>
      <c r="B12712" s="59" t="s">
        <v>25355</v>
      </c>
    </row>
    <row r="12713" spans="1:2" x14ac:dyDescent="0.3">
      <c r="A12713" s="59" t="s">
        <v>17602</v>
      </c>
      <c r="B12713" s="59" t="s">
        <v>25356</v>
      </c>
    </row>
    <row r="12714" spans="1:2" x14ac:dyDescent="0.3">
      <c r="A12714" s="59" t="s">
        <v>17604</v>
      </c>
      <c r="B12714" s="59" t="s">
        <v>25357</v>
      </c>
    </row>
    <row r="12715" spans="1:2" ht="28.8" x14ac:dyDescent="0.3">
      <c r="A12715" s="59" t="s">
        <v>17606</v>
      </c>
      <c r="B12715" s="59" t="s">
        <v>25358</v>
      </c>
    </row>
    <row r="12716" spans="1:2" ht="28.8" x14ac:dyDescent="0.3">
      <c r="A12716" s="59" t="s">
        <v>17608</v>
      </c>
      <c r="B12716" s="59" t="s">
        <v>25359</v>
      </c>
    </row>
    <row r="12717" spans="1:2" x14ac:dyDescent="0.3">
      <c r="A12717" s="59" t="s">
        <v>25360</v>
      </c>
      <c r="B12717" s="59" t="s">
        <v>25361</v>
      </c>
    </row>
    <row r="12718" spans="1:2" x14ac:dyDescent="0.3">
      <c r="A12718" s="59" t="s">
        <v>17610</v>
      </c>
      <c r="B12718" s="59" t="s">
        <v>25362</v>
      </c>
    </row>
    <row r="12719" spans="1:2" x14ac:dyDescent="0.3">
      <c r="A12719" s="59" t="s">
        <v>17612</v>
      </c>
      <c r="B12719" s="59" t="s">
        <v>17613</v>
      </c>
    </row>
    <row r="12720" spans="1:2" x14ac:dyDescent="0.3">
      <c r="A12720" s="59" t="s">
        <v>17614</v>
      </c>
      <c r="B12720" s="59" t="s">
        <v>25363</v>
      </c>
    </row>
    <row r="12721" spans="1:2" x14ac:dyDescent="0.3">
      <c r="A12721" s="59" t="s">
        <v>17616</v>
      </c>
      <c r="B12721" s="59" t="s">
        <v>25364</v>
      </c>
    </row>
    <row r="12722" spans="1:2" x14ac:dyDescent="0.3">
      <c r="A12722" s="59" t="s">
        <v>17618</v>
      </c>
      <c r="B12722" s="59" t="s">
        <v>17619</v>
      </c>
    </row>
    <row r="12723" spans="1:2" x14ac:dyDescent="0.3">
      <c r="A12723" s="59" t="s">
        <v>17620</v>
      </c>
      <c r="B12723" s="59" t="s">
        <v>25365</v>
      </c>
    </row>
    <row r="12724" spans="1:2" x14ac:dyDescent="0.3">
      <c r="A12724" s="59" t="s">
        <v>17622</v>
      </c>
      <c r="B12724" s="59" t="s">
        <v>25366</v>
      </c>
    </row>
    <row r="12725" spans="1:2" x14ac:dyDescent="0.3">
      <c r="A12725" s="59" t="s">
        <v>17624</v>
      </c>
      <c r="B12725" s="59" t="s">
        <v>17625</v>
      </c>
    </row>
    <row r="12726" spans="1:2" x14ac:dyDescent="0.3">
      <c r="A12726" s="59" t="s">
        <v>17626</v>
      </c>
      <c r="B12726" s="59" t="s">
        <v>25367</v>
      </c>
    </row>
    <row r="12727" spans="1:2" ht="28.8" x14ac:dyDescent="0.3">
      <c r="A12727" s="59" t="s">
        <v>17628</v>
      </c>
      <c r="B12727" s="59" t="s">
        <v>25368</v>
      </c>
    </row>
    <row r="12728" spans="1:2" x14ac:dyDescent="0.3">
      <c r="A12728" s="59" t="s">
        <v>25369</v>
      </c>
      <c r="B12728" s="59" t="s">
        <v>25370</v>
      </c>
    </row>
    <row r="12729" spans="1:2" x14ac:dyDescent="0.3">
      <c r="A12729" s="59" t="s">
        <v>17630</v>
      </c>
      <c r="B12729" s="59" t="s">
        <v>17631</v>
      </c>
    </row>
    <row r="12730" spans="1:2" x14ac:dyDescent="0.3">
      <c r="A12730" s="59" t="s">
        <v>17632</v>
      </c>
      <c r="B12730" s="59" t="s">
        <v>25371</v>
      </c>
    </row>
    <row r="12731" spans="1:2" x14ac:dyDescent="0.3">
      <c r="A12731" s="59" t="s">
        <v>17634</v>
      </c>
      <c r="B12731" s="59" t="s">
        <v>17635</v>
      </c>
    </row>
    <row r="12732" spans="1:2" x14ac:dyDescent="0.3">
      <c r="A12732" s="59" t="s">
        <v>17636</v>
      </c>
      <c r="B12732" s="59" t="s">
        <v>17637</v>
      </c>
    </row>
    <row r="12733" spans="1:2" x14ac:dyDescent="0.3">
      <c r="A12733" s="59" t="s">
        <v>17638</v>
      </c>
      <c r="B12733" s="59" t="s">
        <v>17639</v>
      </c>
    </row>
    <row r="12734" spans="1:2" x14ac:dyDescent="0.3">
      <c r="A12734" s="59" t="s">
        <v>17640</v>
      </c>
      <c r="B12734" s="59" t="s">
        <v>17641</v>
      </c>
    </row>
    <row r="12735" spans="1:2" x14ac:dyDescent="0.3">
      <c r="A12735" s="59" t="s">
        <v>17642</v>
      </c>
      <c r="B12735" s="59" t="s">
        <v>17643</v>
      </c>
    </row>
    <row r="12736" spans="1:2" x14ac:dyDescent="0.3">
      <c r="A12736" s="59" t="s">
        <v>17644</v>
      </c>
      <c r="B12736" s="59" t="s">
        <v>17645</v>
      </c>
    </row>
    <row r="12737" spans="1:2" x14ac:dyDescent="0.3">
      <c r="A12737" s="59" t="s">
        <v>17646</v>
      </c>
      <c r="B12737" s="59" t="s">
        <v>25372</v>
      </c>
    </row>
    <row r="12738" spans="1:2" x14ac:dyDescent="0.3">
      <c r="A12738" s="59" t="s">
        <v>17648</v>
      </c>
      <c r="B12738" s="59" t="s">
        <v>25373</v>
      </c>
    </row>
    <row r="12739" spans="1:2" ht="28.8" x14ac:dyDescent="0.3">
      <c r="A12739" s="59" t="s">
        <v>25374</v>
      </c>
      <c r="B12739" s="59" t="s">
        <v>25375</v>
      </c>
    </row>
    <row r="12740" spans="1:2" x14ac:dyDescent="0.3">
      <c r="A12740" s="59" t="s">
        <v>17650</v>
      </c>
      <c r="B12740" s="59" t="s">
        <v>17651</v>
      </c>
    </row>
    <row r="12741" spans="1:2" x14ac:dyDescent="0.3">
      <c r="A12741" s="59" t="s">
        <v>17652</v>
      </c>
      <c r="B12741" s="59" t="s">
        <v>25376</v>
      </c>
    </row>
    <row r="12742" spans="1:2" x14ac:dyDescent="0.3">
      <c r="A12742" s="59" t="s">
        <v>17654</v>
      </c>
      <c r="B12742" s="59" t="s">
        <v>17655</v>
      </c>
    </row>
    <row r="12743" spans="1:2" x14ac:dyDescent="0.3">
      <c r="A12743" s="59" t="s">
        <v>17656</v>
      </c>
      <c r="B12743" s="59" t="s">
        <v>17657</v>
      </c>
    </row>
    <row r="12744" spans="1:2" x14ac:dyDescent="0.3">
      <c r="A12744" s="59" t="s">
        <v>17658</v>
      </c>
      <c r="B12744" s="59" t="s">
        <v>25377</v>
      </c>
    </row>
    <row r="12745" spans="1:2" x14ac:dyDescent="0.3">
      <c r="A12745" s="59" t="s">
        <v>17660</v>
      </c>
      <c r="B12745" s="59" t="s">
        <v>17661</v>
      </c>
    </row>
    <row r="12746" spans="1:2" x14ac:dyDescent="0.3">
      <c r="A12746" s="59" t="s">
        <v>17662</v>
      </c>
      <c r="B12746" s="59" t="s">
        <v>25378</v>
      </c>
    </row>
    <row r="12747" spans="1:2" x14ac:dyDescent="0.3">
      <c r="A12747" s="59" t="s">
        <v>17664</v>
      </c>
      <c r="B12747" s="59" t="s">
        <v>17665</v>
      </c>
    </row>
    <row r="12748" spans="1:2" x14ac:dyDescent="0.3">
      <c r="A12748" s="59" t="s">
        <v>17666</v>
      </c>
      <c r="B12748" s="59" t="s">
        <v>17667</v>
      </c>
    </row>
    <row r="12749" spans="1:2" x14ac:dyDescent="0.3">
      <c r="A12749" s="59" t="s">
        <v>17668</v>
      </c>
      <c r="B12749" s="59" t="s">
        <v>17669</v>
      </c>
    </row>
    <row r="12750" spans="1:2" ht="28.8" x14ac:dyDescent="0.3">
      <c r="A12750" s="59" t="s">
        <v>25379</v>
      </c>
      <c r="B12750" s="59" t="s">
        <v>25380</v>
      </c>
    </row>
    <row r="12751" spans="1:2" x14ac:dyDescent="0.3">
      <c r="A12751" s="59" t="s">
        <v>17670</v>
      </c>
      <c r="B12751" s="59" t="s">
        <v>17671</v>
      </c>
    </row>
    <row r="12752" spans="1:2" x14ac:dyDescent="0.3">
      <c r="A12752" s="59" t="s">
        <v>17672</v>
      </c>
      <c r="B12752" s="59" t="s">
        <v>25381</v>
      </c>
    </row>
    <row r="12753" spans="1:2" x14ac:dyDescent="0.3">
      <c r="A12753" s="59" t="s">
        <v>17674</v>
      </c>
      <c r="B12753" s="59" t="s">
        <v>25382</v>
      </c>
    </row>
    <row r="12754" spans="1:2" x14ac:dyDescent="0.3">
      <c r="A12754" s="59" t="s">
        <v>17676</v>
      </c>
      <c r="B12754" s="59" t="s">
        <v>17677</v>
      </c>
    </row>
    <row r="12755" spans="1:2" x14ac:dyDescent="0.3">
      <c r="A12755" s="59" t="s">
        <v>17678</v>
      </c>
      <c r="B12755" s="59" t="s">
        <v>17679</v>
      </c>
    </row>
    <row r="12756" spans="1:2" x14ac:dyDescent="0.3">
      <c r="A12756" s="59" t="s">
        <v>17680</v>
      </c>
      <c r="B12756" s="59" t="s">
        <v>17681</v>
      </c>
    </row>
    <row r="12757" spans="1:2" x14ac:dyDescent="0.3">
      <c r="A12757" s="59" t="s">
        <v>17682</v>
      </c>
      <c r="B12757" s="59" t="s">
        <v>17683</v>
      </c>
    </row>
    <row r="12758" spans="1:2" ht="28.8" x14ac:dyDescent="0.3">
      <c r="A12758" s="59" t="s">
        <v>17684</v>
      </c>
      <c r="B12758" s="59" t="s">
        <v>25383</v>
      </c>
    </row>
    <row r="12759" spans="1:2" ht="28.8" x14ac:dyDescent="0.3">
      <c r="A12759" s="59" t="s">
        <v>25384</v>
      </c>
      <c r="B12759" s="59" t="s">
        <v>25385</v>
      </c>
    </row>
    <row r="12760" spans="1:2" ht="28.8" x14ac:dyDescent="0.3">
      <c r="A12760" s="59" t="s">
        <v>17686</v>
      </c>
      <c r="B12760" s="59" t="s">
        <v>25386</v>
      </c>
    </row>
    <row r="12761" spans="1:2" x14ac:dyDescent="0.3">
      <c r="A12761" s="59" t="s">
        <v>17688</v>
      </c>
      <c r="B12761" s="59" t="s">
        <v>17689</v>
      </c>
    </row>
    <row r="12762" spans="1:2" x14ac:dyDescent="0.3">
      <c r="A12762" s="59" t="s">
        <v>17690</v>
      </c>
      <c r="B12762" s="59" t="s">
        <v>17691</v>
      </c>
    </row>
    <row r="12763" spans="1:2" x14ac:dyDescent="0.3">
      <c r="A12763" s="59" t="s">
        <v>17692</v>
      </c>
      <c r="B12763" s="59" t="s">
        <v>17693</v>
      </c>
    </row>
    <row r="12764" spans="1:2" ht="28.8" x14ac:dyDescent="0.3">
      <c r="A12764" s="59" t="s">
        <v>17694</v>
      </c>
      <c r="B12764" s="59" t="s">
        <v>25387</v>
      </c>
    </row>
    <row r="12765" spans="1:2" x14ac:dyDescent="0.3">
      <c r="A12765" s="59" t="s">
        <v>17696</v>
      </c>
      <c r="B12765" s="59" t="s">
        <v>17697</v>
      </c>
    </row>
    <row r="12766" spans="1:2" x14ac:dyDescent="0.3">
      <c r="A12766" s="59" t="s">
        <v>17698</v>
      </c>
      <c r="B12766" s="59" t="s">
        <v>17699</v>
      </c>
    </row>
    <row r="12767" spans="1:2" x14ac:dyDescent="0.3">
      <c r="A12767" s="59" t="s">
        <v>17700</v>
      </c>
      <c r="B12767" s="59" t="s">
        <v>17701</v>
      </c>
    </row>
    <row r="12768" spans="1:2" x14ac:dyDescent="0.3">
      <c r="A12768" s="59" t="s">
        <v>17702</v>
      </c>
      <c r="B12768" s="59" t="s">
        <v>17703</v>
      </c>
    </row>
    <row r="12769" spans="1:2" x14ac:dyDescent="0.3">
      <c r="A12769" s="59" t="s">
        <v>17704</v>
      </c>
      <c r="B12769" s="59" t="s">
        <v>17705</v>
      </c>
    </row>
    <row r="12770" spans="1:2" x14ac:dyDescent="0.3">
      <c r="A12770" s="59" t="s">
        <v>25388</v>
      </c>
      <c r="B12770" s="59" t="s">
        <v>25389</v>
      </c>
    </row>
    <row r="12771" spans="1:2" x14ac:dyDescent="0.3">
      <c r="A12771" s="59" t="s">
        <v>17706</v>
      </c>
      <c r="B12771" s="59" t="s">
        <v>17707</v>
      </c>
    </row>
    <row r="12772" spans="1:2" x14ac:dyDescent="0.3">
      <c r="A12772" s="59" t="s">
        <v>17708</v>
      </c>
      <c r="B12772" s="59" t="s">
        <v>17709</v>
      </c>
    </row>
    <row r="12773" spans="1:2" x14ac:dyDescent="0.3">
      <c r="A12773" s="59" t="s">
        <v>17710</v>
      </c>
      <c r="B12773" s="59" t="s">
        <v>25390</v>
      </c>
    </row>
    <row r="12774" spans="1:2" x14ac:dyDescent="0.3">
      <c r="A12774" s="59" t="s">
        <v>17712</v>
      </c>
      <c r="B12774" s="59" t="s">
        <v>17713</v>
      </c>
    </row>
    <row r="12775" spans="1:2" x14ac:dyDescent="0.3">
      <c r="A12775" s="59" t="s">
        <v>17714</v>
      </c>
      <c r="B12775" s="59" t="s">
        <v>17715</v>
      </c>
    </row>
    <row r="12776" spans="1:2" x14ac:dyDescent="0.3">
      <c r="A12776" s="59" t="s">
        <v>17716</v>
      </c>
      <c r="B12776" s="59" t="s">
        <v>17717</v>
      </c>
    </row>
    <row r="12777" spans="1:2" x14ac:dyDescent="0.3">
      <c r="A12777" s="59" t="s">
        <v>17718</v>
      </c>
      <c r="B12777" s="59" t="s">
        <v>17719</v>
      </c>
    </row>
    <row r="12778" spans="1:2" x14ac:dyDescent="0.3">
      <c r="A12778" s="59" t="s">
        <v>17720</v>
      </c>
      <c r="B12778" s="59" t="s">
        <v>17721</v>
      </c>
    </row>
    <row r="12779" spans="1:2" x14ac:dyDescent="0.3">
      <c r="A12779" s="59" t="s">
        <v>17722</v>
      </c>
      <c r="B12779" s="59" t="s">
        <v>17723</v>
      </c>
    </row>
    <row r="12780" spans="1:2" x14ac:dyDescent="0.3">
      <c r="A12780" s="59" t="s">
        <v>17724</v>
      </c>
      <c r="B12780" s="59" t="s">
        <v>17725</v>
      </c>
    </row>
    <row r="12781" spans="1:2" x14ac:dyDescent="0.3">
      <c r="A12781" s="59" t="s">
        <v>25391</v>
      </c>
      <c r="B12781" s="59" t="s">
        <v>25392</v>
      </c>
    </row>
    <row r="12782" spans="1:2" x14ac:dyDescent="0.3">
      <c r="A12782" s="59" t="s">
        <v>17726</v>
      </c>
      <c r="B12782" s="59" t="s">
        <v>17727</v>
      </c>
    </row>
    <row r="12783" spans="1:2" x14ac:dyDescent="0.3">
      <c r="A12783" s="59" t="s">
        <v>17728</v>
      </c>
      <c r="B12783" s="59" t="s">
        <v>17729</v>
      </c>
    </row>
    <row r="12784" spans="1:2" x14ac:dyDescent="0.3">
      <c r="A12784" s="59" t="s">
        <v>17730</v>
      </c>
      <c r="B12784" s="59" t="s">
        <v>17731</v>
      </c>
    </row>
    <row r="12785" spans="1:2" x14ac:dyDescent="0.3">
      <c r="A12785" s="59" t="s">
        <v>17732</v>
      </c>
      <c r="B12785" s="59" t="s">
        <v>17733</v>
      </c>
    </row>
    <row r="12786" spans="1:2" x14ac:dyDescent="0.3">
      <c r="A12786" s="59" t="s">
        <v>17734</v>
      </c>
      <c r="B12786" s="59" t="s">
        <v>17735</v>
      </c>
    </row>
    <row r="12787" spans="1:2" x14ac:dyDescent="0.3">
      <c r="A12787" s="59" t="s">
        <v>17736</v>
      </c>
      <c r="B12787" s="59" t="s">
        <v>17737</v>
      </c>
    </row>
    <row r="12788" spans="1:2" x14ac:dyDescent="0.3">
      <c r="A12788" s="59" t="s">
        <v>17738</v>
      </c>
      <c r="B12788" s="59" t="s">
        <v>25393</v>
      </c>
    </row>
    <row r="12789" spans="1:2" x14ac:dyDescent="0.3">
      <c r="A12789" s="59" t="s">
        <v>17740</v>
      </c>
      <c r="B12789" s="59" t="s">
        <v>25394</v>
      </c>
    </row>
    <row r="12790" spans="1:2" x14ac:dyDescent="0.3">
      <c r="A12790" s="59" t="s">
        <v>17742</v>
      </c>
      <c r="B12790" s="59" t="s">
        <v>17743</v>
      </c>
    </row>
    <row r="12791" spans="1:2" x14ac:dyDescent="0.3">
      <c r="A12791" s="59" t="s">
        <v>25395</v>
      </c>
      <c r="B12791" s="59" t="s">
        <v>25396</v>
      </c>
    </row>
    <row r="12792" spans="1:2" x14ac:dyDescent="0.3">
      <c r="A12792" s="59" t="s">
        <v>17744</v>
      </c>
      <c r="B12792" s="59" t="s">
        <v>17745</v>
      </c>
    </row>
    <row r="12793" spans="1:2" x14ac:dyDescent="0.3">
      <c r="A12793" s="59" t="s">
        <v>17746</v>
      </c>
      <c r="B12793" s="59" t="s">
        <v>17747</v>
      </c>
    </row>
    <row r="12794" spans="1:2" x14ac:dyDescent="0.3">
      <c r="A12794" s="59" t="s">
        <v>17748</v>
      </c>
      <c r="B12794" s="59" t="s">
        <v>17749</v>
      </c>
    </row>
    <row r="12795" spans="1:2" x14ac:dyDescent="0.3">
      <c r="A12795" s="59" t="s">
        <v>17750</v>
      </c>
      <c r="B12795" s="59" t="s">
        <v>17751</v>
      </c>
    </row>
    <row r="12796" spans="1:2" x14ac:dyDescent="0.3">
      <c r="A12796" s="59" t="s">
        <v>17752</v>
      </c>
      <c r="B12796" s="59" t="s">
        <v>25397</v>
      </c>
    </row>
    <row r="12797" spans="1:2" x14ac:dyDescent="0.3">
      <c r="A12797" s="59" t="s">
        <v>17754</v>
      </c>
      <c r="B12797" s="59" t="s">
        <v>17755</v>
      </c>
    </row>
    <row r="12798" spans="1:2" x14ac:dyDescent="0.3">
      <c r="A12798" s="59" t="s">
        <v>25398</v>
      </c>
      <c r="B12798" s="59" t="s">
        <v>25399</v>
      </c>
    </row>
    <row r="12799" spans="1:2" x14ac:dyDescent="0.3">
      <c r="A12799" s="59" t="s">
        <v>25400</v>
      </c>
      <c r="B12799" s="59" t="s">
        <v>25401</v>
      </c>
    </row>
    <row r="12800" spans="1:2" x14ac:dyDescent="0.3">
      <c r="A12800" s="59" t="s">
        <v>25402</v>
      </c>
      <c r="B12800" s="59" t="s">
        <v>25403</v>
      </c>
    </row>
    <row r="12801" spans="1:2" x14ac:dyDescent="0.3">
      <c r="A12801" s="59" t="s">
        <v>25404</v>
      </c>
      <c r="B12801" s="59" t="s">
        <v>25405</v>
      </c>
    </row>
    <row r="12802" spans="1:2" x14ac:dyDescent="0.3">
      <c r="A12802" s="59" t="s">
        <v>25406</v>
      </c>
      <c r="B12802" s="59" t="s">
        <v>25407</v>
      </c>
    </row>
    <row r="12803" spans="1:2" x14ac:dyDescent="0.3">
      <c r="A12803" s="59" t="s">
        <v>25408</v>
      </c>
      <c r="B12803" s="59" t="s">
        <v>25409</v>
      </c>
    </row>
    <row r="12804" spans="1:2" x14ac:dyDescent="0.3">
      <c r="A12804" s="59" t="s">
        <v>25410</v>
      </c>
      <c r="B12804" s="59" t="s">
        <v>25411</v>
      </c>
    </row>
    <row r="12805" spans="1:2" x14ac:dyDescent="0.3">
      <c r="A12805" s="59" t="s">
        <v>25412</v>
      </c>
      <c r="B12805" s="59" t="s">
        <v>25413</v>
      </c>
    </row>
    <row r="12806" spans="1:2" x14ac:dyDescent="0.3">
      <c r="A12806" s="59" t="s">
        <v>25414</v>
      </c>
      <c r="B12806" s="59" t="s">
        <v>25415</v>
      </c>
    </row>
    <row r="12807" spans="1:2" x14ac:dyDescent="0.3">
      <c r="A12807" s="59" t="s">
        <v>25416</v>
      </c>
      <c r="B12807" s="59" t="s">
        <v>25417</v>
      </c>
    </row>
    <row r="12808" spans="1:2" x14ac:dyDescent="0.3">
      <c r="A12808" s="59" t="s">
        <v>25418</v>
      </c>
      <c r="B12808" s="59" t="s">
        <v>25419</v>
      </c>
    </row>
    <row r="12809" spans="1:2" x14ac:dyDescent="0.3">
      <c r="A12809" s="59" t="s">
        <v>25420</v>
      </c>
      <c r="B12809" s="59" t="s">
        <v>25421</v>
      </c>
    </row>
    <row r="12810" spans="1:2" x14ac:dyDescent="0.3">
      <c r="A12810" s="59" t="s">
        <v>25422</v>
      </c>
      <c r="B12810" s="59" t="s">
        <v>25423</v>
      </c>
    </row>
    <row r="12811" spans="1:2" x14ac:dyDescent="0.3">
      <c r="A12811" s="59" t="s">
        <v>25424</v>
      </c>
      <c r="B12811" s="59" t="s">
        <v>25425</v>
      </c>
    </row>
    <row r="12812" spans="1:2" x14ac:dyDescent="0.3">
      <c r="A12812" s="59" t="s">
        <v>25426</v>
      </c>
      <c r="B12812" s="59" t="s">
        <v>25427</v>
      </c>
    </row>
    <row r="12813" spans="1:2" x14ac:dyDescent="0.3">
      <c r="A12813" s="59" t="s">
        <v>25428</v>
      </c>
      <c r="B12813" s="59" t="s">
        <v>25429</v>
      </c>
    </row>
    <row r="12814" spans="1:2" x14ac:dyDescent="0.3">
      <c r="A12814" s="59" t="s">
        <v>25430</v>
      </c>
      <c r="B12814" s="59" t="s">
        <v>25431</v>
      </c>
    </row>
    <row r="12815" spans="1:2" x14ac:dyDescent="0.3">
      <c r="A12815" s="59" t="s">
        <v>25432</v>
      </c>
      <c r="B12815" s="59" t="s">
        <v>25433</v>
      </c>
    </row>
    <row r="12816" spans="1:2" x14ac:dyDescent="0.3">
      <c r="A12816" s="59" t="s">
        <v>25434</v>
      </c>
      <c r="B12816" s="59" t="s">
        <v>25435</v>
      </c>
    </row>
    <row r="12817" spans="1:2" x14ac:dyDescent="0.3">
      <c r="A12817" s="59" t="s">
        <v>25436</v>
      </c>
      <c r="B12817" s="59" t="s">
        <v>25437</v>
      </c>
    </row>
    <row r="12818" spans="1:2" x14ac:dyDescent="0.3">
      <c r="A12818" s="59" t="s">
        <v>25438</v>
      </c>
      <c r="B12818" s="59" t="s">
        <v>25439</v>
      </c>
    </row>
    <row r="12819" spans="1:2" ht="28.8" x14ac:dyDescent="0.3">
      <c r="A12819" s="59" t="s">
        <v>25440</v>
      </c>
      <c r="B12819" s="59" t="s">
        <v>25441</v>
      </c>
    </row>
    <row r="12820" spans="1:2" x14ac:dyDescent="0.3">
      <c r="A12820" s="59" t="s">
        <v>25442</v>
      </c>
      <c r="B12820" s="59" t="s">
        <v>25443</v>
      </c>
    </row>
    <row r="12821" spans="1:2" x14ac:dyDescent="0.3">
      <c r="A12821" s="59" t="s">
        <v>25444</v>
      </c>
      <c r="B12821" s="59" t="s">
        <v>25445</v>
      </c>
    </row>
    <row r="12822" spans="1:2" x14ac:dyDescent="0.3">
      <c r="A12822" s="59" t="s">
        <v>25446</v>
      </c>
      <c r="B12822" s="59" t="s">
        <v>25447</v>
      </c>
    </row>
    <row r="12823" spans="1:2" x14ac:dyDescent="0.3">
      <c r="A12823" s="59" t="s">
        <v>25448</v>
      </c>
      <c r="B12823" s="59" t="s">
        <v>25449</v>
      </c>
    </row>
    <row r="12824" spans="1:2" x14ac:dyDescent="0.3">
      <c r="A12824" s="59" t="s">
        <v>25450</v>
      </c>
      <c r="B12824" s="59" t="s">
        <v>25451</v>
      </c>
    </row>
    <row r="12825" spans="1:2" x14ac:dyDescent="0.3">
      <c r="A12825" s="59" t="s">
        <v>25452</v>
      </c>
      <c r="B12825" s="59" t="s">
        <v>25453</v>
      </c>
    </row>
    <row r="12826" spans="1:2" x14ac:dyDescent="0.3">
      <c r="A12826" s="59" t="s">
        <v>25454</v>
      </c>
      <c r="B12826" s="59" t="s">
        <v>25455</v>
      </c>
    </row>
    <row r="12827" spans="1:2" x14ac:dyDescent="0.3">
      <c r="A12827" s="59" t="s">
        <v>25456</v>
      </c>
      <c r="B12827" s="59" t="s">
        <v>25457</v>
      </c>
    </row>
    <row r="12828" spans="1:2" x14ac:dyDescent="0.3">
      <c r="A12828" s="59" t="s">
        <v>25458</v>
      </c>
      <c r="B12828" s="59" t="s">
        <v>25459</v>
      </c>
    </row>
    <row r="12829" spans="1:2" x14ac:dyDescent="0.3">
      <c r="A12829" s="59" t="s">
        <v>25460</v>
      </c>
      <c r="B12829" s="59" t="s">
        <v>25461</v>
      </c>
    </row>
    <row r="12830" spans="1:2" x14ac:dyDescent="0.3">
      <c r="A12830" s="59" t="s">
        <v>25462</v>
      </c>
      <c r="B12830" s="59" t="s">
        <v>25463</v>
      </c>
    </row>
    <row r="12831" spans="1:2" x14ac:dyDescent="0.3">
      <c r="A12831" s="59" t="s">
        <v>25464</v>
      </c>
      <c r="B12831" s="59" t="s">
        <v>25465</v>
      </c>
    </row>
    <row r="12832" spans="1:2" x14ac:dyDescent="0.3">
      <c r="A12832" s="59" t="s">
        <v>25466</v>
      </c>
      <c r="B12832" s="59" t="s">
        <v>25467</v>
      </c>
    </row>
    <row r="12833" spans="1:2" x14ac:dyDescent="0.3">
      <c r="A12833" s="59" t="s">
        <v>25468</v>
      </c>
      <c r="B12833" s="59" t="s">
        <v>25469</v>
      </c>
    </row>
    <row r="12834" spans="1:2" x14ac:dyDescent="0.3">
      <c r="A12834" s="59" t="s">
        <v>25470</v>
      </c>
      <c r="B12834" s="59" t="s">
        <v>25471</v>
      </c>
    </row>
    <row r="12835" spans="1:2" x14ac:dyDescent="0.3">
      <c r="A12835" s="59" t="s">
        <v>25472</v>
      </c>
      <c r="B12835" s="59" t="s">
        <v>25473</v>
      </c>
    </row>
    <row r="12836" spans="1:2" x14ac:dyDescent="0.3">
      <c r="A12836" s="59" t="s">
        <v>25474</v>
      </c>
      <c r="B12836" s="59" t="s">
        <v>25475</v>
      </c>
    </row>
    <row r="12837" spans="1:2" x14ac:dyDescent="0.3">
      <c r="A12837" s="59" t="s">
        <v>25476</v>
      </c>
      <c r="B12837" s="59" t="s">
        <v>25477</v>
      </c>
    </row>
    <row r="12838" spans="1:2" x14ac:dyDescent="0.3">
      <c r="A12838" s="59" t="s">
        <v>25478</v>
      </c>
      <c r="B12838" s="59" t="s">
        <v>25479</v>
      </c>
    </row>
    <row r="12839" spans="1:2" x14ac:dyDescent="0.3">
      <c r="A12839" s="59" t="s">
        <v>25480</v>
      </c>
      <c r="B12839" s="59" t="s">
        <v>25481</v>
      </c>
    </row>
    <row r="12840" spans="1:2" x14ac:dyDescent="0.3">
      <c r="A12840" s="59" t="s">
        <v>25482</v>
      </c>
      <c r="B12840" s="59" t="s">
        <v>25483</v>
      </c>
    </row>
    <row r="12841" spans="1:2" x14ac:dyDescent="0.3">
      <c r="A12841" s="59" t="s">
        <v>17758</v>
      </c>
      <c r="B12841" s="59" t="s">
        <v>25484</v>
      </c>
    </row>
    <row r="12842" spans="1:2" x14ac:dyDescent="0.3">
      <c r="A12842" s="59" t="s">
        <v>17760</v>
      </c>
      <c r="B12842" s="59" t="s">
        <v>25485</v>
      </c>
    </row>
    <row r="12843" spans="1:2" x14ac:dyDescent="0.3">
      <c r="A12843" s="59" t="s">
        <v>17762</v>
      </c>
      <c r="B12843" s="59" t="s">
        <v>25486</v>
      </c>
    </row>
    <row r="12844" spans="1:2" x14ac:dyDescent="0.3">
      <c r="A12844" s="59" t="s">
        <v>17764</v>
      </c>
      <c r="B12844" s="59" t="s">
        <v>25487</v>
      </c>
    </row>
    <row r="12845" spans="1:2" x14ac:dyDescent="0.3">
      <c r="A12845" s="59" t="s">
        <v>25488</v>
      </c>
      <c r="B12845" s="59" t="s">
        <v>25489</v>
      </c>
    </row>
    <row r="12846" spans="1:2" x14ac:dyDescent="0.3">
      <c r="A12846" s="59" t="s">
        <v>17766</v>
      </c>
      <c r="B12846" s="59" t="s">
        <v>17767</v>
      </c>
    </row>
    <row r="12847" spans="1:2" x14ac:dyDescent="0.3">
      <c r="A12847" s="59" t="s">
        <v>17768</v>
      </c>
      <c r="B12847" s="59" t="s">
        <v>17769</v>
      </c>
    </row>
    <row r="12848" spans="1:2" x14ac:dyDescent="0.3">
      <c r="A12848" s="59" t="s">
        <v>17770</v>
      </c>
      <c r="B12848" s="59" t="s">
        <v>17771</v>
      </c>
    </row>
    <row r="12849" spans="1:2" x14ac:dyDescent="0.3">
      <c r="A12849" s="59" t="s">
        <v>17772</v>
      </c>
      <c r="B12849" s="59" t="s">
        <v>17773</v>
      </c>
    </row>
    <row r="12850" spans="1:2" x14ac:dyDescent="0.3">
      <c r="A12850" s="59" t="s">
        <v>17774</v>
      </c>
      <c r="B12850" s="59" t="s">
        <v>17775</v>
      </c>
    </row>
    <row r="12851" spans="1:2" x14ac:dyDescent="0.3">
      <c r="A12851" s="59" t="s">
        <v>17776</v>
      </c>
      <c r="B12851" s="59" t="s">
        <v>17777</v>
      </c>
    </row>
    <row r="12852" spans="1:2" x14ac:dyDescent="0.3">
      <c r="A12852" s="59" t="s">
        <v>17778</v>
      </c>
      <c r="B12852" s="59" t="s">
        <v>17779</v>
      </c>
    </row>
    <row r="12853" spans="1:2" x14ac:dyDescent="0.3">
      <c r="A12853" s="59" t="s">
        <v>25490</v>
      </c>
      <c r="B12853" s="59" t="s">
        <v>17781</v>
      </c>
    </row>
    <row r="12854" spans="1:2" x14ac:dyDescent="0.3">
      <c r="A12854" s="59" t="s">
        <v>25491</v>
      </c>
      <c r="B12854" s="59" t="s">
        <v>17783</v>
      </c>
    </row>
    <row r="12855" spans="1:2" x14ac:dyDescent="0.3">
      <c r="A12855" s="59" t="s">
        <v>25492</v>
      </c>
      <c r="B12855" s="59" t="s">
        <v>25493</v>
      </c>
    </row>
    <row r="12856" spans="1:2" x14ac:dyDescent="0.3">
      <c r="A12856" s="59" t="s">
        <v>17784</v>
      </c>
      <c r="B12856" s="59" t="s">
        <v>25494</v>
      </c>
    </row>
    <row r="12857" spans="1:2" ht="28.8" x14ac:dyDescent="0.3">
      <c r="A12857" s="59" t="s">
        <v>17786</v>
      </c>
      <c r="B12857" s="59" t="s">
        <v>25495</v>
      </c>
    </row>
    <row r="12858" spans="1:2" ht="28.8" x14ac:dyDescent="0.3">
      <c r="A12858" s="59" t="s">
        <v>17788</v>
      </c>
      <c r="B12858" s="59" t="s">
        <v>25496</v>
      </c>
    </row>
    <row r="12859" spans="1:2" ht="28.8" x14ac:dyDescent="0.3">
      <c r="A12859" s="59" t="s">
        <v>17790</v>
      </c>
      <c r="B12859" s="59" t="s">
        <v>25497</v>
      </c>
    </row>
    <row r="12860" spans="1:2" ht="28.8" x14ac:dyDescent="0.3">
      <c r="A12860" s="59" t="s">
        <v>17792</v>
      </c>
      <c r="B12860" s="59" t="s">
        <v>25498</v>
      </c>
    </row>
    <row r="12861" spans="1:2" x14ac:dyDescent="0.3">
      <c r="A12861" s="59" t="s">
        <v>25499</v>
      </c>
      <c r="B12861" s="59" t="s">
        <v>25500</v>
      </c>
    </row>
    <row r="12862" spans="1:2" x14ac:dyDescent="0.3">
      <c r="A12862" s="59" t="s">
        <v>17794</v>
      </c>
      <c r="B12862" s="59" t="s">
        <v>25501</v>
      </c>
    </row>
    <row r="12863" spans="1:2" ht="28.8" x14ac:dyDescent="0.3">
      <c r="A12863" s="59" t="s">
        <v>17796</v>
      </c>
      <c r="B12863" s="59" t="s">
        <v>25502</v>
      </c>
    </row>
    <row r="12864" spans="1:2" ht="28.8" x14ac:dyDescent="0.3">
      <c r="A12864" s="59" t="s">
        <v>17798</v>
      </c>
      <c r="B12864" s="59" t="s">
        <v>25503</v>
      </c>
    </row>
    <row r="12865" spans="1:2" ht="28.8" x14ac:dyDescent="0.3">
      <c r="A12865" s="59" t="s">
        <v>17800</v>
      </c>
      <c r="B12865" s="59" t="s">
        <v>25504</v>
      </c>
    </row>
    <row r="12866" spans="1:2" ht="28.8" x14ac:dyDescent="0.3">
      <c r="A12866" s="59" t="s">
        <v>17802</v>
      </c>
      <c r="B12866" s="59" t="s">
        <v>25505</v>
      </c>
    </row>
    <row r="12867" spans="1:2" x14ac:dyDescent="0.3">
      <c r="A12867" s="59" t="s">
        <v>25506</v>
      </c>
      <c r="B12867" s="59" t="s">
        <v>25507</v>
      </c>
    </row>
    <row r="12868" spans="1:2" ht="28.8" x14ac:dyDescent="0.3">
      <c r="A12868" s="59" t="s">
        <v>17804</v>
      </c>
      <c r="B12868" s="59" t="s">
        <v>25508</v>
      </c>
    </row>
    <row r="12869" spans="1:2" ht="28.8" x14ac:dyDescent="0.3">
      <c r="A12869" s="59" t="s">
        <v>17806</v>
      </c>
      <c r="B12869" s="59" t="s">
        <v>25509</v>
      </c>
    </row>
    <row r="12870" spans="1:2" ht="28.8" x14ac:dyDescent="0.3">
      <c r="A12870" s="59" t="s">
        <v>17808</v>
      </c>
      <c r="B12870" s="59" t="s">
        <v>25510</v>
      </c>
    </row>
    <row r="12871" spans="1:2" ht="28.8" x14ac:dyDescent="0.3">
      <c r="A12871" s="59" t="s">
        <v>17810</v>
      </c>
      <c r="B12871" s="59" t="s">
        <v>25511</v>
      </c>
    </row>
    <row r="12872" spans="1:2" ht="28.8" x14ac:dyDescent="0.3">
      <c r="A12872" s="59" t="s">
        <v>17812</v>
      </c>
      <c r="B12872" s="59" t="s">
        <v>25512</v>
      </c>
    </row>
    <row r="12873" spans="1:2" x14ac:dyDescent="0.3">
      <c r="A12873" s="59" t="s">
        <v>25513</v>
      </c>
      <c r="B12873" s="59" t="s">
        <v>25514</v>
      </c>
    </row>
    <row r="12874" spans="1:2" ht="28.8" x14ac:dyDescent="0.3">
      <c r="A12874" s="59" t="s">
        <v>17814</v>
      </c>
      <c r="B12874" s="59" t="s">
        <v>25515</v>
      </c>
    </row>
    <row r="12875" spans="1:2" ht="28.8" x14ac:dyDescent="0.3">
      <c r="A12875" s="59" t="s">
        <v>17816</v>
      </c>
      <c r="B12875" s="59" t="s">
        <v>25516</v>
      </c>
    </row>
    <row r="12876" spans="1:2" ht="28.8" x14ac:dyDescent="0.3">
      <c r="A12876" s="59" t="s">
        <v>17818</v>
      </c>
      <c r="B12876" s="59" t="s">
        <v>25517</v>
      </c>
    </row>
    <row r="12877" spans="1:2" ht="28.8" x14ac:dyDescent="0.3">
      <c r="A12877" s="59" t="s">
        <v>17820</v>
      </c>
      <c r="B12877" s="59" t="s">
        <v>25518</v>
      </c>
    </row>
    <row r="12878" spans="1:2" ht="28.8" x14ac:dyDescent="0.3">
      <c r="A12878" s="59" t="s">
        <v>17822</v>
      </c>
      <c r="B12878" s="59" t="s">
        <v>25519</v>
      </c>
    </row>
    <row r="12879" spans="1:2" x14ac:dyDescent="0.3">
      <c r="A12879" s="59" t="s">
        <v>25520</v>
      </c>
      <c r="B12879" s="59" t="s">
        <v>25521</v>
      </c>
    </row>
    <row r="12880" spans="1:2" ht="28.8" x14ac:dyDescent="0.3">
      <c r="A12880" s="59" t="s">
        <v>17824</v>
      </c>
      <c r="B12880" s="59" t="s">
        <v>25522</v>
      </c>
    </row>
    <row r="12881" spans="1:2" ht="28.8" x14ac:dyDescent="0.3">
      <c r="A12881" s="59" t="s">
        <v>17826</v>
      </c>
      <c r="B12881" s="59" t="s">
        <v>25523</v>
      </c>
    </row>
    <row r="12882" spans="1:2" ht="28.8" x14ac:dyDescent="0.3">
      <c r="A12882" s="59" t="s">
        <v>17828</v>
      </c>
      <c r="B12882" s="59" t="s">
        <v>25524</v>
      </c>
    </row>
    <row r="12883" spans="1:2" ht="28.8" x14ac:dyDescent="0.3">
      <c r="A12883" s="59" t="s">
        <v>17830</v>
      </c>
      <c r="B12883" s="59" t="s">
        <v>25525</v>
      </c>
    </row>
    <row r="12884" spans="1:2" ht="28.8" x14ac:dyDescent="0.3">
      <c r="A12884" s="59" t="s">
        <v>17832</v>
      </c>
      <c r="B12884" s="59" t="s">
        <v>25526</v>
      </c>
    </row>
    <row r="12885" spans="1:2" x14ac:dyDescent="0.3">
      <c r="A12885" s="59" t="s">
        <v>25527</v>
      </c>
      <c r="B12885" s="59" t="s">
        <v>25528</v>
      </c>
    </row>
    <row r="12886" spans="1:2" x14ac:dyDescent="0.3">
      <c r="A12886" s="59" t="s">
        <v>17834</v>
      </c>
      <c r="B12886" s="59" t="s">
        <v>25529</v>
      </c>
    </row>
    <row r="12887" spans="1:2" ht="28.8" x14ac:dyDescent="0.3">
      <c r="A12887" s="59" t="s">
        <v>17836</v>
      </c>
      <c r="B12887" s="59" t="s">
        <v>25530</v>
      </c>
    </row>
    <row r="12888" spans="1:2" ht="28.8" x14ac:dyDescent="0.3">
      <c r="A12888" s="59" t="s">
        <v>17838</v>
      </c>
      <c r="B12888" s="59" t="s">
        <v>25531</v>
      </c>
    </row>
    <row r="12889" spans="1:2" ht="28.8" x14ac:dyDescent="0.3">
      <c r="A12889" s="59" t="s">
        <v>17840</v>
      </c>
      <c r="B12889" s="59" t="s">
        <v>25532</v>
      </c>
    </row>
    <row r="12890" spans="1:2" ht="28.8" x14ac:dyDescent="0.3">
      <c r="A12890" s="59" t="s">
        <v>17842</v>
      </c>
      <c r="B12890" s="59" t="s">
        <v>25533</v>
      </c>
    </row>
    <row r="12891" spans="1:2" x14ac:dyDescent="0.3">
      <c r="A12891" s="59" t="s">
        <v>25534</v>
      </c>
      <c r="B12891" s="59" t="s">
        <v>25535</v>
      </c>
    </row>
    <row r="12892" spans="1:2" ht="28.8" x14ac:dyDescent="0.3">
      <c r="A12892" s="59" t="s">
        <v>17844</v>
      </c>
      <c r="B12892" s="59" t="s">
        <v>25536</v>
      </c>
    </row>
    <row r="12893" spans="1:2" ht="28.8" x14ac:dyDescent="0.3">
      <c r="A12893" s="59" t="s">
        <v>17846</v>
      </c>
      <c r="B12893" s="59" t="s">
        <v>25537</v>
      </c>
    </row>
    <row r="12894" spans="1:2" ht="28.8" x14ac:dyDescent="0.3">
      <c r="A12894" s="59" t="s">
        <v>17848</v>
      </c>
      <c r="B12894" s="59" t="s">
        <v>25538</v>
      </c>
    </row>
    <row r="12895" spans="1:2" ht="28.8" x14ac:dyDescent="0.3">
      <c r="A12895" s="59" t="s">
        <v>17850</v>
      </c>
      <c r="B12895" s="59" t="s">
        <v>25539</v>
      </c>
    </row>
    <row r="12896" spans="1:2" ht="28.8" x14ac:dyDescent="0.3">
      <c r="A12896" s="59" t="s">
        <v>17852</v>
      </c>
      <c r="B12896" s="59" t="s">
        <v>25540</v>
      </c>
    </row>
    <row r="12897" spans="1:2" x14ac:dyDescent="0.3">
      <c r="A12897" s="59" t="s">
        <v>25541</v>
      </c>
      <c r="B12897" s="59" t="s">
        <v>25542</v>
      </c>
    </row>
    <row r="12898" spans="1:2" x14ac:dyDescent="0.3">
      <c r="A12898" s="59" t="s">
        <v>17854</v>
      </c>
      <c r="B12898" s="59" t="s">
        <v>25543</v>
      </c>
    </row>
    <row r="12899" spans="1:2" ht="28.8" x14ac:dyDescent="0.3">
      <c r="A12899" s="59" t="s">
        <v>17856</v>
      </c>
      <c r="B12899" s="59" t="s">
        <v>25544</v>
      </c>
    </row>
    <row r="12900" spans="1:2" ht="28.8" x14ac:dyDescent="0.3">
      <c r="A12900" s="59" t="s">
        <v>17858</v>
      </c>
      <c r="B12900" s="59" t="s">
        <v>25545</v>
      </c>
    </row>
    <row r="12901" spans="1:2" ht="28.8" x14ac:dyDescent="0.3">
      <c r="A12901" s="59" t="s">
        <v>17860</v>
      </c>
      <c r="B12901" s="59" t="s">
        <v>25546</v>
      </c>
    </row>
    <row r="12902" spans="1:2" ht="28.8" x14ac:dyDescent="0.3">
      <c r="A12902" s="59" t="s">
        <v>17862</v>
      </c>
      <c r="B12902" s="59" t="s">
        <v>25547</v>
      </c>
    </row>
    <row r="12903" spans="1:2" x14ac:dyDescent="0.3">
      <c r="A12903" s="59" t="s">
        <v>25548</v>
      </c>
      <c r="B12903" s="59" t="s">
        <v>25549</v>
      </c>
    </row>
    <row r="12904" spans="1:2" x14ac:dyDescent="0.3">
      <c r="A12904" s="59" t="s">
        <v>17864</v>
      </c>
      <c r="B12904" s="59" t="s">
        <v>25550</v>
      </c>
    </row>
    <row r="12905" spans="1:2" ht="28.8" x14ac:dyDescent="0.3">
      <c r="A12905" s="59" t="s">
        <v>17866</v>
      </c>
      <c r="B12905" s="59" t="s">
        <v>25551</v>
      </c>
    </row>
    <row r="12906" spans="1:2" ht="28.8" x14ac:dyDescent="0.3">
      <c r="A12906" s="59" t="s">
        <v>17868</v>
      </c>
      <c r="B12906" s="59" t="s">
        <v>25552</v>
      </c>
    </row>
    <row r="12907" spans="1:2" ht="28.8" x14ac:dyDescent="0.3">
      <c r="A12907" s="59" t="s">
        <v>17870</v>
      </c>
      <c r="B12907" s="59" t="s">
        <v>25553</v>
      </c>
    </row>
    <row r="12908" spans="1:2" ht="28.8" x14ac:dyDescent="0.3">
      <c r="A12908" s="59" t="s">
        <v>17872</v>
      </c>
      <c r="B12908" s="59" t="s">
        <v>25554</v>
      </c>
    </row>
    <row r="12909" spans="1:2" x14ac:dyDescent="0.3">
      <c r="A12909" s="59" t="s">
        <v>25555</v>
      </c>
      <c r="B12909" s="59" t="s">
        <v>25556</v>
      </c>
    </row>
    <row r="12910" spans="1:2" x14ac:dyDescent="0.3">
      <c r="A12910" s="59" t="s">
        <v>17874</v>
      </c>
      <c r="B12910" s="59" t="s">
        <v>25557</v>
      </c>
    </row>
    <row r="12911" spans="1:2" ht="28.8" x14ac:dyDescent="0.3">
      <c r="A12911" s="59" t="s">
        <v>17876</v>
      </c>
      <c r="B12911" s="59" t="s">
        <v>25558</v>
      </c>
    </row>
    <row r="12912" spans="1:2" ht="28.8" x14ac:dyDescent="0.3">
      <c r="A12912" s="59" t="s">
        <v>17878</v>
      </c>
      <c r="B12912" s="59" t="s">
        <v>25559</v>
      </c>
    </row>
    <row r="12913" spans="1:2" ht="28.8" x14ac:dyDescent="0.3">
      <c r="A12913" s="59" t="s">
        <v>17880</v>
      </c>
      <c r="B12913" s="59" t="s">
        <v>25560</v>
      </c>
    </row>
    <row r="12914" spans="1:2" ht="28.8" x14ac:dyDescent="0.3">
      <c r="A12914" s="59" t="s">
        <v>17882</v>
      </c>
      <c r="B12914" s="59" t="s">
        <v>25561</v>
      </c>
    </row>
    <row r="12915" spans="1:2" x14ac:dyDescent="0.3">
      <c r="A12915" s="59" t="s">
        <v>25562</v>
      </c>
      <c r="B12915" s="59" t="s">
        <v>25563</v>
      </c>
    </row>
    <row r="12916" spans="1:2" x14ac:dyDescent="0.3">
      <c r="A12916" s="59" t="s">
        <v>17884</v>
      </c>
      <c r="B12916" s="59" t="s">
        <v>25564</v>
      </c>
    </row>
    <row r="12917" spans="1:2" ht="28.8" x14ac:dyDescent="0.3">
      <c r="A12917" s="59" t="s">
        <v>17886</v>
      </c>
      <c r="B12917" s="59" t="s">
        <v>25565</v>
      </c>
    </row>
    <row r="12918" spans="1:2" ht="28.8" x14ac:dyDescent="0.3">
      <c r="A12918" s="59" t="s">
        <v>17888</v>
      </c>
      <c r="B12918" s="59" t="s">
        <v>25566</v>
      </c>
    </row>
    <row r="12919" spans="1:2" ht="28.8" x14ac:dyDescent="0.3">
      <c r="A12919" s="59" t="s">
        <v>17890</v>
      </c>
      <c r="B12919" s="59" t="s">
        <v>25567</v>
      </c>
    </row>
    <row r="12920" spans="1:2" ht="28.8" x14ac:dyDescent="0.3">
      <c r="A12920" s="59" t="s">
        <v>17892</v>
      </c>
      <c r="B12920" s="59" t="s">
        <v>25568</v>
      </c>
    </row>
    <row r="12921" spans="1:2" x14ac:dyDescent="0.3">
      <c r="A12921" s="59" t="s">
        <v>25569</v>
      </c>
      <c r="B12921" s="59" t="s">
        <v>25570</v>
      </c>
    </row>
    <row r="12922" spans="1:2" ht="28.8" x14ac:dyDescent="0.3">
      <c r="A12922" s="59" t="s">
        <v>17894</v>
      </c>
      <c r="B12922" s="59" t="s">
        <v>25571</v>
      </c>
    </row>
    <row r="12923" spans="1:2" ht="28.8" x14ac:dyDescent="0.3">
      <c r="A12923" s="59" t="s">
        <v>17896</v>
      </c>
      <c r="B12923" s="59" t="s">
        <v>25572</v>
      </c>
    </row>
    <row r="12924" spans="1:2" ht="28.8" x14ac:dyDescent="0.3">
      <c r="A12924" s="59" t="s">
        <v>17898</v>
      </c>
      <c r="B12924" s="59" t="s">
        <v>25573</v>
      </c>
    </row>
    <row r="12925" spans="1:2" ht="28.8" x14ac:dyDescent="0.3">
      <c r="A12925" s="59" t="s">
        <v>17900</v>
      </c>
      <c r="B12925" s="59" t="s">
        <v>25574</v>
      </c>
    </row>
    <row r="12926" spans="1:2" ht="28.8" x14ac:dyDescent="0.3">
      <c r="A12926" s="59" t="s">
        <v>17902</v>
      </c>
      <c r="B12926" s="59" t="s">
        <v>25575</v>
      </c>
    </row>
    <row r="12927" spans="1:2" x14ac:dyDescent="0.3">
      <c r="A12927" s="59" t="s">
        <v>25576</v>
      </c>
      <c r="B12927" s="59" t="s">
        <v>25577</v>
      </c>
    </row>
    <row r="12928" spans="1:2" ht="28.8" x14ac:dyDescent="0.3">
      <c r="A12928" s="59" t="s">
        <v>17904</v>
      </c>
      <c r="B12928" s="59" t="s">
        <v>25578</v>
      </c>
    </row>
    <row r="12929" spans="1:2" ht="28.8" x14ac:dyDescent="0.3">
      <c r="A12929" s="59" t="s">
        <v>17906</v>
      </c>
      <c r="B12929" s="59" t="s">
        <v>25579</v>
      </c>
    </row>
    <row r="12930" spans="1:2" ht="28.8" x14ac:dyDescent="0.3">
      <c r="A12930" s="59" t="s">
        <v>17908</v>
      </c>
      <c r="B12930" s="59" t="s">
        <v>25580</v>
      </c>
    </row>
    <row r="12931" spans="1:2" ht="28.8" x14ac:dyDescent="0.3">
      <c r="A12931" s="59" t="s">
        <v>17910</v>
      </c>
      <c r="B12931" s="59" t="s">
        <v>25581</v>
      </c>
    </row>
    <row r="12932" spans="1:2" ht="28.8" x14ac:dyDescent="0.3">
      <c r="A12932" s="59" t="s">
        <v>17912</v>
      </c>
      <c r="B12932" s="59" t="s">
        <v>25582</v>
      </c>
    </row>
    <row r="12933" spans="1:2" ht="28.8" x14ac:dyDescent="0.3">
      <c r="A12933" s="59" t="s">
        <v>25583</v>
      </c>
      <c r="B12933" s="59" t="s">
        <v>25584</v>
      </c>
    </row>
    <row r="12934" spans="1:2" x14ac:dyDescent="0.3">
      <c r="A12934" s="59" t="s">
        <v>17914</v>
      </c>
      <c r="B12934" s="59" t="s">
        <v>17915</v>
      </c>
    </row>
    <row r="12935" spans="1:2" x14ac:dyDescent="0.3">
      <c r="A12935" s="59" t="s">
        <v>17916</v>
      </c>
      <c r="B12935" s="59" t="s">
        <v>17917</v>
      </c>
    </row>
    <row r="12936" spans="1:2" x14ac:dyDescent="0.3">
      <c r="A12936" s="59" t="s">
        <v>17918</v>
      </c>
      <c r="B12936" s="59" t="s">
        <v>17919</v>
      </c>
    </row>
    <row r="12937" spans="1:2" x14ac:dyDescent="0.3">
      <c r="A12937" s="59" t="s">
        <v>17920</v>
      </c>
      <c r="B12937" s="59" t="s">
        <v>17921</v>
      </c>
    </row>
    <row r="12938" spans="1:2" x14ac:dyDescent="0.3">
      <c r="A12938" s="59" t="s">
        <v>17922</v>
      </c>
      <c r="B12938" s="59" t="s">
        <v>17923</v>
      </c>
    </row>
    <row r="12939" spans="1:2" x14ac:dyDescent="0.3">
      <c r="A12939" s="59" t="s">
        <v>17924</v>
      </c>
      <c r="B12939" s="59" t="s">
        <v>17925</v>
      </c>
    </row>
    <row r="12940" spans="1:2" x14ac:dyDescent="0.3">
      <c r="A12940" s="59" t="s">
        <v>17926</v>
      </c>
      <c r="B12940" s="59" t="s">
        <v>17927</v>
      </c>
    </row>
    <row r="12941" spans="1:2" x14ac:dyDescent="0.3">
      <c r="A12941" s="59" t="s">
        <v>17928</v>
      </c>
      <c r="B12941" s="59" t="s">
        <v>17929</v>
      </c>
    </row>
    <row r="12942" spans="1:2" x14ac:dyDescent="0.3">
      <c r="A12942" s="59" t="s">
        <v>17930</v>
      </c>
      <c r="B12942" s="59" t="s">
        <v>17931</v>
      </c>
    </row>
    <row r="12943" spans="1:2" ht="28.8" x14ac:dyDescent="0.3">
      <c r="A12943" s="59" t="s">
        <v>25585</v>
      </c>
      <c r="B12943" s="59" t="s">
        <v>25586</v>
      </c>
    </row>
    <row r="12944" spans="1:2" x14ac:dyDescent="0.3">
      <c r="A12944" s="59" t="s">
        <v>17932</v>
      </c>
      <c r="B12944" s="59" t="s">
        <v>17933</v>
      </c>
    </row>
    <row r="12945" spans="1:2" x14ac:dyDescent="0.3">
      <c r="A12945" s="59" t="s">
        <v>17934</v>
      </c>
      <c r="B12945" s="59" t="s">
        <v>17935</v>
      </c>
    </row>
    <row r="12946" spans="1:2" x14ac:dyDescent="0.3">
      <c r="A12946" s="59" t="s">
        <v>17936</v>
      </c>
      <c r="B12946" s="59" t="s">
        <v>17937</v>
      </c>
    </row>
    <row r="12947" spans="1:2" x14ac:dyDescent="0.3">
      <c r="A12947" s="59" t="s">
        <v>17938</v>
      </c>
      <c r="B12947" s="59" t="s">
        <v>17939</v>
      </c>
    </row>
    <row r="12948" spans="1:2" x14ac:dyDescent="0.3">
      <c r="A12948" s="59" t="s">
        <v>17940</v>
      </c>
      <c r="B12948" s="59" t="s">
        <v>17941</v>
      </c>
    </row>
    <row r="12949" spans="1:2" x14ac:dyDescent="0.3">
      <c r="A12949" s="59" t="s">
        <v>17942</v>
      </c>
      <c r="B12949" s="59" t="s">
        <v>17943</v>
      </c>
    </row>
    <row r="12950" spans="1:2" x14ac:dyDescent="0.3">
      <c r="A12950" s="59" t="s">
        <v>17944</v>
      </c>
      <c r="B12950" s="59" t="s">
        <v>17945</v>
      </c>
    </row>
    <row r="12951" spans="1:2" x14ac:dyDescent="0.3">
      <c r="A12951" s="59" t="s">
        <v>17946</v>
      </c>
      <c r="B12951" s="59" t="s">
        <v>17947</v>
      </c>
    </row>
    <row r="12952" spans="1:2" x14ac:dyDescent="0.3">
      <c r="A12952" s="59" t="s">
        <v>17948</v>
      </c>
      <c r="B12952" s="59" t="s">
        <v>17949</v>
      </c>
    </row>
    <row r="12953" spans="1:2" x14ac:dyDescent="0.3">
      <c r="A12953" s="59" t="s">
        <v>17950</v>
      </c>
      <c r="B12953" s="59" t="s">
        <v>17951</v>
      </c>
    </row>
    <row r="12954" spans="1:2" x14ac:dyDescent="0.3">
      <c r="A12954" s="59" t="s">
        <v>25587</v>
      </c>
      <c r="B12954" s="59" t="s">
        <v>25588</v>
      </c>
    </row>
    <row r="12955" spans="1:2" x14ac:dyDescent="0.3">
      <c r="A12955" s="59" t="s">
        <v>17952</v>
      </c>
      <c r="B12955" s="59" t="s">
        <v>17953</v>
      </c>
    </row>
    <row r="12956" spans="1:2" x14ac:dyDescent="0.3">
      <c r="A12956" s="59" t="s">
        <v>17954</v>
      </c>
      <c r="B12956" s="59" t="s">
        <v>17955</v>
      </c>
    </row>
    <row r="12957" spans="1:2" x14ac:dyDescent="0.3">
      <c r="A12957" s="59" t="s">
        <v>25589</v>
      </c>
      <c r="B12957" s="59" t="s">
        <v>17957</v>
      </c>
    </row>
    <row r="12958" spans="1:2" x14ac:dyDescent="0.3">
      <c r="A12958" s="59" t="s">
        <v>25590</v>
      </c>
      <c r="B12958" s="59" t="s">
        <v>25591</v>
      </c>
    </row>
    <row r="12959" spans="1:2" x14ac:dyDescent="0.3">
      <c r="A12959" s="59" t="s">
        <v>17958</v>
      </c>
      <c r="B12959" s="59" t="s">
        <v>17959</v>
      </c>
    </row>
    <row r="12960" spans="1:2" x14ac:dyDescent="0.3">
      <c r="A12960" s="59" t="s">
        <v>17960</v>
      </c>
      <c r="B12960" s="59" t="s">
        <v>17961</v>
      </c>
    </row>
    <row r="12961" spans="1:2" x14ac:dyDescent="0.3">
      <c r="A12961" s="59" t="s">
        <v>17962</v>
      </c>
      <c r="B12961" s="59" t="s">
        <v>17963</v>
      </c>
    </row>
    <row r="12962" spans="1:2" x14ac:dyDescent="0.3">
      <c r="A12962" s="59" t="s">
        <v>25592</v>
      </c>
      <c r="B12962" s="59" t="s">
        <v>25593</v>
      </c>
    </row>
    <row r="12963" spans="1:2" ht="28.8" x14ac:dyDescent="0.3">
      <c r="A12963" s="59" t="s">
        <v>17964</v>
      </c>
      <c r="B12963" s="59" t="s">
        <v>25594</v>
      </c>
    </row>
    <row r="12964" spans="1:2" x14ac:dyDescent="0.3">
      <c r="A12964" s="59" t="s">
        <v>17966</v>
      </c>
      <c r="B12964" s="59" t="s">
        <v>25595</v>
      </c>
    </row>
    <row r="12965" spans="1:2" x14ac:dyDescent="0.3">
      <c r="A12965" s="59" t="s">
        <v>17968</v>
      </c>
      <c r="B12965" s="59" t="s">
        <v>25596</v>
      </c>
    </row>
    <row r="12966" spans="1:2" ht="28.8" x14ac:dyDescent="0.3">
      <c r="A12966" s="59" t="s">
        <v>17970</v>
      </c>
      <c r="B12966" s="59" t="s">
        <v>25597</v>
      </c>
    </row>
    <row r="12967" spans="1:2" x14ac:dyDescent="0.3">
      <c r="A12967" s="59" t="s">
        <v>25598</v>
      </c>
      <c r="B12967" s="59" t="s">
        <v>25599</v>
      </c>
    </row>
    <row r="12968" spans="1:2" x14ac:dyDescent="0.3">
      <c r="A12968" s="59" t="s">
        <v>17972</v>
      </c>
      <c r="B12968" s="59" t="s">
        <v>17973</v>
      </c>
    </row>
    <row r="12969" spans="1:2" x14ac:dyDescent="0.3">
      <c r="A12969" s="59" t="s">
        <v>17974</v>
      </c>
      <c r="B12969" s="59" t="s">
        <v>17975</v>
      </c>
    </row>
    <row r="12970" spans="1:2" x14ac:dyDescent="0.3">
      <c r="A12970" s="59" t="s">
        <v>17976</v>
      </c>
      <c r="B12970" s="59" t="s">
        <v>17977</v>
      </c>
    </row>
    <row r="12971" spans="1:2" x14ac:dyDescent="0.3">
      <c r="A12971" s="59" t="s">
        <v>25600</v>
      </c>
      <c r="B12971" s="59" t="s">
        <v>25601</v>
      </c>
    </row>
    <row r="12972" spans="1:2" x14ac:dyDescent="0.3">
      <c r="A12972" s="59" t="s">
        <v>17978</v>
      </c>
      <c r="B12972" s="59" t="s">
        <v>17979</v>
      </c>
    </row>
    <row r="12973" spans="1:2" x14ac:dyDescent="0.3">
      <c r="A12973" s="59" t="s">
        <v>17980</v>
      </c>
      <c r="B12973" s="59" t="s">
        <v>17981</v>
      </c>
    </row>
    <row r="12974" spans="1:2" x14ac:dyDescent="0.3">
      <c r="A12974" s="59" t="s">
        <v>17982</v>
      </c>
      <c r="B12974" s="59" t="s">
        <v>17983</v>
      </c>
    </row>
    <row r="12975" spans="1:2" x14ac:dyDescent="0.3">
      <c r="A12975" s="59" t="s">
        <v>17984</v>
      </c>
      <c r="B12975" s="59" t="s">
        <v>17985</v>
      </c>
    </row>
    <row r="12976" spans="1:2" x14ac:dyDescent="0.3">
      <c r="A12976" s="59" t="s">
        <v>17986</v>
      </c>
      <c r="B12976" s="59" t="s">
        <v>17987</v>
      </c>
    </row>
    <row r="12977" spans="1:2" x14ac:dyDescent="0.3">
      <c r="A12977" s="59" t="s">
        <v>17988</v>
      </c>
      <c r="B12977" s="59" t="s">
        <v>17989</v>
      </c>
    </row>
    <row r="12978" spans="1:2" x14ac:dyDescent="0.3">
      <c r="A12978" s="59" t="s">
        <v>17990</v>
      </c>
      <c r="B12978" s="59" t="s">
        <v>17991</v>
      </c>
    </row>
    <row r="12979" spans="1:2" x14ac:dyDescent="0.3">
      <c r="A12979" s="59" t="s">
        <v>17992</v>
      </c>
      <c r="B12979" s="59" t="s">
        <v>17993</v>
      </c>
    </row>
    <row r="12980" spans="1:2" x14ac:dyDescent="0.3">
      <c r="A12980" s="59" t="s">
        <v>17994</v>
      </c>
      <c r="B12980" s="59" t="s">
        <v>17995</v>
      </c>
    </row>
    <row r="12981" spans="1:2" x14ac:dyDescent="0.3">
      <c r="A12981" s="59" t="s">
        <v>17996</v>
      </c>
      <c r="B12981" s="59" t="s">
        <v>17997</v>
      </c>
    </row>
    <row r="12982" spans="1:2" x14ac:dyDescent="0.3">
      <c r="A12982" s="59" t="s">
        <v>25602</v>
      </c>
      <c r="B12982" s="59" t="s">
        <v>25603</v>
      </c>
    </row>
    <row r="12983" spans="1:2" x14ac:dyDescent="0.3">
      <c r="A12983" s="59" t="s">
        <v>17998</v>
      </c>
      <c r="B12983" s="59" t="s">
        <v>17999</v>
      </c>
    </row>
    <row r="12984" spans="1:2" x14ac:dyDescent="0.3">
      <c r="A12984" s="59" t="s">
        <v>18000</v>
      </c>
      <c r="B12984" s="59" t="s">
        <v>18001</v>
      </c>
    </row>
    <row r="12985" spans="1:2" x14ac:dyDescent="0.3">
      <c r="A12985" s="59" t="s">
        <v>18002</v>
      </c>
      <c r="B12985" s="59" t="s">
        <v>18003</v>
      </c>
    </row>
    <row r="12986" spans="1:2" x14ac:dyDescent="0.3">
      <c r="A12986" s="59" t="s">
        <v>18004</v>
      </c>
      <c r="B12986" s="59" t="s">
        <v>18005</v>
      </c>
    </row>
    <row r="12987" spans="1:2" x14ac:dyDescent="0.3">
      <c r="A12987" s="59" t="s">
        <v>18006</v>
      </c>
      <c r="B12987" s="59" t="s">
        <v>18007</v>
      </c>
    </row>
    <row r="12988" spans="1:2" x14ac:dyDescent="0.3">
      <c r="A12988" s="59" t="s">
        <v>25604</v>
      </c>
      <c r="B12988" s="59" t="s">
        <v>18009</v>
      </c>
    </row>
    <row r="12989" spans="1:2" x14ac:dyDescent="0.3">
      <c r="A12989" s="59" t="s">
        <v>25605</v>
      </c>
      <c r="B12989" s="59" t="s">
        <v>18011</v>
      </c>
    </row>
    <row r="12990" spans="1:2" x14ac:dyDescent="0.3">
      <c r="A12990" s="59" t="s">
        <v>25606</v>
      </c>
      <c r="B12990" s="59" t="s">
        <v>18013</v>
      </c>
    </row>
    <row r="12991" spans="1:2" x14ac:dyDescent="0.3">
      <c r="A12991" s="59" t="s">
        <v>25607</v>
      </c>
      <c r="B12991" s="59" t="s">
        <v>18015</v>
      </c>
    </row>
    <row r="12992" spans="1:2" x14ac:dyDescent="0.3">
      <c r="A12992" s="60">
        <v>1</v>
      </c>
      <c r="B12992" s="60" t="s">
        <v>25608</v>
      </c>
    </row>
    <row r="12993" spans="1:2" x14ac:dyDescent="0.3">
      <c r="A12993" s="60">
        <v>2</v>
      </c>
      <c r="B12993" s="60" t="s">
        <v>18880</v>
      </c>
    </row>
    <row r="12994" spans="1:2" x14ac:dyDescent="0.3">
      <c r="A12994" s="60">
        <v>3</v>
      </c>
      <c r="B12994" s="60" t="s">
        <v>25609</v>
      </c>
    </row>
    <row r="12995" spans="1:2" x14ac:dyDescent="0.3">
      <c r="A12995" s="60">
        <v>4</v>
      </c>
      <c r="B12995" s="60" t="s">
        <v>25610</v>
      </c>
    </row>
    <row r="12996" spans="1:2" x14ac:dyDescent="0.3">
      <c r="A12996" s="60" t="s">
        <v>42428</v>
      </c>
      <c r="B12996" s="60" t="s">
        <v>42427</v>
      </c>
    </row>
    <row r="12997" spans="1:2" x14ac:dyDescent="0.3">
      <c r="A12997" s="60" t="s">
        <v>30687</v>
      </c>
      <c r="B12997" s="68" t="s">
        <v>42644</v>
      </c>
    </row>
    <row r="12998" spans="1:2" x14ac:dyDescent="0.3">
      <c r="A12998" s="60" t="s">
        <v>27339</v>
      </c>
      <c r="B12998" s="60" t="s">
        <v>42645</v>
      </c>
    </row>
    <row r="12999" spans="1:2" x14ac:dyDescent="0.3">
      <c r="A12999" s="104" t="s">
        <v>25697</v>
      </c>
      <c r="B12999" s="103" t="s">
        <v>25698</v>
      </c>
    </row>
    <row r="13000" spans="1:2" x14ac:dyDescent="0.3">
      <c r="A13000" s="105" t="s">
        <v>25701</v>
      </c>
      <c r="B13000" s="106" t="s">
        <v>25702</v>
      </c>
    </row>
    <row r="13001" spans="1:2" x14ac:dyDescent="0.3">
      <c r="A13001" s="104" t="s">
        <v>26169</v>
      </c>
      <c r="B13001" s="104" t="s">
        <v>26170</v>
      </c>
    </row>
    <row r="13002" spans="1:2" x14ac:dyDescent="0.3">
      <c r="A13002" s="104" t="s">
        <v>26177</v>
      </c>
      <c r="B13002" s="104" t="s">
        <v>26178</v>
      </c>
    </row>
  </sheetData>
  <autoFilter ref="A1:B13002" xr:uid="{00000000-0009-0000-0000-000009000000}"/>
  <phoneticPr fontId="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dimension ref="A1:G12577"/>
  <sheetViews>
    <sheetView workbookViewId="0">
      <selection activeCell="F12582" sqref="F12582"/>
    </sheetView>
  </sheetViews>
  <sheetFormatPr baseColWidth="10" defaultRowHeight="14.4" x14ac:dyDescent="0.3"/>
  <cols>
    <col min="1" max="1" width="11.44140625" style="1"/>
    <col min="2" max="2" width="38.44140625" customWidth="1"/>
    <col min="3" max="3" width="11.44140625" style="26"/>
    <col min="4" max="4" width="44.109375" customWidth="1"/>
    <col min="5" max="5" width="14.109375" style="26" customWidth="1"/>
    <col min="6" max="6" width="46.44140625" customWidth="1"/>
    <col min="7" max="7" width="41.6640625" customWidth="1"/>
  </cols>
  <sheetData>
    <row r="1" spans="1:6" x14ac:dyDescent="0.3">
      <c r="A1"/>
    </row>
    <row r="2" spans="1:6" x14ac:dyDescent="0.3">
      <c r="A2"/>
    </row>
    <row r="3" spans="1:6" x14ac:dyDescent="0.3">
      <c r="A3"/>
    </row>
    <row r="4" spans="1:6" x14ac:dyDescent="0.3">
      <c r="A4"/>
    </row>
    <row r="5" spans="1:6" x14ac:dyDescent="0.3">
      <c r="A5"/>
    </row>
    <row r="6" spans="1:6" x14ac:dyDescent="0.3">
      <c r="A6" t="s">
        <v>25611</v>
      </c>
    </row>
    <row r="7" spans="1:6" x14ac:dyDescent="0.3">
      <c r="A7" s="27" t="s">
        <v>25612</v>
      </c>
    </row>
    <row r="8" spans="1:6" x14ac:dyDescent="0.3">
      <c r="A8" t="s">
        <v>25613</v>
      </c>
    </row>
    <row r="9" spans="1:6" s="1" customFormat="1" ht="43.2" x14ac:dyDescent="0.3">
      <c r="A9" s="28" t="s">
        <v>25614</v>
      </c>
      <c r="B9" s="28" t="s">
        <v>25615</v>
      </c>
      <c r="C9" s="28" t="s">
        <v>25616</v>
      </c>
      <c r="D9" s="28" t="s">
        <v>25617</v>
      </c>
      <c r="E9" s="28" t="s">
        <v>25618</v>
      </c>
      <c r="F9" s="28" t="s">
        <v>25619</v>
      </c>
    </row>
    <row r="10" spans="1:6" ht="28.8" hidden="1" x14ac:dyDescent="0.3">
      <c r="A10" s="29">
        <v>1</v>
      </c>
      <c r="B10" s="30" t="s">
        <v>25620</v>
      </c>
      <c r="C10" s="29" t="s">
        <v>25621</v>
      </c>
      <c r="D10" s="30" t="s">
        <v>25622</v>
      </c>
      <c r="E10" s="29" t="s">
        <v>2</v>
      </c>
      <c r="F10" s="30" t="s">
        <v>25623</v>
      </c>
    </row>
    <row r="11" spans="1:6" ht="28.8" hidden="1" x14ac:dyDescent="0.3">
      <c r="A11" s="29">
        <v>1</v>
      </c>
      <c r="B11" s="30" t="s">
        <v>25620</v>
      </c>
      <c r="C11" s="29" t="s">
        <v>25621</v>
      </c>
      <c r="D11" s="30" t="s">
        <v>25622</v>
      </c>
      <c r="E11" s="29" t="s">
        <v>4</v>
      </c>
      <c r="F11" s="30" t="s">
        <v>25624</v>
      </c>
    </row>
    <row r="12" spans="1:6" ht="28.8" hidden="1" x14ac:dyDescent="0.3">
      <c r="A12" s="29">
        <v>1</v>
      </c>
      <c r="B12" s="30" t="s">
        <v>25620</v>
      </c>
      <c r="C12" s="29" t="s">
        <v>25621</v>
      </c>
      <c r="D12" s="30" t="s">
        <v>25622</v>
      </c>
      <c r="E12" s="29" t="s">
        <v>6</v>
      </c>
      <c r="F12" s="30" t="s">
        <v>25625</v>
      </c>
    </row>
    <row r="13" spans="1:6" ht="28.8" hidden="1" x14ac:dyDescent="0.3">
      <c r="A13" s="29">
        <v>1</v>
      </c>
      <c r="B13" s="30" t="s">
        <v>25620</v>
      </c>
      <c r="C13" s="29" t="s">
        <v>25626</v>
      </c>
      <c r="D13" s="30" t="s">
        <v>25627</v>
      </c>
      <c r="E13" s="29" t="s">
        <v>8</v>
      </c>
      <c r="F13" s="30" t="s">
        <v>25628</v>
      </c>
    </row>
    <row r="14" spans="1:6" ht="28.8" hidden="1" x14ac:dyDescent="0.3">
      <c r="A14" s="29">
        <v>1</v>
      </c>
      <c r="B14" s="30" t="s">
        <v>25620</v>
      </c>
      <c r="C14" s="29" t="s">
        <v>25626</v>
      </c>
      <c r="D14" s="30" t="s">
        <v>25627</v>
      </c>
      <c r="E14" s="29" t="s">
        <v>10</v>
      </c>
      <c r="F14" s="30" t="s">
        <v>25629</v>
      </c>
    </row>
    <row r="15" spans="1:6" ht="28.8" hidden="1" x14ac:dyDescent="0.3">
      <c r="A15" s="29">
        <v>1</v>
      </c>
      <c r="B15" s="30" t="s">
        <v>25620</v>
      </c>
      <c r="C15" s="29" t="s">
        <v>25626</v>
      </c>
      <c r="D15" s="30" t="s">
        <v>25627</v>
      </c>
      <c r="E15" s="29" t="s">
        <v>12</v>
      </c>
      <c r="F15" s="30" t="s">
        <v>25630</v>
      </c>
    </row>
    <row r="16" spans="1:6" ht="28.8" hidden="1" x14ac:dyDescent="0.3">
      <c r="A16" s="29">
        <v>1</v>
      </c>
      <c r="B16" s="30" t="s">
        <v>25620</v>
      </c>
      <c r="C16" s="29" t="s">
        <v>25626</v>
      </c>
      <c r="D16" s="30" t="s">
        <v>25627</v>
      </c>
      <c r="E16" s="29" t="s">
        <v>14</v>
      </c>
      <c r="F16" s="30" t="s">
        <v>25631</v>
      </c>
    </row>
    <row r="17" spans="1:6" ht="28.8" hidden="1" x14ac:dyDescent="0.3">
      <c r="A17" s="29">
        <v>1</v>
      </c>
      <c r="B17" s="30" t="s">
        <v>25620</v>
      </c>
      <c r="C17" s="29" t="s">
        <v>25626</v>
      </c>
      <c r="D17" s="30" t="s">
        <v>25627</v>
      </c>
      <c r="E17" s="29" t="s">
        <v>16</v>
      </c>
      <c r="F17" s="30" t="s">
        <v>25632</v>
      </c>
    </row>
    <row r="18" spans="1:6" ht="28.8" hidden="1" x14ac:dyDescent="0.3">
      <c r="A18" s="29">
        <v>1</v>
      </c>
      <c r="B18" s="30" t="s">
        <v>25620</v>
      </c>
      <c r="C18" s="29" t="s">
        <v>25633</v>
      </c>
      <c r="D18" s="30" t="s">
        <v>25634</v>
      </c>
      <c r="E18" s="29" t="s">
        <v>18</v>
      </c>
      <c r="F18" s="30" t="s">
        <v>25635</v>
      </c>
    </row>
    <row r="19" spans="1:6" ht="28.8" hidden="1" x14ac:dyDescent="0.3">
      <c r="A19" s="29">
        <v>1</v>
      </c>
      <c r="B19" s="30" t="s">
        <v>25620</v>
      </c>
      <c r="C19" s="29" t="s">
        <v>25633</v>
      </c>
      <c r="D19" s="30" t="s">
        <v>25634</v>
      </c>
      <c r="E19" s="29" t="s">
        <v>20</v>
      </c>
      <c r="F19" s="30" t="s">
        <v>25636</v>
      </c>
    </row>
    <row r="20" spans="1:6" ht="28.8" hidden="1" x14ac:dyDescent="0.3">
      <c r="A20" s="29">
        <v>1</v>
      </c>
      <c r="B20" s="30" t="s">
        <v>25620</v>
      </c>
      <c r="C20" s="29" t="s">
        <v>25633</v>
      </c>
      <c r="D20" s="30" t="s">
        <v>25634</v>
      </c>
      <c r="E20" s="29" t="s">
        <v>22</v>
      </c>
      <c r="F20" s="30" t="s">
        <v>25637</v>
      </c>
    </row>
    <row r="21" spans="1:6" ht="28.8" hidden="1" x14ac:dyDescent="0.3">
      <c r="A21" s="29">
        <v>1</v>
      </c>
      <c r="B21" s="30" t="s">
        <v>25620</v>
      </c>
      <c r="C21" s="29" t="s">
        <v>25633</v>
      </c>
      <c r="D21" s="30" t="s">
        <v>25634</v>
      </c>
      <c r="E21" s="29" t="s">
        <v>24</v>
      </c>
      <c r="F21" s="30" t="s">
        <v>25638</v>
      </c>
    </row>
    <row r="22" spans="1:6" ht="28.8" hidden="1" x14ac:dyDescent="0.3">
      <c r="A22" s="29">
        <v>1</v>
      </c>
      <c r="B22" s="30" t="s">
        <v>25620</v>
      </c>
      <c r="C22" s="29" t="s">
        <v>25633</v>
      </c>
      <c r="D22" s="30" t="s">
        <v>25634</v>
      </c>
      <c r="E22" s="29" t="s">
        <v>26</v>
      </c>
      <c r="F22" s="30" t="s">
        <v>25639</v>
      </c>
    </row>
    <row r="23" spans="1:6" ht="28.8" hidden="1" x14ac:dyDescent="0.3">
      <c r="A23" s="29">
        <v>1</v>
      </c>
      <c r="B23" s="30" t="s">
        <v>25620</v>
      </c>
      <c r="C23" s="29" t="s">
        <v>25640</v>
      </c>
      <c r="D23" s="30" t="s">
        <v>25641</v>
      </c>
      <c r="E23" s="29" t="s">
        <v>28</v>
      </c>
      <c r="F23" s="30" t="s">
        <v>25642</v>
      </c>
    </row>
    <row r="24" spans="1:6" ht="28.8" hidden="1" x14ac:dyDescent="0.3">
      <c r="A24" s="29">
        <v>1</v>
      </c>
      <c r="B24" s="30" t="s">
        <v>25620</v>
      </c>
      <c r="C24" s="29" t="s">
        <v>25640</v>
      </c>
      <c r="D24" s="30" t="s">
        <v>25641</v>
      </c>
      <c r="E24" s="29" t="s">
        <v>30</v>
      </c>
      <c r="F24" s="30" t="s">
        <v>25643</v>
      </c>
    </row>
    <row r="25" spans="1:6" ht="28.8" hidden="1" x14ac:dyDescent="0.3">
      <c r="A25" s="29">
        <v>1</v>
      </c>
      <c r="B25" s="30" t="s">
        <v>25620</v>
      </c>
      <c r="C25" s="29" t="s">
        <v>25640</v>
      </c>
      <c r="D25" s="30" t="s">
        <v>25641</v>
      </c>
      <c r="E25" s="29" t="s">
        <v>32</v>
      </c>
      <c r="F25" s="30" t="s">
        <v>25644</v>
      </c>
    </row>
    <row r="26" spans="1:6" ht="28.8" hidden="1" x14ac:dyDescent="0.3">
      <c r="A26" s="29">
        <v>1</v>
      </c>
      <c r="B26" s="30" t="s">
        <v>25620</v>
      </c>
      <c r="C26" s="29" t="s">
        <v>25640</v>
      </c>
      <c r="D26" s="30" t="s">
        <v>25641</v>
      </c>
      <c r="E26" s="29" t="s">
        <v>34</v>
      </c>
      <c r="F26" s="30" t="s">
        <v>25645</v>
      </c>
    </row>
    <row r="27" spans="1:6" ht="28.8" hidden="1" x14ac:dyDescent="0.3">
      <c r="A27" s="29">
        <v>1</v>
      </c>
      <c r="B27" s="30" t="s">
        <v>25620</v>
      </c>
      <c r="C27" s="29" t="s">
        <v>25640</v>
      </c>
      <c r="D27" s="30" t="s">
        <v>25641</v>
      </c>
      <c r="E27" s="29" t="s">
        <v>36</v>
      </c>
      <c r="F27" s="30" t="s">
        <v>25646</v>
      </c>
    </row>
    <row r="28" spans="1:6" ht="28.8" hidden="1" x14ac:dyDescent="0.3">
      <c r="A28" s="29">
        <v>1</v>
      </c>
      <c r="B28" s="30" t="s">
        <v>25620</v>
      </c>
      <c r="C28" s="29" t="s">
        <v>25640</v>
      </c>
      <c r="D28" s="30" t="s">
        <v>25641</v>
      </c>
      <c r="E28" s="29" t="s">
        <v>38</v>
      </c>
      <c r="F28" s="30" t="s">
        <v>25647</v>
      </c>
    </row>
    <row r="29" spans="1:6" ht="28.8" hidden="1" x14ac:dyDescent="0.3">
      <c r="A29" s="29">
        <v>1</v>
      </c>
      <c r="B29" s="30" t="s">
        <v>25620</v>
      </c>
      <c r="C29" s="29" t="s">
        <v>25648</v>
      </c>
      <c r="D29" s="30" t="s">
        <v>25649</v>
      </c>
      <c r="E29" s="29" t="s">
        <v>40</v>
      </c>
      <c r="F29" s="30" t="s">
        <v>25650</v>
      </c>
    </row>
    <row r="30" spans="1:6" ht="28.8" hidden="1" x14ac:dyDescent="0.3">
      <c r="A30" s="29">
        <v>1</v>
      </c>
      <c r="B30" s="30" t="s">
        <v>25620</v>
      </c>
      <c r="C30" s="29" t="s">
        <v>25648</v>
      </c>
      <c r="D30" s="30" t="s">
        <v>25649</v>
      </c>
      <c r="E30" s="29" t="s">
        <v>42</v>
      </c>
      <c r="F30" s="30" t="s">
        <v>25651</v>
      </c>
    </row>
    <row r="31" spans="1:6" ht="28.8" hidden="1" x14ac:dyDescent="0.3">
      <c r="A31" s="29">
        <v>1</v>
      </c>
      <c r="B31" s="30" t="s">
        <v>25620</v>
      </c>
      <c r="C31" s="29" t="s">
        <v>25648</v>
      </c>
      <c r="D31" s="30" t="s">
        <v>25649</v>
      </c>
      <c r="E31" s="29" t="s">
        <v>44</v>
      </c>
      <c r="F31" s="30" t="s">
        <v>25652</v>
      </c>
    </row>
    <row r="32" spans="1:6" ht="28.8" hidden="1" x14ac:dyDescent="0.3">
      <c r="A32" s="29">
        <v>1</v>
      </c>
      <c r="B32" s="30" t="s">
        <v>25620</v>
      </c>
      <c r="C32" s="29" t="s">
        <v>25648</v>
      </c>
      <c r="D32" s="30" t="s">
        <v>25649</v>
      </c>
      <c r="E32" s="29" t="s">
        <v>46</v>
      </c>
      <c r="F32" s="30" t="s">
        <v>25653</v>
      </c>
    </row>
    <row r="33" spans="1:6" ht="28.8" hidden="1" x14ac:dyDescent="0.3">
      <c r="A33" s="29">
        <v>1</v>
      </c>
      <c r="B33" s="30" t="s">
        <v>25620</v>
      </c>
      <c r="C33" s="29" t="s">
        <v>25648</v>
      </c>
      <c r="D33" s="30" t="s">
        <v>25649</v>
      </c>
      <c r="E33" s="29" t="s">
        <v>48</v>
      </c>
      <c r="F33" s="30" t="s">
        <v>25654</v>
      </c>
    </row>
    <row r="34" spans="1:6" ht="28.8" hidden="1" x14ac:dyDescent="0.3">
      <c r="A34" s="29">
        <v>1</v>
      </c>
      <c r="B34" s="30" t="s">
        <v>25620</v>
      </c>
      <c r="C34" s="29" t="s">
        <v>25648</v>
      </c>
      <c r="D34" s="30" t="s">
        <v>25649</v>
      </c>
      <c r="E34" s="29" t="s">
        <v>50</v>
      </c>
      <c r="F34" s="30" t="s">
        <v>25655</v>
      </c>
    </row>
    <row r="35" spans="1:6" ht="28.8" hidden="1" x14ac:dyDescent="0.3">
      <c r="A35" s="29">
        <v>1</v>
      </c>
      <c r="B35" s="30" t="s">
        <v>25620</v>
      </c>
      <c r="C35" s="29" t="s">
        <v>25648</v>
      </c>
      <c r="D35" s="30" t="s">
        <v>25649</v>
      </c>
      <c r="E35" s="29" t="s">
        <v>52</v>
      </c>
      <c r="F35" s="30" t="s">
        <v>25656</v>
      </c>
    </row>
    <row r="36" spans="1:6" ht="28.8" hidden="1" x14ac:dyDescent="0.3">
      <c r="A36" s="29">
        <v>1</v>
      </c>
      <c r="B36" s="30" t="s">
        <v>25620</v>
      </c>
      <c r="C36" s="29" t="s">
        <v>25648</v>
      </c>
      <c r="D36" s="30" t="s">
        <v>25649</v>
      </c>
      <c r="E36" s="29" t="s">
        <v>54</v>
      </c>
      <c r="F36" s="30" t="s">
        <v>25657</v>
      </c>
    </row>
    <row r="37" spans="1:6" ht="28.8" hidden="1" x14ac:dyDescent="0.3">
      <c r="A37" s="29">
        <v>1</v>
      </c>
      <c r="B37" s="30" t="s">
        <v>25620</v>
      </c>
      <c r="C37" s="29" t="s">
        <v>25648</v>
      </c>
      <c r="D37" s="30" t="s">
        <v>25649</v>
      </c>
      <c r="E37" s="29" t="s">
        <v>56</v>
      </c>
      <c r="F37" s="30" t="s">
        <v>25658</v>
      </c>
    </row>
    <row r="38" spans="1:6" ht="28.8" hidden="1" x14ac:dyDescent="0.3">
      <c r="A38" s="29">
        <v>1</v>
      </c>
      <c r="B38" s="30" t="s">
        <v>25620</v>
      </c>
      <c r="C38" s="29" t="s">
        <v>25648</v>
      </c>
      <c r="D38" s="30" t="s">
        <v>25649</v>
      </c>
      <c r="E38" s="29" t="s">
        <v>58</v>
      </c>
      <c r="F38" s="30" t="s">
        <v>25659</v>
      </c>
    </row>
    <row r="39" spans="1:6" ht="28.8" hidden="1" x14ac:dyDescent="0.3">
      <c r="A39" s="29">
        <v>1</v>
      </c>
      <c r="B39" s="30" t="s">
        <v>25620</v>
      </c>
      <c r="C39" s="29" t="s">
        <v>25660</v>
      </c>
      <c r="D39" s="30" t="s">
        <v>25661</v>
      </c>
      <c r="E39" s="29" t="s">
        <v>60</v>
      </c>
      <c r="F39" s="30" t="s">
        <v>25662</v>
      </c>
    </row>
    <row r="40" spans="1:6" ht="28.8" hidden="1" x14ac:dyDescent="0.3">
      <c r="A40" s="29">
        <v>1</v>
      </c>
      <c r="B40" s="30" t="s">
        <v>25620</v>
      </c>
      <c r="C40" s="29" t="s">
        <v>25660</v>
      </c>
      <c r="D40" s="30" t="s">
        <v>25661</v>
      </c>
      <c r="E40" s="29" t="s">
        <v>62</v>
      </c>
      <c r="F40" s="30" t="s">
        <v>25663</v>
      </c>
    </row>
    <row r="41" spans="1:6" ht="28.8" hidden="1" x14ac:dyDescent="0.3">
      <c r="A41" s="29">
        <v>1</v>
      </c>
      <c r="B41" s="30" t="s">
        <v>25620</v>
      </c>
      <c r="C41" s="29" t="s">
        <v>25660</v>
      </c>
      <c r="D41" s="30" t="s">
        <v>25661</v>
      </c>
      <c r="E41" s="29" t="s">
        <v>64</v>
      </c>
      <c r="F41" s="30" t="s">
        <v>25664</v>
      </c>
    </row>
    <row r="42" spans="1:6" ht="28.8" hidden="1" x14ac:dyDescent="0.3">
      <c r="A42" s="29">
        <v>1</v>
      </c>
      <c r="B42" s="30" t="s">
        <v>25620</v>
      </c>
      <c r="C42" s="29" t="s">
        <v>25660</v>
      </c>
      <c r="D42" s="30" t="s">
        <v>25661</v>
      </c>
      <c r="E42" s="29" t="s">
        <v>66</v>
      </c>
      <c r="F42" s="30" t="s">
        <v>25665</v>
      </c>
    </row>
    <row r="43" spans="1:6" ht="28.8" hidden="1" x14ac:dyDescent="0.3">
      <c r="A43" s="29">
        <v>1</v>
      </c>
      <c r="B43" s="30" t="s">
        <v>25620</v>
      </c>
      <c r="C43" s="29" t="s">
        <v>25660</v>
      </c>
      <c r="D43" s="30" t="s">
        <v>25661</v>
      </c>
      <c r="E43" s="29" t="s">
        <v>68</v>
      </c>
      <c r="F43" s="30" t="s">
        <v>25666</v>
      </c>
    </row>
    <row r="44" spans="1:6" ht="28.8" hidden="1" x14ac:dyDescent="0.3">
      <c r="A44" s="29">
        <v>1</v>
      </c>
      <c r="B44" s="30" t="s">
        <v>25620</v>
      </c>
      <c r="C44" s="29" t="s">
        <v>25660</v>
      </c>
      <c r="D44" s="30" t="s">
        <v>25661</v>
      </c>
      <c r="E44" s="29" t="s">
        <v>70</v>
      </c>
      <c r="F44" s="30" t="s">
        <v>25667</v>
      </c>
    </row>
    <row r="45" spans="1:6" ht="28.8" hidden="1" x14ac:dyDescent="0.3">
      <c r="A45" s="29">
        <v>1</v>
      </c>
      <c r="B45" s="30" t="s">
        <v>25620</v>
      </c>
      <c r="C45" s="29" t="s">
        <v>25660</v>
      </c>
      <c r="D45" s="30" t="s">
        <v>25661</v>
      </c>
      <c r="E45" s="29" t="s">
        <v>72</v>
      </c>
      <c r="F45" s="30" t="s">
        <v>25668</v>
      </c>
    </row>
    <row r="46" spans="1:6" ht="28.8" hidden="1" x14ac:dyDescent="0.3">
      <c r="A46" s="29">
        <v>1</v>
      </c>
      <c r="B46" s="30" t="s">
        <v>25620</v>
      </c>
      <c r="C46" s="29" t="s">
        <v>25669</v>
      </c>
      <c r="D46" s="30" t="s">
        <v>25670</v>
      </c>
      <c r="E46" s="29" t="s">
        <v>74</v>
      </c>
      <c r="F46" s="30" t="s">
        <v>25671</v>
      </c>
    </row>
    <row r="47" spans="1:6" ht="28.8" hidden="1" x14ac:dyDescent="0.3">
      <c r="A47" s="29">
        <v>1</v>
      </c>
      <c r="B47" s="30" t="s">
        <v>25620</v>
      </c>
      <c r="C47" s="29" t="s">
        <v>25669</v>
      </c>
      <c r="D47" s="30" t="s">
        <v>25670</v>
      </c>
      <c r="E47" s="29" t="s">
        <v>76</v>
      </c>
      <c r="F47" s="30" t="s">
        <v>25672</v>
      </c>
    </row>
    <row r="48" spans="1:6" ht="28.8" hidden="1" x14ac:dyDescent="0.3">
      <c r="A48" s="29">
        <v>1</v>
      </c>
      <c r="B48" s="30" t="s">
        <v>25620</v>
      </c>
      <c r="C48" s="29" t="s">
        <v>25669</v>
      </c>
      <c r="D48" s="30" t="s">
        <v>25670</v>
      </c>
      <c r="E48" s="29" t="s">
        <v>78</v>
      </c>
      <c r="F48" s="30" t="s">
        <v>25673</v>
      </c>
    </row>
    <row r="49" spans="1:6" ht="28.8" hidden="1" x14ac:dyDescent="0.3">
      <c r="A49" s="29">
        <v>1</v>
      </c>
      <c r="B49" s="30" t="s">
        <v>25620</v>
      </c>
      <c r="C49" s="29" t="s">
        <v>25669</v>
      </c>
      <c r="D49" s="30" t="s">
        <v>25670</v>
      </c>
      <c r="E49" s="29" t="s">
        <v>80</v>
      </c>
      <c r="F49" s="30" t="s">
        <v>25674</v>
      </c>
    </row>
    <row r="50" spans="1:6" ht="28.8" hidden="1" x14ac:dyDescent="0.3">
      <c r="A50" s="29">
        <v>1</v>
      </c>
      <c r="B50" s="30" t="s">
        <v>25620</v>
      </c>
      <c r="C50" s="29" t="s">
        <v>25669</v>
      </c>
      <c r="D50" s="30" t="s">
        <v>25670</v>
      </c>
      <c r="E50" s="29" t="s">
        <v>82</v>
      </c>
      <c r="F50" s="30" t="s">
        <v>25675</v>
      </c>
    </row>
    <row r="51" spans="1:6" ht="28.8" hidden="1" x14ac:dyDescent="0.3">
      <c r="A51" s="29">
        <v>1</v>
      </c>
      <c r="B51" s="30" t="s">
        <v>25620</v>
      </c>
      <c r="C51" s="29" t="s">
        <v>25669</v>
      </c>
      <c r="D51" s="30" t="s">
        <v>25670</v>
      </c>
      <c r="E51" s="29" t="s">
        <v>84</v>
      </c>
      <c r="F51" s="30" t="s">
        <v>25676</v>
      </c>
    </row>
    <row r="52" spans="1:6" ht="28.8" hidden="1" x14ac:dyDescent="0.3">
      <c r="A52" s="29">
        <v>1</v>
      </c>
      <c r="B52" s="30" t="s">
        <v>25620</v>
      </c>
      <c r="C52" s="29" t="s">
        <v>25669</v>
      </c>
      <c r="D52" s="30" t="s">
        <v>25670</v>
      </c>
      <c r="E52" s="29" t="s">
        <v>86</v>
      </c>
      <c r="F52" s="30" t="s">
        <v>25677</v>
      </c>
    </row>
    <row r="53" spans="1:6" ht="28.8" hidden="1" x14ac:dyDescent="0.3">
      <c r="A53" s="29">
        <v>1</v>
      </c>
      <c r="B53" s="30" t="s">
        <v>25620</v>
      </c>
      <c r="C53" s="29" t="s">
        <v>25669</v>
      </c>
      <c r="D53" s="30" t="s">
        <v>25670</v>
      </c>
      <c r="E53" s="29" t="s">
        <v>88</v>
      </c>
      <c r="F53" s="30" t="s">
        <v>25678</v>
      </c>
    </row>
    <row r="54" spans="1:6" ht="28.8" hidden="1" x14ac:dyDescent="0.3">
      <c r="A54" s="29">
        <v>1</v>
      </c>
      <c r="B54" s="30" t="s">
        <v>25620</v>
      </c>
      <c r="C54" s="29" t="s">
        <v>25669</v>
      </c>
      <c r="D54" s="30" t="s">
        <v>25670</v>
      </c>
      <c r="E54" s="29" t="s">
        <v>90</v>
      </c>
      <c r="F54" s="30" t="s">
        <v>25679</v>
      </c>
    </row>
    <row r="55" spans="1:6" ht="28.8" hidden="1" x14ac:dyDescent="0.3">
      <c r="A55" s="29">
        <v>1</v>
      </c>
      <c r="B55" s="30" t="s">
        <v>25620</v>
      </c>
      <c r="C55" s="29" t="s">
        <v>25669</v>
      </c>
      <c r="D55" s="30" t="s">
        <v>25670</v>
      </c>
      <c r="E55" s="29" t="s">
        <v>92</v>
      </c>
      <c r="F55" s="30" t="s">
        <v>25680</v>
      </c>
    </row>
    <row r="56" spans="1:6" ht="28.8" hidden="1" x14ac:dyDescent="0.3">
      <c r="A56" s="29">
        <v>1</v>
      </c>
      <c r="B56" s="30" t="s">
        <v>25620</v>
      </c>
      <c r="C56" s="29" t="s">
        <v>25681</v>
      </c>
      <c r="D56" s="30" t="s">
        <v>25682</v>
      </c>
      <c r="E56" s="29" t="s">
        <v>94</v>
      </c>
      <c r="F56" s="30" t="s">
        <v>25683</v>
      </c>
    </row>
    <row r="57" spans="1:6" ht="28.8" hidden="1" x14ac:dyDescent="0.3">
      <c r="A57" s="29">
        <v>1</v>
      </c>
      <c r="B57" s="30" t="s">
        <v>25620</v>
      </c>
      <c r="C57" s="29" t="s">
        <v>25681</v>
      </c>
      <c r="D57" s="30" t="s">
        <v>25682</v>
      </c>
      <c r="E57" s="29" t="s">
        <v>96</v>
      </c>
      <c r="F57" s="30" t="s">
        <v>25684</v>
      </c>
    </row>
    <row r="58" spans="1:6" ht="28.8" hidden="1" x14ac:dyDescent="0.3">
      <c r="A58" s="29">
        <v>1</v>
      </c>
      <c r="B58" s="30" t="s">
        <v>25620</v>
      </c>
      <c r="C58" s="29" t="s">
        <v>25681</v>
      </c>
      <c r="D58" s="30" t="s">
        <v>25682</v>
      </c>
      <c r="E58" s="29" t="s">
        <v>98</v>
      </c>
      <c r="F58" s="30" t="s">
        <v>25685</v>
      </c>
    </row>
    <row r="59" spans="1:6" ht="28.8" hidden="1" x14ac:dyDescent="0.3">
      <c r="A59" s="29">
        <v>1</v>
      </c>
      <c r="B59" s="30" t="s">
        <v>25620</v>
      </c>
      <c r="C59" s="29" t="s">
        <v>25681</v>
      </c>
      <c r="D59" s="30" t="s">
        <v>25682</v>
      </c>
      <c r="E59" s="29" t="s">
        <v>100</v>
      </c>
      <c r="F59" s="30" t="s">
        <v>25686</v>
      </c>
    </row>
    <row r="60" spans="1:6" ht="28.8" hidden="1" x14ac:dyDescent="0.3">
      <c r="A60" s="29">
        <v>1</v>
      </c>
      <c r="B60" s="30" t="s">
        <v>25620</v>
      </c>
      <c r="C60" s="29" t="s">
        <v>25681</v>
      </c>
      <c r="D60" s="30" t="s">
        <v>25682</v>
      </c>
      <c r="E60" s="29" t="s">
        <v>102</v>
      </c>
      <c r="F60" s="30" t="s">
        <v>25687</v>
      </c>
    </row>
    <row r="61" spans="1:6" ht="28.8" hidden="1" x14ac:dyDescent="0.3">
      <c r="A61" s="29">
        <v>1</v>
      </c>
      <c r="B61" s="30" t="s">
        <v>25620</v>
      </c>
      <c r="C61" s="29" t="s">
        <v>25681</v>
      </c>
      <c r="D61" s="30" t="s">
        <v>25682</v>
      </c>
      <c r="E61" s="29" t="s">
        <v>104</v>
      </c>
      <c r="F61" s="30" t="s">
        <v>25688</v>
      </c>
    </row>
    <row r="62" spans="1:6" ht="28.8" hidden="1" x14ac:dyDescent="0.3">
      <c r="A62" s="29">
        <v>1</v>
      </c>
      <c r="B62" s="30" t="s">
        <v>25620</v>
      </c>
      <c r="C62" s="29" t="s">
        <v>25689</v>
      </c>
      <c r="D62" s="30" t="s">
        <v>25690</v>
      </c>
      <c r="E62" s="29" t="s">
        <v>106</v>
      </c>
      <c r="F62" s="30" t="s">
        <v>25691</v>
      </c>
    </row>
    <row r="63" spans="1:6" ht="28.8" hidden="1" x14ac:dyDescent="0.3">
      <c r="A63" s="29">
        <v>1</v>
      </c>
      <c r="B63" s="30" t="s">
        <v>25620</v>
      </c>
      <c r="C63" s="29" t="s">
        <v>25689</v>
      </c>
      <c r="D63" s="30" t="s">
        <v>25690</v>
      </c>
      <c r="E63" s="29" t="s">
        <v>108</v>
      </c>
      <c r="F63" s="30" t="s">
        <v>25692</v>
      </c>
    </row>
    <row r="64" spans="1:6" ht="28.8" hidden="1" x14ac:dyDescent="0.3">
      <c r="A64" s="29">
        <v>1</v>
      </c>
      <c r="B64" s="30" t="s">
        <v>25620</v>
      </c>
      <c r="C64" s="29" t="s">
        <v>25689</v>
      </c>
      <c r="D64" s="30" t="s">
        <v>25690</v>
      </c>
      <c r="E64" s="29" t="s">
        <v>110</v>
      </c>
      <c r="F64" s="30" t="s">
        <v>25693</v>
      </c>
    </row>
    <row r="65" spans="1:6" ht="28.8" hidden="1" x14ac:dyDescent="0.3">
      <c r="A65" s="29">
        <v>1</v>
      </c>
      <c r="B65" s="30" t="s">
        <v>25620</v>
      </c>
      <c r="C65" s="29" t="s">
        <v>25689</v>
      </c>
      <c r="D65" s="30" t="s">
        <v>25690</v>
      </c>
      <c r="E65" s="29" t="s">
        <v>112</v>
      </c>
      <c r="F65" s="30" t="s">
        <v>25694</v>
      </c>
    </row>
    <row r="66" spans="1:6" ht="28.8" hidden="1" x14ac:dyDescent="0.3">
      <c r="A66" s="29">
        <v>1</v>
      </c>
      <c r="B66" s="30" t="s">
        <v>25620</v>
      </c>
      <c r="C66" s="29" t="s">
        <v>25689</v>
      </c>
      <c r="D66" s="30" t="s">
        <v>25690</v>
      </c>
      <c r="E66" s="29" t="s">
        <v>114</v>
      </c>
      <c r="F66" s="30" t="s">
        <v>25695</v>
      </c>
    </row>
    <row r="67" spans="1:6" ht="28.8" hidden="1" x14ac:dyDescent="0.3">
      <c r="A67" s="29">
        <v>1</v>
      </c>
      <c r="B67" s="30" t="s">
        <v>25620</v>
      </c>
      <c r="C67" s="29" t="s">
        <v>25689</v>
      </c>
      <c r="D67" s="30" t="s">
        <v>25690</v>
      </c>
      <c r="E67" s="29" t="s">
        <v>116</v>
      </c>
      <c r="F67" s="30" t="s">
        <v>25696</v>
      </c>
    </row>
    <row r="68" spans="1:6" ht="28.8" hidden="1" x14ac:dyDescent="0.3">
      <c r="A68" s="29">
        <v>1</v>
      </c>
      <c r="B68" s="30" t="s">
        <v>25620</v>
      </c>
      <c r="C68" s="29" t="s">
        <v>25697</v>
      </c>
      <c r="D68" s="31" t="s">
        <v>25698</v>
      </c>
      <c r="E68" s="32" t="s">
        <v>25699</v>
      </c>
      <c r="F68" s="33" t="s">
        <v>25700</v>
      </c>
    </row>
    <row r="69" spans="1:6" ht="28.8" hidden="1" x14ac:dyDescent="0.3">
      <c r="A69" s="29">
        <v>1</v>
      </c>
      <c r="B69" s="30" t="s">
        <v>25620</v>
      </c>
      <c r="C69" s="29" t="s">
        <v>25697</v>
      </c>
      <c r="D69" s="31" t="s">
        <v>25698</v>
      </c>
      <c r="E69" s="32" t="s">
        <v>25701</v>
      </c>
      <c r="F69" s="33" t="s">
        <v>25702</v>
      </c>
    </row>
    <row r="70" spans="1:6" ht="43.2" hidden="1" x14ac:dyDescent="0.3">
      <c r="A70" s="29">
        <v>1</v>
      </c>
      <c r="B70" s="30" t="s">
        <v>25620</v>
      </c>
      <c r="C70" s="29" t="s">
        <v>25703</v>
      </c>
      <c r="D70" s="30" t="s">
        <v>25704</v>
      </c>
      <c r="E70" s="29" t="s">
        <v>120</v>
      </c>
      <c r="F70" s="30" t="s">
        <v>25705</v>
      </c>
    </row>
    <row r="71" spans="1:6" ht="28.8" hidden="1" x14ac:dyDescent="0.3">
      <c r="A71" s="29">
        <v>1</v>
      </c>
      <c r="B71" s="30" t="s">
        <v>25620</v>
      </c>
      <c r="C71" s="29" t="s">
        <v>25703</v>
      </c>
      <c r="D71" s="30" t="s">
        <v>25704</v>
      </c>
      <c r="E71" s="29" t="s">
        <v>122</v>
      </c>
      <c r="F71" s="30" t="s">
        <v>25706</v>
      </c>
    </row>
    <row r="72" spans="1:6" ht="28.8" hidden="1" x14ac:dyDescent="0.3">
      <c r="A72" s="29">
        <v>1</v>
      </c>
      <c r="B72" s="30" t="s">
        <v>25620</v>
      </c>
      <c r="C72" s="29" t="s">
        <v>25703</v>
      </c>
      <c r="D72" s="30" t="s">
        <v>25704</v>
      </c>
      <c r="E72" s="29" t="s">
        <v>124</v>
      </c>
      <c r="F72" s="30" t="s">
        <v>25707</v>
      </c>
    </row>
    <row r="73" spans="1:6" ht="28.8" hidden="1" x14ac:dyDescent="0.3">
      <c r="A73" s="29">
        <v>1</v>
      </c>
      <c r="B73" s="30" t="s">
        <v>25620</v>
      </c>
      <c r="C73" s="29" t="s">
        <v>25703</v>
      </c>
      <c r="D73" s="30" t="s">
        <v>25704</v>
      </c>
      <c r="E73" s="29" t="s">
        <v>126</v>
      </c>
      <c r="F73" s="30" t="s">
        <v>25708</v>
      </c>
    </row>
    <row r="74" spans="1:6" ht="28.8" hidden="1" x14ac:dyDescent="0.3">
      <c r="A74" s="29">
        <v>1</v>
      </c>
      <c r="B74" s="30" t="s">
        <v>25620</v>
      </c>
      <c r="C74" s="29" t="s">
        <v>25703</v>
      </c>
      <c r="D74" s="30" t="s">
        <v>25704</v>
      </c>
      <c r="E74" s="29" t="s">
        <v>128</v>
      </c>
      <c r="F74" s="30" t="s">
        <v>25709</v>
      </c>
    </row>
    <row r="75" spans="1:6" ht="28.8" hidden="1" x14ac:dyDescent="0.3">
      <c r="A75" s="29">
        <v>1</v>
      </c>
      <c r="B75" s="30" t="s">
        <v>25620</v>
      </c>
      <c r="C75" s="29" t="s">
        <v>25703</v>
      </c>
      <c r="D75" s="30" t="s">
        <v>25704</v>
      </c>
      <c r="E75" s="29" t="s">
        <v>130</v>
      </c>
      <c r="F75" s="30" t="s">
        <v>25710</v>
      </c>
    </row>
    <row r="76" spans="1:6" ht="28.8" hidden="1" x14ac:dyDescent="0.3">
      <c r="A76" s="29">
        <v>1</v>
      </c>
      <c r="B76" s="30" t="s">
        <v>25620</v>
      </c>
      <c r="C76" s="29" t="s">
        <v>25703</v>
      </c>
      <c r="D76" s="30" t="s">
        <v>25704</v>
      </c>
      <c r="E76" s="29" t="s">
        <v>132</v>
      </c>
      <c r="F76" s="30" t="s">
        <v>25711</v>
      </c>
    </row>
    <row r="77" spans="1:6" ht="28.8" hidden="1" x14ac:dyDescent="0.3">
      <c r="A77" s="29">
        <v>1</v>
      </c>
      <c r="B77" s="30" t="s">
        <v>25620</v>
      </c>
      <c r="C77" s="29" t="s">
        <v>25703</v>
      </c>
      <c r="D77" s="30" t="s">
        <v>25704</v>
      </c>
      <c r="E77" s="29" t="s">
        <v>134</v>
      </c>
      <c r="F77" s="30" t="s">
        <v>25712</v>
      </c>
    </row>
    <row r="78" spans="1:6" ht="28.8" hidden="1" x14ac:dyDescent="0.3">
      <c r="A78" s="29">
        <v>1</v>
      </c>
      <c r="B78" s="30" t="s">
        <v>25620</v>
      </c>
      <c r="C78" s="29" t="s">
        <v>25703</v>
      </c>
      <c r="D78" s="30" t="s">
        <v>25704</v>
      </c>
      <c r="E78" s="29" t="s">
        <v>136</v>
      </c>
      <c r="F78" s="30" t="s">
        <v>25713</v>
      </c>
    </row>
    <row r="79" spans="1:6" ht="28.8" hidden="1" x14ac:dyDescent="0.3">
      <c r="A79" s="29">
        <v>1</v>
      </c>
      <c r="B79" s="30" t="s">
        <v>25620</v>
      </c>
      <c r="C79" s="29" t="s">
        <v>25703</v>
      </c>
      <c r="D79" s="30" t="s">
        <v>25704</v>
      </c>
      <c r="E79" s="29" t="s">
        <v>138</v>
      </c>
      <c r="F79" s="30" t="s">
        <v>25714</v>
      </c>
    </row>
    <row r="80" spans="1:6" ht="28.8" hidden="1" x14ac:dyDescent="0.3">
      <c r="A80" s="29">
        <v>1</v>
      </c>
      <c r="B80" s="30" t="s">
        <v>25620</v>
      </c>
      <c r="C80" s="29" t="s">
        <v>25715</v>
      </c>
      <c r="D80" s="30" t="s">
        <v>25716</v>
      </c>
      <c r="E80" s="29" t="s">
        <v>140</v>
      </c>
      <c r="F80" s="30" t="s">
        <v>25717</v>
      </c>
    </row>
    <row r="81" spans="1:6" ht="28.8" hidden="1" x14ac:dyDescent="0.3">
      <c r="A81" s="29">
        <v>1</v>
      </c>
      <c r="B81" s="30" t="s">
        <v>25620</v>
      </c>
      <c r="C81" s="29" t="s">
        <v>25715</v>
      </c>
      <c r="D81" s="30" t="s">
        <v>25716</v>
      </c>
      <c r="E81" s="29" t="s">
        <v>142</v>
      </c>
      <c r="F81" s="30" t="s">
        <v>25718</v>
      </c>
    </row>
    <row r="82" spans="1:6" ht="28.8" hidden="1" x14ac:dyDescent="0.3">
      <c r="A82" s="29">
        <v>1</v>
      </c>
      <c r="B82" s="30" t="s">
        <v>25620</v>
      </c>
      <c r="C82" s="29" t="s">
        <v>25715</v>
      </c>
      <c r="D82" s="30" t="s">
        <v>25716</v>
      </c>
      <c r="E82" s="29" t="s">
        <v>144</v>
      </c>
      <c r="F82" s="30" t="s">
        <v>25719</v>
      </c>
    </row>
    <row r="83" spans="1:6" ht="28.8" hidden="1" x14ac:dyDescent="0.3">
      <c r="A83" s="29">
        <v>1</v>
      </c>
      <c r="B83" s="30" t="s">
        <v>25620</v>
      </c>
      <c r="C83" s="29" t="s">
        <v>25715</v>
      </c>
      <c r="D83" s="30" t="s">
        <v>25716</v>
      </c>
      <c r="E83" s="29" t="s">
        <v>146</v>
      </c>
      <c r="F83" s="30" t="s">
        <v>25720</v>
      </c>
    </row>
    <row r="84" spans="1:6" ht="28.8" hidden="1" x14ac:dyDescent="0.3">
      <c r="A84" s="29">
        <v>1</v>
      </c>
      <c r="B84" s="30" t="s">
        <v>25620</v>
      </c>
      <c r="C84" s="29" t="s">
        <v>25715</v>
      </c>
      <c r="D84" s="30" t="s">
        <v>25716</v>
      </c>
      <c r="E84" s="29" t="s">
        <v>148</v>
      </c>
      <c r="F84" s="30" t="s">
        <v>25721</v>
      </c>
    </row>
    <row r="85" spans="1:6" ht="28.8" hidden="1" x14ac:dyDescent="0.3">
      <c r="A85" s="29">
        <v>1</v>
      </c>
      <c r="B85" s="30" t="s">
        <v>25620</v>
      </c>
      <c r="C85" s="29" t="s">
        <v>25715</v>
      </c>
      <c r="D85" s="30" t="s">
        <v>25716</v>
      </c>
      <c r="E85" s="29" t="s">
        <v>150</v>
      </c>
      <c r="F85" s="30" t="s">
        <v>25722</v>
      </c>
    </row>
    <row r="86" spans="1:6" ht="28.8" hidden="1" x14ac:dyDescent="0.3">
      <c r="A86" s="29">
        <v>1</v>
      </c>
      <c r="B86" s="30" t="s">
        <v>25620</v>
      </c>
      <c r="C86" s="29" t="s">
        <v>25715</v>
      </c>
      <c r="D86" s="30" t="s">
        <v>25716</v>
      </c>
      <c r="E86" s="29" t="s">
        <v>152</v>
      </c>
      <c r="F86" s="30" t="s">
        <v>25723</v>
      </c>
    </row>
    <row r="87" spans="1:6" ht="28.8" hidden="1" x14ac:dyDescent="0.3">
      <c r="A87" s="29">
        <v>1</v>
      </c>
      <c r="B87" s="30" t="s">
        <v>25620</v>
      </c>
      <c r="C87" s="29" t="s">
        <v>25715</v>
      </c>
      <c r="D87" s="30" t="s">
        <v>25716</v>
      </c>
      <c r="E87" s="29" t="s">
        <v>154</v>
      </c>
      <c r="F87" s="30" t="s">
        <v>25724</v>
      </c>
    </row>
    <row r="88" spans="1:6" ht="28.8" hidden="1" x14ac:dyDescent="0.3">
      <c r="A88" s="29">
        <v>1</v>
      </c>
      <c r="B88" s="30" t="s">
        <v>25620</v>
      </c>
      <c r="C88" s="29" t="s">
        <v>25715</v>
      </c>
      <c r="D88" s="30" t="s">
        <v>25716</v>
      </c>
      <c r="E88" s="29" t="s">
        <v>156</v>
      </c>
      <c r="F88" s="30" t="s">
        <v>25725</v>
      </c>
    </row>
    <row r="89" spans="1:6" ht="28.8" hidden="1" x14ac:dyDescent="0.3">
      <c r="A89" s="29">
        <v>1</v>
      </c>
      <c r="B89" s="30" t="s">
        <v>25620</v>
      </c>
      <c r="C89" s="29" t="s">
        <v>25726</v>
      </c>
      <c r="D89" s="30" t="s">
        <v>25727</v>
      </c>
      <c r="E89" s="29" t="s">
        <v>158</v>
      </c>
      <c r="F89" s="30" t="s">
        <v>25728</v>
      </c>
    </row>
    <row r="90" spans="1:6" ht="28.8" hidden="1" x14ac:dyDescent="0.3">
      <c r="A90" s="29">
        <v>1</v>
      </c>
      <c r="B90" s="30" t="s">
        <v>25620</v>
      </c>
      <c r="C90" s="29" t="s">
        <v>25726</v>
      </c>
      <c r="D90" s="30" t="s">
        <v>25727</v>
      </c>
      <c r="E90" s="29" t="s">
        <v>160</v>
      </c>
      <c r="F90" s="30" t="s">
        <v>25729</v>
      </c>
    </row>
    <row r="91" spans="1:6" ht="28.8" hidden="1" x14ac:dyDescent="0.3">
      <c r="A91" s="29">
        <v>1</v>
      </c>
      <c r="B91" s="30" t="s">
        <v>25620</v>
      </c>
      <c r="C91" s="29" t="s">
        <v>25726</v>
      </c>
      <c r="D91" s="30" t="s">
        <v>25727</v>
      </c>
      <c r="E91" s="29" t="s">
        <v>162</v>
      </c>
      <c r="F91" s="30" t="s">
        <v>25730</v>
      </c>
    </row>
    <row r="92" spans="1:6" ht="28.8" hidden="1" x14ac:dyDescent="0.3">
      <c r="A92" s="29">
        <v>1</v>
      </c>
      <c r="B92" s="30" t="s">
        <v>25620</v>
      </c>
      <c r="C92" s="29" t="s">
        <v>25726</v>
      </c>
      <c r="D92" s="30" t="s">
        <v>25727</v>
      </c>
      <c r="E92" s="29" t="s">
        <v>164</v>
      </c>
      <c r="F92" s="30" t="s">
        <v>25731</v>
      </c>
    </row>
    <row r="93" spans="1:6" ht="28.8" hidden="1" x14ac:dyDescent="0.3">
      <c r="A93" s="29">
        <v>1</v>
      </c>
      <c r="B93" s="30" t="s">
        <v>25620</v>
      </c>
      <c r="C93" s="29" t="s">
        <v>25732</v>
      </c>
      <c r="D93" s="30" t="s">
        <v>25733</v>
      </c>
      <c r="E93" s="29" t="s">
        <v>166</v>
      </c>
      <c r="F93" s="30" t="s">
        <v>25734</v>
      </c>
    </row>
    <row r="94" spans="1:6" ht="28.8" hidden="1" x14ac:dyDescent="0.3">
      <c r="A94" s="29">
        <v>1</v>
      </c>
      <c r="B94" s="30" t="s">
        <v>25620</v>
      </c>
      <c r="C94" s="29" t="s">
        <v>25732</v>
      </c>
      <c r="D94" s="30" t="s">
        <v>25733</v>
      </c>
      <c r="E94" s="29" t="s">
        <v>168</v>
      </c>
      <c r="F94" s="30" t="s">
        <v>25735</v>
      </c>
    </row>
    <row r="95" spans="1:6" ht="28.8" hidden="1" x14ac:dyDescent="0.3">
      <c r="A95" s="29">
        <v>1</v>
      </c>
      <c r="B95" s="30" t="s">
        <v>25620</v>
      </c>
      <c r="C95" s="29" t="s">
        <v>25732</v>
      </c>
      <c r="D95" s="30" t="s">
        <v>25733</v>
      </c>
      <c r="E95" s="29" t="s">
        <v>170</v>
      </c>
      <c r="F95" s="30" t="s">
        <v>25736</v>
      </c>
    </row>
    <row r="96" spans="1:6" ht="28.8" hidden="1" x14ac:dyDescent="0.3">
      <c r="A96" s="29">
        <v>1</v>
      </c>
      <c r="B96" s="30" t="s">
        <v>25620</v>
      </c>
      <c r="C96" s="29" t="s">
        <v>25732</v>
      </c>
      <c r="D96" s="30" t="s">
        <v>25733</v>
      </c>
      <c r="E96" s="29" t="s">
        <v>172</v>
      </c>
      <c r="F96" s="30" t="s">
        <v>25737</v>
      </c>
    </row>
    <row r="97" spans="1:6" ht="28.8" hidden="1" x14ac:dyDescent="0.3">
      <c r="A97" s="29">
        <v>1</v>
      </c>
      <c r="B97" s="30" t="s">
        <v>25620</v>
      </c>
      <c r="C97" s="29" t="s">
        <v>25732</v>
      </c>
      <c r="D97" s="30" t="s">
        <v>25733</v>
      </c>
      <c r="E97" s="29" t="s">
        <v>174</v>
      </c>
      <c r="F97" s="30" t="s">
        <v>25738</v>
      </c>
    </row>
    <row r="98" spans="1:6" ht="28.8" hidden="1" x14ac:dyDescent="0.3">
      <c r="A98" s="29">
        <v>1</v>
      </c>
      <c r="B98" s="30" t="s">
        <v>25620</v>
      </c>
      <c r="C98" s="29" t="s">
        <v>25732</v>
      </c>
      <c r="D98" s="30" t="s">
        <v>25733</v>
      </c>
      <c r="E98" s="29" t="s">
        <v>176</v>
      </c>
      <c r="F98" s="30" t="s">
        <v>25739</v>
      </c>
    </row>
    <row r="99" spans="1:6" ht="28.8" hidden="1" x14ac:dyDescent="0.3">
      <c r="A99" s="29">
        <v>1</v>
      </c>
      <c r="B99" s="30" t="s">
        <v>25620</v>
      </c>
      <c r="C99" s="29" t="s">
        <v>25732</v>
      </c>
      <c r="D99" s="30" t="s">
        <v>25733</v>
      </c>
      <c r="E99" s="29" t="s">
        <v>178</v>
      </c>
      <c r="F99" s="30" t="s">
        <v>25740</v>
      </c>
    </row>
    <row r="100" spans="1:6" ht="28.8" hidden="1" x14ac:dyDescent="0.3">
      <c r="A100" s="29">
        <v>1</v>
      </c>
      <c r="B100" s="30" t="s">
        <v>25620</v>
      </c>
      <c r="C100" s="29" t="s">
        <v>25732</v>
      </c>
      <c r="D100" s="30" t="s">
        <v>25733</v>
      </c>
      <c r="E100" s="29" t="s">
        <v>180</v>
      </c>
      <c r="F100" s="30" t="s">
        <v>25741</v>
      </c>
    </row>
    <row r="101" spans="1:6" ht="28.8" hidden="1" x14ac:dyDescent="0.3">
      <c r="A101" s="29">
        <v>1</v>
      </c>
      <c r="B101" s="30" t="s">
        <v>25620</v>
      </c>
      <c r="C101" s="29" t="s">
        <v>25732</v>
      </c>
      <c r="D101" s="30" t="s">
        <v>25733</v>
      </c>
      <c r="E101" s="29" t="s">
        <v>182</v>
      </c>
      <c r="F101" s="30" t="s">
        <v>25742</v>
      </c>
    </row>
    <row r="102" spans="1:6" ht="28.8" hidden="1" x14ac:dyDescent="0.3">
      <c r="A102" s="29">
        <v>1</v>
      </c>
      <c r="B102" s="30" t="s">
        <v>25620</v>
      </c>
      <c r="C102" s="29" t="s">
        <v>25743</v>
      </c>
      <c r="D102" s="30" t="s">
        <v>25744</v>
      </c>
      <c r="E102" s="29" t="s">
        <v>184</v>
      </c>
      <c r="F102" s="30" t="s">
        <v>25745</v>
      </c>
    </row>
    <row r="103" spans="1:6" ht="28.8" hidden="1" x14ac:dyDescent="0.3">
      <c r="A103" s="29">
        <v>1</v>
      </c>
      <c r="B103" s="30" t="s">
        <v>25620</v>
      </c>
      <c r="C103" s="29" t="s">
        <v>25743</v>
      </c>
      <c r="D103" s="30" t="s">
        <v>25744</v>
      </c>
      <c r="E103" s="29" t="s">
        <v>186</v>
      </c>
      <c r="F103" s="30" t="s">
        <v>25746</v>
      </c>
    </row>
    <row r="104" spans="1:6" ht="28.8" hidden="1" x14ac:dyDescent="0.3">
      <c r="A104" s="29">
        <v>1</v>
      </c>
      <c r="B104" s="30" t="s">
        <v>25620</v>
      </c>
      <c r="C104" s="29" t="s">
        <v>25743</v>
      </c>
      <c r="D104" s="30" t="s">
        <v>25744</v>
      </c>
      <c r="E104" s="29" t="s">
        <v>188</v>
      </c>
      <c r="F104" s="30" t="s">
        <v>25747</v>
      </c>
    </row>
    <row r="105" spans="1:6" ht="28.8" hidden="1" x14ac:dyDescent="0.3">
      <c r="A105" s="29">
        <v>1</v>
      </c>
      <c r="B105" s="30" t="s">
        <v>25620</v>
      </c>
      <c r="C105" s="29" t="s">
        <v>25743</v>
      </c>
      <c r="D105" s="30" t="s">
        <v>25744</v>
      </c>
      <c r="E105" s="29" t="s">
        <v>190</v>
      </c>
      <c r="F105" s="30" t="s">
        <v>25748</v>
      </c>
    </row>
    <row r="106" spans="1:6" ht="28.8" hidden="1" x14ac:dyDescent="0.3">
      <c r="A106" s="29">
        <v>1</v>
      </c>
      <c r="B106" s="30" t="s">
        <v>25620</v>
      </c>
      <c r="C106" s="29" t="s">
        <v>25743</v>
      </c>
      <c r="D106" s="30" t="s">
        <v>25744</v>
      </c>
      <c r="E106" s="29" t="s">
        <v>192</v>
      </c>
      <c r="F106" s="30" t="s">
        <v>25749</v>
      </c>
    </row>
    <row r="107" spans="1:6" ht="28.8" hidden="1" x14ac:dyDescent="0.3">
      <c r="A107" s="29">
        <v>1</v>
      </c>
      <c r="B107" s="30" t="s">
        <v>25620</v>
      </c>
      <c r="C107" s="29" t="s">
        <v>25750</v>
      </c>
      <c r="D107" s="30" t="s">
        <v>25751</v>
      </c>
      <c r="E107" s="29" t="s">
        <v>194</v>
      </c>
      <c r="F107" s="30" t="s">
        <v>25752</v>
      </c>
    </row>
    <row r="108" spans="1:6" ht="28.8" hidden="1" x14ac:dyDescent="0.3">
      <c r="A108" s="29">
        <v>1</v>
      </c>
      <c r="B108" s="30" t="s">
        <v>25620</v>
      </c>
      <c r="C108" s="29" t="s">
        <v>25750</v>
      </c>
      <c r="D108" s="30" t="s">
        <v>25751</v>
      </c>
      <c r="E108" s="29" t="s">
        <v>196</v>
      </c>
      <c r="F108" s="30" t="s">
        <v>25753</v>
      </c>
    </row>
    <row r="109" spans="1:6" ht="28.8" hidden="1" x14ac:dyDescent="0.3">
      <c r="A109" s="29">
        <v>1</v>
      </c>
      <c r="B109" s="30" t="s">
        <v>25620</v>
      </c>
      <c r="C109" s="29" t="s">
        <v>25750</v>
      </c>
      <c r="D109" s="30" t="s">
        <v>25751</v>
      </c>
      <c r="E109" s="29" t="s">
        <v>198</v>
      </c>
      <c r="F109" s="30" t="s">
        <v>25754</v>
      </c>
    </row>
    <row r="110" spans="1:6" ht="28.8" hidden="1" x14ac:dyDescent="0.3">
      <c r="A110" s="29">
        <v>1</v>
      </c>
      <c r="B110" s="30" t="s">
        <v>25620</v>
      </c>
      <c r="C110" s="29" t="s">
        <v>25750</v>
      </c>
      <c r="D110" s="30" t="s">
        <v>25751</v>
      </c>
      <c r="E110" s="29" t="s">
        <v>200</v>
      </c>
      <c r="F110" s="30" t="s">
        <v>25755</v>
      </c>
    </row>
    <row r="111" spans="1:6" ht="28.8" hidden="1" x14ac:dyDescent="0.3">
      <c r="A111" s="29">
        <v>1</v>
      </c>
      <c r="B111" s="30" t="s">
        <v>25620</v>
      </c>
      <c r="C111" s="29" t="s">
        <v>25750</v>
      </c>
      <c r="D111" s="30" t="s">
        <v>25751</v>
      </c>
      <c r="E111" s="29" t="s">
        <v>202</v>
      </c>
      <c r="F111" s="30" t="s">
        <v>25756</v>
      </c>
    </row>
    <row r="112" spans="1:6" ht="28.8" hidden="1" x14ac:dyDescent="0.3">
      <c r="A112" s="29">
        <v>1</v>
      </c>
      <c r="B112" s="30" t="s">
        <v>25620</v>
      </c>
      <c r="C112" s="29" t="s">
        <v>25750</v>
      </c>
      <c r="D112" s="30" t="s">
        <v>25751</v>
      </c>
      <c r="E112" s="29" t="s">
        <v>204</v>
      </c>
      <c r="F112" s="30" t="s">
        <v>25757</v>
      </c>
    </row>
    <row r="113" spans="1:6" ht="28.8" hidden="1" x14ac:dyDescent="0.3">
      <c r="A113" s="29">
        <v>1</v>
      </c>
      <c r="B113" s="30" t="s">
        <v>25620</v>
      </c>
      <c r="C113" s="29" t="s">
        <v>25750</v>
      </c>
      <c r="D113" s="30" t="s">
        <v>25751</v>
      </c>
      <c r="E113" s="29" t="s">
        <v>206</v>
      </c>
      <c r="F113" s="30" t="s">
        <v>25758</v>
      </c>
    </row>
    <row r="114" spans="1:6" ht="28.8" hidden="1" x14ac:dyDescent="0.3">
      <c r="A114" s="29">
        <v>1</v>
      </c>
      <c r="B114" s="30" t="s">
        <v>25620</v>
      </c>
      <c r="C114" s="29" t="s">
        <v>25759</v>
      </c>
      <c r="D114" s="30" t="s">
        <v>25760</v>
      </c>
      <c r="E114" s="29" t="s">
        <v>208</v>
      </c>
      <c r="F114" s="30" t="s">
        <v>25761</v>
      </c>
    </row>
    <row r="115" spans="1:6" ht="28.8" hidden="1" x14ac:dyDescent="0.3">
      <c r="A115" s="29">
        <v>1</v>
      </c>
      <c r="B115" s="30" t="s">
        <v>25620</v>
      </c>
      <c r="C115" s="29" t="s">
        <v>25759</v>
      </c>
      <c r="D115" s="30" t="s">
        <v>25760</v>
      </c>
      <c r="E115" s="29" t="s">
        <v>210</v>
      </c>
      <c r="F115" s="30" t="s">
        <v>25762</v>
      </c>
    </row>
    <row r="116" spans="1:6" ht="28.8" hidden="1" x14ac:dyDescent="0.3">
      <c r="A116" s="29">
        <v>1</v>
      </c>
      <c r="B116" s="30" t="s">
        <v>25620</v>
      </c>
      <c r="C116" s="29" t="s">
        <v>25759</v>
      </c>
      <c r="D116" s="30" t="s">
        <v>25760</v>
      </c>
      <c r="E116" s="29" t="s">
        <v>212</v>
      </c>
      <c r="F116" s="30" t="s">
        <v>25763</v>
      </c>
    </row>
    <row r="117" spans="1:6" ht="28.8" hidden="1" x14ac:dyDescent="0.3">
      <c r="A117" s="29">
        <v>1</v>
      </c>
      <c r="B117" s="30" t="s">
        <v>25620</v>
      </c>
      <c r="C117" s="29" t="s">
        <v>25759</v>
      </c>
      <c r="D117" s="30" t="s">
        <v>25760</v>
      </c>
      <c r="E117" s="29" t="s">
        <v>214</v>
      </c>
      <c r="F117" s="30" t="s">
        <v>25764</v>
      </c>
    </row>
    <row r="118" spans="1:6" ht="28.8" hidden="1" x14ac:dyDescent="0.3">
      <c r="A118" s="29">
        <v>1</v>
      </c>
      <c r="B118" s="30" t="s">
        <v>25620</v>
      </c>
      <c r="C118" s="29" t="s">
        <v>25759</v>
      </c>
      <c r="D118" s="30" t="s">
        <v>25760</v>
      </c>
      <c r="E118" s="29" t="s">
        <v>216</v>
      </c>
      <c r="F118" s="30" t="s">
        <v>25765</v>
      </c>
    </row>
    <row r="119" spans="1:6" ht="28.8" hidden="1" x14ac:dyDescent="0.3">
      <c r="A119" s="29">
        <v>1</v>
      </c>
      <c r="B119" s="30" t="s">
        <v>25620</v>
      </c>
      <c r="C119" s="29" t="s">
        <v>25759</v>
      </c>
      <c r="D119" s="30" t="s">
        <v>25760</v>
      </c>
      <c r="E119" s="29" t="s">
        <v>218</v>
      </c>
      <c r="F119" s="30" t="s">
        <v>25766</v>
      </c>
    </row>
    <row r="120" spans="1:6" ht="28.8" hidden="1" x14ac:dyDescent="0.3">
      <c r="A120" s="29">
        <v>1</v>
      </c>
      <c r="B120" s="30" t="s">
        <v>25620</v>
      </c>
      <c r="C120" s="29" t="s">
        <v>25759</v>
      </c>
      <c r="D120" s="30" t="s">
        <v>25760</v>
      </c>
      <c r="E120" s="29" t="s">
        <v>220</v>
      </c>
      <c r="F120" s="30" t="s">
        <v>25767</v>
      </c>
    </row>
    <row r="121" spans="1:6" ht="28.8" hidden="1" x14ac:dyDescent="0.3">
      <c r="A121" s="29">
        <v>1</v>
      </c>
      <c r="B121" s="30" t="s">
        <v>25620</v>
      </c>
      <c r="C121" s="29" t="s">
        <v>25768</v>
      </c>
      <c r="D121" s="30" t="s">
        <v>25769</v>
      </c>
      <c r="E121" s="29" t="s">
        <v>222</v>
      </c>
      <c r="F121" s="30" t="s">
        <v>25770</v>
      </c>
    </row>
    <row r="122" spans="1:6" ht="28.8" hidden="1" x14ac:dyDescent="0.3">
      <c r="A122" s="29">
        <v>1</v>
      </c>
      <c r="B122" s="30" t="s">
        <v>25620</v>
      </c>
      <c r="C122" s="29" t="s">
        <v>25768</v>
      </c>
      <c r="D122" s="30" t="s">
        <v>25769</v>
      </c>
      <c r="E122" s="29" t="s">
        <v>224</v>
      </c>
      <c r="F122" s="30" t="s">
        <v>25771</v>
      </c>
    </row>
    <row r="123" spans="1:6" ht="28.8" hidden="1" x14ac:dyDescent="0.3">
      <c r="A123" s="29">
        <v>1</v>
      </c>
      <c r="B123" s="30" t="s">
        <v>25620</v>
      </c>
      <c r="C123" s="29" t="s">
        <v>25768</v>
      </c>
      <c r="D123" s="30" t="s">
        <v>25769</v>
      </c>
      <c r="E123" s="29" t="s">
        <v>226</v>
      </c>
      <c r="F123" s="30" t="s">
        <v>25772</v>
      </c>
    </row>
    <row r="124" spans="1:6" ht="28.8" hidden="1" x14ac:dyDescent="0.3">
      <c r="A124" s="29">
        <v>1</v>
      </c>
      <c r="B124" s="30" t="s">
        <v>25620</v>
      </c>
      <c r="C124" s="29" t="s">
        <v>25768</v>
      </c>
      <c r="D124" s="30" t="s">
        <v>25769</v>
      </c>
      <c r="E124" s="29" t="s">
        <v>228</v>
      </c>
      <c r="F124" s="30" t="s">
        <v>25773</v>
      </c>
    </row>
    <row r="125" spans="1:6" ht="28.8" hidden="1" x14ac:dyDescent="0.3">
      <c r="A125" s="29">
        <v>1</v>
      </c>
      <c r="B125" s="30" t="s">
        <v>25620</v>
      </c>
      <c r="C125" s="29" t="s">
        <v>25768</v>
      </c>
      <c r="D125" s="30" t="s">
        <v>25769</v>
      </c>
      <c r="E125" s="29" t="s">
        <v>230</v>
      </c>
      <c r="F125" s="30" t="s">
        <v>25774</v>
      </c>
    </row>
    <row r="126" spans="1:6" ht="28.8" hidden="1" x14ac:dyDescent="0.3">
      <c r="A126" s="29">
        <v>1</v>
      </c>
      <c r="B126" s="30" t="s">
        <v>25620</v>
      </c>
      <c r="C126" s="29" t="s">
        <v>25768</v>
      </c>
      <c r="D126" s="30" t="s">
        <v>25769</v>
      </c>
      <c r="E126" s="29" t="s">
        <v>232</v>
      </c>
      <c r="F126" s="30" t="s">
        <v>25775</v>
      </c>
    </row>
    <row r="127" spans="1:6" ht="28.8" hidden="1" x14ac:dyDescent="0.3">
      <c r="A127" s="29">
        <v>1</v>
      </c>
      <c r="B127" s="30" t="s">
        <v>25620</v>
      </c>
      <c r="C127" s="29" t="s">
        <v>25776</v>
      </c>
      <c r="D127" s="30" t="s">
        <v>25777</v>
      </c>
      <c r="E127" s="29" t="s">
        <v>234</v>
      </c>
      <c r="F127" s="30" t="s">
        <v>25778</v>
      </c>
    </row>
    <row r="128" spans="1:6" ht="28.8" hidden="1" x14ac:dyDescent="0.3">
      <c r="A128" s="29">
        <v>1</v>
      </c>
      <c r="B128" s="30" t="s">
        <v>25620</v>
      </c>
      <c r="C128" s="29" t="s">
        <v>25776</v>
      </c>
      <c r="D128" s="30" t="s">
        <v>25777</v>
      </c>
      <c r="E128" s="29" t="s">
        <v>236</v>
      </c>
      <c r="F128" s="30" t="s">
        <v>25779</v>
      </c>
    </row>
    <row r="129" spans="1:6" ht="28.8" hidden="1" x14ac:dyDescent="0.3">
      <c r="A129" s="29">
        <v>1</v>
      </c>
      <c r="B129" s="30" t="s">
        <v>25620</v>
      </c>
      <c r="C129" s="29" t="s">
        <v>25776</v>
      </c>
      <c r="D129" s="30" t="s">
        <v>25777</v>
      </c>
      <c r="E129" s="29" t="s">
        <v>238</v>
      </c>
      <c r="F129" s="30" t="s">
        <v>25780</v>
      </c>
    </row>
    <row r="130" spans="1:6" ht="28.8" hidden="1" x14ac:dyDescent="0.3">
      <c r="A130" s="29">
        <v>1</v>
      </c>
      <c r="B130" s="30" t="s">
        <v>25620</v>
      </c>
      <c r="C130" s="29" t="s">
        <v>25776</v>
      </c>
      <c r="D130" s="30" t="s">
        <v>25777</v>
      </c>
      <c r="E130" s="29" t="s">
        <v>240</v>
      </c>
      <c r="F130" s="30" t="s">
        <v>25781</v>
      </c>
    </row>
    <row r="131" spans="1:6" ht="28.8" hidden="1" x14ac:dyDescent="0.3">
      <c r="A131" s="29">
        <v>1</v>
      </c>
      <c r="B131" s="30" t="s">
        <v>25620</v>
      </c>
      <c r="C131" s="29" t="s">
        <v>25776</v>
      </c>
      <c r="D131" s="30" t="s">
        <v>25777</v>
      </c>
      <c r="E131" s="29" t="s">
        <v>242</v>
      </c>
      <c r="F131" s="30" t="s">
        <v>25782</v>
      </c>
    </row>
    <row r="132" spans="1:6" ht="28.8" hidden="1" x14ac:dyDescent="0.3">
      <c r="A132" s="29">
        <v>1</v>
      </c>
      <c r="B132" s="30" t="s">
        <v>25620</v>
      </c>
      <c r="C132" s="29" t="s">
        <v>25776</v>
      </c>
      <c r="D132" s="30" t="s">
        <v>25777</v>
      </c>
      <c r="E132" s="29" t="s">
        <v>244</v>
      </c>
      <c r="F132" s="30" t="s">
        <v>25783</v>
      </c>
    </row>
    <row r="133" spans="1:6" ht="28.8" hidden="1" x14ac:dyDescent="0.3">
      <c r="A133" s="29">
        <v>1</v>
      </c>
      <c r="B133" s="30" t="s">
        <v>25620</v>
      </c>
      <c r="C133" s="29" t="s">
        <v>25784</v>
      </c>
      <c r="D133" s="30" t="s">
        <v>25785</v>
      </c>
      <c r="E133" s="29" t="s">
        <v>246</v>
      </c>
      <c r="F133" s="30" t="s">
        <v>25786</v>
      </c>
    </row>
    <row r="134" spans="1:6" ht="28.8" hidden="1" x14ac:dyDescent="0.3">
      <c r="A134" s="29">
        <v>1</v>
      </c>
      <c r="B134" s="30" t="s">
        <v>25620</v>
      </c>
      <c r="C134" s="29" t="s">
        <v>25784</v>
      </c>
      <c r="D134" s="30" t="s">
        <v>25785</v>
      </c>
      <c r="E134" s="29" t="s">
        <v>248</v>
      </c>
      <c r="F134" s="30" t="s">
        <v>25787</v>
      </c>
    </row>
    <row r="135" spans="1:6" ht="28.8" hidden="1" x14ac:dyDescent="0.3">
      <c r="A135" s="29">
        <v>1</v>
      </c>
      <c r="B135" s="30" t="s">
        <v>25620</v>
      </c>
      <c r="C135" s="29" t="s">
        <v>25784</v>
      </c>
      <c r="D135" s="30" t="s">
        <v>25785</v>
      </c>
      <c r="E135" s="29" t="s">
        <v>250</v>
      </c>
      <c r="F135" s="30" t="s">
        <v>25788</v>
      </c>
    </row>
    <row r="136" spans="1:6" ht="28.8" hidden="1" x14ac:dyDescent="0.3">
      <c r="A136" s="29">
        <v>1</v>
      </c>
      <c r="B136" s="30" t="s">
        <v>25620</v>
      </c>
      <c r="C136" s="29" t="s">
        <v>25784</v>
      </c>
      <c r="D136" s="30" t="s">
        <v>25785</v>
      </c>
      <c r="E136" s="29" t="s">
        <v>252</v>
      </c>
      <c r="F136" s="30" t="s">
        <v>25789</v>
      </c>
    </row>
    <row r="137" spans="1:6" ht="28.8" hidden="1" x14ac:dyDescent="0.3">
      <c r="A137" s="29">
        <v>1</v>
      </c>
      <c r="B137" s="30" t="s">
        <v>25620</v>
      </c>
      <c r="C137" s="29" t="s">
        <v>25784</v>
      </c>
      <c r="D137" s="30" t="s">
        <v>25785</v>
      </c>
      <c r="E137" s="29" t="s">
        <v>254</v>
      </c>
      <c r="F137" s="30" t="s">
        <v>25790</v>
      </c>
    </row>
    <row r="138" spans="1:6" ht="28.8" hidden="1" x14ac:dyDescent="0.3">
      <c r="A138" s="29">
        <v>1</v>
      </c>
      <c r="B138" s="30" t="s">
        <v>25620</v>
      </c>
      <c r="C138" s="29" t="s">
        <v>25791</v>
      </c>
      <c r="D138" s="30" t="s">
        <v>25792</v>
      </c>
      <c r="E138" s="29" t="s">
        <v>256</v>
      </c>
      <c r="F138" s="30" t="s">
        <v>25793</v>
      </c>
    </row>
    <row r="139" spans="1:6" ht="28.8" hidden="1" x14ac:dyDescent="0.3">
      <c r="A139" s="29">
        <v>1</v>
      </c>
      <c r="B139" s="30" t="s">
        <v>25620</v>
      </c>
      <c r="C139" s="29" t="s">
        <v>25791</v>
      </c>
      <c r="D139" s="30" t="s">
        <v>25792</v>
      </c>
      <c r="E139" s="29" t="s">
        <v>258</v>
      </c>
      <c r="F139" s="30" t="s">
        <v>25794</v>
      </c>
    </row>
    <row r="140" spans="1:6" ht="28.8" hidden="1" x14ac:dyDescent="0.3">
      <c r="A140" s="29">
        <v>1</v>
      </c>
      <c r="B140" s="30" t="s">
        <v>25620</v>
      </c>
      <c r="C140" s="29" t="s">
        <v>25791</v>
      </c>
      <c r="D140" s="30" t="s">
        <v>25792</v>
      </c>
      <c r="E140" s="29" t="s">
        <v>260</v>
      </c>
      <c r="F140" s="30" t="s">
        <v>25795</v>
      </c>
    </row>
    <row r="141" spans="1:6" ht="28.8" hidden="1" x14ac:dyDescent="0.3">
      <c r="A141" s="29">
        <v>1</v>
      </c>
      <c r="B141" s="30" t="s">
        <v>25620</v>
      </c>
      <c r="C141" s="29" t="s">
        <v>25796</v>
      </c>
      <c r="D141" s="30" t="s">
        <v>25797</v>
      </c>
      <c r="E141" s="29" t="s">
        <v>262</v>
      </c>
      <c r="F141" s="30" t="s">
        <v>25798</v>
      </c>
    </row>
    <row r="142" spans="1:6" ht="28.8" hidden="1" x14ac:dyDescent="0.3">
      <c r="A142" s="29">
        <v>1</v>
      </c>
      <c r="B142" s="30" t="s">
        <v>25620</v>
      </c>
      <c r="C142" s="29" t="s">
        <v>25796</v>
      </c>
      <c r="D142" s="30" t="s">
        <v>25797</v>
      </c>
      <c r="E142" s="29" t="s">
        <v>264</v>
      </c>
      <c r="F142" s="30" t="s">
        <v>25799</v>
      </c>
    </row>
    <row r="143" spans="1:6" ht="28.8" hidden="1" x14ac:dyDescent="0.3">
      <c r="A143" s="29">
        <v>1</v>
      </c>
      <c r="B143" s="30" t="s">
        <v>25620</v>
      </c>
      <c r="C143" s="29" t="s">
        <v>25796</v>
      </c>
      <c r="D143" s="30" t="s">
        <v>25797</v>
      </c>
      <c r="E143" s="29" t="s">
        <v>266</v>
      </c>
      <c r="F143" s="30" t="s">
        <v>25800</v>
      </c>
    </row>
    <row r="144" spans="1:6" ht="28.8" hidden="1" x14ac:dyDescent="0.3">
      <c r="A144" s="29">
        <v>1</v>
      </c>
      <c r="B144" s="30" t="s">
        <v>25620</v>
      </c>
      <c r="C144" s="29" t="s">
        <v>25796</v>
      </c>
      <c r="D144" s="30" t="s">
        <v>25797</v>
      </c>
      <c r="E144" s="29" t="s">
        <v>268</v>
      </c>
      <c r="F144" s="30" t="s">
        <v>25801</v>
      </c>
    </row>
    <row r="145" spans="1:6" ht="28.8" hidden="1" x14ac:dyDescent="0.3">
      <c r="A145" s="29">
        <v>1</v>
      </c>
      <c r="B145" s="30" t="s">
        <v>25620</v>
      </c>
      <c r="C145" s="29" t="s">
        <v>25802</v>
      </c>
      <c r="D145" s="30" t="s">
        <v>25803</v>
      </c>
      <c r="E145" s="29" t="s">
        <v>270</v>
      </c>
      <c r="F145" s="30" t="s">
        <v>25804</v>
      </c>
    </row>
    <row r="146" spans="1:6" ht="28.8" hidden="1" x14ac:dyDescent="0.3">
      <c r="A146" s="29">
        <v>1</v>
      </c>
      <c r="B146" s="30" t="s">
        <v>25620</v>
      </c>
      <c r="C146" s="29" t="s">
        <v>25802</v>
      </c>
      <c r="D146" s="30" t="s">
        <v>25803</v>
      </c>
      <c r="E146" s="29" t="s">
        <v>272</v>
      </c>
      <c r="F146" s="30" t="s">
        <v>25805</v>
      </c>
    </row>
    <row r="147" spans="1:6" ht="28.8" hidden="1" x14ac:dyDescent="0.3">
      <c r="A147" s="29">
        <v>1</v>
      </c>
      <c r="B147" s="30" t="s">
        <v>25620</v>
      </c>
      <c r="C147" s="29" t="s">
        <v>25802</v>
      </c>
      <c r="D147" s="30" t="s">
        <v>25803</v>
      </c>
      <c r="E147" s="29" t="s">
        <v>274</v>
      </c>
      <c r="F147" s="30" t="s">
        <v>25806</v>
      </c>
    </row>
    <row r="148" spans="1:6" ht="28.8" hidden="1" x14ac:dyDescent="0.3">
      <c r="A148" s="29">
        <v>1</v>
      </c>
      <c r="B148" s="30" t="s">
        <v>25620</v>
      </c>
      <c r="C148" s="29" t="s">
        <v>25807</v>
      </c>
      <c r="D148" s="30" t="s">
        <v>25808</v>
      </c>
      <c r="E148" s="29" t="s">
        <v>276</v>
      </c>
      <c r="F148" s="30" t="s">
        <v>25809</v>
      </c>
    </row>
    <row r="149" spans="1:6" ht="28.8" hidden="1" x14ac:dyDescent="0.3">
      <c r="A149" s="29">
        <v>1</v>
      </c>
      <c r="B149" s="30" t="s">
        <v>25620</v>
      </c>
      <c r="C149" s="29" t="s">
        <v>25807</v>
      </c>
      <c r="D149" s="30" t="s">
        <v>25808</v>
      </c>
      <c r="E149" s="29" t="s">
        <v>278</v>
      </c>
      <c r="F149" s="30" t="s">
        <v>25810</v>
      </c>
    </row>
    <row r="150" spans="1:6" ht="28.8" hidden="1" x14ac:dyDescent="0.3">
      <c r="A150" s="29">
        <v>1</v>
      </c>
      <c r="B150" s="30" t="s">
        <v>25620</v>
      </c>
      <c r="C150" s="29" t="s">
        <v>25807</v>
      </c>
      <c r="D150" s="30" t="s">
        <v>25808</v>
      </c>
      <c r="E150" s="29" t="s">
        <v>280</v>
      </c>
      <c r="F150" s="30" t="s">
        <v>25811</v>
      </c>
    </row>
    <row r="151" spans="1:6" ht="28.8" hidden="1" x14ac:dyDescent="0.3">
      <c r="A151" s="29">
        <v>1</v>
      </c>
      <c r="B151" s="30" t="s">
        <v>25620</v>
      </c>
      <c r="C151" s="29" t="s">
        <v>25807</v>
      </c>
      <c r="D151" s="30" t="s">
        <v>25808</v>
      </c>
      <c r="E151" s="29" t="s">
        <v>282</v>
      </c>
      <c r="F151" s="30" t="s">
        <v>25812</v>
      </c>
    </row>
    <row r="152" spans="1:6" ht="28.8" hidden="1" x14ac:dyDescent="0.3">
      <c r="A152" s="29">
        <v>1</v>
      </c>
      <c r="B152" s="30" t="s">
        <v>25620</v>
      </c>
      <c r="C152" s="29" t="s">
        <v>25807</v>
      </c>
      <c r="D152" s="30" t="s">
        <v>25808</v>
      </c>
      <c r="E152" s="29" t="s">
        <v>284</v>
      </c>
      <c r="F152" s="30" t="s">
        <v>25813</v>
      </c>
    </row>
    <row r="153" spans="1:6" ht="28.8" hidden="1" x14ac:dyDescent="0.3">
      <c r="A153" s="29">
        <v>1</v>
      </c>
      <c r="B153" s="30" t="s">
        <v>25620</v>
      </c>
      <c r="C153" s="29" t="s">
        <v>25814</v>
      </c>
      <c r="D153" s="30" t="s">
        <v>25815</v>
      </c>
      <c r="E153" s="29" t="s">
        <v>286</v>
      </c>
      <c r="F153" s="30" t="s">
        <v>25816</v>
      </c>
    </row>
    <row r="154" spans="1:6" ht="28.8" hidden="1" x14ac:dyDescent="0.3">
      <c r="A154" s="29">
        <v>1</v>
      </c>
      <c r="B154" s="30" t="s">
        <v>25620</v>
      </c>
      <c r="C154" s="29" t="s">
        <v>25814</v>
      </c>
      <c r="D154" s="30" t="s">
        <v>25815</v>
      </c>
      <c r="E154" s="29" t="s">
        <v>288</v>
      </c>
      <c r="F154" s="30" t="s">
        <v>25817</v>
      </c>
    </row>
    <row r="155" spans="1:6" ht="28.8" hidden="1" x14ac:dyDescent="0.3">
      <c r="A155" s="29">
        <v>1</v>
      </c>
      <c r="B155" s="30" t="s">
        <v>25620</v>
      </c>
      <c r="C155" s="29" t="s">
        <v>25814</v>
      </c>
      <c r="D155" s="30" t="s">
        <v>25815</v>
      </c>
      <c r="E155" s="29" t="s">
        <v>290</v>
      </c>
      <c r="F155" s="30" t="s">
        <v>25818</v>
      </c>
    </row>
    <row r="156" spans="1:6" ht="28.8" hidden="1" x14ac:dyDescent="0.3">
      <c r="A156" s="29">
        <v>1</v>
      </c>
      <c r="B156" s="30" t="s">
        <v>25620</v>
      </c>
      <c r="C156" s="29" t="s">
        <v>25814</v>
      </c>
      <c r="D156" s="30" t="s">
        <v>25815</v>
      </c>
      <c r="E156" s="29" t="s">
        <v>292</v>
      </c>
      <c r="F156" s="30" t="s">
        <v>25819</v>
      </c>
    </row>
    <row r="157" spans="1:6" ht="28.8" hidden="1" x14ac:dyDescent="0.3">
      <c r="A157" s="29">
        <v>1</v>
      </c>
      <c r="B157" s="30" t="s">
        <v>25620</v>
      </c>
      <c r="C157" s="29" t="s">
        <v>25814</v>
      </c>
      <c r="D157" s="30" t="s">
        <v>25815</v>
      </c>
      <c r="E157" s="29" t="s">
        <v>294</v>
      </c>
      <c r="F157" s="30" t="s">
        <v>25820</v>
      </c>
    </row>
    <row r="158" spans="1:6" ht="28.8" hidden="1" x14ac:dyDescent="0.3">
      <c r="A158" s="29">
        <v>1</v>
      </c>
      <c r="B158" s="30" t="s">
        <v>25620</v>
      </c>
      <c r="C158" s="29" t="s">
        <v>25814</v>
      </c>
      <c r="D158" s="30" t="s">
        <v>25815</v>
      </c>
      <c r="E158" s="29" t="s">
        <v>296</v>
      </c>
      <c r="F158" s="30" t="s">
        <v>25821</v>
      </c>
    </row>
    <row r="159" spans="1:6" ht="28.8" hidden="1" x14ac:dyDescent="0.3">
      <c r="A159" s="29">
        <v>1</v>
      </c>
      <c r="B159" s="30" t="s">
        <v>25620</v>
      </c>
      <c r="C159" s="29" t="s">
        <v>25814</v>
      </c>
      <c r="D159" s="30" t="s">
        <v>25815</v>
      </c>
      <c r="E159" s="29" t="s">
        <v>298</v>
      </c>
      <c r="F159" s="30" t="s">
        <v>25822</v>
      </c>
    </row>
    <row r="160" spans="1:6" ht="28.8" hidden="1" x14ac:dyDescent="0.3">
      <c r="A160" s="29">
        <v>1</v>
      </c>
      <c r="B160" s="30" t="s">
        <v>25620</v>
      </c>
      <c r="C160" s="29" t="s">
        <v>25814</v>
      </c>
      <c r="D160" s="30" t="s">
        <v>25815</v>
      </c>
      <c r="E160" s="29" t="s">
        <v>300</v>
      </c>
      <c r="F160" s="30" t="s">
        <v>25823</v>
      </c>
    </row>
    <row r="161" spans="1:6" ht="28.8" hidden="1" x14ac:dyDescent="0.3">
      <c r="A161" s="29">
        <v>1</v>
      </c>
      <c r="B161" s="30" t="s">
        <v>25620</v>
      </c>
      <c r="C161" s="29" t="s">
        <v>25824</v>
      </c>
      <c r="D161" s="30" t="s">
        <v>25825</v>
      </c>
      <c r="E161" s="29" t="s">
        <v>302</v>
      </c>
      <c r="F161" s="30" t="s">
        <v>25826</v>
      </c>
    </row>
    <row r="162" spans="1:6" ht="28.8" hidden="1" x14ac:dyDescent="0.3">
      <c r="A162" s="29">
        <v>1</v>
      </c>
      <c r="B162" s="30" t="s">
        <v>25620</v>
      </c>
      <c r="C162" s="29" t="s">
        <v>25824</v>
      </c>
      <c r="D162" s="30" t="s">
        <v>25825</v>
      </c>
      <c r="E162" s="29" t="s">
        <v>304</v>
      </c>
      <c r="F162" s="30" t="s">
        <v>25827</v>
      </c>
    </row>
    <row r="163" spans="1:6" ht="28.8" hidden="1" x14ac:dyDescent="0.3">
      <c r="A163" s="29">
        <v>1</v>
      </c>
      <c r="B163" s="30" t="s">
        <v>25620</v>
      </c>
      <c r="C163" s="29" t="s">
        <v>25824</v>
      </c>
      <c r="D163" s="30" t="s">
        <v>25825</v>
      </c>
      <c r="E163" s="29" t="s">
        <v>306</v>
      </c>
      <c r="F163" s="30" t="s">
        <v>25828</v>
      </c>
    </row>
    <row r="164" spans="1:6" ht="28.8" hidden="1" x14ac:dyDescent="0.3">
      <c r="A164" s="29">
        <v>1</v>
      </c>
      <c r="B164" s="30" t="s">
        <v>25620</v>
      </c>
      <c r="C164" s="29" t="s">
        <v>25824</v>
      </c>
      <c r="D164" s="30" t="s">
        <v>25825</v>
      </c>
      <c r="E164" s="29" t="s">
        <v>308</v>
      </c>
      <c r="F164" s="30" t="s">
        <v>25829</v>
      </c>
    </row>
    <row r="165" spans="1:6" ht="28.8" hidden="1" x14ac:dyDescent="0.3">
      <c r="A165" s="29">
        <v>1</v>
      </c>
      <c r="B165" s="30" t="s">
        <v>25620</v>
      </c>
      <c r="C165" s="29" t="s">
        <v>25830</v>
      </c>
      <c r="D165" s="30" t="s">
        <v>25831</v>
      </c>
      <c r="E165" s="29" t="s">
        <v>310</v>
      </c>
      <c r="F165" s="30" t="s">
        <v>25832</v>
      </c>
    </row>
    <row r="166" spans="1:6" ht="28.8" hidden="1" x14ac:dyDescent="0.3">
      <c r="A166" s="29">
        <v>1</v>
      </c>
      <c r="B166" s="30" t="s">
        <v>25620</v>
      </c>
      <c r="C166" s="29" t="s">
        <v>25830</v>
      </c>
      <c r="D166" s="30" t="s">
        <v>25831</v>
      </c>
      <c r="E166" s="29" t="s">
        <v>312</v>
      </c>
      <c r="F166" s="30" t="s">
        <v>25833</v>
      </c>
    </row>
    <row r="167" spans="1:6" ht="28.8" hidden="1" x14ac:dyDescent="0.3">
      <c r="A167" s="29">
        <v>1</v>
      </c>
      <c r="B167" s="30" t="s">
        <v>25620</v>
      </c>
      <c r="C167" s="29" t="s">
        <v>25830</v>
      </c>
      <c r="D167" s="30" t="s">
        <v>25831</v>
      </c>
      <c r="E167" s="29" t="s">
        <v>314</v>
      </c>
      <c r="F167" s="30" t="s">
        <v>25834</v>
      </c>
    </row>
    <row r="168" spans="1:6" ht="28.8" hidden="1" x14ac:dyDescent="0.3">
      <c r="A168" s="29">
        <v>1</v>
      </c>
      <c r="B168" s="30" t="s">
        <v>25620</v>
      </c>
      <c r="C168" s="29" t="s">
        <v>25830</v>
      </c>
      <c r="D168" s="30" t="s">
        <v>25831</v>
      </c>
      <c r="E168" s="29" t="s">
        <v>316</v>
      </c>
      <c r="F168" s="30" t="s">
        <v>25835</v>
      </c>
    </row>
    <row r="169" spans="1:6" ht="28.8" hidden="1" x14ac:dyDescent="0.3">
      <c r="A169" s="29">
        <v>1</v>
      </c>
      <c r="B169" s="30" t="s">
        <v>25620</v>
      </c>
      <c r="C169" s="29" t="s">
        <v>25830</v>
      </c>
      <c r="D169" s="30" t="s">
        <v>25831</v>
      </c>
      <c r="E169" s="29" t="s">
        <v>318</v>
      </c>
      <c r="F169" s="30" t="s">
        <v>25836</v>
      </c>
    </row>
    <row r="170" spans="1:6" ht="28.8" hidden="1" x14ac:dyDescent="0.3">
      <c r="A170" s="29">
        <v>1</v>
      </c>
      <c r="B170" s="30" t="s">
        <v>25620</v>
      </c>
      <c r="C170" s="29" t="s">
        <v>25837</v>
      </c>
      <c r="D170" s="30" t="s">
        <v>25838</v>
      </c>
      <c r="E170" s="29" t="s">
        <v>320</v>
      </c>
      <c r="F170" s="30" t="s">
        <v>25839</v>
      </c>
    </row>
    <row r="171" spans="1:6" ht="28.8" hidden="1" x14ac:dyDescent="0.3">
      <c r="A171" s="29">
        <v>1</v>
      </c>
      <c r="B171" s="30" t="s">
        <v>25620</v>
      </c>
      <c r="C171" s="29" t="s">
        <v>25840</v>
      </c>
      <c r="D171" s="30" t="s">
        <v>25841</v>
      </c>
      <c r="E171" s="29" t="s">
        <v>322</v>
      </c>
      <c r="F171" s="30" t="s">
        <v>25842</v>
      </c>
    </row>
    <row r="172" spans="1:6" ht="28.8" hidden="1" x14ac:dyDescent="0.3">
      <c r="A172" s="29">
        <v>1</v>
      </c>
      <c r="B172" s="30" t="s">
        <v>25620</v>
      </c>
      <c r="C172" s="29" t="s">
        <v>25843</v>
      </c>
      <c r="D172" s="30" t="s">
        <v>25844</v>
      </c>
      <c r="E172" s="29" t="s">
        <v>324</v>
      </c>
      <c r="F172" s="30" t="s">
        <v>25845</v>
      </c>
    </row>
    <row r="173" spans="1:6" ht="28.8" hidden="1" x14ac:dyDescent="0.3">
      <c r="A173" s="29">
        <v>1</v>
      </c>
      <c r="B173" s="30" t="s">
        <v>25620</v>
      </c>
      <c r="C173" s="29" t="s">
        <v>25846</v>
      </c>
      <c r="D173" s="30" t="s">
        <v>25847</v>
      </c>
      <c r="E173" s="29" t="s">
        <v>326</v>
      </c>
      <c r="F173" s="30" t="s">
        <v>25848</v>
      </c>
    </row>
    <row r="174" spans="1:6" ht="28.8" hidden="1" x14ac:dyDescent="0.3">
      <c r="A174" s="29">
        <v>1</v>
      </c>
      <c r="B174" s="30" t="s">
        <v>25620</v>
      </c>
      <c r="C174" s="29" t="s">
        <v>25846</v>
      </c>
      <c r="D174" s="30" t="s">
        <v>25847</v>
      </c>
      <c r="E174" s="29" t="s">
        <v>328</v>
      </c>
      <c r="F174" s="30" t="s">
        <v>25849</v>
      </c>
    </row>
    <row r="175" spans="1:6" ht="28.8" hidden="1" x14ac:dyDescent="0.3">
      <c r="A175" s="29">
        <v>1</v>
      </c>
      <c r="B175" s="30" t="s">
        <v>25620</v>
      </c>
      <c r="C175" s="29" t="s">
        <v>25846</v>
      </c>
      <c r="D175" s="30" t="s">
        <v>25847</v>
      </c>
      <c r="E175" s="29" t="s">
        <v>330</v>
      </c>
      <c r="F175" s="30" t="s">
        <v>25850</v>
      </c>
    </row>
    <row r="176" spans="1:6" ht="28.8" hidden="1" x14ac:dyDescent="0.3">
      <c r="A176" s="29">
        <v>1</v>
      </c>
      <c r="B176" s="30" t="s">
        <v>25620</v>
      </c>
      <c r="C176" s="29" t="s">
        <v>25846</v>
      </c>
      <c r="D176" s="30" t="s">
        <v>25847</v>
      </c>
      <c r="E176" s="29" t="s">
        <v>332</v>
      </c>
      <c r="F176" s="30" t="s">
        <v>25851</v>
      </c>
    </row>
    <row r="177" spans="1:6" ht="28.8" hidden="1" x14ac:dyDescent="0.3">
      <c r="A177" s="29">
        <v>1</v>
      </c>
      <c r="B177" s="30" t="s">
        <v>25620</v>
      </c>
      <c r="C177" s="29" t="s">
        <v>25846</v>
      </c>
      <c r="D177" s="30" t="s">
        <v>25847</v>
      </c>
      <c r="E177" s="29" t="s">
        <v>334</v>
      </c>
      <c r="F177" s="30" t="s">
        <v>25852</v>
      </c>
    </row>
    <row r="178" spans="1:6" ht="28.8" hidden="1" x14ac:dyDescent="0.3">
      <c r="A178" s="29">
        <v>1</v>
      </c>
      <c r="B178" s="30" t="s">
        <v>25620</v>
      </c>
      <c r="C178" s="29" t="s">
        <v>25846</v>
      </c>
      <c r="D178" s="30" t="s">
        <v>25847</v>
      </c>
      <c r="E178" s="29" t="s">
        <v>336</v>
      </c>
      <c r="F178" s="30" t="s">
        <v>25853</v>
      </c>
    </row>
    <row r="179" spans="1:6" ht="28.8" hidden="1" x14ac:dyDescent="0.3">
      <c r="A179" s="29">
        <v>1</v>
      </c>
      <c r="B179" s="30" t="s">
        <v>25620</v>
      </c>
      <c r="C179" s="29" t="s">
        <v>25854</v>
      </c>
      <c r="D179" s="30" t="s">
        <v>25855</v>
      </c>
      <c r="E179" s="29" t="s">
        <v>338</v>
      </c>
      <c r="F179" s="30" t="s">
        <v>25856</v>
      </c>
    </row>
    <row r="180" spans="1:6" ht="28.8" hidden="1" x14ac:dyDescent="0.3">
      <c r="A180" s="29">
        <v>1</v>
      </c>
      <c r="B180" s="30" t="s">
        <v>25620</v>
      </c>
      <c r="C180" s="29" t="s">
        <v>25854</v>
      </c>
      <c r="D180" s="30" t="s">
        <v>25855</v>
      </c>
      <c r="E180" s="29" t="s">
        <v>340</v>
      </c>
      <c r="F180" s="30" t="s">
        <v>25857</v>
      </c>
    </row>
    <row r="181" spans="1:6" ht="28.8" hidden="1" x14ac:dyDescent="0.3">
      <c r="A181" s="29">
        <v>1</v>
      </c>
      <c r="B181" s="30" t="s">
        <v>25620</v>
      </c>
      <c r="C181" s="29" t="s">
        <v>25854</v>
      </c>
      <c r="D181" s="30" t="s">
        <v>25855</v>
      </c>
      <c r="E181" s="29" t="s">
        <v>342</v>
      </c>
      <c r="F181" s="30" t="s">
        <v>25858</v>
      </c>
    </row>
    <row r="182" spans="1:6" ht="28.8" hidden="1" x14ac:dyDescent="0.3">
      <c r="A182" s="29">
        <v>1</v>
      </c>
      <c r="B182" s="30" t="s">
        <v>25620</v>
      </c>
      <c r="C182" s="29" t="s">
        <v>25854</v>
      </c>
      <c r="D182" s="30" t="s">
        <v>25855</v>
      </c>
      <c r="E182" s="29" t="s">
        <v>344</v>
      </c>
      <c r="F182" s="30" t="s">
        <v>25859</v>
      </c>
    </row>
    <row r="183" spans="1:6" ht="28.8" hidden="1" x14ac:dyDescent="0.3">
      <c r="A183" s="29">
        <v>1</v>
      </c>
      <c r="B183" s="30" t="s">
        <v>25620</v>
      </c>
      <c r="C183" s="29" t="s">
        <v>25860</v>
      </c>
      <c r="D183" s="30" t="s">
        <v>25861</v>
      </c>
      <c r="E183" s="29" t="s">
        <v>346</v>
      </c>
      <c r="F183" s="30" t="s">
        <v>25861</v>
      </c>
    </row>
    <row r="184" spans="1:6" ht="28.8" hidden="1" x14ac:dyDescent="0.3">
      <c r="A184" s="29">
        <v>1</v>
      </c>
      <c r="B184" s="30" t="s">
        <v>25620</v>
      </c>
      <c r="C184" s="29" t="s">
        <v>25862</v>
      </c>
      <c r="D184" s="30" t="s">
        <v>25863</v>
      </c>
      <c r="E184" s="29" t="s">
        <v>348</v>
      </c>
      <c r="F184" s="30" t="s">
        <v>25864</v>
      </c>
    </row>
    <row r="185" spans="1:6" ht="28.8" hidden="1" x14ac:dyDescent="0.3">
      <c r="A185" s="29">
        <v>1</v>
      </c>
      <c r="B185" s="30" t="s">
        <v>25620</v>
      </c>
      <c r="C185" s="29" t="s">
        <v>25862</v>
      </c>
      <c r="D185" s="30" t="s">
        <v>25863</v>
      </c>
      <c r="E185" s="29" t="s">
        <v>350</v>
      </c>
      <c r="F185" s="30" t="s">
        <v>25865</v>
      </c>
    </row>
    <row r="186" spans="1:6" ht="28.8" hidden="1" x14ac:dyDescent="0.3">
      <c r="A186" s="29">
        <v>1</v>
      </c>
      <c r="B186" s="30" t="s">
        <v>25620</v>
      </c>
      <c r="C186" s="29" t="s">
        <v>25862</v>
      </c>
      <c r="D186" s="30" t="s">
        <v>25863</v>
      </c>
      <c r="E186" s="29" t="s">
        <v>352</v>
      </c>
      <c r="F186" s="30" t="s">
        <v>25866</v>
      </c>
    </row>
    <row r="187" spans="1:6" ht="28.8" hidden="1" x14ac:dyDescent="0.3">
      <c r="A187" s="29">
        <v>1</v>
      </c>
      <c r="B187" s="30" t="s">
        <v>25620</v>
      </c>
      <c r="C187" s="29" t="s">
        <v>25862</v>
      </c>
      <c r="D187" s="30" t="s">
        <v>25863</v>
      </c>
      <c r="E187" s="29" t="s">
        <v>354</v>
      </c>
      <c r="F187" s="30" t="s">
        <v>25867</v>
      </c>
    </row>
    <row r="188" spans="1:6" ht="28.8" hidden="1" x14ac:dyDescent="0.3">
      <c r="A188" s="29">
        <v>1</v>
      </c>
      <c r="B188" s="30" t="s">
        <v>25620</v>
      </c>
      <c r="C188" s="29" t="s">
        <v>25862</v>
      </c>
      <c r="D188" s="30" t="s">
        <v>25863</v>
      </c>
      <c r="E188" s="29" t="s">
        <v>356</v>
      </c>
      <c r="F188" s="30" t="s">
        <v>25868</v>
      </c>
    </row>
    <row r="189" spans="1:6" ht="28.8" hidden="1" x14ac:dyDescent="0.3">
      <c r="A189" s="29">
        <v>1</v>
      </c>
      <c r="B189" s="30" t="s">
        <v>25620</v>
      </c>
      <c r="C189" s="29" t="s">
        <v>25862</v>
      </c>
      <c r="D189" s="30" t="s">
        <v>25863</v>
      </c>
      <c r="E189" s="29" t="s">
        <v>358</v>
      </c>
      <c r="F189" s="30" t="s">
        <v>25869</v>
      </c>
    </row>
    <row r="190" spans="1:6" ht="28.8" hidden="1" x14ac:dyDescent="0.3">
      <c r="A190" s="29">
        <v>1</v>
      </c>
      <c r="B190" s="30" t="s">
        <v>25620</v>
      </c>
      <c r="C190" s="29" t="s">
        <v>25862</v>
      </c>
      <c r="D190" s="30" t="s">
        <v>25863</v>
      </c>
      <c r="E190" s="29" t="s">
        <v>360</v>
      </c>
      <c r="F190" s="30" t="s">
        <v>25870</v>
      </c>
    </row>
    <row r="191" spans="1:6" ht="28.8" hidden="1" x14ac:dyDescent="0.3">
      <c r="A191" s="29">
        <v>1</v>
      </c>
      <c r="B191" s="30" t="s">
        <v>25620</v>
      </c>
      <c r="C191" s="29" t="s">
        <v>25862</v>
      </c>
      <c r="D191" s="30" t="s">
        <v>25863</v>
      </c>
      <c r="E191" s="29" t="s">
        <v>362</v>
      </c>
      <c r="F191" s="30" t="s">
        <v>25871</v>
      </c>
    </row>
    <row r="192" spans="1:6" ht="28.8" hidden="1" x14ac:dyDescent="0.3">
      <c r="A192" s="29">
        <v>1</v>
      </c>
      <c r="B192" s="30" t="s">
        <v>25620</v>
      </c>
      <c r="C192" s="29" t="s">
        <v>25872</v>
      </c>
      <c r="D192" s="31" t="s">
        <v>25873</v>
      </c>
      <c r="E192" s="29" t="s">
        <v>364</v>
      </c>
      <c r="F192" s="30" t="s">
        <v>25874</v>
      </c>
    </row>
    <row r="193" spans="1:6" ht="28.8" hidden="1" x14ac:dyDescent="0.3">
      <c r="A193" s="29">
        <v>1</v>
      </c>
      <c r="B193" s="30" t="s">
        <v>25620</v>
      </c>
      <c r="C193" s="29" t="s">
        <v>25872</v>
      </c>
      <c r="D193" s="31" t="s">
        <v>25873</v>
      </c>
      <c r="E193" s="29" t="s">
        <v>366</v>
      </c>
      <c r="F193" s="30" t="s">
        <v>25875</v>
      </c>
    </row>
    <row r="194" spans="1:6" ht="28.8" hidden="1" x14ac:dyDescent="0.3">
      <c r="A194" s="29">
        <v>1</v>
      </c>
      <c r="B194" s="30" t="s">
        <v>25620</v>
      </c>
      <c r="C194" s="29" t="s">
        <v>25872</v>
      </c>
      <c r="D194" s="31" t="s">
        <v>25873</v>
      </c>
      <c r="E194" s="29" t="s">
        <v>368</v>
      </c>
      <c r="F194" s="30" t="s">
        <v>25876</v>
      </c>
    </row>
    <row r="195" spans="1:6" ht="28.8" hidden="1" x14ac:dyDescent="0.3">
      <c r="A195" s="29">
        <v>1</v>
      </c>
      <c r="B195" s="30" t="s">
        <v>25620</v>
      </c>
      <c r="C195" s="29" t="s">
        <v>25872</v>
      </c>
      <c r="D195" s="31" t="s">
        <v>25873</v>
      </c>
      <c r="E195" s="29" t="s">
        <v>370</v>
      </c>
      <c r="F195" s="30" t="s">
        <v>25877</v>
      </c>
    </row>
    <row r="196" spans="1:6" ht="28.8" hidden="1" x14ac:dyDescent="0.3">
      <c r="A196" s="29">
        <v>1</v>
      </c>
      <c r="B196" s="30" t="s">
        <v>25620</v>
      </c>
      <c r="C196" s="29" t="s">
        <v>25872</v>
      </c>
      <c r="D196" s="31" t="s">
        <v>25873</v>
      </c>
      <c r="E196" s="29" t="s">
        <v>372</v>
      </c>
      <c r="F196" s="30" t="s">
        <v>25878</v>
      </c>
    </row>
    <row r="197" spans="1:6" ht="28.8" hidden="1" x14ac:dyDescent="0.3">
      <c r="A197" s="29">
        <v>1</v>
      </c>
      <c r="B197" s="30" t="s">
        <v>25620</v>
      </c>
      <c r="C197" s="29" t="s">
        <v>25872</v>
      </c>
      <c r="D197" s="31" t="s">
        <v>25873</v>
      </c>
      <c r="E197" s="29" t="s">
        <v>374</v>
      </c>
      <c r="F197" s="30" t="s">
        <v>25879</v>
      </c>
    </row>
    <row r="198" spans="1:6" ht="28.8" hidden="1" x14ac:dyDescent="0.3">
      <c r="A198" s="29">
        <v>1</v>
      </c>
      <c r="B198" s="30" t="s">
        <v>25620</v>
      </c>
      <c r="C198" s="29" t="s">
        <v>25880</v>
      </c>
      <c r="D198" s="34" t="s">
        <v>25881</v>
      </c>
      <c r="E198" s="29" t="s">
        <v>376</v>
      </c>
      <c r="F198" s="30" t="s">
        <v>25882</v>
      </c>
    </row>
    <row r="199" spans="1:6" ht="28.8" hidden="1" x14ac:dyDescent="0.3">
      <c r="A199" s="29">
        <v>1</v>
      </c>
      <c r="B199" s="30" t="s">
        <v>25620</v>
      </c>
      <c r="C199" s="29" t="s">
        <v>25880</v>
      </c>
      <c r="D199" s="34" t="s">
        <v>25881</v>
      </c>
      <c r="E199" s="29" t="s">
        <v>378</v>
      </c>
      <c r="F199" s="30" t="s">
        <v>25883</v>
      </c>
    </row>
    <row r="200" spans="1:6" ht="28.8" hidden="1" x14ac:dyDescent="0.3">
      <c r="A200" s="29">
        <v>1</v>
      </c>
      <c r="B200" s="30" t="s">
        <v>25620</v>
      </c>
      <c r="C200" s="29" t="s">
        <v>25880</v>
      </c>
      <c r="D200" s="34" t="s">
        <v>25881</v>
      </c>
      <c r="E200" s="29" t="s">
        <v>380</v>
      </c>
      <c r="F200" s="30" t="s">
        <v>25884</v>
      </c>
    </row>
    <row r="201" spans="1:6" ht="28.8" hidden="1" x14ac:dyDescent="0.3">
      <c r="A201" s="29">
        <v>1</v>
      </c>
      <c r="B201" s="30" t="s">
        <v>25620</v>
      </c>
      <c r="C201" s="29" t="s">
        <v>25880</v>
      </c>
      <c r="D201" s="34" t="s">
        <v>25881</v>
      </c>
      <c r="E201" s="29" t="s">
        <v>382</v>
      </c>
      <c r="F201" s="30" t="s">
        <v>25885</v>
      </c>
    </row>
    <row r="202" spans="1:6" ht="28.8" hidden="1" x14ac:dyDescent="0.3">
      <c r="A202" s="29">
        <v>1</v>
      </c>
      <c r="B202" s="30" t="s">
        <v>25620</v>
      </c>
      <c r="C202" s="29" t="s">
        <v>25880</v>
      </c>
      <c r="D202" s="34" t="s">
        <v>25881</v>
      </c>
      <c r="E202" s="29" t="s">
        <v>384</v>
      </c>
      <c r="F202" s="30" t="s">
        <v>25886</v>
      </c>
    </row>
    <row r="203" spans="1:6" ht="28.8" hidden="1" x14ac:dyDescent="0.3">
      <c r="A203" s="29">
        <v>1</v>
      </c>
      <c r="B203" s="30" t="s">
        <v>25620</v>
      </c>
      <c r="C203" s="29" t="s">
        <v>25880</v>
      </c>
      <c r="D203" s="34" t="s">
        <v>25881</v>
      </c>
      <c r="E203" s="29" t="s">
        <v>386</v>
      </c>
      <c r="F203" s="30" t="s">
        <v>25887</v>
      </c>
    </row>
    <row r="204" spans="1:6" ht="28.8" hidden="1" x14ac:dyDescent="0.3">
      <c r="A204" s="29">
        <v>1</v>
      </c>
      <c r="B204" s="30" t="s">
        <v>25620</v>
      </c>
      <c r="C204" s="29" t="s">
        <v>25880</v>
      </c>
      <c r="D204" s="34" t="s">
        <v>25881</v>
      </c>
      <c r="E204" s="29" t="s">
        <v>388</v>
      </c>
      <c r="F204" s="30" t="s">
        <v>25888</v>
      </c>
    </row>
    <row r="205" spans="1:6" ht="28.8" hidden="1" x14ac:dyDescent="0.3">
      <c r="A205" s="29">
        <v>1</v>
      </c>
      <c r="B205" s="30" t="s">
        <v>25620</v>
      </c>
      <c r="C205" s="29" t="s">
        <v>25880</v>
      </c>
      <c r="D205" s="34" t="s">
        <v>25881</v>
      </c>
      <c r="E205" s="29" t="s">
        <v>390</v>
      </c>
      <c r="F205" s="30" t="s">
        <v>25889</v>
      </c>
    </row>
    <row r="206" spans="1:6" ht="28.8" hidden="1" x14ac:dyDescent="0.3">
      <c r="A206" s="29">
        <v>1</v>
      </c>
      <c r="B206" s="30" t="s">
        <v>25620</v>
      </c>
      <c r="C206" s="29" t="s">
        <v>25890</v>
      </c>
      <c r="D206" s="30" t="s">
        <v>25891</v>
      </c>
      <c r="E206" s="29" t="s">
        <v>392</v>
      </c>
      <c r="F206" s="30" t="s">
        <v>25892</v>
      </c>
    </row>
    <row r="207" spans="1:6" ht="28.8" hidden="1" x14ac:dyDescent="0.3">
      <c r="A207" s="29">
        <v>1</v>
      </c>
      <c r="B207" s="30" t="s">
        <v>25620</v>
      </c>
      <c r="C207" s="29" t="s">
        <v>25890</v>
      </c>
      <c r="D207" s="30" t="s">
        <v>25891</v>
      </c>
      <c r="E207" s="29" t="s">
        <v>394</v>
      </c>
      <c r="F207" s="30" t="s">
        <v>25893</v>
      </c>
    </row>
    <row r="208" spans="1:6" ht="28.8" hidden="1" x14ac:dyDescent="0.3">
      <c r="A208" s="29">
        <v>1</v>
      </c>
      <c r="B208" s="30" t="s">
        <v>25620</v>
      </c>
      <c r="C208" s="29" t="s">
        <v>25890</v>
      </c>
      <c r="D208" s="30" t="s">
        <v>25891</v>
      </c>
      <c r="E208" s="29" t="s">
        <v>396</v>
      </c>
      <c r="F208" s="30" t="s">
        <v>25894</v>
      </c>
    </row>
    <row r="209" spans="1:6" ht="28.8" hidden="1" x14ac:dyDescent="0.3">
      <c r="A209" s="29">
        <v>1</v>
      </c>
      <c r="B209" s="30" t="s">
        <v>25620</v>
      </c>
      <c r="C209" s="29" t="s">
        <v>25890</v>
      </c>
      <c r="D209" s="30" t="s">
        <v>25891</v>
      </c>
      <c r="E209" s="29" t="s">
        <v>398</v>
      </c>
      <c r="F209" s="30" t="s">
        <v>25895</v>
      </c>
    </row>
    <row r="210" spans="1:6" ht="28.8" hidden="1" x14ac:dyDescent="0.3">
      <c r="A210" s="29">
        <v>1</v>
      </c>
      <c r="B210" s="30" t="s">
        <v>25620</v>
      </c>
      <c r="C210" s="29" t="s">
        <v>25890</v>
      </c>
      <c r="D210" s="30" t="s">
        <v>25891</v>
      </c>
      <c r="E210" s="29" t="s">
        <v>400</v>
      </c>
      <c r="F210" s="30" t="s">
        <v>25896</v>
      </c>
    </row>
    <row r="211" spans="1:6" ht="28.8" hidden="1" x14ac:dyDescent="0.3">
      <c r="A211" s="29">
        <v>1</v>
      </c>
      <c r="B211" s="30" t="s">
        <v>25620</v>
      </c>
      <c r="C211" s="29" t="s">
        <v>25890</v>
      </c>
      <c r="D211" s="30" t="s">
        <v>25891</v>
      </c>
      <c r="E211" s="29" t="s">
        <v>402</v>
      </c>
      <c r="F211" s="30" t="s">
        <v>25897</v>
      </c>
    </row>
    <row r="212" spans="1:6" ht="28.8" hidden="1" x14ac:dyDescent="0.3">
      <c r="A212" s="29">
        <v>1</v>
      </c>
      <c r="B212" s="30" t="s">
        <v>25620</v>
      </c>
      <c r="C212" s="29" t="s">
        <v>25898</v>
      </c>
      <c r="D212" s="30" t="s">
        <v>25899</v>
      </c>
      <c r="E212" s="29" t="s">
        <v>404</v>
      </c>
      <c r="F212" s="30" t="s">
        <v>25900</v>
      </c>
    </row>
    <row r="213" spans="1:6" ht="28.8" hidden="1" x14ac:dyDescent="0.3">
      <c r="A213" s="29">
        <v>1</v>
      </c>
      <c r="B213" s="30" t="s">
        <v>25620</v>
      </c>
      <c r="C213" s="29" t="s">
        <v>25898</v>
      </c>
      <c r="D213" s="30" t="s">
        <v>25899</v>
      </c>
      <c r="E213" s="29" t="s">
        <v>406</v>
      </c>
      <c r="F213" s="30" t="s">
        <v>25901</v>
      </c>
    </row>
    <row r="214" spans="1:6" ht="28.8" hidden="1" x14ac:dyDescent="0.3">
      <c r="A214" s="29">
        <v>1</v>
      </c>
      <c r="B214" s="30" t="s">
        <v>25620</v>
      </c>
      <c r="C214" s="29" t="s">
        <v>25898</v>
      </c>
      <c r="D214" s="30" t="s">
        <v>25899</v>
      </c>
      <c r="E214" s="29" t="s">
        <v>408</v>
      </c>
      <c r="F214" s="30" t="s">
        <v>25902</v>
      </c>
    </row>
    <row r="215" spans="1:6" ht="28.8" hidden="1" x14ac:dyDescent="0.3">
      <c r="A215" s="29">
        <v>1</v>
      </c>
      <c r="B215" s="30" t="s">
        <v>25620</v>
      </c>
      <c r="C215" s="29" t="s">
        <v>25898</v>
      </c>
      <c r="D215" s="30" t="s">
        <v>25899</v>
      </c>
      <c r="E215" s="29" t="s">
        <v>410</v>
      </c>
      <c r="F215" s="30" t="s">
        <v>25903</v>
      </c>
    </row>
    <row r="216" spans="1:6" ht="28.8" hidden="1" x14ac:dyDescent="0.3">
      <c r="A216" s="29">
        <v>1</v>
      </c>
      <c r="B216" s="30" t="s">
        <v>25620</v>
      </c>
      <c r="C216" s="29" t="s">
        <v>25904</v>
      </c>
      <c r="D216" s="30" t="s">
        <v>25905</v>
      </c>
      <c r="E216" s="29" t="s">
        <v>412</v>
      </c>
      <c r="F216" s="30" t="s">
        <v>25906</v>
      </c>
    </row>
    <row r="217" spans="1:6" ht="28.8" hidden="1" x14ac:dyDescent="0.3">
      <c r="A217" s="29">
        <v>1</v>
      </c>
      <c r="B217" s="30" t="s">
        <v>25620</v>
      </c>
      <c r="C217" s="29" t="s">
        <v>25904</v>
      </c>
      <c r="D217" s="30" t="s">
        <v>25905</v>
      </c>
      <c r="E217" s="29" t="s">
        <v>414</v>
      </c>
      <c r="F217" s="30" t="s">
        <v>25907</v>
      </c>
    </row>
    <row r="218" spans="1:6" ht="28.8" hidden="1" x14ac:dyDescent="0.3">
      <c r="A218" s="29">
        <v>1</v>
      </c>
      <c r="B218" s="30" t="s">
        <v>25620</v>
      </c>
      <c r="C218" s="29" t="s">
        <v>25904</v>
      </c>
      <c r="D218" s="30" t="s">
        <v>25905</v>
      </c>
      <c r="E218" s="29" t="s">
        <v>416</v>
      </c>
      <c r="F218" s="30" t="s">
        <v>25908</v>
      </c>
    </row>
    <row r="219" spans="1:6" ht="28.8" hidden="1" x14ac:dyDescent="0.3">
      <c r="A219" s="29">
        <v>1</v>
      </c>
      <c r="B219" s="30" t="s">
        <v>25620</v>
      </c>
      <c r="C219" s="29" t="s">
        <v>25904</v>
      </c>
      <c r="D219" s="30" t="s">
        <v>25905</v>
      </c>
      <c r="E219" s="29" t="s">
        <v>418</v>
      </c>
      <c r="F219" s="30" t="s">
        <v>25909</v>
      </c>
    </row>
    <row r="220" spans="1:6" ht="28.8" hidden="1" x14ac:dyDescent="0.3">
      <c r="A220" s="29">
        <v>1</v>
      </c>
      <c r="B220" s="30" t="s">
        <v>25620</v>
      </c>
      <c r="C220" s="29" t="s">
        <v>25910</v>
      </c>
      <c r="D220" s="30" t="s">
        <v>25911</v>
      </c>
      <c r="E220" s="29" t="s">
        <v>420</v>
      </c>
      <c r="F220" s="30" t="s">
        <v>25911</v>
      </c>
    </row>
    <row r="221" spans="1:6" ht="28.8" hidden="1" x14ac:dyDescent="0.3">
      <c r="A221" s="29">
        <v>1</v>
      </c>
      <c r="B221" s="30" t="s">
        <v>25620</v>
      </c>
      <c r="C221" s="29" t="s">
        <v>25912</v>
      </c>
      <c r="D221" s="30" t="s">
        <v>25913</v>
      </c>
      <c r="E221" s="29" t="s">
        <v>422</v>
      </c>
      <c r="F221" s="30" t="s">
        <v>25914</v>
      </c>
    </row>
    <row r="222" spans="1:6" ht="28.8" hidden="1" x14ac:dyDescent="0.3">
      <c r="A222" s="29">
        <v>1</v>
      </c>
      <c r="B222" s="30" t="s">
        <v>25620</v>
      </c>
      <c r="C222" s="29" t="s">
        <v>25912</v>
      </c>
      <c r="D222" s="30" t="s">
        <v>25913</v>
      </c>
      <c r="E222" s="29" t="s">
        <v>424</v>
      </c>
      <c r="F222" s="30" t="s">
        <v>25915</v>
      </c>
    </row>
    <row r="223" spans="1:6" ht="28.8" hidden="1" x14ac:dyDescent="0.3">
      <c r="A223" s="29">
        <v>1</v>
      </c>
      <c r="B223" s="30" t="s">
        <v>25620</v>
      </c>
      <c r="C223" s="29" t="s">
        <v>25912</v>
      </c>
      <c r="D223" s="30" t="s">
        <v>25913</v>
      </c>
      <c r="E223" s="29" t="s">
        <v>426</v>
      </c>
      <c r="F223" s="30" t="s">
        <v>25916</v>
      </c>
    </row>
    <row r="224" spans="1:6" ht="28.8" hidden="1" x14ac:dyDescent="0.3">
      <c r="A224" s="29">
        <v>1</v>
      </c>
      <c r="B224" s="30" t="s">
        <v>25620</v>
      </c>
      <c r="C224" s="29" t="s">
        <v>25912</v>
      </c>
      <c r="D224" s="30" t="s">
        <v>25913</v>
      </c>
      <c r="E224" s="29" t="s">
        <v>428</v>
      </c>
      <c r="F224" s="30" t="s">
        <v>25917</v>
      </c>
    </row>
    <row r="225" spans="1:6" ht="28.8" hidden="1" x14ac:dyDescent="0.3">
      <c r="A225" s="29">
        <v>1</v>
      </c>
      <c r="B225" s="30" t="s">
        <v>25620</v>
      </c>
      <c r="C225" s="29" t="s">
        <v>25912</v>
      </c>
      <c r="D225" s="30" t="s">
        <v>25913</v>
      </c>
      <c r="E225" s="29" t="s">
        <v>430</v>
      </c>
      <c r="F225" s="30" t="s">
        <v>25918</v>
      </c>
    </row>
    <row r="226" spans="1:6" ht="28.8" hidden="1" x14ac:dyDescent="0.3">
      <c r="A226" s="29">
        <v>1</v>
      </c>
      <c r="B226" s="30" t="s">
        <v>25620</v>
      </c>
      <c r="C226" s="29" t="s">
        <v>25912</v>
      </c>
      <c r="D226" s="30" t="s">
        <v>25913</v>
      </c>
      <c r="E226" s="29" t="s">
        <v>432</v>
      </c>
      <c r="F226" s="30" t="s">
        <v>25919</v>
      </c>
    </row>
    <row r="227" spans="1:6" ht="28.8" hidden="1" x14ac:dyDescent="0.3">
      <c r="A227" s="29">
        <v>1</v>
      </c>
      <c r="B227" s="30" t="s">
        <v>25620</v>
      </c>
      <c r="C227" s="29" t="s">
        <v>25920</v>
      </c>
      <c r="D227" s="30" t="s">
        <v>25921</v>
      </c>
      <c r="E227" s="29" t="s">
        <v>434</v>
      </c>
      <c r="F227" s="30" t="s">
        <v>25922</v>
      </c>
    </row>
    <row r="228" spans="1:6" ht="28.8" hidden="1" x14ac:dyDescent="0.3">
      <c r="A228" s="29">
        <v>1</v>
      </c>
      <c r="B228" s="30" t="s">
        <v>25620</v>
      </c>
      <c r="C228" s="29" t="s">
        <v>25920</v>
      </c>
      <c r="D228" s="30" t="s">
        <v>25921</v>
      </c>
      <c r="E228" s="29" t="s">
        <v>436</v>
      </c>
      <c r="F228" s="30" t="s">
        <v>25923</v>
      </c>
    </row>
    <row r="229" spans="1:6" ht="28.8" hidden="1" x14ac:dyDescent="0.3">
      <c r="A229" s="29">
        <v>1</v>
      </c>
      <c r="B229" s="30" t="s">
        <v>25620</v>
      </c>
      <c r="C229" s="29" t="s">
        <v>25920</v>
      </c>
      <c r="D229" s="30" t="s">
        <v>25921</v>
      </c>
      <c r="E229" s="29" t="s">
        <v>438</v>
      </c>
      <c r="F229" s="30" t="s">
        <v>25924</v>
      </c>
    </row>
    <row r="230" spans="1:6" ht="28.8" hidden="1" x14ac:dyDescent="0.3">
      <c r="A230" s="29">
        <v>1</v>
      </c>
      <c r="B230" s="30" t="s">
        <v>25620</v>
      </c>
      <c r="C230" s="29" t="s">
        <v>25920</v>
      </c>
      <c r="D230" s="30" t="s">
        <v>25921</v>
      </c>
      <c r="E230" s="29" t="s">
        <v>440</v>
      </c>
      <c r="F230" s="30" t="s">
        <v>25925</v>
      </c>
    </row>
    <row r="231" spans="1:6" ht="28.8" hidden="1" x14ac:dyDescent="0.3">
      <c r="A231" s="29">
        <v>1</v>
      </c>
      <c r="B231" s="30" t="s">
        <v>25620</v>
      </c>
      <c r="C231" s="29" t="s">
        <v>25920</v>
      </c>
      <c r="D231" s="30" t="s">
        <v>25921</v>
      </c>
      <c r="E231" s="29" t="s">
        <v>442</v>
      </c>
      <c r="F231" s="30" t="s">
        <v>25926</v>
      </c>
    </row>
    <row r="232" spans="1:6" ht="28.8" hidden="1" x14ac:dyDescent="0.3">
      <c r="A232" s="29">
        <v>1</v>
      </c>
      <c r="B232" s="30" t="s">
        <v>25620</v>
      </c>
      <c r="C232" s="29" t="s">
        <v>25920</v>
      </c>
      <c r="D232" s="30" t="s">
        <v>25921</v>
      </c>
      <c r="E232" s="29" t="s">
        <v>444</v>
      </c>
      <c r="F232" s="30" t="s">
        <v>25927</v>
      </c>
    </row>
    <row r="233" spans="1:6" ht="28.8" hidden="1" x14ac:dyDescent="0.3">
      <c r="A233" s="29">
        <v>1</v>
      </c>
      <c r="B233" s="30" t="s">
        <v>25620</v>
      </c>
      <c r="C233" s="29" t="s">
        <v>25928</v>
      </c>
      <c r="D233" s="30" t="s">
        <v>25929</v>
      </c>
      <c r="E233" s="29" t="s">
        <v>446</v>
      </c>
      <c r="F233" s="30" t="s">
        <v>25930</v>
      </c>
    </row>
    <row r="234" spans="1:6" ht="28.8" hidden="1" x14ac:dyDescent="0.3">
      <c r="A234" s="29">
        <v>1</v>
      </c>
      <c r="B234" s="30" t="s">
        <v>25620</v>
      </c>
      <c r="C234" s="29" t="s">
        <v>25928</v>
      </c>
      <c r="D234" s="30" t="s">
        <v>25929</v>
      </c>
      <c r="E234" s="29" t="s">
        <v>448</v>
      </c>
      <c r="F234" s="30" t="s">
        <v>25931</v>
      </c>
    </row>
    <row r="235" spans="1:6" ht="28.8" hidden="1" x14ac:dyDescent="0.3">
      <c r="A235" s="29">
        <v>1</v>
      </c>
      <c r="B235" s="30" t="s">
        <v>25620</v>
      </c>
      <c r="C235" s="29" t="s">
        <v>25928</v>
      </c>
      <c r="D235" s="30" t="s">
        <v>25929</v>
      </c>
      <c r="E235" s="29" t="s">
        <v>450</v>
      </c>
      <c r="F235" s="30" t="s">
        <v>25932</v>
      </c>
    </row>
    <row r="236" spans="1:6" ht="28.8" hidden="1" x14ac:dyDescent="0.3">
      <c r="A236" s="29">
        <v>1</v>
      </c>
      <c r="B236" s="30" t="s">
        <v>25620</v>
      </c>
      <c r="C236" s="29" t="s">
        <v>25928</v>
      </c>
      <c r="D236" s="30" t="s">
        <v>25929</v>
      </c>
      <c r="E236" s="29" t="s">
        <v>452</v>
      </c>
      <c r="F236" s="30" t="s">
        <v>25933</v>
      </c>
    </row>
    <row r="237" spans="1:6" ht="28.8" hidden="1" x14ac:dyDescent="0.3">
      <c r="A237" s="29">
        <v>1</v>
      </c>
      <c r="B237" s="30" t="s">
        <v>25620</v>
      </c>
      <c r="C237" s="29" t="s">
        <v>25928</v>
      </c>
      <c r="D237" s="30" t="s">
        <v>25929</v>
      </c>
      <c r="E237" s="29" t="s">
        <v>454</v>
      </c>
      <c r="F237" s="30" t="s">
        <v>25934</v>
      </c>
    </row>
    <row r="238" spans="1:6" ht="28.8" hidden="1" x14ac:dyDescent="0.3">
      <c r="A238" s="29">
        <v>1</v>
      </c>
      <c r="B238" s="30" t="s">
        <v>25620</v>
      </c>
      <c r="C238" s="29" t="s">
        <v>25928</v>
      </c>
      <c r="D238" s="30" t="s">
        <v>25929</v>
      </c>
      <c r="E238" s="29" t="s">
        <v>456</v>
      </c>
      <c r="F238" s="30" t="s">
        <v>25935</v>
      </c>
    </row>
    <row r="239" spans="1:6" ht="28.8" hidden="1" x14ac:dyDescent="0.3">
      <c r="A239" s="29">
        <v>1</v>
      </c>
      <c r="B239" s="30" t="s">
        <v>25620</v>
      </c>
      <c r="C239" s="29" t="s">
        <v>25928</v>
      </c>
      <c r="D239" s="30" t="s">
        <v>25929</v>
      </c>
      <c r="E239" s="29" t="s">
        <v>458</v>
      </c>
      <c r="F239" s="30" t="s">
        <v>25936</v>
      </c>
    </row>
    <row r="240" spans="1:6" ht="28.8" hidden="1" x14ac:dyDescent="0.3">
      <c r="A240" s="29">
        <v>1</v>
      </c>
      <c r="B240" s="30" t="s">
        <v>25620</v>
      </c>
      <c r="C240" s="29" t="s">
        <v>25928</v>
      </c>
      <c r="D240" s="30" t="s">
        <v>25929</v>
      </c>
      <c r="E240" s="29" t="s">
        <v>460</v>
      </c>
      <c r="F240" s="30" t="s">
        <v>25937</v>
      </c>
    </row>
    <row r="241" spans="1:6" ht="28.8" hidden="1" x14ac:dyDescent="0.3">
      <c r="A241" s="29">
        <v>1</v>
      </c>
      <c r="B241" s="30" t="s">
        <v>25620</v>
      </c>
      <c r="C241" s="29" t="s">
        <v>25928</v>
      </c>
      <c r="D241" s="30" t="s">
        <v>25929</v>
      </c>
      <c r="E241" s="29" t="s">
        <v>462</v>
      </c>
      <c r="F241" s="30" t="s">
        <v>25938</v>
      </c>
    </row>
    <row r="242" spans="1:6" ht="28.8" hidden="1" x14ac:dyDescent="0.3">
      <c r="A242" s="29">
        <v>1</v>
      </c>
      <c r="B242" s="30" t="s">
        <v>25620</v>
      </c>
      <c r="C242" s="29" t="s">
        <v>25939</v>
      </c>
      <c r="D242" s="30" t="s">
        <v>25940</v>
      </c>
      <c r="E242" s="29" t="s">
        <v>464</v>
      </c>
      <c r="F242" s="30" t="s">
        <v>25941</v>
      </c>
    </row>
    <row r="243" spans="1:6" ht="28.8" hidden="1" x14ac:dyDescent="0.3">
      <c r="A243" s="29">
        <v>1</v>
      </c>
      <c r="B243" s="30" t="s">
        <v>25620</v>
      </c>
      <c r="C243" s="29" t="s">
        <v>25939</v>
      </c>
      <c r="D243" s="30" t="s">
        <v>25940</v>
      </c>
      <c r="E243" s="29" t="s">
        <v>466</v>
      </c>
      <c r="F243" s="30" t="s">
        <v>25942</v>
      </c>
    </row>
    <row r="244" spans="1:6" ht="28.8" hidden="1" x14ac:dyDescent="0.3">
      <c r="A244" s="29">
        <v>1</v>
      </c>
      <c r="B244" s="30" t="s">
        <v>25620</v>
      </c>
      <c r="C244" s="29" t="s">
        <v>25939</v>
      </c>
      <c r="D244" s="30" t="s">
        <v>25940</v>
      </c>
      <c r="E244" s="29" t="s">
        <v>468</v>
      </c>
      <c r="F244" s="30" t="s">
        <v>25943</v>
      </c>
    </row>
    <row r="245" spans="1:6" ht="28.8" hidden="1" x14ac:dyDescent="0.3">
      <c r="A245" s="29">
        <v>1</v>
      </c>
      <c r="B245" s="30" t="s">
        <v>25620</v>
      </c>
      <c r="C245" s="29" t="s">
        <v>25939</v>
      </c>
      <c r="D245" s="30" t="s">
        <v>25940</v>
      </c>
      <c r="E245" s="29" t="s">
        <v>470</v>
      </c>
      <c r="F245" s="30" t="s">
        <v>25944</v>
      </c>
    </row>
    <row r="246" spans="1:6" ht="28.8" hidden="1" x14ac:dyDescent="0.3">
      <c r="A246" s="29">
        <v>1</v>
      </c>
      <c r="B246" s="30" t="s">
        <v>25620</v>
      </c>
      <c r="C246" s="29" t="s">
        <v>25939</v>
      </c>
      <c r="D246" s="30" t="s">
        <v>25940</v>
      </c>
      <c r="E246" s="29" t="s">
        <v>472</v>
      </c>
      <c r="F246" s="30" t="s">
        <v>25945</v>
      </c>
    </row>
    <row r="247" spans="1:6" ht="28.8" hidden="1" x14ac:dyDescent="0.3">
      <c r="A247" s="29">
        <v>1</v>
      </c>
      <c r="B247" s="30" t="s">
        <v>25620</v>
      </c>
      <c r="C247" s="29" t="s">
        <v>25939</v>
      </c>
      <c r="D247" s="30" t="s">
        <v>25940</v>
      </c>
      <c r="E247" s="29" t="s">
        <v>474</v>
      </c>
      <c r="F247" s="30" t="s">
        <v>25946</v>
      </c>
    </row>
    <row r="248" spans="1:6" ht="28.8" hidden="1" x14ac:dyDescent="0.3">
      <c r="A248" s="29">
        <v>1</v>
      </c>
      <c r="B248" s="30" t="s">
        <v>25620</v>
      </c>
      <c r="C248" s="29" t="s">
        <v>25939</v>
      </c>
      <c r="D248" s="30" t="s">
        <v>25940</v>
      </c>
      <c r="E248" s="29" t="s">
        <v>476</v>
      </c>
      <c r="F248" s="30" t="s">
        <v>25947</v>
      </c>
    </row>
    <row r="249" spans="1:6" ht="28.8" hidden="1" x14ac:dyDescent="0.3">
      <c r="A249" s="29">
        <v>1</v>
      </c>
      <c r="B249" s="30" t="s">
        <v>25620</v>
      </c>
      <c r="C249" s="29" t="s">
        <v>25948</v>
      </c>
      <c r="D249" s="30" t="s">
        <v>25949</v>
      </c>
      <c r="E249" s="29" t="s">
        <v>478</v>
      </c>
      <c r="F249" s="30" t="s">
        <v>25950</v>
      </c>
    </row>
    <row r="250" spans="1:6" ht="28.8" hidden="1" x14ac:dyDescent="0.3">
      <c r="A250" s="29">
        <v>1</v>
      </c>
      <c r="B250" s="30" t="s">
        <v>25620</v>
      </c>
      <c r="C250" s="29" t="s">
        <v>25948</v>
      </c>
      <c r="D250" s="30" t="s">
        <v>25949</v>
      </c>
      <c r="E250" s="29" t="s">
        <v>480</v>
      </c>
      <c r="F250" s="30" t="s">
        <v>25951</v>
      </c>
    </row>
    <row r="251" spans="1:6" ht="28.8" hidden="1" x14ac:dyDescent="0.3">
      <c r="A251" s="29">
        <v>1</v>
      </c>
      <c r="B251" s="30" t="s">
        <v>25620</v>
      </c>
      <c r="C251" s="29" t="s">
        <v>25948</v>
      </c>
      <c r="D251" s="30" t="s">
        <v>25949</v>
      </c>
      <c r="E251" s="29" t="s">
        <v>482</v>
      </c>
      <c r="F251" s="30" t="s">
        <v>25952</v>
      </c>
    </row>
    <row r="252" spans="1:6" ht="28.8" hidden="1" x14ac:dyDescent="0.3">
      <c r="A252" s="29">
        <v>1</v>
      </c>
      <c r="B252" s="30" t="s">
        <v>25620</v>
      </c>
      <c r="C252" s="29" t="s">
        <v>25948</v>
      </c>
      <c r="D252" s="30" t="s">
        <v>25949</v>
      </c>
      <c r="E252" s="29" t="s">
        <v>484</v>
      </c>
      <c r="F252" s="30" t="s">
        <v>25953</v>
      </c>
    </row>
    <row r="253" spans="1:6" ht="28.8" hidden="1" x14ac:dyDescent="0.3">
      <c r="A253" s="29">
        <v>1</v>
      </c>
      <c r="B253" s="30" t="s">
        <v>25620</v>
      </c>
      <c r="C253" s="29" t="s">
        <v>25948</v>
      </c>
      <c r="D253" s="30" t="s">
        <v>25949</v>
      </c>
      <c r="E253" s="29" t="s">
        <v>486</v>
      </c>
      <c r="F253" s="30" t="s">
        <v>25954</v>
      </c>
    </row>
    <row r="254" spans="1:6" ht="28.8" hidden="1" x14ac:dyDescent="0.3">
      <c r="A254" s="29">
        <v>1</v>
      </c>
      <c r="B254" s="30" t="s">
        <v>25620</v>
      </c>
      <c r="C254" s="29" t="s">
        <v>25948</v>
      </c>
      <c r="D254" s="30" t="s">
        <v>25949</v>
      </c>
      <c r="E254" s="29" t="s">
        <v>488</v>
      </c>
      <c r="F254" s="30" t="s">
        <v>25955</v>
      </c>
    </row>
    <row r="255" spans="1:6" ht="28.8" hidden="1" x14ac:dyDescent="0.3">
      <c r="A255" s="29">
        <v>1</v>
      </c>
      <c r="B255" s="30" t="s">
        <v>25620</v>
      </c>
      <c r="C255" s="29" t="s">
        <v>25948</v>
      </c>
      <c r="D255" s="30" t="s">
        <v>25949</v>
      </c>
      <c r="E255" s="29" t="s">
        <v>490</v>
      </c>
      <c r="F255" s="30" t="s">
        <v>25956</v>
      </c>
    </row>
    <row r="256" spans="1:6" ht="28.8" hidden="1" x14ac:dyDescent="0.3">
      <c r="A256" s="29">
        <v>1</v>
      </c>
      <c r="B256" s="30" t="s">
        <v>25620</v>
      </c>
      <c r="C256" s="29" t="s">
        <v>25957</v>
      </c>
      <c r="D256" s="30" t="s">
        <v>25958</v>
      </c>
      <c r="E256" s="29" t="s">
        <v>492</v>
      </c>
      <c r="F256" s="30" t="s">
        <v>25959</v>
      </c>
    </row>
    <row r="257" spans="1:6" ht="28.8" hidden="1" x14ac:dyDescent="0.3">
      <c r="A257" s="29">
        <v>1</v>
      </c>
      <c r="B257" s="30" t="s">
        <v>25620</v>
      </c>
      <c r="C257" s="29" t="s">
        <v>25957</v>
      </c>
      <c r="D257" s="30" t="s">
        <v>25958</v>
      </c>
      <c r="E257" s="29" t="s">
        <v>494</v>
      </c>
      <c r="F257" s="30" t="s">
        <v>25960</v>
      </c>
    </row>
    <row r="258" spans="1:6" ht="28.8" hidden="1" x14ac:dyDescent="0.3">
      <c r="A258" s="29">
        <v>1</v>
      </c>
      <c r="B258" s="30" t="s">
        <v>25620</v>
      </c>
      <c r="C258" s="29" t="s">
        <v>25961</v>
      </c>
      <c r="D258" s="30" t="s">
        <v>25962</v>
      </c>
      <c r="E258" s="29" t="s">
        <v>496</v>
      </c>
      <c r="F258" s="30" t="s">
        <v>25963</v>
      </c>
    </row>
    <row r="259" spans="1:6" ht="28.8" hidden="1" x14ac:dyDescent="0.3">
      <c r="A259" s="29">
        <v>1</v>
      </c>
      <c r="B259" s="30" t="s">
        <v>25620</v>
      </c>
      <c r="C259" s="29" t="s">
        <v>25961</v>
      </c>
      <c r="D259" s="30" t="s">
        <v>25962</v>
      </c>
      <c r="E259" s="29" t="s">
        <v>498</v>
      </c>
      <c r="F259" s="30" t="s">
        <v>25964</v>
      </c>
    </row>
    <row r="260" spans="1:6" ht="28.8" hidden="1" x14ac:dyDescent="0.3">
      <c r="A260" s="29">
        <v>1</v>
      </c>
      <c r="B260" s="30" t="s">
        <v>25620</v>
      </c>
      <c r="C260" s="29" t="s">
        <v>25961</v>
      </c>
      <c r="D260" s="30" t="s">
        <v>25962</v>
      </c>
      <c r="E260" s="29" t="s">
        <v>500</v>
      </c>
      <c r="F260" s="30" t="s">
        <v>25965</v>
      </c>
    </row>
    <row r="261" spans="1:6" ht="28.8" hidden="1" x14ac:dyDescent="0.3">
      <c r="A261" s="29">
        <v>1</v>
      </c>
      <c r="B261" s="30" t="s">
        <v>25620</v>
      </c>
      <c r="C261" s="29" t="s">
        <v>25961</v>
      </c>
      <c r="D261" s="30" t="s">
        <v>25962</v>
      </c>
      <c r="E261" s="29" t="s">
        <v>502</v>
      </c>
      <c r="F261" s="30" t="s">
        <v>25966</v>
      </c>
    </row>
    <row r="262" spans="1:6" ht="28.8" hidden="1" x14ac:dyDescent="0.3">
      <c r="A262" s="29">
        <v>1</v>
      </c>
      <c r="B262" s="30" t="s">
        <v>25620</v>
      </c>
      <c r="C262" s="29" t="s">
        <v>25961</v>
      </c>
      <c r="D262" s="30" t="s">
        <v>25962</v>
      </c>
      <c r="E262" s="29" t="s">
        <v>504</v>
      </c>
      <c r="F262" s="30" t="s">
        <v>25967</v>
      </c>
    </row>
    <row r="263" spans="1:6" ht="28.8" hidden="1" x14ac:dyDescent="0.3">
      <c r="A263" s="29">
        <v>1</v>
      </c>
      <c r="B263" s="30" t="s">
        <v>25620</v>
      </c>
      <c r="C263" s="29" t="s">
        <v>25961</v>
      </c>
      <c r="D263" s="30" t="s">
        <v>25962</v>
      </c>
      <c r="E263" s="29" t="s">
        <v>506</v>
      </c>
      <c r="F263" s="30" t="s">
        <v>25968</v>
      </c>
    </row>
    <row r="264" spans="1:6" ht="28.8" hidden="1" x14ac:dyDescent="0.3">
      <c r="A264" s="29">
        <v>1</v>
      </c>
      <c r="B264" s="30" t="s">
        <v>25620</v>
      </c>
      <c r="C264" s="29" t="s">
        <v>25961</v>
      </c>
      <c r="D264" s="30" t="s">
        <v>25962</v>
      </c>
      <c r="E264" s="29" t="s">
        <v>508</v>
      </c>
      <c r="F264" s="30" t="s">
        <v>25969</v>
      </c>
    </row>
    <row r="265" spans="1:6" ht="28.8" hidden="1" x14ac:dyDescent="0.3">
      <c r="A265" s="29">
        <v>1</v>
      </c>
      <c r="B265" s="30" t="s">
        <v>25620</v>
      </c>
      <c r="C265" s="29" t="s">
        <v>25961</v>
      </c>
      <c r="D265" s="30" t="s">
        <v>25962</v>
      </c>
      <c r="E265" s="29" t="s">
        <v>510</v>
      </c>
      <c r="F265" s="30" t="s">
        <v>25970</v>
      </c>
    </row>
    <row r="266" spans="1:6" ht="28.8" hidden="1" x14ac:dyDescent="0.3">
      <c r="A266" s="29">
        <v>1</v>
      </c>
      <c r="B266" s="30" t="s">
        <v>25620</v>
      </c>
      <c r="C266" s="29" t="s">
        <v>25961</v>
      </c>
      <c r="D266" s="30" t="s">
        <v>25962</v>
      </c>
      <c r="E266" s="29" t="s">
        <v>512</v>
      </c>
      <c r="F266" s="30" t="s">
        <v>25971</v>
      </c>
    </row>
    <row r="267" spans="1:6" ht="28.8" hidden="1" x14ac:dyDescent="0.3">
      <c r="A267" s="29">
        <v>1</v>
      </c>
      <c r="B267" s="30" t="s">
        <v>25620</v>
      </c>
      <c r="C267" s="29" t="s">
        <v>25972</v>
      </c>
      <c r="D267" s="30" t="s">
        <v>25973</v>
      </c>
      <c r="E267" s="29" t="s">
        <v>514</v>
      </c>
      <c r="F267" s="30" t="s">
        <v>25974</v>
      </c>
    </row>
    <row r="268" spans="1:6" ht="28.8" hidden="1" x14ac:dyDescent="0.3">
      <c r="A268" s="29">
        <v>1</v>
      </c>
      <c r="B268" s="30" t="s">
        <v>25620</v>
      </c>
      <c r="C268" s="29" t="s">
        <v>25975</v>
      </c>
      <c r="D268" s="30" t="s">
        <v>25976</v>
      </c>
      <c r="E268" s="29" t="s">
        <v>516</v>
      </c>
      <c r="F268" s="30" t="s">
        <v>25977</v>
      </c>
    </row>
    <row r="269" spans="1:6" ht="28.8" hidden="1" x14ac:dyDescent="0.3">
      <c r="A269" s="29">
        <v>1</v>
      </c>
      <c r="B269" s="30" t="s">
        <v>25620</v>
      </c>
      <c r="C269" s="29" t="s">
        <v>25975</v>
      </c>
      <c r="D269" s="30" t="s">
        <v>25976</v>
      </c>
      <c r="E269" s="29" t="s">
        <v>518</v>
      </c>
      <c r="F269" s="30" t="s">
        <v>25978</v>
      </c>
    </row>
    <row r="270" spans="1:6" ht="28.8" hidden="1" x14ac:dyDescent="0.3">
      <c r="A270" s="29">
        <v>1</v>
      </c>
      <c r="B270" s="30" t="s">
        <v>25620</v>
      </c>
      <c r="C270" s="29" t="s">
        <v>25975</v>
      </c>
      <c r="D270" s="30" t="s">
        <v>25976</v>
      </c>
      <c r="E270" s="29" t="s">
        <v>520</v>
      </c>
      <c r="F270" s="30" t="s">
        <v>25979</v>
      </c>
    </row>
    <row r="271" spans="1:6" ht="28.8" hidden="1" x14ac:dyDescent="0.3">
      <c r="A271" s="29">
        <v>1</v>
      </c>
      <c r="B271" s="30" t="s">
        <v>25620</v>
      </c>
      <c r="C271" s="29" t="s">
        <v>25975</v>
      </c>
      <c r="D271" s="30" t="s">
        <v>25976</v>
      </c>
      <c r="E271" s="29" t="s">
        <v>522</v>
      </c>
      <c r="F271" s="30" t="s">
        <v>25980</v>
      </c>
    </row>
    <row r="272" spans="1:6" ht="28.8" hidden="1" x14ac:dyDescent="0.3">
      <c r="A272" s="29">
        <v>1</v>
      </c>
      <c r="B272" s="30" t="s">
        <v>25620</v>
      </c>
      <c r="C272" s="29" t="s">
        <v>25975</v>
      </c>
      <c r="D272" s="30" t="s">
        <v>25976</v>
      </c>
      <c r="E272" s="29" t="s">
        <v>524</v>
      </c>
      <c r="F272" s="30" t="s">
        <v>25981</v>
      </c>
    </row>
    <row r="273" spans="1:6" ht="28.8" hidden="1" x14ac:dyDescent="0.3">
      <c r="A273" s="29">
        <v>1</v>
      </c>
      <c r="B273" s="30" t="s">
        <v>25620</v>
      </c>
      <c r="C273" s="29" t="s">
        <v>25975</v>
      </c>
      <c r="D273" s="30" t="s">
        <v>25976</v>
      </c>
      <c r="E273" s="29" t="s">
        <v>526</v>
      </c>
      <c r="F273" s="30" t="s">
        <v>25982</v>
      </c>
    </row>
    <row r="274" spans="1:6" ht="28.8" hidden="1" x14ac:dyDescent="0.3">
      <c r="A274" s="29">
        <v>1</v>
      </c>
      <c r="B274" s="30" t="s">
        <v>25620</v>
      </c>
      <c r="C274" s="29" t="s">
        <v>25983</v>
      </c>
      <c r="D274" s="30" t="s">
        <v>25984</v>
      </c>
      <c r="E274" s="29" t="s">
        <v>528</v>
      </c>
      <c r="F274" s="30" t="s">
        <v>25985</v>
      </c>
    </row>
    <row r="275" spans="1:6" ht="28.8" hidden="1" x14ac:dyDescent="0.3">
      <c r="A275" s="29">
        <v>1</v>
      </c>
      <c r="B275" s="30" t="s">
        <v>25620</v>
      </c>
      <c r="C275" s="29" t="s">
        <v>25986</v>
      </c>
      <c r="D275" s="30" t="s">
        <v>25987</v>
      </c>
      <c r="E275" s="29" t="s">
        <v>530</v>
      </c>
      <c r="F275" s="30" t="s">
        <v>25988</v>
      </c>
    </row>
    <row r="276" spans="1:6" ht="28.8" hidden="1" x14ac:dyDescent="0.3">
      <c r="A276" s="29">
        <v>1</v>
      </c>
      <c r="B276" s="30" t="s">
        <v>25620</v>
      </c>
      <c r="C276" s="29" t="s">
        <v>25989</v>
      </c>
      <c r="D276" s="30" t="s">
        <v>25990</v>
      </c>
      <c r="E276" s="29" t="s">
        <v>532</v>
      </c>
      <c r="F276" s="30" t="s">
        <v>25991</v>
      </c>
    </row>
    <row r="277" spans="1:6" ht="28.8" hidden="1" x14ac:dyDescent="0.3">
      <c r="A277" s="29">
        <v>1</v>
      </c>
      <c r="B277" s="30" t="s">
        <v>25620</v>
      </c>
      <c r="C277" s="29" t="s">
        <v>25989</v>
      </c>
      <c r="D277" s="30" t="s">
        <v>25990</v>
      </c>
      <c r="E277" s="29" t="s">
        <v>534</v>
      </c>
      <c r="F277" s="30" t="s">
        <v>25992</v>
      </c>
    </row>
    <row r="278" spans="1:6" ht="28.8" hidden="1" x14ac:dyDescent="0.3">
      <c r="A278" s="29">
        <v>1</v>
      </c>
      <c r="B278" s="30" t="s">
        <v>25620</v>
      </c>
      <c r="C278" s="29" t="s">
        <v>25989</v>
      </c>
      <c r="D278" s="30" t="s">
        <v>25990</v>
      </c>
      <c r="E278" s="29" t="s">
        <v>536</v>
      </c>
      <c r="F278" s="30" t="s">
        <v>25993</v>
      </c>
    </row>
    <row r="279" spans="1:6" ht="28.8" hidden="1" x14ac:dyDescent="0.3">
      <c r="A279" s="29">
        <v>1</v>
      </c>
      <c r="B279" s="30" t="s">
        <v>25620</v>
      </c>
      <c r="C279" s="29" t="s">
        <v>25994</v>
      </c>
      <c r="D279" s="30" t="s">
        <v>25995</v>
      </c>
      <c r="E279" s="29" t="s">
        <v>538</v>
      </c>
      <c r="F279" s="30" t="s">
        <v>25996</v>
      </c>
    </row>
    <row r="280" spans="1:6" ht="28.8" hidden="1" x14ac:dyDescent="0.3">
      <c r="A280" s="29">
        <v>1</v>
      </c>
      <c r="B280" s="30" t="s">
        <v>25620</v>
      </c>
      <c r="C280" s="29" t="s">
        <v>25994</v>
      </c>
      <c r="D280" s="30" t="s">
        <v>25995</v>
      </c>
      <c r="E280" s="29" t="s">
        <v>540</v>
      </c>
      <c r="F280" s="30" t="s">
        <v>25997</v>
      </c>
    </row>
    <row r="281" spans="1:6" ht="28.8" hidden="1" x14ac:dyDescent="0.3">
      <c r="A281" s="29">
        <v>1</v>
      </c>
      <c r="B281" s="30" t="s">
        <v>25620</v>
      </c>
      <c r="C281" s="29" t="s">
        <v>25994</v>
      </c>
      <c r="D281" s="30" t="s">
        <v>25995</v>
      </c>
      <c r="E281" s="29" t="s">
        <v>542</v>
      </c>
      <c r="F281" s="30" t="s">
        <v>25998</v>
      </c>
    </row>
    <row r="282" spans="1:6" ht="43.2" hidden="1" x14ac:dyDescent="0.3">
      <c r="A282" s="29">
        <v>1</v>
      </c>
      <c r="B282" s="30" t="s">
        <v>25620</v>
      </c>
      <c r="C282" s="29" t="s">
        <v>25999</v>
      </c>
      <c r="D282" s="30" t="s">
        <v>26000</v>
      </c>
      <c r="E282" s="29" t="s">
        <v>544</v>
      </c>
      <c r="F282" s="30" t="s">
        <v>26001</v>
      </c>
    </row>
    <row r="283" spans="1:6" ht="43.2" hidden="1" x14ac:dyDescent="0.3">
      <c r="A283" s="29">
        <v>1</v>
      </c>
      <c r="B283" s="30" t="s">
        <v>25620</v>
      </c>
      <c r="C283" s="29" t="s">
        <v>25999</v>
      </c>
      <c r="D283" s="30" t="s">
        <v>26000</v>
      </c>
      <c r="E283" s="29" t="s">
        <v>546</v>
      </c>
      <c r="F283" s="30" t="s">
        <v>26002</v>
      </c>
    </row>
    <row r="284" spans="1:6" ht="28.8" hidden="1" x14ac:dyDescent="0.3">
      <c r="A284" s="29">
        <v>1</v>
      </c>
      <c r="B284" s="30" t="s">
        <v>25620</v>
      </c>
      <c r="C284" s="29" t="s">
        <v>26003</v>
      </c>
      <c r="D284" s="30" t="s">
        <v>26004</v>
      </c>
      <c r="E284" s="29" t="s">
        <v>548</v>
      </c>
      <c r="F284" s="30" t="s">
        <v>26005</v>
      </c>
    </row>
    <row r="285" spans="1:6" ht="28.8" hidden="1" x14ac:dyDescent="0.3">
      <c r="A285" s="29">
        <v>1</v>
      </c>
      <c r="B285" s="30" t="s">
        <v>25620</v>
      </c>
      <c r="C285" s="29" t="s">
        <v>26006</v>
      </c>
      <c r="D285" s="30" t="s">
        <v>26007</v>
      </c>
      <c r="E285" s="29" t="s">
        <v>550</v>
      </c>
      <c r="F285" s="30" t="s">
        <v>26008</v>
      </c>
    </row>
    <row r="286" spans="1:6" ht="28.8" hidden="1" x14ac:dyDescent="0.3">
      <c r="A286" s="29">
        <v>1</v>
      </c>
      <c r="B286" s="30" t="s">
        <v>25620</v>
      </c>
      <c r="C286" s="29" t="s">
        <v>26009</v>
      </c>
      <c r="D286" s="30" t="s">
        <v>26010</v>
      </c>
      <c r="E286" s="29" t="s">
        <v>552</v>
      </c>
      <c r="F286" s="30" t="s">
        <v>26011</v>
      </c>
    </row>
    <row r="287" spans="1:6" ht="28.8" hidden="1" x14ac:dyDescent="0.3">
      <c r="A287" s="29">
        <v>1</v>
      </c>
      <c r="B287" s="30" t="s">
        <v>25620</v>
      </c>
      <c r="C287" s="29" t="s">
        <v>26009</v>
      </c>
      <c r="D287" s="30" t="s">
        <v>26010</v>
      </c>
      <c r="E287" s="29" t="s">
        <v>554</v>
      </c>
      <c r="F287" s="30" t="s">
        <v>26012</v>
      </c>
    </row>
    <row r="288" spans="1:6" ht="28.8" hidden="1" x14ac:dyDescent="0.3">
      <c r="A288" s="29">
        <v>1</v>
      </c>
      <c r="B288" s="30" t="s">
        <v>25620</v>
      </c>
      <c r="C288" s="29" t="s">
        <v>26009</v>
      </c>
      <c r="D288" s="30" t="s">
        <v>26010</v>
      </c>
      <c r="E288" s="29" t="s">
        <v>556</v>
      </c>
      <c r="F288" s="30" t="s">
        <v>26013</v>
      </c>
    </row>
    <row r="289" spans="1:6" ht="28.8" hidden="1" x14ac:dyDescent="0.3">
      <c r="A289" s="29">
        <v>1</v>
      </c>
      <c r="B289" s="30" t="s">
        <v>25620</v>
      </c>
      <c r="C289" s="29" t="s">
        <v>26009</v>
      </c>
      <c r="D289" s="30" t="s">
        <v>26010</v>
      </c>
      <c r="E289" s="29" t="s">
        <v>558</v>
      </c>
      <c r="F289" s="30" t="s">
        <v>26014</v>
      </c>
    </row>
    <row r="290" spans="1:6" ht="28.8" hidden="1" x14ac:dyDescent="0.3">
      <c r="A290" s="29">
        <v>1</v>
      </c>
      <c r="B290" s="30" t="s">
        <v>25620</v>
      </c>
      <c r="C290" s="29" t="s">
        <v>26009</v>
      </c>
      <c r="D290" s="30" t="s">
        <v>26010</v>
      </c>
      <c r="E290" s="29" t="s">
        <v>560</v>
      </c>
      <c r="F290" s="30" t="s">
        <v>26015</v>
      </c>
    </row>
    <row r="291" spans="1:6" ht="28.8" hidden="1" x14ac:dyDescent="0.3">
      <c r="A291" s="29">
        <v>1</v>
      </c>
      <c r="B291" s="30" t="s">
        <v>25620</v>
      </c>
      <c r="C291" s="29" t="s">
        <v>26009</v>
      </c>
      <c r="D291" s="30" t="s">
        <v>26010</v>
      </c>
      <c r="E291" s="29" t="s">
        <v>562</v>
      </c>
      <c r="F291" s="30" t="s">
        <v>26016</v>
      </c>
    </row>
    <row r="292" spans="1:6" ht="28.8" hidden="1" x14ac:dyDescent="0.3">
      <c r="A292" s="29">
        <v>1</v>
      </c>
      <c r="B292" s="30" t="s">
        <v>25620</v>
      </c>
      <c r="C292" s="29" t="s">
        <v>26009</v>
      </c>
      <c r="D292" s="30" t="s">
        <v>26010</v>
      </c>
      <c r="E292" s="29" t="s">
        <v>564</v>
      </c>
      <c r="F292" s="30" t="s">
        <v>26017</v>
      </c>
    </row>
    <row r="293" spans="1:6" ht="28.8" hidden="1" x14ac:dyDescent="0.3">
      <c r="A293" s="29">
        <v>1</v>
      </c>
      <c r="B293" s="30" t="s">
        <v>25620</v>
      </c>
      <c r="C293" s="29" t="s">
        <v>26009</v>
      </c>
      <c r="D293" s="30" t="s">
        <v>26010</v>
      </c>
      <c r="E293" s="29" t="s">
        <v>566</v>
      </c>
      <c r="F293" s="30" t="s">
        <v>26018</v>
      </c>
    </row>
    <row r="294" spans="1:6" ht="28.8" hidden="1" x14ac:dyDescent="0.3">
      <c r="A294" s="29">
        <v>1</v>
      </c>
      <c r="B294" s="30" t="s">
        <v>25620</v>
      </c>
      <c r="C294" s="29" t="s">
        <v>26009</v>
      </c>
      <c r="D294" s="30" t="s">
        <v>26010</v>
      </c>
      <c r="E294" s="29" t="s">
        <v>568</v>
      </c>
      <c r="F294" s="30" t="s">
        <v>26019</v>
      </c>
    </row>
    <row r="295" spans="1:6" ht="28.8" hidden="1" x14ac:dyDescent="0.3">
      <c r="A295" s="29">
        <v>1</v>
      </c>
      <c r="B295" s="30" t="s">
        <v>25620</v>
      </c>
      <c r="C295" s="29" t="s">
        <v>26009</v>
      </c>
      <c r="D295" s="30" t="s">
        <v>26010</v>
      </c>
      <c r="E295" s="29" t="s">
        <v>570</v>
      </c>
      <c r="F295" s="30" t="s">
        <v>26020</v>
      </c>
    </row>
    <row r="296" spans="1:6" ht="28.8" hidden="1" x14ac:dyDescent="0.3">
      <c r="A296" s="29">
        <v>1</v>
      </c>
      <c r="B296" s="30" t="s">
        <v>25620</v>
      </c>
      <c r="C296" s="29" t="s">
        <v>26021</v>
      </c>
      <c r="D296" s="30" t="s">
        <v>26022</v>
      </c>
      <c r="E296" s="29" t="s">
        <v>572</v>
      </c>
      <c r="F296" s="30" t="s">
        <v>26023</v>
      </c>
    </row>
    <row r="297" spans="1:6" ht="28.8" hidden="1" x14ac:dyDescent="0.3">
      <c r="A297" s="29">
        <v>1</v>
      </c>
      <c r="B297" s="30" t="s">
        <v>25620</v>
      </c>
      <c r="C297" s="29" t="s">
        <v>26021</v>
      </c>
      <c r="D297" s="30" t="s">
        <v>26022</v>
      </c>
      <c r="E297" s="29" t="s">
        <v>574</v>
      </c>
      <c r="F297" s="30" t="s">
        <v>26024</v>
      </c>
    </row>
    <row r="298" spans="1:6" ht="28.8" hidden="1" x14ac:dyDescent="0.3">
      <c r="A298" s="29">
        <v>1</v>
      </c>
      <c r="B298" s="30" t="s">
        <v>25620</v>
      </c>
      <c r="C298" s="29" t="s">
        <v>26021</v>
      </c>
      <c r="D298" s="30" t="s">
        <v>26022</v>
      </c>
      <c r="E298" s="29" t="s">
        <v>576</v>
      </c>
      <c r="F298" s="30" t="s">
        <v>26025</v>
      </c>
    </row>
    <row r="299" spans="1:6" ht="28.8" hidden="1" x14ac:dyDescent="0.3">
      <c r="A299" s="29">
        <v>1</v>
      </c>
      <c r="B299" s="30" t="s">
        <v>25620</v>
      </c>
      <c r="C299" s="29" t="s">
        <v>26021</v>
      </c>
      <c r="D299" s="30" t="s">
        <v>26022</v>
      </c>
      <c r="E299" s="29" t="s">
        <v>578</v>
      </c>
      <c r="F299" s="30" t="s">
        <v>26026</v>
      </c>
    </row>
    <row r="300" spans="1:6" ht="28.8" hidden="1" x14ac:dyDescent="0.3">
      <c r="A300" s="29">
        <v>1</v>
      </c>
      <c r="B300" s="30" t="s">
        <v>25620</v>
      </c>
      <c r="C300" s="29" t="s">
        <v>26021</v>
      </c>
      <c r="D300" s="30" t="s">
        <v>26022</v>
      </c>
      <c r="E300" s="29" t="s">
        <v>580</v>
      </c>
      <c r="F300" s="30" t="s">
        <v>26027</v>
      </c>
    </row>
    <row r="301" spans="1:6" ht="28.8" hidden="1" x14ac:dyDescent="0.3">
      <c r="A301" s="29">
        <v>1</v>
      </c>
      <c r="B301" s="30" t="s">
        <v>25620</v>
      </c>
      <c r="C301" s="29" t="s">
        <v>26028</v>
      </c>
      <c r="D301" s="30" t="s">
        <v>26029</v>
      </c>
      <c r="E301" s="29" t="s">
        <v>582</v>
      </c>
      <c r="F301" s="30" t="s">
        <v>26030</v>
      </c>
    </row>
    <row r="302" spans="1:6" ht="28.8" hidden="1" x14ac:dyDescent="0.3">
      <c r="A302" s="29">
        <v>1</v>
      </c>
      <c r="B302" s="30" t="s">
        <v>25620</v>
      </c>
      <c r="C302" s="29" t="s">
        <v>26028</v>
      </c>
      <c r="D302" s="30" t="s">
        <v>26029</v>
      </c>
      <c r="E302" s="29" t="s">
        <v>584</v>
      </c>
      <c r="F302" s="30" t="s">
        <v>26031</v>
      </c>
    </row>
    <row r="303" spans="1:6" ht="28.8" hidden="1" x14ac:dyDescent="0.3">
      <c r="A303" s="29">
        <v>1</v>
      </c>
      <c r="B303" s="30" t="s">
        <v>25620</v>
      </c>
      <c r="C303" s="29" t="s">
        <v>26028</v>
      </c>
      <c r="D303" s="30" t="s">
        <v>26029</v>
      </c>
      <c r="E303" s="29" t="s">
        <v>586</v>
      </c>
      <c r="F303" s="30" t="s">
        <v>26032</v>
      </c>
    </row>
    <row r="304" spans="1:6" ht="28.8" hidden="1" x14ac:dyDescent="0.3">
      <c r="A304" s="29">
        <v>1</v>
      </c>
      <c r="B304" s="30" t="s">
        <v>25620</v>
      </c>
      <c r="C304" s="29" t="s">
        <v>26033</v>
      </c>
      <c r="D304" s="30" t="s">
        <v>26034</v>
      </c>
      <c r="E304" s="29" t="s">
        <v>588</v>
      </c>
      <c r="F304" s="30" t="s">
        <v>26035</v>
      </c>
    </row>
    <row r="305" spans="1:6" ht="28.8" hidden="1" x14ac:dyDescent="0.3">
      <c r="A305" s="29">
        <v>1</v>
      </c>
      <c r="B305" s="30" t="s">
        <v>25620</v>
      </c>
      <c r="C305" s="29" t="s">
        <v>26033</v>
      </c>
      <c r="D305" s="30" t="s">
        <v>26034</v>
      </c>
      <c r="E305" s="29" t="s">
        <v>590</v>
      </c>
      <c r="F305" s="30" t="s">
        <v>26036</v>
      </c>
    </row>
    <row r="306" spans="1:6" ht="28.8" hidden="1" x14ac:dyDescent="0.3">
      <c r="A306" s="29">
        <v>1</v>
      </c>
      <c r="B306" s="30" t="s">
        <v>25620</v>
      </c>
      <c r="C306" s="29" t="s">
        <v>26033</v>
      </c>
      <c r="D306" s="30" t="s">
        <v>26034</v>
      </c>
      <c r="E306" s="29" t="s">
        <v>592</v>
      </c>
      <c r="F306" s="30" t="s">
        <v>26037</v>
      </c>
    </row>
    <row r="307" spans="1:6" ht="28.8" hidden="1" x14ac:dyDescent="0.3">
      <c r="A307" s="29">
        <v>1</v>
      </c>
      <c r="B307" s="30" t="s">
        <v>25620</v>
      </c>
      <c r="C307" s="29" t="s">
        <v>26033</v>
      </c>
      <c r="D307" s="30" t="s">
        <v>26034</v>
      </c>
      <c r="E307" s="29" t="s">
        <v>594</v>
      </c>
      <c r="F307" s="30" t="s">
        <v>26038</v>
      </c>
    </row>
    <row r="308" spans="1:6" ht="28.8" hidden="1" x14ac:dyDescent="0.3">
      <c r="A308" s="29">
        <v>1</v>
      </c>
      <c r="B308" s="30" t="s">
        <v>25620</v>
      </c>
      <c r="C308" s="29" t="s">
        <v>26033</v>
      </c>
      <c r="D308" s="30" t="s">
        <v>26034</v>
      </c>
      <c r="E308" s="29" t="s">
        <v>596</v>
      </c>
      <c r="F308" s="30" t="s">
        <v>26039</v>
      </c>
    </row>
    <row r="309" spans="1:6" ht="28.8" hidden="1" x14ac:dyDescent="0.3">
      <c r="A309" s="29">
        <v>1</v>
      </c>
      <c r="B309" s="30" t="s">
        <v>25620</v>
      </c>
      <c r="C309" s="29" t="s">
        <v>26040</v>
      </c>
      <c r="D309" s="30" t="s">
        <v>26041</v>
      </c>
      <c r="E309" s="29" t="s">
        <v>598</v>
      </c>
      <c r="F309" s="30" t="s">
        <v>26042</v>
      </c>
    </row>
    <row r="310" spans="1:6" ht="28.8" hidden="1" x14ac:dyDescent="0.3">
      <c r="A310" s="29">
        <v>1</v>
      </c>
      <c r="B310" s="30" t="s">
        <v>25620</v>
      </c>
      <c r="C310" s="29" t="s">
        <v>26043</v>
      </c>
      <c r="D310" s="30" t="s">
        <v>26044</v>
      </c>
      <c r="E310" s="29" t="s">
        <v>600</v>
      </c>
      <c r="F310" s="30" t="s">
        <v>26045</v>
      </c>
    </row>
    <row r="311" spans="1:6" ht="28.8" hidden="1" x14ac:dyDescent="0.3">
      <c r="A311" s="29">
        <v>1</v>
      </c>
      <c r="B311" s="30" t="s">
        <v>25620</v>
      </c>
      <c r="C311" s="29" t="s">
        <v>26043</v>
      </c>
      <c r="D311" s="30" t="s">
        <v>26044</v>
      </c>
      <c r="E311" s="29" t="s">
        <v>602</v>
      </c>
      <c r="F311" s="30" t="s">
        <v>26046</v>
      </c>
    </row>
    <row r="312" spans="1:6" ht="28.8" hidden="1" x14ac:dyDescent="0.3">
      <c r="A312" s="29">
        <v>1</v>
      </c>
      <c r="B312" s="30" t="s">
        <v>25620</v>
      </c>
      <c r="C312" s="29" t="s">
        <v>26043</v>
      </c>
      <c r="D312" s="30" t="s">
        <v>26044</v>
      </c>
      <c r="E312" s="29" t="s">
        <v>604</v>
      </c>
      <c r="F312" s="30" t="s">
        <v>26047</v>
      </c>
    </row>
    <row r="313" spans="1:6" ht="28.8" hidden="1" x14ac:dyDescent="0.3">
      <c r="A313" s="29">
        <v>1</v>
      </c>
      <c r="B313" s="30" t="s">
        <v>25620</v>
      </c>
      <c r="C313" s="29" t="s">
        <v>26048</v>
      </c>
      <c r="D313" s="30" t="s">
        <v>26049</v>
      </c>
      <c r="E313" s="29" t="s">
        <v>606</v>
      </c>
      <c r="F313" s="30" t="s">
        <v>26050</v>
      </c>
    </row>
    <row r="314" spans="1:6" ht="28.8" hidden="1" x14ac:dyDescent="0.3">
      <c r="A314" s="29">
        <v>1</v>
      </c>
      <c r="B314" s="30" t="s">
        <v>25620</v>
      </c>
      <c r="C314" s="29" t="s">
        <v>26048</v>
      </c>
      <c r="D314" s="30" t="s">
        <v>26049</v>
      </c>
      <c r="E314" s="29" t="s">
        <v>608</v>
      </c>
      <c r="F314" s="30" t="s">
        <v>26051</v>
      </c>
    </row>
    <row r="315" spans="1:6" ht="28.8" hidden="1" x14ac:dyDescent="0.3">
      <c r="A315" s="29">
        <v>1</v>
      </c>
      <c r="B315" s="30" t="s">
        <v>25620</v>
      </c>
      <c r="C315" s="29" t="s">
        <v>26048</v>
      </c>
      <c r="D315" s="30" t="s">
        <v>26049</v>
      </c>
      <c r="E315" s="29" t="s">
        <v>610</v>
      </c>
      <c r="F315" s="30" t="s">
        <v>26052</v>
      </c>
    </row>
    <row r="316" spans="1:6" ht="28.8" hidden="1" x14ac:dyDescent="0.3">
      <c r="A316" s="29">
        <v>1</v>
      </c>
      <c r="B316" s="30" t="s">
        <v>25620</v>
      </c>
      <c r="C316" s="29" t="s">
        <v>26053</v>
      </c>
      <c r="D316" s="30" t="s">
        <v>26054</v>
      </c>
      <c r="E316" s="29" t="s">
        <v>612</v>
      </c>
      <c r="F316" s="30" t="s">
        <v>26055</v>
      </c>
    </row>
    <row r="317" spans="1:6" ht="28.8" hidden="1" x14ac:dyDescent="0.3">
      <c r="A317" s="29">
        <v>1</v>
      </c>
      <c r="B317" s="30" t="s">
        <v>25620</v>
      </c>
      <c r="C317" s="29" t="s">
        <v>26053</v>
      </c>
      <c r="D317" s="30" t="s">
        <v>26054</v>
      </c>
      <c r="E317" s="29" t="s">
        <v>614</v>
      </c>
      <c r="F317" s="30" t="s">
        <v>26056</v>
      </c>
    </row>
    <row r="318" spans="1:6" ht="28.8" hidden="1" x14ac:dyDescent="0.3">
      <c r="A318" s="29">
        <v>1</v>
      </c>
      <c r="B318" s="30" t="s">
        <v>25620</v>
      </c>
      <c r="C318" s="29" t="s">
        <v>26053</v>
      </c>
      <c r="D318" s="30" t="s">
        <v>26054</v>
      </c>
      <c r="E318" s="29" t="s">
        <v>616</v>
      </c>
      <c r="F318" s="30" t="s">
        <v>26057</v>
      </c>
    </row>
    <row r="319" spans="1:6" ht="28.8" hidden="1" x14ac:dyDescent="0.3">
      <c r="A319" s="29">
        <v>1</v>
      </c>
      <c r="B319" s="30" t="s">
        <v>25620</v>
      </c>
      <c r="C319" s="29" t="s">
        <v>26053</v>
      </c>
      <c r="D319" s="30" t="s">
        <v>26054</v>
      </c>
      <c r="E319" s="29" t="s">
        <v>618</v>
      </c>
      <c r="F319" s="30" t="s">
        <v>26058</v>
      </c>
    </row>
    <row r="320" spans="1:6" ht="28.8" hidden="1" x14ac:dyDescent="0.3">
      <c r="A320" s="29">
        <v>1</v>
      </c>
      <c r="B320" s="30" t="s">
        <v>25620</v>
      </c>
      <c r="C320" s="29" t="s">
        <v>26053</v>
      </c>
      <c r="D320" s="30" t="s">
        <v>26054</v>
      </c>
      <c r="E320" s="29" t="s">
        <v>620</v>
      </c>
      <c r="F320" s="30" t="s">
        <v>26059</v>
      </c>
    </row>
    <row r="321" spans="1:6" ht="28.8" hidden="1" x14ac:dyDescent="0.3">
      <c r="A321" s="29">
        <v>1</v>
      </c>
      <c r="B321" s="30" t="s">
        <v>25620</v>
      </c>
      <c r="C321" s="29" t="s">
        <v>26060</v>
      </c>
      <c r="D321" s="30" t="s">
        <v>26061</v>
      </c>
      <c r="E321" s="29" t="s">
        <v>622</v>
      </c>
      <c r="F321" s="30" t="s">
        <v>26062</v>
      </c>
    </row>
    <row r="322" spans="1:6" ht="28.8" hidden="1" x14ac:dyDescent="0.3">
      <c r="A322" s="29">
        <v>1</v>
      </c>
      <c r="B322" s="30" t="s">
        <v>25620</v>
      </c>
      <c r="C322" s="29" t="s">
        <v>26060</v>
      </c>
      <c r="D322" s="30" t="s">
        <v>26061</v>
      </c>
      <c r="E322" s="29" t="s">
        <v>624</v>
      </c>
      <c r="F322" s="30" t="s">
        <v>26063</v>
      </c>
    </row>
    <row r="323" spans="1:6" ht="28.8" hidden="1" x14ac:dyDescent="0.3">
      <c r="A323" s="29">
        <v>1</v>
      </c>
      <c r="B323" s="30" t="s">
        <v>25620</v>
      </c>
      <c r="C323" s="29" t="s">
        <v>26060</v>
      </c>
      <c r="D323" s="30" t="s">
        <v>26061</v>
      </c>
      <c r="E323" s="29" t="s">
        <v>626</v>
      </c>
      <c r="F323" s="30" t="s">
        <v>26064</v>
      </c>
    </row>
    <row r="324" spans="1:6" ht="28.8" hidden="1" x14ac:dyDescent="0.3">
      <c r="A324" s="29">
        <v>1</v>
      </c>
      <c r="B324" s="30" t="s">
        <v>25620</v>
      </c>
      <c r="C324" s="29" t="s">
        <v>26060</v>
      </c>
      <c r="D324" s="30" t="s">
        <v>26061</v>
      </c>
      <c r="E324" s="29" t="s">
        <v>628</v>
      </c>
      <c r="F324" s="30" t="s">
        <v>26065</v>
      </c>
    </row>
    <row r="325" spans="1:6" ht="28.8" hidden="1" x14ac:dyDescent="0.3">
      <c r="A325" s="29">
        <v>1</v>
      </c>
      <c r="B325" s="30" t="s">
        <v>25620</v>
      </c>
      <c r="C325" s="29" t="s">
        <v>26060</v>
      </c>
      <c r="D325" s="30" t="s">
        <v>26061</v>
      </c>
      <c r="E325" s="29" t="s">
        <v>630</v>
      </c>
      <c r="F325" s="30" t="s">
        <v>26066</v>
      </c>
    </row>
    <row r="326" spans="1:6" ht="28.8" hidden="1" x14ac:dyDescent="0.3">
      <c r="A326" s="29">
        <v>1</v>
      </c>
      <c r="B326" s="30" t="s">
        <v>25620</v>
      </c>
      <c r="C326" s="29" t="s">
        <v>26060</v>
      </c>
      <c r="D326" s="30" t="s">
        <v>26061</v>
      </c>
      <c r="E326" s="29" t="s">
        <v>632</v>
      </c>
      <c r="F326" s="30" t="s">
        <v>26067</v>
      </c>
    </row>
    <row r="327" spans="1:6" ht="28.8" hidden="1" x14ac:dyDescent="0.3">
      <c r="A327" s="29">
        <v>1</v>
      </c>
      <c r="B327" s="30" t="s">
        <v>25620</v>
      </c>
      <c r="C327" s="29" t="s">
        <v>26068</v>
      </c>
      <c r="D327" s="30" t="s">
        <v>26069</v>
      </c>
      <c r="E327" s="29" t="s">
        <v>634</v>
      </c>
      <c r="F327" s="30" t="s">
        <v>26069</v>
      </c>
    </row>
    <row r="328" spans="1:6" ht="28.8" hidden="1" x14ac:dyDescent="0.3">
      <c r="A328" s="29">
        <v>1</v>
      </c>
      <c r="B328" s="30" t="s">
        <v>25620</v>
      </c>
      <c r="C328" s="29" t="s">
        <v>26070</v>
      </c>
      <c r="D328" s="30" t="s">
        <v>26071</v>
      </c>
      <c r="E328" s="29" t="s">
        <v>636</v>
      </c>
      <c r="F328" s="30" t="s">
        <v>26072</v>
      </c>
    </row>
    <row r="329" spans="1:6" ht="28.8" hidden="1" x14ac:dyDescent="0.3">
      <c r="A329" s="29">
        <v>1</v>
      </c>
      <c r="B329" s="30" t="s">
        <v>25620</v>
      </c>
      <c r="C329" s="29" t="s">
        <v>26070</v>
      </c>
      <c r="D329" s="30" t="s">
        <v>26071</v>
      </c>
      <c r="E329" s="29" t="s">
        <v>638</v>
      </c>
      <c r="F329" s="30" t="s">
        <v>26073</v>
      </c>
    </row>
    <row r="330" spans="1:6" ht="28.8" hidden="1" x14ac:dyDescent="0.3">
      <c r="A330" s="29">
        <v>1</v>
      </c>
      <c r="B330" s="30" t="s">
        <v>25620</v>
      </c>
      <c r="C330" s="29" t="s">
        <v>26070</v>
      </c>
      <c r="D330" s="30" t="s">
        <v>26071</v>
      </c>
      <c r="E330" s="29" t="s">
        <v>640</v>
      </c>
      <c r="F330" s="30" t="s">
        <v>26074</v>
      </c>
    </row>
    <row r="331" spans="1:6" ht="28.8" hidden="1" x14ac:dyDescent="0.3">
      <c r="A331" s="29">
        <v>1</v>
      </c>
      <c r="B331" s="30" t="s">
        <v>25620</v>
      </c>
      <c r="C331" s="29" t="s">
        <v>26070</v>
      </c>
      <c r="D331" s="30" t="s">
        <v>26071</v>
      </c>
      <c r="E331" s="29" t="s">
        <v>642</v>
      </c>
      <c r="F331" s="30" t="s">
        <v>26075</v>
      </c>
    </row>
    <row r="332" spans="1:6" ht="28.8" hidden="1" x14ac:dyDescent="0.3">
      <c r="A332" s="29">
        <v>1</v>
      </c>
      <c r="B332" s="30" t="s">
        <v>25620</v>
      </c>
      <c r="C332" s="29" t="s">
        <v>26076</v>
      </c>
      <c r="D332" s="30" t="s">
        <v>26077</v>
      </c>
      <c r="E332" s="29" t="s">
        <v>644</v>
      </c>
      <c r="F332" s="30" t="s">
        <v>26078</v>
      </c>
    </row>
    <row r="333" spans="1:6" ht="28.8" hidden="1" x14ac:dyDescent="0.3">
      <c r="A333" s="29">
        <v>1</v>
      </c>
      <c r="B333" s="30" t="s">
        <v>25620</v>
      </c>
      <c r="C333" s="29" t="s">
        <v>26076</v>
      </c>
      <c r="D333" s="30" t="s">
        <v>26077</v>
      </c>
      <c r="E333" s="29" t="s">
        <v>646</v>
      </c>
      <c r="F333" s="30" t="s">
        <v>26079</v>
      </c>
    </row>
    <row r="334" spans="1:6" ht="28.8" hidden="1" x14ac:dyDescent="0.3">
      <c r="A334" s="29">
        <v>1</v>
      </c>
      <c r="B334" s="30" t="s">
        <v>25620</v>
      </c>
      <c r="C334" s="29" t="s">
        <v>26076</v>
      </c>
      <c r="D334" s="30" t="s">
        <v>26077</v>
      </c>
      <c r="E334" s="29" t="s">
        <v>648</v>
      </c>
      <c r="F334" s="30" t="s">
        <v>26080</v>
      </c>
    </row>
    <row r="335" spans="1:6" ht="28.8" hidden="1" x14ac:dyDescent="0.3">
      <c r="A335" s="29">
        <v>1</v>
      </c>
      <c r="B335" s="30" t="s">
        <v>25620</v>
      </c>
      <c r="C335" s="29" t="s">
        <v>26076</v>
      </c>
      <c r="D335" s="30" t="s">
        <v>26077</v>
      </c>
      <c r="E335" s="29" t="s">
        <v>650</v>
      </c>
      <c r="F335" s="30" t="s">
        <v>26081</v>
      </c>
    </row>
    <row r="336" spans="1:6" ht="28.8" hidden="1" x14ac:dyDescent="0.3">
      <c r="A336" s="29">
        <v>1</v>
      </c>
      <c r="B336" s="30" t="s">
        <v>25620</v>
      </c>
      <c r="C336" s="29" t="s">
        <v>26076</v>
      </c>
      <c r="D336" s="30" t="s">
        <v>26077</v>
      </c>
      <c r="E336" s="29" t="s">
        <v>652</v>
      </c>
      <c r="F336" s="30" t="s">
        <v>26082</v>
      </c>
    </row>
    <row r="337" spans="1:6" ht="28.8" hidden="1" x14ac:dyDescent="0.3">
      <c r="A337" s="29">
        <v>1</v>
      </c>
      <c r="B337" s="30" t="s">
        <v>25620</v>
      </c>
      <c r="C337" s="29" t="s">
        <v>26076</v>
      </c>
      <c r="D337" s="30" t="s">
        <v>26077</v>
      </c>
      <c r="E337" s="29" t="s">
        <v>654</v>
      </c>
      <c r="F337" s="30" t="s">
        <v>26083</v>
      </c>
    </row>
    <row r="338" spans="1:6" ht="28.8" hidden="1" x14ac:dyDescent="0.3">
      <c r="A338" s="29">
        <v>1</v>
      </c>
      <c r="B338" s="30" t="s">
        <v>25620</v>
      </c>
      <c r="C338" s="29" t="s">
        <v>26084</v>
      </c>
      <c r="D338" s="30" t="s">
        <v>26085</v>
      </c>
      <c r="E338" s="29" t="s">
        <v>656</v>
      </c>
      <c r="F338" s="30" t="s">
        <v>26086</v>
      </c>
    </row>
    <row r="339" spans="1:6" ht="28.8" hidden="1" x14ac:dyDescent="0.3">
      <c r="A339" s="29">
        <v>1</v>
      </c>
      <c r="B339" s="30" t="s">
        <v>25620</v>
      </c>
      <c r="C339" s="29" t="s">
        <v>26084</v>
      </c>
      <c r="D339" s="30" t="s">
        <v>26085</v>
      </c>
      <c r="E339" s="29" t="s">
        <v>658</v>
      </c>
      <c r="F339" s="30" t="s">
        <v>26087</v>
      </c>
    </row>
    <row r="340" spans="1:6" ht="28.8" hidden="1" x14ac:dyDescent="0.3">
      <c r="A340" s="29">
        <v>1</v>
      </c>
      <c r="B340" s="30" t="s">
        <v>25620</v>
      </c>
      <c r="C340" s="29" t="s">
        <v>26084</v>
      </c>
      <c r="D340" s="30" t="s">
        <v>26085</v>
      </c>
      <c r="E340" s="29" t="s">
        <v>660</v>
      </c>
      <c r="F340" s="30" t="s">
        <v>26088</v>
      </c>
    </row>
    <row r="341" spans="1:6" ht="28.8" hidden="1" x14ac:dyDescent="0.3">
      <c r="A341" s="29">
        <v>1</v>
      </c>
      <c r="B341" s="30" t="s">
        <v>25620</v>
      </c>
      <c r="C341" s="29" t="s">
        <v>26084</v>
      </c>
      <c r="D341" s="30" t="s">
        <v>26085</v>
      </c>
      <c r="E341" s="29" t="s">
        <v>662</v>
      </c>
      <c r="F341" s="30" t="s">
        <v>26089</v>
      </c>
    </row>
    <row r="342" spans="1:6" ht="28.8" hidden="1" x14ac:dyDescent="0.3">
      <c r="A342" s="29">
        <v>1</v>
      </c>
      <c r="B342" s="30" t="s">
        <v>25620</v>
      </c>
      <c r="C342" s="29" t="s">
        <v>26084</v>
      </c>
      <c r="D342" s="30" t="s">
        <v>26085</v>
      </c>
      <c r="E342" s="29" t="s">
        <v>664</v>
      </c>
      <c r="F342" s="30" t="s">
        <v>26090</v>
      </c>
    </row>
    <row r="343" spans="1:6" ht="28.8" hidden="1" x14ac:dyDescent="0.3">
      <c r="A343" s="29">
        <v>1</v>
      </c>
      <c r="B343" s="30" t="s">
        <v>25620</v>
      </c>
      <c r="C343" s="29" t="s">
        <v>26091</v>
      </c>
      <c r="D343" s="30" t="s">
        <v>26092</v>
      </c>
      <c r="E343" s="29" t="s">
        <v>666</v>
      </c>
      <c r="F343" s="30" t="s">
        <v>26093</v>
      </c>
    </row>
    <row r="344" spans="1:6" ht="28.8" hidden="1" x14ac:dyDescent="0.3">
      <c r="A344" s="29">
        <v>1</v>
      </c>
      <c r="B344" s="30" t="s">
        <v>25620</v>
      </c>
      <c r="C344" s="29" t="s">
        <v>26091</v>
      </c>
      <c r="D344" s="30" t="s">
        <v>26092</v>
      </c>
      <c r="E344" s="29" t="s">
        <v>668</v>
      </c>
      <c r="F344" s="30" t="s">
        <v>26094</v>
      </c>
    </row>
    <row r="345" spans="1:6" ht="28.8" hidden="1" x14ac:dyDescent="0.3">
      <c r="A345" s="29">
        <v>1</v>
      </c>
      <c r="B345" s="30" t="s">
        <v>25620</v>
      </c>
      <c r="C345" s="29" t="s">
        <v>26091</v>
      </c>
      <c r="D345" s="30" t="s">
        <v>26092</v>
      </c>
      <c r="E345" s="29" t="s">
        <v>670</v>
      </c>
      <c r="F345" s="30" t="s">
        <v>26095</v>
      </c>
    </row>
    <row r="346" spans="1:6" ht="28.8" hidden="1" x14ac:dyDescent="0.3">
      <c r="A346" s="29">
        <v>1</v>
      </c>
      <c r="B346" s="30" t="s">
        <v>25620</v>
      </c>
      <c r="C346" s="29" t="s">
        <v>26096</v>
      </c>
      <c r="D346" s="30" t="s">
        <v>26097</v>
      </c>
      <c r="E346" s="29" t="s">
        <v>672</v>
      </c>
      <c r="F346" s="30" t="s">
        <v>26098</v>
      </c>
    </row>
    <row r="347" spans="1:6" ht="28.8" hidden="1" x14ac:dyDescent="0.3">
      <c r="A347" s="29">
        <v>1</v>
      </c>
      <c r="B347" s="30" t="s">
        <v>25620</v>
      </c>
      <c r="C347" s="29" t="s">
        <v>26096</v>
      </c>
      <c r="D347" s="30" t="s">
        <v>26097</v>
      </c>
      <c r="E347" s="29" t="s">
        <v>674</v>
      </c>
      <c r="F347" s="30" t="s">
        <v>26099</v>
      </c>
    </row>
    <row r="348" spans="1:6" ht="28.8" hidden="1" x14ac:dyDescent="0.3">
      <c r="A348" s="29">
        <v>1</v>
      </c>
      <c r="B348" s="30" t="s">
        <v>25620</v>
      </c>
      <c r="C348" s="29" t="s">
        <v>26096</v>
      </c>
      <c r="D348" s="30" t="s">
        <v>26097</v>
      </c>
      <c r="E348" s="29" t="s">
        <v>676</v>
      </c>
      <c r="F348" s="30" t="s">
        <v>26100</v>
      </c>
    </row>
    <row r="349" spans="1:6" ht="28.8" hidden="1" x14ac:dyDescent="0.3">
      <c r="A349" s="29">
        <v>1</v>
      </c>
      <c r="B349" s="30" t="s">
        <v>25620</v>
      </c>
      <c r="C349" s="29" t="s">
        <v>26096</v>
      </c>
      <c r="D349" s="30" t="s">
        <v>26097</v>
      </c>
      <c r="E349" s="29" t="s">
        <v>678</v>
      </c>
      <c r="F349" s="30" t="s">
        <v>26101</v>
      </c>
    </row>
    <row r="350" spans="1:6" ht="28.8" hidden="1" x14ac:dyDescent="0.3">
      <c r="A350" s="29">
        <v>1</v>
      </c>
      <c r="B350" s="30" t="s">
        <v>25620</v>
      </c>
      <c r="C350" s="29" t="s">
        <v>26096</v>
      </c>
      <c r="D350" s="30" t="s">
        <v>26097</v>
      </c>
      <c r="E350" s="29" t="s">
        <v>680</v>
      </c>
      <c r="F350" s="30" t="s">
        <v>26102</v>
      </c>
    </row>
    <row r="351" spans="1:6" ht="28.8" hidden="1" x14ac:dyDescent="0.3">
      <c r="A351" s="29">
        <v>1</v>
      </c>
      <c r="B351" s="30" t="s">
        <v>25620</v>
      </c>
      <c r="C351" s="29" t="s">
        <v>26096</v>
      </c>
      <c r="D351" s="30" t="s">
        <v>26097</v>
      </c>
      <c r="E351" s="29" t="s">
        <v>682</v>
      </c>
      <c r="F351" s="30" t="s">
        <v>26103</v>
      </c>
    </row>
    <row r="352" spans="1:6" ht="28.8" hidden="1" x14ac:dyDescent="0.3">
      <c r="A352" s="29">
        <v>1</v>
      </c>
      <c r="B352" s="30" t="s">
        <v>25620</v>
      </c>
      <c r="C352" s="29" t="s">
        <v>26096</v>
      </c>
      <c r="D352" s="30" t="s">
        <v>26097</v>
      </c>
      <c r="E352" s="29" t="s">
        <v>684</v>
      </c>
      <c r="F352" s="30" t="s">
        <v>26104</v>
      </c>
    </row>
    <row r="353" spans="1:6" ht="28.8" hidden="1" x14ac:dyDescent="0.3">
      <c r="A353" s="29">
        <v>1</v>
      </c>
      <c r="B353" s="30" t="s">
        <v>25620</v>
      </c>
      <c r="C353" s="29" t="s">
        <v>26096</v>
      </c>
      <c r="D353" s="30" t="s">
        <v>26097</v>
      </c>
      <c r="E353" s="29" t="s">
        <v>686</v>
      </c>
      <c r="F353" s="30" t="s">
        <v>26105</v>
      </c>
    </row>
    <row r="354" spans="1:6" ht="28.8" hidden="1" x14ac:dyDescent="0.3">
      <c r="A354" s="29">
        <v>1</v>
      </c>
      <c r="B354" s="30" t="s">
        <v>25620</v>
      </c>
      <c r="C354" s="29" t="s">
        <v>26096</v>
      </c>
      <c r="D354" s="30" t="s">
        <v>26097</v>
      </c>
      <c r="E354" s="29" t="s">
        <v>688</v>
      </c>
      <c r="F354" s="30" t="s">
        <v>26106</v>
      </c>
    </row>
    <row r="355" spans="1:6" ht="28.8" hidden="1" x14ac:dyDescent="0.3">
      <c r="A355" s="29">
        <v>1</v>
      </c>
      <c r="B355" s="30" t="s">
        <v>25620</v>
      </c>
      <c r="C355" s="29" t="s">
        <v>26107</v>
      </c>
      <c r="D355" s="30" t="s">
        <v>26108</v>
      </c>
      <c r="E355" s="29" t="s">
        <v>690</v>
      </c>
      <c r="F355" s="30" t="s">
        <v>26109</v>
      </c>
    </row>
    <row r="356" spans="1:6" ht="28.8" hidden="1" x14ac:dyDescent="0.3">
      <c r="A356" s="29">
        <v>1</v>
      </c>
      <c r="B356" s="30" t="s">
        <v>25620</v>
      </c>
      <c r="C356" s="29" t="s">
        <v>26107</v>
      </c>
      <c r="D356" s="30" t="s">
        <v>26108</v>
      </c>
      <c r="E356" s="29" t="s">
        <v>692</v>
      </c>
      <c r="F356" s="30" t="s">
        <v>26110</v>
      </c>
    </row>
    <row r="357" spans="1:6" ht="28.8" hidden="1" x14ac:dyDescent="0.3">
      <c r="A357" s="29">
        <v>1</v>
      </c>
      <c r="B357" s="30" t="s">
        <v>25620</v>
      </c>
      <c r="C357" s="29" t="s">
        <v>26107</v>
      </c>
      <c r="D357" s="30" t="s">
        <v>26108</v>
      </c>
      <c r="E357" s="29" t="s">
        <v>694</v>
      </c>
      <c r="F357" s="30" t="s">
        <v>26111</v>
      </c>
    </row>
    <row r="358" spans="1:6" ht="28.8" hidden="1" x14ac:dyDescent="0.3">
      <c r="A358" s="29">
        <v>1</v>
      </c>
      <c r="B358" s="30" t="s">
        <v>25620</v>
      </c>
      <c r="C358" s="29" t="s">
        <v>26107</v>
      </c>
      <c r="D358" s="30" t="s">
        <v>26108</v>
      </c>
      <c r="E358" s="29" t="s">
        <v>696</v>
      </c>
      <c r="F358" s="30" t="s">
        <v>26112</v>
      </c>
    </row>
    <row r="359" spans="1:6" ht="28.8" hidden="1" x14ac:dyDescent="0.3">
      <c r="A359" s="29">
        <v>1</v>
      </c>
      <c r="B359" s="30" t="s">
        <v>25620</v>
      </c>
      <c r="C359" s="29" t="s">
        <v>26113</v>
      </c>
      <c r="D359" s="30" t="s">
        <v>26114</v>
      </c>
      <c r="E359" s="29" t="s">
        <v>698</v>
      </c>
      <c r="F359" s="30" t="s">
        <v>26115</v>
      </c>
    </row>
    <row r="360" spans="1:6" ht="28.8" hidden="1" x14ac:dyDescent="0.3">
      <c r="A360" s="29">
        <v>1</v>
      </c>
      <c r="B360" s="30" t="s">
        <v>25620</v>
      </c>
      <c r="C360" s="29" t="s">
        <v>26113</v>
      </c>
      <c r="D360" s="30" t="s">
        <v>26114</v>
      </c>
      <c r="E360" s="29" t="s">
        <v>700</v>
      </c>
      <c r="F360" s="30" t="s">
        <v>26116</v>
      </c>
    </row>
    <row r="361" spans="1:6" ht="28.8" hidden="1" x14ac:dyDescent="0.3">
      <c r="A361" s="29">
        <v>1</v>
      </c>
      <c r="B361" s="30" t="s">
        <v>25620</v>
      </c>
      <c r="C361" s="29" t="s">
        <v>26113</v>
      </c>
      <c r="D361" s="30" t="s">
        <v>26114</v>
      </c>
      <c r="E361" s="29" t="s">
        <v>702</v>
      </c>
      <c r="F361" s="30" t="s">
        <v>26117</v>
      </c>
    </row>
    <row r="362" spans="1:6" ht="28.8" hidden="1" x14ac:dyDescent="0.3">
      <c r="A362" s="29">
        <v>1</v>
      </c>
      <c r="B362" s="30" t="s">
        <v>25620</v>
      </c>
      <c r="C362" s="29" t="s">
        <v>26113</v>
      </c>
      <c r="D362" s="30" t="s">
        <v>26114</v>
      </c>
      <c r="E362" s="29" t="s">
        <v>704</v>
      </c>
      <c r="F362" s="30" t="s">
        <v>26118</v>
      </c>
    </row>
    <row r="363" spans="1:6" ht="28.8" hidden="1" x14ac:dyDescent="0.3">
      <c r="A363" s="29">
        <v>1</v>
      </c>
      <c r="B363" s="30" t="s">
        <v>25620</v>
      </c>
      <c r="C363" s="29" t="s">
        <v>26119</v>
      </c>
      <c r="D363" s="30" t="s">
        <v>26120</v>
      </c>
      <c r="E363" s="29" t="s">
        <v>706</v>
      </c>
      <c r="F363" s="30" t="s">
        <v>26121</v>
      </c>
    </row>
    <row r="364" spans="1:6" ht="28.8" hidden="1" x14ac:dyDescent="0.3">
      <c r="A364" s="29">
        <v>1</v>
      </c>
      <c r="B364" s="30" t="s">
        <v>25620</v>
      </c>
      <c r="C364" s="29" t="s">
        <v>26122</v>
      </c>
      <c r="D364" s="30" t="s">
        <v>26123</v>
      </c>
      <c r="E364" s="29" t="s">
        <v>708</v>
      </c>
      <c r="F364" s="30" t="s">
        <v>26124</v>
      </c>
    </row>
    <row r="365" spans="1:6" ht="28.8" hidden="1" x14ac:dyDescent="0.3">
      <c r="A365" s="29">
        <v>1</v>
      </c>
      <c r="B365" s="30" t="s">
        <v>25620</v>
      </c>
      <c r="C365" s="29" t="s">
        <v>26122</v>
      </c>
      <c r="D365" s="30" t="s">
        <v>26123</v>
      </c>
      <c r="E365" s="29" t="s">
        <v>710</v>
      </c>
      <c r="F365" s="30" t="s">
        <v>26125</v>
      </c>
    </row>
    <row r="366" spans="1:6" ht="28.8" hidden="1" x14ac:dyDescent="0.3">
      <c r="A366" s="29">
        <v>1</v>
      </c>
      <c r="B366" s="30" t="s">
        <v>25620</v>
      </c>
      <c r="C366" s="29" t="s">
        <v>26122</v>
      </c>
      <c r="D366" s="30" t="s">
        <v>26123</v>
      </c>
      <c r="E366" s="29" t="s">
        <v>712</v>
      </c>
      <c r="F366" s="30" t="s">
        <v>26126</v>
      </c>
    </row>
    <row r="367" spans="1:6" ht="28.8" hidden="1" x14ac:dyDescent="0.3">
      <c r="A367" s="29">
        <v>1</v>
      </c>
      <c r="B367" s="30" t="s">
        <v>25620</v>
      </c>
      <c r="C367" s="29" t="s">
        <v>26122</v>
      </c>
      <c r="D367" s="30" t="s">
        <v>26123</v>
      </c>
      <c r="E367" s="29" t="s">
        <v>714</v>
      </c>
      <c r="F367" s="30" t="s">
        <v>26127</v>
      </c>
    </row>
    <row r="368" spans="1:6" ht="28.8" hidden="1" x14ac:dyDescent="0.3">
      <c r="A368" s="29">
        <v>1</v>
      </c>
      <c r="B368" s="30" t="s">
        <v>25620</v>
      </c>
      <c r="C368" s="29" t="s">
        <v>26122</v>
      </c>
      <c r="D368" s="30" t="s">
        <v>26123</v>
      </c>
      <c r="E368" s="29" t="s">
        <v>716</v>
      </c>
      <c r="F368" s="30" t="s">
        <v>26128</v>
      </c>
    </row>
    <row r="369" spans="1:6" ht="28.8" hidden="1" x14ac:dyDescent="0.3">
      <c r="A369" s="29">
        <v>1</v>
      </c>
      <c r="B369" s="30" t="s">
        <v>25620</v>
      </c>
      <c r="C369" s="29" t="s">
        <v>26129</v>
      </c>
      <c r="D369" s="30" t="s">
        <v>26130</v>
      </c>
      <c r="E369" s="29" t="s">
        <v>718</v>
      </c>
      <c r="F369" s="30" t="s">
        <v>26131</v>
      </c>
    </row>
    <row r="370" spans="1:6" ht="28.8" hidden="1" x14ac:dyDescent="0.3">
      <c r="A370" s="29">
        <v>1</v>
      </c>
      <c r="B370" s="30" t="s">
        <v>25620</v>
      </c>
      <c r="C370" s="29" t="s">
        <v>26129</v>
      </c>
      <c r="D370" s="30" t="s">
        <v>26130</v>
      </c>
      <c r="E370" s="29" t="s">
        <v>720</v>
      </c>
      <c r="F370" s="30" t="s">
        <v>26132</v>
      </c>
    </row>
    <row r="371" spans="1:6" ht="28.8" hidden="1" x14ac:dyDescent="0.3">
      <c r="A371" s="29">
        <v>1</v>
      </c>
      <c r="B371" s="30" t="s">
        <v>25620</v>
      </c>
      <c r="C371" s="29" t="s">
        <v>26129</v>
      </c>
      <c r="D371" s="30" t="s">
        <v>26130</v>
      </c>
      <c r="E371" s="29" t="s">
        <v>722</v>
      </c>
      <c r="F371" s="30" t="s">
        <v>26133</v>
      </c>
    </row>
    <row r="372" spans="1:6" ht="28.8" hidden="1" x14ac:dyDescent="0.3">
      <c r="A372" s="29">
        <v>1</v>
      </c>
      <c r="B372" s="30" t="s">
        <v>25620</v>
      </c>
      <c r="C372" s="29" t="s">
        <v>26134</v>
      </c>
      <c r="D372" s="30" t="s">
        <v>26135</v>
      </c>
      <c r="E372" s="29" t="s">
        <v>724</v>
      </c>
      <c r="F372" s="30" t="s">
        <v>26136</v>
      </c>
    </row>
    <row r="373" spans="1:6" ht="28.8" hidden="1" x14ac:dyDescent="0.3">
      <c r="A373" s="29">
        <v>1</v>
      </c>
      <c r="B373" s="30" t="s">
        <v>25620</v>
      </c>
      <c r="C373" s="29" t="s">
        <v>26137</v>
      </c>
      <c r="D373" s="30" t="s">
        <v>26138</v>
      </c>
      <c r="E373" s="29" t="s">
        <v>730</v>
      </c>
      <c r="F373" s="30" t="s">
        <v>26139</v>
      </c>
    </row>
    <row r="374" spans="1:6" ht="28.8" hidden="1" x14ac:dyDescent="0.3">
      <c r="A374" s="29">
        <v>1</v>
      </c>
      <c r="B374" s="30" t="s">
        <v>25620</v>
      </c>
      <c r="C374" s="29" t="s">
        <v>26137</v>
      </c>
      <c r="D374" s="30" t="s">
        <v>26138</v>
      </c>
      <c r="E374" s="29" t="s">
        <v>732</v>
      </c>
      <c r="F374" s="30" t="s">
        <v>26140</v>
      </c>
    </row>
    <row r="375" spans="1:6" ht="28.8" hidden="1" x14ac:dyDescent="0.3">
      <c r="A375" s="29">
        <v>1</v>
      </c>
      <c r="B375" s="30" t="s">
        <v>25620</v>
      </c>
      <c r="C375" s="29" t="s">
        <v>26137</v>
      </c>
      <c r="D375" s="30" t="s">
        <v>26138</v>
      </c>
      <c r="E375" s="29" t="s">
        <v>734</v>
      </c>
      <c r="F375" s="30" t="s">
        <v>26141</v>
      </c>
    </row>
    <row r="376" spans="1:6" ht="28.8" hidden="1" x14ac:dyDescent="0.3">
      <c r="A376" s="29">
        <v>1</v>
      </c>
      <c r="B376" s="30" t="s">
        <v>25620</v>
      </c>
      <c r="C376" s="29" t="s">
        <v>26137</v>
      </c>
      <c r="D376" s="30" t="s">
        <v>26138</v>
      </c>
      <c r="E376" s="29" t="s">
        <v>736</v>
      </c>
      <c r="F376" s="30" t="s">
        <v>26142</v>
      </c>
    </row>
    <row r="377" spans="1:6" ht="28.8" hidden="1" x14ac:dyDescent="0.3">
      <c r="A377" s="29">
        <v>1</v>
      </c>
      <c r="B377" s="30" t="s">
        <v>25620</v>
      </c>
      <c r="C377" s="29" t="s">
        <v>26137</v>
      </c>
      <c r="D377" s="30" t="s">
        <v>26138</v>
      </c>
      <c r="E377" s="29" t="s">
        <v>738</v>
      </c>
      <c r="F377" s="30" t="s">
        <v>26143</v>
      </c>
    </row>
    <row r="378" spans="1:6" ht="28.8" hidden="1" x14ac:dyDescent="0.3">
      <c r="A378" s="29">
        <v>1</v>
      </c>
      <c r="B378" s="30" t="s">
        <v>25620</v>
      </c>
      <c r="C378" s="29" t="s">
        <v>26137</v>
      </c>
      <c r="D378" s="30" t="s">
        <v>26138</v>
      </c>
      <c r="E378" s="29" t="s">
        <v>26144</v>
      </c>
      <c r="F378" s="30" t="s">
        <v>26145</v>
      </c>
    </row>
    <row r="379" spans="1:6" ht="28.8" hidden="1" x14ac:dyDescent="0.3">
      <c r="A379" s="29">
        <v>1</v>
      </c>
      <c r="B379" s="30" t="s">
        <v>25620</v>
      </c>
      <c r="C379" s="29" t="s">
        <v>26137</v>
      </c>
      <c r="D379" s="30" t="s">
        <v>26138</v>
      </c>
      <c r="E379" s="29" t="s">
        <v>740</v>
      </c>
      <c r="F379" s="30" t="s">
        <v>26146</v>
      </c>
    </row>
    <row r="380" spans="1:6" ht="28.8" hidden="1" x14ac:dyDescent="0.3">
      <c r="A380" s="29">
        <v>1</v>
      </c>
      <c r="B380" s="30" t="s">
        <v>25620</v>
      </c>
      <c r="C380" s="29" t="s">
        <v>26137</v>
      </c>
      <c r="D380" s="30" t="s">
        <v>26138</v>
      </c>
      <c r="E380" s="29" t="s">
        <v>742</v>
      </c>
      <c r="F380" s="30" t="s">
        <v>26147</v>
      </c>
    </row>
    <row r="381" spans="1:6" ht="28.8" hidden="1" x14ac:dyDescent="0.3">
      <c r="A381" s="29">
        <v>1</v>
      </c>
      <c r="B381" s="30" t="s">
        <v>25620</v>
      </c>
      <c r="C381" s="29" t="s">
        <v>26148</v>
      </c>
      <c r="D381" s="30" t="s">
        <v>26149</v>
      </c>
      <c r="E381" s="29" t="s">
        <v>744</v>
      </c>
      <c r="F381" s="30" t="s">
        <v>26150</v>
      </c>
    </row>
    <row r="382" spans="1:6" ht="28.8" hidden="1" x14ac:dyDescent="0.3">
      <c r="A382" s="29">
        <v>1</v>
      </c>
      <c r="B382" s="30" t="s">
        <v>25620</v>
      </c>
      <c r="C382" s="29" t="s">
        <v>26148</v>
      </c>
      <c r="D382" s="30" t="s">
        <v>26149</v>
      </c>
      <c r="E382" s="29" t="s">
        <v>746</v>
      </c>
      <c r="F382" s="30" t="s">
        <v>26151</v>
      </c>
    </row>
    <row r="383" spans="1:6" ht="28.8" hidden="1" x14ac:dyDescent="0.3">
      <c r="A383" s="29">
        <v>1</v>
      </c>
      <c r="B383" s="30" t="s">
        <v>25620</v>
      </c>
      <c r="C383" s="29" t="s">
        <v>26148</v>
      </c>
      <c r="D383" s="30" t="s">
        <v>26149</v>
      </c>
      <c r="E383" s="29" t="s">
        <v>748</v>
      </c>
      <c r="F383" s="30" t="s">
        <v>26152</v>
      </c>
    </row>
    <row r="384" spans="1:6" ht="28.8" hidden="1" x14ac:dyDescent="0.3">
      <c r="A384" s="29">
        <v>1</v>
      </c>
      <c r="B384" s="30" t="s">
        <v>25620</v>
      </c>
      <c r="C384" s="29" t="s">
        <v>26148</v>
      </c>
      <c r="D384" s="30" t="s">
        <v>26149</v>
      </c>
      <c r="E384" s="29" t="s">
        <v>750</v>
      </c>
      <c r="F384" s="30" t="s">
        <v>26153</v>
      </c>
    </row>
    <row r="385" spans="1:6" ht="28.8" hidden="1" x14ac:dyDescent="0.3">
      <c r="A385" s="29">
        <v>1</v>
      </c>
      <c r="B385" s="30" t="s">
        <v>25620</v>
      </c>
      <c r="C385" s="29" t="s">
        <v>26154</v>
      </c>
      <c r="D385" s="30" t="s">
        <v>26155</v>
      </c>
      <c r="E385" s="29" t="s">
        <v>752</v>
      </c>
      <c r="F385" s="30" t="s">
        <v>26156</v>
      </c>
    </row>
    <row r="386" spans="1:6" ht="28.8" hidden="1" x14ac:dyDescent="0.3">
      <c r="A386" s="29">
        <v>1</v>
      </c>
      <c r="B386" s="30" t="s">
        <v>25620</v>
      </c>
      <c r="C386" s="29" t="s">
        <v>26157</v>
      </c>
      <c r="D386" s="30" t="s">
        <v>26158</v>
      </c>
      <c r="E386" s="29" t="s">
        <v>754</v>
      </c>
      <c r="F386" s="30" t="s">
        <v>26159</v>
      </c>
    </row>
    <row r="387" spans="1:6" ht="28.8" hidden="1" x14ac:dyDescent="0.3">
      <c r="A387" s="29">
        <v>1</v>
      </c>
      <c r="B387" s="30" t="s">
        <v>25620</v>
      </c>
      <c r="C387" s="29" t="s">
        <v>26157</v>
      </c>
      <c r="D387" s="30" t="s">
        <v>26158</v>
      </c>
      <c r="E387" s="29" t="s">
        <v>756</v>
      </c>
      <c r="F387" s="30" t="s">
        <v>26160</v>
      </c>
    </row>
    <row r="388" spans="1:6" ht="28.8" hidden="1" x14ac:dyDescent="0.3">
      <c r="A388" s="29">
        <v>1</v>
      </c>
      <c r="B388" s="30" t="s">
        <v>25620</v>
      </c>
      <c r="C388" s="29" t="s">
        <v>26157</v>
      </c>
      <c r="D388" s="30" t="s">
        <v>26158</v>
      </c>
      <c r="E388" s="29" t="s">
        <v>758</v>
      </c>
      <c r="F388" s="30" t="s">
        <v>26161</v>
      </c>
    </row>
    <row r="389" spans="1:6" ht="28.8" hidden="1" x14ac:dyDescent="0.3">
      <c r="A389" s="29">
        <v>1</v>
      </c>
      <c r="B389" s="30" t="s">
        <v>25620</v>
      </c>
      <c r="C389" s="29" t="s">
        <v>26162</v>
      </c>
      <c r="D389" s="30" t="s">
        <v>26163</v>
      </c>
      <c r="E389" s="29" t="s">
        <v>760</v>
      </c>
      <c r="F389" s="30" t="s">
        <v>26164</v>
      </c>
    </row>
    <row r="390" spans="1:6" ht="28.8" hidden="1" x14ac:dyDescent="0.3">
      <c r="A390" s="29">
        <v>1</v>
      </c>
      <c r="B390" s="30" t="s">
        <v>25620</v>
      </c>
      <c r="C390" s="29" t="s">
        <v>26162</v>
      </c>
      <c r="D390" s="30" t="s">
        <v>26163</v>
      </c>
      <c r="E390" s="29" t="s">
        <v>762</v>
      </c>
      <c r="F390" s="30" t="s">
        <v>26165</v>
      </c>
    </row>
    <row r="391" spans="1:6" ht="28.8" hidden="1" x14ac:dyDescent="0.3">
      <c r="A391" s="29">
        <v>1</v>
      </c>
      <c r="B391" s="30" t="s">
        <v>25620</v>
      </c>
      <c r="C391" s="29" t="s">
        <v>26162</v>
      </c>
      <c r="D391" s="30" t="s">
        <v>26163</v>
      </c>
      <c r="E391" s="29" t="s">
        <v>764</v>
      </c>
      <c r="F391" s="30" t="s">
        <v>26166</v>
      </c>
    </row>
    <row r="392" spans="1:6" ht="28.8" hidden="1" x14ac:dyDescent="0.3">
      <c r="A392" s="29">
        <v>1</v>
      </c>
      <c r="B392" s="30" t="s">
        <v>25620</v>
      </c>
      <c r="C392" s="29" t="s">
        <v>26162</v>
      </c>
      <c r="D392" s="30" t="s">
        <v>26163</v>
      </c>
      <c r="E392" s="29" t="s">
        <v>766</v>
      </c>
      <c r="F392" s="30" t="s">
        <v>26167</v>
      </c>
    </row>
    <row r="393" spans="1:6" ht="28.8" hidden="1" x14ac:dyDescent="0.3">
      <c r="A393" s="29">
        <v>1</v>
      </c>
      <c r="B393" s="30" t="s">
        <v>25620</v>
      </c>
      <c r="C393" s="29" t="s">
        <v>26162</v>
      </c>
      <c r="D393" s="30" t="s">
        <v>26163</v>
      </c>
      <c r="E393" s="29" t="s">
        <v>768</v>
      </c>
      <c r="F393" s="30" t="s">
        <v>26168</v>
      </c>
    </row>
    <row r="394" spans="1:6" ht="28.8" hidden="1" x14ac:dyDescent="0.3">
      <c r="A394" s="29">
        <v>1</v>
      </c>
      <c r="B394" s="30" t="s">
        <v>25620</v>
      </c>
      <c r="C394" s="29" t="s">
        <v>26169</v>
      </c>
      <c r="D394" s="30" t="s">
        <v>26170</v>
      </c>
      <c r="E394" s="29" t="s">
        <v>26171</v>
      </c>
      <c r="F394" s="30" t="s">
        <v>26172</v>
      </c>
    </row>
    <row r="395" spans="1:6" ht="28.8" hidden="1" x14ac:dyDescent="0.3">
      <c r="A395" s="29">
        <v>1</v>
      </c>
      <c r="B395" s="30" t="s">
        <v>25620</v>
      </c>
      <c r="C395" s="29" t="s">
        <v>26169</v>
      </c>
      <c r="D395" s="30" t="s">
        <v>26170</v>
      </c>
      <c r="E395" s="29" t="s">
        <v>26173</v>
      </c>
      <c r="F395" s="30" t="s">
        <v>26174</v>
      </c>
    </row>
    <row r="396" spans="1:6" ht="28.8" hidden="1" x14ac:dyDescent="0.3">
      <c r="A396" s="29">
        <v>1</v>
      </c>
      <c r="B396" s="30" t="s">
        <v>25620</v>
      </c>
      <c r="C396" s="29" t="s">
        <v>26169</v>
      </c>
      <c r="D396" s="30" t="s">
        <v>26170</v>
      </c>
      <c r="E396" s="29" t="s">
        <v>26175</v>
      </c>
      <c r="F396" s="30" t="s">
        <v>26176</v>
      </c>
    </row>
    <row r="397" spans="1:6" ht="28.8" hidden="1" x14ac:dyDescent="0.3">
      <c r="A397" s="29">
        <v>1</v>
      </c>
      <c r="B397" s="30" t="s">
        <v>25620</v>
      </c>
      <c r="C397" s="29" t="s">
        <v>26169</v>
      </c>
      <c r="D397" s="30" t="s">
        <v>26170</v>
      </c>
      <c r="E397" s="29" t="s">
        <v>26177</v>
      </c>
      <c r="F397" s="30" t="s">
        <v>26178</v>
      </c>
    </row>
    <row r="398" spans="1:6" ht="28.8" hidden="1" x14ac:dyDescent="0.3">
      <c r="A398" s="29">
        <v>1</v>
      </c>
      <c r="B398" s="30" t="s">
        <v>25620</v>
      </c>
      <c r="C398" s="29" t="s">
        <v>26179</v>
      </c>
      <c r="D398" s="30" t="s">
        <v>26180</v>
      </c>
      <c r="E398" s="29" t="s">
        <v>770</v>
      </c>
      <c r="F398" s="30" t="s">
        <v>26181</v>
      </c>
    </row>
    <row r="399" spans="1:6" ht="28.8" hidden="1" x14ac:dyDescent="0.3">
      <c r="A399" s="29">
        <v>1</v>
      </c>
      <c r="B399" s="30" t="s">
        <v>25620</v>
      </c>
      <c r="C399" s="29" t="s">
        <v>26179</v>
      </c>
      <c r="D399" s="30" t="s">
        <v>26180</v>
      </c>
      <c r="E399" s="29" t="s">
        <v>772</v>
      </c>
      <c r="F399" s="30" t="s">
        <v>26182</v>
      </c>
    </row>
    <row r="400" spans="1:6" ht="28.8" hidden="1" x14ac:dyDescent="0.3">
      <c r="A400" s="29">
        <v>1</v>
      </c>
      <c r="B400" s="30" t="s">
        <v>25620</v>
      </c>
      <c r="C400" s="29" t="s">
        <v>26179</v>
      </c>
      <c r="D400" s="30" t="s">
        <v>26180</v>
      </c>
      <c r="E400" s="29" t="s">
        <v>774</v>
      </c>
      <c r="F400" s="30" t="s">
        <v>26183</v>
      </c>
    </row>
    <row r="401" spans="1:6" ht="28.8" hidden="1" x14ac:dyDescent="0.3">
      <c r="A401" s="29">
        <v>1</v>
      </c>
      <c r="B401" s="30" t="s">
        <v>25620</v>
      </c>
      <c r="C401" s="29" t="s">
        <v>26179</v>
      </c>
      <c r="D401" s="30" t="s">
        <v>26180</v>
      </c>
      <c r="E401" s="29" t="s">
        <v>776</v>
      </c>
      <c r="F401" s="30" t="s">
        <v>26184</v>
      </c>
    </row>
    <row r="402" spans="1:6" ht="28.8" hidden="1" x14ac:dyDescent="0.3">
      <c r="A402" s="29">
        <v>1</v>
      </c>
      <c r="B402" s="30" t="s">
        <v>25620</v>
      </c>
      <c r="C402" s="29" t="s">
        <v>26179</v>
      </c>
      <c r="D402" s="30" t="s">
        <v>26180</v>
      </c>
      <c r="E402" s="29" t="s">
        <v>778</v>
      </c>
      <c r="F402" s="30" t="s">
        <v>26185</v>
      </c>
    </row>
    <row r="403" spans="1:6" ht="28.8" hidden="1" x14ac:dyDescent="0.3">
      <c r="A403" s="29">
        <v>1</v>
      </c>
      <c r="B403" s="30" t="s">
        <v>25620</v>
      </c>
      <c r="C403" s="29" t="s">
        <v>26179</v>
      </c>
      <c r="D403" s="30" t="s">
        <v>26180</v>
      </c>
      <c r="E403" s="29" t="s">
        <v>780</v>
      </c>
      <c r="F403" s="30" t="s">
        <v>26186</v>
      </c>
    </row>
    <row r="404" spans="1:6" ht="28.8" hidden="1" x14ac:dyDescent="0.3">
      <c r="A404" s="29">
        <v>1</v>
      </c>
      <c r="B404" s="30" t="s">
        <v>25620</v>
      </c>
      <c r="C404" s="29" t="s">
        <v>26179</v>
      </c>
      <c r="D404" s="30" t="s">
        <v>26180</v>
      </c>
      <c r="E404" s="29" t="s">
        <v>782</v>
      </c>
      <c r="F404" s="30" t="s">
        <v>26187</v>
      </c>
    </row>
    <row r="405" spans="1:6" ht="28.8" hidden="1" x14ac:dyDescent="0.3">
      <c r="A405" s="29">
        <v>1</v>
      </c>
      <c r="B405" s="30" t="s">
        <v>25620</v>
      </c>
      <c r="C405" s="29" t="s">
        <v>26188</v>
      </c>
      <c r="D405" s="30" t="s">
        <v>26189</v>
      </c>
      <c r="E405" s="29" t="s">
        <v>784</v>
      </c>
      <c r="F405" s="30" t="s">
        <v>26190</v>
      </c>
    </row>
    <row r="406" spans="1:6" ht="28.8" hidden="1" x14ac:dyDescent="0.3">
      <c r="A406" s="29">
        <v>1</v>
      </c>
      <c r="B406" s="30" t="s">
        <v>25620</v>
      </c>
      <c r="C406" s="29" t="s">
        <v>26191</v>
      </c>
      <c r="D406" s="30" t="s">
        <v>26192</v>
      </c>
      <c r="E406" s="29" t="s">
        <v>786</v>
      </c>
      <c r="F406" s="30" t="s">
        <v>26193</v>
      </c>
    </row>
    <row r="407" spans="1:6" ht="28.8" hidden="1" x14ac:dyDescent="0.3">
      <c r="A407" s="29">
        <v>1</v>
      </c>
      <c r="B407" s="30" t="s">
        <v>25620</v>
      </c>
      <c r="C407" s="29" t="s">
        <v>26191</v>
      </c>
      <c r="D407" s="30" t="s">
        <v>26192</v>
      </c>
      <c r="E407" s="29" t="s">
        <v>788</v>
      </c>
      <c r="F407" s="30" t="s">
        <v>26194</v>
      </c>
    </row>
    <row r="408" spans="1:6" ht="28.8" hidden="1" x14ac:dyDescent="0.3">
      <c r="A408" s="29">
        <v>1</v>
      </c>
      <c r="B408" s="30" t="s">
        <v>25620</v>
      </c>
      <c r="C408" s="29" t="s">
        <v>26191</v>
      </c>
      <c r="D408" s="30" t="s">
        <v>26192</v>
      </c>
      <c r="E408" s="29" t="s">
        <v>790</v>
      </c>
      <c r="F408" s="30" t="s">
        <v>26195</v>
      </c>
    </row>
    <row r="409" spans="1:6" ht="28.8" hidden="1" x14ac:dyDescent="0.3">
      <c r="A409" s="29">
        <v>1</v>
      </c>
      <c r="B409" s="30" t="s">
        <v>25620</v>
      </c>
      <c r="C409" s="29" t="s">
        <v>26191</v>
      </c>
      <c r="D409" s="30" t="s">
        <v>26192</v>
      </c>
      <c r="E409" s="29" t="s">
        <v>792</v>
      </c>
      <c r="F409" s="30" t="s">
        <v>26196</v>
      </c>
    </row>
    <row r="410" spans="1:6" ht="28.8" hidden="1" x14ac:dyDescent="0.3">
      <c r="A410" s="29">
        <v>1</v>
      </c>
      <c r="B410" s="30" t="s">
        <v>25620</v>
      </c>
      <c r="C410" s="29" t="s">
        <v>26191</v>
      </c>
      <c r="D410" s="30" t="s">
        <v>26192</v>
      </c>
      <c r="E410" s="29" t="s">
        <v>794</v>
      </c>
      <c r="F410" s="30" t="s">
        <v>26197</v>
      </c>
    </row>
    <row r="411" spans="1:6" ht="28.8" hidden="1" x14ac:dyDescent="0.3">
      <c r="A411" s="29">
        <v>1</v>
      </c>
      <c r="B411" s="30" t="s">
        <v>25620</v>
      </c>
      <c r="C411" s="29" t="s">
        <v>26191</v>
      </c>
      <c r="D411" s="30" t="s">
        <v>26192</v>
      </c>
      <c r="E411" s="29" t="s">
        <v>796</v>
      </c>
      <c r="F411" s="30" t="s">
        <v>26198</v>
      </c>
    </row>
    <row r="412" spans="1:6" ht="28.8" hidden="1" x14ac:dyDescent="0.3">
      <c r="A412" s="29">
        <v>1</v>
      </c>
      <c r="B412" s="30" t="s">
        <v>25620</v>
      </c>
      <c r="C412" s="29" t="s">
        <v>26191</v>
      </c>
      <c r="D412" s="30" t="s">
        <v>26192</v>
      </c>
      <c r="E412" s="29" t="s">
        <v>798</v>
      </c>
      <c r="F412" s="30" t="s">
        <v>26199</v>
      </c>
    </row>
    <row r="413" spans="1:6" ht="28.8" hidden="1" x14ac:dyDescent="0.3">
      <c r="A413" s="29">
        <v>1</v>
      </c>
      <c r="B413" s="30" t="s">
        <v>25620</v>
      </c>
      <c r="C413" s="29" t="s">
        <v>26191</v>
      </c>
      <c r="D413" s="30" t="s">
        <v>26192</v>
      </c>
      <c r="E413" s="29" t="s">
        <v>800</v>
      </c>
      <c r="F413" s="30" t="s">
        <v>26200</v>
      </c>
    </row>
    <row r="414" spans="1:6" ht="28.8" hidden="1" x14ac:dyDescent="0.3">
      <c r="A414" s="29">
        <v>1</v>
      </c>
      <c r="B414" s="30" t="s">
        <v>25620</v>
      </c>
      <c r="C414" s="29" t="s">
        <v>26191</v>
      </c>
      <c r="D414" s="30" t="s">
        <v>26192</v>
      </c>
      <c r="E414" s="29" t="s">
        <v>802</v>
      </c>
      <c r="F414" s="30" t="s">
        <v>26201</v>
      </c>
    </row>
    <row r="415" spans="1:6" ht="28.8" hidden="1" x14ac:dyDescent="0.3">
      <c r="A415" s="29">
        <v>1</v>
      </c>
      <c r="B415" s="30" t="s">
        <v>25620</v>
      </c>
      <c r="C415" s="29" t="s">
        <v>26202</v>
      </c>
      <c r="D415" s="30" t="s">
        <v>26203</v>
      </c>
      <c r="E415" s="29" t="s">
        <v>804</v>
      </c>
      <c r="F415" s="30" t="s">
        <v>26204</v>
      </c>
    </row>
    <row r="416" spans="1:6" ht="28.8" hidden="1" x14ac:dyDescent="0.3">
      <c r="A416" s="29">
        <v>1</v>
      </c>
      <c r="B416" s="30" t="s">
        <v>25620</v>
      </c>
      <c r="C416" s="29" t="s">
        <v>26202</v>
      </c>
      <c r="D416" s="30" t="s">
        <v>26203</v>
      </c>
      <c r="E416" s="29" t="s">
        <v>806</v>
      </c>
      <c r="F416" s="30" t="s">
        <v>26205</v>
      </c>
    </row>
    <row r="417" spans="1:6" ht="28.8" hidden="1" x14ac:dyDescent="0.3">
      <c r="A417" s="29">
        <v>1</v>
      </c>
      <c r="B417" s="30" t="s">
        <v>25620</v>
      </c>
      <c r="C417" s="29" t="s">
        <v>26202</v>
      </c>
      <c r="D417" s="30" t="s">
        <v>26203</v>
      </c>
      <c r="E417" s="29" t="s">
        <v>808</v>
      </c>
      <c r="F417" s="30" t="s">
        <v>26206</v>
      </c>
    </row>
    <row r="418" spans="1:6" ht="28.8" hidden="1" x14ac:dyDescent="0.3">
      <c r="A418" s="29">
        <v>1</v>
      </c>
      <c r="B418" s="30" t="s">
        <v>25620</v>
      </c>
      <c r="C418" s="29" t="s">
        <v>26202</v>
      </c>
      <c r="D418" s="30" t="s">
        <v>26203</v>
      </c>
      <c r="E418" s="29" t="s">
        <v>810</v>
      </c>
      <c r="F418" s="30" t="s">
        <v>26207</v>
      </c>
    </row>
    <row r="419" spans="1:6" ht="28.8" hidden="1" x14ac:dyDescent="0.3">
      <c r="A419" s="29">
        <v>1</v>
      </c>
      <c r="B419" s="30" t="s">
        <v>25620</v>
      </c>
      <c r="C419" s="29" t="s">
        <v>26202</v>
      </c>
      <c r="D419" s="30" t="s">
        <v>26203</v>
      </c>
      <c r="E419" s="29" t="s">
        <v>812</v>
      </c>
      <c r="F419" s="30" t="s">
        <v>26208</v>
      </c>
    </row>
    <row r="420" spans="1:6" ht="28.8" hidden="1" x14ac:dyDescent="0.3">
      <c r="A420" s="29">
        <v>1</v>
      </c>
      <c r="B420" s="30" t="s">
        <v>25620</v>
      </c>
      <c r="C420" s="29" t="s">
        <v>26209</v>
      </c>
      <c r="D420" s="30" t="s">
        <v>26210</v>
      </c>
      <c r="E420" s="29" t="s">
        <v>814</v>
      </c>
      <c r="F420" s="30" t="s">
        <v>26211</v>
      </c>
    </row>
    <row r="421" spans="1:6" ht="28.8" hidden="1" x14ac:dyDescent="0.3">
      <c r="A421" s="29">
        <v>1</v>
      </c>
      <c r="B421" s="30" t="s">
        <v>25620</v>
      </c>
      <c r="C421" s="29" t="s">
        <v>26209</v>
      </c>
      <c r="D421" s="30" t="s">
        <v>26210</v>
      </c>
      <c r="E421" s="29" t="s">
        <v>816</v>
      </c>
      <c r="F421" s="30" t="s">
        <v>26212</v>
      </c>
    </row>
    <row r="422" spans="1:6" ht="28.8" hidden="1" x14ac:dyDescent="0.3">
      <c r="A422" s="29">
        <v>1</v>
      </c>
      <c r="B422" s="30" t="s">
        <v>25620</v>
      </c>
      <c r="C422" s="29" t="s">
        <v>26209</v>
      </c>
      <c r="D422" s="30" t="s">
        <v>26210</v>
      </c>
      <c r="E422" s="29" t="s">
        <v>818</v>
      </c>
      <c r="F422" s="30" t="s">
        <v>26213</v>
      </c>
    </row>
    <row r="423" spans="1:6" ht="28.8" hidden="1" x14ac:dyDescent="0.3">
      <c r="A423" s="29">
        <v>1</v>
      </c>
      <c r="B423" s="30" t="s">
        <v>25620</v>
      </c>
      <c r="C423" s="29" t="s">
        <v>26209</v>
      </c>
      <c r="D423" s="30" t="s">
        <v>26210</v>
      </c>
      <c r="E423" s="29" t="s">
        <v>820</v>
      </c>
      <c r="F423" s="30" t="s">
        <v>26214</v>
      </c>
    </row>
    <row r="424" spans="1:6" ht="28.8" hidden="1" x14ac:dyDescent="0.3">
      <c r="A424" s="29">
        <v>1</v>
      </c>
      <c r="B424" s="30" t="s">
        <v>25620</v>
      </c>
      <c r="C424" s="29" t="s">
        <v>26209</v>
      </c>
      <c r="D424" s="30" t="s">
        <v>26210</v>
      </c>
      <c r="E424" s="29" t="s">
        <v>822</v>
      </c>
      <c r="F424" s="30" t="s">
        <v>26215</v>
      </c>
    </row>
    <row r="425" spans="1:6" ht="28.8" hidden="1" x14ac:dyDescent="0.3">
      <c r="A425" s="29">
        <v>1</v>
      </c>
      <c r="B425" s="30" t="s">
        <v>25620</v>
      </c>
      <c r="C425" s="29" t="s">
        <v>26209</v>
      </c>
      <c r="D425" s="30" t="s">
        <v>26210</v>
      </c>
      <c r="E425" s="29" t="s">
        <v>824</v>
      </c>
      <c r="F425" s="30" t="s">
        <v>26216</v>
      </c>
    </row>
    <row r="426" spans="1:6" ht="28.8" hidden="1" x14ac:dyDescent="0.3">
      <c r="A426" s="29">
        <v>1</v>
      </c>
      <c r="B426" s="30" t="s">
        <v>25620</v>
      </c>
      <c r="C426" s="29" t="s">
        <v>26209</v>
      </c>
      <c r="D426" s="30" t="s">
        <v>26210</v>
      </c>
      <c r="E426" s="29" t="s">
        <v>826</v>
      </c>
      <c r="F426" s="30" t="s">
        <v>26217</v>
      </c>
    </row>
    <row r="427" spans="1:6" ht="28.8" hidden="1" x14ac:dyDescent="0.3">
      <c r="A427" s="29">
        <v>1</v>
      </c>
      <c r="B427" s="30" t="s">
        <v>25620</v>
      </c>
      <c r="C427" s="29" t="s">
        <v>26218</v>
      </c>
      <c r="D427" s="30" t="s">
        <v>26219</v>
      </c>
      <c r="E427" s="29" t="s">
        <v>828</v>
      </c>
      <c r="F427" s="30" t="s">
        <v>26219</v>
      </c>
    </row>
    <row r="428" spans="1:6" ht="28.8" hidden="1" x14ac:dyDescent="0.3">
      <c r="A428" s="29">
        <v>1</v>
      </c>
      <c r="B428" s="30" t="s">
        <v>25620</v>
      </c>
      <c r="C428" s="29" t="s">
        <v>26220</v>
      </c>
      <c r="D428" s="30" t="s">
        <v>26221</v>
      </c>
      <c r="E428" s="29" t="s">
        <v>830</v>
      </c>
      <c r="F428" s="30" t="s">
        <v>26222</v>
      </c>
    </row>
    <row r="429" spans="1:6" ht="28.8" hidden="1" x14ac:dyDescent="0.3">
      <c r="A429" s="29">
        <v>1</v>
      </c>
      <c r="B429" s="30" t="s">
        <v>25620</v>
      </c>
      <c r="C429" s="29" t="s">
        <v>26223</v>
      </c>
      <c r="D429" s="30" t="s">
        <v>26224</v>
      </c>
      <c r="E429" s="29" t="s">
        <v>832</v>
      </c>
      <c r="F429" s="30" t="s">
        <v>26225</v>
      </c>
    </row>
    <row r="430" spans="1:6" ht="28.8" hidden="1" x14ac:dyDescent="0.3">
      <c r="A430" s="29">
        <v>1</v>
      </c>
      <c r="B430" s="30" t="s">
        <v>25620</v>
      </c>
      <c r="C430" s="29" t="s">
        <v>26223</v>
      </c>
      <c r="D430" s="30" t="s">
        <v>26224</v>
      </c>
      <c r="E430" s="29" t="s">
        <v>834</v>
      </c>
      <c r="F430" s="30" t="s">
        <v>26226</v>
      </c>
    </row>
    <row r="431" spans="1:6" ht="28.8" hidden="1" x14ac:dyDescent="0.3">
      <c r="A431" s="29">
        <v>1</v>
      </c>
      <c r="B431" s="30" t="s">
        <v>25620</v>
      </c>
      <c r="C431" s="29" t="s">
        <v>26223</v>
      </c>
      <c r="D431" s="30" t="s">
        <v>26224</v>
      </c>
      <c r="E431" s="29" t="s">
        <v>836</v>
      </c>
      <c r="F431" s="30" t="s">
        <v>26227</v>
      </c>
    </row>
    <row r="432" spans="1:6" ht="28.8" hidden="1" x14ac:dyDescent="0.3">
      <c r="A432" s="29">
        <v>1</v>
      </c>
      <c r="B432" s="30" t="s">
        <v>25620</v>
      </c>
      <c r="C432" s="29" t="s">
        <v>26223</v>
      </c>
      <c r="D432" s="30" t="s">
        <v>26224</v>
      </c>
      <c r="E432" s="29" t="s">
        <v>838</v>
      </c>
      <c r="F432" s="30" t="s">
        <v>26228</v>
      </c>
    </row>
    <row r="433" spans="1:6" ht="28.8" hidden="1" x14ac:dyDescent="0.3">
      <c r="A433" s="29">
        <v>1</v>
      </c>
      <c r="B433" s="30" t="s">
        <v>25620</v>
      </c>
      <c r="C433" s="29" t="s">
        <v>26223</v>
      </c>
      <c r="D433" s="30" t="s">
        <v>26224</v>
      </c>
      <c r="E433" s="29" t="s">
        <v>840</v>
      </c>
      <c r="F433" s="30" t="s">
        <v>26229</v>
      </c>
    </row>
    <row r="434" spans="1:6" ht="28.8" hidden="1" x14ac:dyDescent="0.3">
      <c r="A434" s="29">
        <v>1</v>
      </c>
      <c r="B434" s="30" t="s">
        <v>25620</v>
      </c>
      <c r="C434" s="29" t="s">
        <v>26223</v>
      </c>
      <c r="D434" s="30" t="s">
        <v>26224</v>
      </c>
      <c r="E434" s="29" t="s">
        <v>842</v>
      </c>
      <c r="F434" s="30" t="s">
        <v>26230</v>
      </c>
    </row>
    <row r="435" spans="1:6" ht="28.8" hidden="1" x14ac:dyDescent="0.3">
      <c r="A435" s="29">
        <v>1</v>
      </c>
      <c r="B435" s="30" t="s">
        <v>25620</v>
      </c>
      <c r="C435" s="29" t="s">
        <v>26223</v>
      </c>
      <c r="D435" s="30" t="s">
        <v>26224</v>
      </c>
      <c r="E435" s="29" t="s">
        <v>844</v>
      </c>
      <c r="F435" s="30" t="s">
        <v>26231</v>
      </c>
    </row>
    <row r="436" spans="1:6" ht="28.8" hidden="1" x14ac:dyDescent="0.3">
      <c r="A436" s="29">
        <v>1</v>
      </c>
      <c r="B436" s="30" t="s">
        <v>25620</v>
      </c>
      <c r="C436" s="29" t="s">
        <v>26232</v>
      </c>
      <c r="D436" s="30" t="s">
        <v>26233</v>
      </c>
      <c r="E436" s="29" t="s">
        <v>846</v>
      </c>
      <c r="F436" s="30" t="s">
        <v>26234</v>
      </c>
    </row>
    <row r="437" spans="1:6" ht="28.8" hidden="1" x14ac:dyDescent="0.3">
      <c r="A437" s="29">
        <v>1</v>
      </c>
      <c r="B437" s="30" t="s">
        <v>25620</v>
      </c>
      <c r="C437" s="29" t="s">
        <v>26232</v>
      </c>
      <c r="D437" s="30" t="s">
        <v>26233</v>
      </c>
      <c r="E437" s="29" t="s">
        <v>848</v>
      </c>
      <c r="F437" s="30" t="s">
        <v>26235</v>
      </c>
    </row>
    <row r="438" spans="1:6" ht="28.8" hidden="1" x14ac:dyDescent="0.3">
      <c r="A438" s="29">
        <v>1</v>
      </c>
      <c r="B438" s="30" t="s">
        <v>25620</v>
      </c>
      <c r="C438" s="29" t="s">
        <v>26232</v>
      </c>
      <c r="D438" s="30" t="s">
        <v>26233</v>
      </c>
      <c r="E438" s="29" t="s">
        <v>850</v>
      </c>
      <c r="F438" s="30" t="s">
        <v>26236</v>
      </c>
    </row>
    <row r="439" spans="1:6" ht="28.8" hidden="1" x14ac:dyDescent="0.3">
      <c r="A439" s="29">
        <v>1</v>
      </c>
      <c r="B439" s="30" t="s">
        <v>25620</v>
      </c>
      <c r="C439" s="29" t="s">
        <v>26237</v>
      </c>
      <c r="D439" s="30" t="s">
        <v>26238</v>
      </c>
      <c r="E439" s="29" t="s">
        <v>852</v>
      </c>
      <c r="F439" s="30" t="s">
        <v>26239</v>
      </c>
    </row>
    <row r="440" spans="1:6" ht="43.2" hidden="1" x14ac:dyDescent="0.3">
      <c r="A440" s="29">
        <v>1</v>
      </c>
      <c r="B440" s="30" t="s">
        <v>25620</v>
      </c>
      <c r="C440" s="29" t="s">
        <v>26240</v>
      </c>
      <c r="D440" s="30" t="s">
        <v>26241</v>
      </c>
      <c r="E440" s="29" t="s">
        <v>854</v>
      </c>
      <c r="F440" s="30" t="s">
        <v>26242</v>
      </c>
    </row>
    <row r="441" spans="1:6" ht="43.2" hidden="1" x14ac:dyDescent="0.3">
      <c r="A441" s="29">
        <v>1</v>
      </c>
      <c r="B441" s="30" t="s">
        <v>25620</v>
      </c>
      <c r="C441" s="29" t="s">
        <v>26240</v>
      </c>
      <c r="D441" s="30" t="s">
        <v>26241</v>
      </c>
      <c r="E441" s="29" t="s">
        <v>856</v>
      </c>
      <c r="F441" s="30" t="s">
        <v>26243</v>
      </c>
    </row>
    <row r="442" spans="1:6" ht="43.2" hidden="1" x14ac:dyDescent="0.3">
      <c r="A442" s="29">
        <v>1</v>
      </c>
      <c r="B442" s="30" t="s">
        <v>25620</v>
      </c>
      <c r="C442" s="29" t="s">
        <v>26240</v>
      </c>
      <c r="D442" s="30" t="s">
        <v>26241</v>
      </c>
      <c r="E442" s="29" t="s">
        <v>858</v>
      </c>
      <c r="F442" s="30" t="s">
        <v>26244</v>
      </c>
    </row>
    <row r="443" spans="1:6" ht="43.2" hidden="1" x14ac:dyDescent="0.3">
      <c r="A443" s="29">
        <v>1</v>
      </c>
      <c r="B443" s="30" t="s">
        <v>25620</v>
      </c>
      <c r="C443" s="29" t="s">
        <v>26240</v>
      </c>
      <c r="D443" s="30" t="s">
        <v>26241</v>
      </c>
      <c r="E443" s="29" t="s">
        <v>860</v>
      </c>
      <c r="F443" s="30" t="s">
        <v>26245</v>
      </c>
    </row>
    <row r="444" spans="1:6" ht="43.2" hidden="1" x14ac:dyDescent="0.3">
      <c r="A444" s="29">
        <v>1</v>
      </c>
      <c r="B444" s="30" t="s">
        <v>25620</v>
      </c>
      <c r="C444" s="29" t="s">
        <v>26240</v>
      </c>
      <c r="D444" s="30" t="s">
        <v>26241</v>
      </c>
      <c r="E444" s="29" t="s">
        <v>862</v>
      </c>
      <c r="F444" s="30" t="s">
        <v>26246</v>
      </c>
    </row>
    <row r="445" spans="1:6" ht="43.2" hidden="1" x14ac:dyDescent="0.3">
      <c r="A445" s="29">
        <v>1</v>
      </c>
      <c r="B445" s="30" t="s">
        <v>25620</v>
      </c>
      <c r="C445" s="29" t="s">
        <v>26240</v>
      </c>
      <c r="D445" s="30" t="s">
        <v>26241</v>
      </c>
      <c r="E445" s="29" t="s">
        <v>864</v>
      </c>
      <c r="F445" s="30" t="s">
        <v>26247</v>
      </c>
    </row>
    <row r="446" spans="1:6" ht="43.2" hidden="1" x14ac:dyDescent="0.3">
      <c r="A446" s="29">
        <v>1</v>
      </c>
      <c r="B446" s="30" t="s">
        <v>25620</v>
      </c>
      <c r="C446" s="29" t="s">
        <v>26240</v>
      </c>
      <c r="D446" s="30" t="s">
        <v>26241</v>
      </c>
      <c r="E446" s="29" t="s">
        <v>866</v>
      </c>
      <c r="F446" s="30" t="s">
        <v>26248</v>
      </c>
    </row>
    <row r="447" spans="1:6" ht="28.8" hidden="1" x14ac:dyDescent="0.3">
      <c r="A447" s="29">
        <v>1</v>
      </c>
      <c r="B447" s="30" t="s">
        <v>25620</v>
      </c>
      <c r="C447" s="29" t="s">
        <v>26249</v>
      </c>
      <c r="D447" s="30" t="s">
        <v>26250</v>
      </c>
      <c r="E447" s="29" t="s">
        <v>868</v>
      </c>
      <c r="F447" s="30" t="s">
        <v>26251</v>
      </c>
    </row>
    <row r="448" spans="1:6" ht="28.8" hidden="1" x14ac:dyDescent="0.3">
      <c r="A448" s="29">
        <v>1</v>
      </c>
      <c r="B448" s="30" t="s">
        <v>25620</v>
      </c>
      <c r="C448" s="29" t="s">
        <v>26252</v>
      </c>
      <c r="D448" s="30" t="s">
        <v>26253</v>
      </c>
      <c r="E448" s="29" t="s">
        <v>870</v>
      </c>
      <c r="F448" s="30" t="s">
        <v>26254</v>
      </c>
    </row>
    <row r="449" spans="1:7" ht="28.8" hidden="1" x14ac:dyDescent="0.3">
      <c r="A449" s="29">
        <v>1</v>
      </c>
      <c r="B449" s="30" t="s">
        <v>25620</v>
      </c>
      <c r="C449" s="29" t="s">
        <v>26252</v>
      </c>
      <c r="D449" s="30" t="s">
        <v>26253</v>
      </c>
      <c r="E449" s="29" t="s">
        <v>872</v>
      </c>
      <c r="F449" s="30" t="s">
        <v>26255</v>
      </c>
    </row>
    <row r="450" spans="1:7" ht="28.8" hidden="1" x14ac:dyDescent="0.3">
      <c r="A450" s="29">
        <v>1</v>
      </c>
      <c r="B450" s="30" t="s">
        <v>25620</v>
      </c>
      <c r="C450" s="29" t="s">
        <v>26256</v>
      </c>
      <c r="D450" s="30" t="s">
        <v>26257</v>
      </c>
      <c r="E450" s="29" t="s">
        <v>874</v>
      </c>
      <c r="F450" s="30" t="s">
        <v>26258</v>
      </c>
    </row>
    <row r="451" spans="1:7" ht="28.8" hidden="1" x14ac:dyDescent="0.3">
      <c r="A451" s="29">
        <v>1</v>
      </c>
      <c r="B451" s="30" t="s">
        <v>25620</v>
      </c>
      <c r="C451" s="29" t="s">
        <v>26256</v>
      </c>
      <c r="D451" s="30" t="s">
        <v>26257</v>
      </c>
      <c r="E451" s="29" t="s">
        <v>876</v>
      </c>
      <c r="F451" s="30" t="s">
        <v>26259</v>
      </c>
    </row>
    <row r="452" spans="1:7" ht="28.8" hidden="1" x14ac:dyDescent="0.3">
      <c r="A452" s="29">
        <v>1</v>
      </c>
      <c r="B452" s="30" t="s">
        <v>25620</v>
      </c>
      <c r="C452" s="29" t="s">
        <v>26256</v>
      </c>
      <c r="D452" s="30" t="s">
        <v>26257</v>
      </c>
      <c r="E452" s="29" t="s">
        <v>878</v>
      </c>
      <c r="F452" s="30" t="s">
        <v>26260</v>
      </c>
    </row>
    <row r="453" spans="1:7" ht="28.8" hidden="1" x14ac:dyDescent="0.3">
      <c r="A453" s="29">
        <v>1</v>
      </c>
      <c r="B453" s="30" t="s">
        <v>25620</v>
      </c>
      <c r="C453" s="29" t="s">
        <v>26256</v>
      </c>
      <c r="D453" s="30" t="s">
        <v>26257</v>
      </c>
      <c r="E453" s="29" t="s">
        <v>880</v>
      </c>
      <c r="F453" s="30" t="s">
        <v>26261</v>
      </c>
    </row>
    <row r="454" spans="1:7" ht="28.8" hidden="1" x14ac:dyDescent="0.3">
      <c r="A454" s="29">
        <v>1</v>
      </c>
      <c r="B454" s="30" t="s">
        <v>25620</v>
      </c>
      <c r="C454" s="29" t="s">
        <v>26262</v>
      </c>
      <c r="D454" s="30" t="s">
        <v>26263</v>
      </c>
      <c r="E454" s="29" t="s">
        <v>882</v>
      </c>
      <c r="F454" s="30" t="s">
        <v>26264</v>
      </c>
      <c r="G454" s="25"/>
    </row>
    <row r="455" spans="1:7" ht="28.8" hidden="1" x14ac:dyDescent="0.3">
      <c r="A455" s="29">
        <v>1</v>
      </c>
      <c r="B455" s="30" t="s">
        <v>25620</v>
      </c>
      <c r="C455" s="29" t="s">
        <v>26262</v>
      </c>
      <c r="D455" s="30" t="s">
        <v>26263</v>
      </c>
      <c r="E455" s="29" t="s">
        <v>884</v>
      </c>
      <c r="F455" s="30" t="s">
        <v>26265</v>
      </c>
    </row>
    <row r="456" spans="1:7" ht="28.8" hidden="1" x14ac:dyDescent="0.3">
      <c r="A456" s="29">
        <v>1</v>
      </c>
      <c r="B456" s="30" t="s">
        <v>25620</v>
      </c>
      <c r="C456" s="29" t="s">
        <v>26262</v>
      </c>
      <c r="D456" s="30" t="s">
        <v>26263</v>
      </c>
      <c r="E456" s="29" t="s">
        <v>886</v>
      </c>
      <c r="F456" s="30" t="s">
        <v>26266</v>
      </c>
    </row>
    <row r="457" spans="1:7" ht="28.8" hidden="1" x14ac:dyDescent="0.3">
      <c r="A457" s="29">
        <v>1</v>
      </c>
      <c r="B457" s="30" t="s">
        <v>25620</v>
      </c>
      <c r="C457" s="29" t="s">
        <v>26262</v>
      </c>
      <c r="D457" s="30" t="s">
        <v>26263</v>
      </c>
      <c r="E457" s="29" t="s">
        <v>888</v>
      </c>
      <c r="F457" s="30" t="s">
        <v>26267</v>
      </c>
    </row>
    <row r="458" spans="1:7" ht="28.8" hidden="1" x14ac:dyDescent="0.3">
      <c r="A458" s="29">
        <v>1</v>
      </c>
      <c r="B458" s="30" t="s">
        <v>25620</v>
      </c>
      <c r="C458" s="29" t="s">
        <v>26262</v>
      </c>
      <c r="D458" s="30" t="s">
        <v>26263</v>
      </c>
      <c r="E458" s="32" t="s">
        <v>26268</v>
      </c>
      <c r="F458" s="33" t="s">
        <v>26269</v>
      </c>
    </row>
    <row r="459" spans="1:7" ht="28.8" hidden="1" x14ac:dyDescent="0.3">
      <c r="A459" s="29">
        <v>1</v>
      </c>
      <c r="B459" s="30" t="s">
        <v>25620</v>
      </c>
      <c r="C459" s="29" t="s">
        <v>26270</v>
      </c>
      <c r="D459" s="30" t="s">
        <v>26271</v>
      </c>
      <c r="E459" s="29" t="s">
        <v>890</v>
      </c>
      <c r="F459" s="30" t="s">
        <v>26272</v>
      </c>
    </row>
    <row r="460" spans="1:7" ht="28.8" hidden="1" x14ac:dyDescent="0.3">
      <c r="A460" s="29">
        <v>1</v>
      </c>
      <c r="B460" s="30" t="s">
        <v>25620</v>
      </c>
      <c r="C460" s="29" t="s">
        <v>26270</v>
      </c>
      <c r="D460" s="30" t="s">
        <v>26271</v>
      </c>
      <c r="E460" s="29" t="s">
        <v>892</v>
      </c>
      <c r="F460" s="30" t="s">
        <v>26273</v>
      </c>
    </row>
    <row r="461" spans="1:7" ht="28.8" hidden="1" x14ac:dyDescent="0.3">
      <c r="A461" s="29">
        <v>1</v>
      </c>
      <c r="B461" s="30" t="s">
        <v>25620</v>
      </c>
      <c r="C461" s="29" t="s">
        <v>26270</v>
      </c>
      <c r="D461" s="30" t="s">
        <v>26271</v>
      </c>
      <c r="E461" s="29" t="s">
        <v>894</v>
      </c>
      <c r="F461" s="30" t="s">
        <v>26274</v>
      </c>
    </row>
    <row r="462" spans="1:7" ht="28.8" hidden="1" x14ac:dyDescent="0.3">
      <c r="A462" s="29">
        <v>1</v>
      </c>
      <c r="B462" s="30" t="s">
        <v>25620</v>
      </c>
      <c r="C462" s="29" t="s">
        <v>26270</v>
      </c>
      <c r="D462" s="30" t="s">
        <v>26271</v>
      </c>
      <c r="E462" s="29" t="s">
        <v>896</v>
      </c>
      <c r="F462" s="30" t="s">
        <v>26275</v>
      </c>
    </row>
    <row r="463" spans="1:7" ht="28.8" hidden="1" x14ac:dyDescent="0.3">
      <c r="A463" s="29">
        <v>1</v>
      </c>
      <c r="B463" s="30" t="s">
        <v>25620</v>
      </c>
      <c r="C463" s="29" t="s">
        <v>26270</v>
      </c>
      <c r="D463" s="30" t="s">
        <v>26271</v>
      </c>
      <c r="E463" s="29" t="s">
        <v>898</v>
      </c>
      <c r="F463" s="30" t="s">
        <v>26276</v>
      </c>
    </row>
    <row r="464" spans="1:7" ht="28.8" hidden="1" x14ac:dyDescent="0.3">
      <c r="A464" s="29">
        <v>1</v>
      </c>
      <c r="B464" s="30" t="s">
        <v>25620</v>
      </c>
      <c r="C464" s="29" t="s">
        <v>26277</v>
      </c>
      <c r="D464" s="30" t="s">
        <v>26278</v>
      </c>
      <c r="E464" s="29" t="s">
        <v>900</v>
      </c>
      <c r="F464" s="30" t="s">
        <v>26279</v>
      </c>
    </row>
    <row r="465" spans="1:6" ht="28.8" hidden="1" x14ac:dyDescent="0.3">
      <c r="A465" s="29">
        <v>1</v>
      </c>
      <c r="B465" s="30" t="s">
        <v>25620</v>
      </c>
      <c r="C465" s="29" t="s">
        <v>26277</v>
      </c>
      <c r="D465" s="30" t="s">
        <v>26278</v>
      </c>
      <c r="E465" s="29" t="s">
        <v>902</v>
      </c>
      <c r="F465" s="30" t="s">
        <v>26280</v>
      </c>
    </row>
    <row r="466" spans="1:6" ht="45.75" hidden="1" customHeight="1" x14ac:dyDescent="0.3">
      <c r="A466" s="29">
        <v>1</v>
      </c>
      <c r="B466" s="30" t="s">
        <v>25620</v>
      </c>
      <c r="C466" s="29" t="s">
        <v>26281</v>
      </c>
      <c r="D466" s="30" t="s">
        <v>26282</v>
      </c>
      <c r="E466" s="29" t="s">
        <v>904</v>
      </c>
      <c r="F466" s="30" t="s">
        <v>26283</v>
      </c>
    </row>
    <row r="467" spans="1:6" ht="45.75" hidden="1" customHeight="1" x14ac:dyDescent="0.3">
      <c r="A467" s="29">
        <v>1</v>
      </c>
      <c r="B467" s="30" t="s">
        <v>25620</v>
      </c>
      <c r="C467" s="29" t="s">
        <v>26281</v>
      </c>
      <c r="D467" s="30" t="s">
        <v>26282</v>
      </c>
      <c r="E467" s="29" t="s">
        <v>906</v>
      </c>
      <c r="F467" s="30" t="s">
        <v>26284</v>
      </c>
    </row>
    <row r="468" spans="1:6" ht="45.75" hidden="1" customHeight="1" x14ac:dyDescent="0.3">
      <c r="A468" s="29">
        <v>1</v>
      </c>
      <c r="B468" s="30" t="s">
        <v>25620</v>
      </c>
      <c r="C468" s="29" t="s">
        <v>26281</v>
      </c>
      <c r="D468" s="30" t="s">
        <v>26282</v>
      </c>
      <c r="E468" s="29" t="s">
        <v>908</v>
      </c>
      <c r="F468" s="30" t="s">
        <v>26285</v>
      </c>
    </row>
    <row r="469" spans="1:6" ht="45.75" hidden="1" customHeight="1" x14ac:dyDescent="0.3">
      <c r="A469" s="29">
        <v>1</v>
      </c>
      <c r="B469" s="30" t="s">
        <v>25620</v>
      </c>
      <c r="C469" s="29" t="s">
        <v>26281</v>
      </c>
      <c r="D469" s="30" t="s">
        <v>26282</v>
      </c>
      <c r="E469" s="29" t="s">
        <v>910</v>
      </c>
      <c r="F469" s="30" t="s">
        <v>26286</v>
      </c>
    </row>
    <row r="470" spans="1:6" ht="45.75" hidden="1" customHeight="1" x14ac:dyDescent="0.3">
      <c r="A470" s="29">
        <v>1</v>
      </c>
      <c r="B470" s="30" t="s">
        <v>25620</v>
      </c>
      <c r="C470" s="29" t="s">
        <v>26281</v>
      </c>
      <c r="D470" s="30" t="s">
        <v>26282</v>
      </c>
      <c r="E470" s="29" t="s">
        <v>912</v>
      </c>
      <c r="F470" s="30" t="s">
        <v>26287</v>
      </c>
    </row>
    <row r="471" spans="1:6" ht="45.75" hidden="1" customHeight="1" x14ac:dyDescent="0.3">
      <c r="A471" s="29">
        <v>1</v>
      </c>
      <c r="B471" s="30" t="s">
        <v>25620</v>
      </c>
      <c r="C471" s="29" t="s">
        <v>26281</v>
      </c>
      <c r="D471" s="30" t="s">
        <v>26282</v>
      </c>
      <c r="E471" s="29" t="s">
        <v>914</v>
      </c>
      <c r="F471" s="30" t="s">
        <v>26288</v>
      </c>
    </row>
    <row r="472" spans="1:6" ht="45.75" hidden="1" customHeight="1" x14ac:dyDescent="0.3">
      <c r="A472" s="29">
        <v>1</v>
      </c>
      <c r="B472" s="30" t="s">
        <v>25620</v>
      </c>
      <c r="C472" s="29" t="s">
        <v>26281</v>
      </c>
      <c r="D472" s="30" t="s">
        <v>26282</v>
      </c>
      <c r="E472" s="29" t="s">
        <v>916</v>
      </c>
      <c r="F472" s="30" t="s">
        <v>26289</v>
      </c>
    </row>
    <row r="473" spans="1:6" ht="45.75" hidden="1" customHeight="1" x14ac:dyDescent="0.3">
      <c r="A473" s="29">
        <v>1</v>
      </c>
      <c r="B473" s="30" t="s">
        <v>25620</v>
      </c>
      <c r="C473" s="29" t="s">
        <v>26281</v>
      </c>
      <c r="D473" s="30" t="s">
        <v>26282</v>
      </c>
      <c r="E473" s="29" t="s">
        <v>918</v>
      </c>
      <c r="F473" s="30" t="s">
        <v>26290</v>
      </c>
    </row>
    <row r="474" spans="1:6" ht="45.75" hidden="1" customHeight="1" x14ac:dyDescent="0.3">
      <c r="A474" s="29">
        <v>1</v>
      </c>
      <c r="B474" s="30" t="s">
        <v>25620</v>
      </c>
      <c r="C474" s="29" t="s">
        <v>26281</v>
      </c>
      <c r="D474" s="30" t="s">
        <v>26282</v>
      </c>
      <c r="E474" s="29" t="s">
        <v>920</v>
      </c>
      <c r="F474" s="30" t="s">
        <v>26291</v>
      </c>
    </row>
    <row r="475" spans="1:6" ht="45.75" hidden="1" customHeight="1" x14ac:dyDescent="0.3">
      <c r="A475" s="29">
        <v>1</v>
      </c>
      <c r="B475" s="30" t="s">
        <v>25620</v>
      </c>
      <c r="C475" s="29" t="s">
        <v>26281</v>
      </c>
      <c r="D475" s="30" t="s">
        <v>26282</v>
      </c>
      <c r="E475" s="29" t="s">
        <v>922</v>
      </c>
      <c r="F475" s="30" t="s">
        <v>26292</v>
      </c>
    </row>
    <row r="476" spans="1:6" ht="28.8" hidden="1" x14ac:dyDescent="0.3">
      <c r="A476" s="29">
        <v>1</v>
      </c>
      <c r="B476" s="30" t="s">
        <v>25620</v>
      </c>
      <c r="C476" s="29" t="s">
        <v>26293</v>
      </c>
      <c r="D476" s="30" t="s">
        <v>26294</v>
      </c>
      <c r="E476" s="29" t="s">
        <v>924</v>
      </c>
      <c r="F476" s="30" t="s">
        <v>26295</v>
      </c>
    </row>
    <row r="477" spans="1:6" ht="28.8" hidden="1" x14ac:dyDescent="0.3">
      <c r="A477" s="29">
        <v>1</v>
      </c>
      <c r="B477" s="30" t="s">
        <v>25620</v>
      </c>
      <c r="C477" s="29" t="s">
        <v>26293</v>
      </c>
      <c r="D477" s="30" t="s">
        <v>26294</v>
      </c>
      <c r="E477" s="29" t="s">
        <v>926</v>
      </c>
      <c r="F477" s="30" t="s">
        <v>26296</v>
      </c>
    </row>
    <row r="478" spans="1:6" ht="28.8" hidden="1" x14ac:dyDescent="0.3">
      <c r="A478" s="29">
        <v>1</v>
      </c>
      <c r="B478" s="30" t="s">
        <v>25620</v>
      </c>
      <c r="C478" s="29" t="s">
        <v>26293</v>
      </c>
      <c r="D478" s="30" t="s">
        <v>26294</v>
      </c>
      <c r="E478" s="29" t="s">
        <v>928</v>
      </c>
      <c r="F478" s="30" t="s">
        <v>26297</v>
      </c>
    </row>
    <row r="479" spans="1:6" ht="43.2" hidden="1" x14ac:dyDescent="0.3">
      <c r="A479" s="29">
        <v>1</v>
      </c>
      <c r="B479" s="30" t="s">
        <v>25620</v>
      </c>
      <c r="C479" s="29" t="s">
        <v>26293</v>
      </c>
      <c r="D479" s="30" t="s">
        <v>26294</v>
      </c>
      <c r="E479" s="29" t="s">
        <v>930</v>
      </c>
      <c r="F479" s="30" t="s">
        <v>26298</v>
      </c>
    </row>
    <row r="480" spans="1:6" ht="28.8" hidden="1" x14ac:dyDescent="0.3">
      <c r="A480" s="29">
        <v>1</v>
      </c>
      <c r="B480" s="30" t="s">
        <v>25620</v>
      </c>
      <c r="C480" s="29" t="s">
        <v>26293</v>
      </c>
      <c r="D480" s="30" t="s">
        <v>26294</v>
      </c>
      <c r="E480" s="29" t="s">
        <v>932</v>
      </c>
      <c r="F480" s="30" t="s">
        <v>26299</v>
      </c>
    </row>
    <row r="481" spans="1:6" ht="28.8" hidden="1" x14ac:dyDescent="0.3">
      <c r="A481" s="29">
        <v>1</v>
      </c>
      <c r="B481" s="30" t="s">
        <v>25620</v>
      </c>
      <c r="C481" s="29" t="s">
        <v>26293</v>
      </c>
      <c r="D481" s="30" t="s">
        <v>26294</v>
      </c>
      <c r="E481" s="29" t="s">
        <v>934</v>
      </c>
      <c r="F481" s="30" t="s">
        <v>26300</v>
      </c>
    </row>
    <row r="482" spans="1:6" ht="28.8" hidden="1" x14ac:dyDescent="0.3">
      <c r="A482" s="29">
        <v>1</v>
      </c>
      <c r="B482" s="30" t="s">
        <v>25620</v>
      </c>
      <c r="C482" s="29" t="s">
        <v>26293</v>
      </c>
      <c r="D482" s="30" t="s">
        <v>26294</v>
      </c>
      <c r="E482" s="29" t="s">
        <v>936</v>
      </c>
      <c r="F482" s="30" t="s">
        <v>26301</v>
      </c>
    </row>
    <row r="483" spans="1:6" ht="43.2" hidden="1" x14ac:dyDescent="0.3">
      <c r="A483" s="29">
        <v>1</v>
      </c>
      <c r="B483" s="30" t="s">
        <v>25620</v>
      </c>
      <c r="C483" s="29" t="s">
        <v>26302</v>
      </c>
      <c r="D483" s="30" t="s">
        <v>26303</v>
      </c>
      <c r="E483" s="29" t="s">
        <v>938</v>
      </c>
      <c r="F483" s="30" t="s">
        <v>26304</v>
      </c>
    </row>
    <row r="484" spans="1:6" ht="43.2" hidden="1" x14ac:dyDescent="0.3">
      <c r="A484" s="29">
        <v>1</v>
      </c>
      <c r="B484" s="30" t="s">
        <v>25620</v>
      </c>
      <c r="C484" s="29" t="s">
        <v>26302</v>
      </c>
      <c r="D484" s="30" t="s">
        <v>26303</v>
      </c>
      <c r="E484" s="29" t="s">
        <v>940</v>
      </c>
      <c r="F484" s="30" t="s">
        <v>26305</v>
      </c>
    </row>
    <row r="485" spans="1:6" ht="43.2" hidden="1" x14ac:dyDescent="0.3">
      <c r="A485" s="29">
        <v>1</v>
      </c>
      <c r="B485" s="30" t="s">
        <v>25620</v>
      </c>
      <c r="C485" s="29" t="s">
        <v>26302</v>
      </c>
      <c r="D485" s="30" t="s">
        <v>26303</v>
      </c>
      <c r="E485" s="29" t="s">
        <v>942</v>
      </c>
      <c r="F485" s="30" t="s">
        <v>26306</v>
      </c>
    </row>
    <row r="486" spans="1:6" ht="43.2" hidden="1" x14ac:dyDescent="0.3">
      <c r="A486" s="29">
        <v>1</v>
      </c>
      <c r="B486" s="30" t="s">
        <v>25620</v>
      </c>
      <c r="C486" s="29" t="s">
        <v>26302</v>
      </c>
      <c r="D486" s="30" t="s">
        <v>26303</v>
      </c>
      <c r="E486" s="29" t="s">
        <v>944</v>
      </c>
      <c r="F486" s="30" t="s">
        <v>26307</v>
      </c>
    </row>
    <row r="487" spans="1:6" ht="28.8" hidden="1" x14ac:dyDescent="0.3">
      <c r="A487" s="29">
        <v>1</v>
      </c>
      <c r="B487" s="30" t="s">
        <v>25620</v>
      </c>
      <c r="C487" s="29" t="s">
        <v>26308</v>
      </c>
      <c r="D487" s="30" t="s">
        <v>26309</v>
      </c>
      <c r="E487" s="29" t="s">
        <v>946</v>
      </c>
      <c r="F487" s="30" t="s">
        <v>26310</v>
      </c>
    </row>
    <row r="488" spans="1:6" ht="28.8" hidden="1" x14ac:dyDescent="0.3">
      <c r="A488" s="29">
        <v>1</v>
      </c>
      <c r="B488" s="30" t="s">
        <v>25620</v>
      </c>
      <c r="C488" s="29" t="s">
        <v>26308</v>
      </c>
      <c r="D488" s="30" t="s">
        <v>26309</v>
      </c>
      <c r="E488" s="29" t="s">
        <v>948</v>
      </c>
      <c r="F488" s="30" t="s">
        <v>26311</v>
      </c>
    </row>
    <row r="489" spans="1:6" ht="43.2" hidden="1" x14ac:dyDescent="0.3">
      <c r="A489" s="29">
        <v>1</v>
      </c>
      <c r="B489" s="30" t="s">
        <v>25620</v>
      </c>
      <c r="C489" s="29" t="s">
        <v>26308</v>
      </c>
      <c r="D489" s="30" t="s">
        <v>26309</v>
      </c>
      <c r="E489" s="29" t="s">
        <v>950</v>
      </c>
      <c r="F489" s="30" t="s">
        <v>26312</v>
      </c>
    </row>
    <row r="490" spans="1:6" ht="28.8" hidden="1" x14ac:dyDescent="0.3">
      <c r="A490" s="29">
        <v>1</v>
      </c>
      <c r="B490" s="30" t="s">
        <v>25620</v>
      </c>
      <c r="C490" s="29" t="s">
        <v>26308</v>
      </c>
      <c r="D490" s="30" t="s">
        <v>26309</v>
      </c>
      <c r="E490" s="29" t="s">
        <v>952</v>
      </c>
      <c r="F490" s="30" t="s">
        <v>26313</v>
      </c>
    </row>
    <row r="491" spans="1:6" ht="28.8" hidden="1" x14ac:dyDescent="0.3">
      <c r="A491" s="29">
        <v>1</v>
      </c>
      <c r="B491" s="30" t="s">
        <v>25620</v>
      </c>
      <c r="C491" s="29" t="s">
        <v>26314</v>
      </c>
      <c r="D491" s="30" t="s">
        <v>26315</v>
      </c>
      <c r="E491" s="29" t="s">
        <v>954</v>
      </c>
      <c r="F491" s="30" t="s">
        <v>26316</v>
      </c>
    </row>
    <row r="492" spans="1:6" ht="28.8" hidden="1" x14ac:dyDescent="0.3">
      <c r="A492" s="29">
        <v>1</v>
      </c>
      <c r="B492" s="30" t="s">
        <v>25620</v>
      </c>
      <c r="C492" s="29" t="s">
        <v>26317</v>
      </c>
      <c r="D492" s="30" t="s">
        <v>26318</v>
      </c>
      <c r="E492" s="29" t="s">
        <v>956</v>
      </c>
      <c r="F492" s="30" t="s">
        <v>26319</v>
      </c>
    </row>
    <row r="493" spans="1:6" ht="28.8" hidden="1" x14ac:dyDescent="0.3">
      <c r="A493" s="29">
        <v>1</v>
      </c>
      <c r="B493" s="30" t="s">
        <v>25620</v>
      </c>
      <c r="C493" s="29" t="s">
        <v>26317</v>
      </c>
      <c r="D493" s="30" t="s">
        <v>26318</v>
      </c>
      <c r="E493" s="29" t="s">
        <v>958</v>
      </c>
      <c r="F493" s="30" t="s">
        <v>26320</v>
      </c>
    </row>
    <row r="494" spans="1:6" ht="28.8" hidden="1" x14ac:dyDescent="0.3">
      <c r="A494" s="29">
        <v>1</v>
      </c>
      <c r="B494" s="30" t="s">
        <v>25620</v>
      </c>
      <c r="C494" s="29" t="s">
        <v>26317</v>
      </c>
      <c r="D494" s="30" t="s">
        <v>26318</v>
      </c>
      <c r="E494" s="29" t="s">
        <v>960</v>
      </c>
      <c r="F494" s="30" t="s">
        <v>26321</v>
      </c>
    </row>
    <row r="495" spans="1:6" ht="28.8" hidden="1" x14ac:dyDescent="0.3">
      <c r="A495" s="29">
        <v>1</v>
      </c>
      <c r="B495" s="30" t="s">
        <v>25620</v>
      </c>
      <c r="C495" s="29" t="s">
        <v>26317</v>
      </c>
      <c r="D495" s="30" t="s">
        <v>26318</v>
      </c>
      <c r="E495" s="29" t="s">
        <v>962</v>
      </c>
      <c r="F495" s="30" t="s">
        <v>26322</v>
      </c>
    </row>
    <row r="496" spans="1:6" ht="28.8" hidden="1" x14ac:dyDescent="0.3">
      <c r="A496" s="29">
        <v>1</v>
      </c>
      <c r="B496" s="30" t="s">
        <v>25620</v>
      </c>
      <c r="C496" s="29" t="s">
        <v>26317</v>
      </c>
      <c r="D496" s="30" t="s">
        <v>26318</v>
      </c>
      <c r="E496" s="29" t="s">
        <v>964</v>
      </c>
      <c r="F496" s="30" t="s">
        <v>26323</v>
      </c>
    </row>
    <row r="497" spans="1:6" ht="28.8" hidden="1" x14ac:dyDescent="0.3">
      <c r="A497" s="29">
        <v>1</v>
      </c>
      <c r="B497" s="30" t="s">
        <v>25620</v>
      </c>
      <c r="C497" s="29" t="s">
        <v>26324</v>
      </c>
      <c r="D497" s="30" t="s">
        <v>26325</v>
      </c>
      <c r="E497" s="29" t="s">
        <v>966</v>
      </c>
      <c r="F497" s="30" t="s">
        <v>26326</v>
      </c>
    </row>
    <row r="498" spans="1:6" ht="28.8" hidden="1" x14ac:dyDescent="0.3">
      <c r="A498" s="29">
        <v>1</v>
      </c>
      <c r="B498" s="30" t="s">
        <v>25620</v>
      </c>
      <c r="C498" s="29" t="s">
        <v>26324</v>
      </c>
      <c r="D498" s="30" t="s">
        <v>26325</v>
      </c>
      <c r="E498" s="29" t="s">
        <v>968</v>
      </c>
      <c r="F498" s="30" t="s">
        <v>26327</v>
      </c>
    </row>
    <row r="499" spans="1:6" ht="28.8" hidden="1" x14ac:dyDescent="0.3">
      <c r="A499" s="29">
        <v>1</v>
      </c>
      <c r="B499" s="30" t="s">
        <v>25620</v>
      </c>
      <c r="C499" s="29" t="s">
        <v>26324</v>
      </c>
      <c r="D499" s="30" t="s">
        <v>26325</v>
      </c>
      <c r="E499" s="29" t="s">
        <v>970</v>
      </c>
      <c r="F499" s="30" t="s">
        <v>26328</v>
      </c>
    </row>
    <row r="500" spans="1:6" ht="28.8" hidden="1" x14ac:dyDescent="0.3">
      <c r="A500" s="29">
        <v>1</v>
      </c>
      <c r="B500" s="30" t="s">
        <v>25620</v>
      </c>
      <c r="C500" s="29" t="s">
        <v>26324</v>
      </c>
      <c r="D500" s="30" t="s">
        <v>26325</v>
      </c>
      <c r="E500" s="29" t="s">
        <v>972</v>
      </c>
      <c r="F500" s="30" t="s">
        <v>26329</v>
      </c>
    </row>
    <row r="501" spans="1:6" ht="28.8" hidden="1" x14ac:dyDescent="0.3">
      <c r="A501" s="29">
        <v>1</v>
      </c>
      <c r="B501" s="30" t="s">
        <v>25620</v>
      </c>
      <c r="C501" s="29" t="s">
        <v>26324</v>
      </c>
      <c r="D501" s="30" t="s">
        <v>26325</v>
      </c>
      <c r="E501" s="29" t="s">
        <v>974</v>
      </c>
      <c r="F501" s="30" t="s">
        <v>26330</v>
      </c>
    </row>
    <row r="502" spans="1:6" ht="28.8" hidden="1" x14ac:dyDescent="0.3">
      <c r="A502" s="29">
        <v>1</v>
      </c>
      <c r="B502" s="30" t="s">
        <v>25620</v>
      </c>
      <c r="C502" s="29" t="s">
        <v>26324</v>
      </c>
      <c r="D502" s="30" t="s">
        <v>26325</v>
      </c>
      <c r="E502" s="29" t="s">
        <v>976</v>
      </c>
      <c r="F502" s="30" t="s">
        <v>26331</v>
      </c>
    </row>
    <row r="503" spans="1:6" ht="28.8" hidden="1" x14ac:dyDescent="0.3">
      <c r="A503" s="29">
        <v>1</v>
      </c>
      <c r="B503" s="30" t="s">
        <v>25620</v>
      </c>
      <c r="C503" s="29" t="s">
        <v>26332</v>
      </c>
      <c r="D503" s="30" t="s">
        <v>26333</v>
      </c>
      <c r="E503" s="29" t="s">
        <v>978</v>
      </c>
      <c r="F503" s="30" t="s">
        <v>26334</v>
      </c>
    </row>
    <row r="504" spans="1:6" ht="28.8" hidden="1" x14ac:dyDescent="0.3">
      <c r="A504" s="29">
        <v>1</v>
      </c>
      <c r="B504" s="30" t="s">
        <v>25620</v>
      </c>
      <c r="C504" s="29" t="s">
        <v>26332</v>
      </c>
      <c r="D504" s="30" t="s">
        <v>26333</v>
      </c>
      <c r="E504" s="29" t="s">
        <v>980</v>
      </c>
      <c r="F504" s="30" t="s">
        <v>26335</v>
      </c>
    </row>
    <row r="505" spans="1:6" ht="28.8" hidden="1" x14ac:dyDescent="0.3">
      <c r="A505" s="29">
        <v>1</v>
      </c>
      <c r="B505" s="30" t="s">
        <v>25620</v>
      </c>
      <c r="C505" s="29" t="s">
        <v>26332</v>
      </c>
      <c r="D505" s="30" t="s">
        <v>26333</v>
      </c>
      <c r="E505" s="29" t="s">
        <v>982</v>
      </c>
      <c r="F505" s="30" t="s">
        <v>26336</v>
      </c>
    </row>
    <row r="506" spans="1:6" ht="28.8" hidden="1" x14ac:dyDescent="0.3">
      <c r="A506" s="29">
        <v>1</v>
      </c>
      <c r="B506" s="30" t="s">
        <v>25620</v>
      </c>
      <c r="C506" s="29" t="s">
        <v>26332</v>
      </c>
      <c r="D506" s="30" t="s">
        <v>26333</v>
      </c>
      <c r="E506" s="29" t="s">
        <v>984</v>
      </c>
      <c r="F506" s="30" t="s">
        <v>26337</v>
      </c>
    </row>
    <row r="507" spans="1:6" ht="28.8" hidden="1" x14ac:dyDescent="0.3">
      <c r="A507" s="29">
        <v>1</v>
      </c>
      <c r="B507" s="30" t="s">
        <v>25620</v>
      </c>
      <c r="C507" s="29" t="s">
        <v>26338</v>
      </c>
      <c r="D507" s="30" t="s">
        <v>26339</v>
      </c>
      <c r="E507" s="29" t="s">
        <v>986</v>
      </c>
      <c r="F507" s="30" t="s">
        <v>26340</v>
      </c>
    </row>
    <row r="508" spans="1:6" ht="28.8" hidden="1" x14ac:dyDescent="0.3">
      <c r="A508" s="29">
        <v>1</v>
      </c>
      <c r="B508" s="30" t="s">
        <v>25620</v>
      </c>
      <c r="C508" s="29" t="s">
        <v>26338</v>
      </c>
      <c r="D508" s="30" t="s">
        <v>26339</v>
      </c>
      <c r="E508" s="29" t="s">
        <v>988</v>
      </c>
      <c r="F508" s="30" t="s">
        <v>26341</v>
      </c>
    </row>
    <row r="509" spans="1:6" ht="28.8" hidden="1" x14ac:dyDescent="0.3">
      <c r="A509" s="29">
        <v>1</v>
      </c>
      <c r="B509" s="30" t="s">
        <v>25620</v>
      </c>
      <c r="C509" s="29" t="s">
        <v>26338</v>
      </c>
      <c r="D509" s="30" t="s">
        <v>26339</v>
      </c>
      <c r="E509" s="29" t="s">
        <v>990</v>
      </c>
      <c r="F509" s="30" t="s">
        <v>26342</v>
      </c>
    </row>
    <row r="510" spans="1:6" ht="28.8" hidden="1" x14ac:dyDescent="0.3">
      <c r="A510" s="29">
        <v>1</v>
      </c>
      <c r="B510" s="30" t="s">
        <v>25620</v>
      </c>
      <c r="C510" s="29" t="s">
        <v>26338</v>
      </c>
      <c r="D510" s="30" t="s">
        <v>26339</v>
      </c>
      <c r="E510" s="29" t="s">
        <v>992</v>
      </c>
      <c r="F510" s="30" t="s">
        <v>26343</v>
      </c>
    </row>
    <row r="511" spans="1:6" ht="28.8" hidden="1" x14ac:dyDescent="0.3">
      <c r="A511" s="29">
        <v>1</v>
      </c>
      <c r="B511" s="30" t="s">
        <v>25620</v>
      </c>
      <c r="C511" s="29" t="s">
        <v>26338</v>
      </c>
      <c r="D511" s="30" t="s">
        <v>26339</v>
      </c>
      <c r="E511" s="29" t="s">
        <v>994</v>
      </c>
      <c r="F511" s="30" t="s">
        <v>26344</v>
      </c>
    </row>
    <row r="512" spans="1:6" ht="28.8" hidden="1" x14ac:dyDescent="0.3">
      <c r="A512" s="29">
        <v>1</v>
      </c>
      <c r="B512" s="30" t="s">
        <v>25620</v>
      </c>
      <c r="C512" s="29" t="s">
        <v>26338</v>
      </c>
      <c r="D512" s="30" t="s">
        <v>26339</v>
      </c>
      <c r="E512" s="29" t="s">
        <v>996</v>
      </c>
      <c r="F512" s="30" t="s">
        <v>26345</v>
      </c>
    </row>
    <row r="513" spans="1:6" ht="28.8" hidden="1" x14ac:dyDescent="0.3">
      <c r="A513" s="29">
        <v>1</v>
      </c>
      <c r="B513" s="30" t="s">
        <v>25620</v>
      </c>
      <c r="C513" s="29" t="s">
        <v>26346</v>
      </c>
      <c r="D513" s="30" t="s">
        <v>26347</v>
      </c>
      <c r="E513" s="29" t="s">
        <v>998</v>
      </c>
      <c r="F513" s="30" t="s">
        <v>26348</v>
      </c>
    </row>
    <row r="514" spans="1:6" ht="28.8" hidden="1" x14ac:dyDescent="0.3">
      <c r="A514" s="29">
        <v>1</v>
      </c>
      <c r="B514" s="30" t="s">
        <v>25620</v>
      </c>
      <c r="C514" s="29" t="s">
        <v>26346</v>
      </c>
      <c r="D514" s="30" t="s">
        <v>26347</v>
      </c>
      <c r="E514" s="29" t="s">
        <v>1000</v>
      </c>
      <c r="F514" s="30" t="s">
        <v>26349</v>
      </c>
    </row>
    <row r="515" spans="1:6" ht="28.8" hidden="1" x14ac:dyDescent="0.3">
      <c r="A515" s="29">
        <v>1</v>
      </c>
      <c r="B515" s="30" t="s">
        <v>25620</v>
      </c>
      <c r="C515" s="29" t="s">
        <v>26346</v>
      </c>
      <c r="D515" s="30" t="s">
        <v>26347</v>
      </c>
      <c r="E515" s="29" t="s">
        <v>1002</v>
      </c>
      <c r="F515" s="30" t="s">
        <v>26350</v>
      </c>
    </row>
    <row r="516" spans="1:6" ht="28.8" hidden="1" x14ac:dyDescent="0.3">
      <c r="A516" s="29">
        <v>1</v>
      </c>
      <c r="B516" s="30" t="s">
        <v>25620</v>
      </c>
      <c r="C516" s="29" t="s">
        <v>26346</v>
      </c>
      <c r="D516" s="30" t="s">
        <v>26347</v>
      </c>
      <c r="E516" s="29" t="s">
        <v>1004</v>
      </c>
      <c r="F516" s="30" t="s">
        <v>26351</v>
      </c>
    </row>
    <row r="517" spans="1:6" ht="28.8" hidden="1" x14ac:dyDescent="0.3">
      <c r="A517" s="29">
        <v>1</v>
      </c>
      <c r="B517" s="30" t="s">
        <v>25620</v>
      </c>
      <c r="C517" s="29" t="s">
        <v>26346</v>
      </c>
      <c r="D517" s="30" t="s">
        <v>26347</v>
      </c>
      <c r="E517" s="29" t="s">
        <v>26352</v>
      </c>
      <c r="F517" s="30" t="s">
        <v>26353</v>
      </c>
    </row>
    <row r="518" spans="1:6" ht="28.8" hidden="1" x14ac:dyDescent="0.3">
      <c r="A518" s="29">
        <v>1</v>
      </c>
      <c r="B518" s="30" t="s">
        <v>25620</v>
      </c>
      <c r="C518" s="29" t="s">
        <v>26346</v>
      </c>
      <c r="D518" s="30" t="s">
        <v>26347</v>
      </c>
      <c r="E518" s="29" t="s">
        <v>1006</v>
      </c>
      <c r="F518" s="30" t="s">
        <v>26354</v>
      </c>
    </row>
    <row r="519" spans="1:6" ht="28.8" hidden="1" x14ac:dyDescent="0.3">
      <c r="A519" s="29">
        <v>1</v>
      </c>
      <c r="B519" s="30" t="s">
        <v>25620</v>
      </c>
      <c r="C519" s="29" t="s">
        <v>26355</v>
      </c>
      <c r="D519" s="30" t="s">
        <v>26356</v>
      </c>
      <c r="E519" s="29" t="s">
        <v>1008</v>
      </c>
      <c r="F519" s="30" t="s">
        <v>26357</v>
      </c>
    </row>
    <row r="520" spans="1:6" ht="28.8" hidden="1" x14ac:dyDescent="0.3">
      <c r="A520" s="29">
        <v>1</v>
      </c>
      <c r="B520" s="30" t="s">
        <v>25620</v>
      </c>
      <c r="C520" s="29" t="s">
        <v>26355</v>
      </c>
      <c r="D520" s="30" t="s">
        <v>26356</v>
      </c>
      <c r="E520" s="29" t="s">
        <v>1010</v>
      </c>
      <c r="F520" s="30" t="s">
        <v>26358</v>
      </c>
    </row>
    <row r="521" spans="1:6" ht="28.8" hidden="1" x14ac:dyDescent="0.3">
      <c r="A521" s="29">
        <v>1</v>
      </c>
      <c r="B521" s="30" t="s">
        <v>25620</v>
      </c>
      <c r="C521" s="29" t="s">
        <v>26355</v>
      </c>
      <c r="D521" s="30" t="s">
        <v>26356</v>
      </c>
      <c r="E521" s="29" t="s">
        <v>1012</v>
      </c>
      <c r="F521" s="30" t="s">
        <v>26359</v>
      </c>
    </row>
    <row r="522" spans="1:6" ht="28.8" hidden="1" x14ac:dyDescent="0.3">
      <c r="A522" s="29">
        <v>1</v>
      </c>
      <c r="B522" s="30" t="s">
        <v>25620</v>
      </c>
      <c r="C522" s="29" t="s">
        <v>26355</v>
      </c>
      <c r="D522" s="30" t="s">
        <v>26356</v>
      </c>
      <c r="E522" s="29" t="s">
        <v>1014</v>
      </c>
      <c r="F522" s="30" t="s">
        <v>26360</v>
      </c>
    </row>
    <row r="523" spans="1:6" ht="28.8" hidden="1" x14ac:dyDescent="0.3">
      <c r="A523" s="29">
        <v>1</v>
      </c>
      <c r="B523" s="30" t="s">
        <v>25620</v>
      </c>
      <c r="C523" s="29" t="s">
        <v>26355</v>
      </c>
      <c r="D523" s="30" t="s">
        <v>26356</v>
      </c>
      <c r="E523" s="29" t="s">
        <v>1016</v>
      </c>
      <c r="F523" s="30" t="s">
        <v>26361</v>
      </c>
    </row>
    <row r="524" spans="1:6" ht="28.8" hidden="1" x14ac:dyDescent="0.3">
      <c r="A524" s="29">
        <v>1</v>
      </c>
      <c r="B524" s="30" t="s">
        <v>25620</v>
      </c>
      <c r="C524" s="29" t="s">
        <v>26355</v>
      </c>
      <c r="D524" s="30" t="s">
        <v>26356</v>
      </c>
      <c r="E524" s="29" t="s">
        <v>1018</v>
      </c>
      <c r="F524" s="30" t="s">
        <v>26362</v>
      </c>
    </row>
    <row r="525" spans="1:6" ht="28.8" hidden="1" x14ac:dyDescent="0.3">
      <c r="A525" s="29">
        <v>1</v>
      </c>
      <c r="B525" s="30" t="s">
        <v>25620</v>
      </c>
      <c r="C525" s="29" t="s">
        <v>26355</v>
      </c>
      <c r="D525" s="30" t="s">
        <v>26356</v>
      </c>
      <c r="E525" s="29" t="s">
        <v>1020</v>
      </c>
      <c r="F525" s="30" t="s">
        <v>26363</v>
      </c>
    </row>
    <row r="526" spans="1:6" ht="28.8" hidden="1" x14ac:dyDescent="0.3">
      <c r="A526" s="29">
        <v>1</v>
      </c>
      <c r="B526" s="30" t="s">
        <v>25620</v>
      </c>
      <c r="C526" s="29" t="s">
        <v>26364</v>
      </c>
      <c r="D526" s="30" t="s">
        <v>26365</v>
      </c>
      <c r="E526" s="29" t="s">
        <v>1022</v>
      </c>
      <c r="F526" s="30" t="s">
        <v>26366</v>
      </c>
    </row>
    <row r="527" spans="1:6" ht="28.8" hidden="1" x14ac:dyDescent="0.3">
      <c r="A527" s="29">
        <v>1</v>
      </c>
      <c r="B527" s="30" t="s">
        <v>25620</v>
      </c>
      <c r="C527" s="29" t="s">
        <v>26364</v>
      </c>
      <c r="D527" s="30" t="s">
        <v>26365</v>
      </c>
      <c r="E527" s="29" t="s">
        <v>1024</v>
      </c>
      <c r="F527" s="30" t="s">
        <v>26367</v>
      </c>
    </row>
    <row r="528" spans="1:6" ht="28.8" hidden="1" x14ac:dyDescent="0.3">
      <c r="A528" s="29">
        <v>1</v>
      </c>
      <c r="B528" s="30" t="s">
        <v>25620</v>
      </c>
      <c r="C528" s="29" t="s">
        <v>26364</v>
      </c>
      <c r="D528" s="30" t="s">
        <v>26365</v>
      </c>
      <c r="E528" s="29" t="s">
        <v>1026</v>
      </c>
      <c r="F528" s="30" t="s">
        <v>26368</v>
      </c>
    </row>
    <row r="529" spans="1:6" ht="28.8" hidden="1" x14ac:dyDescent="0.3">
      <c r="A529" s="29">
        <v>1</v>
      </c>
      <c r="B529" s="30" t="s">
        <v>25620</v>
      </c>
      <c r="C529" s="29" t="s">
        <v>26364</v>
      </c>
      <c r="D529" s="30" t="s">
        <v>26365</v>
      </c>
      <c r="E529" s="29" t="s">
        <v>1028</v>
      </c>
      <c r="F529" s="30" t="s">
        <v>26369</v>
      </c>
    </row>
    <row r="530" spans="1:6" ht="28.8" hidden="1" x14ac:dyDescent="0.3">
      <c r="A530" s="29">
        <v>1</v>
      </c>
      <c r="B530" s="30" t="s">
        <v>25620</v>
      </c>
      <c r="C530" s="29" t="s">
        <v>26364</v>
      </c>
      <c r="D530" s="30" t="s">
        <v>26365</v>
      </c>
      <c r="E530" s="29" t="s">
        <v>1030</v>
      </c>
      <c r="F530" s="30" t="s">
        <v>26370</v>
      </c>
    </row>
    <row r="531" spans="1:6" ht="28.8" hidden="1" x14ac:dyDescent="0.3">
      <c r="A531" s="29">
        <v>1</v>
      </c>
      <c r="B531" s="30" t="s">
        <v>25620</v>
      </c>
      <c r="C531" s="29" t="s">
        <v>26364</v>
      </c>
      <c r="D531" s="30" t="s">
        <v>26365</v>
      </c>
      <c r="E531" s="29" t="s">
        <v>1032</v>
      </c>
      <c r="F531" s="30" t="s">
        <v>26371</v>
      </c>
    </row>
    <row r="532" spans="1:6" ht="28.8" hidden="1" x14ac:dyDescent="0.3">
      <c r="A532" s="29">
        <v>1</v>
      </c>
      <c r="B532" s="30" t="s">
        <v>25620</v>
      </c>
      <c r="C532" s="29" t="s">
        <v>26364</v>
      </c>
      <c r="D532" s="30" t="s">
        <v>26365</v>
      </c>
      <c r="E532" s="29" t="s">
        <v>1034</v>
      </c>
      <c r="F532" s="30" t="s">
        <v>26372</v>
      </c>
    </row>
    <row r="533" spans="1:6" ht="28.8" hidden="1" x14ac:dyDescent="0.3">
      <c r="A533" s="29">
        <v>1</v>
      </c>
      <c r="B533" s="30" t="s">
        <v>25620</v>
      </c>
      <c r="C533" s="29" t="s">
        <v>26364</v>
      </c>
      <c r="D533" s="30" t="s">
        <v>26365</v>
      </c>
      <c r="E533" s="29" t="s">
        <v>1036</v>
      </c>
      <c r="F533" s="30" t="s">
        <v>26373</v>
      </c>
    </row>
    <row r="534" spans="1:6" ht="28.8" hidden="1" x14ac:dyDescent="0.3">
      <c r="A534" s="29">
        <v>1</v>
      </c>
      <c r="B534" s="30" t="s">
        <v>25620</v>
      </c>
      <c r="C534" s="29" t="s">
        <v>26364</v>
      </c>
      <c r="D534" s="30" t="s">
        <v>26365</v>
      </c>
      <c r="E534" s="29" t="s">
        <v>1038</v>
      </c>
      <c r="F534" s="30" t="s">
        <v>26374</v>
      </c>
    </row>
    <row r="535" spans="1:6" ht="28.8" hidden="1" x14ac:dyDescent="0.3">
      <c r="A535" s="29">
        <v>1</v>
      </c>
      <c r="B535" s="30" t="s">
        <v>25620</v>
      </c>
      <c r="C535" s="29" t="s">
        <v>26375</v>
      </c>
      <c r="D535" s="30" t="s">
        <v>26376</v>
      </c>
      <c r="E535" s="29" t="s">
        <v>1040</v>
      </c>
      <c r="F535" s="30" t="s">
        <v>26377</v>
      </c>
    </row>
    <row r="536" spans="1:6" ht="28.8" hidden="1" x14ac:dyDescent="0.3">
      <c r="A536" s="29">
        <v>1</v>
      </c>
      <c r="B536" s="30" t="s">
        <v>25620</v>
      </c>
      <c r="C536" s="29" t="s">
        <v>26375</v>
      </c>
      <c r="D536" s="30" t="s">
        <v>26376</v>
      </c>
      <c r="E536" s="29" t="s">
        <v>1042</v>
      </c>
      <c r="F536" s="30" t="s">
        <v>26378</v>
      </c>
    </row>
    <row r="537" spans="1:6" ht="28.8" hidden="1" x14ac:dyDescent="0.3">
      <c r="A537" s="29">
        <v>1</v>
      </c>
      <c r="B537" s="30" t="s">
        <v>25620</v>
      </c>
      <c r="C537" s="29" t="s">
        <v>26375</v>
      </c>
      <c r="D537" s="30" t="s">
        <v>26376</v>
      </c>
      <c r="E537" s="29" t="s">
        <v>1044</v>
      </c>
      <c r="F537" s="30" t="s">
        <v>26379</v>
      </c>
    </row>
    <row r="538" spans="1:6" ht="28.8" hidden="1" x14ac:dyDescent="0.3">
      <c r="A538" s="29">
        <v>1</v>
      </c>
      <c r="B538" s="30" t="s">
        <v>25620</v>
      </c>
      <c r="C538" s="29" t="s">
        <v>26375</v>
      </c>
      <c r="D538" s="30" t="s">
        <v>26376</v>
      </c>
      <c r="E538" s="29" t="s">
        <v>1046</v>
      </c>
      <c r="F538" s="30" t="s">
        <v>26380</v>
      </c>
    </row>
    <row r="539" spans="1:6" ht="28.8" hidden="1" x14ac:dyDescent="0.3">
      <c r="A539" s="29">
        <v>1</v>
      </c>
      <c r="B539" s="30" t="s">
        <v>25620</v>
      </c>
      <c r="C539" s="29" t="s">
        <v>26375</v>
      </c>
      <c r="D539" s="30" t="s">
        <v>26376</v>
      </c>
      <c r="E539" s="29" t="s">
        <v>1048</v>
      </c>
      <c r="F539" s="30" t="s">
        <v>26381</v>
      </c>
    </row>
    <row r="540" spans="1:6" ht="28.8" hidden="1" x14ac:dyDescent="0.3">
      <c r="A540" s="29">
        <v>1</v>
      </c>
      <c r="B540" s="30" t="s">
        <v>25620</v>
      </c>
      <c r="C540" s="29" t="s">
        <v>26375</v>
      </c>
      <c r="D540" s="30" t="s">
        <v>26376</v>
      </c>
      <c r="E540" s="29" t="s">
        <v>1050</v>
      </c>
      <c r="F540" s="30" t="s">
        <v>26382</v>
      </c>
    </row>
    <row r="541" spans="1:6" ht="28.8" hidden="1" x14ac:dyDescent="0.3">
      <c r="A541" s="29">
        <v>1</v>
      </c>
      <c r="B541" s="30" t="s">
        <v>25620</v>
      </c>
      <c r="C541" s="29" t="s">
        <v>26383</v>
      </c>
      <c r="D541" s="30" t="s">
        <v>26384</v>
      </c>
      <c r="E541" s="29" t="s">
        <v>1052</v>
      </c>
      <c r="F541" s="30" t="s">
        <v>26385</v>
      </c>
    </row>
    <row r="542" spans="1:6" ht="28.8" hidden="1" x14ac:dyDescent="0.3">
      <c r="A542" s="29">
        <v>1</v>
      </c>
      <c r="B542" s="30" t="s">
        <v>25620</v>
      </c>
      <c r="C542" s="29" t="s">
        <v>26383</v>
      </c>
      <c r="D542" s="30" t="s">
        <v>26384</v>
      </c>
      <c r="E542" s="29" t="s">
        <v>1054</v>
      </c>
      <c r="F542" s="30" t="s">
        <v>26386</v>
      </c>
    </row>
    <row r="543" spans="1:6" ht="28.8" hidden="1" x14ac:dyDescent="0.3">
      <c r="A543" s="29">
        <v>1</v>
      </c>
      <c r="B543" s="30" t="s">
        <v>25620</v>
      </c>
      <c r="C543" s="29" t="s">
        <v>26383</v>
      </c>
      <c r="D543" s="30" t="s">
        <v>26384</v>
      </c>
      <c r="E543" s="29" t="s">
        <v>1056</v>
      </c>
      <c r="F543" s="30" t="s">
        <v>26387</v>
      </c>
    </row>
    <row r="544" spans="1:6" ht="28.8" hidden="1" x14ac:dyDescent="0.3">
      <c r="A544" s="29">
        <v>1</v>
      </c>
      <c r="B544" s="30" t="s">
        <v>25620</v>
      </c>
      <c r="C544" s="29" t="s">
        <v>26383</v>
      </c>
      <c r="D544" s="30" t="s">
        <v>26384</v>
      </c>
      <c r="E544" s="29" t="s">
        <v>1058</v>
      </c>
      <c r="F544" s="30" t="s">
        <v>26388</v>
      </c>
    </row>
    <row r="545" spans="1:6" ht="28.8" hidden="1" x14ac:dyDescent="0.3">
      <c r="A545" s="29">
        <v>1</v>
      </c>
      <c r="B545" s="30" t="s">
        <v>25620</v>
      </c>
      <c r="C545" s="29" t="s">
        <v>26383</v>
      </c>
      <c r="D545" s="30" t="s">
        <v>26384</v>
      </c>
      <c r="E545" s="29" t="s">
        <v>1060</v>
      </c>
      <c r="F545" s="30" t="s">
        <v>26389</v>
      </c>
    </row>
    <row r="546" spans="1:6" ht="28.8" hidden="1" x14ac:dyDescent="0.3">
      <c r="A546" s="29">
        <v>1</v>
      </c>
      <c r="B546" s="30" t="s">
        <v>25620</v>
      </c>
      <c r="C546" s="29" t="s">
        <v>26383</v>
      </c>
      <c r="D546" s="30" t="s">
        <v>26384</v>
      </c>
      <c r="E546" s="29" t="s">
        <v>1062</v>
      </c>
      <c r="F546" s="30" t="s">
        <v>26390</v>
      </c>
    </row>
    <row r="547" spans="1:6" ht="28.8" hidden="1" x14ac:dyDescent="0.3">
      <c r="A547" s="29">
        <v>1</v>
      </c>
      <c r="B547" s="30" t="s">
        <v>25620</v>
      </c>
      <c r="C547" s="29" t="s">
        <v>26383</v>
      </c>
      <c r="D547" s="30" t="s">
        <v>26384</v>
      </c>
      <c r="E547" s="29" t="s">
        <v>1064</v>
      </c>
      <c r="F547" s="30" t="s">
        <v>26391</v>
      </c>
    </row>
    <row r="548" spans="1:6" ht="28.8" hidden="1" x14ac:dyDescent="0.3">
      <c r="A548" s="29">
        <v>1</v>
      </c>
      <c r="B548" s="30" t="s">
        <v>25620</v>
      </c>
      <c r="C548" s="29" t="s">
        <v>26383</v>
      </c>
      <c r="D548" s="30" t="s">
        <v>26384</v>
      </c>
      <c r="E548" s="29" t="s">
        <v>1066</v>
      </c>
      <c r="F548" s="30" t="s">
        <v>26392</v>
      </c>
    </row>
    <row r="549" spans="1:6" ht="28.8" hidden="1" x14ac:dyDescent="0.3">
      <c r="A549" s="29">
        <v>1</v>
      </c>
      <c r="B549" s="30" t="s">
        <v>25620</v>
      </c>
      <c r="C549" s="29" t="s">
        <v>26383</v>
      </c>
      <c r="D549" s="30" t="s">
        <v>26384</v>
      </c>
      <c r="E549" s="29" t="s">
        <v>1068</v>
      </c>
      <c r="F549" s="30" t="s">
        <v>26393</v>
      </c>
    </row>
    <row r="550" spans="1:6" ht="28.8" hidden="1" x14ac:dyDescent="0.3">
      <c r="A550" s="29">
        <v>1</v>
      </c>
      <c r="B550" s="30" t="s">
        <v>25620</v>
      </c>
      <c r="C550" s="29" t="s">
        <v>26383</v>
      </c>
      <c r="D550" s="30" t="s">
        <v>26384</v>
      </c>
      <c r="E550" s="29" t="s">
        <v>1070</v>
      </c>
      <c r="F550" s="30" t="s">
        <v>26394</v>
      </c>
    </row>
    <row r="551" spans="1:6" ht="28.8" hidden="1" x14ac:dyDescent="0.3">
      <c r="A551" s="29">
        <v>1</v>
      </c>
      <c r="B551" s="30" t="s">
        <v>25620</v>
      </c>
      <c r="C551" s="29" t="s">
        <v>26395</v>
      </c>
      <c r="D551" s="30" t="s">
        <v>26396</v>
      </c>
      <c r="E551" s="29" t="s">
        <v>1072</v>
      </c>
      <c r="F551" s="30" t="s">
        <v>26397</v>
      </c>
    </row>
    <row r="552" spans="1:6" ht="28.8" hidden="1" x14ac:dyDescent="0.3">
      <c r="A552" s="29">
        <v>1</v>
      </c>
      <c r="B552" s="30" t="s">
        <v>25620</v>
      </c>
      <c r="C552" s="29" t="s">
        <v>26395</v>
      </c>
      <c r="D552" s="30" t="s">
        <v>26396</v>
      </c>
      <c r="E552" s="29" t="s">
        <v>1074</v>
      </c>
      <c r="F552" s="30" t="s">
        <v>26398</v>
      </c>
    </row>
    <row r="553" spans="1:6" ht="28.8" hidden="1" x14ac:dyDescent="0.3">
      <c r="A553" s="29">
        <v>1</v>
      </c>
      <c r="B553" s="30" t="s">
        <v>25620</v>
      </c>
      <c r="C553" s="29" t="s">
        <v>26395</v>
      </c>
      <c r="D553" s="30" t="s">
        <v>26396</v>
      </c>
      <c r="E553" s="29" t="s">
        <v>1076</v>
      </c>
      <c r="F553" s="30" t="s">
        <v>26399</v>
      </c>
    </row>
    <row r="554" spans="1:6" ht="28.8" hidden="1" x14ac:dyDescent="0.3">
      <c r="A554" s="29">
        <v>1</v>
      </c>
      <c r="B554" s="30" t="s">
        <v>25620</v>
      </c>
      <c r="C554" s="29" t="s">
        <v>26395</v>
      </c>
      <c r="D554" s="30" t="s">
        <v>26396</v>
      </c>
      <c r="E554" s="29" t="s">
        <v>1078</v>
      </c>
      <c r="F554" s="30" t="s">
        <v>26400</v>
      </c>
    </row>
    <row r="555" spans="1:6" ht="28.8" hidden="1" x14ac:dyDescent="0.3">
      <c r="A555" s="29">
        <v>1</v>
      </c>
      <c r="B555" s="30" t="s">
        <v>25620</v>
      </c>
      <c r="C555" s="29" t="s">
        <v>26395</v>
      </c>
      <c r="D555" s="30" t="s">
        <v>26396</v>
      </c>
      <c r="E555" s="29" t="s">
        <v>1080</v>
      </c>
      <c r="F555" s="30" t="s">
        <v>26401</v>
      </c>
    </row>
    <row r="556" spans="1:6" ht="28.8" hidden="1" x14ac:dyDescent="0.3">
      <c r="A556" s="29">
        <v>1</v>
      </c>
      <c r="B556" s="30" t="s">
        <v>25620</v>
      </c>
      <c r="C556" s="29" t="s">
        <v>26395</v>
      </c>
      <c r="D556" s="30" t="s">
        <v>26396</v>
      </c>
      <c r="E556" s="29" t="s">
        <v>1082</v>
      </c>
      <c r="F556" s="30" t="s">
        <v>26402</v>
      </c>
    </row>
    <row r="557" spans="1:6" ht="28.8" hidden="1" x14ac:dyDescent="0.3">
      <c r="A557" s="29">
        <v>1</v>
      </c>
      <c r="B557" s="30" t="s">
        <v>25620</v>
      </c>
      <c r="C557" s="29" t="s">
        <v>26395</v>
      </c>
      <c r="D557" s="30" t="s">
        <v>26396</v>
      </c>
      <c r="E557" s="29" t="s">
        <v>1084</v>
      </c>
      <c r="F557" s="30" t="s">
        <v>26403</v>
      </c>
    </row>
    <row r="558" spans="1:6" ht="28.8" hidden="1" x14ac:dyDescent="0.3">
      <c r="A558" s="29">
        <v>1</v>
      </c>
      <c r="B558" s="30" t="s">
        <v>25620</v>
      </c>
      <c r="C558" s="29" t="s">
        <v>26395</v>
      </c>
      <c r="D558" s="30" t="s">
        <v>26396</v>
      </c>
      <c r="E558" s="29" t="s">
        <v>1086</v>
      </c>
      <c r="F558" s="30" t="s">
        <v>26404</v>
      </c>
    </row>
    <row r="559" spans="1:6" ht="28.8" hidden="1" x14ac:dyDescent="0.3">
      <c r="A559" s="29">
        <v>1</v>
      </c>
      <c r="B559" s="30" t="s">
        <v>25620</v>
      </c>
      <c r="C559" s="29" t="s">
        <v>26405</v>
      </c>
      <c r="D559" s="30" t="s">
        <v>26406</v>
      </c>
      <c r="E559" s="29" t="s">
        <v>1088</v>
      </c>
      <c r="F559" s="30" t="s">
        <v>26407</v>
      </c>
    </row>
    <row r="560" spans="1:6" ht="28.8" hidden="1" x14ac:dyDescent="0.3">
      <c r="A560" s="29">
        <v>1</v>
      </c>
      <c r="B560" s="30" t="s">
        <v>25620</v>
      </c>
      <c r="C560" s="29" t="s">
        <v>26405</v>
      </c>
      <c r="D560" s="30" t="s">
        <v>26406</v>
      </c>
      <c r="E560" s="29" t="s">
        <v>1090</v>
      </c>
      <c r="F560" s="30" t="s">
        <v>26408</v>
      </c>
    </row>
    <row r="561" spans="1:6" ht="28.8" hidden="1" x14ac:dyDescent="0.3">
      <c r="A561" s="29">
        <v>1</v>
      </c>
      <c r="B561" s="30" t="s">
        <v>25620</v>
      </c>
      <c r="C561" s="29" t="s">
        <v>26405</v>
      </c>
      <c r="D561" s="30" t="s">
        <v>26406</v>
      </c>
      <c r="E561" s="29" t="s">
        <v>1092</v>
      </c>
      <c r="F561" s="30" t="s">
        <v>26409</v>
      </c>
    </row>
    <row r="562" spans="1:6" ht="28.8" hidden="1" x14ac:dyDescent="0.3">
      <c r="A562" s="29">
        <v>1</v>
      </c>
      <c r="B562" s="30" t="s">
        <v>25620</v>
      </c>
      <c r="C562" s="29" t="s">
        <v>26405</v>
      </c>
      <c r="D562" s="30" t="s">
        <v>26406</v>
      </c>
      <c r="E562" s="29" t="s">
        <v>1094</v>
      </c>
      <c r="F562" s="30" t="s">
        <v>26410</v>
      </c>
    </row>
    <row r="563" spans="1:6" ht="28.8" hidden="1" x14ac:dyDescent="0.3">
      <c r="A563" s="29">
        <v>1</v>
      </c>
      <c r="B563" s="30" t="s">
        <v>25620</v>
      </c>
      <c r="C563" s="29" t="s">
        <v>26405</v>
      </c>
      <c r="D563" s="30" t="s">
        <v>26406</v>
      </c>
      <c r="E563" s="29" t="s">
        <v>1096</v>
      </c>
      <c r="F563" s="30" t="s">
        <v>26411</v>
      </c>
    </row>
    <row r="564" spans="1:6" ht="28.8" hidden="1" x14ac:dyDescent="0.3">
      <c r="A564" s="29">
        <v>1</v>
      </c>
      <c r="B564" s="30" t="s">
        <v>25620</v>
      </c>
      <c r="C564" s="29" t="s">
        <v>26405</v>
      </c>
      <c r="D564" s="30" t="s">
        <v>26406</v>
      </c>
      <c r="E564" s="29" t="s">
        <v>1098</v>
      </c>
      <c r="F564" s="30" t="s">
        <v>26412</v>
      </c>
    </row>
    <row r="565" spans="1:6" ht="28.8" hidden="1" x14ac:dyDescent="0.3">
      <c r="A565" s="29">
        <v>1</v>
      </c>
      <c r="B565" s="30" t="s">
        <v>25620</v>
      </c>
      <c r="C565" s="29" t="s">
        <v>26405</v>
      </c>
      <c r="D565" s="30" t="s">
        <v>26406</v>
      </c>
      <c r="E565" s="29" t="s">
        <v>1100</v>
      </c>
      <c r="F565" s="30" t="s">
        <v>26413</v>
      </c>
    </row>
    <row r="566" spans="1:6" ht="28.8" hidden="1" x14ac:dyDescent="0.3">
      <c r="A566" s="29">
        <v>1</v>
      </c>
      <c r="B566" s="30" t="s">
        <v>25620</v>
      </c>
      <c r="C566" s="29" t="s">
        <v>26414</v>
      </c>
      <c r="D566" s="30" t="s">
        <v>26415</v>
      </c>
      <c r="E566" s="29" t="s">
        <v>1102</v>
      </c>
      <c r="F566" s="30" t="s">
        <v>26416</v>
      </c>
    </row>
    <row r="567" spans="1:6" ht="28.8" hidden="1" x14ac:dyDescent="0.3">
      <c r="A567" s="29">
        <v>1</v>
      </c>
      <c r="B567" s="30" t="s">
        <v>25620</v>
      </c>
      <c r="C567" s="29" t="s">
        <v>26414</v>
      </c>
      <c r="D567" s="30" t="s">
        <v>26415</v>
      </c>
      <c r="E567" s="29" t="s">
        <v>1104</v>
      </c>
      <c r="F567" s="30" t="s">
        <v>26417</v>
      </c>
    </row>
    <row r="568" spans="1:6" ht="28.8" hidden="1" x14ac:dyDescent="0.3">
      <c r="A568" s="29">
        <v>1</v>
      </c>
      <c r="B568" s="30" t="s">
        <v>25620</v>
      </c>
      <c r="C568" s="29" t="s">
        <v>26414</v>
      </c>
      <c r="D568" s="30" t="s">
        <v>26415</v>
      </c>
      <c r="E568" s="29" t="s">
        <v>1106</v>
      </c>
      <c r="F568" s="30" t="s">
        <v>26418</v>
      </c>
    </row>
    <row r="569" spans="1:6" ht="28.8" hidden="1" x14ac:dyDescent="0.3">
      <c r="A569" s="29">
        <v>1</v>
      </c>
      <c r="B569" s="30" t="s">
        <v>25620</v>
      </c>
      <c r="C569" s="29" t="s">
        <v>26414</v>
      </c>
      <c r="D569" s="30" t="s">
        <v>26415</v>
      </c>
      <c r="E569" s="29" t="s">
        <v>1108</v>
      </c>
      <c r="F569" s="30" t="s">
        <v>26419</v>
      </c>
    </row>
    <row r="570" spans="1:6" ht="28.8" hidden="1" x14ac:dyDescent="0.3">
      <c r="A570" s="29">
        <v>1</v>
      </c>
      <c r="B570" s="30" t="s">
        <v>25620</v>
      </c>
      <c r="C570" s="29" t="s">
        <v>26414</v>
      </c>
      <c r="D570" s="30" t="s">
        <v>26415</v>
      </c>
      <c r="E570" s="29" t="s">
        <v>1110</v>
      </c>
      <c r="F570" s="30" t="s">
        <v>26420</v>
      </c>
    </row>
    <row r="571" spans="1:6" ht="28.8" hidden="1" x14ac:dyDescent="0.3">
      <c r="A571" s="29">
        <v>1</v>
      </c>
      <c r="B571" s="30" t="s">
        <v>25620</v>
      </c>
      <c r="C571" s="29" t="s">
        <v>26414</v>
      </c>
      <c r="D571" s="30" t="s">
        <v>26415</v>
      </c>
      <c r="E571" s="29" t="s">
        <v>1112</v>
      </c>
      <c r="F571" s="30" t="s">
        <v>26421</v>
      </c>
    </row>
    <row r="572" spans="1:6" ht="28.8" hidden="1" x14ac:dyDescent="0.3">
      <c r="A572" s="29">
        <v>1</v>
      </c>
      <c r="B572" s="30" t="s">
        <v>25620</v>
      </c>
      <c r="C572" s="29" t="s">
        <v>26414</v>
      </c>
      <c r="D572" s="30" t="s">
        <v>26415</v>
      </c>
      <c r="E572" s="29" t="s">
        <v>1114</v>
      </c>
      <c r="F572" s="30" t="s">
        <v>26422</v>
      </c>
    </row>
    <row r="573" spans="1:6" ht="28.8" hidden="1" x14ac:dyDescent="0.3">
      <c r="A573" s="29">
        <v>1</v>
      </c>
      <c r="B573" s="30" t="s">
        <v>25620</v>
      </c>
      <c r="C573" s="29" t="s">
        <v>26423</v>
      </c>
      <c r="D573" s="30" t="s">
        <v>26424</v>
      </c>
      <c r="E573" s="29" t="s">
        <v>1116</v>
      </c>
      <c r="F573" s="30" t="s">
        <v>26425</v>
      </c>
    </row>
    <row r="574" spans="1:6" ht="28.8" hidden="1" x14ac:dyDescent="0.3">
      <c r="A574" s="29">
        <v>1</v>
      </c>
      <c r="B574" s="30" t="s">
        <v>25620</v>
      </c>
      <c r="C574" s="29" t="s">
        <v>26423</v>
      </c>
      <c r="D574" s="30" t="s">
        <v>26424</v>
      </c>
      <c r="E574" s="29" t="s">
        <v>1118</v>
      </c>
      <c r="F574" s="30" t="s">
        <v>26426</v>
      </c>
    </row>
    <row r="575" spans="1:6" ht="28.8" hidden="1" x14ac:dyDescent="0.3">
      <c r="A575" s="29">
        <v>1</v>
      </c>
      <c r="B575" s="30" t="s">
        <v>25620</v>
      </c>
      <c r="C575" s="29" t="s">
        <v>26423</v>
      </c>
      <c r="D575" s="30" t="s">
        <v>26424</v>
      </c>
      <c r="E575" s="29" t="s">
        <v>1120</v>
      </c>
      <c r="F575" s="30" t="s">
        <v>26427</v>
      </c>
    </row>
    <row r="576" spans="1:6" ht="28.8" hidden="1" x14ac:dyDescent="0.3">
      <c r="A576" s="29">
        <v>1</v>
      </c>
      <c r="B576" s="30" t="s">
        <v>25620</v>
      </c>
      <c r="C576" s="29" t="s">
        <v>26423</v>
      </c>
      <c r="D576" s="30" t="s">
        <v>26424</v>
      </c>
      <c r="E576" s="29" t="s">
        <v>1122</v>
      </c>
      <c r="F576" s="30" t="s">
        <v>26428</v>
      </c>
    </row>
    <row r="577" spans="1:6" ht="28.8" hidden="1" x14ac:dyDescent="0.3">
      <c r="A577" s="29">
        <v>1</v>
      </c>
      <c r="B577" s="30" t="s">
        <v>25620</v>
      </c>
      <c r="C577" s="29" t="s">
        <v>26429</v>
      </c>
      <c r="D577" s="30" t="s">
        <v>26430</v>
      </c>
      <c r="E577" s="29" t="s">
        <v>1124</v>
      </c>
      <c r="F577" s="30" t="s">
        <v>26431</v>
      </c>
    </row>
    <row r="578" spans="1:6" ht="28.8" hidden="1" x14ac:dyDescent="0.3">
      <c r="A578" s="29">
        <v>1</v>
      </c>
      <c r="B578" s="30" t="s">
        <v>25620</v>
      </c>
      <c r="C578" s="29" t="s">
        <v>26429</v>
      </c>
      <c r="D578" s="30" t="s">
        <v>26430</v>
      </c>
      <c r="E578" s="29" t="s">
        <v>1126</v>
      </c>
      <c r="F578" s="30" t="s">
        <v>26432</v>
      </c>
    </row>
    <row r="579" spans="1:6" ht="28.8" hidden="1" x14ac:dyDescent="0.3">
      <c r="A579" s="29">
        <v>1</v>
      </c>
      <c r="B579" s="30" t="s">
        <v>25620</v>
      </c>
      <c r="C579" s="29" t="s">
        <v>26429</v>
      </c>
      <c r="D579" s="30" t="s">
        <v>26430</v>
      </c>
      <c r="E579" s="29" t="s">
        <v>1128</v>
      </c>
      <c r="F579" s="30" t="s">
        <v>26433</v>
      </c>
    </row>
    <row r="580" spans="1:6" ht="28.8" hidden="1" x14ac:dyDescent="0.3">
      <c r="A580" s="29">
        <v>1</v>
      </c>
      <c r="B580" s="30" t="s">
        <v>25620</v>
      </c>
      <c r="C580" s="29" t="s">
        <v>26429</v>
      </c>
      <c r="D580" s="30" t="s">
        <v>26430</v>
      </c>
      <c r="E580" s="29" t="s">
        <v>1130</v>
      </c>
      <c r="F580" s="30" t="s">
        <v>26434</v>
      </c>
    </row>
    <row r="581" spans="1:6" ht="28.8" hidden="1" x14ac:dyDescent="0.3">
      <c r="A581" s="29">
        <v>1</v>
      </c>
      <c r="B581" s="30" t="s">
        <v>25620</v>
      </c>
      <c r="C581" s="29" t="s">
        <v>26429</v>
      </c>
      <c r="D581" s="30" t="s">
        <v>26430</v>
      </c>
      <c r="E581" s="29" t="s">
        <v>1132</v>
      </c>
      <c r="F581" s="30" t="s">
        <v>26435</v>
      </c>
    </row>
    <row r="582" spans="1:6" ht="28.8" hidden="1" x14ac:dyDescent="0.3">
      <c r="A582" s="29">
        <v>1</v>
      </c>
      <c r="B582" s="30" t="s">
        <v>25620</v>
      </c>
      <c r="C582" s="29" t="s">
        <v>26436</v>
      </c>
      <c r="D582" s="30" t="s">
        <v>26437</v>
      </c>
      <c r="E582" s="29" t="s">
        <v>1134</v>
      </c>
      <c r="F582" s="30" t="s">
        <v>26438</v>
      </c>
    </row>
    <row r="583" spans="1:6" ht="28.8" hidden="1" x14ac:dyDescent="0.3">
      <c r="A583" s="29">
        <v>1</v>
      </c>
      <c r="B583" s="30" t="s">
        <v>25620</v>
      </c>
      <c r="C583" s="29" t="s">
        <v>26436</v>
      </c>
      <c r="D583" s="30" t="s">
        <v>26437</v>
      </c>
      <c r="E583" s="29" t="s">
        <v>1136</v>
      </c>
      <c r="F583" s="30" t="s">
        <v>26439</v>
      </c>
    </row>
    <row r="584" spans="1:6" ht="28.8" hidden="1" x14ac:dyDescent="0.3">
      <c r="A584" s="29">
        <v>1</v>
      </c>
      <c r="B584" s="30" t="s">
        <v>25620</v>
      </c>
      <c r="C584" s="29" t="s">
        <v>26436</v>
      </c>
      <c r="D584" s="30" t="s">
        <v>26437</v>
      </c>
      <c r="E584" s="29" t="s">
        <v>1138</v>
      </c>
      <c r="F584" s="30" t="s">
        <v>26440</v>
      </c>
    </row>
    <row r="585" spans="1:6" ht="28.8" hidden="1" x14ac:dyDescent="0.3">
      <c r="A585" s="29">
        <v>1</v>
      </c>
      <c r="B585" s="30" t="s">
        <v>25620</v>
      </c>
      <c r="C585" s="29" t="s">
        <v>26436</v>
      </c>
      <c r="D585" s="30" t="s">
        <v>26437</v>
      </c>
      <c r="E585" s="29" t="s">
        <v>1140</v>
      </c>
      <c r="F585" s="30" t="s">
        <v>26441</v>
      </c>
    </row>
    <row r="586" spans="1:6" ht="28.8" hidden="1" x14ac:dyDescent="0.3">
      <c r="A586" s="29">
        <v>1</v>
      </c>
      <c r="B586" s="30" t="s">
        <v>25620</v>
      </c>
      <c r="C586" s="29" t="s">
        <v>26436</v>
      </c>
      <c r="D586" s="30" t="s">
        <v>26437</v>
      </c>
      <c r="E586" s="29" t="s">
        <v>1142</v>
      </c>
      <c r="F586" s="30" t="s">
        <v>26442</v>
      </c>
    </row>
    <row r="587" spans="1:6" ht="28.8" hidden="1" x14ac:dyDescent="0.3">
      <c r="A587" s="29">
        <v>1</v>
      </c>
      <c r="B587" s="30" t="s">
        <v>25620</v>
      </c>
      <c r="C587" s="29" t="s">
        <v>26443</v>
      </c>
      <c r="D587" s="30" t="s">
        <v>26444</v>
      </c>
      <c r="E587" s="29" t="s">
        <v>1144</v>
      </c>
      <c r="F587" s="30" t="s">
        <v>26445</v>
      </c>
    </row>
    <row r="588" spans="1:6" ht="28.8" hidden="1" x14ac:dyDescent="0.3">
      <c r="A588" s="29">
        <v>1</v>
      </c>
      <c r="B588" s="30" t="s">
        <v>25620</v>
      </c>
      <c r="C588" s="29" t="s">
        <v>26443</v>
      </c>
      <c r="D588" s="30" t="s">
        <v>26444</v>
      </c>
      <c r="E588" s="29" t="s">
        <v>1146</v>
      </c>
      <c r="F588" s="30" t="s">
        <v>26446</v>
      </c>
    </row>
    <row r="589" spans="1:6" ht="28.8" hidden="1" x14ac:dyDescent="0.3">
      <c r="A589" s="29">
        <v>1</v>
      </c>
      <c r="B589" s="30" t="s">
        <v>25620</v>
      </c>
      <c r="C589" s="29" t="s">
        <v>26443</v>
      </c>
      <c r="D589" s="30" t="s">
        <v>26444</v>
      </c>
      <c r="E589" s="29" t="s">
        <v>1148</v>
      </c>
      <c r="F589" s="30" t="s">
        <v>26447</v>
      </c>
    </row>
    <row r="590" spans="1:6" ht="28.8" hidden="1" x14ac:dyDescent="0.3">
      <c r="A590" s="29">
        <v>1</v>
      </c>
      <c r="B590" s="30" t="s">
        <v>25620</v>
      </c>
      <c r="C590" s="29" t="s">
        <v>26443</v>
      </c>
      <c r="D590" s="30" t="s">
        <v>26444</v>
      </c>
      <c r="E590" s="29" t="s">
        <v>1150</v>
      </c>
      <c r="F590" s="30" t="s">
        <v>26448</v>
      </c>
    </row>
    <row r="591" spans="1:6" ht="28.8" hidden="1" x14ac:dyDescent="0.3">
      <c r="A591" s="29">
        <v>1</v>
      </c>
      <c r="B591" s="30" t="s">
        <v>25620</v>
      </c>
      <c r="C591" s="29" t="s">
        <v>26443</v>
      </c>
      <c r="D591" s="30" t="s">
        <v>26444</v>
      </c>
      <c r="E591" s="29" t="s">
        <v>1152</v>
      </c>
      <c r="F591" s="30" t="s">
        <v>26449</v>
      </c>
    </row>
    <row r="592" spans="1:6" ht="28.8" hidden="1" x14ac:dyDescent="0.3">
      <c r="A592" s="29">
        <v>1</v>
      </c>
      <c r="B592" s="30" t="s">
        <v>25620</v>
      </c>
      <c r="C592" s="29" t="s">
        <v>26443</v>
      </c>
      <c r="D592" s="30" t="s">
        <v>26444</v>
      </c>
      <c r="E592" s="29" t="s">
        <v>1154</v>
      </c>
      <c r="F592" s="30" t="s">
        <v>26450</v>
      </c>
    </row>
    <row r="593" spans="1:6" ht="28.8" hidden="1" x14ac:dyDescent="0.3">
      <c r="A593" s="29">
        <v>1</v>
      </c>
      <c r="B593" s="30" t="s">
        <v>25620</v>
      </c>
      <c r="C593" s="29" t="s">
        <v>26451</v>
      </c>
      <c r="D593" s="30" t="s">
        <v>26452</v>
      </c>
      <c r="E593" s="29" t="s">
        <v>1156</v>
      </c>
      <c r="F593" s="30" t="s">
        <v>26453</v>
      </c>
    </row>
    <row r="594" spans="1:6" ht="28.8" hidden="1" x14ac:dyDescent="0.3">
      <c r="A594" s="29">
        <v>1</v>
      </c>
      <c r="B594" s="30" t="s">
        <v>25620</v>
      </c>
      <c r="C594" s="29" t="s">
        <v>26451</v>
      </c>
      <c r="D594" s="30" t="s">
        <v>26452</v>
      </c>
      <c r="E594" s="29" t="s">
        <v>1158</v>
      </c>
      <c r="F594" s="30" t="s">
        <v>26454</v>
      </c>
    </row>
    <row r="595" spans="1:6" ht="28.8" hidden="1" x14ac:dyDescent="0.3">
      <c r="A595" s="29">
        <v>1</v>
      </c>
      <c r="B595" s="30" t="s">
        <v>25620</v>
      </c>
      <c r="C595" s="29" t="s">
        <v>26451</v>
      </c>
      <c r="D595" s="30" t="s">
        <v>26452</v>
      </c>
      <c r="E595" s="29" t="s">
        <v>1160</v>
      </c>
      <c r="F595" s="30" t="s">
        <v>26455</v>
      </c>
    </row>
    <row r="596" spans="1:6" ht="28.8" hidden="1" x14ac:dyDescent="0.3">
      <c r="A596" s="29">
        <v>1</v>
      </c>
      <c r="B596" s="30" t="s">
        <v>25620</v>
      </c>
      <c r="C596" s="29" t="s">
        <v>26451</v>
      </c>
      <c r="D596" s="30" t="s">
        <v>26452</v>
      </c>
      <c r="E596" s="29" t="s">
        <v>1162</v>
      </c>
      <c r="F596" s="30" t="s">
        <v>26456</v>
      </c>
    </row>
    <row r="597" spans="1:6" ht="28.8" hidden="1" x14ac:dyDescent="0.3">
      <c r="A597" s="29">
        <v>1</v>
      </c>
      <c r="B597" s="30" t="s">
        <v>25620</v>
      </c>
      <c r="C597" s="29" t="s">
        <v>26451</v>
      </c>
      <c r="D597" s="30" t="s">
        <v>26452</v>
      </c>
      <c r="E597" s="29" t="s">
        <v>1164</v>
      </c>
      <c r="F597" s="30" t="s">
        <v>26457</v>
      </c>
    </row>
    <row r="598" spans="1:6" ht="28.8" hidden="1" x14ac:dyDescent="0.3">
      <c r="A598" s="29">
        <v>1</v>
      </c>
      <c r="B598" s="30" t="s">
        <v>25620</v>
      </c>
      <c r="C598" s="29" t="s">
        <v>26451</v>
      </c>
      <c r="D598" s="30" t="s">
        <v>26452</v>
      </c>
      <c r="E598" s="29" t="s">
        <v>1166</v>
      </c>
      <c r="F598" s="30" t="s">
        <v>26458</v>
      </c>
    </row>
    <row r="599" spans="1:6" ht="28.8" hidden="1" x14ac:dyDescent="0.3">
      <c r="A599" s="29">
        <v>1</v>
      </c>
      <c r="B599" s="30" t="s">
        <v>25620</v>
      </c>
      <c r="C599" s="29" t="s">
        <v>26451</v>
      </c>
      <c r="D599" s="30" t="s">
        <v>26452</v>
      </c>
      <c r="E599" s="29" t="s">
        <v>1168</v>
      </c>
      <c r="F599" s="30" t="s">
        <v>26459</v>
      </c>
    </row>
    <row r="600" spans="1:6" ht="28.8" hidden="1" x14ac:dyDescent="0.3">
      <c r="A600" s="29">
        <v>1</v>
      </c>
      <c r="B600" s="30" t="s">
        <v>25620</v>
      </c>
      <c r="C600" s="29" t="s">
        <v>26460</v>
      </c>
      <c r="D600" s="30" t="s">
        <v>26461</v>
      </c>
      <c r="E600" s="29" t="s">
        <v>1170</v>
      </c>
      <c r="F600" s="30" t="s">
        <v>26462</v>
      </c>
    </row>
    <row r="601" spans="1:6" ht="28.8" hidden="1" x14ac:dyDescent="0.3">
      <c r="A601" s="29">
        <v>1</v>
      </c>
      <c r="B601" s="30" t="s">
        <v>25620</v>
      </c>
      <c r="C601" s="29" t="s">
        <v>26460</v>
      </c>
      <c r="D601" s="30" t="s">
        <v>26461</v>
      </c>
      <c r="E601" s="29" t="s">
        <v>1172</v>
      </c>
      <c r="F601" s="30" t="s">
        <v>26463</v>
      </c>
    </row>
    <row r="602" spans="1:6" ht="28.8" hidden="1" x14ac:dyDescent="0.3">
      <c r="A602" s="29">
        <v>1</v>
      </c>
      <c r="B602" s="30" t="s">
        <v>25620</v>
      </c>
      <c r="C602" s="29" t="s">
        <v>26460</v>
      </c>
      <c r="D602" s="30" t="s">
        <v>26461</v>
      </c>
      <c r="E602" s="29" t="s">
        <v>1174</v>
      </c>
      <c r="F602" s="30" t="s">
        <v>26464</v>
      </c>
    </row>
    <row r="603" spans="1:6" ht="28.8" hidden="1" x14ac:dyDescent="0.3">
      <c r="A603" s="29">
        <v>1</v>
      </c>
      <c r="B603" s="30" t="s">
        <v>25620</v>
      </c>
      <c r="C603" s="29" t="s">
        <v>26460</v>
      </c>
      <c r="D603" s="30" t="s">
        <v>26461</v>
      </c>
      <c r="E603" s="29" t="s">
        <v>1176</v>
      </c>
      <c r="F603" s="30" t="s">
        <v>26465</v>
      </c>
    </row>
    <row r="604" spans="1:6" ht="28.8" hidden="1" x14ac:dyDescent="0.3">
      <c r="A604" s="29">
        <v>1</v>
      </c>
      <c r="B604" s="30" t="s">
        <v>25620</v>
      </c>
      <c r="C604" s="29" t="s">
        <v>26460</v>
      </c>
      <c r="D604" s="30" t="s">
        <v>26461</v>
      </c>
      <c r="E604" s="29" t="s">
        <v>1178</v>
      </c>
      <c r="F604" s="30" t="s">
        <v>26466</v>
      </c>
    </row>
    <row r="605" spans="1:6" ht="28.8" hidden="1" x14ac:dyDescent="0.3">
      <c r="A605" s="29">
        <v>1</v>
      </c>
      <c r="B605" s="30" t="s">
        <v>25620</v>
      </c>
      <c r="C605" s="29" t="s">
        <v>26460</v>
      </c>
      <c r="D605" s="30" t="s">
        <v>26461</v>
      </c>
      <c r="E605" s="29" t="s">
        <v>1180</v>
      </c>
      <c r="F605" s="30" t="s">
        <v>26467</v>
      </c>
    </row>
    <row r="606" spans="1:6" ht="28.8" hidden="1" x14ac:dyDescent="0.3">
      <c r="A606" s="29">
        <v>1</v>
      </c>
      <c r="B606" s="30" t="s">
        <v>25620</v>
      </c>
      <c r="C606" s="29" t="s">
        <v>26460</v>
      </c>
      <c r="D606" s="30" t="s">
        <v>26461</v>
      </c>
      <c r="E606" s="29" t="s">
        <v>1182</v>
      </c>
      <c r="F606" s="30" t="s">
        <v>26468</v>
      </c>
    </row>
    <row r="607" spans="1:6" ht="28.8" hidden="1" x14ac:dyDescent="0.3">
      <c r="A607" s="29">
        <v>1</v>
      </c>
      <c r="B607" s="30" t="s">
        <v>25620</v>
      </c>
      <c r="C607" s="29" t="s">
        <v>26460</v>
      </c>
      <c r="D607" s="30" t="s">
        <v>26461</v>
      </c>
      <c r="E607" s="29" t="s">
        <v>1184</v>
      </c>
      <c r="F607" s="30" t="s">
        <v>26469</v>
      </c>
    </row>
    <row r="608" spans="1:6" ht="28.8" hidden="1" x14ac:dyDescent="0.3">
      <c r="A608" s="29">
        <v>1</v>
      </c>
      <c r="B608" s="30" t="s">
        <v>25620</v>
      </c>
      <c r="C608" s="29" t="s">
        <v>26470</v>
      </c>
      <c r="D608" s="30" t="s">
        <v>26471</v>
      </c>
      <c r="E608" s="29" t="s">
        <v>1186</v>
      </c>
      <c r="F608" s="30" t="s">
        <v>26472</v>
      </c>
    </row>
    <row r="609" spans="1:6" ht="28.8" hidden="1" x14ac:dyDescent="0.3">
      <c r="A609" s="29">
        <v>1</v>
      </c>
      <c r="B609" s="30" t="s">
        <v>25620</v>
      </c>
      <c r="C609" s="29" t="s">
        <v>26470</v>
      </c>
      <c r="D609" s="30" t="s">
        <v>26471</v>
      </c>
      <c r="E609" s="29" t="s">
        <v>1188</v>
      </c>
      <c r="F609" s="30" t="s">
        <v>26473</v>
      </c>
    </row>
    <row r="610" spans="1:6" ht="28.8" hidden="1" x14ac:dyDescent="0.3">
      <c r="A610" s="29">
        <v>1</v>
      </c>
      <c r="B610" s="30" t="s">
        <v>25620</v>
      </c>
      <c r="C610" s="29" t="s">
        <v>26470</v>
      </c>
      <c r="D610" s="30" t="s">
        <v>26471</v>
      </c>
      <c r="E610" s="29" t="s">
        <v>1190</v>
      </c>
      <c r="F610" s="30" t="s">
        <v>26474</v>
      </c>
    </row>
    <row r="611" spans="1:6" ht="28.8" hidden="1" x14ac:dyDescent="0.3">
      <c r="A611" s="29">
        <v>1</v>
      </c>
      <c r="B611" s="30" t="s">
        <v>25620</v>
      </c>
      <c r="C611" s="29" t="s">
        <v>26475</v>
      </c>
      <c r="D611" s="30" t="s">
        <v>26476</v>
      </c>
      <c r="E611" s="29" t="s">
        <v>1192</v>
      </c>
      <c r="F611" s="30" t="s">
        <v>26477</v>
      </c>
    </row>
    <row r="612" spans="1:6" ht="28.8" hidden="1" x14ac:dyDescent="0.3">
      <c r="A612" s="29">
        <v>1</v>
      </c>
      <c r="B612" s="30" t="s">
        <v>25620</v>
      </c>
      <c r="C612" s="29" t="s">
        <v>26475</v>
      </c>
      <c r="D612" s="30" t="s">
        <v>26476</v>
      </c>
      <c r="E612" s="29" t="s">
        <v>1194</v>
      </c>
      <c r="F612" s="30" t="s">
        <v>26478</v>
      </c>
    </row>
    <row r="613" spans="1:6" ht="28.8" hidden="1" x14ac:dyDescent="0.3">
      <c r="A613" s="29">
        <v>1</v>
      </c>
      <c r="B613" s="30" t="s">
        <v>25620</v>
      </c>
      <c r="C613" s="29" t="s">
        <v>26475</v>
      </c>
      <c r="D613" s="30" t="s">
        <v>26476</v>
      </c>
      <c r="E613" s="29" t="s">
        <v>1196</v>
      </c>
      <c r="F613" s="30" t="s">
        <v>26479</v>
      </c>
    </row>
    <row r="614" spans="1:6" ht="28.8" hidden="1" x14ac:dyDescent="0.3">
      <c r="A614" s="29">
        <v>1</v>
      </c>
      <c r="B614" s="30" t="s">
        <v>25620</v>
      </c>
      <c r="C614" s="29" t="s">
        <v>26475</v>
      </c>
      <c r="D614" s="30" t="s">
        <v>26476</v>
      </c>
      <c r="E614" s="29" t="s">
        <v>1198</v>
      </c>
      <c r="F614" s="30" t="s">
        <v>26480</v>
      </c>
    </row>
    <row r="615" spans="1:6" ht="28.8" hidden="1" x14ac:dyDescent="0.3">
      <c r="A615" s="29">
        <v>1</v>
      </c>
      <c r="B615" s="30" t="s">
        <v>25620</v>
      </c>
      <c r="C615" s="29" t="s">
        <v>26475</v>
      </c>
      <c r="D615" s="30" t="s">
        <v>26476</v>
      </c>
      <c r="E615" s="29" t="s">
        <v>1200</v>
      </c>
      <c r="F615" s="30" t="s">
        <v>26481</v>
      </c>
    </row>
    <row r="616" spans="1:6" ht="28.8" hidden="1" x14ac:dyDescent="0.3">
      <c r="A616" s="29">
        <v>1</v>
      </c>
      <c r="B616" s="30" t="s">
        <v>25620</v>
      </c>
      <c r="C616" s="29" t="s">
        <v>26475</v>
      </c>
      <c r="D616" s="30" t="s">
        <v>26476</v>
      </c>
      <c r="E616" s="29" t="s">
        <v>26482</v>
      </c>
      <c r="F616" s="30" t="s">
        <v>26483</v>
      </c>
    </row>
    <row r="617" spans="1:6" ht="28.8" hidden="1" x14ac:dyDescent="0.3">
      <c r="A617" s="29">
        <v>1</v>
      </c>
      <c r="B617" s="30" t="s">
        <v>25620</v>
      </c>
      <c r="C617" s="29" t="s">
        <v>26475</v>
      </c>
      <c r="D617" s="30" t="s">
        <v>26476</v>
      </c>
      <c r="E617" s="29" t="s">
        <v>1202</v>
      </c>
      <c r="F617" s="30" t="s">
        <v>26484</v>
      </c>
    </row>
    <row r="618" spans="1:6" ht="28.8" hidden="1" x14ac:dyDescent="0.3">
      <c r="A618" s="29">
        <v>1</v>
      </c>
      <c r="B618" s="30" t="s">
        <v>25620</v>
      </c>
      <c r="C618" s="29" t="s">
        <v>26475</v>
      </c>
      <c r="D618" s="30" t="s">
        <v>26476</v>
      </c>
      <c r="E618" s="29" t="s">
        <v>1204</v>
      </c>
      <c r="F618" s="30" t="s">
        <v>26485</v>
      </c>
    </row>
    <row r="619" spans="1:6" ht="28.8" hidden="1" x14ac:dyDescent="0.3">
      <c r="A619" s="29">
        <v>1</v>
      </c>
      <c r="B619" s="30" t="s">
        <v>25620</v>
      </c>
      <c r="C619" s="29" t="s">
        <v>26486</v>
      </c>
      <c r="D619" s="30" t="s">
        <v>26487</v>
      </c>
      <c r="E619" s="29" t="s">
        <v>1206</v>
      </c>
      <c r="F619" s="30" t="s">
        <v>26488</v>
      </c>
    </row>
    <row r="620" spans="1:6" ht="28.8" hidden="1" x14ac:dyDescent="0.3">
      <c r="A620" s="29">
        <v>1</v>
      </c>
      <c r="B620" s="30" t="s">
        <v>25620</v>
      </c>
      <c r="C620" s="29" t="s">
        <v>26489</v>
      </c>
      <c r="D620" s="30" t="s">
        <v>26490</v>
      </c>
      <c r="E620" s="29" t="s">
        <v>1208</v>
      </c>
      <c r="F620" s="30" t="s">
        <v>26491</v>
      </c>
    </row>
    <row r="621" spans="1:6" ht="28.8" hidden="1" x14ac:dyDescent="0.3">
      <c r="A621" s="29">
        <v>1</v>
      </c>
      <c r="B621" s="30" t="s">
        <v>25620</v>
      </c>
      <c r="C621" s="29" t="s">
        <v>26489</v>
      </c>
      <c r="D621" s="30" t="s">
        <v>26490</v>
      </c>
      <c r="E621" s="29" t="s">
        <v>1210</v>
      </c>
      <c r="F621" s="30" t="s">
        <v>26492</v>
      </c>
    </row>
    <row r="622" spans="1:6" ht="28.8" hidden="1" x14ac:dyDescent="0.3">
      <c r="A622" s="29">
        <v>1</v>
      </c>
      <c r="B622" s="30" t="s">
        <v>25620</v>
      </c>
      <c r="C622" s="29" t="s">
        <v>26489</v>
      </c>
      <c r="D622" s="30" t="s">
        <v>26490</v>
      </c>
      <c r="E622" s="29" t="s">
        <v>1212</v>
      </c>
      <c r="F622" s="30" t="s">
        <v>26493</v>
      </c>
    </row>
    <row r="623" spans="1:6" ht="28.8" hidden="1" x14ac:dyDescent="0.3">
      <c r="A623" s="29">
        <v>1</v>
      </c>
      <c r="B623" s="30" t="s">
        <v>25620</v>
      </c>
      <c r="C623" s="29" t="s">
        <v>26494</v>
      </c>
      <c r="D623" s="30" t="s">
        <v>26495</v>
      </c>
      <c r="E623" s="29" t="s">
        <v>1214</v>
      </c>
      <c r="F623" s="30" t="s">
        <v>26496</v>
      </c>
    </row>
    <row r="624" spans="1:6" ht="28.8" hidden="1" x14ac:dyDescent="0.3">
      <c r="A624" s="29">
        <v>1</v>
      </c>
      <c r="B624" s="30" t="s">
        <v>25620</v>
      </c>
      <c r="C624" s="29" t="s">
        <v>26494</v>
      </c>
      <c r="D624" s="30" t="s">
        <v>26495</v>
      </c>
      <c r="E624" s="29" t="s">
        <v>1216</v>
      </c>
      <c r="F624" s="30" t="s">
        <v>26497</v>
      </c>
    </row>
    <row r="625" spans="1:6" ht="28.8" hidden="1" x14ac:dyDescent="0.3">
      <c r="A625" s="29">
        <v>1</v>
      </c>
      <c r="B625" s="30" t="s">
        <v>25620</v>
      </c>
      <c r="C625" s="29" t="s">
        <v>26494</v>
      </c>
      <c r="D625" s="30" t="s">
        <v>26495</v>
      </c>
      <c r="E625" s="29" t="s">
        <v>1218</v>
      </c>
      <c r="F625" s="30" t="s">
        <v>26498</v>
      </c>
    </row>
    <row r="626" spans="1:6" ht="28.8" hidden="1" x14ac:dyDescent="0.3">
      <c r="A626" s="29">
        <v>1</v>
      </c>
      <c r="B626" s="30" t="s">
        <v>25620</v>
      </c>
      <c r="C626" s="29" t="s">
        <v>26499</v>
      </c>
      <c r="D626" s="30" t="s">
        <v>26500</v>
      </c>
      <c r="E626" s="29" t="s">
        <v>1220</v>
      </c>
      <c r="F626" s="30" t="s">
        <v>26501</v>
      </c>
    </row>
    <row r="627" spans="1:6" ht="28.8" hidden="1" x14ac:dyDescent="0.3">
      <c r="A627" s="29">
        <v>1</v>
      </c>
      <c r="B627" s="30" t="s">
        <v>25620</v>
      </c>
      <c r="C627" s="29" t="s">
        <v>26499</v>
      </c>
      <c r="D627" s="30" t="s">
        <v>26500</v>
      </c>
      <c r="E627" s="29" t="s">
        <v>1222</v>
      </c>
      <c r="F627" s="30" t="s">
        <v>26502</v>
      </c>
    </row>
    <row r="628" spans="1:6" ht="28.8" hidden="1" x14ac:dyDescent="0.3">
      <c r="A628" s="29">
        <v>1</v>
      </c>
      <c r="B628" s="30" t="s">
        <v>25620</v>
      </c>
      <c r="C628" s="29" t="s">
        <v>26499</v>
      </c>
      <c r="D628" s="30" t="s">
        <v>26500</v>
      </c>
      <c r="E628" s="29" t="s">
        <v>1224</v>
      </c>
      <c r="F628" s="30" t="s">
        <v>26503</v>
      </c>
    </row>
    <row r="629" spans="1:6" ht="28.8" hidden="1" x14ac:dyDescent="0.3">
      <c r="A629" s="29">
        <v>1</v>
      </c>
      <c r="B629" s="30" t="s">
        <v>25620</v>
      </c>
      <c r="C629" s="29" t="s">
        <v>26504</v>
      </c>
      <c r="D629" s="30" t="s">
        <v>26505</v>
      </c>
      <c r="E629" s="29" t="s">
        <v>1226</v>
      </c>
      <c r="F629" s="30" t="s">
        <v>26506</v>
      </c>
    </row>
    <row r="630" spans="1:6" ht="28.8" hidden="1" x14ac:dyDescent="0.3">
      <c r="A630" s="29">
        <v>1</v>
      </c>
      <c r="B630" s="30" t="s">
        <v>25620</v>
      </c>
      <c r="C630" s="29" t="s">
        <v>26504</v>
      </c>
      <c r="D630" s="30" t="s">
        <v>26505</v>
      </c>
      <c r="E630" s="29" t="s">
        <v>1228</v>
      </c>
      <c r="F630" s="30" t="s">
        <v>26507</v>
      </c>
    </row>
    <row r="631" spans="1:6" ht="28.8" hidden="1" x14ac:dyDescent="0.3">
      <c r="A631" s="29">
        <v>1</v>
      </c>
      <c r="B631" s="30" t="s">
        <v>25620</v>
      </c>
      <c r="C631" s="29" t="s">
        <v>26504</v>
      </c>
      <c r="D631" s="30" t="s">
        <v>26505</v>
      </c>
      <c r="E631" s="29" t="s">
        <v>1230</v>
      </c>
      <c r="F631" s="30" t="s">
        <v>26508</v>
      </c>
    </row>
    <row r="632" spans="1:6" ht="28.8" hidden="1" x14ac:dyDescent="0.3">
      <c r="A632" s="29">
        <v>1</v>
      </c>
      <c r="B632" s="30" t="s">
        <v>25620</v>
      </c>
      <c r="C632" s="29" t="s">
        <v>26509</v>
      </c>
      <c r="D632" s="30" t="s">
        <v>26510</v>
      </c>
      <c r="E632" s="29" t="s">
        <v>1232</v>
      </c>
      <c r="F632" s="30" t="s">
        <v>26511</v>
      </c>
    </row>
    <row r="633" spans="1:6" ht="28.8" hidden="1" x14ac:dyDescent="0.3">
      <c r="A633" s="29">
        <v>1</v>
      </c>
      <c r="B633" s="30" t="s">
        <v>25620</v>
      </c>
      <c r="C633" s="29" t="s">
        <v>26512</v>
      </c>
      <c r="D633" s="30" t="s">
        <v>26513</v>
      </c>
      <c r="E633" s="29" t="s">
        <v>1234</v>
      </c>
      <c r="F633" s="30" t="s">
        <v>26514</v>
      </c>
    </row>
    <row r="634" spans="1:6" ht="28.8" hidden="1" x14ac:dyDescent="0.3">
      <c r="A634" s="29">
        <v>1</v>
      </c>
      <c r="B634" s="30" t="s">
        <v>25620</v>
      </c>
      <c r="C634" s="29" t="s">
        <v>26512</v>
      </c>
      <c r="D634" s="30" t="s">
        <v>26513</v>
      </c>
      <c r="E634" s="29" t="s">
        <v>1236</v>
      </c>
      <c r="F634" s="30" t="s">
        <v>26515</v>
      </c>
    </row>
    <row r="635" spans="1:6" ht="28.8" hidden="1" x14ac:dyDescent="0.3">
      <c r="A635" s="29">
        <v>1</v>
      </c>
      <c r="B635" s="30" t="s">
        <v>25620</v>
      </c>
      <c r="C635" s="29" t="s">
        <v>26512</v>
      </c>
      <c r="D635" s="30" t="s">
        <v>26513</v>
      </c>
      <c r="E635" s="29" t="s">
        <v>1238</v>
      </c>
      <c r="F635" s="30" t="s">
        <v>26516</v>
      </c>
    </row>
    <row r="636" spans="1:6" ht="28.8" hidden="1" x14ac:dyDescent="0.3">
      <c r="A636" s="29">
        <v>1</v>
      </c>
      <c r="B636" s="30" t="s">
        <v>25620</v>
      </c>
      <c r="C636" s="29" t="s">
        <v>26512</v>
      </c>
      <c r="D636" s="30" t="s">
        <v>26513</v>
      </c>
      <c r="E636" s="29" t="s">
        <v>1240</v>
      </c>
      <c r="F636" s="30" t="s">
        <v>26517</v>
      </c>
    </row>
    <row r="637" spans="1:6" ht="28.8" hidden="1" x14ac:dyDescent="0.3">
      <c r="A637" s="29">
        <v>1</v>
      </c>
      <c r="B637" s="30" t="s">
        <v>25620</v>
      </c>
      <c r="C637" s="29" t="s">
        <v>26518</v>
      </c>
      <c r="D637" s="30" t="s">
        <v>26519</v>
      </c>
      <c r="E637" s="29" t="s">
        <v>1242</v>
      </c>
      <c r="F637" s="30" t="s">
        <v>26520</v>
      </c>
    </row>
    <row r="638" spans="1:6" ht="28.8" hidden="1" x14ac:dyDescent="0.3">
      <c r="A638" s="29">
        <v>1</v>
      </c>
      <c r="B638" s="30" t="s">
        <v>25620</v>
      </c>
      <c r="C638" s="29" t="s">
        <v>26518</v>
      </c>
      <c r="D638" s="30" t="s">
        <v>26519</v>
      </c>
      <c r="E638" s="29" t="s">
        <v>1244</v>
      </c>
      <c r="F638" s="30" t="s">
        <v>26521</v>
      </c>
    </row>
    <row r="639" spans="1:6" ht="28.8" hidden="1" x14ac:dyDescent="0.3">
      <c r="A639" s="29">
        <v>1</v>
      </c>
      <c r="B639" s="30" t="s">
        <v>25620</v>
      </c>
      <c r="C639" s="29" t="s">
        <v>26518</v>
      </c>
      <c r="D639" s="30" t="s">
        <v>26519</v>
      </c>
      <c r="E639" s="29" t="s">
        <v>1246</v>
      </c>
      <c r="F639" s="30" t="s">
        <v>26522</v>
      </c>
    </row>
    <row r="640" spans="1:6" ht="28.8" hidden="1" x14ac:dyDescent="0.3">
      <c r="A640" s="29">
        <v>1</v>
      </c>
      <c r="B640" s="30" t="s">
        <v>25620</v>
      </c>
      <c r="C640" s="29" t="s">
        <v>26523</v>
      </c>
      <c r="D640" s="30" t="s">
        <v>26524</v>
      </c>
      <c r="E640" s="29" t="s">
        <v>1248</v>
      </c>
      <c r="F640" s="30" t="s">
        <v>26525</v>
      </c>
    </row>
    <row r="641" spans="1:6" ht="28.8" hidden="1" x14ac:dyDescent="0.3">
      <c r="A641" s="29">
        <v>1</v>
      </c>
      <c r="B641" s="30" t="s">
        <v>25620</v>
      </c>
      <c r="C641" s="29" t="s">
        <v>26523</v>
      </c>
      <c r="D641" s="30" t="s">
        <v>26524</v>
      </c>
      <c r="E641" s="29" t="s">
        <v>1250</v>
      </c>
      <c r="F641" s="30" t="s">
        <v>26526</v>
      </c>
    </row>
    <row r="642" spans="1:6" ht="28.8" hidden="1" x14ac:dyDescent="0.3">
      <c r="A642" s="29">
        <v>1</v>
      </c>
      <c r="B642" s="30" t="s">
        <v>25620</v>
      </c>
      <c r="C642" s="29" t="s">
        <v>26523</v>
      </c>
      <c r="D642" s="30" t="s">
        <v>26524</v>
      </c>
      <c r="E642" s="29" t="s">
        <v>1252</v>
      </c>
      <c r="F642" s="30" t="s">
        <v>26527</v>
      </c>
    </row>
    <row r="643" spans="1:6" ht="28.8" hidden="1" x14ac:dyDescent="0.3">
      <c r="A643" s="29">
        <v>1</v>
      </c>
      <c r="B643" s="30" t="s">
        <v>25620</v>
      </c>
      <c r="C643" s="29" t="s">
        <v>26523</v>
      </c>
      <c r="D643" s="30" t="s">
        <v>26524</v>
      </c>
      <c r="E643" s="29" t="s">
        <v>1254</v>
      </c>
      <c r="F643" s="30" t="s">
        <v>26528</v>
      </c>
    </row>
    <row r="644" spans="1:6" ht="28.8" hidden="1" x14ac:dyDescent="0.3">
      <c r="A644" s="29">
        <v>1</v>
      </c>
      <c r="B644" s="30" t="s">
        <v>25620</v>
      </c>
      <c r="C644" s="29" t="s">
        <v>26523</v>
      </c>
      <c r="D644" s="30" t="s">
        <v>26524</v>
      </c>
      <c r="E644" s="29" t="s">
        <v>1256</v>
      </c>
      <c r="F644" s="30" t="s">
        <v>26529</v>
      </c>
    </row>
    <row r="645" spans="1:6" ht="28.8" hidden="1" x14ac:dyDescent="0.3">
      <c r="A645" s="29">
        <v>1</v>
      </c>
      <c r="B645" s="30" t="s">
        <v>25620</v>
      </c>
      <c r="C645" s="29" t="s">
        <v>26523</v>
      </c>
      <c r="D645" s="30" t="s">
        <v>26524</v>
      </c>
      <c r="E645" s="29" t="s">
        <v>1258</v>
      </c>
      <c r="F645" s="30" t="s">
        <v>26530</v>
      </c>
    </row>
    <row r="646" spans="1:6" ht="28.8" hidden="1" x14ac:dyDescent="0.3">
      <c r="A646" s="29">
        <v>1</v>
      </c>
      <c r="B646" s="30" t="s">
        <v>25620</v>
      </c>
      <c r="C646" s="29" t="s">
        <v>26531</v>
      </c>
      <c r="D646" s="30" t="s">
        <v>26532</v>
      </c>
      <c r="E646" s="29" t="s">
        <v>1260</v>
      </c>
      <c r="F646" s="30" t="s">
        <v>26533</v>
      </c>
    </row>
    <row r="647" spans="1:6" ht="28.8" hidden="1" x14ac:dyDescent="0.3">
      <c r="A647" s="29">
        <v>1</v>
      </c>
      <c r="B647" s="30" t="s">
        <v>25620</v>
      </c>
      <c r="C647" s="29" t="s">
        <v>26531</v>
      </c>
      <c r="D647" s="30" t="s">
        <v>26532</v>
      </c>
      <c r="E647" s="29" t="s">
        <v>1262</v>
      </c>
      <c r="F647" s="30" t="s">
        <v>26534</v>
      </c>
    </row>
    <row r="648" spans="1:6" ht="28.8" hidden="1" x14ac:dyDescent="0.3">
      <c r="A648" s="29">
        <v>1</v>
      </c>
      <c r="B648" s="30" t="s">
        <v>25620</v>
      </c>
      <c r="C648" s="29" t="s">
        <v>26531</v>
      </c>
      <c r="D648" s="30" t="s">
        <v>26532</v>
      </c>
      <c r="E648" s="29" t="s">
        <v>1264</v>
      </c>
      <c r="F648" s="30" t="s">
        <v>26535</v>
      </c>
    </row>
    <row r="649" spans="1:6" ht="28.8" hidden="1" x14ac:dyDescent="0.3">
      <c r="A649" s="29">
        <v>1</v>
      </c>
      <c r="B649" s="30" t="s">
        <v>25620</v>
      </c>
      <c r="C649" s="29" t="s">
        <v>26531</v>
      </c>
      <c r="D649" s="30" t="s">
        <v>26532</v>
      </c>
      <c r="E649" s="29" t="s">
        <v>1266</v>
      </c>
      <c r="F649" s="30" t="s">
        <v>26536</v>
      </c>
    </row>
    <row r="650" spans="1:6" ht="28.8" hidden="1" x14ac:dyDescent="0.3">
      <c r="A650" s="29">
        <v>1</v>
      </c>
      <c r="B650" s="30" t="s">
        <v>25620</v>
      </c>
      <c r="C650" s="29" t="s">
        <v>26531</v>
      </c>
      <c r="D650" s="30" t="s">
        <v>26532</v>
      </c>
      <c r="E650" s="29" t="s">
        <v>1268</v>
      </c>
      <c r="F650" s="30" t="s">
        <v>26537</v>
      </c>
    </row>
    <row r="651" spans="1:6" ht="28.8" hidden="1" x14ac:dyDescent="0.3">
      <c r="A651" s="29">
        <v>1</v>
      </c>
      <c r="B651" s="30" t="s">
        <v>25620</v>
      </c>
      <c r="C651" s="29" t="s">
        <v>26531</v>
      </c>
      <c r="D651" s="30" t="s">
        <v>26532</v>
      </c>
      <c r="E651" s="29" t="s">
        <v>1270</v>
      </c>
      <c r="F651" s="30" t="s">
        <v>26538</v>
      </c>
    </row>
    <row r="652" spans="1:6" ht="28.8" hidden="1" x14ac:dyDescent="0.3">
      <c r="A652" s="29">
        <v>1</v>
      </c>
      <c r="B652" s="30" t="s">
        <v>25620</v>
      </c>
      <c r="C652" s="29" t="s">
        <v>26539</v>
      </c>
      <c r="D652" s="30" t="s">
        <v>26540</v>
      </c>
      <c r="E652" s="29" t="s">
        <v>1274</v>
      </c>
      <c r="F652" s="30" t="s">
        <v>26541</v>
      </c>
    </row>
    <row r="653" spans="1:6" ht="28.8" hidden="1" x14ac:dyDescent="0.3">
      <c r="A653" s="29">
        <v>1</v>
      </c>
      <c r="B653" s="30" t="s">
        <v>25620</v>
      </c>
      <c r="C653" s="29" t="s">
        <v>26539</v>
      </c>
      <c r="D653" s="30" t="s">
        <v>26540</v>
      </c>
      <c r="E653" s="29" t="s">
        <v>1276</v>
      </c>
      <c r="F653" s="30" t="s">
        <v>26542</v>
      </c>
    </row>
    <row r="654" spans="1:6" ht="28.8" hidden="1" x14ac:dyDescent="0.3">
      <c r="A654" s="29">
        <v>1</v>
      </c>
      <c r="B654" s="30" t="s">
        <v>25620</v>
      </c>
      <c r="C654" s="29" t="s">
        <v>26539</v>
      </c>
      <c r="D654" s="30" t="s">
        <v>26540</v>
      </c>
      <c r="E654" s="29" t="s">
        <v>1278</v>
      </c>
      <c r="F654" s="30" t="s">
        <v>26543</v>
      </c>
    </row>
    <row r="655" spans="1:6" ht="28.8" hidden="1" x14ac:dyDescent="0.3">
      <c r="A655" s="29">
        <v>1</v>
      </c>
      <c r="B655" s="30" t="s">
        <v>25620</v>
      </c>
      <c r="C655" s="29" t="s">
        <v>26539</v>
      </c>
      <c r="D655" s="30" t="s">
        <v>26540</v>
      </c>
      <c r="E655" s="29" t="s">
        <v>1280</v>
      </c>
      <c r="F655" s="30" t="s">
        <v>26544</v>
      </c>
    </row>
    <row r="656" spans="1:6" ht="28.8" hidden="1" x14ac:dyDescent="0.3">
      <c r="A656" s="29">
        <v>1</v>
      </c>
      <c r="B656" s="30" t="s">
        <v>25620</v>
      </c>
      <c r="C656" s="29" t="s">
        <v>26545</v>
      </c>
      <c r="D656" s="30" t="s">
        <v>26546</v>
      </c>
      <c r="E656" s="29" t="s">
        <v>1282</v>
      </c>
      <c r="F656" s="30" t="s">
        <v>26547</v>
      </c>
    </row>
    <row r="657" spans="1:6" ht="28.8" hidden="1" x14ac:dyDescent="0.3">
      <c r="A657" s="29">
        <v>1</v>
      </c>
      <c r="B657" s="30" t="s">
        <v>25620</v>
      </c>
      <c r="C657" s="29" t="s">
        <v>26548</v>
      </c>
      <c r="D657" s="30" t="s">
        <v>26549</v>
      </c>
      <c r="E657" s="29" t="s">
        <v>1284</v>
      </c>
      <c r="F657" s="30" t="s">
        <v>26550</v>
      </c>
    </row>
    <row r="658" spans="1:6" ht="28.8" hidden="1" x14ac:dyDescent="0.3">
      <c r="A658" s="29">
        <v>1</v>
      </c>
      <c r="B658" s="30" t="s">
        <v>25620</v>
      </c>
      <c r="C658" s="29" t="s">
        <v>26548</v>
      </c>
      <c r="D658" s="30" t="s">
        <v>26549</v>
      </c>
      <c r="E658" s="29" t="s">
        <v>1286</v>
      </c>
      <c r="F658" s="30" t="s">
        <v>26551</v>
      </c>
    </row>
    <row r="659" spans="1:6" ht="28.8" hidden="1" x14ac:dyDescent="0.3">
      <c r="A659" s="29">
        <v>1</v>
      </c>
      <c r="B659" s="30" t="s">
        <v>25620</v>
      </c>
      <c r="C659" s="29" t="s">
        <v>26548</v>
      </c>
      <c r="D659" s="30" t="s">
        <v>26549</v>
      </c>
      <c r="E659" s="29" t="s">
        <v>1288</v>
      </c>
      <c r="F659" s="30" t="s">
        <v>26552</v>
      </c>
    </row>
    <row r="660" spans="1:6" ht="28.8" hidden="1" x14ac:dyDescent="0.3">
      <c r="A660" s="29">
        <v>1</v>
      </c>
      <c r="B660" s="30" t="s">
        <v>25620</v>
      </c>
      <c r="C660" s="29" t="s">
        <v>26548</v>
      </c>
      <c r="D660" s="30" t="s">
        <v>26549</v>
      </c>
      <c r="E660" s="29" t="s">
        <v>1290</v>
      </c>
      <c r="F660" s="30" t="s">
        <v>26553</v>
      </c>
    </row>
    <row r="661" spans="1:6" ht="28.8" hidden="1" x14ac:dyDescent="0.3">
      <c r="A661" s="29">
        <v>1</v>
      </c>
      <c r="B661" s="30" t="s">
        <v>25620</v>
      </c>
      <c r="C661" s="29" t="s">
        <v>26548</v>
      </c>
      <c r="D661" s="30" t="s">
        <v>26549</v>
      </c>
      <c r="E661" s="29" t="s">
        <v>1292</v>
      </c>
      <c r="F661" s="30" t="s">
        <v>26554</v>
      </c>
    </row>
    <row r="662" spans="1:6" ht="28.8" hidden="1" x14ac:dyDescent="0.3">
      <c r="A662" s="29">
        <v>1</v>
      </c>
      <c r="B662" s="30" t="s">
        <v>25620</v>
      </c>
      <c r="C662" s="29" t="s">
        <v>26548</v>
      </c>
      <c r="D662" s="30" t="s">
        <v>26549</v>
      </c>
      <c r="E662" s="29" t="s">
        <v>1294</v>
      </c>
      <c r="F662" s="30" t="s">
        <v>26555</v>
      </c>
    </row>
    <row r="663" spans="1:6" ht="28.8" hidden="1" x14ac:dyDescent="0.3">
      <c r="A663" s="29">
        <v>1</v>
      </c>
      <c r="B663" s="30" t="s">
        <v>25620</v>
      </c>
      <c r="C663" s="29" t="s">
        <v>26556</v>
      </c>
      <c r="D663" s="30" t="s">
        <v>26557</v>
      </c>
      <c r="E663" s="29" t="s">
        <v>1296</v>
      </c>
      <c r="F663" s="30" t="s">
        <v>26558</v>
      </c>
    </row>
    <row r="664" spans="1:6" ht="28.8" hidden="1" x14ac:dyDescent="0.3">
      <c r="A664" s="29">
        <v>1</v>
      </c>
      <c r="B664" s="30" t="s">
        <v>25620</v>
      </c>
      <c r="C664" s="29" t="s">
        <v>26556</v>
      </c>
      <c r="D664" s="30" t="s">
        <v>26557</v>
      </c>
      <c r="E664" s="29" t="s">
        <v>1298</v>
      </c>
      <c r="F664" s="30" t="s">
        <v>26559</v>
      </c>
    </row>
    <row r="665" spans="1:6" ht="28.8" hidden="1" x14ac:dyDescent="0.3">
      <c r="A665" s="29">
        <v>1</v>
      </c>
      <c r="B665" s="30" t="s">
        <v>25620</v>
      </c>
      <c r="C665" s="29" t="s">
        <v>26556</v>
      </c>
      <c r="D665" s="30" t="s">
        <v>26557</v>
      </c>
      <c r="E665" s="29" t="s">
        <v>1300</v>
      </c>
      <c r="F665" s="30" t="s">
        <v>26560</v>
      </c>
    </row>
    <row r="666" spans="1:6" ht="28.8" hidden="1" x14ac:dyDescent="0.3">
      <c r="A666" s="29">
        <v>1</v>
      </c>
      <c r="B666" s="30" t="s">
        <v>25620</v>
      </c>
      <c r="C666" s="29" t="s">
        <v>26556</v>
      </c>
      <c r="D666" s="30" t="s">
        <v>26557</v>
      </c>
      <c r="E666" s="29" t="s">
        <v>1302</v>
      </c>
      <c r="F666" s="30" t="s">
        <v>26561</v>
      </c>
    </row>
    <row r="667" spans="1:6" ht="28.8" hidden="1" x14ac:dyDescent="0.3">
      <c r="A667" s="29">
        <v>1</v>
      </c>
      <c r="B667" s="30" t="s">
        <v>25620</v>
      </c>
      <c r="C667" s="29" t="s">
        <v>26556</v>
      </c>
      <c r="D667" s="30" t="s">
        <v>26557</v>
      </c>
      <c r="E667" s="29" t="s">
        <v>1304</v>
      </c>
      <c r="F667" s="30" t="s">
        <v>26562</v>
      </c>
    </row>
    <row r="668" spans="1:6" ht="28.8" hidden="1" x14ac:dyDescent="0.3">
      <c r="A668" s="29">
        <v>1</v>
      </c>
      <c r="B668" s="30" t="s">
        <v>25620</v>
      </c>
      <c r="C668" s="29" t="s">
        <v>26556</v>
      </c>
      <c r="D668" s="30" t="s">
        <v>26557</v>
      </c>
      <c r="E668" s="29" t="s">
        <v>1306</v>
      </c>
      <c r="F668" s="30" t="s">
        <v>26563</v>
      </c>
    </row>
    <row r="669" spans="1:6" ht="28.8" hidden="1" x14ac:dyDescent="0.3">
      <c r="A669" s="29">
        <v>1</v>
      </c>
      <c r="B669" s="30" t="s">
        <v>25620</v>
      </c>
      <c r="C669" s="29" t="s">
        <v>26556</v>
      </c>
      <c r="D669" s="30" t="s">
        <v>26557</v>
      </c>
      <c r="E669" s="29" t="s">
        <v>1308</v>
      </c>
      <c r="F669" s="30" t="s">
        <v>26564</v>
      </c>
    </row>
    <row r="670" spans="1:6" ht="28.8" hidden="1" x14ac:dyDescent="0.3">
      <c r="A670" s="29">
        <v>1</v>
      </c>
      <c r="B670" s="30" t="s">
        <v>25620</v>
      </c>
      <c r="C670" s="29" t="s">
        <v>26556</v>
      </c>
      <c r="D670" s="30" t="s">
        <v>26557</v>
      </c>
      <c r="E670" s="29" t="s">
        <v>1310</v>
      </c>
      <c r="F670" s="30" t="s">
        <v>26565</v>
      </c>
    </row>
    <row r="671" spans="1:6" ht="28.8" hidden="1" x14ac:dyDescent="0.3">
      <c r="A671" s="29">
        <v>1</v>
      </c>
      <c r="B671" s="30" t="s">
        <v>25620</v>
      </c>
      <c r="C671" s="29" t="s">
        <v>26566</v>
      </c>
      <c r="D671" s="30" t="s">
        <v>26567</v>
      </c>
      <c r="E671" s="29" t="s">
        <v>1312</v>
      </c>
      <c r="F671" s="30" t="s">
        <v>26568</v>
      </c>
    </row>
    <row r="672" spans="1:6" ht="28.8" hidden="1" x14ac:dyDescent="0.3">
      <c r="A672" s="29">
        <v>1</v>
      </c>
      <c r="B672" s="30" t="s">
        <v>25620</v>
      </c>
      <c r="C672" s="29" t="s">
        <v>26566</v>
      </c>
      <c r="D672" s="30" t="s">
        <v>26567</v>
      </c>
      <c r="E672" s="29" t="s">
        <v>1314</v>
      </c>
      <c r="F672" s="30" t="s">
        <v>26569</v>
      </c>
    </row>
    <row r="673" spans="1:6" ht="28.8" hidden="1" x14ac:dyDescent="0.3">
      <c r="A673" s="29">
        <v>1</v>
      </c>
      <c r="B673" s="30" t="s">
        <v>25620</v>
      </c>
      <c r="C673" s="29" t="s">
        <v>26566</v>
      </c>
      <c r="D673" s="30" t="s">
        <v>26567</v>
      </c>
      <c r="E673" s="29" t="s">
        <v>1316</v>
      </c>
      <c r="F673" s="30" t="s">
        <v>26570</v>
      </c>
    </row>
    <row r="674" spans="1:6" ht="28.8" hidden="1" x14ac:dyDescent="0.3">
      <c r="A674" s="29">
        <v>1</v>
      </c>
      <c r="B674" s="30" t="s">
        <v>25620</v>
      </c>
      <c r="C674" s="29" t="s">
        <v>26566</v>
      </c>
      <c r="D674" s="30" t="s">
        <v>26567</v>
      </c>
      <c r="E674" s="29" t="s">
        <v>1318</v>
      </c>
      <c r="F674" s="30" t="s">
        <v>26571</v>
      </c>
    </row>
    <row r="675" spans="1:6" ht="28.8" hidden="1" x14ac:dyDescent="0.3">
      <c r="A675" s="29">
        <v>1</v>
      </c>
      <c r="B675" s="30" t="s">
        <v>25620</v>
      </c>
      <c r="C675" s="29" t="s">
        <v>26566</v>
      </c>
      <c r="D675" s="30" t="s">
        <v>26567</v>
      </c>
      <c r="E675" s="29" t="s">
        <v>1320</v>
      </c>
      <c r="F675" s="30" t="s">
        <v>26572</v>
      </c>
    </row>
    <row r="676" spans="1:6" ht="28.8" hidden="1" x14ac:dyDescent="0.3">
      <c r="A676" s="29">
        <v>1</v>
      </c>
      <c r="B676" s="30" t="s">
        <v>25620</v>
      </c>
      <c r="C676" s="29" t="s">
        <v>26566</v>
      </c>
      <c r="D676" s="30" t="s">
        <v>26567</v>
      </c>
      <c r="E676" s="29" t="s">
        <v>1322</v>
      </c>
      <c r="F676" s="30" t="s">
        <v>26573</v>
      </c>
    </row>
    <row r="677" spans="1:6" ht="28.8" hidden="1" x14ac:dyDescent="0.3">
      <c r="A677" s="29">
        <v>1</v>
      </c>
      <c r="B677" s="30" t="s">
        <v>25620</v>
      </c>
      <c r="C677" s="29" t="s">
        <v>26566</v>
      </c>
      <c r="D677" s="30" t="s">
        <v>26567</v>
      </c>
      <c r="E677" s="29" t="s">
        <v>1324</v>
      </c>
      <c r="F677" s="30" t="s">
        <v>26574</v>
      </c>
    </row>
    <row r="678" spans="1:6" ht="28.8" hidden="1" x14ac:dyDescent="0.3">
      <c r="A678" s="29">
        <v>1</v>
      </c>
      <c r="B678" s="30" t="s">
        <v>25620</v>
      </c>
      <c r="C678" s="29" t="s">
        <v>26566</v>
      </c>
      <c r="D678" s="30" t="s">
        <v>26567</v>
      </c>
      <c r="E678" s="29" t="s">
        <v>1326</v>
      </c>
      <c r="F678" s="30" t="s">
        <v>26575</v>
      </c>
    </row>
    <row r="679" spans="1:6" ht="28.8" hidden="1" x14ac:dyDescent="0.3">
      <c r="A679" s="29">
        <v>1</v>
      </c>
      <c r="B679" s="30" t="s">
        <v>25620</v>
      </c>
      <c r="C679" s="29" t="s">
        <v>26566</v>
      </c>
      <c r="D679" s="30" t="s">
        <v>26567</v>
      </c>
      <c r="E679" s="29" t="s">
        <v>1328</v>
      </c>
      <c r="F679" s="30" t="s">
        <v>26576</v>
      </c>
    </row>
    <row r="680" spans="1:6" ht="28.8" hidden="1" x14ac:dyDescent="0.3">
      <c r="A680" s="29">
        <v>1</v>
      </c>
      <c r="B680" s="30" t="s">
        <v>25620</v>
      </c>
      <c r="C680" s="29" t="s">
        <v>26566</v>
      </c>
      <c r="D680" s="30" t="s">
        <v>26567</v>
      </c>
      <c r="E680" s="29" t="s">
        <v>1330</v>
      </c>
      <c r="F680" s="30" t="s">
        <v>26577</v>
      </c>
    </row>
    <row r="681" spans="1:6" ht="28.8" hidden="1" x14ac:dyDescent="0.3">
      <c r="A681" s="29">
        <v>1</v>
      </c>
      <c r="B681" s="30" t="s">
        <v>25620</v>
      </c>
      <c r="C681" s="29" t="s">
        <v>26578</v>
      </c>
      <c r="D681" s="30" t="s">
        <v>26579</v>
      </c>
      <c r="E681" s="29" t="s">
        <v>1332</v>
      </c>
      <c r="F681" s="30" t="s">
        <v>26580</v>
      </c>
    </row>
    <row r="682" spans="1:6" ht="28.8" hidden="1" x14ac:dyDescent="0.3">
      <c r="A682" s="29">
        <v>1</v>
      </c>
      <c r="B682" s="30" t="s">
        <v>25620</v>
      </c>
      <c r="C682" s="29" t="s">
        <v>26578</v>
      </c>
      <c r="D682" s="30" t="s">
        <v>26579</v>
      </c>
      <c r="E682" s="29" t="s">
        <v>1334</v>
      </c>
      <c r="F682" s="30" t="s">
        <v>26581</v>
      </c>
    </row>
    <row r="683" spans="1:6" ht="28.8" hidden="1" x14ac:dyDescent="0.3">
      <c r="A683" s="29">
        <v>1</v>
      </c>
      <c r="B683" s="30" t="s">
        <v>25620</v>
      </c>
      <c r="C683" s="29" t="s">
        <v>26578</v>
      </c>
      <c r="D683" s="30" t="s">
        <v>26579</v>
      </c>
      <c r="E683" s="29" t="s">
        <v>1336</v>
      </c>
      <c r="F683" s="30" t="s">
        <v>26582</v>
      </c>
    </row>
    <row r="684" spans="1:6" ht="28.8" hidden="1" x14ac:dyDescent="0.3">
      <c r="A684" s="29">
        <v>1</v>
      </c>
      <c r="B684" s="30" t="s">
        <v>25620</v>
      </c>
      <c r="C684" s="29" t="s">
        <v>26583</v>
      </c>
      <c r="D684" s="30" t="s">
        <v>26584</v>
      </c>
      <c r="E684" s="29" t="s">
        <v>1338</v>
      </c>
      <c r="F684" s="30" t="s">
        <v>26585</v>
      </c>
    </row>
    <row r="685" spans="1:6" ht="28.8" hidden="1" x14ac:dyDescent="0.3">
      <c r="A685" s="29">
        <v>1</v>
      </c>
      <c r="B685" s="30" t="s">
        <v>25620</v>
      </c>
      <c r="C685" s="29" t="s">
        <v>26583</v>
      </c>
      <c r="D685" s="30" t="s">
        <v>26584</v>
      </c>
      <c r="E685" s="29" t="s">
        <v>1340</v>
      </c>
      <c r="F685" s="30" t="s">
        <v>26586</v>
      </c>
    </row>
    <row r="686" spans="1:6" ht="28.8" hidden="1" x14ac:dyDescent="0.3">
      <c r="A686" s="29">
        <v>1</v>
      </c>
      <c r="B686" s="30" t="s">
        <v>25620</v>
      </c>
      <c r="C686" s="29" t="s">
        <v>26583</v>
      </c>
      <c r="D686" s="30" t="s">
        <v>26584</v>
      </c>
      <c r="E686" s="29" t="s">
        <v>1342</v>
      </c>
      <c r="F686" s="30" t="s">
        <v>26587</v>
      </c>
    </row>
    <row r="687" spans="1:6" ht="28.8" hidden="1" x14ac:dyDescent="0.3">
      <c r="A687" s="29">
        <v>1</v>
      </c>
      <c r="B687" s="30" t="s">
        <v>25620</v>
      </c>
      <c r="C687" s="29" t="s">
        <v>26583</v>
      </c>
      <c r="D687" s="30" t="s">
        <v>26584</v>
      </c>
      <c r="E687" s="29" t="s">
        <v>1344</v>
      </c>
      <c r="F687" s="30" t="s">
        <v>26588</v>
      </c>
    </row>
    <row r="688" spans="1:6" ht="28.8" hidden="1" x14ac:dyDescent="0.3">
      <c r="A688" s="29">
        <v>1</v>
      </c>
      <c r="B688" s="30" t="s">
        <v>25620</v>
      </c>
      <c r="C688" s="29" t="s">
        <v>26589</v>
      </c>
      <c r="D688" s="30" t="s">
        <v>26590</v>
      </c>
      <c r="E688" s="29" t="s">
        <v>1346</v>
      </c>
      <c r="F688" s="30" t="s">
        <v>26591</v>
      </c>
    </row>
    <row r="689" spans="1:6" ht="28.8" hidden="1" x14ac:dyDescent="0.3">
      <c r="A689" s="29">
        <v>1</v>
      </c>
      <c r="B689" s="30" t="s">
        <v>25620</v>
      </c>
      <c r="C689" s="29" t="s">
        <v>26589</v>
      </c>
      <c r="D689" s="30" t="s">
        <v>26590</v>
      </c>
      <c r="E689" s="29" t="s">
        <v>1348</v>
      </c>
      <c r="F689" s="30" t="s">
        <v>26592</v>
      </c>
    </row>
    <row r="690" spans="1:6" ht="28.8" hidden="1" x14ac:dyDescent="0.3">
      <c r="A690" s="29">
        <v>1</v>
      </c>
      <c r="B690" s="30" t="s">
        <v>25620</v>
      </c>
      <c r="C690" s="29" t="s">
        <v>26593</v>
      </c>
      <c r="D690" s="30" t="s">
        <v>26594</v>
      </c>
      <c r="E690" s="29" t="s">
        <v>1350</v>
      </c>
      <c r="F690" s="30" t="s">
        <v>26595</v>
      </c>
    </row>
    <row r="691" spans="1:6" ht="28.8" hidden="1" x14ac:dyDescent="0.3">
      <c r="A691" s="29">
        <v>1</v>
      </c>
      <c r="B691" s="30" t="s">
        <v>25620</v>
      </c>
      <c r="C691" s="29" t="s">
        <v>26593</v>
      </c>
      <c r="D691" s="30" t="s">
        <v>26594</v>
      </c>
      <c r="E691" s="29" t="s">
        <v>1352</v>
      </c>
      <c r="F691" s="30" t="s">
        <v>26596</v>
      </c>
    </row>
    <row r="692" spans="1:6" ht="28.8" hidden="1" x14ac:dyDescent="0.3">
      <c r="A692" s="29">
        <v>1</v>
      </c>
      <c r="B692" s="30" t="s">
        <v>25620</v>
      </c>
      <c r="C692" s="29" t="s">
        <v>26593</v>
      </c>
      <c r="D692" s="30" t="s">
        <v>26594</v>
      </c>
      <c r="E692" s="29" t="s">
        <v>1354</v>
      </c>
      <c r="F692" s="30" t="s">
        <v>26597</v>
      </c>
    </row>
    <row r="693" spans="1:6" ht="28.8" hidden="1" x14ac:dyDescent="0.3">
      <c r="A693" s="29">
        <v>1</v>
      </c>
      <c r="B693" s="30" t="s">
        <v>25620</v>
      </c>
      <c r="C693" s="29" t="s">
        <v>26593</v>
      </c>
      <c r="D693" s="30" t="s">
        <v>26594</v>
      </c>
      <c r="E693" s="29" t="s">
        <v>1356</v>
      </c>
      <c r="F693" s="30" t="s">
        <v>26598</v>
      </c>
    </row>
    <row r="694" spans="1:6" ht="28.8" hidden="1" x14ac:dyDescent="0.3">
      <c r="A694" s="29">
        <v>1</v>
      </c>
      <c r="B694" s="30" t="s">
        <v>25620</v>
      </c>
      <c r="C694" s="29" t="s">
        <v>26599</v>
      </c>
      <c r="D694" s="30" t="s">
        <v>26600</v>
      </c>
      <c r="E694" s="29" t="s">
        <v>1358</v>
      </c>
      <c r="F694" s="30" t="s">
        <v>26600</v>
      </c>
    </row>
    <row r="695" spans="1:6" ht="28.8" hidden="1" x14ac:dyDescent="0.3">
      <c r="A695" s="29">
        <v>1</v>
      </c>
      <c r="B695" s="30" t="s">
        <v>25620</v>
      </c>
      <c r="C695" s="29" t="s">
        <v>26601</v>
      </c>
      <c r="D695" s="30" t="s">
        <v>26602</v>
      </c>
      <c r="E695" s="29" t="s">
        <v>1360</v>
      </c>
      <c r="F695" s="30" t="s">
        <v>26602</v>
      </c>
    </row>
    <row r="696" spans="1:6" ht="28.8" hidden="1" x14ac:dyDescent="0.3">
      <c r="A696" s="29">
        <v>1</v>
      </c>
      <c r="B696" s="30" t="s">
        <v>25620</v>
      </c>
      <c r="C696" s="29" t="s">
        <v>26603</v>
      </c>
      <c r="D696" s="30" t="s">
        <v>26604</v>
      </c>
      <c r="E696" s="29" t="s">
        <v>1362</v>
      </c>
      <c r="F696" s="30" t="s">
        <v>26605</v>
      </c>
    </row>
    <row r="697" spans="1:6" ht="28.8" hidden="1" x14ac:dyDescent="0.3">
      <c r="A697" s="29">
        <v>1</v>
      </c>
      <c r="B697" s="30" t="s">
        <v>25620</v>
      </c>
      <c r="C697" s="29" t="s">
        <v>26603</v>
      </c>
      <c r="D697" s="30" t="s">
        <v>26604</v>
      </c>
      <c r="E697" s="29" t="s">
        <v>1364</v>
      </c>
      <c r="F697" s="30" t="s">
        <v>26606</v>
      </c>
    </row>
    <row r="698" spans="1:6" ht="28.8" hidden="1" x14ac:dyDescent="0.3">
      <c r="A698" s="29">
        <v>1</v>
      </c>
      <c r="B698" s="30" t="s">
        <v>25620</v>
      </c>
      <c r="C698" s="29" t="s">
        <v>26603</v>
      </c>
      <c r="D698" s="30" t="s">
        <v>26604</v>
      </c>
      <c r="E698" s="29" t="s">
        <v>1366</v>
      </c>
      <c r="F698" s="30" t="s">
        <v>26607</v>
      </c>
    </row>
    <row r="699" spans="1:6" ht="28.8" hidden="1" x14ac:dyDescent="0.3">
      <c r="A699" s="29">
        <v>1</v>
      </c>
      <c r="B699" s="30" t="s">
        <v>25620</v>
      </c>
      <c r="C699" s="29" t="s">
        <v>26603</v>
      </c>
      <c r="D699" s="30" t="s">
        <v>26604</v>
      </c>
      <c r="E699" s="29" t="s">
        <v>1368</v>
      </c>
      <c r="F699" s="30" t="s">
        <v>26608</v>
      </c>
    </row>
    <row r="700" spans="1:6" ht="28.8" hidden="1" x14ac:dyDescent="0.3">
      <c r="A700" s="29">
        <v>1</v>
      </c>
      <c r="B700" s="30" t="s">
        <v>25620</v>
      </c>
      <c r="C700" s="29" t="s">
        <v>26603</v>
      </c>
      <c r="D700" s="30" t="s">
        <v>26604</v>
      </c>
      <c r="E700" s="29" t="s">
        <v>1370</v>
      </c>
      <c r="F700" s="30" t="s">
        <v>26609</v>
      </c>
    </row>
    <row r="701" spans="1:6" ht="28.8" hidden="1" x14ac:dyDescent="0.3">
      <c r="A701" s="29">
        <v>1</v>
      </c>
      <c r="B701" s="30" t="s">
        <v>25620</v>
      </c>
      <c r="C701" s="29" t="s">
        <v>26603</v>
      </c>
      <c r="D701" s="30" t="s">
        <v>26604</v>
      </c>
      <c r="E701" s="29" t="s">
        <v>1372</v>
      </c>
      <c r="F701" s="30" t="s">
        <v>26610</v>
      </c>
    </row>
    <row r="702" spans="1:6" ht="28.8" hidden="1" x14ac:dyDescent="0.3">
      <c r="A702" s="29">
        <v>1</v>
      </c>
      <c r="B702" s="30" t="s">
        <v>25620</v>
      </c>
      <c r="C702" s="29" t="s">
        <v>26603</v>
      </c>
      <c r="D702" s="30" t="s">
        <v>26604</v>
      </c>
      <c r="E702" s="29" t="s">
        <v>1374</v>
      </c>
      <c r="F702" s="30" t="s">
        <v>26611</v>
      </c>
    </row>
    <row r="703" spans="1:6" ht="28.8" hidden="1" x14ac:dyDescent="0.3">
      <c r="A703" s="29">
        <v>1</v>
      </c>
      <c r="B703" s="30" t="s">
        <v>25620</v>
      </c>
      <c r="C703" s="29" t="s">
        <v>26612</v>
      </c>
      <c r="D703" s="30" t="s">
        <v>26613</v>
      </c>
      <c r="E703" s="29" t="s">
        <v>1376</v>
      </c>
      <c r="F703" s="30" t="s">
        <v>26613</v>
      </c>
    </row>
    <row r="704" spans="1:6" ht="28.8" hidden="1" x14ac:dyDescent="0.3">
      <c r="A704" s="29">
        <v>1</v>
      </c>
      <c r="B704" s="30" t="s">
        <v>25620</v>
      </c>
      <c r="C704" s="29" t="s">
        <v>26614</v>
      </c>
      <c r="D704" s="30" t="s">
        <v>26615</v>
      </c>
      <c r="E704" s="29" t="s">
        <v>1378</v>
      </c>
      <c r="F704" s="30" t="s">
        <v>26616</v>
      </c>
    </row>
    <row r="705" spans="1:6" ht="28.8" hidden="1" x14ac:dyDescent="0.3">
      <c r="A705" s="29">
        <v>1</v>
      </c>
      <c r="B705" s="30" t="s">
        <v>25620</v>
      </c>
      <c r="C705" s="29" t="s">
        <v>26614</v>
      </c>
      <c r="D705" s="30" t="s">
        <v>26615</v>
      </c>
      <c r="E705" s="29" t="s">
        <v>1380</v>
      </c>
      <c r="F705" s="30" t="s">
        <v>26617</v>
      </c>
    </row>
    <row r="706" spans="1:6" ht="28.8" hidden="1" x14ac:dyDescent="0.3">
      <c r="A706" s="29">
        <v>1</v>
      </c>
      <c r="B706" s="30" t="s">
        <v>25620</v>
      </c>
      <c r="C706" s="29" t="s">
        <v>26614</v>
      </c>
      <c r="D706" s="30" t="s">
        <v>26615</v>
      </c>
      <c r="E706" s="29" t="s">
        <v>1382</v>
      </c>
      <c r="F706" s="30" t="s">
        <v>26618</v>
      </c>
    </row>
    <row r="707" spans="1:6" ht="28.8" hidden="1" x14ac:dyDescent="0.3">
      <c r="A707" s="29">
        <v>1</v>
      </c>
      <c r="B707" s="30" t="s">
        <v>25620</v>
      </c>
      <c r="C707" s="29" t="s">
        <v>26614</v>
      </c>
      <c r="D707" s="30" t="s">
        <v>26615</v>
      </c>
      <c r="E707" s="29" t="s">
        <v>1384</v>
      </c>
      <c r="F707" s="30" t="s">
        <v>26619</v>
      </c>
    </row>
    <row r="708" spans="1:6" ht="28.8" hidden="1" x14ac:dyDescent="0.3">
      <c r="A708" s="29">
        <v>1</v>
      </c>
      <c r="B708" s="30" t="s">
        <v>25620</v>
      </c>
      <c r="C708" s="29" t="s">
        <v>26620</v>
      </c>
      <c r="D708" s="30" t="s">
        <v>26621</v>
      </c>
      <c r="E708" s="29" t="s">
        <v>1386</v>
      </c>
      <c r="F708" s="30" t="s">
        <v>26622</v>
      </c>
    </row>
    <row r="709" spans="1:6" ht="28.8" hidden="1" x14ac:dyDescent="0.3">
      <c r="A709" s="29">
        <v>1</v>
      </c>
      <c r="B709" s="30" t="s">
        <v>25620</v>
      </c>
      <c r="C709" s="29" t="s">
        <v>26620</v>
      </c>
      <c r="D709" s="30" t="s">
        <v>26621</v>
      </c>
      <c r="E709" s="29" t="s">
        <v>1388</v>
      </c>
      <c r="F709" s="30" t="s">
        <v>26623</v>
      </c>
    </row>
    <row r="710" spans="1:6" ht="28.8" hidden="1" x14ac:dyDescent="0.3">
      <c r="A710" s="29">
        <v>1</v>
      </c>
      <c r="B710" s="30" t="s">
        <v>25620</v>
      </c>
      <c r="C710" s="29" t="s">
        <v>26620</v>
      </c>
      <c r="D710" s="30" t="s">
        <v>26621</v>
      </c>
      <c r="E710" s="29" t="s">
        <v>1390</v>
      </c>
      <c r="F710" s="30" t="s">
        <v>26624</v>
      </c>
    </row>
    <row r="711" spans="1:6" ht="28.8" hidden="1" x14ac:dyDescent="0.3">
      <c r="A711" s="29">
        <v>1</v>
      </c>
      <c r="B711" s="30" t="s">
        <v>25620</v>
      </c>
      <c r="C711" s="29" t="s">
        <v>26625</v>
      </c>
      <c r="D711" s="30" t="s">
        <v>26626</v>
      </c>
      <c r="E711" s="29" t="s">
        <v>1392</v>
      </c>
      <c r="F711" s="30" t="s">
        <v>26627</v>
      </c>
    </row>
    <row r="712" spans="1:6" ht="28.8" hidden="1" x14ac:dyDescent="0.3">
      <c r="A712" s="29">
        <v>1</v>
      </c>
      <c r="B712" s="30" t="s">
        <v>25620</v>
      </c>
      <c r="C712" s="29" t="s">
        <v>26625</v>
      </c>
      <c r="D712" s="30" t="s">
        <v>26626</v>
      </c>
      <c r="E712" s="29" t="s">
        <v>1394</v>
      </c>
      <c r="F712" s="30" t="s">
        <v>26628</v>
      </c>
    </row>
    <row r="713" spans="1:6" ht="28.8" hidden="1" x14ac:dyDescent="0.3">
      <c r="A713" s="29">
        <v>1</v>
      </c>
      <c r="B713" s="30" t="s">
        <v>25620</v>
      </c>
      <c r="C713" s="29" t="s">
        <v>26625</v>
      </c>
      <c r="D713" s="30" t="s">
        <v>26626</v>
      </c>
      <c r="E713" s="29" t="s">
        <v>1396</v>
      </c>
      <c r="F713" s="30" t="s">
        <v>26629</v>
      </c>
    </row>
    <row r="714" spans="1:6" ht="28.8" hidden="1" x14ac:dyDescent="0.3">
      <c r="A714" s="29">
        <v>1</v>
      </c>
      <c r="B714" s="30" t="s">
        <v>25620</v>
      </c>
      <c r="C714" s="29" t="s">
        <v>26625</v>
      </c>
      <c r="D714" s="30" t="s">
        <v>26626</v>
      </c>
      <c r="E714" s="29" t="s">
        <v>1398</v>
      </c>
      <c r="F714" s="30" t="s">
        <v>26630</v>
      </c>
    </row>
    <row r="715" spans="1:6" ht="28.8" hidden="1" x14ac:dyDescent="0.3">
      <c r="A715" s="29">
        <v>1</v>
      </c>
      <c r="B715" s="30" t="s">
        <v>25620</v>
      </c>
      <c r="C715" s="29" t="s">
        <v>26631</v>
      </c>
      <c r="D715" s="30" t="s">
        <v>26632</v>
      </c>
      <c r="E715" s="29" t="s">
        <v>1400</v>
      </c>
      <c r="F715" s="30" t="s">
        <v>26632</v>
      </c>
    </row>
    <row r="716" spans="1:6" ht="28.8" hidden="1" x14ac:dyDescent="0.3">
      <c r="A716" s="29">
        <v>1</v>
      </c>
      <c r="B716" s="30" t="s">
        <v>25620</v>
      </c>
      <c r="C716" s="29" t="s">
        <v>26633</v>
      </c>
      <c r="D716" s="30" t="s">
        <v>26634</v>
      </c>
      <c r="E716" s="29" t="s">
        <v>1402</v>
      </c>
      <c r="F716" s="30" t="s">
        <v>26634</v>
      </c>
    </row>
    <row r="717" spans="1:6" ht="28.8" hidden="1" x14ac:dyDescent="0.3">
      <c r="A717" s="29">
        <v>1</v>
      </c>
      <c r="B717" s="30" t="s">
        <v>25620</v>
      </c>
      <c r="C717" s="29" t="s">
        <v>26635</v>
      </c>
      <c r="D717" s="30" t="s">
        <v>26636</v>
      </c>
      <c r="E717" s="29" t="s">
        <v>1404</v>
      </c>
      <c r="F717" s="30" t="s">
        <v>26637</v>
      </c>
    </row>
    <row r="718" spans="1:6" ht="28.8" hidden="1" x14ac:dyDescent="0.3">
      <c r="A718" s="29">
        <v>1</v>
      </c>
      <c r="B718" s="30" t="s">
        <v>25620</v>
      </c>
      <c r="C718" s="29" t="s">
        <v>26635</v>
      </c>
      <c r="D718" s="30" t="s">
        <v>26636</v>
      </c>
      <c r="E718" s="29" t="s">
        <v>1406</v>
      </c>
      <c r="F718" s="30" t="s">
        <v>26638</v>
      </c>
    </row>
    <row r="719" spans="1:6" ht="28.8" hidden="1" x14ac:dyDescent="0.3">
      <c r="A719" s="29">
        <v>1</v>
      </c>
      <c r="B719" s="30" t="s">
        <v>25620</v>
      </c>
      <c r="C719" s="29" t="s">
        <v>26635</v>
      </c>
      <c r="D719" s="30" t="s">
        <v>26636</v>
      </c>
      <c r="E719" s="29" t="s">
        <v>1408</v>
      </c>
      <c r="F719" s="30" t="s">
        <v>26639</v>
      </c>
    </row>
    <row r="720" spans="1:6" ht="28.8" hidden="1" x14ac:dyDescent="0.3">
      <c r="A720" s="29">
        <v>1</v>
      </c>
      <c r="B720" s="30" t="s">
        <v>25620</v>
      </c>
      <c r="C720" s="29" t="s">
        <v>26635</v>
      </c>
      <c r="D720" s="30" t="s">
        <v>26636</v>
      </c>
      <c r="E720" s="29" t="s">
        <v>1410</v>
      </c>
      <c r="F720" s="30" t="s">
        <v>26640</v>
      </c>
    </row>
    <row r="721" spans="1:6" ht="28.8" hidden="1" x14ac:dyDescent="0.3">
      <c r="A721" s="29">
        <v>1</v>
      </c>
      <c r="B721" s="30" t="s">
        <v>25620</v>
      </c>
      <c r="C721" s="29" t="s">
        <v>26635</v>
      </c>
      <c r="D721" s="30" t="s">
        <v>26636</v>
      </c>
      <c r="E721" s="29" t="s">
        <v>1412</v>
      </c>
      <c r="F721" s="30" t="s">
        <v>26641</v>
      </c>
    </row>
    <row r="722" spans="1:6" ht="28.8" hidden="1" x14ac:dyDescent="0.3">
      <c r="A722" s="29">
        <v>1</v>
      </c>
      <c r="B722" s="30" t="s">
        <v>25620</v>
      </c>
      <c r="C722" s="29" t="s">
        <v>26635</v>
      </c>
      <c r="D722" s="30" t="s">
        <v>26636</v>
      </c>
      <c r="E722" s="29" t="s">
        <v>1414</v>
      </c>
      <c r="F722" s="30" t="s">
        <v>26642</v>
      </c>
    </row>
    <row r="723" spans="1:6" ht="28.8" hidden="1" x14ac:dyDescent="0.3">
      <c r="A723" s="29">
        <v>1</v>
      </c>
      <c r="B723" s="30" t="s">
        <v>25620</v>
      </c>
      <c r="C723" s="29" t="s">
        <v>26643</v>
      </c>
      <c r="D723" s="30" t="s">
        <v>26644</v>
      </c>
      <c r="E723" s="29" t="s">
        <v>1416</v>
      </c>
      <c r="F723" s="30" t="s">
        <v>26645</v>
      </c>
    </row>
    <row r="724" spans="1:6" ht="28.8" hidden="1" x14ac:dyDescent="0.3">
      <c r="A724" s="29">
        <v>1</v>
      </c>
      <c r="B724" s="30" t="s">
        <v>25620</v>
      </c>
      <c r="C724" s="29" t="s">
        <v>26643</v>
      </c>
      <c r="D724" s="30" t="s">
        <v>26644</v>
      </c>
      <c r="E724" s="29" t="s">
        <v>1418</v>
      </c>
      <c r="F724" s="30" t="s">
        <v>26646</v>
      </c>
    </row>
    <row r="725" spans="1:6" ht="28.8" hidden="1" x14ac:dyDescent="0.3">
      <c r="A725" s="29">
        <v>1</v>
      </c>
      <c r="B725" s="30" t="s">
        <v>25620</v>
      </c>
      <c r="C725" s="29" t="s">
        <v>26647</v>
      </c>
      <c r="D725" s="30" t="s">
        <v>26648</v>
      </c>
      <c r="E725" s="29" t="s">
        <v>1420</v>
      </c>
      <c r="F725" s="30" t="s">
        <v>26649</v>
      </c>
    </row>
    <row r="726" spans="1:6" ht="28.8" hidden="1" x14ac:dyDescent="0.3">
      <c r="A726" s="29">
        <v>1</v>
      </c>
      <c r="B726" s="30" t="s">
        <v>25620</v>
      </c>
      <c r="C726" s="29" t="s">
        <v>26647</v>
      </c>
      <c r="D726" s="30" t="s">
        <v>26648</v>
      </c>
      <c r="E726" s="29" t="s">
        <v>1422</v>
      </c>
      <c r="F726" s="30" t="s">
        <v>26650</v>
      </c>
    </row>
    <row r="727" spans="1:6" ht="28.8" hidden="1" x14ac:dyDescent="0.3">
      <c r="A727" s="29">
        <v>1</v>
      </c>
      <c r="B727" s="30" t="s">
        <v>25620</v>
      </c>
      <c r="C727" s="29" t="s">
        <v>26647</v>
      </c>
      <c r="D727" s="30" t="s">
        <v>26648</v>
      </c>
      <c r="E727" s="29" t="s">
        <v>1424</v>
      </c>
      <c r="F727" s="30" t="s">
        <v>26651</v>
      </c>
    </row>
    <row r="728" spans="1:6" ht="28.8" hidden="1" x14ac:dyDescent="0.3">
      <c r="A728" s="29">
        <v>1</v>
      </c>
      <c r="B728" s="30" t="s">
        <v>25620</v>
      </c>
      <c r="C728" s="29" t="s">
        <v>26647</v>
      </c>
      <c r="D728" s="30" t="s">
        <v>26648</v>
      </c>
      <c r="E728" s="29" t="s">
        <v>1426</v>
      </c>
      <c r="F728" s="30" t="s">
        <v>26652</v>
      </c>
    </row>
    <row r="729" spans="1:6" ht="28.8" hidden="1" x14ac:dyDescent="0.3">
      <c r="A729" s="29">
        <v>1</v>
      </c>
      <c r="B729" s="30" t="s">
        <v>25620</v>
      </c>
      <c r="C729" s="29" t="s">
        <v>26647</v>
      </c>
      <c r="D729" s="30" t="s">
        <v>26648</v>
      </c>
      <c r="E729" s="29" t="s">
        <v>1428</v>
      </c>
      <c r="F729" s="30" t="s">
        <v>26653</v>
      </c>
    </row>
    <row r="730" spans="1:6" ht="28.8" hidden="1" x14ac:dyDescent="0.3">
      <c r="A730" s="29">
        <v>1</v>
      </c>
      <c r="B730" s="30" t="s">
        <v>25620</v>
      </c>
      <c r="C730" s="29" t="s">
        <v>26647</v>
      </c>
      <c r="D730" s="30" t="s">
        <v>26648</v>
      </c>
      <c r="E730" s="29" t="s">
        <v>1430</v>
      </c>
      <c r="F730" s="30" t="s">
        <v>26654</v>
      </c>
    </row>
    <row r="731" spans="1:6" ht="28.8" hidden="1" x14ac:dyDescent="0.3">
      <c r="A731" s="29">
        <v>1</v>
      </c>
      <c r="B731" s="30" t="s">
        <v>25620</v>
      </c>
      <c r="C731" s="29" t="s">
        <v>26647</v>
      </c>
      <c r="D731" s="30" t="s">
        <v>26648</v>
      </c>
      <c r="E731" s="29" t="s">
        <v>1432</v>
      </c>
      <c r="F731" s="30" t="s">
        <v>26655</v>
      </c>
    </row>
    <row r="732" spans="1:6" ht="28.8" hidden="1" x14ac:dyDescent="0.3">
      <c r="A732" s="29">
        <v>1</v>
      </c>
      <c r="B732" s="30" t="s">
        <v>25620</v>
      </c>
      <c r="C732" s="29" t="s">
        <v>26656</v>
      </c>
      <c r="D732" s="30" t="s">
        <v>26657</v>
      </c>
      <c r="E732" s="29" t="s">
        <v>1434</v>
      </c>
      <c r="F732" s="30" t="s">
        <v>26658</v>
      </c>
    </row>
    <row r="733" spans="1:6" ht="28.8" hidden="1" x14ac:dyDescent="0.3">
      <c r="A733" s="29">
        <v>1</v>
      </c>
      <c r="B733" s="30" t="s">
        <v>25620</v>
      </c>
      <c r="C733" s="29" t="s">
        <v>26656</v>
      </c>
      <c r="D733" s="30" t="s">
        <v>26657</v>
      </c>
      <c r="E733" s="29" t="s">
        <v>1436</v>
      </c>
      <c r="F733" s="30" t="s">
        <v>26659</v>
      </c>
    </row>
    <row r="734" spans="1:6" ht="28.8" hidden="1" x14ac:dyDescent="0.3">
      <c r="A734" s="29">
        <v>1</v>
      </c>
      <c r="B734" s="30" t="s">
        <v>25620</v>
      </c>
      <c r="C734" s="29" t="s">
        <v>26656</v>
      </c>
      <c r="D734" s="30" t="s">
        <v>26657</v>
      </c>
      <c r="E734" s="29" t="s">
        <v>1438</v>
      </c>
      <c r="F734" s="30" t="s">
        <v>26660</v>
      </c>
    </row>
    <row r="735" spans="1:6" ht="28.8" hidden="1" x14ac:dyDescent="0.3">
      <c r="A735" s="29">
        <v>1</v>
      </c>
      <c r="B735" s="30" t="s">
        <v>25620</v>
      </c>
      <c r="C735" s="29" t="s">
        <v>26656</v>
      </c>
      <c r="D735" s="30" t="s">
        <v>26657</v>
      </c>
      <c r="E735" s="29" t="s">
        <v>1440</v>
      </c>
      <c r="F735" s="30" t="s">
        <v>26661</v>
      </c>
    </row>
    <row r="736" spans="1:6" ht="28.8" hidden="1" x14ac:dyDescent="0.3">
      <c r="A736" s="29">
        <v>1</v>
      </c>
      <c r="B736" s="30" t="s">
        <v>25620</v>
      </c>
      <c r="C736" s="29" t="s">
        <v>26656</v>
      </c>
      <c r="D736" s="30" t="s">
        <v>26657</v>
      </c>
      <c r="E736" s="29" t="s">
        <v>1442</v>
      </c>
      <c r="F736" s="30" t="s">
        <v>26662</v>
      </c>
    </row>
    <row r="737" spans="1:6" ht="28.8" hidden="1" x14ac:dyDescent="0.3">
      <c r="A737" s="29">
        <v>1</v>
      </c>
      <c r="B737" s="30" t="s">
        <v>25620</v>
      </c>
      <c r="C737" s="29" t="s">
        <v>26663</v>
      </c>
      <c r="D737" s="30" t="s">
        <v>26664</v>
      </c>
      <c r="E737" s="29" t="s">
        <v>1444</v>
      </c>
      <c r="F737" s="30" t="s">
        <v>26664</v>
      </c>
    </row>
    <row r="738" spans="1:6" ht="28.8" hidden="1" x14ac:dyDescent="0.3">
      <c r="A738" s="29">
        <v>1</v>
      </c>
      <c r="B738" s="30" t="s">
        <v>25620</v>
      </c>
      <c r="C738" s="29" t="s">
        <v>26665</v>
      </c>
      <c r="D738" s="30" t="s">
        <v>26666</v>
      </c>
      <c r="E738" s="29" t="s">
        <v>1446</v>
      </c>
      <c r="F738" s="30" t="s">
        <v>26667</v>
      </c>
    </row>
    <row r="739" spans="1:6" ht="28.8" hidden="1" x14ac:dyDescent="0.3">
      <c r="A739" s="29">
        <v>1</v>
      </c>
      <c r="B739" s="30" t="s">
        <v>25620</v>
      </c>
      <c r="C739" s="29" t="s">
        <v>26665</v>
      </c>
      <c r="D739" s="30" t="s">
        <v>26666</v>
      </c>
      <c r="E739" s="29" t="s">
        <v>1448</v>
      </c>
      <c r="F739" s="30" t="s">
        <v>26668</v>
      </c>
    </row>
    <row r="740" spans="1:6" ht="28.8" hidden="1" x14ac:dyDescent="0.3">
      <c r="A740" s="29">
        <v>1</v>
      </c>
      <c r="B740" s="30" t="s">
        <v>25620</v>
      </c>
      <c r="C740" s="29" t="s">
        <v>26665</v>
      </c>
      <c r="D740" s="30" t="s">
        <v>26666</v>
      </c>
      <c r="E740" s="29" t="s">
        <v>1450</v>
      </c>
      <c r="F740" s="30" t="s">
        <v>26669</v>
      </c>
    </row>
    <row r="741" spans="1:6" ht="28.8" hidden="1" x14ac:dyDescent="0.3">
      <c r="A741" s="29">
        <v>1</v>
      </c>
      <c r="B741" s="30" t="s">
        <v>25620</v>
      </c>
      <c r="C741" s="29" t="s">
        <v>26665</v>
      </c>
      <c r="D741" s="30" t="s">
        <v>26666</v>
      </c>
      <c r="E741" s="29" t="s">
        <v>1452</v>
      </c>
      <c r="F741" s="30" t="s">
        <v>26670</v>
      </c>
    </row>
    <row r="742" spans="1:6" ht="28.8" hidden="1" x14ac:dyDescent="0.3">
      <c r="A742" s="29">
        <v>1</v>
      </c>
      <c r="B742" s="30" t="s">
        <v>25620</v>
      </c>
      <c r="C742" s="29" t="s">
        <v>26665</v>
      </c>
      <c r="D742" s="30" t="s">
        <v>26666</v>
      </c>
      <c r="E742" s="29" t="s">
        <v>1454</v>
      </c>
      <c r="F742" s="30" t="s">
        <v>26671</v>
      </c>
    </row>
    <row r="743" spans="1:6" ht="28.8" hidden="1" x14ac:dyDescent="0.3">
      <c r="A743" s="29">
        <v>1</v>
      </c>
      <c r="B743" s="30" t="s">
        <v>25620</v>
      </c>
      <c r="C743" s="29" t="s">
        <v>26665</v>
      </c>
      <c r="D743" s="30" t="s">
        <v>26666</v>
      </c>
      <c r="E743" s="29" t="s">
        <v>1456</v>
      </c>
      <c r="F743" s="30" t="s">
        <v>26672</v>
      </c>
    </row>
    <row r="744" spans="1:6" ht="28.8" hidden="1" x14ac:dyDescent="0.3">
      <c r="A744" s="29">
        <v>1</v>
      </c>
      <c r="B744" s="30" t="s">
        <v>25620</v>
      </c>
      <c r="C744" s="29" t="s">
        <v>26665</v>
      </c>
      <c r="D744" s="30" t="s">
        <v>26666</v>
      </c>
      <c r="E744" s="29" t="s">
        <v>1458</v>
      </c>
      <c r="F744" s="30" t="s">
        <v>26673</v>
      </c>
    </row>
    <row r="745" spans="1:6" ht="28.8" hidden="1" x14ac:dyDescent="0.3">
      <c r="A745" s="29">
        <v>1</v>
      </c>
      <c r="B745" s="30" t="s">
        <v>25620</v>
      </c>
      <c r="C745" s="29" t="s">
        <v>26674</v>
      </c>
      <c r="D745" s="30" t="s">
        <v>26675</v>
      </c>
      <c r="E745" s="29" t="s">
        <v>1460</v>
      </c>
      <c r="F745" s="30" t="s">
        <v>26676</v>
      </c>
    </row>
    <row r="746" spans="1:6" ht="28.8" hidden="1" x14ac:dyDescent="0.3">
      <c r="A746" s="29">
        <v>1</v>
      </c>
      <c r="B746" s="30" t="s">
        <v>25620</v>
      </c>
      <c r="C746" s="29" t="s">
        <v>26674</v>
      </c>
      <c r="D746" s="30" t="s">
        <v>26675</v>
      </c>
      <c r="E746" s="29" t="s">
        <v>1462</v>
      </c>
      <c r="F746" s="30" t="s">
        <v>26677</v>
      </c>
    </row>
    <row r="747" spans="1:6" ht="28.8" hidden="1" x14ac:dyDescent="0.3">
      <c r="A747" s="29">
        <v>1</v>
      </c>
      <c r="B747" s="30" t="s">
        <v>25620</v>
      </c>
      <c r="C747" s="29" t="s">
        <v>26674</v>
      </c>
      <c r="D747" s="30" t="s">
        <v>26675</v>
      </c>
      <c r="E747" s="29" t="s">
        <v>1464</v>
      </c>
      <c r="F747" s="30" t="s">
        <v>26678</v>
      </c>
    </row>
    <row r="748" spans="1:6" ht="28.8" hidden="1" x14ac:dyDescent="0.3">
      <c r="A748" s="29">
        <v>1</v>
      </c>
      <c r="B748" s="30" t="s">
        <v>25620</v>
      </c>
      <c r="C748" s="29" t="s">
        <v>26674</v>
      </c>
      <c r="D748" s="30" t="s">
        <v>26675</v>
      </c>
      <c r="E748" s="29" t="s">
        <v>1466</v>
      </c>
      <c r="F748" s="30" t="s">
        <v>26679</v>
      </c>
    </row>
    <row r="749" spans="1:6" ht="28.8" hidden="1" x14ac:dyDescent="0.3">
      <c r="A749" s="29">
        <v>1</v>
      </c>
      <c r="B749" s="30" t="s">
        <v>25620</v>
      </c>
      <c r="C749" s="29" t="s">
        <v>26674</v>
      </c>
      <c r="D749" s="30" t="s">
        <v>26675</v>
      </c>
      <c r="E749" s="29" t="s">
        <v>1468</v>
      </c>
      <c r="F749" s="30" t="s">
        <v>26680</v>
      </c>
    </row>
    <row r="750" spans="1:6" ht="28.8" hidden="1" x14ac:dyDescent="0.3">
      <c r="A750" s="29">
        <v>1</v>
      </c>
      <c r="B750" s="30" t="s">
        <v>25620</v>
      </c>
      <c r="C750" s="29" t="s">
        <v>26674</v>
      </c>
      <c r="D750" s="30" t="s">
        <v>26675</v>
      </c>
      <c r="E750" s="29" t="s">
        <v>1470</v>
      </c>
      <c r="F750" s="30" t="s">
        <v>26681</v>
      </c>
    </row>
    <row r="751" spans="1:6" ht="28.8" hidden="1" x14ac:dyDescent="0.3">
      <c r="A751" s="29">
        <v>1</v>
      </c>
      <c r="B751" s="30" t="s">
        <v>25620</v>
      </c>
      <c r="C751" s="29" t="s">
        <v>26682</v>
      </c>
      <c r="D751" s="30" t="s">
        <v>26683</v>
      </c>
      <c r="E751" s="29" t="s">
        <v>1472</v>
      </c>
      <c r="F751" s="30" t="s">
        <v>26684</v>
      </c>
    </row>
    <row r="752" spans="1:6" ht="28.8" hidden="1" x14ac:dyDescent="0.3">
      <c r="A752" s="29">
        <v>1</v>
      </c>
      <c r="B752" s="30" t="s">
        <v>25620</v>
      </c>
      <c r="C752" s="29" t="s">
        <v>26685</v>
      </c>
      <c r="D752" s="30" t="s">
        <v>26686</v>
      </c>
      <c r="E752" s="29" t="s">
        <v>1474</v>
      </c>
      <c r="F752" s="30" t="s">
        <v>26687</v>
      </c>
    </row>
    <row r="753" spans="1:7" ht="28.8" hidden="1" x14ac:dyDescent="0.3">
      <c r="A753" s="29">
        <v>1</v>
      </c>
      <c r="B753" s="30" t="s">
        <v>25620</v>
      </c>
      <c r="C753" s="29" t="s">
        <v>26685</v>
      </c>
      <c r="D753" s="30" t="s">
        <v>26686</v>
      </c>
      <c r="E753" s="29" t="s">
        <v>1476</v>
      </c>
      <c r="F753" s="30" t="s">
        <v>26688</v>
      </c>
    </row>
    <row r="754" spans="1:7" ht="28.8" hidden="1" x14ac:dyDescent="0.3">
      <c r="A754" s="29">
        <v>1</v>
      </c>
      <c r="B754" s="30" t="s">
        <v>25620</v>
      </c>
      <c r="C754" s="29" t="s">
        <v>26685</v>
      </c>
      <c r="D754" s="30" t="s">
        <v>26686</v>
      </c>
      <c r="E754" s="29" t="s">
        <v>1478</v>
      </c>
      <c r="F754" s="30" t="s">
        <v>26689</v>
      </c>
    </row>
    <row r="755" spans="1:7" ht="28.8" hidden="1" x14ac:dyDescent="0.3">
      <c r="A755" s="29">
        <v>1</v>
      </c>
      <c r="B755" s="30" t="s">
        <v>25620</v>
      </c>
      <c r="C755" s="29" t="s">
        <v>26685</v>
      </c>
      <c r="D755" s="30" t="s">
        <v>26686</v>
      </c>
      <c r="E755" s="29" t="s">
        <v>1480</v>
      </c>
      <c r="F755" s="30" t="s">
        <v>26690</v>
      </c>
    </row>
    <row r="756" spans="1:7" ht="28.8" hidden="1" x14ac:dyDescent="0.3">
      <c r="A756" s="29">
        <v>1</v>
      </c>
      <c r="B756" s="30" t="s">
        <v>25620</v>
      </c>
      <c r="C756" s="29" t="s">
        <v>26685</v>
      </c>
      <c r="D756" s="30" t="s">
        <v>26686</v>
      </c>
      <c r="E756" s="29" t="s">
        <v>1482</v>
      </c>
      <c r="F756" s="30" t="s">
        <v>26691</v>
      </c>
    </row>
    <row r="757" spans="1:7" ht="28.8" hidden="1" x14ac:dyDescent="0.3">
      <c r="A757" s="29">
        <v>1</v>
      </c>
      <c r="B757" s="30" t="s">
        <v>25620</v>
      </c>
      <c r="C757" s="29" t="s">
        <v>26692</v>
      </c>
      <c r="D757" s="30" t="s">
        <v>26693</v>
      </c>
      <c r="E757" s="29" t="s">
        <v>1484</v>
      </c>
      <c r="F757" s="30" t="s">
        <v>26694</v>
      </c>
    </row>
    <row r="758" spans="1:7" ht="28.8" hidden="1" x14ac:dyDescent="0.3">
      <c r="A758" s="29">
        <v>1</v>
      </c>
      <c r="B758" s="30" t="s">
        <v>25620</v>
      </c>
      <c r="C758" s="29" t="s">
        <v>26695</v>
      </c>
      <c r="D758" s="30" t="s">
        <v>26696</v>
      </c>
      <c r="E758" s="29" t="s">
        <v>1486</v>
      </c>
      <c r="F758" s="30" t="s">
        <v>26697</v>
      </c>
    </row>
    <row r="759" spans="1:7" ht="28.8" hidden="1" x14ac:dyDescent="0.3">
      <c r="A759" s="29">
        <v>1</v>
      </c>
      <c r="B759" s="30" t="s">
        <v>25620</v>
      </c>
      <c r="C759" s="29" t="s">
        <v>26698</v>
      </c>
      <c r="D759" s="30" t="s">
        <v>26699</v>
      </c>
      <c r="E759" s="29" t="s">
        <v>1488</v>
      </c>
      <c r="F759" s="30" t="s">
        <v>26700</v>
      </c>
    </row>
    <row r="760" spans="1:7" ht="28.8" hidden="1" x14ac:dyDescent="0.3">
      <c r="A760" s="29">
        <v>1</v>
      </c>
      <c r="B760" s="30" t="s">
        <v>25620</v>
      </c>
      <c r="C760" s="29" t="s">
        <v>26698</v>
      </c>
      <c r="D760" s="30" t="s">
        <v>26699</v>
      </c>
      <c r="E760" s="29" t="s">
        <v>1490</v>
      </c>
      <c r="F760" s="30" t="s">
        <v>26701</v>
      </c>
    </row>
    <row r="761" spans="1:7" ht="28.8" hidden="1" x14ac:dyDescent="0.3">
      <c r="A761" s="29">
        <v>1</v>
      </c>
      <c r="B761" s="30" t="s">
        <v>25620</v>
      </c>
      <c r="C761" s="29" t="s">
        <v>26698</v>
      </c>
      <c r="D761" s="30" t="s">
        <v>26699</v>
      </c>
      <c r="E761" s="29" t="s">
        <v>1492</v>
      </c>
      <c r="F761" s="30" t="s">
        <v>26702</v>
      </c>
    </row>
    <row r="762" spans="1:7" ht="28.8" hidden="1" x14ac:dyDescent="0.3">
      <c r="A762" s="29">
        <v>1</v>
      </c>
      <c r="B762" s="30" t="s">
        <v>25620</v>
      </c>
      <c r="C762" s="29" t="s">
        <v>26698</v>
      </c>
      <c r="D762" s="30" t="s">
        <v>26699</v>
      </c>
      <c r="E762" s="29" t="s">
        <v>1494</v>
      </c>
      <c r="F762" s="30" t="s">
        <v>26703</v>
      </c>
    </row>
    <row r="763" spans="1:7" ht="28.8" hidden="1" x14ac:dyDescent="0.3">
      <c r="A763" s="29">
        <v>1</v>
      </c>
      <c r="B763" s="30" t="s">
        <v>25620</v>
      </c>
      <c r="C763" s="29" t="s">
        <v>26698</v>
      </c>
      <c r="D763" s="30" t="s">
        <v>26699</v>
      </c>
      <c r="E763" s="29" t="s">
        <v>1496</v>
      </c>
      <c r="F763" s="30" t="s">
        <v>26704</v>
      </c>
    </row>
    <row r="764" spans="1:7" ht="28.8" hidden="1" x14ac:dyDescent="0.3">
      <c r="A764" s="29">
        <v>1</v>
      </c>
      <c r="B764" s="30" t="s">
        <v>25620</v>
      </c>
      <c r="C764" s="29" t="s">
        <v>26705</v>
      </c>
      <c r="D764" s="30" t="s">
        <v>26706</v>
      </c>
      <c r="E764" s="29" t="s">
        <v>1498</v>
      </c>
      <c r="F764" s="30" t="s">
        <v>26707</v>
      </c>
    </row>
    <row r="765" spans="1:7" ht="28.8" hidden="1" x14ac:dyDescent="0.3">
      <c r="A765" s="29">
        <v>1</v>
      </c>
      <c r="B765" s="30" t="s">
        <v>25620</v>
      </c>
      <c r="C765" s="29" t="s">
        <v>26705</v>
      </c>
      <c r="D765" s="30" t="s">
        <v>26706</v>
      </c>
      <c r="E765" s="29" t="s">
        <v>1500</v>
      </c>
      <c r="F765" s="30" t="s">
        <v>26708</v>
      </c>
    </row>
    <row r="766" spans="1:7" ht="28.8" hidden="1" x14ac:dyDescent="0.3">
      <c r="A766" s="29">
        <v>1</v>
      </c>
      <c r="B766" s="30" t="s">
        <v>25620</v>
      </c>
      <c r="C766" s="29" t="s">
        <v>26705</v>
      </c>
      <c r="D766" s="30" t="s">
        <v>26706</v>
      </c>
      <c r="E766" s="29" t="s">
        <v>1502</v>
      </c>
      <c r="F766" s="30" t="s">
        <v>26709</v>
      </c>
      <c r="G766" s="25"/>
    </row>
    <row r="767" spans="1:7" ht="28.8" hidden="1" x14ac:dyDescent="0.3">
      <c r="A767" s="29">
        <v>1</v>
      </c>
      <c r="B767" s="30" t="s">
        <v>25620</v>
      </c>
      <c r="C767" s="29" t="s">
        <v>26705</v>
      </c>
      <c r="D767" s="30" t="s">
        <v>26706</v>
      </c>
      <c r="E767" s="29" t="s">
        <v>1504</v>
      </c>
      <c r="F767" s="30" t="s">
        <v>26710</v>
      </c>
    </row>
    <row r="768" spans="1:7" ht="28.8" hidden="1" x14ac:dyDescent="0.3">
      <c r="A768" s="29">
        <v>1</v>
      </c>
      <c r="B768" s="30" t="s">
        <v>25620</v>
      </c>
      <c r="C768" s="29" t="s">
        <v>26705</v>
      </c>
      <c r="D768" s="30" t="s">
        <v>26706</v>
      </c>
      <c r="E768" s="29" t="s">
        <v>1506</v>
      </c>
      <c r="F768" s="30" t="s">
        <v>26711</v>
      </c>
    </row>
    <row r="769" spans="1:6" ht="28.8" hidden="1" x14ac:dyDescent="0.3">
      <c r="A769" s="29">
        <v>1</v>
      </c>
      <c r="B769" s="30" t="s">
        <v>25620</v>
      </c>
      <c r="C769" s="29" t="s">
        <v>26705</v>
      </c>
      <c r="D769" s="30" t="s">
        <v>26706</v>
      </c>
      <c r="E769" s="29" t="s">
        <v>1508</v>
      </c>
      <c r="F769" s="30" t="s">
        <v>26712</v>
      </c>
    </row>
    <row r="770" spans="1:6" ht="28.8" hidden="1" x14ac:dyDescent="0.3">
      <c r="A770" s="29">
        <v>1</v>
      </c>
      <c r="B770" s="30" t="s">
        <v>25620</v>
      </c>
      <c r="C770" s="29" t="s">
        <v>26705</v>
      </c>
      <c r="D770" s="30" t="s">
        <v>26706</v>
      </c>
      <c r="E770" s="29" t="s">
        <v>1510</v>
      </c>
      <c r="F770" s="30" t="s">
        <v>26713</v>
      </c>
    </row>
    <row r="771" spans="1:6" ht="28.8" hidden="1" x14ac:dyDescent="0.3">
      <c r="A771" s="29">
        <v>1</v>
      </c>
      <c r="B771" s="30" t="s">
        <v>25620</v>
      </c>
      <c r="C771" s="29" t="s">
        <v>26705</v>
      </c>
      <c r="D771" s="30" t="s">
        <v>26706</v>
      </c>
      <c r="E771" s="29" t="s">
        <v>1512</v>
      </c>
      <c r="F771" s="30" t="s">
        <v>26714</v>
      </c>
    </row>
    <row r="772" spans="1:6" ht="28.8" hidden="1" x14ac:dyDescent="0.3">
      <c r="A772" s="29">
        <v>1</v>
      </c>
      <c r="B772" s="30" t="s">
        <v>25620</v>
      </c>
      <c r="C772" s="29" t="s">
        <v>26705</v>
      </c>
      <c r="D772" s="30" t="s">
        <v>26706</v>
      </c>
      <c r="E772" s="29" t="s">
        <v>1514</v>
      </c>
      <c r="F772" s="30" t="s">
        <v>26715</v>
      </c>
    </row>
    <row r="773" spans="1:6" ht="28.8" hidden="1" x14ac:dyDescent="0.3">
      <c r="A773" s="29">
        <v>1</v>
      </c>
      <c r="B773" s="30" t="s">
        <v>25620</v>
      </c>
      <c r="C773" s="29" t="s">
        <v>26716</v>
      </c>
      <c r="D773" s="30" t="s">
        <v>26717</v>
      </c>
      <c r="E773" s="29" t="s">
        <v>1516</v>
      </c>
      <c r="F773" s="30" t="s">
        <v>26718</v>
      </c>
    </row>
    <row r="774" spans="1:6" ht="28.8" hidden="1" x14ac:dyDescent="0.3">
      <c r="A774" s="29">
        <v>1</v>
      </c>
      <c r="B774" s="30" t="s">
        <v>25620</v>
      </c>
      <c r="C774" s="29" t="s">
        <v>26716</v>
      </c>
      <c r="D774" s="30" t="s">
        <v>26717</v>
      </c>
      <c r="E774" s="29" t="s">
        <v>1518</v>
      </c>
      <c r="F774" s="30" t="s">
        <v>26719</v>
      </c>
    </row>
    <row r="775" spans="1:6" ht="28.8" hidden="1" x14ac:dyDescent="0.3">
      <c r="A775" s="29">
        <v>1</v>
      </c>
      <c r="B775" s="30" t="s">
        <v>25620</v>
      </c>
      <c r="C775" s="29" t="s">
        <v>26716</v>
      </c>
      <c r="D775" s="30" t="s">
        <v>26717</v>
      </c>
      <c r="E775" s="29" t="s">
        <v>1520</v>
      </c>
      <c r="F775" s="30" t="s">
        <v>26720</v>
      </c>
    </row>
    <row r="776" spans="1:6" ht="28.8" hidden="1" x14ac:dyDescent="0.3">
      <c r="A776" s="29">
        <v>1</v>
      </c>
      <c r="B776" s="30" t="s">
        <v>25620</v>
      </c>
      <c r="C776" s="29" t="s">
        <v>26716</v>
      </c>
      <c r="D776" s="30" t="s">
        <v>26717</v>
      </c>
      <c r="E776" s="29" t="s">
        <v>1522</v>
      </c>
      <c r="F776" s="30" t="s">
        <v>26721</v>
      </c>
    </row>
    <row r="777" spans="1:6" ht="28.8" hidden="1" x14ac:dyDescent="0.3">
      <c r="A777" s="29">
        <v>1</v>
      </c>
      <c r="B777" s="30" t="s">
        <v>25620</v>
      </c>
      <c r="C777" s="29" t="s">
        <v>26716</v>
      </c>
      <c r="D777" s="30" t="s">
        <v>26717</v>
      </c>
      <c r="E777" s="29" t="s">
        <v>1524</v>
      </c>
      <c r="F777" s="30" t="s">
        <v>26722</v>
      </c>
    </row>
    <row r="778" spans="1:6" ht="28.8" hidden="1" x14ac:dyDescent="0.3">
      <c r="A778" s="29">
        <v>1</v>
      </c>
      <c r="B778" s="30" t="s">
        <v>25620</v>
      </c>
      <c r="C778" s="29" t="s">
        <v>26716</v>
      </c>
      <c r="D778" s="30" t="s">
        <v>26717</v>
      </c>
      <c r="E778" s="29" t="s">
        <v>1526</v>
      </c>
      <c r="F778" s="30" t="s">
        <v>26723</v>
      </c>
    </row>
    <row r="779" spans="1:6" ht="28.8" hidden="1" x14ac:dyDescent="0.3">
      <c r="A779" s="29">
        <v>1</v>
      </c>
      <c r="B779" s="30" t="s">
        <v>25620</v>
      </c>
      <c r="C779" s="29" t="s">
        <v>26716</v>
      </c>
      <c r="D779" s="30" t="s">
        <v>26717</v>
      </c>
      <c r="E779" s="29" t="s">
        <v>1528</v>
      </c>
      <c r="F779" s="30" t="s">
        <v>26724</v>
      </c>
    </row>
    <row r="780" spans="1:6" ht="28.8" hidden="1" x14ac:dyDescent="0.3">
      <c r="A780" s="29">
        <v>1</v>
      </c>
      <c r="B780" s="30" t="s">
        <v>25620</v>
      </c>
      <c r="C780" s="29" t="s">
        <v>26716</v>
      </c>
      <c r="D780" s="30" t="s">
        <v>26717</v>
      </c>
      <c r="E780" s="29" t="s">
        <v>1530</v>
      </c>
      <c r="F780" s="30" t="s">
        <v>26725</v>
      </c>
    </row>
    <row r="781" spans="1:6" ht="28.8" hidden="1" x14ac:dyDescent="0.3">
      <c r="A781" s="29">
        <v>1</v>
      </c>
      <c r="B781" s="30" t="s">
        <v>25620</v>
      </c>
      <c r="C781" s="29" t="s">
        <v>26716</v>
      </c>
      <c r="D781" s="30" t="s">
        <v>26717</v>
      </c>
      <c r="E781" s="29" t="s">
        <v>1532</v>
      </c>
      <c r="F781" s="30" t="s">
        <v>26726</v>
      </c>
    </row>
    <row r="782" spans="1:6" ht="28.8" hidden="1" x14ac:dyDescent="0.3">
      <c r="A782" s="29">
        <v>1</v>
      </c>
      <c r="B782" s="30" t="s">
        <v>25620</v>
      </c>
      <c r="C782" s="29" t="s">
        <v>26727</v>
      </c>
      <c r="D782" s="30" t="s">
        <v>26728</v>
      </c>
      <c r="E782" s="29" t="s">
        <v>1534</v>
      </c>
      <c r="F782" s="30" t="s">
        <v>26729</v>
      </c>
    </row>
    <row r="783" spans="1:6" ht="28.8" hidden="1" x14ac:dyDescent="0.3">
      <c r="A783" s="29">
        <v>1</v>
      </c>
      <c r="B783" s="30" t="s">
        <v>25620</v>
      </c>
      <c r="C783" s="29" t="s">
        <v>26727</v>
      </c>
      <c r="D783" s="30" t="s">
        <v>26728</v>
      </c>
      <c r="E783" s="29" t="s">
        <v>1536</v>
      </c>
      <c r="F783" s="30" t="s">
        <v>26730</v>
      </c>
    </row>
    <row r="784" spans="1:6" ht="28.8" hidden="1" x14ac:dyDescent="0.3">
      <c r="A784" s="29">
        <v>1</v>
      </c>
      <c r="B784" s="30" t="s">
        <v>25620</v>
      </c>
      <c r="C784" s="29" t="s">
        <v>26727</v>
      </c>
      <c r="D784" s="30" t="s">
        <v>26728</v>
      </c>
      <c r="E784" s="29" t="s">
        <v>1538</v>
      </c>
      <c r="F784" s="30" t="s">
        <v>26731</v>
      </c>
    </row>
    <row r="785" spans="1:6" ht="28.8" hidden="1" x14ac:dyDescent="0.3">
      <c r="A785" s="29">
        <v>1</v>
      </c>
      <c r="B785" s="30" t="s">
        <v>25620</v>
      </c>
      <c r="C785" s="29" t="s">
        <v>26727</v>
      </c>
      <c r="D785" s="30" t="s">
        <v>26728</v>
      </c>
      <c r="E785" s="29" t="s">
        <v>1540</v>
      </c>
      <c r="F785" s="30" t="s">
        <v>26732</v>
      </c>
    </row>
    <row r="786" spans="1:6" ht="28.8" hidden="1" x14ac:dyDescent="0.3">
      <c r="A786" s="29">
        <v>1</v>
      </c>
      <c r="B786" s="30" t="s">
        <v>25620</v>
      </c>
      <c r="C786" s="29" t="s">
        <v>26727</v>
      </c>
      <c r="D786" s="30" t="s">
        <v>26728</v>
      </c>
      <c r="E786" s="29" t="s">
        <v>1542</v>
      </c>
      <c r="F786" s="30" t="s">
        <v>26733</v>
      </c>
    </row>
    <row r="787" spans="1:6" ht="28.8" hidden="1" x14ac:dyDescent="0.3">
      <c r="A787" s="29">
        <v>1</v>
      </c>
      <c r="B787" s="30" t="s">
        <v>25620</v>
      </c>
      <c r="C787" s="29" t="s">
        <v>26727</v>
      </c>
      <c r="D787" s="30" t="s">
        <v>26728</v>
      </c>
      <c r="E787" s="29" t="s">
        <v>1544</v>
      </c>
      <c r="F787" s="30" t="s">
        <v>26734</v>
      </c>
    </row>
    <row r="788" spans="1:6" ht="28.8" hidden="1" x14ac:dyDescent="0.3">
      <c r="A788" s="29">
        <v>1</v>
      </c>
      <c r="B788" s="30" t="s">
        <v>25620</v>
      </c>
      <c r="C788" s="29" t="s">
        <v>26727</v>
      </c>
      <c r="D788" s="30" t="s">
        <v>26728</v>
      </c>
      <c r="E788" s="29" t="s">
        <v>1546</v>
      </c>
      <c r="F788" s="30" t="s">
        <v>26735</v>
      </c>
    </row>
    <row r="789" spans="1:6" ht="28.8" hidden="1" x14ac:dyDescent="0.3">
      <c r="A789" s="29">
        <v>1</v>
      </c>
      <c r="B789" s="30" t="s">
        <v>25620</v>
      </c>
      <c r="C789" s="29" t="s">
        <v>26727</v>
      </c>
      <c r="D789" s="30" t="s">
        <v>26728</v>
      </c>
      <c r="E789" s="29" t="s">
        <v>1548</v>
      </c>
      <c r="F789" s="30" t="s">
        <v>26736</v>
      </c>
    </row>
    <row r="790" spans="1:6" ht="28.8" hidden="1" x14ac:dyDescent="0.3">
      <c r="A790" s="29">
        <v>1</v>
      </c>
      <c r="B790" s="30" t="s">
        <v>25620</v>
      </c>
      <c r="C790" s="29" t="s">
        <v>26727</v>
      </c>
      <c r="D790" s="30" t="s">
        <v>26728</v>
      </c>
      <c r="E790" s="29" t="s">
        <v>1550</v>
      </c>
      <c r="F790" s="30" t="s">
        <v>26737</v>
      </c>
    </row>
    <row r="791" spans="1:6" ht="28.8" hidden="1" x14ac:dyDescent="0.3">
      <c r="A791" s="29">
        <v>1</v>
      </c>
      <c r="B791" s="30" t="s">
        <v>25620</v>
      </c>
      <c r="C791" s="35" t="s">
        <v>26738</v>
      </c>
      <c r="D791" s="36" t="s">
        <v>26739</v>
      </c>
      <c r="E791" s="32" t="s">
        <v>26740</v>
      </c>
      <c r="F791" s="37" t="s">
        <v>26741</v>
      </c>
    </row>
    <row r="792" spans="1:6" ht="28.8" hidden="1" x14ac:dyDescent="0.3">
      <c r="A792" s="29">
        <v>1</v>
      </c>
      <c r="B792" s="30" t="s">
        <v>25620</v>
      </c>
      <c r="C792" s="35" t="s">
        <v>26738</v>
      </c>
      <c r="D792" s="36" t="s">
        <v>26739</v>
      </c>
      <c r="E792" s="32" t="s">
        <v>26742</v>
      </c>
      <c r="F792" s="37" t="s">
        <v>26743</v>
      </c>
    </row>
    <row r="793" spans="1:6" ht="28.8" hidden="1" x14ac:dyDescent="0.3">
      <c r="A793" s="29">
        <v>1</v>
      </c>
      <c r="B793" s="30" t="s">
        <v>25620</v>
      </c>
      <c r="C793" s="29" t="s">
        <v>26744</v>
      </c>
      <c r="D793" s="30" t="s">
        <v>26745</v>
      </c>
      <c r="E793" s="29" t="s">
        <v>1552</v>
      </c>
      <c r="F793" s="30" t="s">
        <v>26746</v>
      </c>
    </row>
    <row r="794" spans="1:6" hidden="1" x14ac:dyDescent="0.3">
      <c r="A794" s="29">
        <v>2</v>
      </c>
      <c r="B794" s="30" t="s">
        <v>26747</v>
      </c>
      <c r="C794" s="29" t="s">
        <v>26748</v>
      </c>
      <c r="D794" s="30" t="s">
        <v>26749</v>
      </c>
      <c r="E794" s="29" t="s">
        <v>1554</v>
      </c>
      <c r="F794" s="30" t="s">
        <v>26750</v>
      </c>
    </row>
    <row r="795" spans="1:6" hidden="1" x14ac:dyDescent="0.3">
      <c r="A795" s="29">
        <v>2</v>
      </c>
      <c r="B795" s="30" t="s">
        <v>26747</v>
      </c>
      <c r="C795" s="29" t="s">
        <v>26748</v>
      </c>
      <c r="D795" s="30" t="s">
        <v>26749</v>
      </c>
      <c r="E795" s="29" t="s">
        <v>1556</v>
      </c>
      <c r="F795" s="30" t="s">
        <v>26751</v>
      </c>
    </row>
    <row r="796" spans="1:6" ht="28.8" hidden="1" x14ac:dyDescent="0.3">
      <c r="A796" s="29">
        <v>2</v>
      </c>
      <c r="B796" s="30" t="s">
        <v>26747</v>
      </c>
      <c r="C796" s="29" t="s">
        <v>26748</v>
      </c>
      <c r="D796" s="30" t="s">
        <v>26749</v>
      </c>
      <c r="E796" s="29" t="s">
        <v>1558</v>
      </c>
      <c r="F796" s="30" t="s">
        <v>26752</v>
      </c>
    </row>
    <row r="797" spans="1:6" hidden="1" x14ac:dyDescent="0.3">
      <c r="A797" s="29">
        <v>2</v>
      </c>
      <c r="B797" s="30" t="s">
        <v>26747</v>
      </c>
      <c r="C797" s="29" t="s">
        <v>26748</v>
      </c>
      <c r="D797" s="30" t="s">
        <v>26749</v>
      </c>
      <c r="E797" s="29" t="s">
        <v>1560</v>
      </c>
      <c r="F797" s="30" t="s">
        <v>26753</v>
      </c>
    </row>
    <row r="798" spans="1:6" hidden="1" x14ac:dyDescent="0.3">
      <c r="A798" s="29">
        <v>2</v>
      </c>
      <c r="B798" s="30" t="s">
        <v>26747</v>
      </c>
      <c r="C798" s="29" t="s">
        <v>26748</v>
      </c>
      <c r="D798" s="30" t="s">
        <v>26749</v>
      </c>
      <c r="E798" s="29" t="s">
        <v>1562</v>
      </c>
      <c r="F798" s="30" t="s">
        <v>26754</v>
      </c>
    </row>
    <row r="799" spans="1:6" ht="28.8" hidden="1" x14ac:dyDescent="0.3">
      <c r="A799" s="29">
        <v>2</v>
      </c>
      <c r="B799" s="30" t="s">
        <v>26747</v>
      </c>
      <c r="C799" s="29" t="s">
        <v>26748</v>
      </c>
      <c r="D799" s="30" t="s">
        <v>26749</v>
      </c>
      <c r="E799" s="29" t="s">
        <v>1564</v>
      </c>
      <c r="F799" s="30" t="s">
        <v>26755</v>
      </c>
    </row>
    <row r="800" spans="1:6" hidden="1" x14ac:dyDescent="0.3">
      <c r="A800" s="29">
        <v>2</v>
      </c>
      <c r="B800" s="30" t="s">
        <v>26747</v>
      </c>
      <c r="C800" s="29" t="s">
        <v>26748</v>
      </c>
      <c r="D800" s="30" t="s">
        <v>26749</v>
      </c>
      <c r="E800" s="29" t="s">
        <v>1566</v>
      </c>
      <c r="F800" s="30" t="s">
        <v>26756</v>
      </c>
    </row>
    <row r="801" spans="1:6" hidden="1" x14ac:dyDescent="0.3">
      <c r="A801" s="29">
        <v>2</v>
      </c>
      <c r="B801" s="30" t="s">
        <v>26747</v>
      </c>
      <c r="C801" s="29" t="s">
        <v>26748</v>
      </c>
      <c r="D801" s="30" t="s">
        <v>26749</v>
      </c>
      <c r="E801" s="29" t="s">
        <v>1568</v>
      </c>
      <c r="F801" s="30" t="s">
        <v>26757</v>
      </c>
    </row>
    <row r="802" spans="1:6" hidden="1" x14ac:dyDescent="0.3">
      <c r="A802" s="29">
        <v>2</v>
      </c>
      <c r="B802" s="30" t="s">
        <v>26747</v>
      </c>
      <c r="C802" s="29" t="s">
        <v>26748</v>
      </c>
      <c r="D802" s="30" t="s">
        <v>26749</v>
      </c>
      <c r="E802" s="29" t="s">
        <v>1570</v>
      </c>
      <c r="F802" s="30" t="s">
        <v>26758</v>
      </c>
    </row>
    <row r="803" spans="1:6" hidden="1" x14ac:dyDescent="0.3">
      <c r="A803" s="29">
        <v>2</v>
      </c>
      <c r="B803" s="30" t="s">
        <v>26747</v>
      </c>
      <c r="C803" s="29" t="s">
        <v>26759</v>
      </c>
      <c r="D803" s="30" t="s">
        <v>26760</v>
      </c>
      <c r="E803" s="29" t="s">
        <v>1572</v>
      </c>
      <c r="F803" s="30" t="s">
        <v>26761</v>
      </c>
    </row>
    <row r="804" spans="1:6" ht="28.8" hidden="1" x14ac:dyDescent="0.3">
      <c r="A804" s="29">
        <v>2</v>
      </c>
      <c r="B804" s="30" t="s">
        <v>26747</v>
      </c>
      <c r="C804" s="29" t="s">
        <v>26762</v>
      </c>
      <c r="D804" s="30" t="s">
        <v>26763</v>
      </c>
      <c r="E804" s="29" t="s">
        <v>1574</v>
      </c>
      <c r="F804" s="30" t="s">
        <v>26764</v>
      </c>
    </row>
    <row r="805" spans="1:6" ht="28.8" hidden="1" x14ac:dyDescent="0.3">
      <c r="A805" s="29">
        <v>2</v>
      </c>
      <c r="B805" s="30" t="s">
        <v>26747</v>
      </c>
      <c r="C805" s="29" t="s">
        <v>26762</v>
      </c>
      <c r="D805" s="30" t="s">
        <v>26763</v>
      </c>
      <c r="E805" s="29" t="s">
        <v>1576</v>
      </c>
      <c r="F805" s="30" t="s">
        <v>26765</v>
      </c>
    </row>
    <row r="806" spans="1:6" ht="28.8" hidden="1" x14ac:dyDescent="0.3">
      <c r="A806" s="29">
        <v>2</v>
      </c>
      <c r="B806" s="30" t="s">
        <v>26747</v>
      </c>
      <c r="C806" s="29" t="s">
        <v>26762</v>
      </c>
      <c r="D806" s="30" t="s">
        <v>26763</v>
      </c>
      <c r="E806" s="29" t="s">
        <v>1578</v>
      </c>
      <c r="F806" s="30" t="s">
        <v>26766</v>
      </c>
    </row>
    <row r="807" spans="1:6" ht="28.8" hidden="1" x14ac:dyDescent="0.3">
      <c r="A807" s="29">
        <v>2</v>
      </c>
      <c r="B807" s="30" t="s">
        <v>26747</v>
      </c>
      <c r="C807" s="29" t="s">
        <v>26762</v>
      </c>
      <c r="D807" s="30" t="s">
        <v>26763</v>
      </c>
      <c r="E807" s="29" t="s">
        <v>1580</v>
      </c>
      <c r="F807" s="30" t="s">
        <v>26767</v>
      </c>
    </row>
    <row r="808" spans="1:6" ht="28.8" hidden="1" x14ac:dyDescent="0.3">
      <c r="A808" s="29">
        <v>2</v>
      </c>
      <c r="B808" s="30" t="s">
        <v>26747</v>
      </c>
      <c r="C808" s="29" t="s">
        <v>26762</v>
      </c>
      <c r="D808" s="30" t="s">
        <v>26763</v>
      </c>
      <c r="E808" s="29" t="s">
        <v>1582</v>
      </c>
      <c r="F808" s="30" t="s">
        <v>26768</v>
      </c>
    </row>
    <row r="809" spans="1:6" ht="28.8" hidden="1" x14ac:dyDescent="0.3">
      <c r="A809" s="29">
        <v>2</v>
      </c>
      <c r="B809" s="30" t="s">
        <v>26747</v>
      </c>
      <c r="C809" s="29" t="s">
        <v>26762</v>
      </c>
      <c r="D809" s="30" t="s">
        <v>26763</v>
      </c>
      <c r="E809" s="29" t="s">
        <v>1584</v>
      </c>
      <c r="F809" s="30" t="s">
        <v>26769</v>
      </c>
    </row>
    <row r="810" spans="1:6" ht="28.8" hidden="1" x14ac:dyDescent="0.3">
      <c r="A810" s="29">
        <v>2</v>
      </c>
      <c r="B810" s="30" t="s">
        <v>26747</v>
      </c>
      <c r="C810" s="29" t="s">
        <v>26762</v>
      </c>
      <c r="D810" s="30" t="s">
        <v>26763</v>
      </c>
      <c r="E810" s="29" t="s">
        <v>1586</v>
      </c>
      <c r="F810" s="30" t="s">
        <v>26770</v>
      </c>
    </row>
    <row r="811" spans="1:6" hidden="1" x14ac:dyDescent="0.3">
      <c r="A811" s="29">
        <v>2</v>
      </c>
      <c r="B811" s="30" t="s">
        <v>26747</v>
      </c>
      <c r="C811" s="29" t="s">
        <v>26771</v>
      </c>
      <c r="D811" s="30" t="s">
        <v>26772</v>
      </c>
      <c r="E811" s="29" t="s">
        <v>1588</v>
      </c>
      <c r="F811" s="30" t="s">
        <v>26773</v>
      </c>
    </row>
    <row r="812" spans="1:6" hidden="1" x14ac:dyDescent="0.3">
      <c r="A812" s="29">
        <v>2</v>
      </c>
      <c r="B812" s="30" t="s">
        <v>26747</v>
      </c>
      <c r="C812" s="29" t="s">
        <v>26771</v>
      </c>
      <c r="D812" s="30" t="s">
        <v>26772</v>
      </c>
      <c r="E812" s="29" t="s">
        <v>1590</v>
      </c>
      <c r="F812" s="30" t="s">
        <v>26774</v>
      </c>
    </row>
    <row r="813" spans="1:6" hidden="1" x14ac:dyDescent="0.3">
      <c r="A813" s="29">
        <v>2</v>
      </c>
      <c r="B813" s="30" t="s">
        <v>26747</v>
      </c>
      <c r="C813" s="29" t="s">
        <v>26771</v>
      </c>
      <c r="D813" s="30" t="s">
        <v>26772</v>
      </c>
      <c r="E813" s="29" t="s">
        <v>1592</v>
      </c>
      <c r="F813" s="30" t="s">
        <v>26775</v>
      </c>
    </row>
    <row r="814" spans="1:6" hidden="1" x14ac:dyDescent="0.3">
      <c r="A814" s="29">
        <v>2</v>
      </c>
      <c r="B814" s="30" t="s">
        <v>26747</v>
      </c>
      <c r="C814" s="29" t="s">
        <v>26776</v>
      </c>
      <c r="D814" s="30" t="s">
        <v>26777</v>
      </c>
      <c r="E814" s="29" t="s">
        <v>1594</v>
      </c>
      <c r="F814" s="30" t="s">
        <v>26778</v>
      </c>
    </row>
    <row r="815" spans="1:6" hidden="1" x14ac:dyDescent="0.3">
      <c r="A815" s="29">
        <v>2</v>
      </c>
      <c r="B815" s="30" t="s">
        <v>26747</v>
      </c>
      <c r="C815" s="29" t="s">
        <v>26776</v>
      </c>
      <c r="D815" s="30" t="s">
        <v>26777</v>
      </c>
      <c r="E815" s="29" t="s">
        <v>1596</v>
      </c>
      <c r="F815" s="30" t="s">
        <v>26779</v>
      </c>
    </row>
    <row r="816" spans="1:6" hidden="1" x14ac:dyDescent="0.3">
      <c r="A816" s="29">
        <v>2</v>
      </c>
      <c r="B816" s="30" t="s">
        <v>26747</v>
      </c>
      <c r="C816" s="29" t="s">
        <v>26776</v>
      </c>
      <c r="D816" s="30" t="s">
        <v>26777</v>
      </c>
      <c r="E816" s="29" t="s">
        <v>1598</v>
      </c>
      <c r="F816" s="30" t="s">
        <v>26780</v>
      </c>
    </row>
    <row r="817" spans="1:6" ht="28.8" hidden="1" x14ac:dyDescent="0.3">
      <c r="A817" s="29">
        <v>2</v>
      </c>
      <c r="B817" s="30" t="s">
        <v>26747</v>
      </c>
      <c r="C817" s="29" t="s">
        <v>26776</v>
      </c>
      <c r="D817" s="30" t="s">
        <v>26777</v>
      </c>
      <c r="E817" s="29" t="s">
        <v>1600</v>
      </c>
      <c r="F817" s="30" t="s">
        <v>26781</v>
      </c>
    </row>
    <row r="818" spans="1:6" hidden="1" x14ac:dyDescent="0.3">
      <c r="A818" s="29">
        <v>2</v>
      </c>
      <c r="B818" s="30" t="s">
        <v>26747</v>
      </c>
      <c r="C818" s="29" t="s">
        <v>26782</v>
      </c>
      <c r="D818" s="30" t="s">
        <v>26783</v>
      </c>
      <c r="E818" s="29" t="s">
        <v>1602</v>
      </c>
      <c r="F818" s="30" t="s">
        <v>26784</v>
      </c>
    </row>
    <row r="819" spans="1:6" hidden="1" x14ac:dyDescent="0.3">
      <c r="A819" s="29">
        <v>2</v>
      </c>
      <c r="B819" s="30" t="s">
        <v>26747</v>
      </c>
      <c r="C819" s="29" t="s">
        <v>26782</v>
      </c>
      <c r="D819" s="30" t="s">
        <v>26783</v>
      </c>
      <c r="E819" s="29" t="s">
        <v>1604</v>
      </c>
      <c r="F819" s="30" t="s">
        <v>26785</v>
      </c>
    </row>
    <row r="820" spans="1:6" hidden="1" x14ac:dyDescent="0.3">
      <c r="A820" s="29">
        <v>2</v>
      </c>
      <c r="B820" s="30" t="s">
        <v>26747</v>
      </c>
      <c r="C820" s="29" t="s">
        <v>26782</v>
      </c>
      <c r="D820" s="30" t="s">
        <v>26783</v>
      </c>
      <c r="E820" s="29" t="s">
        <v>1606</v>
      </c>
      <c r="F820" s="30" t="s">
        <v>26786</v>
      </c>
    </row>
    <row r="821" spans="1:6" hidden="1" x14ac:dyDescent="0.3">
      <c r="A821" s="29">
        <v>2</v>
      </c>
      <c r="B821" s="30" t="s">
        <v>26747</v>
      </c>
      <c r="C821" s="29" t="s">
        <v>26782</v>
      </c>
      <c r="D821" s="30" t="s">
        <v>26783</v>
      </c>
      <c r="E821" s="29" t="s">
        <v>1608</v>
      </c>
      <c r="F821" s="30" t="s">
        <v>26787</v>
      </c>
    </row>
    <row r="822" spans="1:6" hidden="1" x14ac:dyDescent="0.3">
      <c r="A822" s="29">
        <v>2</v>
      </c>
      <c r="B822" s="30" t="s">
        <v>26747</v>
      </c>
      <c r="C822" s="29" t="s">
        <v>26782</v>
      </c>
      <c r="D822" s="30" t="s">
        <v>26783</v>
      </c>
      <c r="E822" s="29" t="s">
        <v>1610</v>
      </c>
      <c r="F822" s="30" t="s">
        <v>26788</v>
      </c>
    </row>
    <row r="823" spans="1:6" ht="28.8" hidden="1" x14ac:dyDescent="0.3">
      <c r="A823" s="29">
        <v>2</v>
      </c>
      <c r="B823" s="30" t="s">
        <v>26747</v>
      </c>
      <c r="C823" s="29" t="s">
        <v>26789</v>
      </c>
      <c r="D823" s="30" t="s">
        <v>26790</v>
      </c>
      <c r="E823" s="29" t="s">
        <v>1612</v>
      </c>
      <c r="F823" s="30" t="s">
        <v>26791</v>
      </c>
    </row>
    <row r="824" spans="1:6" ht="28.8" hidden="1" x14ac:dyDescent="0.3">
      <c r="A824" s="29">
        <v>2</v>
      </c>
      <c r="B824" s="30" t="s">
        <v>26747</v>
      </c>
      <c r="C824" s="29" t="s">
        <v>26789</v>
      </c>
      <c r="D824" s="30" t="s">
        <v>26790</v>
      </c>
      <c r="E824" s="29" t="s">
        <v>1614</v>
      </c>
      <c r="F824" s="30" t="s">
        <v>26792</v>
      </c>
    </row>
    <row r="825" spans="1:6" ht="28.8" hidden="1" x14ac:dyDescent="0.3">
      <c r="A825" s="29">
        <v>2</v>
      </c>
      <c r="B825" s="30" t="s">
        <v>26747</v>
      </c>
      <c r="C825" s="29" t="s">
        <v>26789</v>
      </c>
      <c r="D825" s="30" t="s">
        <v>26790</v>
      </c>
      <c r="E825" s="29" t="s">
        <v>1616</v>
      </c>
      <c r="F825" s="30" t="s">
        <v>26793</v>
      </c>
    </row>
    <row r="826" spans="1:6" ht="28.8" hidden="1" x14ac:dyDescent="0.3">
      <c r="A826" s="29">
        <v>2</v>
      </c>
      <c r="B826" s="30" t="s">
        <v>26747</v>
      </c>
      <c r="C826" s="29" t="s">
        <v>26789</v>
      </c>
      <c r="D826" s="30" t="s">
        <v>26790</v>
      </c>
      <c r="E826" s="29" t="s">
        <v>1618</v>
      </c>
      <c r="F826" s="30" t="s">
        <v>26794</v>
      </c>
    </row>
    <row r="827" spans="1:6" ht="28.8" hidden="1" x14ac:dyDescent="0.3">
      <c r="A827" s="29">
        <v>2</v>
      </c>
      <c r="B827" s="30" t="s">
        <v>26747</v>
      </c>
      <c r="C827" s="29" t="s">
        <v>26789</v>
      </c>
      <c r="D827" s="30" t="s">
        <v>26790</v>
      </c>
      <c r="E827" s="29" t="s">
        <v>1620</v>
      </c>
      <c r="F827" s="30" t="s">
        <v>26795</v>
      </c>
    </row>
    <row r="828" spans="1:6" hidden="1" x14ac:dyDescent="0.3">
      <c r="A828" s="29">
        <v>2</v>
      </c>
      <c r="B828" s="30" t="s">
        <v>26747</v>
      </c>
      <c r="C828" s="29" t="s">
        <v>26796</v>
      </c>
      <c r="D828" s="30" t="s">
        <v>26797</v>
      </c>
      <c r="E828" s="29" t="s">
        <v>1622</v>
      </c>
      <c r="F828" s="30" t="s">
        <v>26798</v>
      </c>
    </row>
    <row r="829" spans="1:6" ht="28.8" hidden="1" x14ac:dyDescent="0.3">
      <c r="A829" s="29">
        <v>2</v>
      </c>
      <c r="B829" s="30" t="s">
        <v>26747</v>
      </c>
      <c r="C829" s="29" t="s">
        <v>26799</v>
      </c>
      <c r="D829" s="30" t="s">
        <v>26800</v>
      </c>
      <c r="E829" s="29" t="s">
        <v>1624</v>
      </c>
      <c r="F829" s="30" t="s">
        <v>26801</v>
      </c>
    </row>
    <row r="830" spans="1:6" ht="28.8" hidden="1" x14ac:dyDescent="0.3">
      <c r="A830" s="29">
        <v>2</v>
      </c>
      <c r="B830" s="30" t="s">
        <v>26747</v>
      </c>
      <c r="C830" s="29" t="s">
        <v>26799</v>
      </c>
      <c r="D830" s="30" t="s">
        <v>26800</v>
      </c>
      <c r="E830" s="29" t="s">
        <v>1626</v>
      </c>
      <c r="F830" s="30" t="s">
        <v>26802</v>
      </c>
    </row>
    <row r="831" spans="1:6" ht="28.8" hidden="1" x14ac:dyDescent="0.3">
      <c r="A831" s="29">
        <v>2</v>
      </c>
      <c r="B831" s="30" t="s">
        <v>26747</v>
      </c>
      <c r="C831" s="29" t="s">
        <v>26799</v>
      </c>
      <c r="D831" s="30" t="s">
        <v>26800</v>
      </c>
      <c r="E831" s="29" t="s">
        <v>1628</v>
      </c>
      <c r="F831" s="30" t="s">
        <v>26803</v>
      </c>
    </row>
    <row r="832" spans="1:6" ht="28.8" hidden="1" x14ac:dyDescent="0.3">
      <c r="A832" s="29">
        <v>2</v>
      </c>
      <c r="B832" s="30" t="s">
        <v>26747</v>
      </c>
      <c r="C832" s="29" t="s">
        <v>26799</v>
      </c>
      <c r="D832" s="30" t="s">
        <v>26800</v>
      </c>
      <c r="E832" s="29" t="s">
        <v>1630</v>
      </c>
      <c r="F832" s="30" t="s">
        <v>26804</v>
      </c>
    </row>
    <row r="833" spans="1:6" hidden="1" x14ac:dyDescent="0.3">
      <c r="A833" s="29">
        <v>2</v>
      </c>
      <c r="B833" s="30" t="s">
        <v>26747</v>
      </c>
      <c r="C833" s="29" t="s">
        <v>26805</v>
      </c>
      <c r="D833" s="30" t="s">
        <v>26806</v>
      </c>
      <c r="E833" s="29" t="s">
        <v>1632</v>
      </c>
      <c r="F833" s="30" t="s">
        <v>26807</v>
      </c>
    </row>
    <row r="834" spans="1:6" ht="28.8" hidden="1" x14ac:dyDescent="0.3">
      <c r="A834" s="29">
        <v>2</v>
      </c>
      <c r="B834" s="30" t="s">
        <v>26747</v>
      </c>
      <c r="C834" s="29" t="s">
        <v>26805</v>
      </c>
      <c r="D834" s="30" t="s">
        <v>26806</v>
      </c>
      <c r="E834" s="29" t="s">
        <v>1634</v>
      </c>
      <c r="F834" s="30" t="s">
        <v>26808</v>
      </c>
    </row>
    <row r="835" spans="1:6" hidden="1" x14ac:dyDescent="0.3">
      <c r="A835" s="29">
        <v>2</v>
      </c>
      <c r="B835" s="30" t="s">
        <v>26747</v>
      </c>
      <c r="C835" s="29" t="s">
        <v>26805</v>
      </c>
      <c r="D835" s="30" t="s">
        <v>26806</v>
      </c>
      <c r="E835" s="29" t="s">
        <v>1636</v>
      </c>
      <c r="F835" s="30" t="s">
        <v>26809</v>
      </c>
    </row>
    <row r="836" spans="1:6" hidden="1" x14ac:dyDescent="0.3">
      <c r="A836" s="29">
        <v>2</v>
      </c>
      <c r="B836" s="30" t="s">
        <v>26747</v>
      </c>
      <c r="C836" s="29" t="s">
        <v>26805</v>
      </c>
      <c r="D836" s="30" t="s">
        <v>26806</v>
      </c>
      <c r="E836" s="29" t="s">
        <v>1638</v>
      </c>
      <c r="F836" s="30" t="s">
        <v>26810</v>
      </c>
    </row>
    <row r="837" spans="1:6" hidden="1" x14ac:dyDescent="0.3">
      <c r="A837" s="29">
        <v>2</v>
      </c>
      <c r="B837" s="30" t="s">
        <v>26747</v>
      </c>
      <c r="C837" s="29" t="s">
        <v>26811</v>
      </c>
      <c r="D837" s="30" t="s">
        <v>26812</v>
      </c>
      <c r="E837" s="29" t="s">
        <v>1640</v>
      </c>
      <c r="F837" s="30" t="s">
        <v>26813</v>
      </c>
    </row>
    <row r="838" spans="1:6" hidden="1" x14ac:dyDescent="0.3">
      <c r="A838" s="29">
        <v>2</v>
      </c>
      <c r="B838" s="30" t="s">
        <v>26747</v>
      </c>
      <c r="C838" s="29" t="s">
        <v>26811</v>
      </c>
      <c r="D838" s="30" t="s">
        <v>26812</v>
      </c>
      <c r="E838" s="29" t="s">
        <v>1642</v>
      </c>
      <c r="F838" s="30" t="s">
        <v>26814</v>
      </c>
    </row>
    <row r="839" spans="1:6" hidden="1" x14ac:dyDescent="0.3">
      <c r="A839" s="29">
        <v>2</v>
      </c>
      <c r="B839" s="30" t="s">
        <v>26747</v>
      </c>
      <c r="C839" s="29" t="s">
        <v>26811</v>
      </c>
      <c r="D839" s="30" t="s">
        <v>26812</v>
      </c>
      <c r="E839" s="29" t="s">
        <v>1644</v>
      </c>
      <c r="F839" s="30" t="s">
        <v>26815</v>
      </c>
    </row>
    <row r="840" spans="1:6" hidden="1" x14ac:dyDescent="0.3">
      <c r="A840" s="29">
        <v>2</v>
      </c>
      <c r="B840" s="30" t="s">
        <v>26747</v>
      </c>
      <c r="C840" s="29" t="s">
        <v>26811</v>
      </c>
      <c r="D840" s="30" t="s">
        <v>26812</v>
      </c>
      <c r="E840" s="29" t="s">
        <v>1646</v>
      </c>
      <c r="F840" s="30" t="s">
        <v>26816</v>
      </c>
    </row>
    <row r="841" spans="1:6" hidden="1" x14ac:dyDescent="0.3">
      <c r="A841" s="29">
        <v>2</v>
      </c>
      <c r="B841" s="30" t="s">
        <v>26747</v>
      </c>
      <c r="C841" s="29" t="s">
        <v>26811</v>
      </c>
      <c r="D841" s="30" t="s">
        <v>26812</v>
      </c>
      <c r="E841" s="29" t="s">
        <v>1648</v>
      </c>
      <c r="F841" s="30" t="s">
        <v>26817</v>
      </c>
    </row>
    <row r="842" spans="1:6" hidden="1" x14ac:dyDescent="0.3">
      <c r="A842" s="29">
        <v>2</v>
      </c>
      <c r="B842" s="30" t="s">
        <v>26747</v>
      </c>
      <c r="C842" s="29" t="s">
        <v>26811</v>
      </c>
      <c r="D842" s="30" t="s">
        <v>26812</v>
      </c>
      <c r="E842" s="29" t="s">
        <v>1650</v>
      </c>
      <c r="F842" s="30" t="s">
        <v>26818</v>
      </c>
    </row>
    <row r="843" spans="1:6" hidden="1" x14ac:dyDescent="0.3">
      <c r="A843" s="29">
        <v>2</v>
      </c>
      <c r="B843" s="30" t="s">
        <v>26747</v>
      </c>
      <c r="C843" s="29" t="s">
        <v>26811</v>
      </c>
      <c r="D843" s="30" t="s">
        <v>26812</v>
      </c>
      <c r="E843" s="29" t="s">
        <v>1652</v>
      </c>
      <c r="F843" s="30" t="s">
        <v>26819</v>
      </c>
    </row>
    <row r="844" spans="1:6" hidden="1" x14ac:dyDescent="0.3">
      <c r="A844" s="29">
        <v>2</v>
      </c>
      <c r="B844" s="30" t="s">
        <v>26747</v>
      </c>
      <c r="C844" s="29" t="s">
        <v>26820</v>
      </c>
      <c r="D844" s="30" t="s">
        <v>26821</v>
      </c>
      <c r="E844" s="29" t="s">
        <v>1654</v>
      </c>
      <c r="F844" s="30" t="s">
        <v>26822</v>
      </c>
    </row>
    <row r="845" spans="1:6" hidden="1" x14ac:dyDescent="0.3">
      <c r="A845" s="29">
        <v>2</v>
      </c>
      <c r="B845" s="30" t="s">
        <v>26747</v>
      </c>
      <c r="C845" s="29" t="s">
        <v>26820</v>
      </c>
      <c r="D845" s="30" t="s">
        <v>26821</v>
      </c>
      <c r="E845" s="29" t="s">
        <v>1656</v>
      </c>
      <c r="F845" s="30" t="s">
        <v>26823</v>
      </c>
    </row>
    <row r="846" spans="1:6" hidden="1" x14ac:dyDescent="0.3">
      <c r="A846" s="29">
        <v>2</v>
      </c>
      <c r="B846" s="30" t="s">
        <v>26747</v>
      </c>
      <c r="C846" s="29" t="s">
        <v>26820</v>
      </c>
      <c r="D846" s="30" t="s">
        <v>26821</v>
      </c>
      <c r="E846" s="29" t="s">
        <v>1658</v>
      </c>
      <c r="F846" s="30" t="s">
        <v>26824</v>
      </c>
    </row>
    <row r="847" spans="1:6" hidden="1" x14ac:dyDescent="0.3">
      <c r="A847" s="29">
        <v>2</v>
      </c>
      <c r="B847" s="30" t="s">
        <v>26747</v>
      </c>
      <c r="C847" s="29" t="s">
        <v>26820</v>
      </c>
      <c r="D847" s="30" t="s">
        <v>26821</v>
      </c>
      <c r="E847" s="29" t="s">
        <v>1660</v>
      </c>
      <c r="F847" s="30" t="s">
        <v>26825</v>
      </c>
    </row>
    <row r="848" spans="1:6" hidden="1" x14ac:dyDescent="0.3">
      <c r="A848" s="29">
        <v>2</v>
      </c>
      <c r="B848" s="30" t="s">
        <v>26747</v>
      </c>
      <c r="C848" s="29" t="s">
        <v>26820</v>
      </c>
      <c r="D848" s="30" t="s">
        <v>26821</v>
      </c>
      <c r="E848" s="29" t="s">
        <v>1662</v>
      </c>
      <c r="F848" s="30" t="s">
        <v>26826</v>
      </c>
    </row>
    <row r="849" spans="1:6" ht="28.8" hidden="1" x14ac:dyDescent="0.3">
      <c r="A849" s="29">
        <v>2</v>
      </c>
      <c r="B849" s="30" t="s">
        <v>26747</v>
      </c>
      <c r="C849" s="29" t="s">
        <v>26820</v>
      </c>
      <c r="D849" s="30" t="s">
        <v>26821</v>
      </c>
      <c r="E849" s="29" t="s">
        <v>1664</v>
      </c>
      <c r="F849" s="30" t="s">
        <v>26827</v>
      </c>
    </row>
    <row r="850" spans="1:6" hidden="1" x14ac:dyDescent="0.3">
      <c r="A850" s="29">
        <v>2</v>
      </c>
      <c r="B850" s="30" t="s">
        <v>26747</v>
      </c>
      <c r="C850" s="29" t="s">
        <v>26828</v>
      </c>
      <c r="D850" s="30" t="s">
        <v>26829</v>
      </c>
      <c r="E850" s="29" t="s">
        <v>1666</v>
      </c>
      <c r="F850" s="30" t="s">
        <v>26830</v>
      </c>
    </row>
    <row r="851" spans="1:6" hidden="1" x14ac:dyDescent="0.3">
      <c r="A851" s="29">
        <v>2</v>
      </c>
      <c r="B851" s="30" t="s">
        <v>26747</v>
      </c>
      <c r="C851" s="29" t="s">
        <v>26831</v>
      </c>
      <c r="D851" s="30" t="s">
        <v>26832</v>
      </c>
      <c r="E851" s="29" t="s">
        <v>1668</v>
      </c>
      <c r="F851" s="30" t="s">
        <v>26833</v>
      </c>
    </row>
    <row r="852" spans="1:6" ht="28.8" hidden="1" x14ac:dyDescent="0.3">
      <c r="A852" s="29">
        <v>2</v>
      </c>
      <c r="B852" s="30" t="s">
        <v>26747</v>
      </c>
      <c r="C852" s="29" t="s">
        <v>26831</v>
      </c>
      <c r="D852" s="30" t="s">
        <v>26832</v>
      </c>
      <c r="E852" s="29" t="s">
        <v>1670</v>
      </c>
      <c r="F852" s="30" t="s">
        <v>26834</v>
      </c>
    </row>
    <row r="853" spans="1:6" hidden="1" x14ac:dyDescent="0.3">
      <c r="A853" s="29">
        <v>2</v>
      </c>
      <c r="B853" s="30" t="s">
        <v>26747</v>
      </c>
      <c r="C853" s="29" t="s">
        <v>26831</v>
      </c>
      <c r="D853" s="30" t="s">
        <v>26832</v>
      </c>
      <c r="E853" s="29" t="s">
        <v>1672</v>
      </c>
      <c r="F853" s="30" t="s">
        <v>26835</v>
      </c>
    </row>
    <row r="854" spans="1:6" hidden="1" x14ac:dyDescent="0.3">
      <c r="A854" s="29">
        <v>2</v>
      </c>
      <c r="B854" s="30" t="s">
        <v>26747</v>
      </c>
      <c r="C854" s="29" t="s">
        <v>26831</v>
      </c>
      <c r="D854" s="30" t="s">
        <v>26832</v>
      </c>
      <c r="E854" s="29" t="s">
        <v>1674</v>
      </c>
      <c r="F854" s="30" t="s">
        <v>26836</v>
      </c>
    </row>
    <row r="855" spans="1:6" hidden="1" x14ac:dyDescent="0.3">
      <c r="A855" s="29">
        <v>2</v>
      </c>
      <c r="B855" s="30" t="s">
        <v>26747</v>
      </c>
      <c r="C855" s="29" t="s">
        <v>26831</v>
      </c>
      <c r="D855" s="30" t="s">
        <v>26832</v>
      </c>
      <c r="E855" s="29" t="s">
        <v>1676</v>
      </c>
      <c r="F855" s="30" t="s">
        <v>26837</v>
      </c>
    </row>
    <row r="856" spans="1:6" ht="43.2" hidden="1" x14ac:dyDescent="0.3">
      <c r="A856" s="29">
        <v>2</v>
      </c>
      <c r="B856" s="30" t="s">
        <v>26747</v>
      </c>
      <c r="C856" s="29" t="s">
        <v>26838</v>
      </c>
      <c r="D856" s="30" t="s">
        <v>26839</v>
      </c>
      <c r="E856" s="29" t="s">
        <v>1678</v>
      </c>
      <c r="F856" s="30" t="s">
        <v>26840</v>
      </c>
    </row>
    <row r="857" spans="1:6" ht="43.2" hidden="1" x14ac:dyDescent="0.3">
      <c r="A857" s="29">
        <v>2</v>
      </c>
      <c r="B857" s="30" t="s">
        <v>26747</v>
      </c>
      <c r="C857" s="29" t="s">
        <v>26838</v>
      </c>
      <c r="D857" s="30" t="s">
        <v>26839</v>
      </c>
      <c r="E857" s="29" t="s">
        <v>1680</v>
      </c>
      <c r="F857" s="30" t="s">
        <v>26841</v>
      </c>
    </row>
    <row r="858" spans="1:6" ht="43.2" hidden="1" x14ac:dyDescent="0.3">
      <c r="A858" s="29">
        <v>2</v>
      </c>
      <c r="B858" s="30" t="s">
        <v>26747</v>
      </c>
      <c r="C858" s="29" t="s">
        <v>26838</v>
      </c>
      <c r="D858" s="30" t="s">
        <v>26839</v>
      </c>
      <c r="E858" s="29" t="s">
        <v>1682</v>
      </c>
      <c r="F858" s="30" t="s">
        <v>26842</v>
      </c>
    </row>
    <row r="859" spans="1:6" hidden="1" x14ac:dyDescent="0.3">
      <c r="A859" s="29">
        <v>2</v>
      </c>
      <c r="B859" s="30" t="s">
        <v>26747</v>
      </c>
      <c r="C859" s="29" t="s">
        <v>26843</v>
      </c>
      <c r="D859" s="30" t="s">
        <v>26844</v>
      </c>
      <c r="E859" s="29" t="s">
        <v>1684</v>
      </c>
      <c r="F859" s="30" t="s">
        <v>26845</v>
      </c>
    </row>
    <row r="860" spans="1:6" hidden="1" x14ac:dyDescent="0.3">
      <c r="A860" s="29">
        <v>2</v>
      </c>
      <c r="B860" s="30" t="s">
        <v>26747</v>
      </c>
      <c r="C860" s="29" t="s">
        <v>26843</v>
      </c>
      <c r="D860" s="30" t="s">
        <v>26844</v>
      </c>
      <c r="E860" s="29" t="s">
        <v>1686</v>
      </c>
      <c r="F860" s="30" t="s">
        <v>26846</v>
      </c>
    </row>
    <row r="861" spans="1:6" hidden="1" x14ac:dyDescent="0.3">
      <c r="A861" s="29">
        <v>2</v>
      </c>
      <c r="B861" s="30" t="s">
        <v>26747</v>
      </c>
      <c r="C861" s="29" t="s">
        <v>26843</v>
      </c>
      <c r="D861" s="30" t="s">
        <v>26844</v>
      </c>
      <c r="E861" s="29" t="s">
        <v>1688</v>
      </c>
      <c r="F861" s="30" t="s">
        <v>26847</v>
      </c>
    </row>
    <row r="862" spans="1:6" hidden="1" x14ac:dyDescent="0.3">
      <c r="A862" s="29">
        <v>2</v>
      </c>
      <c r="B862" s="30" t="s">
        <v>26747</v>
      </c>
      <c r="C862" s="29" t="s">
        <v>26843</v>
      </c>
      <c r="D862" s="30" t="s">
        <v>26844</v>
      </c>
      <c r="E862" s="29" t="s">
        <v>1690</v>
      </c>
      <c r="F862" s="30" t="s">
        <v>26848</v>
      </c>
    </row>
    <row r="863" spans="1:6" hidden="1" x14ac:dyDescent="0.3">
      <c r="A863" s="29">
        <v>2</v>
      </c>
      <c r="B863" s="30" t="s">
        <v>26747</v>
      </c>
      <c r="C863" s="29" t="s">
        <v>26843</v>
      </c>
      <c r="D863" s="30" t="s">
        <v>26844</v>
      </c>
      <c r="E863" s="29" t="s">
        <v>1692</v>
      </c>
      <c r="F863" s="30" t="s">
        <v>26849</v>
      </c>
    </row>
    <row r="864" spans="1:6" hidden="1" x14ac:dyDescent="0.3">
      <c r="A864" s="29">
        <v>2</v>
      </c>
      <c r="B864" s="30" t="s">
        <v>26747</v>
      </c>
      <c r="C864" s="29" t="s">
        <v>26843</v>
      </c>
      <c r="D864" s="30" t="s">
        <v>26844</v>
      </c>
      <c r="E864" s="29" t="s">
        <v>1694</v>
      </c>
      <c r="F864" s="30" t="s">
        <v>26850</v>
      </c>
    </row>
    <row r="865" spans="1:6" hidden="1" x14ac:dyDescent="0.3">
      <c r="A865" s="29">
        <v>2</v>
      </c>
      <c r="B865" s="30" t="s">
        <v>26747</v>
      </c>
      <c r="C865" s="29" t="s">
        <v>26843</v>
      </c>
      <c r="D865" s="30" t="s">
        <v>26844</v>
      </c>
      <c r="E865" s="29" t="s">
        <v>1696</v>
      </c>
      <c r="F865" s="30" t="s">
        <v>26851</v>
      </c>
    </row>
    <row r="866" spans="1:6" hidden="1" x14ac:dyDescent="0.3">
      <c r="A866" s="29">
        <v>2</v>
      </c>
      <c r="B866" s="30" t="s">
        <v>26747</v>
      </c>
      <c r="C866" s="29" t="s">
        <v>26843</v>
      </c>
      <c r="D866" s="30" t="s">
        <v>26844</v>
      </c>
      <c r="E866" s="29" t="s">
        <v>1698</v>
      </c>
      <c r="F866" s="30" t="s">
        <v>26852</v>
      </c>
    </row>
    <row r="867" spans="1:6" hidden="1" x14ac:dyDescent="0.3">
      <c r="A867" s="29">
        <v>2</v>
      </c>
      <c r="B867" s="30" t="s">
        <v>26747</v>
      </c>
      <c r="C867" s="29" t="s">
        <v>26853</v>
      </c>
      <c r="D867" s="30" t="s">
        <v>26854</v>
      </c>
      <c r="E867" s="29" t="s">
        <v>1700</v>
      </c>
      <c r="F867" s="30" t="s">
        <v>26855</v>
      </c>
    </row>
    <row r="868" spans="1:6" hidden="1" x14ac:dyDescent="0.3">
      <c r="A868" s="29">
        <v>2</v>
      </c>
      <c r="B868" s="30" t="s">
        <v>26747</v>
      </c>
      <c r="C868" s="29" t="s">
        <v>26853</v>
      </c>
      <c r="D868" s="30" t="s">
        <v>26854</v>
      </c>
      <c r="E868" s="29" t="s">
        <v>1702</v>
      </c>
      <c r="F868" s="30" t="s">
        <v>26856</v>
      </c>
    </row>
    <row r="869" spans="1:6" hidden="1" x14ac:dyDescent="0.3">
      <c r="A869" s="29">
        <v>2</v>
      </c>
      <c r="B869" s="30" t="s">
        <v>26747</v>
      </c>
      <c r="C869" s="29" t="s">
        <v>26853</v>
      </c>
      <c r="D869" s="30" t="s">
        <v>26854</v>
      </c>
      <c r="E869" s="29" t="s">
        <v>1704</v>
      </c>
      <c r="F869" s="30" t="s">
        <v>26857</v>
      </c>
    </row>
    <row r="870" spans="1:6" hidden="1" x14ac:dyDescent="0.3">
      <c r="A870" s="29">
        <v>2</v>
      </c>
      <c r="B870" s="30" t="s">
        <v>26747</v>
      </c>
      <c r="C870" s="29" t="s">
        <v>26853</v>
      </c>
      <c r="D870" s="30" t="s">
        <v>26854</v>
      </c>
      <c r="E870" s="29" t="s">
        <v>1706</v>
      </c>
      <c r="F870" s="30" t="s">
        <v>26858</v>
      </c>
    </row>
    <row r="871" spans="1:6" hidden="1" x14ac:dyDescent="0.3">
      <c r="A871" s="29">
        <v>2</v>
      </c>
      <c r="B871" s="30" t="s">
        <v>26747</v>
      </c>
      <c r="C871" s="29" t="s">
        <v>26853</v>
      </c>
      <c r="D871" s="30" t="s">
        <v>26854</v>
      </c>
      <c r="E871" s="29" t="s">
        <v>1708</v>
      </c>
      <c r="F871" s="30" t="s">
        <v>26859</v>
      </c>
    </row>
    <row r="872" spans="1:6" ht="28.8" hidden="1" x14ac:dyDescent="0.3">
      <c r="A872" s="29">
        <v>2</v>
      </c>
      <c r="B872" s="30" t="s">
        <v>26747</v>
      </c>
      <c r="C872" s="29" t="s">
        <v>26853</v>
      </c>
      <c r="D872" s="30" t="s">
        <v>26854</v>
      </c>
      <c r="E872" s="29" t="s">
        <v>1710</v>
      </c>
      <c r="F872" s="30" t="s">
        <v>26860</v>
      </c>
    </row>
    <row r="873" spans="1:6" ht="28.8" hidden="1" x14ac:dyDescent="0.3">
      <c r="A873" s="29">
        <v>2</v>
      </c>
      <c r="B873" s="30" t="s">
        <v>26747</v>
      </c>
      <c r="C873" s="29" t="s">
        <v>26853</v>
      </c>
      <c r="D873" s="30" t="s">
        <v>26854</v>
      </c>
      <c r="E873" s="29" t="s">
        <v>1712</v>
      </c>
      <c r="F873" s="30" t="s">
        <v>26861</v>
      </c>
    </row>
    <row r="874" spans="1:6" hidden="1" x14ac:dyDescent="0.3">
      <c r="A874" s="29">
        <v>2</v>
      </c>
      <c r="B874" s="30" t="s">
        <v>26747</v>
      </c>
      <c r="C874" s="29" t="s">
        <v>26853</v>
      </c>
      <c r="D874" s="30" t="s">
        <v>26854</v>
      </c>
      <c r="E874" s="29" t="s">
        <v>1714</v>
      </c>
      <c r="F874" s="30" t="s">
        <v>26862</v>
      </c>
    </row>
    <row r="875" spans="1:6" hidden="1" x14ac:dyDescent="0.3">
      <c r="A875" s="29">
        <v>2</v>
      </c>
      <c r="B875" s="30" t="s">
        <v>26747</v>
      </c>
      <c r="C875" s="29" t="s">
        <v>26853</v>
      </c>
      <c r="D875" s="30" t="s">
        <v>26854</v>
      </c>
      <c r="E875" s="29" t="s">
        <v>1716</v>
      </c>
      <c r="F875" s="30" t="s">
        <v>26863</v>
      </c>
    </row>
    <row r="876" spans="1:6" hidden="1" x14ac:dyDescent="0.3">
      <c r="A876" s="29">
        <v>2</v>
      </c>
      <c r="B876" s="30" t="s">
        <v>26747</v>
      </c>
      <c r="C876" s="29" t="s">
        <v>26864</v>
      </c>
      <c r="D876" s="30" t="s">
        <v>26865</v>
      </c>
      <c r="E876" s="29" t="s">
        <v>1718</v>
      </c>
      <c r="F876" s="30" t="s">
        <v>26866</v>
      </c>
    </row>
    <row r="877" spans="1:6" hidden="1" x14ac:dyDescent="0.3">
      <c r="A877" s="29">
        <v>2</v>
      </c>
      <c r="B877" s="30" t="s">
        <v>26747</v>
      </c>
      <c r="C877" s="29" t="s">
        <v>26864</v>
      </c>
      <c r="D877" s="30" t="s">
        <v>26865</v>
      </c>
      <c r="E877" s="29" t="s">
        <v>1720</v>
      </c>
      <c r="F877" s="30" t="s">
        <v>26867</v>
      </c>
    </row>
    <row r="878" spans="1:6" hidden="1" x14ac:dyDescent="0.3">
      <c r="A878" s="29">
        <v>2</v>
      </c>
      <c r="B878" s="30" t="s">
        <v>26747</v>
      </c>
      <c r="C878" s="29" t="s">
        <v>26864</v>
      </c>
      <c r="D878" s="30" t="s">
        <v>26865</v>
      </c>
      <c r="E878" s="29" t="s">
        <v>1722</v>
      </c>
      <c r="F878" s="30" t="s">
        <v>26868</v>
      </c>
    </row>
    <row r="879" spans="1:6" hidden="1" x14ac:dyDescent="0.3">
      <c r="A879" s="29">
        <v>2</v>
      </c>
      <c r="B879" s="30" t="s">
        <v>26747</v>
      </c>
      <c r="C879" s="29" t="s">
        <v>26864</v>
      </c>
      <c r="D879" s="30" t="s">
        <v>26865</v>
      </c>
      <c r="E879" s="29" t="s">
        <v>1724</v>
      </c>
      <c r="F879" s="30" t="s">
        <v>26869</v>
      </c>
    </row>
    <row r="880" spans="1:6" hidden="1" x14ac:dyDescent="0.3">
      <c r="A880" s="29">
        <v>2</v>
      </c>
      <c r="B880" s="30" t="s">
        <v>26747</v>
      </c>
      <c r="C880" s="29" t="s">
        <v>26864</v>
      </c>
      <c r="D880" s="30" t="s">
        <v>26865</v>
      </c>
      <c r="E880" s="29" t="s">
        <v>1726</v>
      </c>
      <c r="F880" s="30" t="s">
        <v>26870</v>
      </c>
    </row>
    <row r="881" spans="1:6" ht="28.8" hidden="1" x14ac:dyDescent="0.3">
      <c r="A881" s="29">
        <v>2</v>
      </c>
      <c r="B881" s="30" t="s">
        <v>26747</v>
      </c>
      <c r="C881" s="29" t="s">
        <v>26864</v>
      </c>
      <c r="D881" s="30" t="s">
        <v>26865</v>
      </c>
      <c r="E881" s="29" t="s">
        <v>1728</v>
      </c>
      <c r="F881" s="30" t="s">
        <v>26871</v>
      </c>
    </row>
    <row r="882" spans="1:6" hidden="1" x14ac:dyDescent="0.3">
      <c r="A882" s="29">
        <v>2</v>
      </c>
      <c r="B882" s="30" t="s">
        <v>26747</v>
      </c>
      <c r="C882" s="29" t="s">
        <v>26872</v>
      </c>
      <c r="D882" s="30" t="s">
        <v>26873</v>
      </c>
      <c r="E882" s="29" t="s">
        <v>1730</v>
      </c>
      <c r="F882" s="30" t="s">
        <v>26874</v>
      </c>
    </row>
    <row r="883" spans="1:6" hidden="1" x14ac:dyDescent="0.3">
      <c r="A883" s="29">
        <v>2</v>
      </c>
      <c r="B883" s="30" t="s">
        <v>26747</v>
      </c>
      <c r="C883" s="29" t="s">
        <v>26872</v>
      </c>
      <c r="D883" s="30" t="s">
        <v>26873</v>
      </c>
      <c r="E883" s="29" t="s">
        <v>1732</v>
      </c>
      <c r="F883" s="30" t="s">
        <v>26875</v>
      </c>
    </row>
    <row r="884" spans="1:6" hidden="1" x14ac:dyDescent="0.3">
      <c r="A884" s="29">
        <v>2</v>
      </c>
      <c r="B884" s="30" t="s">
        <v>26747</v>
      </c>
      <c r="C884" s="29" t="s">
        <v>26872</v>
      </c>
      <c r="D884" s="30" t="s">
        <v>26873</v>
      </c>
      <c r="E884" s="29" t="s">
        <v>1734</v>
      </c>
      <c r="F884" s="30" t="s">
        <v>26876</v>
      </c>
    </row>
    <row r="885" spans="1:6" hidden="1" x14ac:dyDescent="0.3">
      <c r="A885" s="29">
        <v>2</v>
      </c>
      <c r="B885" s="30" t="s">
        <v>26747</v>
      </c>
      <c r="C885" s="29" t="s">
        <v>26872</v>
      </c>
      <c r="D885" s="30" t="s">
        <v>26873</v>
      </c>
      <c r="E885" s="29" t="s">
        <v>1736</v>
      </c>
      <c r="F885" s="30" t="s">
        <v>26877</v>
      </c>
    </row>
    <row r="886" spans="1:6" hidden="1" x14ac:dyDescent="0.3">
      <c r="A886" s="29">
        <v>2</v>
      </c>
      <c r="B886" s="30" t="s">
        <v>26747</v>
      </c>
      <c r="C886" s="29" t="s">
        <v>26872</v>
      </c>
      <c r="D886" s="30" t="s">
        <v>26873</v>
      </c>
      <c r="E886" s="29" t="s">
        <v>1738</v>
      </c>
      <c r="F886" s="30" t="s">
        <v>26878</v>
      </c>
    </row>
    <row r="887" spans="1:6" hidden="1" x14ac:dyDescent="0.3">
      <c r="A887" s="29">
        <v>2</v>
      </c>
      <c r="B887" s="30" t="s">
        <v>26747</v>
      </c>
      <c r="C887" s="29" t="s">
        <v>26872</v>
      </c>
      <c r="D887" s="30" t="s">
        <v>26873</v>
      </c>
      <c r="E887" s="29" t="s">
        <v>1740</v>
      </c>
      <c r="F887" s="30" t="s">
        <v>26879</v>
      </c>
    </row>
    <row r="888" spans="1:6" hidden="1" x14ac:dyDescent="0.3">
      <c r="A888" s="29">
        <v>2</v>
      </c>
      <c r="B888" s="30" t="s">
        <v>26747</v>
      </c>
      <c r="C888" s="29" t="s">
        <v>26872</v>
      </c>
      <c r="D888" s="30" t="s">
        <v>26873</v>
      </c>
      <c r="E888" s="29" t="s">
        <v>1742</v>
      </c>
      <c r="F888" s="30" t="s">
        <v>26880</v>
      </c>
    </row>
    <row r="889" spans="1:6" hidden="1" x14ac:dyDescent="0.3">
      <c r="A889" s="29">
        <v>2</v>
      </c>
      <c r="B889" s="30" t="s">
        <v>26747</v>
      </c>
      <c r="C889" s="29" t="s">
        <v>26872</v>
      </c>
      <c r="D889" s="30" t="s">
        <v>26873</v>
      </c>
      <c r="E889" s="29" t="s">
        <v>1744</v>
      </c>
      <c r="F889" s="30" t="s">
        <v>26881</v>
      </c>
    </row>
    <row r="890" spans="1:6" hidden="1" x14ac:dyDescent="0.3">
      <c r="A890" s="29">
        <v>2</v>
      </c>
      <c r="B890" s="30" t="s">
        <v>26747</v>
      </c>
      <c r="C890" s="29" t="s">
        <v>26872</v>
      </c>
      <c r="D890" s="30" t="s">
        <v>26873</v>
      </c>
      <c r="E890" s="29" t="s">
        <v>1746</v>
      </c>
      <c r="F890" s="30" t="s">
        <v>26882</v>
      </c>
    </row>
    <row r="891" spans="1:6" hidden="1" x14ac:dyDescent="0.3">
      <c r="A891" s="29">
        <v>2</v>
      </c>
      <c r="B891" s="30" t="s">
        <v>26747</v>
      </c>
      <c r="C891" s="29" t="s">
        <v>26872</v>
      </c>
      <c r="D891" s="30" t="s">
        <v>26873</v>
      </c>
      <c r="E891" s="29" t="s">
        <v>1748</v>
      </c>
      <c r="F891" s="30" t="s">
        <v>26883</v>
      </c>
    </row>
    <row r="892" spans="1:6" hidden="1" x14ac:dyDescent="0.3">
      <c r="A892" s="29">
        <v>2</v>
      </c>
      <c r="B892" s="30" t="s">
        <v>26747</v>
      </c>
      <c r="C892" s="29" t="s">
        <v>26884</v>
      </c>
      <c r="D892" s="30" t="s">
        <v>26885</v>
      </c>
      <c r="E892" s="29" t="s">
        <v>1750</v>
      </c>
      <c r="F892" s="30" t="s">
        <v>26886</v>
      </c>
    </row>
    <row r="893" spans="1:6" hidden="1" x14ac:dyDescent="0.3">
      <c r="A893" s="29">
        <v>2</v>
      </c>
      <c r="B893" s="30" t="s">
        <v>26747</v>
      </c>
      <c r="C893" s="29" t="s">
        <v>26887</v>
      </c>
      <c r="D893" s="30" t="s">
        <v>26888</v>
      </c>
      <c r="E893" s="29" t="s">
        <v>1752</v>
      </c>
      <c r="F893" s="30" t="s">
        <v>26889</v>
      </c>
    </row>
    <row r="894" spans="1:6" hidden="1" x14ac:dyDescent="0.3">
      <c r="A894" s="29">
        <v>2</v>
      </c>
      <c r="B894" s="30" t="s">
        <v>26747</v>
      </c>
      <c r="C894" s="29" t="s">
        <v>26890</v>
      </c>
      <c r="D894" s="30" t="s">
        <v>26891</v>
      </c>
      <c r="E894" s="29" t="s">
        <v>1754</v>
      </c>
      <c r="F894" s="30" t="s">
        <v>26892</v>
      </c>
    </row>
    <row r="895" spans="1:6" hidden="1" x14ac:dyDescent="0.3">
      <c r="A895" s="29">
        <v>2</v>
      </c>
      <c r="B895" s="30" t="s">
        <v>26747</v>
      </c>
      <c r="C895" s="29" t="s">
        <v>26890</v>
      </c>
      <c r="D895" s="30" t="s">
        <v>26891</v>
      </c>
      <c r="E895" s="29" t="s">
        <v>1756</v>
      </c>
      <c r="F895" s="30" t="s">
        <v>26893</v>
      </c>
    </row>
    <row r="896" spans="1:6" hidden="1" x14ac:dyDescent="0.3">
      <c r="A896" s="29">
        <v>2</v>
      </c>
      <c r="B896" s="30" t="s">
        <v>26747</v>
      </c>
      <c r="C896" s="29" t="s">
        <v>26890</v>
      </c>
      <c r="D896" s="30" t="s">
        <v>26891</v>
      </c>
      <c r="E896" s="29" t="s">
        <v>1758</v>
      </c>
      <c r="F896" s="30" t="s">
        <v>26894</v>
      </c>
    </row>
    <row r="897" spans="1:6" ht="28.8" hidden="1" x14ac:dyDescent="0.3">
      <c r="A897" s="29">
        <v>2</v>
      </c>
      <c r="B897" s="30" t="s">
        <v>26747</v>
      </c>
      <c r="C897" s="29" t="s">
        <v>26890</v>
      </c>
      <c r="D897" s="30" t="s">
        <v>26891</v>
      </c>
      <c r="E897" s="29" t="s">
        <v>1760</v>
      </c>
      <c r="F897" s="30" t="s">
        <v>26895</v>
      </c>
    </row>
    <row r="898" spans="1:6" ht="28.8" hidden="1" x14ac:dyDescent="0.3">
      <c r="A898" s="29">
        <v>2</v>
      </c>
      <c r="B898" s="30" t="s">
        <v>26747</v>
      </c>
      <c r="C898" s="29" t="s">
        <v>26896</v>
      </c>
      <c r="D898" s="30" t="s">
        <v>26897</v>
      </c>
      <c r="E898" s="29" t="s">
        <v>1762</v>
      </c>
      <c r="F898" s="30" t="s">
        <v>26898</v>
      </c>
    </row>
    <row r="899" spans="1:6" ht="28.8" hidden="1" x14ac:dyDescent="0.3">
      <c r="A899" s="29">
        <v>2</v>
      </c>
      <c r="B899" s="30" t="s">
        <v>26747</v>
      </c>
      <c r="C899" s="29" t="s">
        <v>26896</v>
      </c>
      <c r="D899" s="30" t="s">
        <v>26897</v>
      </c>
      <c r="E899" s="29" t="s">
        <v>1764</v>
      </c>
      <c r="F899" s="30" t="s">
        <v>26899</v>
      </c>
    </row>
    <row r="900" spans="1:6" ht="28.8" hidden="1" x14ac:dyDescent="0.3">
      <c r="A900" s="29">
        <v>2</v>
      </c>
      <c r="B900" s="30" t="s">
        <v>26747</v>
      </c>
      <c r="C900" s="29" t="s">
        <v>26896</v>
      </c>
      <c r="D900" s="30" t="s">
        <v>26897</v>
      </c>
      <c r="E900" s="29" t="s">
        <v>1766</v>
      </c>
      <c r="F900" s="30" t="s">
        <v>26900</v>
      </c>
    </row>
    <row r="901" spans="1:6" ht="28.8" hidden="1" x14ac:dyDescent="0.3">
      <c r="A901" s="29">
        <v>2</v>
      </c>
      <c r="B901" s="30" t="s">
        <v>26747</v>
      </c>
      <c r="C901" s="29" t="s">
        <v>26896</v>
      </c>
      <c r="D901" s="30" t="s">
        <v>26897</v>
      </c>
      <c r="E901" s="29" t="s">
        <v>1768</v>
      </c>
      <c r="F901" s="30" t="s">
        <v>26901</v>
      </c>
    </row>
    <row r="902" spans="1:6" ht="28.8" hidden="1" x14ac:dyDescent="0.3">
      <c r="A902" s="29">
        <v>2</v>
      </c>
      <c r="B902" s="30" t="s">
        <v>26747</v>
      </c>
      <c r="C902" s="29" t="s">
        <v>26896</v>
      </c>
      <c r="D902" s="30" t="s">
        <v>26897</v>
      </c>
      <c r="E902" s="29" t="s">
        <v>1770</v>
      </c>
      <c r="F902" s="30" t="s">
        <v>26902</v>
      </c>
    </row>
    <row r="903" spans="1:6" ht="28.8" hidden="1" x14ac:dyDescent="0.3">
      <c r="A903" s="29">
        <v>2</v>
      </c>
      <c r="B903" s="30" t="s">
        <v>26747</v>
      </c>
      <c r="C903" s="29" t="s">
        <v>26896</v>
      </c>
      <c r="D903" s="30" t="s">
        <v>26897</v>
      </c>
      <c r="E903" s="29" t="s">
        <v>1772</v>
      </c>
      <c r="F903" s="30" t="s">
        <v>26903</v>
      </c>
    </row>
    <row r="904" spans="1:6" ht="28.8" hidden="1" x14ac:dyDescent="0.3">
      <c r="A904" s="29">
        <v>2</v>
      </c>
      <c r="B904" s="30" t="s">
        <v>26747</v>
      </c>
      <c r="C904" s="29" t="s">
        <v>26896</v>
      </c>
      <c r="D904" s="30" t="s">
        <v>26897</v>
      </c>
      <c r="E904" s="29" t="s">
        <v>1774</v>
      </c>
      <c r="F904" s="30" t="s">
        <v>26904</v>
      </c>
    </row>
    <row r="905" spans="1:6" hidden="1" x14ac:dyDescent="0.3">
      <c r="A905" s="29">
        <v>2</v>
      </c>
      <c r="B905" s="30" t="s">
        <v>26747</v>
      </c>
      <c r="C905" s="29" t="s">
        <v>26905</v>
      </c>
      <c r="D905" s="30" t="s">
        <v>26906</v>
      </c>
      <c r="E905" s="29" t="s">
        <v>1776</v>
      </c>
      <c r="F905" s="30" t="s">
        <v>26907</v>
      </c>
    </row>
    <row r="906" spans="1:6" ht="28.8" hidden="1" x14ac:dyDescent="0.3">
      <c r="A906" s="29">
        <v>2</v>
      </c>
      <c r="B906" s="30" t="s">
        <v>26747</v>
      </c>
      <c r="C906" s="29" t="s">
        <v>26908</v>
      </c>
      <c r="D906" s="30" t="s">
        <v>26909</v>
      </c>
      <c r="E906" s="29" t="s">
        <v>1778</v>
      </c>
      <c r="F906" s="30" t="s">
        <v>26910</v>
      </c>
    </row>
    <row r="907" spans="1:6" ht="28.8" hidden="1" x14ac:dyDescent="0.3">
      <c r="A907" s="29">
        <v>2</v>
      </c>
      <c r="B907" s="30" t="s">
        <v>26747</v>
      </c>
      <c r="C907" s="29" t="s">
        <v>26908</v>
      </c>
      <c r="D907" s="30" t="s">
        <v>26909</v>
      </c>
      <c r="E907" s="29" t="s">
        <v>1780</v>
      </c>
      <c r="F907" s="30" t="s">
        <v>26911</v>
      </c>
    </row>
    <row r="908" spans="1:6" ht="28.8" hidden="1" x14ac:dyDescent="0.3">
      <c r="A908" s="29">
        <v>2</v>
      </c>
      <c r="B908" s="30" t="s">
        <v>26747</v>
      </c>
      <c r="C908" s="29" t="s">
        <v>26908</v>
      </c>
      <c r="D908" s="30" t="s">
        <v>26909</v>
      </c>
      <c r="E908" s="29" t="s">
        <v>1782</v>
      </c>
      <c r="F908" s="30" t="s">
        <v>26912</v>
      </c>
    </row>
    <row r="909" spans="1:6" ht="28.8" hidden="1" x14ac:dyDescent="0.3">
      <c r="A909" s="29">
        <v>2</v>
      </c>
      <c r="B909" s="30" t="s">
        <v>26747</v>
      </c>
      <c r="C909" s="29" t="s">
        <v>26908</v>
      </c>
      <c r="D909" s="30" t="s">
        <v>26909</v>
      </c>
      <c r="E909" s="29" t="s">
        <v>1784</v>
      </c>
      <c r="F909" s="30" t="s">
        <v>26913</v>
      </c>
    </row>
    <row r="910" spans="1:6" hidden="1" x14ac:dyDescent="0.3">
      <c r="A910" s="29">
        <v>2</v>
      </c>
      <c r="B910" s="30" t="s">
        <v>26747</v>
      </c>
      <c r="C910" s="29" t="s">
        <v>26914</v>
      </c>
      <c r="D910" s="30" t="s">
        <v>26915</v>
      </c>
      <c r="E910" s="29" t="s">
        <v>1786</v>
      </c>
      <c r="F910" s="30" t="s">
        <v>26916</v>
      </c>
    </row>
    <row r="911" spans="1:6" hidden="1" x14ac:dyDescent="0.3">
      <c r="A911" s="29">
        <v>2</v>
      </c>
      <c r="B911" s="30" t="s">
        <v>26747</v>
      </c>
      <c r="C911" s="29" t="s">
        <v>26914</v>
      </c>
      <c r="D911" s="30" t="s">
        <v>26915</v>
      </c>
      <c r="E911" s="29" t="s">
        <v>1788</v>
      </c>
      <c r="F911" s="30" t="s">
        <v>26917</v>
      </c>
    </row>
    <row r="912" spans="1:6" hidden="1" x14ac:dyDescent="0.3">
      <c r="A912" s="29">
        <v>2</v>
      </c>
      <c r="B912" s="30" t="s">
        <v>26747</v>
      </c>
      <c r="C912" s="29" t="s">
        <v>26914</v>
      </c>
      <c r="D912" s="30" t="s">
        <v>26915</v>
      </c>
      <c r="E912" s="29" t="s">
        <v>1790</v>
      </c>
      <c r="F912" s="30" t="s">
        <v>26918</v>
      </c>
    </row>
    <row r="913" spans="1:6" hidden="1" x14ac:dyDescent="0.3">
      <c r="A913" s="29">
        <v>2</v>
      </c>
      <c r="B913" s="30" t="s">
        <v>26747</v>
      </c>
      <c r="C913" s="29" t="s">
        <v>26914</v>
      </c>
      <c r="D913" s="30" t="s">
        <v>26915</v>
      </c>
      <c r="E913" s="29" t="s">
        <v>1792</v>
      </c>
      <c r="F913" s="30" t="s">
        <v>26919</v>
      </c>
    </row>
    <row r="914" spans="1:6" hidden="1" x14ac:dyDescent="0.3">
      <c r="A914" s="29">
        <v>2</v>
      </c>
      <c r="B914" s="30" t="s">
        <v>26747</v>
      </c>
      <c r="C914" s="29" t="s">
        <v>26914</v>
      </c>
      <c r="D914" s="30" t="s">
        <v>26915</v>
      </c>
      <c r="E914" s="29" t="s">
        <v>1794</v>
      </c>
      <c r="F914" s="30" t="s">
        <v>26920</v>
      </c>
    </row>
    <row r="915" spans="1:6" ht="28.8" hidden="1" x14ac:dyDescent="0.3">
      <c r="A915" s="29">
        <v>2</v>
      </c>
      <c r="B915" s="30" t="s">
        <v>26747</v>
      </c>
      <c r="C915" s="29" t="s">
        <v>26914</v>
      </c>
      <c r="D915" s="30" t="s">
        <v>26915</v>
      </c>
      <c r="E915" s="29" t="s">
        <v>1796</v>
      </c>
      <c r="F915" s="30" t="s">
        <v>26921</v>
      </c>
    </row>
    <row r="916" spans="1:6" hidden="1" x14ac:dyDescent="0.3">
      <c r="A916" s="29">
        <v>2</v>
      </c>
      <c r="B916" s="30" t="s">
        <v>26747</v>
      </c>
      <c r="C916" s="29" t="s">
        <v>26914</v>
      </c>
      <c r="D916" s="30" t="s">
        <v>26915</v>
      </c>
      <c r="E916" s="29" t="s">
        <v>1798</v>
      </c>
      <c r="F916" s="30" t="s">
        <v>26922</v>
      </c>
    </row>
    <row r="917" spans="1:6" hidden="1" x14ac:dyDescent="0.3">
      <c r="A917" s="29">
        <v>2</v>
      </c>
      <c r="B917" s="30" t="s">
        <v>26747</v>
      </c>
      <c r="C917" s="29" t="s">
        <v>26914</v>
      </c>
      <c r="D917" s="30" t="s">
        <v>26915</v>
      </c>
      <c r="E917" s="29" t="s">
        <v>1800</v>
      </c>
      <c r="F917" s="30" t="s">
        <v>26923</v>
      </c>
    </row>
    <row r="918" spans="1:6" ht="28.8" hidden="1" x14ac:dyDescent="0.3">
      <c r="A918" s="29">
        <v>2</v>
      </c>
      <c r="B918" s="30" t="s">
        <v>26747</v>
      </c>
      <c r="C918" s="29" t="s">
        <v>26924</v>
      </c>
      <c r="D918" s="30" t="s">
        <v>26925</v>
      </c>
      <c r="E918" s="29" t="s">
        <v>1802</v>
      </c>
      <c r="F918" s="30" t="s">
        <v>26926</v>
      </c>
    </row>
    <row r="919" spans="1:6" ht="28.8" hidden="1" x14ac:dyDescent="0.3">
      <c r="A919" s="29">
        <v>2</v>
      </c>
      <c r="B919" s="30" t="s">
        <v>26747</v>
      </c>
      <c r="C919" s="29" t="s">
        <v>26924</v>
      </c>
      <c r="D919" s="30" t="s">
        <v>26925</v>
      </c>
      <c r="E919" s="29" t="s">
        <v>1804</v>
      </c>
      <c r="F919" s="30" t="s">
        <v>26927</v>
      </c>
    </row>
    <row r="920" spans="1:6" ht="28.8" hidden="1" x14ac:dyDescent="0.3">
      <c r="A920" s="29">
        <v>2</v>
      </c>
      <c r="B920" s="30" t="s">
        <v>26747</v>
      </c>
      <c r="C920" s="29" t="s">
        <v>26924</v>
      </c>
      <c r="D920" s="30" t="s">
        <v>26925</v>
      </c>
      <c r="E920" s="29" t="s">
        <v>1806</v>
      </c>
      <c r="F920" s="30" t="s">
        <v>26928</v>
      </c>
    </row>
    <row r="921" spans="1:6" ht="28.8" hidden="1" x14ac:dyDescent="0.3">
      <c r="A921" s="29">
        <v>2</v>
      </c>
      <c r="B921" s="30" t="s">
        <v>26747</v>
      </c>
      <c r="C921" s="29" t="s">
        <v>26924</v>
      </c>
      <c r="D921" s="30" t="s">
        <v>26925</v>
      </c>
      <c r="E921" s="29" t="s">
        <v>1808</v>
      </c>
      <c r="F921" s="30" t="s">
        <v>26929</v>
      </c>
    </row>
    <row r="922" spans="1:6" ht="28.8" hidden="1" x14ac:dyDescent="0.3">
      <c r="A922" s="29">
        <v>2</v>
      </c>
      <c r="B922" s="30" t="s">
        <v>26747</v>
      </c>
      <c r="C922" s="29" t="s">
        <v>26930</v>
      </c>
      <c r="D922" s="30" t="s">
        <v>26931</v>
      </c>
      <c r="E922" s="29" t="s">
        <v>1810</v>
      </c>
      <c r="F922" s="30" t="s">
        <v>26932</v>
      </c>
    </row>
    <row r="923" spans="1:6" ht="28.8" hidden="1" x14ac:dyDescent="0.3">
      <c r="A923" s="29">
        <v>2</v>
      </c>
      <c r="B923" s="30" t="s">
        <v>26747</v>
      </c>
      <c r="C923" s="29" t="s">
        <v>26930</v>
      </c>
      <c r="D923" s="30" t="s">
        <v>26931</v>
      </c>
      <c r="E923" s="29" t="s">
        <v>1812</v>
      </c>
      <c r="F923" s="30" t="s">
        <v>26933</v>
      </c>
    </row>
    <row r="924" spans="1:6" hidden="1" x14ac:dyDescent="0.3">
      <c r="A924" s="29">
        <v>2</v>
      </c>
      <c r="B924" s="30" t="s">
        <v>26747</v>
      </c>
      <c r="C924" s="29" t="s">
        <v>26934</v>
      </c>
      <c r="D924" s="30" t="s">
        <v>26935</v>
      </c>
      <c r="E924" s="29" t="s">
        <v>1814</v>
      </c>
      <c r="F924" s="30" t="s">
        <v>26936</v>
      </c>
    </row>
    <row r="925" spans="1:6" hidden="1" x14ac:dyDescent="0.3">
      <c r="A925" s="29">
        <v>2</v>
      </c>
      <c r="B925" s="30" t="s">
        <v>26747</v>
      </c>
      <c r="C925" s="29" t="s">
        <v>26934</v>
      </c>
      <c r="D925" s="30" t="s">
        <v>26935</v>
      </c>
      <c r="E925" s="29" t="s">
        <v>1816</v>
      </c>
      <c r="F925" s="30" t="s">
        <v>26937</v>
      </c>
    </row>
    <row r="926" spans="1:6" hidden="1" x14ac:dyDescent="0.3">
      <c r="A926" s="29">
        <v>2</v>
      </c>
      <c r="B926" s="30" t="s">
        <v>26747</v>
      </c>
      <c r="C926" s="29" t="s">
        <v>26934</v>
      </c>
      <c r="D926" s="30" t="s">
        <v>26935</v>
      </c>
      <c r="E926" s="29" t="s">
        <v>1818</v>
      </c>
      <c r="F926" s="30" t="s">
        <v>26938</v>
      </c>
    </row>
    <row r="927" spans="1:6" hidden="1" x14ac:dyDescent="0.3">
      <c r="A927" s="29">
        <v>2</v>
      </c>
      <c r="B927" s="30" t="s">
        <v>26747</v>
      </c>
      <c r="C927" s="29" t="s">
        <v>26934</v>
      </c>
      <c r="D927" s="30" t="s">
        <v>26935</v>
      </c>
      <c r="E927" s="29" t="s">
        <v>1820</v>
      </c>
      <c r="F927" s="30" t="s">
        <v>26939</v>
      </c>
    </row>
    <row r="928" spans="1:6" hidden="1" x14ac:dyDescent="0.3">
      <c r="A928" s="29">
        <v>2</v>
      </c>
      <c r="B928" s="30" t="s">
        <v>26747</v>
      </c>
      <c r="C928" s="29" t="s">
        <v>26934</v>
      </c>
      <c r="D928" s="30" t="s">
        <v>26935</v>
      </c>
      <c r="E928" s="29" t="s">
        <v>1822</v>
      </c>
      <c r="F928" s="30" t="s">
        <v>26940</v>
      </c>
    </row>
    <row r="929" spans="1:6" hidden="1" x14ac:dyDescent="0.3">
      <c r="A929" s="29">
        <v>2</v>
      </c>
      <c r="B929" s="30" t="s">
        <v>26747</v>
      </c>
      <c r="C929" s="29" t="s">
        <v>26934</v>
      </c>
      <c r="D929" s="30" t="s">
        <v>26935</v>
      </c>
      <c r="E929" s="29" t="s">
        <v>1824</v>
      </c>
      <c r="F929" s="30" t="s">
        <v>26941</v>
      </c>
    </row>
    <row r="930" spans="1:6" hidden="1" x14ac:dyDescent="0.3">
      <c r="A930" s="29">
        <v>2</v>
      </c>
      <c r="B930" s="30" t="s">
        <v>26747</v>
      </c>
      <c r="C930" s="29" t="s">
        <v>26942</v>
      </c>
      <c r="D930" s="30" t="s">
        <v>26943</v>
      </c>
      <c r="E930" s="29" t="s">
        <v>1826</v>
      </c>
      <c r="F930" s="30" t="s">
        <v>26944</v>
      </c>
    </row>
    <row r="931" spans="1:6" hidden="1" x14ac:dyDescent="0.3">
      <c r="A931" s="29">
        <v>2</v>
      </c>
      <c r="B931" s="30" t="s">
        <v>26747</v>
      </c>
      <c r="C931" s="29" t="s">
        <v>26942</v>
      </c>
      <c r="D931" s="30" t="s">
        <v>26943</v>
      </c>
      <c r="E931" s="29" t="s">
        <v>1828</v>
      </c>
      <c r="F931" s="30" t="s">
        <v>26945</v>
      </c>
    </row>
    <row r="932" spans="1:6" hidden="1" x14ac:dyDescent="0.3">
      <c r="A932" s="29">
        <v>2</v>
      </c>
      <c r="B932" s="30" t="s">
        <v>26747</v>
      </c>
      <c r="C932" s="29" t="s">
        <v>26942</v>
      </c>
      <c r="D932" s="30" t="s">
        <v>26943</v>
      </c>
      <c r="E932" s="29" t="s">
        <v>1830</v>
      </c>
      <c r="F932" s="30" t="s">
        <v>26946</v>
      </c>
    </row>
    <row r="933" spans="1:6" hidden="1" x14ac:dyDescent="0.3">
      <c r="A933" s="29">
        <v>2</v>
      </c>
      <c r="B933" s="30" t="s">
        <v>26747</v>
      </c>
      <c r="C933" s="29" t="s">
        <v>26942</v>
      </c>
      <c r="D933" s="30" t="s">
        <v>26943</v>
      </c>
      <c r="E933" s="29" t="s">
        <v>1832</v>
      </c>
      <c r="F933" s="30" t="s">
        <v>26947</v>
      </c>
    </row>
    <row r="934" spans="1:6" hidden="1" x14ac:dyDescent="0.3">
      <c r="A934" s="29">
        <v>2</v>
      </c>
      <c r="B934" s="30" t="s">
        <v>26747</v>
      </c>
      <c r="C934" s="29" t="s">
        <v>26942</v>
      </c>
      <c r="D934" s="30" t="s">
        <v>26943</v>
      </c>
      <c r="E934" s="29" t="s">
        <v>1834</v>
      </c>
      <c r="F934" s="30" t="s">
        <v>26948</v>
      </c>
    </row>
    <row r="935" spans="1:6" hidden="1" x14ac:dyDescent="0.3">
      <c r="A935" s="29">
        <v>2</v>
      </c>
      <c r="B935" s="30" t="s">
        <v>26747</v>
      </c>
      <c r="C935" s="29" t="s">
        <v>26942</v>
      </c>
      <c r="D935" s="30" t="s">
        <v>26943</v>
      </c>
      <c r="E935" s="29" t="s">
        <v>1836</v>
      </c>
      <c r="F935" s="30" t="s">
        <v>26949</v>
      </c>
    </row>
    <row r="936" spans="1:6" hidden="1" x14ac:dyDescent="0.3">
      <c r="A936" s="29">
        <v>2</v>
      </c>
      <c r="B936" s="30" t="s">
        <v>26747</v>
      </c>
      <c r="C936" s="29" t="s">
        <v>26950</v>
      </c>
      <c r="D936" s="30" t="s">
        <v>26951</v>
      </c>
      <c r="E936" s="29" t="s">
        <v>1838</v>
      </c>
      <c r="F936" s="30" t="s">
        <v>26952</v>
      </c>
    </row>
    <row r="937" spans="1:6" hidden="1" x14ac:dyDescent="0.3">
      <c r="A937" s="29">
        <v>2</v>
      </c>
      <c r="B937" s="30" t="s">
        <v>26747</v>
      </c>
      <c r="C937" s="29" t="s">
        <v>26953</v>
      </c>
      <c r="D937" s="30" t="s">
        <v>26954</v>
      </c>
      <c r="E937" s="29" t="s">
        <v>1840</v>
      </c>
      <c r="F937" s="30" t="s">
        <v>26955</v>
      </c>
    </row>
    <row r="938" spans="1:6" hidden="1" x14ac:dyDescent="0.3">
      <c r="A938" s="29">
        <v>2</v>
      </c>
      <c r="B938" s="30" t="s">
        <v>26747</v>
      </c>
      <c r="C938" s="29" t="s">
        <v>26953</v>
      </c>
      <c r="D938" s="30" t="s">
        <v>26954</v>
      </c>
      <c r="E938" s="29" t="s">
        <v>1842</v>
      </c>
      <c r="F938" s="30" t="s">
        <v>26956</v>
      </c>
    </row>
    <row r="939" spans="1:6" hidden="1" x14ac:dyDescent="0.3">
      <c r="A939" s="29">
        <v>2</v>
      </c>
      <c r="B939" s="30" t="s">
        <v>26747</v>
      </c>
      <c r="C939" s="29" t="s">
        <v>26953</v>
      </c>
      <c r="D939" s="30" t="s">
        <v>26954</v>
      </c>
      <c r="E939" s="29" t="s">
        <v>1844</v>
      </c>
      <c r="F939" s="30" t="s">
        <v>26957</v>
      </c>
    </row>
    <row r="940" spans="1:6" hidden="1" x14ac:dyDescent="0.3">
      <c r="A940" s="29">
        <v>2</v>
      </c>
      <c r="B940" s="30" t="s">
        <v>26747</v>
      </c>
      <c r="C940" s="29" t="s">
        <v>26953</v>
      </c>
      <c r="D940" s="30" t="s">
        <v>26954</v>
      </c>
      <c r="E940" s="29" t="s">
        <v>1846</v>
      </c>
      <c r="F940" s="30" t="s">
        <v>26958</v>
      </c>
    </row>
    <row r="941" spans="1:6" ht="28.8" hidden="1" x14ac:dyDescent="0.3">
      <c r="A941" s="29">
        <v>2</v>
      </c>
      <c r="B941" s="30" t="s">
        <v>26747</v>
      </c>
      <c r="C941" s="29" t="s">
        <v>26953</v>
      </c>
      <c r="D941" s="30" t="s">
        <v>26954</v>
      </c>
      <c r="E941" s="29" t="s">
        <v>1848</v>
      </c>
      <c r="F941" s="30" t="s">
        <v>26959</v>
      </c>
    </row>
    <row r="942" spans="1:6" ht="28.8" hidden="1" x14ac:dyDescent="0.3">
      <c r="A942" s="29">
        <v>2</v>
      </c>
      <c r="B942" s="30" t="s">
        <v>26747</v>
      </c>
      <c r="C942" s="29" t="s">
        <v>26953</v>
      </c>
      <c r="D942" s="30" t="s">
        <v>26954</v>
      </c>
      <c r="E942" s="29" t="s">
        <v>1850</v>
      </c>
      <c r="F942" s="30" t="s">
        <v>26960</v>
      </c>
    </row>
    <row r="943" spans="1:6" hidden="1" x14ac:dyDescent="0.3">
      <c r="A943" s="29">
        <v>2</v>
      </c>
      <c r="B943" s="30" t="s">
        <v>26747</v>
      </c>
      <c r="C943" s="29" t="s">
        <v>26961</v>
      </c>
      <c r="D943" s="30" t="s">
        <v>26962</v>
      </c>
      <c r="E943" s="29" t="s">
        <v>1852</v>
      </c>
      <c r="F943" s="30" t="s">
        <v>26963</v>
      </c>
    </row>
    <row r="944" spans="1:6" ht="28.8" hidden="1" x14ac:dyDescent="0.3">
      <c r="A944" s="29">
        <v>2</v>
      </c>
      <c r="B944" s="30" t="s">
        <v>26747</v>
      </c>
      <c r="C944" s="29" t="s">
        <v>26964</v>
      </c>
      <c r="D944" s="30" t="s">
        <v>26965</v>
      </c>
      <c r="E944" s="29" t="s">
        <v>1854</v>
      </c>
      <c r="F944" s="30" t="s">
        <v>26966</v>
      </c>
    </row>
    <row r="945" spans="1:6" ht="28.8" hidden="1" x14ac:dyDescent="0.3">
      <c r="A945" s="29">
        <v>2</v>
      </c>
      <c r="B945" s="30" t="s">
        <v>26747</v>
      </c>
      <c r="C945" s="29" t="s">
        <v>26964</v>
      </c>
      <c r="D945" s="30" t="s">
        <v>26965</v>
      </c>
      <c r="E945" s="29" t="s">
        <v>1856</v>
      </c>
      <c r="F945" s="30" t="s">
        <v>26967</v>
      </c>
    </row>
    <row r="946" spans="1:6" ht="28.8" hidden="1" x14ac:dyDescent="0.3">
      <c r="A946" s="29">
        <v>2</v>
      </c>
      <c r="B946" s="30" t="s">
        <v>26747</v>
      </c>
      <c r="C946" s="29" t="s">
        <v>26964</v>
      </c>
      <c r="D946" s="30" t="s">
        <v>26965</v>
      </c>
      <c r="E946" s="29" t="s">
        <v>1858</v>
      </c>
      <c r="F946" s="30" t="s">
        <v>26968</v>
      </c>
    </row>
    <row r="947" spans="1:6" ht="28.8" hidden="1" x14ac:dyDescent="0.3">
      <c r="A947" s="29">
        <v>2</v>
      </c>
      <c r="B947" s="30" t="s">
        <v>26747</v>
      </c>
      <c r="C947" s="29" t="s">
        <v>26964</v>
      </c>
      <c r="D947" s="30" t="s">
        <v>26965</v>
      </c>
      <c r="E947" s="29" t="s">
        <v>1860</v>
      </c>
      <c r="F947" s="30" t="s">
        <v>26969</v>
      </c>
    </row>
    <row r="948" spans="1:6" ht="28.8" hidden="1" x14ac:dyDescent="0.3">
      <c r="A948" s="29">
        <v>2</v>
      </c>
      <c r="B948" s="30" t="s">
        <v>26747</v>
      </c>
      <c r="C948" s="29" t="s">
        <v>26964</v>
      </c>
      <c r="D948" s="30" t="s">
        <v>26965</v>
      </c>
      <c r="E948" s="29" t="s">
        <v>1862</v>
      </c>
      <c r="F948" s="30" t="s">
        <v>26970</v>
      </c>
    </row>
    <row r="949" spans="1:6" ht="28.8" hidden="1" x14ac:dyDescent="0.3">
      <c r="A949" s="29">
        <v>2</v>
      </c>
      <c r="B949" s="30" t="s">
        <v>26747</v>
      </c>
      <c r="C949" s="29" t="s">
        <v>26964</v>
      </c>
      <c r="D949" s="30" t="s">
        <v>26965</v>
      </c>
      <c r="E949" s="29" t="s">
        <v>1864</v>
      </c>
      <c r="F949" s="30" t="s">
        <v>26971</v>
      </c>
    </row>
    <row r="950" spans="1:6" ht="43.2" hidden="1" x14ac:dyDescent="0.3">
      <c r="A950" s="29">
        <v>2</v>
      </c>
      <c r="B950" s="30" t="s">
        <v>26747</v>
      </c>
      <c r="C950" s="29" t="s">
        <v>26972</v>
      </c>
      <c r="D950" s="30" t="s">
        <v>26973</v>
      </c>
      <c r="E950" s="29" t="s">
        <v>1866</v>
      </c>
      <c r="F950" s="30" t="s">
        <v>26974</v>
      </c>
    </row>
    <row r="951" spans="1:6" ht="43.2" hidden="1" x14ac:dyDescent="0.3">
      <c r="A951" s="29">
        <v>2</v>
      </c>
      <c r="B951" s="30" t="s">
        <v>26747</v>
      </c>
      <c r="C951" s="29" t="s">
        <v>26972</v>
      </c>
      <c r="D951" s="30" t="s">
        <v>26973</v>
      </c>
      <c r="E951" s="29" t="s">
        <v>1868</v>
      </c>
      <c r="F951" s="30" t="s">
        <v>26975</v>
      </c>
    </row>
    <row r="952" spans="1:6" ht="43.2" hidden="1" x14ac:dyDescent="0.3">
      <c r="A952" s="29">
        <v>2</v>
      </c>
      <c r="B952" s="30" t="s">
        <v>26747</v>
      </c>
      <c r="C952" s="29" t="s">
        <v>26972</v>
      </c>
      <c r="D952" s="30" t="s">
        <v>26973</v>
      </c>
      <c r="E952" s="29" t="s">
        <v>1870</v>
      </c>
      <c r="F952" s="30" t="s">
        <v>26976</v>
      </c>
    </row>
    <row r="953" spans="1:6" ht="28.8" hidden="1" x14ac:dyDescent="0.3">
      <c r="A953" s="29">
        <v>2</v>
      </c>
      <c r="B953" s="30" t="s">
        <v>26747</v>
      </c>
      <c r="C953" s="29" t="s">
        <v>26977</v>
      </c>
      <c r="D953" s="30" t="s">
        <v>26978</v>
      </c>
      <c r="E953" s="29" t="s">
        <v>1872</v>
      </c>
      <c r="F953" s="30" t="s">
        <v>26979</v>
      </c>
    </row>
    <row r="954" spans="1:6" ht="28.8" hidden="1" x14ac:dyDescent="0.3">
      <c r="A954" s="29">
        <v>2</v>
      </c>
      <c r="B954" s="30" t="s">
        <v>26747</v>
      </c>
      <c r="C954" s="29" t="s">
        <v>26977</v>
      </c>
      <c r="D954" s="30" t="s">
        <v>26978</v>
      </c>
      <c r="E954" s="29" t="s">
        <v>1874</v>
      </c>
      <c r="F954" s="30" t="s">
        <v>26980</v>
      </c>
    </row>
    <row r="955" spans="1:6" ht="28.8" hidden="1" x14ac:dyDescent="0.3">
      <c r="A955" s="29">
        <v>2</v>
      </c>
      <c r="B955" s="30" t="s">
        <v>26747</v>
      </c>
      <c r="C955" s="29" t="s">
        <v>26977</v>
      </c>
      <c r="D955" s="30" t="s">
        <v>26978</v>
      </c>
      <c r="E955" s="29" t="s">
        <v>1876</v>
      </c>
      <c r="F955" s="30" t="s">
        <v>26981</v>
      </c>
    </row>
    <row r="956" spans="1:6" ht="28.8" hidden="1" x14ac:dyDescent="0.3">
      <c r="A956" s="29">
        <v>2</v>
      </c>
      <c r="B956" s="30" t="s">
        <v>26747</v>
      </c>
      <c r="C956" s="29" t="s">
        <v>26977</v>
      </c>
      <c r="D956" s="30" t="s">
        <v>26978</v>
      </c>
      <c r="E956" s="29" t="s">
        <v>1878</v>
      </c>
      <c r="F956" s="30" t="s">
        <v>26982</v>
      </c>
    </row>
    <row r="957" spans="1:6" ht="28.8" hidden="1" x14ac:dyDescent="0.3">
      <c r="A957" s="29">
        <v>2</v>
      </c>
      <c r="B957" s="30" t="s">
        <v>26747</v>
      </c>
      <c r="C957" s="29" t="s">
        <v>26977</v>
      </c>
      <c r="D957" s="30" t="s">
        <v>26978</v>
      </c>
      <c r="E957" s="29" t="s">
        <v>1880</v>
      </c>
      <c r="F957" s="30" t="s">
        <v>26983</v>
      </c>
    </row>
    <row r="958" spans="1:6" ht="28.8" hidden="1" x14ac:dyDescent="0.3">
      <c r="A958" s="29">
        <v>2</v>
      </c>
      <c r="B958" s="30" t="s">
        <v>26747</v>
      </c>
      <c r="C958" s="29" t="s">
        <v>26977</v>
      </c>
      <c r="D958" s="30" t="s">
        <v>26978</v>
      </c>
      <c r="E958" s="29" t="s">
        <v>1882</v>
      </c>
      <c r="F958" s="30" t="s">
        <v>26984</v>
      </c>
    </row>
    <row r="959" spans="1:6" ht="43.2" hidden="1" x14ac:dyDescent="0.3">
      <c r="A959" s="29">
        <v>2</v>
      </c>
      <c r="B959" s="30" t="s">
        <v>26747</v>
      </c>
      <c r="C959" s="29" t="s">
        <v>26985</v>
      </c>
      <c r="D959" s="30" t="s">
        <v>26986</v>
      </c>
      <c r="E959" s="29" t="s">
        <v>1884</v>
      </c>
      <c r="F959" s="30" t="s">
        <v>26987</v>
      </c>
    </row>
    <row r="960" spans="1:6" ht="43.2" hidden="1" x14ac:dyDescent="0.3">
      <c r="A960" s="29">
        <v>2</v>
      </c>
      <c r="B960" s="30" t="s">
        <v>26747</v>
      </c>
      <c r="C960" s="29" t="s">
        <v>26985</v>
      </c>
      <c r="D960" s="30" t="s">
        <v>26986</v>
      </c>
      <c r="E960" s="29" t="s">
        <v>1886</v>
      </c>
      <c r="F960" s="30" t="s">
        <v>26988</v>
      </c>
    </row>
    <row r="961" spans="1:6" ht="43.2" hidden="1" x14ac:dyDescent="0.3">
      <c r="A961" s="29">
        <v>2</v>
      </c>
      <c r="B961" s="30" t="s">
        <v>26747</v>
      </c>
      <c r="C961" s="29" t="s">
        <v>26985</v>
      </c>
      <c r="D961" s="30" t="s">
        <v>26986</v>
      </c>
      <c r="E961" s="29" t="s">
        <v>1888</v>
      </c>
      <c r="F961" s="30" t="s">
        <v>26989</v>
      </c>
    </row>
    <row r="962" spans="1:6" ht="43.2" hidden="1" x14ac:dyDescent="0.3">
      <c r="A962" s="29">
        <v>2</v>
      </c>
      <c r="B962" s="30" t="s">
        <v>26747</v>
      </c>
      <c r="C962" s="29" t="s">
        <v>26985</v>
      </c>
      <c r="D962" s="30" t="s">
        <v>26986</v>
      </c>
      <c r="E962" s="29" t="s">
        <v>1890</v>
      </c>
      <c r="F962" s="30" t="s">
        <v>26990</v>
      </c>
    </row>
    <row r="963" spans="1:6" ht="43.2" hidden="1" x14ac:dyDescent="0.3">
      <c r="A963" s="29">
        <v>2</v>
      </c>
      <c r="B963" s="30" t="s">
        <v>26747</v>
      </c>
      <c r="C963" s="29" t="s">
        <v>26985</v>
      </c>
      <c r="D963" s="30" t="s">
        <v>26986</v>
      </c>
      <c r="E963" s="29" t="s">
        <v>1892</v>
      </c>
      <c r="F963" s="30" t="s">
        <v>26991</v>
      </c>
    </row>
    <row r="964" spans="1:6" ht="43.2" hidden="1" x14ac:dyDescent="0.3">
      <c r="A964" s="29">
        <v>2</v>
      </c>
      <c r="B964" s="30" t="s">
        <v>26747</v>
      </c>
      <c r="C964" s="29" t="s">
        <v>26985</v>
      </c>
      <c r="D964" s="30" t="s">
        <v>26986</v>
      </c>
      <c r="E964" s="29" t="s">
        <v>1894</v>
      </c>
      <c r="F964" s="30" t="s">
        <v>26992</v>
      </c>
    </row>
    <row r="965" spans="1:6" ht="43.2" hidden="1" x14ac:dyDescent="0.3">
      <c r="A965" s="29">
        <v>2</v>
      </c>
      <c r="B965" s="30" t="s">
        <v>26747</v>
      </c>
      <c r="C965" s="29" t="s">
        <v>26985</v>
      </c>
      <c r="D965" s="30" t="s">
        <v>26986</v>
      </c>
      <c r="E965" s="29" t="s">
        <v>1896</v>
      </c>
      <c r="F965" s="30" t="s">
        <v>26993</v>
      </c>
    </row>
    <row r="966" spans="1:6" hidden="1" x14ac:dyDescent="0.3">
      <c r="A966" s="29">
        <v>2</v>
      </c>
      <c r="B966" s="30" t="s">
        <v>26747</v>
      </c>
      <c r="C966" s="29" t="s">
        <v>26994</v>
      </c>
      <c r="D966" s="30" t="s">
        <v>26995</v>
      </c>
      <c r="E966" s="29" t="s">
        <v>1898</v>
      </c>
      <c r="F966" s="30" t="s">
        <v>26996</v>
      </c>
    </row>
    <row r="967" spans="1:6" ht="28.8" hidden="1" x14ac:dyDescent="0.3">
      <c r="A967" s="29">
        <v>2</v>
      </c>
      <c r="B967" s="30" t="s">
        <v>26747</v>
      </c>
      <c r="C967" s="29" t="s">
        <v>26994</v>
      </c>
      <c r="D967" s="30" t="s">
        <v>26995</v>
      </c>
      <c r="E967" s="29" t="s">
        <v>1900</v>
      </c>
      <c r="F967" s="30" t="s">
        <v>26997</v>
      </c>
    </row>
    <row r="968" spans="1:6" ht="28.8" hidden="1" x14ac:dyDescent="0.3">
      <c r="A968" s="29">
        <v>2</v>
      </c>
      <c r="B968" s="30" t="s">
        <v>26747</v>
      </c>
      <c r="C968" s="29" t="s">
        <v>26994</v>
      </c>
      <c r="D968" s="30" t="s">
        <v>26995</v>
      </c>
      <c r="E968" s="29" t="s">
        <v>1902</v>
      </c>
      <c r="F968" s="30" t="s">
        <v>26998</v>
      </c>
    </row>
    <row r="969" spans="1:6" ht="28.8" hidden="1" x14ac:dyDescent="0.3">
      <c r="A969" s="29">
        <v>2</v>
      </c>
      <c r="B969" s="30" t="s">
        <v>26747</v>
      </c>
      <c r="C969" s="29" t="s">
        <v>26994</v>
      </c>
      <c r="D969" s="30" t="s">
        <v>26995</v>
      </c>
      <c r="E969" s="29" t="s">
        <v>1904</v>
      </c>
      <c r="F969" s="30" t="s">
        <v>26999</v>
      </c>
    </row>
    <row r="970" spans="1:6" hidden="1" x14ac:dyDescent="0.3">
      <c r="A970" s="29">
        <v>2</v>
      </c>
      <c r="B970" s="30" t="s">
        <v>26747</v>
      </c>
      <c r="C970" s="29" t="s">
        <v>26994</v>
      </c>
      <c r="D970" s="30" t="s">
        <v>26995</v>
      </c>
      <c r="E970" s="29" t="s">
        <v>1906</v>
      </c>
      <c r="F970" s="30" t="s">
        <v>27000</v>
      </c>
    </row>
    <row r="971" spans="1:6" hidden="1" x14ac:dyDescent="0.3">
      <c r="A971" s="29">
        <v>2</v>
      </c>
      <c r="B971" s="30" t="s">
        <v>26747</v>
      </c>
      <c r="C971" s="29" t="s">
        <v>26994</v>
      </c>
      <c r="D971" s="30" t="s">
        <v>26995</v>
      </c>
      <c r="E971" s="29" t="s">
        <v>1908</v>
      </c>
      <c r="F971" s="30" t="s">
        <v>27001</v>
      </c>
    </row>
    <row r="972" spans="1:6" ht="28.8" hidden="1" x14ac:dyDescent="0.3">
      <c r="A972" s="29">
        <v>2</v>
      </c>
      <c r="B972" s="30" t="s">
        <v>26747</v>
      </c>
      <c r="C972" s="29" t="s">
        <v>26994</v>
      </c>
      <c r="D972" s="30" t="s">
        <v>26995</v>
      </c>
      <c r="E972" s="29" t="s">
        <v>1910</v>
      </c>
      <c r="F972" s="30" t="s">
        <v>27002</v>
      </c>
    </row>
    <row r="973" spans="1:6" ht="28.8" hidden="1" x14ac:dyDescent="0.3">
      <c r="A973" s="29">
        <v>2</v>
      </c>
      <c r="B973" s="30" t="s">
        <v>26747</v>
      </c>
      <c r="C973" s="29" t="s">
        <v>26994</v>
      </c>
      <c r="D973" s="30" t="s">
        <v>26995</v>
      </c>
      <c r="E973" s="29" t="s">
        <v>1912</v>
      </c>
      <c r="F973" s="30" t="s">
        <v>27003</v>
      </c>
    </row>
    <row r="974" spans="1:6" hidden="1" x14ac:dyDescent="0.3">
      <c r="A974" s="29">
        <v>2</v>
      </c>
      <c r="B974" s="30" t="s">
        <v>26747</v>
      </c>
      <c r="C974" s="29" t="s">
        <v>26994</v>
      </c>
      <c r="D974" s="30" t="s">
        <v>26995</v>
      </c>
      <c r="E974" s="29" t="s">
        <v>1914</v>
      </c>
      <c r="F974" s="30" t="s">
        <v>27004</v>
      </c>
    </row>
    <row r="975" spans="1:6" hidden="1" x14ac:dyDescent="0.3">
      <c r="A975" s="29">
        <v>2</v>
      </c>
      <c r="B975" s="30" t="s">
        <v>26747</v>
      </c>
      <c r="C975" s="29" t="s">
        <v>26994</v>
      </c>
      <c r="D975" s="30" t="s">
        <v>26995</v>
      </c>
      <c r="E975" s="29" t="s">
        <v>1916</v>
      </c>
      <c r="F975" s="30" t="s">
        <v>27005</v>
      </c>
    </row>
    <row r="976" spans="1:6" hidden="1" x14ac:dyDescent="0.3">
      <c r="A976" s="29">
        <v>2</v>
      </c>
      <c r="B976" s="30" t="s">
        <v>26747</v>
      </c>
      <c r="C976" s="29" t="s">
        <v>27006</v>
      </c>
      <c r="D976" s="30" t="s">
        <v>27007</v>
      </c>
      <c r="E976" s="29" t="s">
        <v>1918</v>
      </c>
      <c r="F976" s="30" t="s">
        <v>27008</v>
      </c>
    </row>
    <row r="977" spans="1:6" ht="28.8" hidden="1" x14ac:dyDescent="0.3">
      <c r="A977" s="29">
        <v>2</v>
      </c>
      <c r="B977" s="30" t="s">
        <v>26747</v>
      </c>
      <c r="C977" s="29" t="s">
        <v>27006</v>
      </c>
      <c r="D977" s="30" t="s">
        <v>27007</v>
      </c>
      <c r="E977" s="29" t="s">
        <v>1920</v>
      </c>
      <c r="F977" s="30" t="s">
        <v>27009</v>
      </c>
    </row>
    <row r="978" spans="1:6" ht="28.8" hidden="1" x14ac:dyDescent="0.3">
      <c r="A978" s="29">
        <v>2</v>
      </c>
      <c r="B978" s="30" t="s">
        <v>26747</v>
      </c>
      <c r="C978" s="29" t="s">
        <v>27006</v>
      </c>
      <c r="D978" s="30" t="s">
        <v>27007</v>
      </c>
      <c r="E978" s="29" t="s">
        <v>1922</v>
      </c>
      <c r="F978" s="30" t="s">
        <v>27010</v>
      </c>
    </row>
    <row r="979" spans="1:6" ht="28.8" hidden="1" x14ac:dyDescent="0.3">
      <c r="A979" s="29">
        <v>2</v>
      </c>
      <c r="B979" s="30" t="s">
        <v>26747</v>
      </c>
      <c r="C979" s="29" t="s">
        <v>27006</v>
      </c>
      <c r="D979" s="30" t="s">
        <v>27007</v>
      </c>
      <c r="E979" s="29" t="s">
        <v>1924</v>
      </c>
      <c r="F979" s="30" t="s">
        <v>27011</v>
      </c>
    </row>
    <row r="980" spans="1:6" ht="28.8" hidden="1" x14ac:dyDescent="0.3">
      <c r="A980" s="29">
        <v>2</v>
      </c>
      <c r="B980" s="30" t="s">
        <v>26747</v>
      </c>
      <c r="C980" s="29" t="s">
        <v>27006</v>
      </c>
      <c r="D980" s="30" t="s">
        <v>27007</v>
      </c>
      <c r="E980" s="29" t="s">
        <v>1926</v>
      </c>
      <c r="F980" s="30" t="s">
        <v>27012</v>
      </c>
    </row>
    <row r="981" spans="1:6" hidden="1" x14ac:dyDescent="0.3">
      <c r="A981" s="29">
        <v>2</v>
      </c>
      <c r="B981" s="30" t="s">
        <v>26747</v>
      </c>
      <c r="C981" s="29" t="s">
        <v>27006</v>
      </c>
      <c r="D981" s="30" t="s">
        <v>27007</v>
      </c>
      <c r="E981" s="29" t="s">
        <v>1928</v>
      </c>
      <c r="F981" s="30" t="s">
        <v>27013</v>
      </c>
    </row>
    <row r="982" spans="1:6" ht="28.8" hidden="1" x14ac:dyDescent="0.3">
      <c r="A982" s="29">
        <v>2</v>
      </c>
      <c r="B982" s="30" t="s">
        <v>26747</v>
      </c>
      <c r="C982" s="29" t="s">
        <v>27006</v>
      </c>
      <c r="D982" s="30" t="s">
        <v>27007</v>
      </c>
      <c r="E982" s="29" t="s">
        <v>1930</v>
      </c>
      <c r="F982" s="30" t="s">
        <v>27014</v>
      </c>
    </row>
    <row r="983" spans="1:6" ht="28.8" hidden="1" x14ac:dyDescent="0.3">
      <c r="A983" s="29">
        <v>2</v>
      </c>
      <c r="B983" s="30" t="s">
        <v>26747</v>
      </c>
      <c r="C983" s="29" t="s">
        <v>27006</v>
      </c>
      <c r="D983" s="30" t="s">
        <v>27007</v>
      </c>
      <c r="E983" s="29" t="s">
        <v>1932</v>
      </c>
      <c r="F983" s="30" t="s">
        <v>27015</v>
      </c>
    </row>
    <row r="984" spans="1:6" hidden="1" x14ac:dyDescent="0.3">
      <c r="A984" s="29">
        <v>2</v>
      </c>
      <c r="B984" s="30" t="s">
        <v>26747</v>
      </c>
      <c r="C984" s="29" t="s">
        <v>27006</v>
      </c>
      <c r="D984" s="30" t="s">
        <v>27007</v>
      </c>
      <c r="E984" s="29" t="s">
        <v>1934</v>
      </c>
      <c r="F984" s="30" t="s">
        <v>27016</v>
      </c>
    </row>
    <row r="985" spans="1:6" hidden="1" x14ac:dyDescent="0.3">
      <c r="A985" s="29">
        <v>2</v>
      </c>
      <c r="B985" s="30" t="s">
        <v>26747</v>
      </c>
      <c r="C985" s="29" t="s">
        <v>27006</v>
      </c>
      <c r="D985" s="30" t="s">
        <v>27007</v>
      </c>
      <c r="E985" s="29" t="s">
        <v>1936</v>
      </c>
      <c r="F985" s="30" t="s">
        <v>27017</v>
      </c>
    </row>
    <row r="986" spans="1:6" hidden="1" x14ac:dyDescent="0.3">
      <c r="A986" s="29">
        <v>2</v>
      </c>
      <c r="B986" s="30" t="s">
        <v>26747</v>
      </c>
      <c r="C986" s="29" t="s">
        <v>27018</v>
      </c>
      <c r="D986" s="30" t="s">
        <v>27019</v>
      </c>
      <c r="E986" s="29" t="s">
        <v>1938</v>
      </c>
      <c r="F986" s="30" t="s">
        <v>27020</v>
      </c>
    </row>
    <row r="987" spans="1:6" hidden="1" x14ac:dyDescent="0.3">
      <c r="A987" s="29">
        <v>2</v>
      </c>
      <c r="B987" s="30" t="s">
        <v>26747</v>
      </c>
      <c r="C987" s="29" t="s">
        <v>27018</v>
      </c>
      <c r="D987" s="30" t="s">
        <v>27019</v>
      </c>
      <c r="E987" s="29" t="s">
        <v>1940</v>
      </c>
      <c r="F987" s="30" t="s">
        <v>27021</v>
      </c>
    </row>
    <row r="988" spans="1:6" hidden="1" x14ac:dyDescent="0.3">
      <c r="A988" s="29">
        <v>2</v>
      </c>
      <c r="B988" s="30" t="s">
        <v>26747</v>
      </c>
      <c r="C988" s="29" t="s">
        <v>27018</v>
      </c>
      <c r="D988" s="30" t="s">
        <v>27019</v>
      </c>
      <c r="E988" s="29" t="s">
        <v>1942</v>
      </c>
      <c r="F988" s="30" t="s">
        <v>27022</v>
      </c>
    </row>
    <row r="989" spans="1:6" hidden="1" x14ac:dyDescent="0.3">
      <c r="A989" s="29">
        <v>2</v>
      </c>
      <c r="B989" s="30" t="s">
        <v>26747</v>
      </c>
      <c r="C989" s="29" t="s">
        <v>27018</v>
      </c>
      <c r="D989" s="30" t="s">
        <v>27019</v>
      </c>
      <c r="E989" s="29" t="s">
        <v>1944</v>
      </c>
      <c r="F989" s="30" t="s">
        <v>27023</v>
      </c>
    </row>
    <row r="990" spans="1:6" hidden="1" x14ac:dyDescent="0.3">
      <c r="A990" s="29">
        <v>2</v>
      </c>
      <c r="B990" s="30" t="s">
        <v>26747</v>
      </c>
      <c r="C990" s="29" t="s">
        <v>27018</v>
      </c>
      <c r="D990" s="30" t="s">
        <v>27019</v>
      </c>
      <c r="E990" s="29" t="s">
        <v>1946</v>
      </c>
      <c r="F990" s="30" t="s">
        <v>27024</v>
      </c>
    </row>
    <row r="991" spans="1:6" hidden="1" x14ac:dyDescent="0.3">
      <c r="A991" s="29">
        <v>2</v>
      </c>
      <c r="B991" s="30" t="s">
        <v>26747</v>
      </c>
      <c r="C991" s="29" t="s">
        <v>27025</v>
      </c>
      <c r="D991" s="30" t="s">
        <v>27026</v>
      </c>
      <c r="E991" s="29" t="s">
        <v>1948</v>
      </c>
      <c r="F991" s="30" t="s">
        <v>27027</v>
      </c>
    </row>
    <row r="992" spans="1:6" hidden="1" x14ac:dyDescent="0.3">
      <c r="A992" s="29">
        <v>2</v>
      </c>
      <c r="B992" s="30" t="s">
        <v>26747</v>
      </c>
      <c r="C992" s="29" t="s">
        <v>27025</v>
      </c>
      <c r="D992" s="30" t="s">
        <v>27026</v>
      </c>
      <c r="E992" s="29" t="s">
        <v>1950</v>
      </c>
      <c r="F992" s="30" t="s">
        <v>27028</v>
      </c>
    </row>
    <row r="993" spans="1:6" hidden="1" x14ac:dyDescent="0.3">
      <c r="A993" s="29">
        <v>2</v>
      </c>
      <c r="B993" s="30" t="s">
        <v>26747</v>
      </c>
      <c r="C993" s="29" t="s">
        <v>27025</v>
      </c>
      <c r="D993" s="30" t="s">
        <v>27026</v>
      </c>
      <c r="E993" s="29" t="s">
        <v>1952</v>
      </c>
      <c r="F993" s="30" t="s">
        <v>27029</v>
      </c>
    </row>
    <row r="994" spans="1:6" hidden="1" x14ac:dyDescent="0.3">
      <c r="A994" s="29">
        <v>2</v>
      </c>
      <c r="B994" s="30" t="s">
        <v>26747</v>
      </c>
      <c r="C994" s="29" t="s">
        <v>27025</v>
      </c>
      <c r="D994" s="30" t="s">
        <v>27026</v>
      </c>
      <c r="E994" s="29" t="s">
        <v>1954</v>
      </c>
      <c r="F994" s="30" t="s">
        <v>27030</v>
      </c>
    </row>
    <row r="995" spans="1:6" hidden="1" x14ac:dyDescent="0.3">
      <c r="A995" s="29">
        <v>2</v>
      </c>
      <c r="B995" s="30" t="s">
        <v>26747</v>
      </c>
      <c r="C995" s="29" t="s">
        <v>27025</v>
      </c>
      <c r="D995" s="30" t="s">
        <v>27026</v>
      </c>
      <c r="E995" s="29" t="s">
        <v>1956</v>
      </c>
      <c r="F995" s="30" t="s">
        <v>27031</v>
      </c>
    </row>
    <row r="996" spans="1:6" hidden="1" x14ac:dyDescent="0.3">
      <c r="A996" s="29">
        <v>2</v>
      </c>
      <c r="B996" s="30" t="s">
        <v>26747</v>
      </c>
      <c r="C996" s="29" t="s">
        <v>27025</v>
      </c>
      <c r="D996" s="30" t="s">
        <v>27026</v>
      </c>
      <c r="E996" s="29" t="s">
        <v>1958</v>
      </c>
      <c r="F996" s="30" t="s">
        <v>27032</v>
      </c>
    </row>
    <row r="997" spans="1:6" hidden="1" x14ac:dyDescent="0.3">
      <c r="A997" s="29">
        <v>2</v>
      </c>
      <c r="B997" s="30" t="s">
        <v>26747</v>
      </c>
      <c r="C997" s="29" t="s">
        <v>27025</v>
      </c>
      <c r="D997" s="30" t="s">
        <v>27026</v>
      </c>
      <c r="E997" s="29" t="s">
        <v>1960</v>
      </c>
      <c r="F997" s="30" t="s">
        <v>27033</v>
      </c>
    </row>
    <row r="998" spans="1:6" ht="28.8" hidden="1" x14ac:dyDescent="0.3">
      <c r="A998" s="29">
        <v>2</v>
      </c>
      <c r="B998" s="30" t="s">
        <v>26747</v>
      </c>
      <c r="C998" s="29" t="s">
        <v>27034</v>
      </c>
      <c r="D998" s="30" t="s">
        <v>27035</v>
      </c>
      <c r="E998" s="29" t="s">
        <v>1962</v>
      </c>
      <c r="F998" s="30" t="s">
        <v>27036</v>
      </c>
    </row>
    <row r="999" spans="1:6" ht="28.8" hidden="1" x14ac:dyDescent="0.3">
      <c r="A999" s="29">
        <v>2</v>
      </c>
      <c r="B999" s="30" t="s">
        <v>26747</v>
      </c>
      <c r="C999" s="29" t="s">
        <v>27034</v>
      </c>
      <c r="D999" s="30" t="s">
        <v>27035</v>
      </c>
      <c r="E999" s="29" t="s">
        <v>1964</v>
      </c>
      <c r="F999" s="30" t="s">
        <v>27037</v>
      </c>
    </row>
    <row r="1000" spans="1:6" ht="28.8" hidden="1" x14ac:dyDescent="0.3">
      <c r="A1000" s="29">
        <v>2</v>
      </c>
      <c r="B1000" s="30" t="s">
        <v>26747</v>
      </c>
      <c r="C1000" s="29" t="s">
        <v>27034</v>
      </c>
      <c r="D1000" s="30" t="s">
        <v>27035</v>
      </c>
      <c r="E1000" s="29" t="s">
        <v>1966</v>
      </c>
      <c r="F1000" s="30" t="s">
        <v>27038</v>
      </c>
    </row>
    <row r="1001" spans="1:6" ht="28.8" hidden="1" x14ac:dyDescent="0.3">
      <c r="A1001" s="29">
        <v>2</v>
      </c>
      <c r="B1001" s="30" t="s">
        <v>26747</v>
      </c>
      <c r="C1001" s="29" t="s">
        <v>27034</v>
      </c>
      <c r="D1001" s="30" t="s">
        <v>27035</v>
      </c>
      <c r="E1001" s="29" t="s">
        <v>1968</v>
      </c>
      <c r="F1001" s="30" t="s">
        <v>27039</v>
      </c>
    </row>
    <row r="1002" spans="1:6" ht="28.8" hidden="1" x14ac:dyDescent="0.3">
      <c r="A1002" s="29">
        <v>2</v>
      </c>
      <c r="B1002" s="30" t="s">
        <v>26747</v>
      </c>
      <c r="C1002" s="29" t="s">
        <v>27034</v>
      </c>
      <c r="D1002" s="30" t="s">
        <v>27035</v>
      </c>
      <c r="E1002" s="29" t="s">
        <v>1970</v>
      </c>
      <c r="F1002" s="30" t="s">
        <v>27040</v>
      </c>
    </row>
    <row r="1003" spans="1:6" ht="28.8" hidden="1" x14ac:dyDescent="0.3">
      <c r="A1003" s="29">
        <v>2</v>
      </c>
      <c r="B1003" s="30" t="s">
        <v>26747</v>
      </c>
      <c r="C1003" s="29" t="s">
        <v>27034</v>
      </c>
      <c r="D1003" s="30" t="s">
        <v>27035</v>
      </c>
      <c r="E1003" s="29" t="s">
        <v>1972</v>
      </c>
      <c r="F1003" s="30" t="s">
        <v>27041</v>
      </c>
    </row>
    <row r="1004" spans="1:6" ht="28.8" hidden="1" x14ac:dyDescent="0.3">
      <c r="A1004" s="29">
        <v>2</v>
      </c>
      <c r="B1004" s="30" t="s">
        <v>26747</v>
      </c>
      <c r="C1004" s="29" t="s">
        <v>27034</v>
      </c>
      <c r="D1004" s="30" t="s">
        <v>27035</v>
      </c>
      <c r="E1004" s="29" t="s">
        <v>1974</v>
      </c>
      <c r="F1004" s="30" t="s">
        <v>27042</v>
      </c>
    </row>
    <row r="1005" spans="1:6" ht="28.8" hidden="1" x14ac:dyDescent="0.3">
      <c r="A1005" s="29">
        <v>2</v>
      </c>
      <c r="B1005" s="30" t="s">
        <v>26747</v>
      </c>
      <c r="C1005" s="29" t="s">
        <v>27034</v>
      </c>
      <c r="D1005" s="30" t="s">
        <v>27035</v>
      </c>
      <c r="E1005" s="29" t="s">
        <v>1976</v>
      </c>
      <c r="F1005" s="30" t="s">
        <v>27043</v>
      </c>
    </row>
    <row r="1006" spans="1:6" ht="28.8" hidden="1" x14ac:dyDescent="0.3">
      <c r="A1006" s="29">
        <v>2</v>
      </c>
      <c r="B1006" s="30" t="s">
        <v>26747</v>
      </c>
      <c r="C1006" s="29" t="s">
        <v>27034</v>
      </c>
      <c r="D1006" s="30" t="s">
        <v>27035</v>
      </c>
      <c r="E1006" s="29" t="s">
        <v>1978</v>
      </c>
      <c r="F1006" s="30" t="s">
        <v>27044</v>
      </c>
    </row>
    <row r="1007" spans="1:6" hidden="1" x14ac:dyDescent="0.3">
      <c r="A1007" s="29">
        <v>2</v>
      </c>
      <c r="B1007" s="30" t="s">
        <v>26747</v>
      </c>
      <c r="C1007" s="29" t="s">
        <v>27045</v>
      </c>
      <c r="D1007" s="30" t="s">
        <v>27046</v>
      </c>
      <c r="E1007" s="29" t="s">
        <v>1980</v>
      </c>
      <c r="F1007" s="30" t="s">
        <v>27047</v>
      </c>
    </row>
    <row r="1008" spans="1:6" hidden="1" x14ac:dyDescent="0.3">
      <c r="A1008" s="29">
        <v>2</v>
      </c>
      <c r="B1008" s="30" t="s">
        <v>26747</v>
      </c>
      <c r="C1008" s="29" t="s">
        <v>27045</v>
      </c>
      <c r="D1008" s="30" t="s">
        <v>27046</v>
      </c>
      <c r="E1008" s="29" t="s">
        <v>1982</v>
      </c>
      <c r="F1008" s="30" t="s">
        <v>27048</v>
      </c>
    </row>
    <row r="1009" spans="1:6" hidden="1" x14ac:dyDescent="0.3">
      <c r="A1009" s="29">
        <v>2</v>
      </c>
      <c r="B1009" s="30" t="s">
        <v>26747</v>
      </c>
      <c r="C1009" s="29" t="s">
        <v>27045</v>
      </c>
      <c r="D1009" s="30" t="s">
        <v>27046</v>
      </c>
      <c r="E1009" s="29" t="s">
        <v>1984</v>
      </c>
      <c r="F1009" s="30" t="s">
        <v>27049</v>
      </c>
    </row>
    <row r="1010" spans="1:6" ht="28.8" hidden="1" x14ac:dyDescent="0.3">
      <c r="A1010" s="29">
        <v>2</v>
      </c>
      <c r="B1010" s="30" t="s">
        <v>26747</v>
      </c>
      <c r="C1010" s="29" t="s">
        <v>27045</v>
      </c>
      <c r="D1010" s="30" t="s">
        <v>27046</v>
      </c>
      <c r="E1010" s="29" t="s">
        <v>1986</v>
      </c>
      <c r="F1010" s="30" t="s">
        <v>27050</v>
      </c>
    </row>
    <row r="1011" spans="1:6" ht="28.8" hidden="1" x14ac:dyDescent="0.3">
      <c r="A1011" s="29">
        <v>2</v>
      </c>
      <c r="B1011" s="30" t="s">
        <v>26747</v>
      </c>
      <c r="C1011" s="29" t="s">
        <v>27051</v>
      </c>
      <c r="D1011" s="30" t="s">
        <v>27052</v>
      </c>
      <c r="E1011" s="29" t="s">
        <v>1988</v>
      </c>
      <c r="F1011" s="30" t="s">
        <v>27053</v>
      </c>
    </row>
    <row r="1012" spans="1:6" ht="28.8" hidden="1" x14ac:dyDescent="0.3">
      <c r="A1012" s="29">
        <v>2</v>
      </c>
      <c r="B1012" s="30" t="s">
        <v>26747</v>
      </c>
      <c r="C1012" s="29" t="s">
        <v>27051</v>
      </c>
      <c r="D1012" s="30" t="s">
        <v>27052</v>
      </c>
      <c r="E1012" s="29" t="s">
        <v>1990</v>
      </c>
      <c r="F1012" s="30" t="s">
        <v>27054</v>
      </c>
    </row>
    <row r="1013" spans="1:6" ht="28.8" hidden="1" x14ac:dyDescent="0.3">
      <c r="A1013" s="29">
        <v>2</v>
      </c>
      <c r="B1013" s="30" t="s">
        <v>26747</v>
      </c>
      <c r="C1013" s="29" t="s">
        <v>27051</v>
      </c>
      <c r="D1013" s="30" t="s">
        <v>27052</v>
      </c>
      <c r="E1013" s="29" t="s">
        <v>1992</v>
      </c>
      <c r="F1013" s="30" t="s">
        <v>27055</v>
      </c>
    </row>
    <row r="1014" spans="1:6" ht="28.8" hidden="1" x14ac:dyDescent="0.3">
      <c r="A1014" s="29">
        <v>2</v>
      </c>
      <c r="B1014" s="30" t="s">
        <v>26747</v>
      </c>
      <c r="C1014" s="29" t="s">
        <v>27051</v>
      </c>
      <c r="D1014" s="30" t="s">
        <v>27052</v>
      </c>
      <c r="E1014" s="29" t="s">
        <v>1994</v>
      </c>
      <c r="F1014" s="30" t="s">
        <v>27056</v>
      </c>
    </row>
    <row r="1015" spans="1:6" ht="28.8" hidden="1" x14ac:dyDescent="0.3">
      <c r="A1015" s="29">
        <v>2</v>
      </c>
      <c r="B1015" s="30" t="s">
        <v>26747</v>
      </c>
      <c r="C1015" s="29" t="s">
        <v>27051</v>
      </c>
      <c r="D1015" s="30" t="s">
        <v>27052</v>
      </c>
      <c r="E1015" s="29" t="s">
        <v>1996</v>
      </c>
      <c r="F1015" s="30" t="s">
        <v>27057</v>
      </c>
    </row>
    <row r="1016" spans="1:6" ht="28.8" hidden="1" x14ac:dyDescent="0.3">
      <c r="A1016" s="29">
        <v>2</v>
      </c>
      <c r="B1016" s="30" t="s">
        <v>26747</v>
      </c>
      <c r="C1016" s="29" t="s">
        <v>27051</v>
      </c>
      <c r="D1016" s="30" t="s">
        <v>27052</v>
      </c>
      <c r="E1016" s="29" t="s">
        <v>1998</v>
      </c>
      <c r="F1016" s="30" t="s">
        <v>27058</v>
      </c>
    </row>
    <row r="1017" spans="1:6" ht="28.8" hidden="1" x14ac:dyDescent="0.3">
      <c r="A1017" s="29">
        <v>2</v>
      </c>
      <c r="B1017" s="30" t="s">
        <v>26747</v>
      </c>
      <c r="C1017" s="29" t="s">
        <v>27051</v>
      </c>
      <c r="D1017" s="30" t="s">
        <v>27052</v>
      </c>
      <c r="E1017" s="29" t="s">
        <v>2000</v>
      </c>
      <c r="F1017" s="30" t="s">
        <v>27059</v>
      </c>
    </row>
    <row r="1018" spans="1:6" ht="28.8" hidden="1" x14ac:dyDescent="0.3">
      <c r="A1018" s="29">
        <v>2</v>
      </c>
      <c r="B1018" s="30" t="s">
        <v>26747</v>
      </c>
      <c r="C1018" s="29" t="s">
        <v>27051</v>
      </c>
      <c r="D1018" s="30" t="s">
        <v>27052</v>
      </c>
      <c r="E1018" s="29" t="s">
        <v>2002</v>
      </c>
      <c r="F1018" s="30" t="s">
        <v>27060</v>
      </c>
    </row>
    <row r="1019" spans="1:6" ht="28.8" hidden="1" x14ac:dyDescent="0.3">
      <c r="A1019" s="29">
        <v>2</v>
      </c>
      <c r="B1019" s="30" t="s">
        <v>26747</v>
      </c>
      <c r="C1019" s="29" t="s">
        <v>27051</v>
      </c>
      <c r="D1019" s="30" t="s">
        <v>27052</v>
      </c>
      <c r="E1019" s="29" t="s">
        <v>2004</v>
      </c>
      <c r="F1019" s="30" t="s">
        <v>27061</v>
      </c>
    </row>
    <row r="1020" spans="1:6" hidden="1" x14ac:dyDescent="0.3">
      <c r="A1020" s="29">
        <v>2</v>
      </c>
      <c r="B1020" s="30" t="s">
        <v>26747</v>
      </c>
      <c r="C1020" s="29" t="s">
        <v>27062</v>
      </c>
      <c r="D1020" s="30" t="s">
        <v>27063</v>
      </c>
      <c r="E1020" s="29" t="s">
        <v>2006</v>
      </c>
      <c r="F1020" s="30" t="s">
        <v>27064</v>
      </c>
    </row>
    <row r="1021" spans="1:6" hidden="1" x14ac:dyDescent="0.3">
      <c r="A1021" s="29">
        <v>2</v>
      </c>
      <c r="B1021" s="30" t="s">
        <v>26747</v>
      </c>
      <c r="C1021" s="29" t="s">
        <v>27062</v>
      </c>
      <c r="D1021" s="30" t="s">
        <v>27063</v>
      </c>
      <c r="E1021" s="29" t="s">
        <v>2008</v>
      </c>
      <c r="F1021" s="30" t="s">
        <v>27065</v>
      </c>
    </row>
    <row r="1022" spans="1:6" ht="28.8" hidden="1" x14ac:dyDescent="0.3">
      <c r="A1022" s="29">
        <v>2</v>
      </c>
      <c r="B1022" s="30" t="s">
        <v>26747</v>
      </c>
      <c r="C1022" s="29" t="s">
        <v>27062</v>
      </c>
      <c r="D1022" s="30" t="s">
        <v>27063</v>
      </c>
      <c r="E1022" s="29" t="s">
        <v>2010</v>
      </c>
      <c r="F1022" s="30" t="s">
        <v>27066</v>
      </c>
    </row>
    <row r="1023" spans="1:6" ht="28.8" hidden="1" x14ac:dyDescent="0.3">
      <c r="A1023" s="29">
        <v>2</v>
      </c>
      <c r="B1023" s="30" t="s">
        <v>26747</v>
      </c>
      <c r="C1023" s="29" t="s">
        <v>27062</v>
      </c>
      <c r="D1023" s="30" t="s">
        <v>27063</v>
      </c>
      <c r="E1023" s="29" t="s">
        <v>2012</v>
      </c>
      <c r="F1023" s="30" t="s">
        <v>27067</v>
      </c>
    </row>
    <row r="1024" spans="1:6" ht="28.8" hidden="1" x14ac:dyDescent="0.3">
      <c r="A1024" s="29">
        <v>2</v>
      </c>
      <c r="B1024" s="30" t="s">
        <v>26747</v>
      </c>
      <c r="C1024" s="29" t="s">
        <v>27062</v>
      </c>
      <c r="D1024" s="30" t="s">
        <v>27063</v>
      </c>
      <c r="E1024" s="29" t="s">
        <v>2014</v>
      </c>
      <c r="F1024" s="30" t="s">
        <v>27068</v>
      </c>
    </row>
    <row r="1025" spans="1:6" ht="28.8" hidden="1" x14ac:dyDescent="0.3">
      <c r="A1025" s="29">
        <v>2</v>
      </c>
      <c r="B1025" s="30" t="s">
        <v>26747</v>
      </c>
      <c r="C1025" s="29" t="s">
        <v>27062</v>
      </c>
      <c r="D1025" s="30" t="s">
        <v>27063</v>
      </c>
      <c r="E1025" s="29" t="s">
        <v>2016</v>
      </c>
      <c r="F1025" s="30" t="s">
        <v>27069</v>
      </c>
    </row>
    <row r="1026" spans="1:6" hidden="1" x14ac:dyDescent="0.3">
      <c r="A1026" s="29">
        <v>2</v>
      </c>
      <c r="B1026" s="30" t="s">
        <v>26747</v>
      </c>
      <c r="C1026" s="29" t="s">
        <v>27062</v>
      </c>
      <c r="D1026" s="30" t="s">
        <v>27063</v>
      </c>
      <c r="E1026" s="29" t="s">
        <v>2018</v>
      </c>
      <c r="F1026" s="30" t="s">
        <v>27070</v>
      </c>
    </row>
    <row r="1027" spans="1:6" hidden="1" x14ac:dyDescent="0.3">
      <c r="A1027" s="29">
        <v>2</v>
      </c>
      <c r="B1027" s="30" t="s">
        <v>26747</v>
      </c>
      <c r="C1027" s="29" t="s">
        <v>27062</v>
      </c>
      <c r="D1027" s="30" t="s">
        <v>27063</v>
      </c>
      <c r="E1027" s="29" t="s">
        <v>2020</v>
      </c>
      <c r="F1027" s="30" t="s">
        <v>27071</v>
      </c>
    </row>
    <row r="1028" spans="1:6" hidden="1" x14ac:dyDescent="0.3">
      <c r="A1028" s="29">
        <v>2</v>
      </c>
      <c r="B1028" s="30" t="s">
        <v>26747</v>
      </c>
      <c r="C1028" s="29" t="s">
        <v>27062</v>
      </c>
      <c r="D1028" s="30" t="s">
        <v>27063</v>
      </c>
      <c r="E1028" s="29" t="s">
        <v>2022</v>
      </c>
      <c r="F1028" s="30" t="s">
        <v>27072</v>
      </c>
    </row>
    <row r="1029" spans="1:6" hidden="1" x14ac:dyDescent="0.3">
      <c r="A1029" s="29">
        <v>2</v>
      </c>
      <c r="B1029" s="30" t="s">
        <v>26747</v>
      </c>
      <c r="C1029" s="29" t="s">
        <v>27073</v>
      </c>
      <c r="D1029" s="30" t="s">
        <v>27074</v>
      </c>
      <c r="E1029" s="29" t="s">
        <v>2024</v>
      </c>
      <c r="F1029" s="30" t="s">
        <v>27075</v>
      </c>
    </row>
    <row r="1030" spans="1:6" hidden="1" x14ac:dyDescent="0.3">
      <c r="A1030" s="29">
        <v>2</v>
      </c>
      <c r="B1030" s="30" t="s">
        <v>26747</v>
      </c>
      <c r="C1030" s="29" t="s">
        <v>27073</v>
      </c>
      <c r="D1030" s="30" t="s">
        <v>27074</v>
      </c>
      <c r="E1030" s="29" t="s">
        <v>2026</v>
      </c>
      <c r="F1030" s="30" t="s">
        <v>27076</v>
      </c>
    </row>
    <row r="1031" spans="1:6" hidden="1" x14ac:dyDescent="0.3">
      <c r="A1031" s="29">
        <v>2</v>
      </c>
      <c r="B1031" s="30" t="s">
        <v>26747</v>
      </c>
      <c r="C1031" s="29" t="s">
        <v>27073</v>
      </c>
      <c r="D1031" s="30" t="s">
        <v>27074</v>
      </c>
      <c r="E1031" s="29" t="s">
        <v>2028</v>
      </c>
      <c r="F1031" s="30" t="s">
        <v>27077</v>
      </c>
    </row>
    <row r="1032" spans="1:6" hidden="1" x14ac:dyDescent="0.3">
      <c r="A1032" s="29">
        <v>2</v>
      </c>
      <c r="B1032" s="30" t="s">
        <v>26747</v>
      </c>
      <c r="C1032" s="29" t="s">
        <v>27073</v>
      </c>
      <c r="D1032" s="30" t="s">
        <v>27074</v>
      </c>
      <c r="E1032" s="29" t="s">
        <v>2030</v>
      </c>
      <c r="F1032" s="30" t="s">
        <v>27078</v>
      </c>
    </row>
    <row r="1033" spans="1:6" hidden="1" x14ac:dyDescent="0.3">
      <c r="A1033" s="29">
        <v>2</v>
      </c>
      <c r="B1033" s="30" t="s">
        <v>26747</v>
      </c>
      <c r="C1033" s="29" t="s">
        <v>27073</v>
      </c>
      <c r="D1033" s="30" t="s">
        <v>27074</v>
      </c>
      <c r="E1033" s="29" t="s">
        <v>2032</v>
      </c>
      <c r="F1033" s="30" t="s">
        <v>27079</v>
      </c>
    </row>
    <row r="1034" spans="1:6" hidden="1" x14ac:dyDescent="0.3">
      <c r="A1034" s="29">
        <v>2</v>
      </c>
      <c r="B1034" s="30" t="s">
        <v>26747</v>
      </c>
      <c r="C1034" s="29" t="s">
        <v>27080</v>
      </c>
      <c r="D1034" s="30" t="s">
        <v>27081</v>
      </c>
      <c r="E1034" s="29" t="s">
        <v>2034</v>
      </c>
      <c r="F1034" s="30" t="s">
        <v>27082</v>
      </c>
    </row>
    <row r="1035" spans="1:6" hidden="1" x14ac:dyDescent="0.3">
      <c r="A1035" s="29">
        <v>2</v>
      </c>
      <c r="B1035" s="30" t="s">
        <v>26747</v>
      </c>
      <c r="C1035" s="29" t="s">
        <v>27083</v>
      </c>
      <c r="D1035" s="30" t="s">
        <v>27084</v>
      </c>
      <c r="E1035" s="29" t="s">
        <v>2036</v>
      </c>
      <c r="F1035" s="30" t="s">
        <v>27085</v>
      </c>
    </row>
    <row r="1036" spans="1:6" hidden="1" x14ac:dyDescent="0.3">
      <c r="A1036" s="29">
        <v>2</v>
      </c>
      <c r="B1036" s="30" t="s">
        <v>26747</v>
      </c>
      <c r="C1036" s="29" t="s">
        <v>27083</v>
      </c>
      <c r="D1036" s="30" t="s">
        <v>27084</v>
      </c>
      <c r="E1036" s="29" t="s">
        <v>2038</v>
      </c>
      <c r="F1036" s="30" t="s">
        <v>27086</v>
      </c>
    </row>
    <row r="1037" spans="1:6" hidden="1" x14ac:dyDescent="0.3">
      <c r="A1037" s="29">
        <v>2</v>
      </c>
      <c r="B1037" s="30" t="s">
        <v>26747</v>
      </c>
      <c r="C1037" s="29" t="s">
        <v>27083</v>
      </c>
      <c r="D1037" s="30" t="s">
        <v>27084</v>
      </c>
      <c r="E1037" s="29" t="s">
        <v>2040</v>
      </c>
      <c r="F1037" s="30" t="s">
        <v>27087</v>
      </c>
    </row>
    <row r="1038" spans="1:6" ht="28.8" hidden="1" x14ac:dyDescent="0.3">
      <c r="A1038" s="29">
        <v>2</v>
      </c>
      <c r="B1038" s="30" t="s">
        <v>26747</v>
      </c>
      <c r="C1038" s="29" t="s">
        <v>27083</v>
      </c>
      <c r="D1038" s="30" t="s">
        <v>27084</v>
      </c>
      <c r="E1038" s="29" t="s">
        <v>2042</v>
      </c>
      <c r="F1038" s="30" t="s">
        <v>27088</v>
      </c>
    </row>
    <row r="1039" spans="1:6" hidden="1" x14ac:dyDescent="0.3">
      <c r="A1039" s="29">
        <v>2</v>
      </c>
      <c r="B1039" s="30" t="s">
        <v>26747</v>
      </c>
      <c r="C1039" s="29" t="s">
        <v>27089</v>
      </c>
      <c r="D1039" s="30" t="s">
        <v>27090</v>
      </c>
      <c r="E1039" s="29" t="s">
        <v>2044</v>
      </c>
      <c r="F1039" s="30" t="s">
        <v>27091</v>
      </c>
    </row>
    <row r="1040" spans="1:6" hidden="1" x14ac:dyDescent="0.3">
      <c r="A1040" s="29">
        <v>2</v>
      </c>
      <c r="B1040" s="30" t="s">
        <v>26747</v>
      </c>
      <c r="C1040" s="29" t="s">
        <v>27089</v>
      </c>
      <c r="D1040" s="30" t="s">
        <v>27090</v>
      </c>
      <c r="E1040" s="29" t="s">
        <v>2046</v>
      </c>
      <c r="F1040" s="30" t="s">
        <v>27092</v>
      </c>
    </row>
    <row r="1041" spans="1:6" hidden="1" x14ac:dyDescent="0.3">
      <c r="A1041" s="29">
        <v>2</v>
      </c>
      <c r="B1041" s="30" t="s">
        <v>26747</v>
      </c>
      <c r="C1041" s="29" t="s">
        <v>27089</v>
      </c>
      <c r="D1041" s="30" t="s">
        <v>27090</v>
      </c>
      <c r="E1041" s="29" t="s">
        <v>2048</v>
      </c>
      <c r="F1041" s="30" t="s">
        <v>27093</v>
      </c>
    </row>
    <row r="1042" spans="1:6" hidden="1" x14ac:dyDescent="0.3">
      <c r="A1042" s="29">
        <v>2</v>
      </c>
      <c r="B1042" s="30" t="s">
        <v>26747</v>
      </c>
      <c r="C1042" s="29" t="s">
        <v>27089</v>
      </c>
      <c r="D1042" s="30" t="s">
        <v>27090</v>
      </c>
      <c r="E1042" s="29" t="s">
        <v>2050</v>
      </c>
      <c r="F1042" s="30" t="s">
        <v>27094</v>
      </c>
    </row>
    <row r="1043" spans="1:6" hidden="1" x14ac:dyDescent="0.3">
      <c r="A1043" s="29">
        <v>2</v>
      </c>
      <c r="B1043" s="30" t="s">
        <v>26747</v>
      </c>
      <c r="C1043" s="29" t="s">
        <v>27089</v>
      </c>
      <c r="D1043" s="30" t="s">
        <v>27090</v>
      </c>
      <c r="E1043" s="29" t="s">
        <v>2052</v>
      </c>
      <c r="F1043" s="30" t="s">
        <v>27095</v>
      </c>
    </row>
    <row r="1044" spans="1:6" ht="28.8" hidden="1" x14ac:dyDescent="0.3">
      <c r="A1044" s="29">
        <v>2</v>
      </c>
      <c r="B1044" s="30" t="s">
        <v>26747</v>
      </c>
      <c r="C1044" s="29" t="s">
        <v>27089</v>
      </c>
      <c r="D1044" s="30" t="s">
        <v>27090</v>
      </c>
      <c r="E1044" s="29" t="s">
        <v>2054</v>
      </c>
      <c r="F1044" s="30" t="s">
        <v>27096</v>
      </c>
    </row>
    <row r="1045" spans="1:6" hidden="1" x14ac:dyDescent="0.3">
      <c r="A1045" s="29">
        <v>2</v>
      </c>
      <c r="B1045" s="30" t="s">
        <v>26747</v>
      </c>
      <c r="C1045" s="29" t="s">
        <v>27097</v>
      </c>
      <c r="D1045" s="30" t="s">
        <v>27098</v>
      </c>
      <c r="E1045" s="29" t="s">
        <v>2056</v>
      </c>
      <c r="F1045" s="30" t="s">
        <v>27099</v>
      </c>
    </row>
    <row r="1046" spans="1:6" hidden="1" x14ac:dyDescent="0.3">
      <c r="A1046" s="29">
        <v>2</v>
      </c>
      <c r="B1046" s="30" t="s">
        <v>26747</v>
      </c>
      <c r="C1046" s="29" t="s">
        <v>27100</v>
      </c>
      <c r="D1046" s="30" t="s">
        <v>27101</v>
      </c>
      <c r="E1046" s="29" t="s">
        <v>2058</v>
      </c>
      <c r="F1046" s="30" t="s">
        <v>27102</v>
      </c>
    </row>
    <row r="1047" spans="1:6" ht="28.8" hidden="1" x14ac:dyDescent="0.3">
      <c r="A1047" s="29">
        <v>2</v>
      </c>
      <c r="B1047" s="30" t="s">
        <v>26747</v>
      </c>
      <c r="C1047" s="29" t="s">
        <v>27103</v>
      </c>
      <c r="D1047" s="30" t="s">
        <v>27104</v>
      </c>
      <c r="E1047" s="29" t="s">
        <v>2060</v>
      </c>
      <c r="F1047" s="30" t="s">
        <v>27105</v>
      </c>
    </row>
    <row r="1048" spans="1:6" ht="28.8" hidden="1" x14ac:dyDescent="0.3">
      <c r="A1048" s="29">
        <v>2</v>
      </c>
      <c r="B1048" s="30" t="s">
        <v>26747</v>
      </c>
      <c r="C1048" s="29" t="s">
        <v>27103</v>
      </c>
      <c r="D1048" s="30" t="s">
        <v>27104</v>
      </c>
      <c r="E1048" s="29" t="s">
        <v>2062</v>
      </c>
      <c r="F1048" s="30" t="s">
        <v>27106</v>
      </c>
    </row>
    <row r="1049" spans="1:6" ht="28.8" hidden="1" x14ac:dyDescent="0.3">
      <c r="A1049" s="29">
        <v>2</v>
      </c>
      <c r="B1049" s="30" t="s">
        <v>26747</v>
      </c>
      <c r="C1049" s="29" t="s">
        <v>27103</v>
      </c>
      <c r="D1049" s="30" t="s">
        <v>27104</v>
      </c>
      <c r="E1049" s="29" t="s">
        <v>2064</v>
      </c>
      <c r="F1049" s="30" t="s">
        <v>27107</v>
      </c>
    </row>
    <row r="1050" spans="1:6" ht="28.8" hidden="1" x14ac:dyDescent="0.3">
      <c r="A1050" s="29">
        <v>2</v>
      </c>
      <c r="B1050" s="30" t="s">
        <v>26747</v>
      </c>
      <c r="C1050" s="29" t="s">
        <v>27103</v>
      </c>
      <c r="D1050" s="30" t="s">
        <v>27104</v>
      </c>
      <c r="E1050" s="29" t="s">
        <v>2066</v>
      </c>
      <c r="F1050" s="30" t="s">
        <v>27108</v>
      </c>
    </row>
    <row r="1051" spans="1:6" ht="28.8" hidden="1" x14ac:dyDescent="0.3">
      <c r="A1051" s="29">
        <v>2</v>
      </c>
      <c r="B1051" s="30" t="s">
        <v>26747</v>
      </c>
      <c r="C1051" s="29" t="s">
        <v>27103</v>
      </c>
      <c r="D1051" s="30" t="s">
        <v>27104</v>
      </c>
      <c r="E1051" s="29" t="s">
        <v>2068</v>
      </c>
      <c r="F1051" s="30" t="s">
        <v>27109</v>
      </c>
    </row>
    <row r="1052" spans="1:6" ht="28.8" hidden="1" x14ac:dyDescent="0.3">
      <c r="A1052" s="29">
        <v>2</v>
      </c>
      <c r="B1052" s="30" t="s">
        <v>26747</v>
      </c>
      <c r="C1052" s="29" t="s">
        <v>27103</v>
      </c>
      <c r="D1052" s="30" t="s">
        <v>27104</v>
      </c>
      <c r="E1052" s="29" t="s">
        <v>2070</v>
      </c>
      <c r="F1052" s="30" t="s">
        <v>27110</v>
      </c>
    </row>
    <row r="1053" spans="1:6" ht="28.8" hidden="1" x14ac:dyDescent="0.3">
      <c r="A1053" s="29">
        <v>2</v>
      </c>
      <c r="B1053" s="30" t="s">
        <v>26747</v>
      </c>
      <c r="C1053" s="29" t="s">
        <v>27103</v>
      </c>
      <c r="D1053" s="30" t="s">
        <v>27104</v>
      </c>
      <c r="E1053" s="29" t="s">
        <v>2072</v>
      </c>
      <c r="F1053" s="30" t="s">
        <v>27111</v>
      </c>
    </row>
    <row r="1054" spans="1:6" ht="28.8" hidden="1" x14ac:dyDescent="0.3">
      <c r="A1054" s="29">
        <v>2</v>
      </c>
      <c r="B1054" s="30" t="s">
        <v>26747</v>
      </c>
      <c r="C1054" s="29" t="s">
        <v>27103</v>
      </c>
      <c r="D1054" s="30" t="s">
        <v>27104</v>
      </c>
      <c r="E1054" s="29" t="s">
        <v>2074</v>
      </c>
      <c r="F1054" s="30" t="s">
        <v>27112</v>
      </c>
    </row>
    <row r="1055" spans="1:6" hidden="1" x14ac:dyDescent="0.3">
      <c r="A1055" s="29">
        <v>2</v>
      </c>
      <c r="B1055" s="30" t="s">
        <v>26747</v>
      </c>
      <c r="C1055" s="29" t="s">
        <v>27113</v>
      </c>
      <c r="D1055" s="30" t="s">
        <v>27114</v>
      </c>
      <c r="E1055" s="29" t="s">
        <v>2076</v>
      </c>
      <c r="F1055" s="30" t="s">
        <v>27115</v>
      </c>
    </row>
    <row r="1056" spans="1:6" hidden="1" x14ac:dyDescent="0.3">
      <c r="A1056" s="29">
        <v>2</v>
      </c>
      <c r="B1056" s="30" t="s">
        <v>26747</v>
      </c>
      <c r="C1056" s="29" t="s">
        <v>27116</v>
      </c>
      <c r="D1056" s="30" t="s">
        <v>27117</v>
      </c>
      <c r="E1056" s="29" t="s">
        <v>2078</v>
      </c>
      <c r="F1056" s="30" t="s">
        <v>27118</v>
      </c>
    </row>
    <row r="1057" spans="1:6" hidden="1" x14ac:dyDescent="0.3">
      <c r="A1057" s="29">
        <v>2</v>
      </c>
      <c r="B1057" s="30" t="s">
        <v>26747</v>
      </c>
      <c r="C1057" s="29" t="s">
        <v>27116</v>
      </c>
      <c r="D1057" s="30" t="s">
        <v>27117</v>
      </c>
      <c r="E1057" s="29" t="s">
        <v>2080</v>
      </c>
      <c r="F1057" s="30" t="s">
        <v>27119</v>
      </c>
    </row>
    <row r="1058" spans="1:6" hidden="1" x14ac:dyDescent="0.3">
      <c r="A1058" s="29">
        <v>2</v>
      </c>
      <c r="B1058" s="30" t="s">
        <v>26747</v>
      </c>
      <c r="C1058" s="29" t="s">
        <v>27116</v>
      </c>
      <c r="D1058" s="30" t="s">
        <v>27117</v>
      </c>
      <c r="E1058" s="29" t="s">
        <v>2082</v>
      </c>
      <c r="F1058" s="30" t="s">
        <v>27120</v>
      </c>
    </row>
    <row r="1059" spans="1:6" hidden="1" x14ac:dyDescent="0.3">
      <c r="A1059" s="29">
        <v>2</v>
      </c>
      <c r="B1059" s="30" t="s">
        <v>26747</v>
      </c>
      <c r="C1059" s="29" t="s">
        <v>27116</v>
      </c>
      <c r="D1059" s="30" t="s">
        <v>27117</v>
      </c>
      <c r="E1059" s="29" t="s">
        <v>2084</v>
      </c>
      <c r="F1059" s="30" t="s">
        <v>27121</v>
      </c>
    </row>
    <row r="1060" spans="1:6" hidden="1" x14ac:dyDescent="0.3">
      <c r="A1060" s="29">
        <v>2</v>
      </c>
      <c r="B1060" s="30" t="s">
        <v>26747</v>
      </c>
      <c r="C1060" s="29" t="s">
        <v>27116</v>
      </c>
      <c r="D1060" s="30" t="s">
        <v>27117</v>
      </c>
      <c r="E1060" s="29" t="s">
        <v>2086</v>
      </c>
      <c r="F1060" s="30" t="s">
        <v>27122</v>
      </c>
    </row>
    <row r="1061" spans="1:6" hidden="1" x14ac:dyDescent="0.3">
      <c r="A1061" s="29">
        <v>2</v>
      </c>
      <c r="B1061" s="30" t="s">
        <v>26747</v>
      </c>
      <c r="C1061" s="29" t="s">
        <v>27123</v>
      </c>
      <c r="D1061" s="30" t="s">
        <v>27124</v>
      </c>
      <c r="E1061" s="29" t="s">
        <v>2088</v>
      </c>
      <c r="F1061" s="30" t="s">
        <v>27125</v>
      </c>
    </row>
    <row r="1062" spans="1:6" hidden="1" x14ac:dyDescent="0.3">
      <c r="A1062" s="29">
        <v>2</v>
      </c>
      <c r="B1062" s="30" t="s">
        <v>26747</v>
      </c>
      <c r="C1062" s="29" t="s">
        <v>27126</v>
      </c>
      <c r="D1062" s="30" t="s">
        <v>27127</v>
      </c>
      <c r="E1062" s="29" t="s">
        <v>2090</v>
      </c>
      <c r="F1062" s="30" t="s">
        <v>27128</v>
      </c>
    </row>
    <row r="1063" spans="1:6" hidden="1" x14ac:dyDescent="0.3">
      <c r="A1063" s="29">
        <v>2</v>
      </c>
      <c r="B1063" s="30" t="s">
        <v>26747</v>
      </c>
      <c r="C1063" s="29" t="s">
        <v>27126</v>
      </c>
      <c r="D1063" s="30" t="s">
        <v>27127</v>
      </c>
      <c r="E1063" s="29" t="s">
        <v>2092</v>
      </c>
      <c r="F1063" s="30" t="s">
        <v>27129</v>
      </c>
    </row>
    <row r="1064" spans="1:6" hidden="1" x14ac:dyDescent="0.3">
      <c r="A1064" s="29">
        <v>2</v>
      </c>
      <c r="B1064" s="30" t="s">
        <v>26747</v>
      </c>
      <c r="C1064" s="29" t="s">
        <v>27126</v>
      </c>
      <c r="D1064" s="30" t="s">
        <v>27127</v>
      </c>
      <c r="E1064" s="29" t="s">
        <v>2094</v>
      </c>
      <c r="F1064" s="30" t="s">
        <v>27130</v>
      </c>
    </row>
    <row r="1065" spans="1:6" ht="28.8" hidden="1" x14ac:dyDescent="0.3">
      <c r="A1065" s="29">
        <v>2</v>
      </c>
      <c r="B1065" s="30" t="s">
        <v>26747</v>
      </c>
      <c r="C1065" s="29" t="s">
        <v>27131</v>
      </c>
      <c r="D1065" s="30" t="s">
        <v>27132</v>
      </c>
      <c r="E1065" s="29" t="s">
        <v>2096</v>
      </c>
      <c r="F1065" s="30" t="s">
        <v>27133</v>
      </c>
    </row>
    <row r="1066" spans="1:6" ht="28.8" hidden="1" x14ac:dyDescent="0.3">
      <c r="A1066" s="29">
        <v>2</v>
      </c>
      <c r="B1066" s="30" t="s">
        <v>26747</v>
      </c>
      <c r="C1066" s="29" t="s">
        <v>27131</v>
      </c>
      <c r="D1066" s="30" t="s">
        <v>27132</v>
      </c>
      <c r="E1066" s="29" t="s">
        <v>2098</v>
      </c>
      <c r="F1066" s="30" t="s">
        <v>27134</v>
      </c>
    </row>
    <row r="1067" spans="1:6" ht="28.8" hidden="1" x14ac:dyDescent="0.3">
      <c r="A1067" s="29">
        <v>2</v>
      </c>
      <c r="B1067" s="30" t="s">
        <v>26747</v>
      </c>
      <c r="C1067" s="29" t="s">
        <v>27131</v>
      </c>
      <c r="D1067" s="30" t="s">
        <v>27132</v>
      </c>
      <c r="E1067" s="29" t="s">
        <v>2100</v>
      </c>
      <c r="F1067" s="30" t="s">
        <v>27135</v>
      </c>
    </row>
    <row r="1068" spans="1:6" ht="28.8" hidden="1" x14ac:dyDescent="0.3">
      <c r="A1068" s="29">
        <v>2</v>
      </c>
      <c r="B1068" s="30" t="s">
        <v>26747</v>
      </c>
      <c r="C1068" s="29" t="s">
        <v>27131</v>
      </c>
      <c r="D1068" s="30" t="s">
        <v>27132</v>
      </c>
      <c r="E1068" s="29" t="s">
        <v>2102</v>
      </c>
      <c r="F1068" s="30" t="s">
        <v>27136</v>
      </c>
    </row>
    <row r="1069" spans="1:6" ht="28.8" hidden="1" x14ac:dyDescent="0.3">
      <c r="A1069" s="29">
        <v>2</v>
      </c>
      <c r="B1069" s="30" t="s">
        <v>26747</v>
      </c>
      <c r="C1069" s="29" t="s">
        <v>27131</v>
      </c>
      <c r="D1069" s="30" t="s">
        <v>27132</v>
      </c>
      <c r="E1069" s="29" t="s">
        <v>2104</v>
      </c>
      <c r="F1069" s="30" t="s">
        <v>27137</v>
      </c>
    </row>
    <row r="1070" spans="1:6" ht="28.8" hidden="1" x14ac:dyDescent="0.3">
      <c r="A1070" s="29">
        <v>2</v>
      </c>
      <c r="B1070" s="30" t="s">
        <v>26747</v>
      </c>
      <c r="C1070" s="29" t="s">
        <v>27131</v>
      </c>
      <c r="D1070" s="30" t="s">
        <v>27132</v>
      </c>
      <c r="E1070" s="29" t="s">
        <v>2106</v>
      </c>
      <c r="F1070" s="30" t="s">
        <v>27138</v>
      </c>
    </row>
    <row r="1071" spans="1:6" ht="28.8" hidden="1" x14ac:dyDescent="0.3">
      <c r="A1071" s="29">
        <v>2</v>
      </c>
      <c r="B1071" s="30" t="s">
        <v>26747</v>
      </c>
      <c r="C1071" s="29" t="s">
        <v>27139</v>
      </c>
      <c r="D1071" s="30" t="s">
        <v>27140</v>
      </c>
      <c r="E1071" s="29" t="s">
        <v>2108</v>
      </c>
      <c r="F1071" s="30" t="s">
        <v>27141</v>
      </c>
    </row>
    <row r="1072" spans="1:6" hidden="1" x14ac:dyDescent="0.3">
      <c r="A1072" s="29">
        <v>2</v>
      </c>
      <c r="B1072" s="30" t="s">
        <v>26747</v>
      </c>
      <c r="C1072" s="29" t="s">
        <v>27142</v>
      </c>
      <c r="D1072" s="30" t="s">
        <v>27143</v>
      </c>
      <c r="E1072" s="29" t="s">
        <v>2110</v>
      </c>
      <c r="F1072" s="30" t="s">
        <v>27144</v>
      </c>
    </row>
    <row r="1073" spans="1:6" hidden="1" x14ac:dyDescent="0.3">
      <c r="A1073" s="29">
        <v>2</v>
      </c>
      <c r="B1073" s="30" t="s">
        <v>26747</v>
      </c>
      <c r="C1073" s="29" t="s">
        <v>27145</v>
      </c>
      <c r="D1073" s="30" t="s">
        <v>27146</v>
      </c>
      <c r="E1073" s="29" t="s">
        <v>2112</v>
      </c>
      <c r="F1073" s="30" t="s">
        <v>27147</v>
      </c>
    </row>
    <row r="1074" spans="1:6" hidden="1" x14ac:dyDescent="0.3">
      <c r="A1074" s="29">
        <v>2</v>
      </c>
      <c r="B1074" s="30" t="s">
        <v>26747</v>
      </c>
      <c r="C1074" s="29" t="s">
        <v>27148</v>
      </c>
      <c r="D1074" s="30" t="s">
        <v>27149</v>
      </c>
      <c r="E1074" s="29" t="s">
        <v>2114</v>
      </c>
      <c r="F1074" s="30" t="s">
        <v>27150</v>
      </c>
    </row>
    <row r="1075" spans="1:6" hidden="1" x14ac:dyDescent="0.3">
      <c r="A1075" s="29">
        <v>2</v>
      </c>
      <c r="B1075" s="30" t="s">
        <v>26747</v>
      </c>
      <c r="C1075" s="29" t="s">
        <v>27148</v>
      </c>
      <c r="D1075" s="30" t="s">
        <v>27149</v>
      </c>
      <c r="E1075" s="29" t="s">
        <v>2116</v>
      </c>
      <c r="F1075" s="30" t="s">
        <v>27151</v>
      </c>
    </row>
    <row r="1076" spans="1:6" hidden="1" x14ac:dyDescent="0.3">
      <c r="A1076" s="29">
        <v>2</v>
      </c>
      <c r="B1076" s="30" t="s">
        <v>26747</v>
      </c>
      <c r="C1076" s="29" t="s">
        <v>27148</v>
      </c>
      <c r="D1076" s="30" t="s">
        <v>27149</v>
      </c>
      <c r="E1076" s="29" t="s">
        <v>2118</v>
      </c>
      <c r="F1076" s="30" t="s">
        <v>27152</v>
      </c>
    </row>
    <row r="1077" spans="1:6" hidden="1" x14ac:dyDescent="0.3">
      <c r="A1077" s="29">
        <v>2</v>
      </c>
      <c r="B1077" s="30" t="s">
        <v>26747</v>
      </c>
      <c r="C1077" s="29" t="s">
        <v>27148</v>
      </c>
      <c r="D1077" s="30" t="s">
        <v>27149</v>
      </c>
      <c r="E1077" s="29" t="s">
        <v>2120</v>
      </c>
      <c r="F1077" s="30" t="s">
        <v>27153</v>
      </c>
    </row>
    <row r="1078" spans="1:6" hidden="1" x14ac:dyDescent="0.3">
      <c r="A1078" s="29">
        <v>2</v>
      </c>
      <c r="B1078" s="30" t="s">
        <v>26747</v>
      </c>
      <c r="C1078" s="29" t="s">
        <v>27148</v>
      </c>
      <c r="D1078" s="30" t="s">
        <v>27149</v>
      </c>
      <c r="E1078" s="29" t="s">
        <v>2122</v>
      </c>
      <c r="F1078" s="30" t="s">
        <v>27154</v>
      </c>
    </row>
    <row r="1079" spans="1:6" hidden="1" x14ac:dyDescent="0.3">
      <c r="A1079" s="29">
        <v>2</v>
      </c>
      <c r="B1079" s="30" t="s">
        <v>26747</v>
      </c>
      <c r="C1079" s="29" t="s">
        <v>27148</v>
      </c>
      <c r="D1079" s="30" t="s">
        <v>27149</v>
      </c>
      <c r="E1079" s="29" t="s">
        <v>2124</v>
      </c>
      <c r="F1079" s="30" t="s">
        <v>27155</v>
      </c>
    </row>
    <row r="1080" spans="1:6" hidden="1" x14ac:dyDescent="0.3">
      <c r="A1080" s="29">
        <v>2</v>
      </c>
      <c r="B1080" s="30" t="s">
        <v>26747</v>
      </c>
      <c r="C1080" s="29" t="s">
        <v>27148</v>
      </c>
      <c r="D1080" s="30" t="s">
        <v>27149</v>
      </c>
      <c r="E1080" s="29" t="s">
        <v>2126</v>
      </c>
      <c r="F1080" s="30" t="s">
        <v>27156</v>
      </c>
    </row>
    <row r="1081" spans="1:6" hidden="1" x14ac:dyDescent="0.3">
      <c r="A1081" s="29">
        <v>2</v>
      </c>
      <c r="B1081" s="30" t="s">
        <v>26747</v>
      </c>
      <c r="C1081" s="29" t="s">
        <v>27148</v>
      </c>
      <c r="D1081" s="30" t="s">
        <v>27149</v>
      </c>
      <c r="E1081" s="29" t="s">
        <v>2128</v>
      </c>
      <c r="F1081" s="30" t="s">
        <v>27157</v>
      </c>
    </row>
    <row r="1082" spans="1:6" hidden="1" x14ac:dyDescent="0.3">
      <c r="A1082" s="29">
        <v>2</v>
      </c>
      <c r="B1082" s="30" t="s">
        <v>26747</v>
      </c>
      <c r="C1082" s="29" t="s">
        <v>27148</v>
      </c>
      <c r="D1082" s="30" t="s">
        <v>27149</v>
      </c>
      <c r="E1082" s="29" t="s">
        <v>2130</v>
      </c>
      <c r="F1082" s="30" t="s">
        <v>27158</v>
      </c>
    </row>
    <row r="1083" spans="1:6" ht="28.8" hidden="1" x14ac:dyDescent="0.3">
      <c r="A1083" s="29">
        <v>2</v>
      </c>
      <c r="B1083" s="30" t="s">
        <v>26747</v>
      </c>
      <c r="C1083" s="29" t="s">
        <v>27148</v>
      </c>
      <c r="D1083" s="30" t="s">
        <v>27149</v>
      </c>
      <c r="E1083" s="29" t="s">
        <v>2132</v>
      </c>
      <c r="F1083" s="30" t="s">
        <v>27159</v>
      </c>
    </row>
    <row r="1084" spans="1:6" ht="28.8" hidden="1" x14ac:dyDescent="0.3">
      <c r="A1084" s="29">
        <v>2</v>
      </c>
      <c r="B1084" s="30" t="s">
        <v>26747</v>
      </c>
      <c r="C1084" s="29" t="s">
        <v>27160</v>
      </c>
      <c r="D1084" s="30" t="s">
        <v>27161</v>
      </c>
      <c r="E1084" s="29" t="s">
        <v>2134</v>
      </c>
      <c r="F1084" s="30" t="s">
        <v>27162</v>
      </c>
    </row>
    <row r="1085" spans="1:6" ht="28.8" hidden="1" x14ac:dyDescent="0.3">
      <c r="A1085" s="29">
        <v>2</v>
      </c>
      <c r="B1085" s="30" t="s">
        <v>26747</v>
      </c>
      <c r="C1085" s="29" t="s">
        <v>27160</v>
      </c>
      <c r="D1085" s="30" t="s">
        <v>27161</v>
      </c>
      <c r="E1085" s="29" t="s">
        <v>2136</v>
      </c>
      <c r="F1085" s="30" t="s">
        <v>27163</v>
      </c>
    </row>
    <row r="1086" spans="1:6" ht="28.8" hidden="1" x14ac:dyDescent="0.3">
      <c r="A1086" s="29">
        <v>2</v>
      </c>
      <c r="B1086" s="30" t="s">
        <v>26747</v>
      </c>
      <c r="C1086" s="29" t="s">
        <v>27160</v>
      </c>
      <c r="D1086" s="30" t="s">
        <v>27161</v>
      </c>
      <c r="E1086" s="29" t="s">
        <v>2138</v>
      </c>
      <c r="F1086" s="30" t="s">
        <v>27164</v>
      </c>
    </row>
    <row r="1087" spans="1:6" ht="28.8" hidden="1" x14ac:dyDescent="0.3">
      <c r="A1087" s="29">
        <v>2</v>
      </c>
      <c r="B1087" s="30" t="s">
        <v>26747</v>
      </c>
      <c r="C1087" s="29" t="s">
        <v>27160</v>
      </c>
      <c r="D1087" s="30" t="s">
        <v>27161</v>
      </c>
      <c r="E1087" s="29" t="s">
        <v>2140</v>
      </c>
      <c r="F1087" s="30" t="s">
        <v>27165</v>
      </c>
    </row>
    <row r="1088" spans="1:6" hidden="1" x14ac:dyDescent="0.3">
      <c r="A1088" s="29">
        <v>2</v>
      </c>
      <c r="B1088" s="30" t="s">
        <v>26747</v>
      </c>
      <c r="C1088" s="29" t="s">
        <v>27166</v>
      </c>
      <c r="D1088" s="30" t="s">
        <v>27167</v>
      </c>
      <c r="E1088" s="29" t="s">
        <v>2142</v>
      </c>
      <c r="F1088" s="30" t="s">
        <v>27168</v>
      </c>
    </row>
    <row r="1089" spans="1:6" hidden="1" x14ac:dyDescent="0.3">
      <c r="A1089" s="29">
        <v>2</v>
      </c>
      <c r="B1089" s="30" t="s">
        <v>26747</v>
      </c>
      <c r="C1089" s="29" t="s">
        <v>27166</v>
      </c>
      <c r="D1089" s="30" t="s">
        <v>27167</v>
      </c>
      <c r="E1089" s="29" t="s">
        <v>2144</v>
      </c>
      <c r="F1089" s="30" t="s">
        <v>27169</v>
      </c>
    </row>
    <row r="1090" spans="1:6" hidden="1" x14ac:dyDescent="0.3">
      <c r="A1090" s="29">
        <v>2</v>
      </c>
      <c r="B1090" s="30" t="s">
        <v>26747</v>
      </c>
      <c r="C1090" s="29" t="s">
        <v>27166</v>
      </c>
      <c r="D1090" s="30" t="s">
        <v>27167</v>
      </c>
      <c r="E1090" s="29" t="s">
        <v>2146</v>
      </c>
      <c r="F1090" s="30" t="s">
        <v>27170</v>
      </c>
    </row>
    <row r="1091" spans="1:6" hidden="1" x14ac:dyDescent="0.3">
      <c r="A1091" s="29">
        <v>2</v>
      </c>
      <c r="B1091" s="30" t="s">
        <v>26747</v>
      </c>
      <c r="C1091" s="29" t="s">
        <v>27166</v>
      </c>
      <c r="D1091" s="30" t="s">
        <v>27167</v>
      </c>
      <c r="E1091" s="29" t="s">
        <v>2148</v>
      </c>
      <c r="F1091" s="30" t="s">
        <v>27171</v>
      </c>
    </row>
    <row r="1092" spans="1:6" hidden="1" x14ac:dyDescent="0.3">
      <c r="A1092" s="29">
        <v>2</v>
      </c>
      <c r="B1092" s="30" t="s">
        <v>26747</v>
      </c>
      <c r="C1092" s="29" t="s">
        <v>27166</v>
      </c>
      <c r="D1092" s="30" t="s">
        <v>27167</v>
      </c>
      <c r="E1092" s="29" t="s">
        <v>2150</v>
      </c>
      <c r="F1092" s="30" t="s">
        <v>27172</v>
      </c>
    </row>
    <row r="1093" spans="1:6" hidden="1" x14ac:dyDescent="0.3">
      <c r="A1093" s="29">
        <v>2</v>
      </c>
      <c r="B1093" s="30" t="s">
        <v>26747</v>
      </c>
      <c r="C1093" s="29" t="s">
        <v>27166</v>
      </c>
      <c r="D1093" s="30" t="s">
        <v>27167</v>
      </c>
      <c r="E1093" s="29" t="s">
        <v>2152</v>
      </c>
      <c r="F1093" s="30" t="s">
        <v>27173</v>
      </c>
    </row>
    <row r="1094" spans="1:6" hidden="1" x14ac:dyDescent="0.3">
      <c r="A1094" s="29">
        <v>2</v>
      </c>
      <c r="B1094" s="30" t="s">
        <v>26747</v>
      </c>
      <c r="C1094" s="29" t="s">
        <v>27166</v>
      </c>
      <c r="D1094" s="30" t="s">
        <v>27167</v>
      </c>
      <c r="E1094" s="29" t="s">
        <v>2154</v>
      </c>
      <c r="F1094" s="30" t="s">
        <v>27174</v>
      </c>
    </row>
    <row r="1095" spans="1:6" hidden="1" x14ac:dyDescent="0.3">
      <c r="A1095" s="29">
        <v>2</v>
      </c>
      <c r="B1095" s="30" t="s">
        <v>26747</v>
      </c>
      <c r="C1095" s="29" t="s">
        <v>27166</v>
      </c>
      <c r="D1095" s="30" t="s">
        <v>27167</v>
      </c>
      <c r="E1095" s="29" t="s">
        <v>2156</v>
      </c>
      <c r="F1095" s="30" t="s">
        <v>27175</v>
      </c>
    </row>
    <row r="1096" spans="1:6" hidden="1" x14ac:dyDescent="0.3">
      <c r="A1096" s="29">
        <v>2</v>
      </c>
      <c r="B1096" s="30" t="s">
        <v>26747</v>
      </c>
      <c r="C1096" s="29" t="s">
        <v>27166</v>
      </c>
      <c r="D1096" s="30" t="s">
        <v>27167</v>
      </c>
      <c r="E1096" s="29" t="s">
        <v>2158</v>
      </c>
      <c r="F1096" s="30" t="s">
        <v>27176</v>
      </c>
    </row>
    <row r="1097" spans="1:6" hidden="1" x14ac:dyDescent="0.3">
      <c r="A1097" s="29">
        <v>2</v>
      </c>
      <c r="B1097" s="30" t="s">
        <v>26747</v>
      </c>
      <c r="C1097" s="29" t="s">
        <v>27177</v>
      </c>
      <c r="D1097" s="30" t="s">
        <v>27178</v>
      </c>
      <c r="E1097" s="29" t="s">
        <v>2160</v>
      </c>
      <c r="F1097" s="30" t="s">
        <v>27179</v>
      </c>
    </row>
    <row r="1098" spans="1:6" hidden="1" x14ac:dyDescent="0.3">
      <c r="A1098" s="29">
        <v>2</v>
      </c>
      <c r="B1098" s="30" t="s">
        <v>26747</v>
      </c>
      <c r="C1098" s="29" t="s">
        <v>27177</v>
      </c>
      <c r="D1098" s="30" t="s">
        <v>27178</v>
      </c>
      <c r="E1098" s="29" t="s">
        <v>2162</v>
      </c>
      <c r="F1098" s="30" t="s">
        <v>27180</v>
      </c>
    </row>
    <row r="1099" spans="1:6" hidden="1" x14ac:dyDescent="0.3">
      <c r="A1099" s="29">
        <v>2</v>
      </c>
      <c r="B1099" s="30" t="s">
        <v>26747</v>
      </c>
      <c r="C1099" s="29" t="s">
        <v>27177</v>
      </c>
      <c r="D1099" s="30" t="s">
        <v>27178</v>
      </c>
      <c r="E1099" s="29" t="s">
        <v>2164</v>
      </c>
      <c r="F1099" s="30" t="s">
        <v>27181</v>
      </c>
    </row>
    <row r="1100" spans="1:6" ht="28.8" hidden="1" x14ac:dyDescent="0.3">
      <c r="A1100" s="29">
        <v>2</v>
      </c>
      <c r="B1100" s="30" t="s">
        <v>26747</v>
      </c>
      <c r="C1100" s="29" t="s">
        <v>27182</v>
      </c>
      <c r="D1100" s="30" t="s">
        <v>27183</v>
      </c>
      <c r="E1100" s="29" t="s">
        <v>2166</v>
      </c>
      <c r="F1100" s="30" t="s">
        <v>27184</v>
      </c>
    </row>
    <row r="1101" spans="1:6" hidden="1" x14ac:dyDescent="0.3">
      <c r="A1101" s="29">
        <v>2</v>
      </c>
      <c r="B1101" s="30" t="s">
        <v>26747</v>
      </c>
      <c r="C1101" s="29" t="s">
        <v>27182</v>
      </c>
      <c r="D1101" s="30" t="s">
        <v>27183</v>
      </c>
      <c r="E1101" s="29" t="s">
        <v>2168</v>
      </c>
      <c r="F1101" s="30" t="s">
        <v>27185</v>
      </c>
    </row>
    <row r="1102" spans="1:6" hidden="1" x14ac:dyDescent="0.3">
      <c r="A1102" s="29">
        <v>2</v>
      </c>
      <c r="B1102" s="30" t="s">
        <v>26747</v>
      </c>
      <c r="C1102" s="29" t="s">
        <v>27182</v>
      </c>
      <c r="D1102" s="30" t="s">
        <v>27183</v>
      </c>
      <c r="E1102" s="29" t="s">
        <v>2170</v>
      </c>
      <c r="F1102" s="30" t="s">
        <v>27186</v>
      </c>
    </row>
    <row r="1103" spans="1:6" hidden="1" x14ac:dyDescent="0.3">
      <c r="A1103" s="29">
        <v>2</v>
      </c>
      <c r="B1103" s="30" t="s">
        <v>26747</v>
      </c>
      <c r="C1103" s="29" t="s">
        <v>27182</v>
      </c>
      <c r="D1103" s="30" t="s">
        <v>27183</v>
      </c>
      <c r="E1103" s="29" t="s">
        <v>2172</v>
      </c>
      <c r="F1103" s="30" t="s">
        <v>27187</v>
      </c>
    </row>
    <row r="1104" spans="1:6" hidden="1" x14ac:dyDescent="0.3">
      <c r="A1104" s="29">
        <v>2</v>
      </c>
      <c r="B1104" s="30" t="s">
        <v>26747</v>
      </c>
      <c r="C1104" s="29" t="s">
        <v>27182</v>
      </c>
      <c r="D1104" s="30" t="s">
        <v>27183</v>
      </c>
      <c r="E1104" s="29" t="s">
        <v>2174</v>
      </c>
      <c r="F1104" s="30" t="s">
        <v>27188</v>
      </c>
    </row>
    <row r="1105" spans="1:6" hidden="1" x14ac:dyDescent="0.3">
      <c r="A1105" s="29">
        <v>2</v>
      </c>
      <c r="B1105" s="30" t="s">
        <v>26747</v>
      </c>
      <c r="C1105" s="29" t="s">
        <v>27182</v>
      </c>
      <c r="D1105" s="30" t="s">
        <v>27183</v>
      </c>
      <c r="E1105" s="29" t="s">
        <v>2176</v>
      </c>
      <c r="F1105" s="30" t="s">
        <v>27189</v>
      </c>
    </row>
    <row r="1106" spans="1:6" hidden="1" x14ac:dyDescent="0.3">
      <c r="A1106" s="29">
        <v>2</v>
      </c>
      <c r="B1106" s="30" t="s">
        <v>26747</v>
      </c>
      <c r="C1106" s="29" t="s">
        <v>27182</v>
      </c>
      <c r="D1106" s="30" t="s">
        <v>27183</v>
      </c>
      <c r="E1106" s="29" t="s">
        <v>2178</v>
      </c>
      <c r="F1106" s="30" t="s">
        <v>27190</v>
      </c>
    </row>
    <row r="1107" spans="1:6" hidden="1" x14ac:dyDescent="0.3">
      <c r="A1107" s="29">
        <v>2</v>
      </c>
      <c r="B1107" s="30" t="s">
        <v>26747</v>
      </c>
      <c r="C1107" s="29" t="s">
        <v>27182</v>
      </c>
      <c r="D1107" s="30" t="s">
        <v>27183</v>
      </c>
      <c r="E1107" s="29" t="s">
        <v>2180</v>
      </c>
      <c r="F1107" s="30" t="s">
        <v>27191</v>
      </c>
    </row>
    <row r="1108" spans="1:6" hidden="1" x14ac:dyDescent="0.3">
      <c r="A1108" s="29">
        <v>2</v>
      </c>
      <c r="B1108" s="30" t="s">
        <v>26747</v>
      </c>
      <c r="C1108" s="29" t="s">
        <v>27182</v>
      </c>
      <c r="D1108" s="30" t="s">
        <v>27183</v>
      </c>
      <c r="E1108" s="29" t="s">
        <v>2182</v>
      </c>
      <c r="F1108" s="30" t="s">
        <v>27192</v>
      </c>
    </row>
    <row r="1109" spans="1:6" hidden="1" x14ac:dyDescent="0.3">
      <c r="A1109" s="29">
        <v>2</v>
      </c>
      <c r="B1109" s="30" t="s">
        <v>26747</v>
      </c>
      <c r="C1109" s="29" t="s">
        <v>27182</v>
      </c>
      <c r="D1109" s="30" t="s">
        <v>27183</v>
      </c>
      <c r="E1109" s="29" t="s">
        <v>2184</v>
      </c>
      <c r="F1109" s="30" t="s">
        <v>27193</v>
      </c>
    </row>
    <row r="1110" spans="1:6" ht="43.2" hidden="1" x14ac:dyDescent="0.3">
      <c r="A1110" s="29">
        <v>2</v>
      </c>
      <c r="B1110" s="30" t="s">
        <v>26747</v>
      </c>
      <c r="C1110" s="29" t="s">
        <v>27194</v>
      </c>
      <c r="D1110" s="30" t="s">
        <v>27195</v>
      </c>
      <c r="E1110" s="29" t="s">
        <v>2186</v>
      </c>
      <c r="F1110" s="30" t="s">
        <v>27196</v>
      </c>
    </row>
    <row r="1111" spans="1:6" ht="43.2" hidden="1" x14ac:dyDescent="0.3">
      <c r="A1111" s="29">
        <v>2</v>
      </c>
      <c r="B1111" s="30" t="s">
        <v>26747</v>
      </c>
      <c r="C1111" s="29" t="s">
        <v>27194</v>
      </c>
      <c r="D1111" s="30" t="s">
        <v>27195</v>
      </c>
      <c r="E1111" s="29" t="s">
        <v>2188</v>
      </c>
      <c r="F1111" s="30" t="s">
        <v>27197</v>
      </c>
    </row>
    <row r="1112" spans="1:6" ht="43.2" hidden="1" x14ac:dyDescent="0.3">
      <c r="A1112" s="29">
        <v>2</v>
      </c>
      <c r="B1112" s="30" t="s">
        <v>26747</v>
      </c>
      <c r="C1112" s="29" t="s">
        <v>27194</v>
      </c>
      <c r="D1112" s="30" t="s">
        <v>27195</v>
      </c>
      <c r="E1112" s="29" t="s">
        <v>2190</v>
      </c>
      <c r="F1112" s="30" t="s">
        <v>27198</v>
      </c>
    </row>
    <row r="1113" spans="1:6" ht="43.2" hidden="1" x14ac:dyDescent="0.3">
      <c r="A1113" s="29">
        <v>2</v>
      </c>
      <c r="B1113" s="30" t="s">
        <v>26747</v>
      </c>
      <c r="C1113" s="29" t="s">
        <v>27194</v>
      </c>
      <c r="D1113" s="30" t="s">
        <v>27195</v>
      </c>
      <c r="E1113" s="29" t="s">
        <v>2192</v>
      </c>
      <c r="F1113" s="30" t="s">
        <v>27199</v>
      </c>
    </row>
    <row r="1114" spans="1:6" ht="43.2" hidden="1" x14ac:dyDescent="0.3">
      <c r="A1114" s="29">
        <v>2</v>
      </c>
      <c r="B1114" s="30" t="s">
        <v>26747</v>
      </c>
      <c r="C1114" s="29" t="s">
        <v>27194</v>
      </c>
      <c r="D1114" s="30" t="s">
        <v>27195</v>
      </c>
      <c r="E1114" s="29" t="s">
        <v>2194</v>
      </c>
      <c r="F1114" s="30" t="s">
        <v>27200</v>
      </c>
    </row>
    <row r="1115" spans="1:6" ht="43.2" hidden="1" x14ac:dyDescent="0.3">
      <c r="A1115" s="29">
        <v>2</v>
      </c>
      <c r="B1115" s="30" t="s">
        <v>26747</v>
      </c>
      <c r="C1115" s="29" t="s">
        <v>27194</v>
      </c>
      <c r="D1115" s="30" t="s">
        <v>27195</v>
      </c>
      <c r="E1115" s="29" t="s">
        <v>2196</v>
      </c>
      <c r="F1115" s="30" t="s">
        <v>27201</v>
      </c>
    </row>
    <row r="1116" spans="1:6" ht="43.2" hidden="1" x14ac:dyDescent="0.3">
      <c r="A1116" s="29">
        <v>2</v>
      </c>
      <c r="B1116" s="30" t="s">
        <v>26747</v>
      </c>
      <c r="C1116" s="29" t="s">
        <v>27194</v>
      </c>
      <c r="D1116" s="30" t="s">
        <v>27195</v>
      </c>
      <c r="E1116" s="29" t="s">
        <v>2198</v>
      </c>
      <c r="F1116" s="30" t="s">
        <v>27202</v>
      </c>
    </row>
    <row r="1117" spans="1:6" ht="43.2" hidden="1" x14ac:dyDescent="0.3">
      <c r="A1117" s="29">
        <v>2</v>
      </c>
      <c r="B1117" s="30" t="s">
        <v>26747</v>
      </c>
      <c r="C1117" s="29" t="s">
        <v>27194</v>
      </c>
      <c r="D1117" s="30" t="s">
        <v>27195</v>
      </c>
      <c r="E1117" s="29" t="s">
        <v>2200</v>
      </c>
      <c r="F1117" s="30" t="s">
        <v>27203</v>
      </c>
    </row>
    <row r="1118" spans="1:6" hidden="1" x14ac:dyDescent="0.3">
      <c r="A1118" s="29">
        <v>2</v>
      </c>
      <c r="B1118" s="30" t="s">
        <v>26747</v>
      </c>
      <c r="C1118" s="29" t="s">
        <v>27204</v>
      </c>
      <c r="D1118" s="30" t="s">
        <v>27205</v>
      </c>
      <c r="E1118" s="29" t="s">
        <v>2202</v>
      </c>
      <c r="F1118" s="30" t="s">
        <v>27206</v>
      </c>
    </row>
    <row r="1119" spans="1:6" hidden="1" x14ac:dyDescent="0.3">
      <c r="A1119" s="29">
        <v>2</v>
      </c>
      <c r="B1119" s="30" t="s">
        <v>26747</v>
      </c>
      <c r="C1119" s="29" t="s">
        <v>27207</v>
      </c>
      <c r="D1119" s="30" t="s">
        <v>27208</v>
      </c>
      <c r="E1119" s="29" t="s">
        <v>2204</v>
      </c>
      <c r="F1119" s="30" t="s">
        <v>27209</v>
      </c>
    </row>
    <row r="1120" spans="1:6" hidden="1" x14ac:dyDescent="0.3">
      <c r="A1120" s="29">
        <v>2</v>
      </c>
      <c r="B1120" s="30" t="s">
        <v>26747</v>
      </c>
      <c r="C1120" s="29" t="s">
        <v>27207</v>
      </c>
      <c r="D1120" s="30" t="s">
        <v>27208</v>
      </c>
      <c r="E1120" s="29" t="s">
        <v>2206</v>
      </c>
      <c r="F1120" s="30" t="s">
        <v>27210</v>
      </c>
    </row>
    <row r="1121" spans="1:6" ht="28.8" hidden="1" x14ac:dyDescent="0.3">
      <c r="A1121" s="29">
        <v>2</v>
      </c>
      <c r="B1121" s="30" t="s">
        <v>26747</v>
      </c>
      <c r="C1121" s="29" t="s">
        <v>27207</v>
      </c>
      <c r="D1121" s="30" t="s">
        <v>27208</v>
      </c>
      <c r="E1121" s="29" t="s">
        <v>2208</v>
      </c>
      <c r="F1121" s="30" t="s">
        <v>27211</v>
      </c>
    </row>
    <row r="1122" spans="1:6" ht="28.8" hidden="1" x14ac:dyDescent="0.3">
      <c r="A1122" s="29">
        <v>2</v>
      </c>
      <c r="B1122" s="30" t="s">
        <v>26747</v>
      </c>
      <c r="C1122" s="29" t="s">
        <v>27212</v>
      </c>
      <c r="D1122" s="30" t="s">
        <v>27213</v>
      </c>
      <c r="E1122" s="29" t="s">
        <v>2210</v>
      </c>
      <c r="F1122" s="30" t="s">
        <v>27214</v>
      </c>
    </row>
    <row r="1123" spans="1:6" ht="28.8" hidden="1" x14ac:dyDescent="0.3">
      <c r="A1123" s="29">
        <v>2</v>
      </c>
      <c r="B1123" s="30" t="s">
        <v>26747</v>
      </c>
      <c r="C1123" s="29" t="s">
        <v>27212</v>
      </c>
      <c r="D1123" s="30" t="s">
        <v>27213</v>
      </c>
      <c r="E1123" s="29" t="s">
        <v>2212</v>
      </c>
      <c r="F1123" s="30" t="s">
        <v>27215</v>
      </c>
    </row>
    <row r="1124" spans="1:6" ht="28.8" hidden="1" x14ac:dyDescent="0.3">
      <c r="A1124" s="29">
        <v>2</v>
      </c>
      <c r="B1124" s="30" t="s">
        <v>26747</v>
      </c>
      <c r="C1124" s="29" t="s">
        <v>27212</v>
      </c>
      <c r="D1124" s="30" t="s">
        <v>27213</v>
      </c>
      <c r="E1124" s="29" t="s">
        <v>2214</v>
      </c>
      <c r="F1124" s="30" t="s">
        <v>27216</v>
      </c>
    </row>
    <row r="1125" spans="1:6" ht="28.8" hidden="1" x14ac:dyDescent="0.3">
      <c r="A1125" s="29">
        <v>2</v>
      </c>
      <c r="B1125" s="30" t="s">
        <v>26747</v>
      </c>
      <c r="C1125" s="29" t="s">
        <v>27212</v>
      </c>
      <c r="D1125" s="30" t="s">
        <v>27213</v>
      </c>
      <c r="E1125" s="29" t="s">
        <v>2216</v>
      </c>
      <c r="F1125" s="30" t="s">
        <v>27217</v>
      </c>
    </row>
    <row r="1126" spans="1:6" ht="28.8" hidden="1" x14ac:dyDescent="0.3">
      <c r="A1126" s="29">
        <v>2</v>
      </c>
      <c r="B1126" s="30" t="s">
        <v>26747</v>
      </c>
      <c r="C1126" s="29" t="s">
        <v>27212</v>
      </c>
      <c r="D1126" s="30" t="s">
        <v>27213</v>
      </c>
      <c r="E1126" s="29" t="s">
        <v>2218</v>
      </c>
      <c r="F1126" s="30" t="s">
        <v>27218</v>
      </c>
    </row>
    <row r="1127" spans="1:6" ht="28.8" hidden="1" x14ac:dyDescent="0.3">
      <c r="A1127" s="29">
        <v>2</v>
      </c>
      <c r="B1127" s="30" t="s">
        <v>26747</v>
      </c>
      <c r="C1127" s="29" t="s">
        <v>27212</v>
      </c>
      <c r="D1127" s="30" t="s">
        <v>27213</v>
      </c>
      <c r="E1127" s="29" t="s">
        <v>2220</v>
      </c>
      <c r="F1127" s="30" t="s">
        <v>27219</v>
      </c>
    </row>
    <row r="1128" spans="1:6" ht="28.8" hidden="1" x14ac:dyDescent="0.3">
      <c r="A1128" s="29">
        <v>2</v>
      </c>
      <c r="B1128" s="30" t="s">
        <v>26747</v>
      </c>
      <c r="C1128" s="29" t="s">
        <v>27212</v>
      </c>
      <c r="D1128" s="30" t="s">
        <v>27213</v>
      </c>
      <c r="E1128" s="29" t="s">
        <v>2222</v>
      </c>
      <c r="F1128" s="30" t="s">
        <v>27220</v>
      </c>
    </row>
    <row r="1129" spans="1:6" ht="28.8" hidden="1" x14ac:dyDescent="0.3">
      <c r="A1129" s="29">
        <v>2</v>
      </c>
      <c r="B1129" s="30" t="s">
        <v>26747</v>
      </c>
      <c r="C1129" s="29" t="s">
        <v>27212</v>
      </c>
      <c r="D1129" s="30" t="s">
        <v>27213</v>
      </c>
      <c r="E1129" s="29" t="s">
        <v>2224</v>
      </c>
      <c r="F1129" s="30" t="s">
        <v>27221</v>
      </c>
    </row>
    <row r="1130" spans="1:6" ht="28.8" hidden="1" x14ac:dyDescent="0.3">
      <c r="A1130" s="29">
        <v>2</v>
      </c>
      <c r="B1130" s="30" t="s">
        <v>26747</v>
      </c>
      <c r="C1130" s="29" t="s">
        <v>27222</v>
      </c>
      <c r="D1130" s="30" t="s">
        <v>27223</v>
      </c>
      <c r="E1130" s="29" t="s">
        <v>2226</v>
      </c>
      <c r="F1130" s="30" t="s">
        <v>27224</v>
      </c>
    </row>
    <row r="1131" spans="1:6" ht="28.8" hidden="1" x14ac:dyDescent="0.3">
      <c r="A1131" s="29">
        <v>2</v>
      </c>
      <c r="B1131" s="30" t="s">
        <v>26747</v>
      </c>
      <c r="C1131" s="29" t="s">
        <v>27222</v>
      </c>
      <c r="D1131" s="30" t="s">
        <v>27223</v>
      </c>
      <c r="E1131" s="29" t="s">
        <v>2228</v>
      </c>
      <c r="F1131" s="30" t="s">
        <v>27225</v>
      </c>
    </row>
    <row r="1132" spans="1:6" ht="28.8" hidden="1" x14ac:dyDescent="0.3">
      <c r="A1132" s="29">
        <v>2</v>
      </c>
      <c r="B1132" s="30" t="s">
        <v>26747</v>
      </c>
      <c r="C1132" s="29" t="s">
        <v>27222</v>
      </c>
      <c r="D1132" s="30" t="s">
        <v>27223</v>
      </c>
      <c r="E1132" s="29" t="s">
        <v>2230</v>
      </c>
      <c r="F1132" s="30" t="s">
        <v>27226</v>
      </c>
    </row>
    <row r="1133" spans="1:6" ht="28.8" hidden="1" x14ac:dyDescent="0.3">
      <c r="A1133" s="29">
        <v>2</v>
      </c>
      <c r="B1133" s="30" t="s">
        <v>26747</v>
      </c>
      <c r="C1133" s="29" t="s">
        <v>27222</v>
      </c>
      <c r="D1133" s="30" t="s">
        <v>27223</v>
      </c>
      <c r="E1133" s="29" t="s">
        <v>2232</v>
      </c>
      <c r="F1133" s="30" t="s">
        <v>27227</v>
      </c>
    </row>
    <row r="1134" spans="1:6" ht="28.8" hidden="1" x14ac:dyDescent="0.3">
      <c r="A1134" s="29">
        <v>2</v>
      </c>
      <c r="B1134" s="30" t="s">
        <v>26747</v>
      </c>
      <c r="C1134" s="29" t="s">
        <v>27222</v>
      </c>
      <c r="D1134" s="30" t="s">
        <v>27223</v>
      </c>
      <c r="E1134" s="29" t="s">
        <v>2234</v>
      </c>
      <c r="F1134" s="30" t="s">
        <v>27228</v>
      </c>
    </row>
    <row r="1135" spans="1:6" ht="28.8" hidden="1" x14ac:dyDescent="0.3">
      <c r="A1135" s="29">
        <v>2</v>
      </c>
      <c r="B1135" s="30" t="s">
        <v>26747</v>
      </c>
      <c r="C1135" s="29" t="s">
        <v>27222</v>
      </c>
      <c r="D1135" s="30" t="s">
        <v>27223</v>
      </c>
      <c r="E1135" s="29" t="s">
        <v>2236</v>
      </c>
      <c r="F1135" s="30" t="s">
        <v>27229</v>
      </c>
    </row>
    <row r="1136" spans="1:6" ht="28.8" hidden="1" x14ac:dyDescent="0.3">
      <c r="A1136" s="29">
        <v>2</v>
      </c>
      <c r="B1136" s="30" t="s">
        <v>26747</v>
      </c>
      <c r="C1136" s="29" t="s">
        <v>27222</v>
      </c>
      <c r="D1136" s="30" t="s">
        <v>27223</v>
      </c>
      <c r="E1136" s="29" t="s">
        <v>2238</v>
      </c>
      <c r="F1136" s="30" t="s">
        <v>27230</v>
      </c>
    </row>
    <row r="1137" spans="1:6" ht="28.8" hidden="1" x14ac:dyDescent="0.3">
      <c r="A1137" s="29">
        <v>2</v>
      </c>
      <c r="B1137" s="30" t="s">
        <v>26747</v>
      </c>
      <c r="C1137" s="29" t="s">
        <v>27222</v>
      </c>
      <c r="D1137" s="30" t="s">
        <v>27223</v>
      </c>
      <c r="E1137" s="29" t="s">
        <v>2240</v>
      </c>
      <c r="F1137" s="30" t="s">
        <v>27231</v>
      </c>
    </row>
    <row r="1138" spans="1:6" ht="28.8" hidden="1" x14ac:dyDescent="0.3">
      <c r="A1138" s="29">
        <v>2</v>
      </c>
      <c r="B1138" s="30" t="s">
        <v>26747</v>
      </c>
      <c r="C1138" s="29" t="s">
        <v>27232</v>
      </c>
      <c r="D1138" s="30" t="s">
        <v>27233</v>
      </c>
      <c r="E1138" s="29" t="s">
        <v>2242</v>
      </c>
      <c r="F1138" s="30" t="s">
        <v>27234</v>
      </c>
    </row>
    <row r="1139" spans="1:6" ht="28.8" hidden="1" x14ac:dyDescent="0.3">
      <c r="A1139" s="29">
        <v>2</v>
      </c>
      <c r="B1139" s="30" t="s">
        <v>26747</v>
      </c>
      <c r="C1139" s="29" t="s">
        <v>27232</v>
      </c>
      <c r="D1139" s="30" t="s">
        <v>27233</v>
      </c>
      <c r="E1139" s="29" t="s">
        <v>2244</v>
      </c>
      <c r="F1139" s="30" t="s">
        <v>27235</v>
      </c>
    </row>
    <row r="1140" spans="1:6" ht="28.8" hidden="1" x14ac:dyDescent="0.3">
      <c r="A1140" s="29">
        <v>2</v>
      </c>
      <c r="B1140" s="30" t="s">
        <v>26747</v>
      </c>
      <c r="C1140" s="29" t="s">
        <v>27232</v>
      </c>
      <c r="D1140" s="30" t="s">
        <v>27233</v>
      </c>
      <c r="E1140" s="29" t="s">
        <v>2246</v>
      </c>
      <c r="F1140" s="30" t="s">
        <v>27236</v>
      </c>
    </row>
    <row r="1141" spans="1:6" ht="28.8" hidden="1" x14ac:dyDescent="0.3">
      <c r="A1141" s="29">
        <v>2</v>
      </c>
      <c r="B1141" s="30" t="s">
        <v>26747</v>
      </c>
      <c r="C1141" s="29" t="s">
        <v>27232</v>
      </c>
      <c r="D1141" s="30" t="s">
        <v>27233</v>
      </c>
      <c r="E1141" s="29" t="s">
        <v>2248</v>
      </c>
      <c r="F1141" s="30" t="s">
        <v>27237</v>
      </c>
    </row>
    <row r="1142" spans="1:6" ht="28.8" hidden="1" x14ac:dyDescent="0.3">
      <c r="A1142" s="29">
        <v>2</v>
      </c>
      <c r="B1142" s="30" t="s">
        <v>26747</v>
      </c>
      <c r="C1142" s="29" t="s">
        <v>27232</v>
      </c>
      <c r="D1142" s="30" t="s">
        <v>27233</v>
      </c>
      <c r="E1142" s="29" t="s">
        <v>2250</v>
      </c>
      <c r="F1142" s="30" t="s">
        <v>27238</v>
      </c>
    </row>
    <row r="1143" spans="1:6" ht="28.8" hidden="1" x14ac:dyDescent="0.3">
      <c r="A1143" s="29">
        <v>2</v>
      </c>
      <c r="B1143" s="30" t="s">
        <v>26747</v>
      </c>
      <c r="C1143" s="29" t="s">
        <v>27232</v>
      </c>
      <c r="D1143" s="30" t="s">
        <v>27233</v>
      </c>
      <c r="E1143" s="29" t="s">
        <v>2252</v>
      </c>
      <c r="F1143" s="30" t="s">
        <v>27239</v>
      </c>
    </row>
    <row r="1144" spans="1:6" ht="28.8" hidden="1" x14ac:dyDescent="0.3">
      <c r="A1144" s="29">
        <v>2</v>
      </c>
      <c r="B1144" s="30" t="s">
        <v>26747</v>
      </c>
      <c r="C1144" s="29" t="s">
        <v>27232</v>
      </c>
      <c r="D1144" s="30" t="s">
        <v>27233</v>
      </c>
      <c r="E1144" s="29" t="s">
        <v>2254</v>
      </c>
      <c r="F1144" s="30" t="s">
        <v>27240</v>
      </c>
    </row>
    <row r="1145" spans="1:6" ht="28.8" hidden="1" x14ac:dyDescent="0.3">
      <c r="A1145" s="29">
        <v>2</v>
      </c>
      <c r="B1145" s="30" t="s">
        <v>26747</v>
      </c>
      <c r="C1145" s="29" t="s">
        <v>27232</v>
      </c>
      <c r="D1145" s="30" t="s">
        <v>27233</v>
      </c>
      <c r="E1145" s="29" t="s">
        <v>2256</v>
      </c>
      <c r="F1145" s="30" t="s">
        <v>27241</v>
      </c>
    </row>
    <row r="1146" spans="1:6" ht="28.8" hidden="1" x14ac:dyDescent="0.3">
      <c r="A1146" s="29">
        <v>2</v>
      </c>
      <c r="B1146" s="30" t="s">
        <v>26747</v>
      </c>
      <c r="C1146" s="29" t="s">
        <v>27242</v>
      </c>
      <c r="D1146" s="30" t="s">
        <v>27243</v>
      </c>
      <c r="E1146" s="29" t="s">
        <v>2258</v>
      </c>
      <c r="F1146" s="30" t="s">
        <v>27244</v>
      </c>
    </row>
    <row r="1147" spans="1:6" ht="28.8" hidden="1" x14ac:dyDescent="0.3">
      <c r="A1147" s="29">
        <v>2</v>
      </c>
      <c r="B1147" s="30" t="s">
        <v>26747</v>
      </c>
      <c r="C1147" s="29" t="s">
        <v>27242</v>
      </c>
      <c r="D1147" s="30" t="s">
        <v>27243</v>
      </c>
      <c r="E1147" s="29" t="s">
        <v>2260</v>
      </c>
      <c r="F1147" s="30" t="s">
        <v>27245</v>
      </c>
    </row>
    <row r="1148" spans="1:6" ht="28.8" hidden="1" x14ac:dyDescent="0.3">
      <c r="A1148" s="29">
        <v>2</v>
      </c>
      <c r="B1148" s="30" t="s">
        <v>26747</v>
      </c>
      <c r="C1148" s="29" t="s">
        <v>27242</v>
      </c>
      <c r="D1148" s="30" t="s">
        <v>27243</v>
      </c>
      <c r="E1148" s="29" t="s">
        <v>2262</v>
      </c>
      <c r="F1148" s="30" t="s">
        <v>27246</v>
      </c>
    </row>
    <row r="1149" spans="1:6" ht="28.8" hidden="1" x14ac:dyDescent="0.3">
      <c r="A1149" s="29">
        <v>2</v>
      </c>
      <c r="B1149" s="30" t="s">
        <v>26747</v>
      </c>
      <c r="C1149" s="29" t="s">
        <v>27242</v>
      </c>
      <c r="D1149" s="30" t="s">
        <v>27243</v>
      </c>
      <c r="E1149" s="29" t="s">
        <v>2264</v>
      </c>
      <c r="F1149" s="30" t="s">
        <v>27247</v>
      </c>
    </row>
    <row r="1150" spans="1:6" ht="28.8" hidden="1" x14ac:dyDescent="0.3">
      <c r="A1150" s="29">
        <v>2</v>
      </c>
      <c r="B1150" s="30" t="s">
        <v>26747</v>
      </c>
      <c r="C1150" s="29" t="s">
        <v>27242</v>
      </c>
      <c r="D1150" s="30" t="s">
        <v>27243</v>
      </c>
      <c r="E1150" s="29" t="s">
        <v>2266</v>
      </c>
      <c r="F1150" s="30" t="s">
        <v>27248</v>
      </c>
    </row>
    <row r="1151" spans="1:6" ht="28.8" hidden="1" x14ac:dyDescent="0.3">
      <c r="A1151" s="29">
        <v>2</v>
      </c>
      <c r="B1151" s="30" t="s">
        <v>26747</v>
      </c>
      <c r="C1151" s="29" t="s">
        <v>27242</v>
      </c>
      <c r="D1151" s="30" t="s">
        <v>27243</v>
      </c>
      <c r="E1151" s="29" t="s">
        <v>2268</v>
      </c>
      <c r="F1151" s="30" t="s">
        <v>27249</v>
      </c>
    </row>
    <row r="1152" spans="1:6" ht="28.8" hidden="1" x14ac:dyDescent="0.3">
      <c r="A1152" s="29">
        <v>2</v>
      </c>
      <c r="B1152" s="30" t="s">
        <v>26747</v>
      </c>
      <c r="C1152" s="29" t="s">
        <v>27242</v>
      </c>
      <c r="D1152" s="30" t="s">
        <v>27243</v>
      </c>
      <c r="E1152" s="29" t="s">
        <v>2270</v>
      </c>
      <c r="F1152" s="30" t="s">
        <v>27250</v>
      </c>
    </row>
    <row r="1153" spans="1:6" ht="28.8" hidden="1" x14ac:dyDescent="0.3">
      <c r="A1153" s="29">
        <v>2</v>
      </c>
      <c r="B1153" s="30" t="s">
        <v>26747</v>
      </c>
      <c r="C1153" s="29" t="s">
        <v>27242</v>
      </c>
      <c r="D1153" s="30" t="s">
        <v>27243</v>
      </c>
      <c r="E1153" s="29" t="s">
        <v>2272</v>
      </c>
      <c r="F1153" s="30" t="s">
        <v>27251</v>
      </c>
    </row>
    <row r="1154" spans="1:6" ht="28.8" hidden="1" x14ac:dyDescent="0.3">
      <c r="A1154" s="29">
        <v>2</v>
      </c>
      <c r="B1154" s="30" t="s">
        <v>26747</v>
      </c>
      <c r="C1154" s="29" t="s">
        <v>27242</v>
      </c>
      <c r="D1154" s="30" t="s">
        <v>27243</v>
      </c>
      <c r="E1154" s="29" t="s">
        <v>2274</v>
      </c>
      <c r="F1154" s="30" t="s">
        <v>27252</v>
      </c>
    </row>
    <row r="1155" spans="1:6" ht="28.8" hidden="1" x14ac:dyDescent="0.3">
      <c r="A1155" s="29">
        <v>2</v>
      </c>
      <c r="B1155" s="30" t="s">
        <v>26747</v>
      </c>
      <c r="C1155" s="29" t="s">
        <v>27253</v>
      </c>
      <c r="D1155" s="30" t="s">
        <v>27254</v>
      </c>
      <c r="E1155" s="29" t="s">
        <v>2276</v>
      </c>
      <c r="F1155" s="30" t="s">
        <v>27255</v>
      </c>
    </row>
    <row r="1156" spans="1:6" ht="28.8" hidden="1" x14ac:dyDescent="0.3">
      <c r="A1156" s="29">
        <v>2</v>
      </c>
      <c r="B1156" s="30" t="s">
        <v>26747</v>
      </c>
      <c r="C1156" s="29" t="s">
        <v>27253</v>
      </c>
      <c r="D1156" s="30" t="s">
        <v>27254</v>
      </c>
      <c r="E1156" s="29" t="s">
        <v>2278</v>
      </c>
      <c r="F1156" s="30" t="s">
        <v>27256</v>
      </c>
    </row>
    <row r="1157" spans="1:6" ht="28.8" hidden="1" x14ac:dyDescent="0.3">
      <c r="A1157" s="29">
        <v>2</v>
      </c>
      <c r="B1157" s="30" t="s">
        <v>26747</v>
      </c>
      <c r="C1157" s="29" t="s">
        <v>27253</v>
      </c>
      <c r="D1157" s="30" t="s">
        <v>27254</v>
      </c>
      <c r="E1157" s="29" t="s">
        <v>2280</v>
      </c>
      <c r="F1157" s="30" t="s">
        <v>27257</v>
      </c>
    </row>
    <row r="1158" spans="1:6" ht="28.8" hidden="1" x14ac:dyDescent="0.3">
      <c r="A1158" s="29">
        <v>2</v>
      </c>
      <c r="B1158" s="30" t="s">
        <v>26747</v>
      </c>
      <c r="C1158" s="29" t="s">
        <v>27253</v>
      </c>
      <c r="D1158" s="30" t="s">
        <v>27254</v>
      </c>
      <c r="E1158" s="29" t="s">
        <v>2282</v>
      </c>
      <c r="F1158" s="30" t="s">
        <v>27258</v>
      </c>
    </row>
    <row r="1159" spans="1:6" ht="28.8" hidden="1" x14ac:dyDescent="0.3">
      <c r="A1159" s="29">
        <v>2</v>
      </c>
      <c r="B1159" s="30" t="s">
        <v>26747</v>
      </c>
      <c r="C1159" s="29" t="s">
        <v>27253</v>
      </c>
      <c r="D1159" s="30" t="s">
        <v>27254</v>
      </c>
      <c r="E1159" s="29" t="s">
        <v>2284</v>
      </c>
      <c r="F1159" s="30" t="s">
        <v>27259</v>
      </c>
    </row>
    <row r="1160" spans="1:6" ht="28.8" hidden="1" x14ac:dyDescent="0.3">
      <c r="A1160" s="29">
        <v>2</v>
      </c>
      <c r="B1160" s="30" t="s">
        <v>26747</v>
      </c>
      <c r="C1160" s="29" t="s">
        <v>27253</v>
      </c>
      <c r="D1160" s="30" t="s">
        <v>27254</v>
      </c>
      <c r="E1160" s="29" t="s">
        <v>2286</v>
      </c>
      <c r="F1160" s="30" t="s">
        <v>27260</v>
      </c>
    </row>
    <row r="1161" spans="1:6" ht="28.8" hidden="1" x14ac:dyDescent="0.3">
      <c r="A1161" s="29">
        <v>2</v>
      </c>
      <c r="B1161" s="30" t="s">
        <v>26747</v>
      </c>
      <c r="C1161" s="29" t="s">
        <v>27253</v>
      </c>
      <c r="D1161" s="30" t="s">
        <v>27254</v>
      </c>
      <c r="E1161" s="29" t="s">
        <v>2288</v>
      </c>
      <c r="F1161" s="30" t="s">
        <v>27261</v>
      </c>
    </row>
    <row r="1162" spans="1:6" ht="28.8" hidden="1" x14ac:dyDescent="0.3">
      <c r="A1162" s="29">
        <v>2</v>
      </c>
      <c r="B1162" s="30" t="s">
        <v>26747</v>
      </c>
      <c r="C1162" s="29" t="s">
        <v>27253</v>
      </c>
      <c r="D1162" s="30" t="s">
        <v>27254</v>
      </c>
      <c r="E1162" s="29" t="s">
        <v>2290</v>
      </c>
      <c r="F1162" s="30" t="s">
        <v>27262</v>
      </c>
    </row>
    <row r="1163" spans="1:6" ht="28.8" hidden="1" x14ac:dyDescent="0.3">
      <c r="A1163" s="29">
        <v>2</v>
      </c>
      <c r="B1163" s="30" t="s">
        <v>26747</v>
      </c>
      <c r="C1163" s="29" t="s">
        <v>27253</v>
      </c>
      <c r="D1163" s="30" t="s">
        <v>27254</v>
      </c>
      <c r="E1163" s="29" t="s">
        <v>2292</v>
      </c>
      <c r="F1163" s="30" t="s">
        <v>27263</v>
      </c>
    </row>
    <row r="1164" spans="1:6" ht="28.8" hidden="1" x14ac:dyDescent="0.3">
      <c r="A1164" s="29">
        <v>2</v>
      </c>
      <c r="B1164" s="30" t="s">
        <v>26747</v>
      </c>
      <c r="C1164" s="29" t="s">
        <v>27253</v>
      </c>
      <c r="D1164" s="30" t="s">
        <v>27254</v>
      </c>
      <c r="E1164" s="32" t="s">
        <v>27264</v>
      </c>
      <c r="F1164" s="37" t="s">
        <v>27265</v>
      </c>
    </row>
    <row r="1165" spans="1:6" ht="28.8" hidden="1" x14ac:dyDescent="0.3">
      <c r="A1165" s="29">
        <v>2</v>
      </c>
      <c r="B1165" s="30" t="s">
        <v>26747</v>
      </c>
      <c r="C1165" s="29" t="s">
        <v>27266</v>
      </c>
      <c r="D1165" s="30" t="s">
        <v>27267</v>
      </c>
      <c r="E1165" s="38" t="s">
        <v>27268</v>
      </c>
      <c r="F1165" s="33" t="s">
        <v>27269</v>
      </c>
    </row>
    <row r="1166" spans="1:6" hidden="1" x14ac:dyDescent="0.3">
      <c r="A1166" s="29">
        <v>2</v>
      </c>
      <c r="B1166" s="30" t="s">
        <v>26747</v>
      </c>
      <c r="C1166" s="29" t="s">
        <v>27266</v>
      </c>
      <c r="D1166" s="30" t="s">
        <v>27267</v>
      </c>
      <c r="E1166" s="38" t="s">
        <v>27270</v>
      </c>
      <c r="F1166" s="37" t="s">
        <v>27271</v>
      </c>
    </row>
    <row r="1167" spans="1:6" hidden="1" x14ac:dyDescent="0.3">
      <c r="A1167" s="29">
        <v>2</v>
      </c>
      <c r="B1167" s="30" t="s">
        <v>26747</v>
      </c>
      <c r="C1167" s="29" t="s">
        <v>27272</v>
      </c>
      <c r="D1167" s="39" t="s">
        <v>27273</v>
      </c>
      <c r="E1167" s="29" t="s">
        <v>2296</v>
      </c>
      <c r="F1167" s="30" t="s">
        <v>27274</v>
      </c>
    </row>
    <row r="1168" spans="1:6" hidden="1" x14ac:dyDescent="0.3">
      <c r="A1168" s="29">
        <v>2</v>
      </c>
      <c r="B1168" s="30" t="s">
        <v>26747</v>
      </c>
      <c r="C1168" s="29" t="s">
        <v>27272</v>
      </c>
      <c r="D1168" s="39" t="s">
        <v>27273</v>
      </c>
      <c r="E1168" s="29" t="s">
        <v>2298</v>
      </c>
      <c r="F1168" s="30" t="s">
        <v>27275</v>
      </c>
    </row>
    <row r="1169" spans="1:6" hidden="1" x14ac:dyDescent="0.3">
      <c r="A1169" s="29">
        <v>2</v>
      </c>
      <c r="B1169" s="30" t="s">
        <v>26747</v>
      </c>
      <c r="C1169" s="29" t="s">
        <v>27272</v>
      </c>
      <c r="D1169" s="39" t="s">
        <v>27273</v>
      </c>
      <c r="E1169" s="29" t="s">
        <v>2300</v>
      </c>
      <c r="F1169" s="30" t="s">
        <v>27276</v>
      </c>
    </row>
    <row r="1170" spans="1:6" hidden="1" x14ac:dyDescent="0.3">
      <c r="A1170" s="29">
        <v>2</v>
      </c>
      <c r="B1170" s="30" t="s">
        <v>26747</v>
      </c>
      <c r="C1170" s="29" t="s">
        <v>27272</v>
      </c>
      <c r="D1170" s="39" t="s">
        <v>27273</v>
      </c>
      <c r="E1170" s="29" t="s">
        <v>2302</v>
      </c>
      <c r="F1170" s="30" t="s">
        <v>27277</v>
      </c>
    </row>
    <row r="1171" spans="1:6" hidden="1" x14ac:dyDescent="0.3">
      <c r="A1171" s="29">
        <v>2</v>
      </c>
      <c r="B1171" s="30" t="s">
        <v>26747</v>
      </c>
      <c r="C1171" s="29" t="s">
        <v>27272</v>
      </c>
      <c r="D1171" s="30" t="s">
        <v>27273</v>
      </c>
      <c r="E1171" s="38" t="s">
        <v>27278</v>
      </c>
      <c r="F1171" s="37" t="s">
        <v>27279</v>
      </c>
    </row>
    <row r="1172" spans="1:6" hidden="1" x14ac:dyDescent="0.3">
      <c r="A1172" s="29">
        <v>2</v>
      </c>
      <c r="B1172" s="30" t="s">
        <v>26747</v>
      </c>
      <c r="C1172" s="29" t="s">
        <v>27272</v>
      </c>
      <c r="D1172" s="39" t="s">
        <v>27273</v>
      </c>
      <c r="E1172" s="29" t="s">
        <v>2304</v>
      </c>
      <c r="F1172" s="30" t="s">
        <v>27280</v>
      </c>
    </row>
    <row r="1173" spans="1:6" hidden="1" x14ac:dyDescent="0.3">
      <c r="A1173" s="29">
        <v>2</v>
      </c>
      <c r="B1173" s="30" t="s">
        <v>26747</v>
      </c>
      <c r="C1173" s="29" t="s">
        <v>27272</v>
      </c>
      <c r="D1173" s="39" t="s">
        <v>27273</v>
      </c>
      <c r="E1173" s="29" t="s">
        <v>2306</v>
      </c>
      <c r="F1173" s="30" t="s">
        <v>27281</v>
      </c>
    </row>
    <row r="1174" spans="1:6" hidden="1" x14ac:dyDescent="0.3">
      <c r="A1174" s="29">
        <v>2</v>
      </c>
      <c r="B1174" s="30" t="s">
        <v>26747</v>
      </c>
      <c r="C1174" s="29" t="s">
        <v>27282</v>
      </c>
      <c r="D1174" s="34" t="s">
        <v>27283</v>
      </c>
      <c r="E1174" s="29" t="s">
        <v>2308</v>
      </c>
      <c r="F1174" s="30" t="s">
        <v>27284</v>
      </c>
    </row>
    <row r="1175" spans="1:6" hidden="1" x14ac:dyDescent="0.3">
      <c r="A1175" s="29">
        <v>2</v>
      </c>
      <c r="B1175" s="30" t="s">
        <v>26747</v>
      </c>
      <c r="C1175" s="29" t="s">
        <v>27282</v>
      </c>
      <c r="D1175" s="34" t="s">
        <v>27283</v>
      </c>
      <c r="E1175" s="29" t="s">
        <v>2310</v>
      </c>
      <c r="F1175" s="30" t="s">
        <v>27285</v>
      </c>
    </row>
    <row r="1176" spans="1:6" hidden="1" x14ac:dyDescent="0.3">
      <c r="A1176" s="29">
        <v>2</v>
      </c>
      <c r="B1176" s="30" t="s">
        <v>26747</v>
      </c>
      <c r="C1176" s="29" t="s">
        <v>27282</v>
      </c>
      <c r="D1176" s="34" t="s">
        <v>27283</v>
      </c>
      <c r="E1176" s="29" t="s">
        <v>2312</v>
      </c>
      <c r="F1176" s="30" t="s">
        <v>27286</v>
      </c>
    </row>
    <row r="1177" spans="1:6" hidden="1" x14ac:dyDescent="0.3">
      <c r="A1177" s="29">
        <v>2</v>
      </c>
      <c r="B1177" s="30" t="s">
        <v>26747</v>
      </c>
      <c r="C1177" s="29" t="s">
        <v>27282</v>
      </c>
      <c r="D1177" s="34" t="s">
        <v>27283</v>
      </c>
      <c r="E1177" s="38" t="s">
        <v>27287</v>
      </c>
      <c r="F1177" s="33" t="s">
        <v>27288</v>
      </c>
    </row>
    <row r="1178" spans="1:6" hidden="1" x14ac:dyDescent="0.3">
      <c r="A1178" s="29">
        <v>2</v>
      </c>
      <c r="B1178" s="30" t="s">
        <v>26747</v>
      </c>
      <c r="C1178" s="29" t="s">
        <v>27282</v>
      </c>
      <c r="D1178" s="34" t="s">
        <v>27283</v>
      </c>
      <c r="E1178" s="38" t="s">
        <v>27289</v>
      </c>
      <c r="F1178" s="33" t="s">
        <v>27290</v>
      </c>
    </row>
    <row r="1179" spans="1:6" hidden="1" x14ac:dyDescent="0.3">
      <c r="A1179" s="29">
        <v>2</v>
      </c>
      <c r="B1179" s="30" t="s">
        <v>26747</v>
      </c>
      <c r="C1179" s="29" t="s">
        <v>27282</v>
      </c>
      <c r="D1179" s="34" t="s">
        <v>27283</v>
      </c>
      <c r="E1179" s="38" t="s">
        <v>27291</v>
      </c>
      <c r="F1179" s="33" t="s">
        <v>27292</v>
      </c>
    </row>
    <row r="1180" spans="1:6" hidden="1" x14ac:dyDescent="0.3">
      <c r="A1180" s="29">
        <v>2</v>
      </c>
      <c r="B1180" s="30" t="s">
        <v>26747</v>
      </c>
      <c r="C1180" s="29" t="s">
        <v>27282</v>
      </c>
      <c r="D1180" s="34" t="s">
        <v>27283</v>
      </c>
      <c r="E1180" s="38" t="s">
        <v>27293</v>
      </c>
      <c r="F1180" s="33" t="s">
        <v>27294</v>
      </c>
    </row>
    <row r="1181" spans="1:6" hidden="1" x14ac:dyDescent="0.3">
      <c r="A1181" s="29">
        <v>2</v>
      </c>
      <c r="B1181" s="30" t="s">
        <v>26747</v>
      </c>
      <c r="C1181" s="29" t="s">
        <v>27282</v>
      </c>
      <c r="D1181" s="34" t="s">
        <v>27283</v>
      </c>
      <c r="E1181" s="29" t="s">
        <v>2314</v>
      </c>
      <c r="F1181" s="30" t="s">
        <v>27295</v>
      </c>
    </row>
    <row r="1182" spans="1:6" hidden="1" x14ac:dyDescent="0.3">
      <c r="A1182" s="29">
        <v>2</v>
      </c>
      <c r="B1182" s="30" t="s">
        <v>26747</v>
      </c>
      <c r="C1182" s="29" t="s">
        <v>27282</v>
      </c>
      <c r="D1182" s="34" t="s">
        <v>27283</v>
      </c>
      <c r="E1182" s="29" t="s">
        <v>2316</v>
      </c>
      <c r="F1182" s="30" t="s">
        <v>27296</v>
      </c>
    </row>
    <row r="1183" spans="1:6" hidden="1" x14ac:dyDescent="0.3">
      <c r="A1183" s="29">
        <v>2</v>
      </c>
      <c r="B1183" s="30" t="s">
        <v>26747</v>
      </c>
      <c r="C1183" s="29" t="s">
        <v>27297</v>
      </c>
      <c r="D1183" s="34" t="s">
        <v>27298</v>
      </c>
      <c r="E1183" s="29" t="s">
        <v>2318</v>
      </c>
      <c r="F1183" s="30" t="s">
        <v>27299</v>
      </c>
    </row>
    <row r="1184" spans="1:6" hidden="1" x14ac:dyDescent="0.3">
      <c r="A1184" s="29">
        <v>2</v>
      </c>
      <c r="B1184" s="30" t="s">
        <v>26747</v>
      </c>
      <c r="C1184" s="29" t="s">
        <v>27297</v>
      </c>
      <c r="D1184" s="34" t="s">
        <v>27298</v>
      </c>
      <c r="E1184" s="29" t="s">
        <v>2320</v>
      </c>
      <c r="F1184" s="30" t="s">
        <v>27300</v>
      </c>
    </row>
    <row r="1185" spans="1:6" hidden="1" x14ac:dyDescent="0.3">
      <c r="A1185" s="29">
        <v>2</v>
      </c>
      <c r="B1185" s="30" t="s">
        <v>26747</v>
      </c>
      <c r="C1185" s="29" t="s">
        <v>27297</v>
      </c>
      <c r="D1185" s="34" t="s">
        <v>27298</v>
      </c>
      <c r="E1185" s="29" t="s">
        <v>2324</v>
      </c>
      <c r="F1185" s="30" t="s">
        <v>27301</v>
      </c>
    </row>
    <row r="1186" spans="1:6" hidden="1" x14ac:dyDescent="0.3">
      <c r="A1186" s="29">
        <v>2</v>
      </c>
      <c r="B1186" s="30" t="s">
        <v>26747</v>
      </c>
      <c r="C1186" s="29" t="s">
        <v>27297</v>
      </c>
      <c r="D1186" s="34" t="s">
        <v>27298</v>
      </c>
      <c r="E1186" s="29" t="s">
        <v>2328</v>
      </c>
      <c r="F1186" s="30" t="s">
        <v>27302</v>
      </c>
    </row>
    <row r="1187" spans="1:6" hidden="1" x14ac:dyDescent="0.3">
      <c r="A1187" s="29">
        <v>2</v>
      </c>
      <c r="B1187" s="30" t="s">
        <v>26747</v>
      </c>
      <c r="C1187" s="29" t="s">
        <v>27297</v>
      </c>
      <c r="D1187" s="34" t="s">
        <v>27298</v>
      </c>
      <c r="E1187" s="29" t="s">
        <v>2332</v>
      </c>
      <c r="F1187" s="30" t="s">
        <v>27303</v>
      </c>
    </row>
    <row r="1188" spans="1:6" hidden="1" x14ac:dyDescent="0.3">
      <c r="A1188" s="29">
        <v>2</v>
      </c>
      <c r="B1188" s="30" t="s">
        <v>26747</v>
      </c>
      <c r="C1188" s="29" t="s">
        <v>27297</v>
      </c>
      <c r="D1188" s="34" t="s">
        <v>27298</v>
      </c>
      <c r="E1188" s="29" t="s">
        <v>2334</v>
      </c>
      <c r="F1188" s="30" t="s">
        <v>27304</v>
      </c>
    </row>
    <row r="1189" spans="1:6" hidden="1" x14ac:dyDescent="0.3">
      <c r="A1189" s="29">
        <v>2</v>
      </c>
      <c r="B1189" s="30" t="s">
        <v>26747</v>
      </c>
      <c r="C1189" s="29" t="s">
        <v>27297</v>
      </c>
      <c r="D1189" s="34" t="s">
        <v>27298</v>
      </c>
      <c r="E1189" s="29" t="s">
        <v>2336</v>
      </c>
      <c r="F1189" s="30" t="s">
        <v>27305</v>
      </c>
    </row>
    <row r="1190" spans="1:6" hidden="1" x14ac:dyDescent="0.3">
      <c r="A1190" s="29">
        <v>2</v>
      </c>
      <c r="B1190" s="30" t="s">
        <v>26747</v>
      </c>
      <c r="C1190" s="29" t="s">
        <v>27306</v>
      </c>
      <c r="D1190" s="40" t="s">
        <v>27307</v>
      </c>
      <c r="E1190" s="29" t="s">
        <v>2338</v>
      </c>
      <c r="F1190" s="30" t="s">
        <v>27308</v>
      </c>
    </row>
    <row r="1191" spans="1:6" hidden="1" x14ac:dyDescent="0.3">
      <c r="A1191" s="29">
        <v>2</v>
      </c>
      <c r="B1191" s="30" t="s">
        <v>26747</v>
      </c>
      <c r="C1191" s="29" t="s">
        <v>27306</v>
      </c>
      <c r="D1191" s="40" t="s">
        <v>27307</v>
      </c>
      <c r="E1191" s="29" t="s">
        <v>2340</v>
      </c>
      <c r="F1191" s="30" t="s">
        <v>27309</v>
      </c>
    </row>
    <row r="1192" spans="1:6" ht="28.8" hidden="1" x14ac:dyDescent="0.3">
      <c r="A1192" s="29">
        <v>2</v>
      </c>
      <c r="B1192" s="30" t="s">
        <v>26747</v>
      </c>
      <c r="C1192" s="29" t="s">
        <v>27306</v>
      </c>
      <c r="D1192" s="40" t="s">
        <v>27307</v>
      </c>
      <c r="E1192" s="29" t="s">
        <v>2346</v>
      </c>
      <c r="F1192" s="30" t="s">
        <v>27310</v>
      </c>
    </row>
    <row r="1193" spans="1:6" hidden="1" x14ac:dyDescent="0.3">
      <c r="A1193" s="29">
        <v>2</v>
      </c>
      <c r="B1193" s="30" t="s">
        <v>26747</v>
      </c>
      <c r="C1193" s="29" t="s">
        <v>27306</v>
      </c>
      <c r="D1193" s="40" t="s">
        <v>27307</v>
      </c>
      <c r="E1193" s="29" t="s">
        <v>2348</v>
      </c>
      <c r="F1193" s="30" t="s">
        <v>27311</v>
      </c>
    </row>
    <row r="1194" spans="1:6" hidden="1" x14ac:dyDescent="0.3">
      <c r="A1194" s="29">
        <v>2</v>
      </c>
      <c r="B1194" s="30" t="s">
        <v>26747</v>
      </c>
      <c r="C1194" s="29" t="s">
        <v>27306</v>
      </c>
      <c r="D1194" s="40" t="s">
        <v>27307</v>
      </c>
      <c r="E1194" s="38" t="s">
        <v>27312</v>
      </c>
      <c r="F1194" s="33" t="s">
        <v>27313</v>
      </c>
    </row>
    <row r="1195" spans="1:6" hidden="1" x14ac:dyDescent="0.3">
      <c r="A1195" s="29">
        <v>2</v>
      </c>
      <c r="B1195" s="30" t="s">
        <v>26747</v>
      </c>
      <c r="C1195" s="29" t="s">
        <v>27306</v>
      </c>
      <c r="D1195" s="40" t="s">
        <v>27307</v>
      </c>
      <c r="E1195" s="38" t="s">
        <v>27314</v>
      </c>
      <c r="F1195" s="33" t="s">
        <v>27315</v>
      </c>
    </row>
    <row r="1196" spans="1:6" hidden="1" x14ac:dyDescent="0.3">
      <c r="A1196" s="29">
        <v>2</v>
      </c>
      <c r="B1196" s="30" t="s">
        <v>26747</v>
      </c>
      <c r="C1196" s="29" t="s">
        <v>27306</v>
      </c>
      <c r="D1196" s="40" t="s">
        <v>27307</v>
      </c>
      <c r="E1196" s="38" t="s">
        <v>27316</v>
      </c>
      <c r="F1196" s="33" t="s">
        <v>27317</v>
      </c>
    </row>
    <row r="1197" spans="1:6" hidden="1" x14ac:dyDescent="0.3">
      <c r="A1197" s="29">
        <v>2</v>
      </c>
      <c r="B1197" s="30" t="s">
        <v>26747</v>
      </c>
      <c r="C1197" s="29" t="s">
        <v>27306</v>
      </c>
      <c r="D1197" s="40" t="s">
        <v>27307</v>
      </c>
      <c r="E1197" s="38" t="s">
        <v>27318</v>
      </c>
      <c r="F1197" s="33" t="s">
        <v>27319</v>
      </c>
    </row>
    <row r="1198" spans="1:6" ht="28.8" hidden="1" x14ac:dyDescent="0.3">
      <c r="A1198" s="29">
        <v>2</v>
      </c>
      <c r="B1198" s="30" t="s">
        <v>26747</v>
      </c>
      <c r="C1198" s="29" t="s">
        <v>27320</v>
      </c>
      <c r="D1198" s="30" t="s">
        <v>27321</v>
      </c>
      <c r="E1198" s="29" t="s">
        <v>2352</v>
      </c>
      <c r="F1198" s="30" t="s">
        <v>27322</v>
      </c>
    </row>
    <row r="1199" spans="1:6" ht="28.8" hidden="1" x14ac:dyDescent="0.3">
      <c r="A1199" s="29">
        <v>2</v>
      </c>
      <c r="B1199" s="30" t="s">
        <v>26747</v>
      </c>
      <c r="C1199" s="29" t="s">
        <v>27320</v>
      </c>
      <c r="D1199" s="30" t="s">
        <v>27321</v>
      </c>
      <c r="E1199" s="38" t="s">
        <v>27323</v>
      </c>
      <c r="F1199" s="33" t="s">
        <v>27324</v>
      </c>
    </row>
    <row r="1200" spans="1:6" ht="28.8" hidden="1" x14ac:dyDescent="0.3">
      <c r="A1200" s="29">
        <v>2</v>
      </c>
      <c r="B1200" s="30" t="s">
        <v>26747</v>
      </c>
      <c r="C1200" s="29" t="s">
        <v>27320</v>
      </c>
      <c r="D1200" s="30" t="s">
        <v>27321</v>
      </c>
      <c r="E1200" s="29" t="s">
        <v>2354</v>
      </c>
      <c r="F1200" s="30" t="s">
        <v>27325</v>
      </c>
    </row>
    <row r="1201" spans="1:6" ht="28.8" hidden="1" x14ac:dyDescent="0.3">
      <c r="A1201" s="29">
        <v>2</v>
      </c>
      <c r="B1201" s="30" t="s">
        <v>26747</v>
      </c>
      <c r="C1201" s="29" t="s">
        <v>27320</v>
      </c>
      <c r="D1201" s="30" t="s">
        <v>27321</v>
      </c>
      <c r="E1201" s="29" t="s">
        <v>2356</v>
      </c>
      <c r="F1201" s="30" t="s">
        <v>27326</v>
      </c>
    </row>
    <row r="1202" spans="1:6" ht="28.8" hidden="1" x14ac:dyDescent="0.3">
      <c r="A1202" s="29">
        <v>2</v>
      </c>
      <c r="B1202" s="30" t="s">
        <v>26747</v>
      </c>
      <c r="C1202" s="35" t="s">
        <v>27327</v>
      </c>
      <c r="D1202" s="33" t="s">
        <v>27328</v>
      </c>
      <c r="E1202" s="38" t="s">
        <v>27329</v>
      </c>
      <c r="F1202" s="33" t="s">
        <v>27330</v>
      </c>
    </row>
    <row r="1203" spans="1:6" ht="28.8" hidden="1" x14ac:dyDescent="0.3">
      <c r="A1203" s="29">
        <v>2</v>
      </c>
      <c r="B1203" s="30" t="s">
        <v>26747</v>
      </c>
      <c r="C1203" s="35" t="s">
        <v>27327</v>
      </c>
      <c r="D1203" s="33" t="s">
        <v>27328</v>
      </c>
      <c r="E1203" s="38" t="s">
        <v>27331</v>
      </c>
      <c r="F1203" s="33" t="s">
        <v>27332</v>
      </c>
    </row>
    <row r="1204" spans="1:6" ht="28.8" hidden="1" x14ac:dyDescent="0.3">
      <c r="A1204" s="29">
        <v>2</v>
      </c>
      <c r="B1204" s="30" t="s">
        <v>26747</v>
      </c>
      <c r="C1204" s="35" t="s">
        <v>27327</v>
      </c>
      <c r="D1204" s="33" t="s">
        <v>27328</v>
      </c>
      <c r="E1204" s="38" t="s">
        <v>27333</v>
      </c>
      <c r="F1204" s="33" t="s">
        <v>27334</v>
      </c>
    </row>
    <row r="1205" spans="1:6" ht="28.8" hidden="1" x14ac:dyDescent="0.3">
      <c r="A1205" s="29">
        <v>2</v>
      </c>
      <c r="B1205" s="30" t="s">
        <v>26747</v>
      </c>
      <c r="C1205" s="35" t="s">
        <v>27327</v>
      </c>
      <c r="D1205" s="33" t="s">
        <v>27328</v>
      </c>
      <c r="E1205" s="38" t="s">
        <v>27335</v>
      </c>
      <c r="F1205" s="33" t="s">
        <v>27336</v>
      </c>
    </row>
    <row r="1206" spans="1:6" ht="28.8" hidden="1" x14ac:dyDescent="0.3">
      <c r="A1206" s="29">
        <v>2</v>
      </c>
      <c r="B1206" s="30" t="s">
        <v>26747</v>
      </c>
      <c r="C1206" s="35" t="s">
        <v>27327</v>
      </c>
      <c r="D1206" s="33" t="s">
        <v>27328</v>
      </c>
      <c r="E1206" s="38" t="s">
        <v>27337</v>
      </c>
      <c r="F1206" s="33" t="s">
        <v>27338</v>
      </c>
    </row>
    <row r="1207" spans="1:6" ht="28.8" hidden="1" x14ac:dyDescent="0.3">
      <c r="A1207" s="29">
        <v>2</v>
      </c>
      <c r="B1207" s="30" t="s">
        <v>26747</v>
      </c>
      <c r="C1207" s="35" t="s">
        <v>27327</v>
      </c>
      <c r="D1207" s="33" t="s">
        <v>27328</v>
      </c>
      <c r="E1207" s="38" t="s">
        <v>27339</v>
      </c>
      <c r="F1207" s="33" t="s">
        <v>27340</v>
      </c>
    </row>
    <row r="1208" spans="1:6" ht="28.8" hidden="1" x14ac:dyDescent="0.3">
      <c r="A1208" s="29">
        <v>2</v>
      </c>
      <c r="B1208" s="30" t="s">
        <v>26747</v>
      </c>
      <c r="C1208" s="35" t="s">
        <v>27327</v>
      </c>
      <c r="D1208" s="33" t="s">
        <v>27328</v>
      </c>
      <c r="E1208" s="38" t="s">
        <v>27341</v>
      </c>
      <c r="F1208" s="33" t="s">
        <v>27342</v>
      </c>
    </row>
    <row r="1209" spans="1:6" hidden="1" x14ac:dyDescent="0.3">
      <c r="A1209" s="29">
        <v>2</v>
      </c>
      <c r="B1209" s="30" t="s">
        <v>26747</v>
      </c>
      <c r="C1209" s="29" t="s">
        <v>27343</v>
      </c>
      <c r="D1209" s="30" t="s">
        <v>27344</v>
      </c>
      <c r="E1209" s="29" t="s">
        <v>2358</v>
      </c>
      <c r="F1209" s="30" t="s">
        <v>27345</v>
      </c>
    </row>
    <row r="1210" spans="1:6" hidden="1" x14ac:dyDescent="0.3">
      <c r="A1210" s="29">
        <v>2</v>
      </c>
      <c r="B1210" s="30" t="s">
        <v>26747</v>
      </c>
      <c r="C1210" s="29" t="s">
        <v>27343</v>
      </c>
      <c r="D1210" s="30" t="s">
        <v>27344</v>
      </c>
      <c r="E1210" s="29" t="s">
        <v>2362</v>
      </c>
      <c r="F1210" s="30" t="s">
        <v>27346</v>
      </c>
    </row>
    <row r="1211" spans="1:6" hidden="1" x14ac:dyDescent="0.3">
      <c r="A1211" s="29">
        <v>2</v>
      </c>
      <c r="B1211" s="30" t="s">
        <v>26747</v>
      </c>
      <c r="C1211" s="29" t="s">
        <v>27343</v>
      </c>
      <c r="D1211" s="30" t="s">
        <v>27344</v>
      </c>
      <c r="E1211" s="29" t="s">
        <v>2364</v>
      </c>
      <c r="F1211" s="30" t="s">
        <v>27347</v>
      </c>
    </row>
    <row r="1212" spans="1:6" ht="28.8" hidden="1" x14ac:dyDescent="0.3">
      <c r="A1212" s="29">
        <v>2</v>
      </c>
      <c r="B1212" s="30" t="s">
        <v>26747</v>
      </c>
      <c r="C1212" s="29" t="s">
        <v>27343</v>
      </c>
      <c r="D1212" s="30" t="s">
        <v>27344</v>
      </c>
      <c r="E1212" s="38" t="s">
        <v>27348</v>
      </c>
      <c r="F1212" s="33" t="s">
        <v>27349</v>
      </c>
    </row>
    <row r="1213" spans="1:6" hidden="1" x14ac:dyDescent="0.3">
      <c r="A1213" s="29">
        <v>2</v>
      </c>
      <c r="B1213" s="30" t="s">
        <v>26747</v>
      </c>
      <c r="C1213" s="29" t="s">
        <v>27343</v>
      </c>
      <c r="D1213" s="30" t="s">
        <v>27344</v>
      </c>
      <c r="E1213" s="29" t="s">
        <v>2366</v>
      </c>
      <c r="F1213" s="30" t="s">
        <v>27350</v>
      </c>
    </row>
    <row r="1214" spans="1:6" ht="28.8" hidden="1" x14ac:dyDescent="0.3">
      <c r="A1214" s="29">
        <v>2</v>
      </c>
      <c r="B1214" s="30" t="s">
        <v>26747</v>
      </c>
      <c r="C1214" s="29" t="s">
        <v>27343</v>
      </c>
      <c r="D1214" s="30" t="s">
        <v>27344</v>
      </c>
      <c r="E1214" s="29" t="s">
        <v>2368</v>
      </c>
      <c r="F1214" s="30" t="s">
        <v>27351</v>
      </c>
    </row>
    <row r="1215" spans="1:6" ht="28.8" hidden="1" x14ac:dyDescent="0.3">
      <c r="A1215" s="29">
        <v>2</v>
      </c>
      <c r="B1215" s="30" t="s">
        <v>26747</v>
      </c>
      <c r="C1215" s="29" t="s">
        <v>27352</v>
      </c>
      <c r="D1215" s="30" t="s">
        <v>27353</v>
      </c>
      <c r="E1215" s="29" t="s">
        <v>2370</v>
      </c>
      <c r="F1215" s="30" t="s">
        <v>27354</v>
      </c>
    </row>
    <row r="1216" spans="1:6" ht="28.8" hidden="1" x14ac:dyDescent="0.3">
      <c r="A1216" s="29">
        <v>2</v>
      </c>
      <c r="B1216" s="30" t="s">
        <v>26747</v>
      </c>
      <c r="C1216" s="29" t="s">
        <v>27352</v>
      </c>
      <c r="D1216" s="30" t="s">
        <v>27353</v>
      </c>
      <c r="E1216" s="29" t="s">
        <v>2372</v>
      </c>
      <c r="F1216" s="30" t="s">
        <v>27355</v>
      </c>
    </row>
    <row r="1217" spans="1:6" ht="28.8" hidden="1" x14ac:dyDescent="0.3">
      <c r="A1217" s="29">
        <v>2</v>
      </c>
      <c r="B1217" s="30" t="s">
        <v>26747</v>
      </c>
      <c r="C1217" s="29" t="s">
        <v>27352</v>
      </c>
      <c r="D1217" s="30" t="s">
        <v>27353</v>
      </c>
      <c r="E1217" s="29" t="s">
        <v>2374</v>
      </c>
      <c r="F1217" s="30" t="s">
        <v>27356</v>
      </c>
    </row>
    <row r="1218" spans="1:6" ht="28.8" hidden="1" x14ac:dyDescent="0.3">
      <c r="A1218" s="29">
        <v>2</v>
      </c>
      <c r="B1218" s="30" t="s">
        <v>26747</v>
      </c>
      <c r="C1218" s="29" t="s">
        <v>27352</v>
      </c>
      <c r="D1218" s="30" t="s">
        <v>27353</v>
      </c>
      <c r="E1218" s="38" t="s">
        <v>27357</v>
      </c>
      <c r="F1218" s="33" t="s">
        <v>27358</v>
      </c>
    </row>
    <row r="1219" spans="1:6" hidden="1" x14ac:dyDescent="0.3">
      <c r="A1219" s="29">
        <v>2</v>
      </c>
      <c r="B1219" s="30" t="s">
        <v>26747</v>
      </c>
      <c r="C1219" s="29" t="s">
        <v>27359</v>
      </c>
      <c r="D1219" s="30" t="s">
        <v>27360</v>
      </c>
      <c r="E1219" s="29" t="s">
        <v>2376</v>
      </c>
      <c r="F1219" s="30" t="s">
        <v>27361</v>
      </c>
    </row>
    <row r="1220" spans="1:6" hidden="1" x14ac:dyDescent="0.3">
      <c r="A1220" s="29">
        <v>2</v>
      </c>
      <c r="B1220" s="30" t="s">
        <v>26747</v>
      </c>
      <c r="C1220" s="29" t="s">
        <v>27359</v>
      </c>
      <c r="D1220" s="30" t="s">
        <v>27360</v>
      </c>
      <c r="E1220" s="29" t="s">
        <v>2378</v>
      </c>
      <c r="F1220" s="30" t="s">
        <v>27362</v>
      </c>
    </row>
    <row r="1221" spans="1:6" hidden="1" x14ac:dyDescent="0.3">
      <c r="A1221" s="29">
        <v>2</v>
      </c>
      <c r="B1221" s="30" t="s">
        <v>26747</v>
      </c>
      <c r="C1221" s="29" t="s">
        <v>27359</v>
      </c>
      <c r="D1221" s="30" t="s">
        <v>27360</v>
      </c>
      <c r="E1221" s="29" t="s">
        <v>2382</v>
      </c>
      <c r="F1221" s="30" t="s">
        <v>27363</v>
      </c>
    </row>
    <row r="1222" spans="1:6" hidden="1" x14ac:dyDescent="0.3">
      <c r="A1222" s="29">
        <v>2</v>
      </c>
      <c r="B1222" s="30" t="s">
        <v>26747</v>
      </c>
      <c r="C1222" s="29" t="s">
        <v>27359</v>
      </c>
      <c r="D1222" s="30" t="s">
        <v>27360</v>
      </c>
      <c r="E1222" s="29" t="s">
        <v>2384</v>
      </c>
      <c r="F1222" s="30" t="s">
        <v>27364</v>
      </c>
    </row>
    <row r="1223" spans="1:6" ht="28.8" hidden="1" x14ac:dyDescent="0.3">
      <c r="A1223" s="29">
        <v>2</v>
      </c>
      <c r="B1223" s="30" t="s">
        <v>26747</v>
      </c>
      <c r="C1223" s="29" t="s">
        <v>27359</v>
      </c>
      <c r="D1223" s="30" t="s">
        <v>27360</v>
      </c>
      <c r="E1223" s="29" t="s">
        <v>2386</v>
      </c>
      <c r="F1223" s="30" t="s">
        <v>27365</v>
      </c>
    </row>
    <row r="1224" spans="1:6" hidden="1" x14ac:dyDescent="0.3">
      <c r="A1224" s="29">
        <v>2</v>
      </c>
      <c r="B1224" s="30" t="s">
        <v>26747</v>
      </c>
      <c r="C1224" s="29" t="s">
        <v>27359</v>
      </c>
      <c r="D1224" s="30" t="s">
        <v>27360</v>
      </c>
      <c r="E1224" s="38" t="s">
        <v>27366</v>
      </c>
      <c r="F1224" s="33" t="s">
        <v>27367</v>
      </c>
    </row>
    <row r="1225" spans="1:6" hidden="1" x14ac:dyDescent="0.3">
      <c r="A1225" s="29">
        <v>2</v>
      </c>
      <c r="B1225" s="30" t="s">
        <v>26747</v>
      </c>
      <c r="C1225" s="29" t="s">
        <v>27359</v>
      </c>
      <c r="D1225" s="30" t="s">
        <v>27360</v>
      </c>
      <c r="E1225" s="29" t="s">
        <v>2388</v>
      </c>
      <c r="F1225" s="30" t="s">
        <v>27368</v>
      </c>
    </row>
    <row r="1226" spans="1:6" hidden="1" x14ac:dyDescent="0.3">
      <c r="A1226" s="29">
        <v>2</v>
      </c>
      <c r="B1226" s="30" t="s">
        <v>26747</v>
      </c>
      <c r="C1226" s="29" t="s">
        <v>27359</v>
      </c>
      <c r="D1226" s="30" t="s">
        <v>27360</v>
      </c>
      <c r="E1226" s="38" t="s">
        <v>27369</v>
      </c>
      <c r="F1226" s="33" t="s">
        <v>27370</v>
      </c>
    </row>
    <row r="1227" spans="1:6" hidden="1" x14ac:dyDescent="0.3">
      <c r="A1227" s="29">
        <v>2</v>
      </c>
      <c r="B1227" s="30" t="s">
        <v>26747</v>
      </c>
      <c r="C1227" s="29" t="s">
        <v>27359</v>
      </c>
      <c r="D1227" s="30" t="s">
        <v>27360</v>
      </c>
      <c r="E1227" s="29" t="s">
        <v>2390</v>
      </c>
      <c r="F1227" s="30" t="s">
        <v>27371</v>
      </c>
    </row>
    <row r="1228" spans="1:6" hidden="1" x14ac:dyDescent="0.3">
      <c r="A1228" s="29">
        <v>2</v>
      </c>
      <c r="B1228" s="30" t="s">
        <v>26747</v>
      </c>
      <c r="C1228" s="29" t="s">
        <v>27372</v>
      </c>
      <c r="D1228" s="30" t="s">
        <v>27373</v>
      </c>
      <c r="E1228" s="29" t="s">
        <v>2392</v>
      </c>
      <c r="F1228" s="30" t="s">
        <v>27374</v>
      </c>
    </row>
    <row r="1229" spans="1:6" hidden="1" x14ac:dyDescent="0.3">
      <c r="A1229" s="29">
        <v>2</v>
      </c>
      <c r="B1229" s="30" t="s">
        <v>26747</v>
      </c>
      <c r="C1229" s="29" t="s">
        <v>27372</v>
      </c>
      <c r="D1229" s="30" t="s">
        <v>27373</v>
      </c>
      <c r="E1229" s="29" t="s">
        <v>2394</v>
      </c>
      <c r="F1229" s="30" t="s">
        <v>27375</v>
      </c>
    </row>
    <row r="1230" spans="1:6" hidden="1" x14ac:dyDescent="0.3">
      <c r="A1230" s="29">
        <v>2</v>
      </c>
      <c r="B1230" s="30" t="s">
        <v>26747</v>
      </c>
      <c r="C1230" s="29" t="s">
        <v>27372</v>
      </c>
      <c r="D1230" s="30" t="s">
        <v>27373</v>
      </c>
      <c r="E1230" s="29" t="s">
        <v>2396</v>
      </c>
      <c r="F1230" s="30" t="s">
        <v>27376</v>
      </c>
    </row>
    <row r="1231" spans="1:6" hidden="1" x14ac:dyDescent="0.3">
      <c r="A1231" s="29">
        <v>2</v>
      </c>
      <c r="B1231" s="30" t="s">
        <v>26747</v>
      </c>
      <c r="C1231" s="29" t="s">
        <v>27372</v>
      </c>
      <c r="D1231" s="30" t="s">
        <v>27373</v>
      </c>
      <c r="E1231" s="29" t="s">
        <v>2398</v>
      </c>
      <c r="F1231" s="30" t="s">
        <v>27377</v>
      </c>
    </row>
    <row r="1232" spans="1:6" hidden="1" x14ac:dyDescent="0.3">
      <c r="A1232" s="29">
        <v>2</v>
      </c>
      <c r="B1232" s="30" t="s">
        <v>26747</v>
      </c>
      <c r="C1232" s="29" t="s">
        <v>27372</v>
      </c>
      <c r="D1232" s="30" t="s">
        <v>27373</v>
      </c>
      <c r="E1232" s="29" t="s">
        <v>2400</v>
      </c>
      <c r="F1232" s="30" t="s">
        <v>27378</v>
      </c>
    </row>
    <row r="1233" spans="1:6" hidden="1" x14ac:dyDescent="0.3">
      <c r="A1233" s="29">
        <v>2</v>
      </c>
      <c r="B1233" s="30" t="s">
        <v>26747</v>
      </c>
      <c r="C1233" s="29" t="s">
        <v>27372</v>
      </c>
      <c r="D1233" s="30" t="s">
        <v>27373</v>
      </c>
      <c r="E1233" s="29" t="s">
        <v>2402</v>
      </c>
      <c r="F1233" s="30" t="s">
        <v>27379</v>
      </c>
    </row>
    <row r="1234" spans="1:6" hidden="1" x14ac:dyDescent="0.3">
      <c r="A1234" s="29">
        <v>2</v>
      </c>
      <c r="B1234" s="30" t="s">
        <v>26747</v>
      </c>
      <c r="C1234" s="29" t="s">
        <v>27372</v>
      </c>
      <c r="D1234" s="30" t="s">
        <v>27373</v>
      </c>
      <c r="E1234" s="38" t="s">
        <v>27380</v>
      </c>
      <c r="F1234" s="33" t="s">
        <v>27381</v>
      </c>
    </row>
    <row r="1235" spans="1:6" hidden="1" x14ac:dyDescent="0.3">
      <c r="A1235" s="29">
        <v>2</v>
      </c>
      <c r="B1235" s="30" t="s">
        <v>26747</v>
      </c>
      <c r="C1235" s="29" t="s">
        <v>27372</v>
      </c>
      <c r="D1235" s="30" t="s">
        <v>27373</v>
      </c>
      <c r="E1235" s="29" t="s">
        <v>2404</v>
      </c>
      <c r="F1235" s="30" t="s">
        <v>27382</v>
      </c>
    </row>
    <row r="1236" spans="1:6" hidden="1" x14ac:dyDescent="0.3">
      <c r="A1236" s="29">
        <v>2</v>
      </c>
      <c r="B1236" s="30" t="s">
        <v>26747</v>
      </c>
      <c r="C1236" s="29" t="s">
        <v>27372</v>
      </c>
      <c r="D1236" s="30" t="s">
        <v>27373</v>
      </c>
      <c r="E1236" s="38" t="s">
        <v>27383</v>
      </c>
      <c r="F1236" s="33" t="s">
        <v>27384</v>
      </c>
    </row>
    <row r="1237" spans="1:6" hidden="1" x14ac:dyDescent="0.3">
      <c r="A1237" s="29">
        <v>2</v>
      </c>
      <c r="B1237" s="30" t="s">
        <v>26747</v>
      </c>
      <c r="C1237" s="29" t="s">
        <v>27372</v>
      </c>
      <c r="D1237" s="30" t="s">
        <v>27373</v>
      </c>
      <c r="E1237" s="29" t="s">
        <v>2406</v>
      </c>
      <c r="F1237" s="30" t="s">
        <v>27385</v>
      </c>
    </row>
    <row r="1238" spans="1:6" hidden="1" x14ac:dyDescent="0.3">
      <c r="A1238" s="29">
        <v>2</v>
      </c>
      <c r="B1238" s="30" t="s">
        <v>26747</v>
      </c>
      <c r="C1238" s="29" t="s">
        <v>27386</v>
      </c>
      <c r="D1238" s="30" t="s">
        <v>27387</v>
      </c>
      <c r="E1238" s="29" t="s">
        <v>2408</v>
      </c>
      <c r="F1238" s="30" t="s">
        <v>27388</v>
      </c>
    </row>
    <row r="1239" spans="1:6" hidden="1" x14ac:dyDescent="0.3">
      <c r="A1239" s="29">
        <v>2</v>
      </c>
      <c r="B1239" s="30" t="s">
        <v>26747</v>
      </c>
      <c r="C1239" s="29" t="s">
        <v>27386</v>
      </c>
      <c r="D1239" s="30" t="s">
        <v>27387</v>
      </c>
      <c r="E1239" s="29" t="s">
        <v>2410</v>
      </c>
      <c r="F1239" s="30" t="s">
        <v>27389</v>
      </c>
    </row>
    <row r="1240" spans="1:6" hidden="1" x14ac:dyDescent="0.3">
      <c r="A1240" s="29">
        <v>2</v>
      </c>
      <c r="B1240" s="30" t="s">
        <v>26747</v>
      </c>
      <c r="C1240" s="29" t="s">
        <v>27386</v>
      </c>
      <c r="D1240" s="30" t="s">
        <v>27387</v>
      </c>
      <c r="E1240" s="38" t="s">
        <v>27390</v>
      </c>
      <c r="F1240" s="33" t="s">
        <v>27391</v>
      </c>
    </row>
    <row r="1241" spans="1:6" hidden="1" x14ac:dyDescent="0.3">
      <c r="A1241" s="29">
        <v>2</v>
      </c>
      <c r="B1241" s="30" t="s">
        <v>26747</v>
      </c>
      <c r="C1241" s="29" t="s">
        <v>27386</v>
      </c>
      <c r="D1241" s="30" t="s">
        <v>27387</v>
      </c>
      <c r="E1241" s="29" t="s">
        <v>2414</v>
      </c>
      <c r="F1241" s="30" t="s">
        <v>27392</v>
      </c>
    </row>
    <row r="1242" spans="1:6" hidden="1" x14ac:dyDescent="0.3">
      <c r="A1242" s="29">
        <v>2</v>
      </c>
      <c r="B1242" s="30" t="s">
        <v>26747</v>
      </c>
      <c r="C1242" s="29" t="s">
        <v>27386</v>
      </c>
      <c r="D1242" s="30" t="s">
        <v>27387</v>
      </c>
      <c r="E1242" s="29" t="s">
        <v>2416</v>
      </c>
      <c r="F1242" s="30" t="s">
        <v>27393</v>
      </c>
    </row>
    <row r="1243" spans="1:6" hidden="1" x14ac:dyDescent="0.3">
      <c r="A1243" s="29">
        <v>2</v>
      </c>
      <c r="B1243" s="30" t="s">
        <v>26747</v>
      </c>
      <c r="C1243" s="29" t="s">
        <v>27394</v>
      </c>
      <c r="D1243" s="30" t="s">
        <v>27395</v>
      </c>
      <c r="E1243" s="29" t="s">
        <v>2418</v>
      </c>
      <c r="F1243" s="30" t="s">
        <v>27396</v>
      </c>
    </row>
    <row r="1244" spans="1:6" hidden="1" x14ac:dyDescent="0.3">
      <c r="A1244" s="29">
        <v>2</v>
      </c>
      <c r="B1244" s="30" t="s">
        <v>26747</v>
      </c>
      <c r="C1244" s="29" t="s">
        <v>27394</v>
      </c>
      <c r="D1244" s="30" t="s">
        <v>27395</v>
      </c>
      <c r="E1244" s="29" t="s">
        <v>2422</v>
      </c>
      <c r="F1244" s="30" t="s">
        <v>27397</v>
      </c>
    </row>
    <row r="1245" spans="1:6" hidden="1" x14ac:dyDescent="0.3">
      <c r="A1245" s="29">
        <v>2</v>
      </c>
      <c r="B1245" s="30" t="s">
        <v>26747</v>
      </c>
      <c r="C1245" s="29" t="s">
        <v>27394</v>
      </c>
      <c r="D1245" s="30" t="s">
        <v>27395</v>
      </c>
      <c r="E1245" s="29" t="s">
        <v>2424</v>
      </c>
      <c r="F1245" s="30" t="s">
        <v>27398</v>
      </c>
    </row>
    <row r="1246" spans="1:6" hidden="1" x14ac:dyDescent="0.3">
      <c r="A1246" s="29">
        <v>2</v>
      </c>
      <c r="B1246" s="30" t="s">
        <v>26747</v>
      </c>
      <c r="C1246" s="29" t="s">
        <v>27394</v>
      </c>
      <c r="D1246" s="30" t="s">
        <v>27395</v>
      </c>
      <c r="E1246" s="29" t="s">
        <v>2426</v>
      </c>
      <c r="F1246" s="30" t="s">
        <v>27399</v>
      </c>
    </row>
    <row r="1247" spans="1:6" ht="28.8" hidden="1" x14ac:dyDescent="0.3">
      <c r="A1247" s="29">
        <v>2</v>
      </c>
      <c r="B1247" s="30" t="s">
        <v>26747</v>
      </c>
      <c r="C1247" s="29" t="s">
        <v>27394</v>
      </c>
      <c r="D1247" s="30" t="s">
        <v>27395</v>
      </c>
      <c r="E1247" s="38" t="s">
        <v>27400</v>
      </c>
      <c r="F1247" s="33" t="s">
        <v>27401</v>
      </c>
    </row>
    <row r="1248" spans="1:6" hidden="1" x14ac:dyDescent="0.3">
      <c r="A1248" s="29">
        <v>2</v>
      </c>
      <c r="B1248" s="30" t="s">
        <v>26747</v>
      </c>
      <c r="C1248" s="29" t="s">
        <v>27394</v>
      </c>
      <c r="D1248" s="30" t="s">
        <v>27395</v>
      </c>
      <c r="E1248" s="29" t="s">
        <v>2430</v>
      </c>
      <c r="F1248" s="30" t="s">
        <v>27402</v>
      </c>
    </row>
    <row r="1249" spans="1:6" hidden="1" x14ac:dyDescent="0.3">
      <c r="A1249" s="29">
        <v>2</v>
      </c>
      <c r="B1249" s="30" t="s">
        <v>26747</v>
      </c>
      <c r="C1249" s="29" t="s">
        <v>27403</v>
      </c>
      <c r="D1249" s="30" t="s">
        <v>27404</v>
      </c>
      <c r="E1249" s="29" t="s">
        <v>2432</v>
      </c>
      <c r="F1249" s="30" t="s">
        <v>27405</v>
      </c>
    </row>
    <row r="1250" spans="1:6" hidden="1" x14ac:dyDescent="0.3">
      <c r="A1250" s="29">
        <v>2</v>
      </c>
      <c r="B1250" s="30" t="s">
        <v>26747</v>
      </c>
      <c r="C1250" s="29" t="s">
        <v>27403</v>
      </c>
      <c r="D1250" s="30" t="s">
        <v>27404</v>
      </c>
      <c r="E1250" s="29" t="s">
        <v>2434</v>
      </c>
      <c r="F1250" s="30" t="s">
        <v>27406</v>
      </c>
    </row>
    <row r="1251" spans="1:6" hidden="1" x14ac:dyDescent="0.3">
      <c r="A1251" s="29">
        <v>2</v>
      </c>
      <c r="B1251" s="30" t="s">
        <v>26747</v>
      </c>
      <c r="C1251" s="29" t="s">
        <v>27403</v>
      </c>
      <c r="D1251" s="30" t="s">
        <v>27404</v>
      </c>
      <c r="E1251" s="29" t="s">
        <v>2438</v>
      </c>
      <c r="F1251" s="30" t="s">
        <v>27407</v>
      </c>
    </row>
    <row r="1252" spans="1:6" hidden="1" x14ac:dyDescent="0.3">
      <c r="A1252" s="29">
        <v>2</v>
      </c>
      <c r="B1252" s="30" t="s">
        <v>26747</v>
      </c>
      <c r="C1252" s="29" t="s">
        <v>27403</v>
      </c>
      <c r="D1252" s="30" t="s">
        <v>27404</v>
      </c>
      <c r="E1252" s="29" t="s">
        <v>2440</v>
      </c>
      <c r="F1252" s="30" t="s">
        <v>27408</v>
      </c>
    </row>
    <row r="1253" spans="1:6" ht="43.2" hidden="1" x14ac:dyDescent="0.3">
      <c r="A1253" s="29">
        <v>2</v>
      </c>
      <c r="B1253" s="30" t="s">
        <v>26747</v>
      </c>
      <c r="C1253" s="29" t="s">
        <v>27409</v>
      </c>
      <c r="D1253" s="30" t="s">
        <v>27410</v>
      </c>
      <c r="E1253" s="29" t="s">
        <v>2442</v>
      </c>
      <c r="F1253" s="30" t="s">
        <v>27411</v>
      </c>
    </row>
    <row r="1254" spans="1:6" ht="43.2" hidden="1" x14ac:dyDescent="0.3">
      <c r="A1254" s="29">
        <v>2</v>
      </c>
      <c r="B1254" s="30" t="s">
        <v>26747</v>
      </c>
      <c r="C1254" s="29" t="s">
        <v>27409</v>
      </c>
      <c r="D1254" s="30" t="s">
        <v>27410</v>
      </c>
      <c r="E1254" s="29" t="s">
        <v>2446</v>
      </c>
      <c r="F1254" s="30" t="s">
        <v>27412</v>
      </c>
    </row>
    <row r="1255" spans="1:6" ht="43.2" hidden="1" x14ac:dyDescent="0.3">
      <c r="A1255" s="29">
        <v>2</v>
      </c>
      <c r="B1255" s="30" t="s">
        <v>26747</v>
      </c>
      <c r="C1255" s="29" t="s">
        <v>27409</v>
      </c>
      <c r="D1255" s="30" t="s">
        <v>27410</v>
      </c>
      <c r="E1255" s="38" t="s">
        <v>27413</v>
      </c>
      <c r="F1255" s="33" t="s">
        <v>27414</v>
      </c>
    </row>
    <row r="1256" spans="1:6" ht="43.2" hidden="1" x14ac:dyDescent="0.3">
      <c r="A1256" s="29">
        <v>2</v>
      </c>
      <c r="B1256" s="30" t="s">
        <v>26747</v>
      </c>
      <c r="C1256" s="29" t="s">
        <v>27409</v>
      </c>
      <c r="D1256" s="30" t="s">
        <v>27410</v>
      </c>
      <c r="E1256" s="38" t="s">
        <v>27415</v>
      </c>
      <c r="F1256" s="33" t="s">
        <v>27416</v>
      </c>
    </row>
    <row r="1257" spans="1:6" ht="43.2" hidden="1" x14ac:dyDescent="0.3">
      <c r="A1257" s="29">
        <v>2</v>
      </c>
      <c r="B1257" s="30" t="s">
        <v>26747</v>
      </c>
      <c r="C1257" s="29" t="s">
        <v>27409</v>
      </c>
      <c r="D1257" s="30" t="s">
        <v>27410</v>
      </c>
      <c r="E1257" s="38" t="s">
        <v>27417</v>
      </c>
      <c r="F1257" s="33" t="s">
        <v>27418</v>
      </c>
    </row>
    <row r="1258" spans="1:6" ht="43.2" hidden="1" x14ac:dyDescent="0.3">
      <c r="A1258" s="29">
        <v>2</v>
      </c>
      <c r="B1258" s="30" t="s">
        <v>26747</v>
      </c>
      <c r="C1258" s="29" t="s">
        <v>27409</v>
      </c>
      <c r="D1258" s="30" t="s">
        <v>27410</v>
      </c>
      <c r="E1258" s="29" t="s">
        <v>2450</v>
      </c>
      <c r="F1258" s="30" t="s">
        <v>27419</v>
      </c>
    </row>
    <row r="1259" spans="1:6" ht="43.2" hidden="1" x14ac:dyDescent="0.3">
      <c r="A1259" s="29">
        <v>2</v>
      </c>
      <c r="B1259" s="30" t="s">
        <v>26747</v>
      </c>
      <c r="C1259" s="29" t="s">
        <v>27409</v>
      </c>
      <c r="D1259" s="30" t="s">
        <v>27410</v>
      </c>
      <c r="E1259" s="38" t="s">
        <v>27420</v>
      </c>
      <c r="F1259" s="33" t="s">
        <v>27421</v>
      </c>
    </row>
    <row r="1260" spans="1:6" ht="43.2" hidden="1" x14ac:dyDescent="0.3">
      <c r="A1260" s="29">
        <v>2</v>
      </c>
      <c r="B1260" s="30" t="s">
        <v>26747</v>
      </c>
      <c r="C1260" s="29" t="s">
        <v>27409</v>
      </c>
      <c r="D1260" s="30" t="s">
        <v>27410</v>
      </c>
      <c r="E1260" s="29" t="s">
        <v>2452</v>
      </c>
      <c r="F1260" s="30" t="s">
        <v>27422</v>
      </c>
    </row>
    <row r="1261" spans="1:6" ht="28.8" hidden="1" x14ac:dyDescent="0.3">
      <c r="A1261" s="29">
        <v>2</v>
      </c>
      <c r="B1261" s="30" t="s">
        <v>26747</v>
      </c>
      <c r="C1261" s="29" t="s">
        <v>27423</v>
      </c>
      <c r="D1261" s="30" t="s">
        <v>27424</v>
      </c>
      <c r="E1261" s="29" t="s">
        <v>2454</v>
      </c>
      <c r="F1261" s="30" t="s">
        <v>27425</v>
      </c>
    </row>
    <row r="1262" spans="1:6" ht="28.8" hidden="1" x14ac:dyDescent="0.3">
      <c r="A1262" s="29">
        <v>2</v>
      </c>
      <c r="B1262" s="30" t="s">
        <v>26747</v>
      </c>
      <c r="C1262" s="29" t="s">
        <v>27426</v>
      </c>
      <c r="D1262" s="30" t="s">
        <v>27427</v>
      </c>
      <c r="E1262" s="29" t="s">
        <v>2456</v>
      </c>
      <c r="F1262" s="30" t="s">
        <v>27428</v>
      </c>
    </row>
    <row r="1263" spans="1:6" ht="28.8" hidden="1" x14ac:dyDescent="0.3">
      <c r="A1263" s="29">
        <v>2</v>
      </c>
      <c r="B1263" s="30" t="s">
        <v>26747</v>
      </c>
      <c r="C1263" s="29" t="s">
        <v>27426</v>
      </c>
      <c r="D1263" s="30" t="s">
        <v>27427</v>
      </c>
      <c r="E1263" s="29" t="s">
        <v>2458</v>
      </c>
      <c r="F1263" s="30" t="s">
        <v>27429</v>
      </c>
    </row>
    <row r="1264" spans="1:6" ht="28.8" hidden="1" x14ac:dyDescent="0.3">
      <c r="A1264" s="29">
        <v>2</v>
      </c>
      <c r="B1264" s="30" t="s">
        <v>26747</v>
      </c>
      <c r="C1264" s="29" t="s">
        <v>27426</v>
      </c>
      <c r="D1264" s="30" t="s">
        <v>27427</v>
      </c>
      <c r="E1264" s="29" t="s">
        <v>2460</v>
      </c>
      <c r="F1264" s="30" t="s">
        <v>27430</v>
      </c>
    </row>
    <row r="1265" spans="1:6" ht="28.8" hidden="1" x14ac:dyDescent="0.3">
      <c r="A1265" s="29">
        <v>2</v>
      </c>
      <c r="B1265" s="30" t="s">
        <v>26747</v>
      </c>
      <c r="C1265" s="29" t="s">
        <v>27431</v>
      </c>
      <c r="D1265" s="30" t="s">
        <v>27432</v>
      </c>
      <c r="E1265" s="29" t="s">
        <v>2462</v>
      </c>
      <c r="F1265" s="30" t="s">
        <v>27433</v>
      </c>
    </row>
    <row r="1266" spans="1:6" ht="28.8" hidden="1" x14ac:dyDescent="0.3">
      <c r="A1266" s="29">
        <v>2</v>
      </c>
      <c r="B1266" s="30" t="s">
        <v>26747</v>
      </c>
      <c r="C1266" s="29" t="s">
        <v>27431</v>
      </c>
      <c r="D1266" s="30" t="s">
        <v>27432</v>
      </c>
      <c r="E1266" s="29" t="s">
        <v>2464</v>
      </c>
      <c r="F1266" s="30" t="s">
        <v>27434</v>
      </c>
    </row>
    <row r="1267" spans="1:6" ht="28.8" hidden="1" x14ac:dyDescent="0.3">
      <c r="A1267" s="29">
        <v>2</v>
      </c>
      <c r="B1267" s="30" t="s">
        <v>26747</v>
      </c>
      <c r="C1267" s="29" t="s">
        <v>27431</v>
      </c>
      <c r="D1267" s="30" t="s">
        <v>27432</v>
      </c>
      <c r="E1267" s="29" t="s">
        <v>2466</v>
      </c>
      <c r="F1267" s="30" t="s">
        <v>27435</v>
      </c>
    </row>
    <row r="1268" spans="1:6" ht="28.8" hidden="1" x14ac:dyDescent="0.3">
      <c r="A1268" s="29">
        <v>2</v>
      </c>
      <c r="B1268" s="30" t="s">
        <v>26747</v>
      </c>
      <c r="C1268" s="29" t="s">
        <v>27431</v>
      </c>
      <c r="D1268" s="30" t="s">
        <v>27432</v>
      </c>
      <c r="E1268" s="29" t="s">
        <v>2468</v>
      </c>
      <c r="F1268" s="30" t="s">
        <v>27436</v>
      </c>
    </row>
    <row r="1269" spans="1:6" ht="28.8" hidden="1" x14ac:dyDescent="0.3">
      <c r="A1269" s="29">
        <v>2</v>
      </c>
      <c r="B1269" s="30" t="s">
        <v>26747</v>
      </c>
      <c r="C1269" s="29" t="s">
        <v>27431</v>
      </c>
      <c r="D1269" s="30" t="s">
        <v>27432</v>
      </c>
      <c r="E1269" s="29" t="s">
        <v>2470</v>
      </c>
      <c r="F1269" s="30" t="s">
        <v>27437</v>
      </c>
    </row>
    <row r="1270" spans="1:6" ht="28.8" hidden="1" x14ac:dyDescent="0.3">
      <c r="A1270" s="29">
        <v>2</v>
      </c>
      <c r="B1270" s="30" t="s">
        <v>26747</v>
      </c>
      <c r="C1270" s="29" t="s">
        <v>27431</v>
      </c>
      <c r="D1270" s="30" t="s">
        <v>27432</v>
      </c>
      <c r="E1270" s="29" t="s">
        <v>2472</v>
      </c>
      <c r="F1270" s="30" t="s">
        <v>27438</v>
      </c>
    </row>
    <row r="1271" spans="1:6" ht="28.8" hidden="1" x14ac:dyDescent="0.3">
      <c r="A1271" s="29">
        <v>2</v>
      </c>
      <c r="B1271" s="30" t="s">
        <v>26747</v>
      </c>
      <c r="C1271" s="29" t="s">
        <v>27431</v>
      </c>
      <c r="D1271" s="30" t="s">
        <v>27432</v>
      </c>
      <c r="E1271" s="29" t="s">
        <v>2474</v>
      </c>
      <c r="F1271" s="30" t="s">
        <v>27439</v>
      </c>
    </row>
    <row r="1272" spans="1:6" ht="28.8" hidden="1" x14ac:dyDescent="0.3">
      <c r="A1272" s="29">
        <v>2</v>
      </c>
      <c r="B1272" s="30" t="s">
        <v>26747</v>
      </c>
      <c r="C1272" s="29" t="s">
        <v>27431</v>
      </c>
      <c r="D1272" s="30" t="s">
        <v>27432</v>
      </c>
      <c r="E1272" s="29" t="s">
        <v>2476</v>
      </c>
      <c r="F1272" s="30" t="s">
        <v>27440</v>
      </c>
    </row>
    <row r="1273" spans="1:6" ht="28.8" hidden="1" x14ac:dyDescent="0.3">
      <c r="A1273" s="29">
        <v>2</v>
      </c>
      <c r="B1273" s="30" t="s">
        <v>26747</v>
      </c>
      <c r="C1273" s="29" t="s">
        <v>27441</v>
      </c>
      <c r="D1273" s="30" t="s">
        <v>27442</v>
      </c>
      <c r="E1273" s="29" t="s">
        <v>2478</v>
      </c>
      <c r="F1273" s="30" t="s">
        <v>27443</v>
      </c>
    </row>
    <row r="1274" spans="1:6" ht="28.8" hidden="1" x14ac:dyDescent="0.3">
      <c r="A1274" s="29">
        <v>2</v>
      </c>
      <c r="B1274" s="30" t="s">
        <v>26747</v>
      </c>
      <c r="C1274" s="29" t="s">
        <v>27441</v>
      </c>
      <c r="D1274" s="30" t="s">
        <v>27442</v>
      </c>
      <c r="E1274" s="29" t="s">
        <v>2480</v>
      </c>
      <c r="F1274" s="30" t="s">
        <v>27444</v>
      </c>
    </row>
    <row r="1275" spans="1:6" ht="28.8" hidden="1" x14ac:dyDescent="0.3">
      <c r="A1275" s="29">
        <v>2</v>
      </c>
      <c r="B1275" s="30" t="s">
        <v>26747</v>
      </c>
      <c r="C1275" s="29" t="s">
        <v>27441</v>
      </c>
      <c r="D1275" s="30" t="s">
        <v>27442</v>
      </c>
      <c r="E1275" s="29" t="s">
        <v>2482</v>
      </c>
      <c r="F1275" s="30" t="s">
        <v>27445</v>
      </c>
    </row>
    <row r="1276" spans="1:6" ht="28.8" hidden="1" x14ac:dyDescent="0.3">
      <c r="A1276" s="29">
        <v>2</v>
      </c>
      <c r="B1276" s="30" t="s">
        <v>26747</v>
      </c>
      <c r="C1276" s="29" t="s">
        <v>27441</v>
      </c>
      <c r="D1276" s="30" t="s">
        <v>27442</v>
      </c>
      <c r="E1276" s="29" t="s">
        <v>2484</v>
      </c>
      <c r="F1276" s="30" t="s">
        <v>27446</v>
      </c>
    </row>
    <row r="1277" spans="1:6" ht="28.8" hidden="1" x14ac:dyDescent="0.3">
      <c r="A1277" s="29">
        <v>2</v>
      </c>
      <c r="B1277" s="30" t="s">
        <v>26747</v>
      </c>
      <c r="C1277" s="29" t="s">
        <v>27441</v>
      </c>
      <c r="D1277" s="30" t="s">
        <v>27442</v>
      </c>
      <c r="E1277" s="29" t="s">
        <v>2486</v>
      </c>
      <c r="F1277" s="30" t="s">
        <v>27447</v>
      </c>
    </row>
    <row r="1278" spans="1:6" hidden="1" x14ac:dyDescent="0.3">
      <c r="A1278" s="29">
        <v>2</v>
      </c>
      <c r="B1278" s="30" t="s">
        <v>26747</v>
      </c>
      <c r="C1278" s="29" t="s">
        <v>27448</v>
      </c>
      <c r="D1278" s="30" t="s">
        <v>27449</v>
      </c>
      <c r="E1278" s="29" t="s">
        <v>2488</v>
      </c>
      <c r="F1278" s="30" t="s">
        <v>27450</v>
      </c>
    </row>
    <row r="1279" spans="1:6" ht="28.8" hidden="1" x14ac:dyDescent="0.3">
      <c r="A1279" s="29">
        <v>2</v>
      </c>
      <c r="B1279" s="30" t="s">
        <v>26747</v>
      </c>
      <c r="C1279" s="29" t="s">
        <v>27448</v>
      </c>
      <c r="D1279" s="30" t="s">
        <v>27449</v>
      </c>
      <c r="E1279" s="29" t="s">
        <v>2490</v>
      </c>
      <c r="F1279" s="30" t="s">
        <v>27451</v>
      </c>
    </row>
    <row r="1280" spans="1:6" ht="28.8" hidden="1" x14ac:dyDescent="0.3">
      <c r="A1280" s="29">
        <v>2</v>
      </c>
      <c r="B1280" s="30" t="s">
        <v>26747</v>
      </c>
      <c r="C1280" s="29" t="s">
        <v>27448</v>
      </c>
      <c r="D1280" s="30" t="s">
        <v>27449</v>
      </c>
      <c r="E1280" s="29" t="s">
        <v>2492</v>
      </c>
      <c r="F1280" s="30" t="s">
        <v>27452</v>
      </c>
    </row>
    <row r="1281" spans="1:6" ht="28.8" hidden="1" x14ac:dyDescent="0.3">
      <c r="A1281" s="29">
        <v>2</v>
      </c>
      <c r="B1281" s="30" t="s">
        <v>26747</v>
      </c>
      <c r="C1281" s="29" t="s">
        <v>27448</v>
      </c>
      <c r="D1281" s="30" t="s">
        <v>27449</v>
      </c>
      <c r="E1281" s="29" t="s">
        <v>2494</v>
      </c>
      <c r="F1281" s="30" t="s">
        <v>27453</v>
      </c>
    </row>
    <row r="1282" spans="1:6" hidden="1" x14ac:dyDescent="0.3">
      <c r="A1282" s="29">
        <v>2</v>
      </c>
      <c r="B1282" s="30" t="s">
        <v>26747</v>
      </c>
      <c r="C1282" s="29" t="s">
        <v>27448</v>
      </c>
      <c r="D1282" s="30" t="s">
        <v>27449</v>
      </c>
      <c r="E1282" s="29" t="s">
        <v>2496</v>
      </c>
      <c r="F1282" s="30" t="s">
        <v>27454</v>
      </c>
    </row>
    <row r="1283" spans="1:6" hidden="1" x14ac:dyDescent="0.3">
      <c r="A1283" s="29">
        <v>2</v>
      </c>
      <c r="B1283" s="30" t="s">
        <v>26747</v>
      </c>
      <c r="C1283" s="29" t="s">
        <v>27448</v>
      </c>
      <c r="D1283" s="30" t="s">
        <v>27449</v>
      </c>
      <c r="E1283" s="29" t="s">
        <v>2498</v>
      </c>
      <c r="F1283" s="30" t="s">
        <v>27455</v>
      </c>
    </row>
    <row r="1284" spans="1:6" ht="28.8" hidden="1" x14ac:dyDescent="0.3">
      <c r="A1284" s="29">
        <v>2</v>
      </c>
      <c r="B1284" s="30" t="s">
        <v>26747</v>
      </c>
      <c r="C1284" s="29" t="s">
        <v>27448</v>
      </c>
      <c r="D1284" s="30" t="s">
        <v>27449</v>
      </c>
      <c r="E1284" s="29" t="s">
        <v>2500</v>
      </c>
      <c r="F1284" s="30" t="s">
        <v>27456</v>
      </c>
    </row>
    <row r="1285" spans="1:6" ht="28.8" hidden="1" x14ac:dyDescent="0.3">
      <c r="A1285" s="29">
        <v>2</v>
      </c>
      <c r="B1285" s="30" t="s">
        <v>26747</v>
      </c>
      <c r="C1285" s="29" t="s">
        <v>27448</v>
      </c>
      <c r="D1285" s="30" t="s">
        <v>27449</v>
      </c>
      <c r="E1285" s="29" t="s">
        <v>2502</v>
      </c>
      <c r="F1285" s="30" t="s">
        <v>27457</v>
      </c>
    </row>
    <row r="1286" spans="1:6" hidden="1" x14ac:dyDescent="0.3">
      <c r="A1286" s="29">
        <v>2</v>
      </c>
      <c r="B1286" s="30" t="s">
        <v>26747</v>
      </c>
      <c r="C1286" s="29" t="s">
        <v>27448</v>
      </c>
      <c r="D1286" s="30" t="s">
        <v>27449</v>
      </c>
      <c r="E1286" s="29" t="s">
        <v>2504</v>
      </c>
      <c r="F1286" s="30" t="s">
        <v>27458</v>
      </c>
    </row>
    <row r="1287" spans="1:6" hidden="1" x14ac:dyDescent="0.3">
      <c r="A1287" s="29">
        <v>2</v>
      </c>
      <c r="B1287" s="30" t="s">
        <v>26747</v>
      </c>
      <c r="C1287" s="29" t="s">
        <v>27448</v>
      </c>
      <c r="D1287" s="30" t="s">
        <v>27449</v>
      </c>
      <c r="E1287" s="29" t="s">
        <v>2506</v>
      </c>
      <c r="F1287" s="30" t="s">
        <v>27459</v>
      </c>
    </row>
    <row r="1288" spans="1:6" hidden="1" x14ac:dyDescent="0.3">
      <c r="A1288" s="29">
        <v>2</v>
      </c>
      <c r="B1288" s="30" t="s">
        <v>26747</v>
      </c>
      <c r="C1288" s="29" t="s">
        <v>27460</v>
      </c>
      <c r="D1288" s="30" t="s">
        <v>27461</v>
      </c>
      <c r="E1288" s="29" t="s">
        <v>2508</v>
      </c>
      <c r="F1288" s="30" t="s">
        <v>27462</v>
      </c>
    </row>
    <row r="1289" spans="1:6" ht="28.8" hidden="1" x14ac:dyDescent="0.3">
      <c r="A1289" s="29">
        <v>2</v>
      </c>
      <c r="B1289" s="30" t="s">
        <v>26747</v>
      </c>
      <c r="C1289" s="29" t="s">
        <v>27460</v>
      </c>
      <c r="D1289" s="30" t="s">
        <v>27461</v>
      </c>
      <c r="E1289" s="29" t="s">
        <v>2510</v>
      </c>
      <c r="F1289" s="30" t="s">
        <v>27463</v>
      </c>
    </row>
    <row r="1290" spans="1:6" ht="28.8" hidden="1" x14ac:dyDescent="0.3">
      <c r="A1290" s="29">
        <v>2</v>
      </c>
      <c r="B1290" s="30" t="s">
        <v>26747</v>
      </c>
      <c r="C1290" s="29" t="s">
        <v>27460</v>
      </c>
      <c r="D1290" s="30" t="s">
        <v>27461</v>
      </c>
      <c r="E1290" s="29" t="s">
        <v>2512</v>
      </c>
      <c r="F1290" s="30" t="s">
        <v>27464</v>
      </c>
    </row>
    <row r="1291" spans="1:6" ht="28.8" hidden="1" x14ac:dyDescent="0.3">
      <c r="A1291" s="29">
        <v>2</v>
      </c>
      <c r="B1291" s="30" t="s">
        <v>26747</v>
      </c>
      <c r="C1291" s="29" t="s">
        <v>27460</v>
      </c>
      <c r="D1291" s="30" t="s">
        <v>27461</v>
      </c>
      <c r="E1291" s="29" t="s">
        <v>2514</v>
      </c>
      <c r="F1291" s="30" t="s">
        <v>27465</v>
      </c>
    </row>
    <row r="1292" spans="1:6" hidden="1" x14ac:dyDescent="0.3">
      <c r="A1292" s="29">
        <v>2</v>
      </c>
      <c r="B1292" s="30" t="s">
        <v>26747</v>
      </c>
      <c r="C1292" s="29" t="s">
        <v>27460</v>
      </c>
      <c r="D1292" s="30" t="s">
        <v>27461</v>
      </c>
      <c r="E1292" s="29" t="s">
        <v>2516</v>
      </c>
      <c r="F1292" s="30" t="s">
        <v>27466</v>
      </c>
    </row>
    <row r="1293" spans="1:6" hidden="1" x14ac:dyDescent="0.3">
      <c r="A1293" s="29">
        <v>2</v>
      </c>
      <c r="B1293" s="30" t="s">
        <v>26747</v>
      </c>
      <c r="C1293" s="29" t="s">
        <v>27460</v>
      </c>
      <c r="D1293" s="30" t="s">
        <v>27461</v>
      </c>
      <c r="E1293" s="29" t="s">
        <v>2518</v>
      </c>
      <c r="F1293" s="30" t="s">
        <v>27467</v>
      </c>
    </row>
    <row r="1294" spans="1:6" ht="28.8" hidden="1" x14ac:dyDescent="0.3">
      <c r="A1294" s="29">
        <v>2</v>
      </c>
      <c r="B1294" s="30" t="s">
        <v>26747</v>
      </c>
      <c r="C1294" s="29" t="s">
        <v>27460</v>
      </c>
      <c r="D1294" s="30" t="s">
        <v>27461</v>
      </c>
      <c r="E1294" s="29" t="s">
        <v>2520</v>
      </c>
      <c r="F1294" s="30" t="s">
        <v>27468</v>
      </c>
    </row>
    <row r="1295" spans="1:6" ht="28.8" hidden="1" x14ac:dyDescent="0.3">
      <c r="A1295" s="29">
        <v>2</v>
      </c>
      <c r="B1295" s="30" t="s">
        <v>26747</v>
      </c>
      <c r="C1295" s="29" t="s">
        <v>27460</v>
      </c>
      <c r="D1295" s="30" t="s">
        <v>27461</v>
      </c>
      <c r="E1295" s="29" t="s">
        <v>2522</v>
      </c>
      <c r="F1295" s="30" t="s">
        <v>27469</v>
      </c>
    </row>
    <row r="1296" spans="1:6" ht="28.8" hidden="1" x14ac:dyDescent="0.3">
      <c r="A1296" s="29">
        <v>2</v>
      </c>
      <c r="B1296" s="30" t="s">
        <v>26747</v>
      </c>
      <c r="C1296" s="29" t="s">
        <v>27460</v>
      </c>
      <c r="D1296" s="30" t="s">
        <v>27461</v>
      </c>
      <c r="E1296" s="29" t="s">
        <v>2524</v>
      </c>
      <c r="F1296" s="30" t="s">
        <v>27470</v>
      </c>
    </row>
    <row r="1297" spans="1:6" hidden="1" x14ac:dyDescent="0.3">
      <c r="A1297" s="29">
        <v>2</v>
      </c>
      <c r="B1297" s="30" t="s">
        <v>26747</v>
      </c>
      <c r="C1297" s="29" t="s">
        <v>27460</v>
      </c>
      <c r="D1297" s="30" t="s">
        <v>27461</v>
      </c>
      <c r="E1297" s="29" t="s">
        <v>2526</v>
      </c>
      <c r="F1297" s="30" t="s">
        <v>27471</v>
      </c>
    </row>
    <row r="1298" spans="1:6" hidden="1" x14ac:dyDescent="0.3">
      <c r="A1298" s="29">
        <v>2</v>
      </c>
      <c r="B1298" s="30" t="s">
        <v>26747</v>
      </c>
      <c r="C1298" s="29" t="s">
        <v>27472</v>
      </c>
      <c r="D1298" s="30" t="s">
        <v>27473</v>
      </c>
      <c r="E1298" s="29" t="s">
        <v>2528</v>
      </c>
      <c r="F1298" s="30" t="s">
        <v>27474</v>
      </c>
    </row>
    <row r="1299" spans="1:6" hidden="1" x14ac:dyDescent="0.3">
      <c r="A1299" s="29">
        <v>2</v>
      </c>
      <c r="B1299" s="30" t="s">
        <v>26747</v>
      </c>
      <c r="C1299" s="29" t="s">
        <v>27472</v>
      </c>
      <c r="D1299" s="30" t="s">
        <v>27473</v>
      </c>
      <c r="E1299" s="29" t="s">
        <v>2530</v>
      </c>
      <c r="F1299" s="30" t="s">
        <v>27475</v>
      </c>
    </row>
    <row r="1300" spans="1:6" hidden="1" x14ac:dyDescent="0.3">
      <c r="A1300" s="29">
        <v>2</v>
      </c>
      <c r="B1300" s="30" t="s">
        <v>26747</v>
      </c>
      <c r="C1300" s="29" t="s">
        <v>27472</v>
      </c>
      <c r="D1300" s="30" t="s">
        <v>27473</v>
      </c>
      <c r="E1300" s="29" t="s">
        <v>2532</v>
      </c>
      <c r="F1300" s="30" t="s">
        <v>27476</v>
      </c>
    </row>
    <row r="1301" spans="1:6" hidden="1" x14ac:dyDescent="0.3">
      <c r="A1301" s="29">
        <v>2</v>
      </c>
      <c r="B1301" s="30" t="s">
        <v>26747</v>
      </c>
      <c r="C1301" s="29" t="s">
        <v>27472</v>
      </c>
      <c r="D1301" s="30" t="s">
        <v>27473</v>
      </c>
      <c r="E1301" s="29" t="s">
        <v>2534</v>
      </c>
      <c r="F1301" s="30" t="s">
        <v>27477</v>
      </c>
    </row>
    <row r="1302" spans="1:6" hidden="1" x14ac:dyDescent="0.3">
      <c r="A1302" s="29">
        <v>2</v>
      </c>
      <c r="B1302" s="30" t="s">
        <v>26747</v>
      </c>
      <c r="C1302" s="29" t="s">
        <v>27478</v>
      </c>
      <c r="D1302" s="30" t="s">
        <v>27479</v>
      </c>
      <c r="E1302" s="29" t="s">
        <v>2536</v>
      </c>
      <c r="F1302" s="30" t="s">
        <v>27480</v>
      </c>
    </row>
    <row r="1303" spans="1:6" hidden="1" x14ac:dyDescent="0.3">
      <c r="A1303" s="29">
        <v>2</v>
      </c>
      <c r="B1303" s="30" t="s">
        <v>26747</v>
      </c>
      <c r="C1303" s="29" t="s">
        <v>27478</v>
      </c>
      <c r="D1303" s="30" t="s">
        <v>27479</v>
      </c>
      <c r="E1303" s="29" t="s">
        <v>2538</v>
      </c>
      <c r="F1303" s="30" t="s">
        <v>27481</v>
      </c>
    </row>
    <row r="1304" spans="1:6" ht="28.8" hidden="1" x14ac:dyDescent="0.3">
      <c r="A1304" s="29">
        <v>2</v>
      </c>
      <c r="B1304" s="30" t="s">
        <v>26747</v>
      </c>
      <c r="C1304" s="29" t="s">
        <v>27478</v>
      </c>
      <c r="D1304" s="30" t="s">
        <v>27479</v>
      </c>
      <c r="E1304" s="29" t="s">
        <v>2540</v>
      </c>
      <c r="F1304" s="30" t="s">
        <v>27482</v>
      </c>
    </row>
    <row r="1305" spans="1:6" ht="28.8" hidden="1" x14ac:dyDescent="0.3">
      <c r="A1305" s="29">
        <v>2</v>
      </c>
      <c r="B1305" s="30" t="s">
        <v>26747</v>
      </c>
      <c r="C1305" s="29" t="s">
        <v>27478</v>
      </c>
      <c r="D1305" s="30" t="s">
        <v>27479</v>
      </c>
      <c r="E1305" s="29" t="s">
        <v>2542</v>
      </c>
      <c r="F1305" s="30" t="s">
        <v>27483</v>
      </c>
    </row>
    <row r="1306" spans="1:6" ht="28.8" hidden="1" x14ac:dyDescent="0.3">
      <c r="A1306" s="29">
        <v>2</v>
      </c>
      <c r="B1306" s="30" t="s">
        <v>26747</v>
      </c>
      <c r="C1306" s="29" t="s">
        <v>27484</v>
      </c>
      <c r="D1306" s="30" t="s">
        <v>27485</v>
      </c>
      <c r="E1306" s="29" t="s">
        <v>2544</v>
      </c>
      <c r="F1306" s="30" t="s">
        <v>27486</v>
      </c>
    </row>
    <row r="1307" spans="1:6" ht="28.8" hidden="1" x14ac:dyDescent="0.3">
      <c r="A1307" s="29">
        <v>2</v>
      </c>
      <c r="B1307" s="30" t="s">
        <v>26747</v>
      </c>
      <c r="C1307" s="29" t="s">
        <v>27484</v>
      </c>
      <c r="D1307" s="30" t="s">
        <v>27485</v>
      </c>
      <c r="E1307" s="29" t="s">
        <v>2546</v>
      </c>
      <c r="F1307" s="30" t="s">
        <v>27487</v>
      </c>
    </row>
    <row r="1308" spans="1:6" ht="28.8" hidden="1" x14ac:dyDescent="0.3">
      <c r="A1308" s="29">
        <v>2</v>
      </c>
      <c r="B1308" s="30" t="s">
        <v>26747</v>
      </c>
      <c r="C1308" s="29" t="s">
        <v>27484</v>
      </c>
      <c r="D1308" s="30" t="s">
        <v>27485</v>
      </c>
      <c r="E1308" s="29" t="s">
        <v>2548</v>
      </c>
      <c r="F1308" s="30" t="s">
        <v>27488</v>
      </c>
    </row>
    <row r="1309" spans="1:6" ht="28.8" hidden="1" x14ac:dyDescent="0.3">
      <c r="A1309" s="29">
        <v>2</v>
      </c>
      <c r="B1309" s="30" t="s">
        <v>26747</v>
      </c>
      <c r="C1309" s="29" t="s">
        <v>27484</v>
      </c>
      <c r="D1309" s="30" t="s">
        <v>27485</v>
      </c>
      <c r="E1309" s="29" t="s">
        <v>2550</v>
      </c>
      <c r="F1309" s="30" t="s">
        <v>27489</v>
      </c>
    </row>
    <row r="1310" spans="1:6" ht="28.8" hidden="1" x14ac:dyDescent="0.3">
      <c r="A1310" s="29">
        <v>2</v>
      </c>
      <c r="B1310" s="30" t="s">
        <v>26747</v>
      </c>
      <c r="C1310" s="29" t="s">
        <v>27484</v>
      </c>
      <c r="D1310" s="30" t="s">
        <v>27485</v>
      </c>
      <c r="E1310" s="29" t="s">
        <v>2552</v>
      </c>
      <c r="F1310" s="30" t="s">
        <v>27490</v>
      </c>
    </row>
    <row r="1311" spans="1:6" ht="28.8" hidden="1" x14ac:dyDescent="0.3">
      <c r="A1311" s="29">
        <v>2</v>
      </c>
      <c r="B1311" s="30" t="s">
        <v>26747</v>
      </c>
      <c r="C1311" s="29" t="s">
        <v>27484</v>
      </c>
      <c r="D1311" s="30" t="s">
        <v>27485</v>
      </c>
      <c r="E1311" s="29" t="s">
        <v>2554</v>
      </c>
      <c r="F1311" s="30" t="s">
        <v>27491</v>
      </c>
    </row>
    <row r="1312" spans="1:6" ht="28.8" hidden="1" x14ac:dyDescent="0.3">
      <c r="A1312" s="29">
        <v>2</v>
      </c>
      <c r="B1312" s="30" t="s">
        <v>26747</v>
      </c>
      <c r="C1312" s="29" t="s">
        <v>27484</v>
      </c>
      <c r="D1312" s="30" t="s">
        <v>27485</v>
      </c>
      <c r="E1312" s="29" t="s">
        <v>2556</v>
      </c>
      <c r="F1312" s="30" t="s">
        <v>27492</v>
      </c>
    </row>
    <row r="1313" spans="1:6" ht="28.8" hidden="1" x14ac:dyDescent="0.3">
      <c r="A1313" s="29">
        <v>2</v>
      </c>
      <c r="B1313" s="30" t="s">
        <v>26747</v>
      </c>
      <c r="C1313" s="29" t="s">
        <v>27493</v>
      </c>
      <c r="D1313" s="30" t="s">
        <v>27494</v>
      </c>
      <c r="E1313" s="29" t="s">
        <v>2558</v>
      </c>
      <c r="F1313" s="30" t="s">
        <v>27495</v>
      </c>
    </row>
    <row r="1314" spans="1:6" ht="28.8" hidden="1" x14ac:dyDescent="0.3">
      <c r="A1314" s="29">
        <v>2</v>
      </c>
      <c r="B1314" s="30" t="s">
        <v>26747</v>
      </c>
      <c r="C1314" s="29" t="s">
        <v>27493</v>
      </c>
      <c r="D1314" s="30" t="s">
        <v>27494</v>
      </c>
      <c r="E1314" s="29" t="s">
        <v>2560</v>
      </c>
      <c r="F1314" s="30" t="s">
        <v>27496</v>
      </c>
    </row>
    <row r="1315" spans="1:6" ht="28.8" hidden="1" x14ac:dyDescent="0.3">
      <c r="A1315" s="29">
        <v>2</v>
      </c>
      <c r="B1315" s="30" t="s">
        <v>26747</v>
      </c>
      <c r="C1315" s="29" t="s">
        <v>27493</v>
      </c>
      <c r="D1315" s="30" t="s">
        <v>27494</v>
      </c>
      <c r="E1315" s="29" t="s">
        <v>2562</v>
      </c>
      <c r="F1315" s="30" t="s">
        <v>27497</v>
      </c>
    </row>
    <row r="1316" spans="1:6" ht="28.8" hidden="1" x14ac:dyDescent="0.3">
      <c r="A1316" s="29">
        <v>2</v>
      </c>
      <c r="B1316" s="30" t="s">
        <v>26747</v>
      </c>
      <c r="C1316" s="29" t="s">
        <v>27493</v>
      </c>
      <c r="D1316" s="30" t="s">
        <v>27494</v>
      </c>
      <c r="E1316" s="29" t="s">
        <v>2564</v>
      </c>
      <c r="F1316" s="30" t="s">
        <v>27498</v>
      </c>
    </row>
    <row r="1317" spans="1:6" ht="28.8" hidden="1" x14ac:dyDescent="0.3">
      <c r="A1317" s="29">
        <v>2</v>
      </c>
      <c r="B1317" s="30" t="s">
        <v>26747</v>
      </c>
      <c r="C1317" s="29" t="s">
        <v>27493</v>
      </c>
      <c r="D1317" s="30" t="s">
        <v>27494</v>
      </c>
      <c r="E1317" s="29" t="s">
        <v>2566</v>
      </c>
      <c r="F1317" s="30" t="s">
        <v>27499</v>
      </c>
    </row>
    <row r="1318" spans="1:6" ht="28.8" hidden="1" x14ac:dyDescent="0.3">
      <c r="A1318" s="29">
        <v>2</v>
      </c>
      <c r="B1318" s="30" t="s">
        <v>26747</v>
      </c>
      <c r="C1318" s="29" t="s">
        <v>27493</v>
      </c>
      <c r="D1318" s="30" t="s">
        <v>27494</v>
      </c>
      <c r="E1318" s="29" t="s">
        <v>2568</v>
      </c>
      <c r="F1318" s="30" t="s">
        <v>27500</v>
      </c>
    </row>
    <row r="1319" spans="1:6" hidden="1" x14ac:dyDescent="0.3">
      <c r="A1319" s="29">
        <v>2</v>
      </c>
      <c r="B1319" s="30" t="s">
        <v>26747</v>
      </c>
      <c r="C1319" s="29" t="s">
        <v>27501</v>
      </c>
      <c r="D1319" s="30" t="s">
        <v>27502</v>
      </c>
      <c r="E1319" s="29" t="s">
        <v>2570</v>
      </c>
      <c r="F1319" s="30" t="s">
        <v>27503</v>
      </c>
    </row>
    <row r="1320" spans="1:6" hidden="1" x14ac:dyDescent="0.3">
      <c r="A1320" s="29">
        <v>2</v>
      </c>
      <c r="B1320" s="30" t="s">
        <v>26747</v>
      </c>
      <c r="C1320" s="29" t="s">
        <v>27501</v>
      </c>
      <c r="D1320" s="30" t="s">
        <v>27502</v>
      </c>
      <c r="E1320" s="29" t="s">
        <v>2572</v>
      </c>
      <c r="F1320" s="30" t="s">
        <v>27504</v>
      </c>
    </row>
    <row r="1321" spans="1:6" hidden="1" x14ac:dyDescent="0.3">
      <c r="A1321" s="29">
        <v>2</v>
      </c>
      <c r="B1321" s="30" t="s">
        <v>26747</v>
      </c>
      <c r="C1321" s="29" t="s">
        <v>27501</v>
      </c>
      <c r="D1321" s="30" t="s">
        <v>27502</v>
      </c>
      <c r="E1321" s="29" t="s">
        <v>2574</v>
      </c>
      <c r="F1321" s="30" t="s">
        <v>27505</v>
      </c>
    </row>
    <row r="1322" spans="1:6" ht="28.8" hidden="1" x14ac:dyDescent="0.3">
      <c r="A1322" s="29">
        <v>2</v>
      </c>
      <c r="B1322" s="30" t="s">
        <v>26747</v>
      </c>
      <c r="C1322" s="29" t="s">
        <v>27501</v>
      </c>
      <c r="D1322" s="30" t="s">
        <v>27502</v>
      </c>
      <c r="E1322" s="29" t="s">
        <v>2576</v>
      </c>
      <c r="F1322" s="30" t="s">
        <v>27506</v>
      </c>
    </row>
    <row r="1323" spans="1:6" hidden="1" x14ac:dyDescent="0.3">
      <c r="A1323" s="29">
        <v>2</v>
      </c>
      <c r="B1323" s="30" t="s">
        <v>26747</v>
      </c>
      <c r="C1323" s="29" t="s">
        <v>27501</v>
      </c>
      <c r="D1323" s="30" t="s">
        <v>27502</v>
      </c>
      <c r="E1323" s="29" t="s">
        <v>2578</v>
      </c>
      <c r="F1323" s="30" t="s">
        <v>27507</v>
      </c>
    </row>
    <row r="1324" spans="1:6" hidden="1" x14ac:dyDescent="0.3">
      <c r="A1324" s="29">
        <v>2</v>
      </c>
      <c r="B1324" s="30" t="s">
        <v>26747</v>
      </c>
      <c r="C1324" s="29" t="s">
        <v>27501</v>
      </c>
      <c r="D1324" s="30" t="s">
        <v>27502</v>
      </c>
      <c r="E1324" s="29" t="s">
        <v>2580</v>
      </c>
      <c r="F1324" s="30" t="s">
        <v>27508</v>
      </c>
    </row>
    <row r="1325" spans="1:6" hidden="1" x14ac:dyDescent="0.3">
      <c r="A1325" s="29">
        <v>2</v>
      </c>
      <c r="B1325" s="30" t="s">
        <v>26747</v>
      </c>
      <c r="C1325" s="29" t="s">
        <v>27501</v>
      </c>
      <c r="D1325" s="30" t="s">
        <v>27502</v>
      </c>
      <c r="E1325" s="29" t="s">
        <v>2582</v>
      </c>
      <c r="F1325" s="30" t="s">
        <v>27509</v>
      </c>
    </row>
    <row r="1326" spans="1:6" hidden="1" x14ac:dyDescent="0.3">
      <c r="A1326" s="29">
        <v>2</v>
      </c>
      <c r="B1326" s="30" t="s">
        <v>26747</v>
      </c>
      <c r="C1326" s="29" t="s">
        <v>27501</v>
      </c>
      <c r="D1326" s="30" t="s">
        <v>27502</v>
      </c>
      <c r="E1326" s="29" t="s">
        <v>2584</v>
      </c>
      <c r="F1326" s="30" t="s">
        <v>27510</v>
      </c>
    </row>
    <row r="1327" spans="1:6" hidden="1" x14ac:dyDescent="0.3">
      <c r="A1327" s="29">
        <v>2</v>
      </c>
      <c r="B1327" s="30" t="s">
        <v>26747</v>
      </c>
      <c r="C1327" s="29" t="s">
        <v>27501</v>
      </c>
      <c r="D1327" s="30" t="s">
        <v>27502</v>
      </c>
      <c r="E1327" s="29" t="s">
        <v>2586</v>
      </c>
      <c r="F1327" s="30" t="s">
        <v>27511</v>
      </c>
    </row>
    <row r="1328" spans="1:6" hidden="1" x14ac:dyDescent="0.3">
      <c r="A1328" s="29">
        <v>2</v>
      </c>
      <c r="B1328" s="30" t="s">
        <v>26747</v>
      </c>
      <c r="C1328" s="29" t="s">
        <v>27512</v>
      </c>
      <c r="D1328" s="30" t="s">
        <v>27513</v>
      </c>
      <c r="E1328" s="29" t="s">
        <v>2588</v>
      </c>
      <c r="F1328" s="30" t="s">
        <v>27514</v>
      </c>
    </row>
    <row r="1329" spans="1:6" ht="28.8" hidden="1" x14ac:dyDescent="0.3">
      <c r="A1329" s="29">
        <v>2</v>
      </c>
      <c r="B1329" s="30" t="s">
        <v>26747</v>
      </c>
      <c r="C1329" s="29" t="s">
        <v>27512</v>
      </c>
      <c r="D1329" s="30" t="s">
        <v>27513</v>
      </c>
      <c r="E1329" s="29" t="s">
        <v>2590</v>
      </c>
      <c r="F1329" s="30" t="s">
        <v>27515</v>
      </c>
    </row>
    <row r="1330" spans="1:6" ht="28.8" hidden="1" x14ac:dyDescent="0.3">
      <c r="A1330" s="29">
        <v>2</v>
      </c>
      <c r="B1330" s="30" t="s">
        <v>26747</v>
      </c>
      <c r="C1330" s="29" t="s">
        <v>27512</v>
      </c>
      <c r="D1330" s="30" t="s">
        <v>27513</v>
      </c>
      <c r="E1330" s="29" t="s">
        <v>2592</v>
      </c>
      <c r="F1330" s="30" t="s">
        <v>27516</v>
      </c>
    </row>
    <row r="1331" spans="1:6" ht="28.8" hidden="1" x14ac:dyDescent="0.3">
      <c r="A1331" s="29">
        <v>2</v>
      </c>
      <c r="B1331" s="30" t="s">
        <v>26747</v>
      </c>
      <c r="C1331" s="29" t="s">
        <v>27517</v>
      </c>
      <c r="D1331" s="30" t="s">
        <v>27518</v>
      </c>
      <c r="E1331" s="29" t="s">
        <v>2594</v>
      </c>
      <c r="F1331" s="30" t="s">
        <v>27519</v>
      </c>
    </row>
    <row r="1332" spans="1:6" ht="28.8" hidden="1" x14ac:dyDescent="0.3">
      <c r="A1332" s="29">
        <v>2</v>
      </c>
      <c r="B1332" s="30" t="s">
        <v>26747</v>
      </c>
      <c r="C1332" s="29" t="s">
        <v>27517</v>
      </c>
      <c r="D1332" s="30" t="s">
        <v>27518</v>
      </c>
      <c r="E1332" s="29" t="s">
        <v>2596</v>
      </c>
      <c r="F1332" s="30" t="s">
        <v>27520</v>
      </c>
    </row>
    <row r="1333" spans="1:6" ht="28.8" hidden="1" x14ac:dyDescent="0.3">
      <c r="A1333" s="29">
        <v>2</v>
      </c>
      <c r="B1333" s="30" t="s">
        <v>26747</v>
      </c>
      <c r="C1333" s="29" t="s">
        <v>27517</v>
      </c>
      <c r="D1333" s="30" t="s">
        <v>27518</v>
      </c>
      <c r="E1333" s="29" t="s">
        <v>2598</v>
      </c>
      <c r="F1333" s="30" t="s">
        <v>27521</v>
      </c>
    </row>
    <row r="1334" spans="1:6" ht="28.8" hidden="1" x14ac:dyDescent="0.3">
      <c r="A1334" s="29">
        <v>2</v>
      </c>
      <c r="B1334" s="30" t="s">
        <v>26747</v>
      </c>
      <c r="C1334" s="29" t="s">
        <v>27517</v>
      </c>
      <c r="D1334" s="30" t="s">
        <v>27518</v>
      </c>
      <c r="E1334" s="29" t="s">
        <v>2600</v>
      </c>
      <c r="F1334" s="30" t="s">
        <v>27522</v>
      </c>
    </row>
    <row r="1335" spans="1:6" ht="28.8" hidden="1" x14ac:dyDescent="0.3">
      <c r="A1335" s="29">
        <v>2</v>
      </c>
      <c r="B1335" s="30" t="s">
        <v>26747</v>
      </c>
      <c r="C1335" s="29" t="s">
        <v>27517</v>
      </c>
      <c r="D1335" s="30" t="s">
        <v>27518</v>
      </c>
      <c r="E1335" s="29" t="s">
        <v>2602</v>
      </c>
      <c r="F1335" s="30" t="s">
        <v>27523</v>
      </c>
    </row>
    <row r="1336" spans="1:6" ht="28.8" hidden="1" x14ac:dyDescent="0.3">
      <c r="A1336" s="29">
        <v>2</v>
      </c>
      <c r="B1336" s="30" t="s">
        <v>26747</v>
      </c>
      <c r="C1336" s="29" t="s">
        <v>27517</v>
      </c>
      <c r="D1336" s="30" t="s">
        <v>27518</v>
      </c>
      <c r="E1336" s="29" t="s">
        <v>2604</v>
      </c>
      <c r="F1336" s="30" t="s">
        <v>27524</v>
      </c>
    </row>
    <row r="1337" spans="1:6" ht="28.8" hidden="1" x14ac:dyDescent="0.3">
      <c r="A1337" s="29">
        <v>2</v>
      </c>
      <c r="B1337" s="30" t="s">
        <v>26747</v>
      </c>
      <c r="C1337" s="29" t="s">
        <v>27517</v>
      </c>
      <c r="D1337" s="30" t="s">
        <v>27518</v>
      </c>
      <c r="E1337" s="29" t="s">
        <v>2606</v>
      </c>
      <c r="F1337" s="30" t="s">
        <v>27525</v>
      </c>
    </row>
    <row r="1338" spans="1:6" ht="28.8" hidden="1" x14ac:dyDescent="0.3">
      <c r="A1338" s="29">
        <v>2</v>
      </c>
      <c r="B1338" s="30" t="s">
        <v>26747</v>
      </c>
      <c r="C1338" s="29" t="s">
        <v>27517</v>
      </c>
      <c r="D1338" s="30" t="s">
        <v>27518</v>
      </c>
      <c r="E1338" s="29" t="s">
        <v>2608</v>
      </c>
      <c r="F1338" s="30" t="s">
        <v>27526</v>
      </c>
    </row>
    <row r="1339" spans="1:6" ht="28.8" hidden="1" x14ac:dyDescent="0.3">
      <c r="A1339" s="29">
        <v>2</v>
      </c>
      <c r="B1339" s="30" t="s">
        <v>26747</v>
      </c>
      <c r="C1339" s="29" t="s">
        <v>27517</v>
      </c>
      <c r="D1339" s="30" t="s">
        <v>27518</v>
      </c>
      <c r="E1339" s="29" t="s">
        <v>2610</v>
      </c>
      <c r="F1339" s="30" t="s">
        <v>27527</v>
      </c>
    </row>
    <row r="1340" spans="1:6" ht="28.8" hidden="1" x14ac:dyDescent="0.3">
      <c r="A1340" s="29">
        <v>2</v>
      </c>
      <c r="B1340" s="30" t="s">
        <v>26747</v>
      </c>
      <c r="C1340" s="29" t="s">
        <v>27517</v>
      </c>
      <c r="D1340" s="30" t="s">
        <v>27518</v>
      </c>
      <c r="E1340" s="29" t="s">
        <v>2612</v>
      </c>
      <c r="F1340" s="30" t="s">
        <v>27528</v>
      </c>
    </row>
    <row r="1341" spans="1:6" ht="28.8" hidden="1" x14ac:dyDescent="0.3">
      <c r="A1341" s="29">
        <v>2</v>
      </c>
      <c r="B1341" s="30" t="s">
        <v>26747</v>
      </c>
      <c r="C1341" s="29" t="s">
        <v>27529</v>
      </c>
      <c r="D1341" s="30" t="s">
        <v>27530</v>
      </c>
      <c r="E1341" s="29" t="s">
        <v>2614</v>
      </c>
      <c r="F1341" s="30" t="s">
        <v>27531</v>
      </c>
    </row>
    <row r="1342" spans="1:6" ht="28.8" hidden="1" x14ac:dyDescent="0.3">
      <c r="A1342" s="29">
        <v>2</v>
      </c>
      <c r="B1342" s="30" t="s">
        <v>26747</v>
      </c>
      <c r="C1342" s="29" t="s">
        <v>27529</v>
      </c>
      <c r="D1342" s="30" t="s">
        <v>27530</v>
      </c>
      <c r="E1342" s="29" t="s">
        <v>2616</v>
      </c>
      <c r="F1342" s="30" t="s">
        <v>27532</v>
      </c>
    </row>
    <row r="1343" spans="1:6" ht="28.8" hidden="1" x14ac:dyDescent="0.3">
      <c r="A1343" s="29">
        <v>2</v>
      </c>
      <c r="B1343" s="30" t="s">
        <v>26747</v>
      </c>
      <c r="C1343" s="29" t="s">
        <v>27529</v>
      </c>
      <c r="D1343" s="30" t="s">
        <v>27530</v>
      </c>
      <c r="E1343" s="29" t="s">
        <v>2618</v>
      </c>
      <c r="F1343" s="30" t="s">
        <v>27533</v>
      </c>
    </row>
    <row r="1344" spans="1:6" ht="28.8" hidden="1" x14ac:dyDescent="0.3">
      <c r="A1344" s="29">
        <v>2</v>
      </c>
      <c r="B1344" s="30" t="s">
        <v>26747</v>
      </c>
      <c r="C1344" s="29" t="s">
        <v>27529</v>
      </c>
      <c r="D1344" s="30" t="s">
        <v>27530</v>
      </c>
      <c r="E1344" s="29" t="s">
        <v>2620</v>
      </c>
      <c r="F1344" s="30" t="s">
        <v>27534</v>
      </c>
    </row>
    <row r="1345" spans="1:6" ht="28.8" hidden="1" x14ac:dyDescent="0.3">
      <c r="A1345" s="29">
        <v>2</v>
      </c>
      <c r="B1345" s="30" t="s">
        <v>26747</v>
      </c>
      <c r="C1345" s="29" t="s">
        <v>27529</v>
      </c>
      <c r="D1345" s="30" t="s">
        <v>27530</v>
      </c>
      <c r="E1345" s="29" t="s">
        <v>2622</v>
      </c>
      <c r="F1345" s="30" t="s">
        <v>27535</v>
      </c>
    </row>
    <row r="1346" spans="1:6" ht="28.8" hidden="1" x14ac:dyDescent="0.3">
      <c r="A1346" s="29">
        <v>2</v>
      </c>
      <c r="B1346" s="30" t="s">
        <v>26747</v>
      </c>
      <c r="C1346" s="29" t="s">
        <v>27529</v>
      </c>
      <c r="D1346" s="30" t="s">
        <v>27530</v>
      </c>
      <c r="E1346" s="29" t="s">
        <v>2624</v>
      </c>
      <c r="F1346" s="30" t="s">
        <v>27536</v>
      </c>
    </row>
    <row r="1347" spans="1:6" ht="28.8" hidden="1" x14ac:dyDescent="0.3">
      <c r="A1347" s="29">
        <v>2</v>
      </c>
      <c r="B1347" s="30" t="s">
        <v>26747</v>
      </c>
      <c r="C1347" s="29" t="s">
        <v>27529</v>
      </c>
      <c r="D1347" s="30" t="s">
        <v>27530</v>
      </c>
      <c r="E1347" s="29" t="s">
        <v>2626</v>
      </c>
      <c r="F1347" s="30" t="s">
        <v>27537</v>
      </c>
    </row>
    <row r="1348" spans="1:6" ht="28.8" hidden="1" x14ac:dyDescent="0.3">
      <c r="A1348" s="29">
        <v>2</v>
      </c>
      <c r="B1348" s="30" t="s">
        <v>26747</v>
      </c>
      <c r="C1348" s="29" t="s">
        <v>27529</v>
      </c>
      <c r="D1348" s="30" t="s">
        <v>27530</v>
      </c>
      <c r="E1348" s="29" t="s">
        <v>2628</v>
      </c>
      <c r="F1348" s="30" t="s">
        <v>27538</v>
      </c>
    </row>
    <row r="1349" spans="1:6" ht="28.8" hidden="1" x14ac:dyDescent="0.3">
      <c r="A1349" s="29">
        <v>2</v>
      </c>
      <c r="B1349" s="30" t="s">
        <v>26747</v>
      </c>
      <c r="C1349" s="29" t="s">
        <v>27529</v>
      </c>
      <c r="D1349" s="30" t="s">
        <v>27530</v>
      </c>
      <c r="E1349" s="29" t="s">
        <v>2630</v>
      </c>
      <c r="F1349" s="30" t="s">
        <v>27539</v>
      </c>
    </row>
    <row r="1350" spans="1:6" ht="28.8" hidden="1" x14ac:dyDescent="0.3">
      <c r="A1350" s="29">
        <v>2</v>
      </c>
      <c r="B1350" s="30" t="s">
        <v>26747</v>
      </c>
      <c r="C1350" s="29" t="s">
        <v>27540</v>
      </c>
      <c r="D1350" s="30" t="s">
        <v>27541</v>
      </c>
      <c r="E1350" s="29" t="s">
        <v>2632</v>
      </c>
      <c r="F1350" s="30" t="s">
        <v>27542</v>
      </c>
    </row>
    <row r="1351" spans="1:6" ht="28.8" hidden="1" x14ac:dyDescent="0.3">
      <c r="A1351" s="29">
        <v>2</v>
      </c>
      <c r="B1351" s="30" t="s">
        <v>26747</v>
      </c>
      <c r="C1351" s="29" t="s">
        <v>27540</v>
      </c>
      <c r="D1351" s="30" t="s">
        <v>27541</v>
      </c>
      <c r="E1351" s="29" t="s">
        <v>2634</v>
      </c>
      <c r="F1351" s="30" t="s">
        <v>27543</v>
      </c>
    </row>
    <row r="1352" spans="1:6" ht="28.8" hidden="1" x14ac:dyDescent="0.3">
      <c r="A1352" s="29">
        <v>2</v>
      </c>
      <c r="B1352" s="30" t="s">
        <v>26747</v>
      </c>
      <c r="C1352" s="29" t="s">
        <v>27540</v>
      </c>
      <c r="D1352" s="30" t="s">
        <v>27541</v>
      </c>
      <c r="E1352" s="29" t="s">
        <v>2636</v>
      </c>
      <c r="F1352" s="30" t="s">
        <v>27544</v>
      </c>
    </row>
    <row r="1353" spans="1:6" ht="28.8" hidden="1" x14ac:dyDescent="0.3">
      <c r="A1353" s="29">
        <v>2</v>
      </c>
      <c r="B1353" s="30" t="s">
        <v>26747</v>
      </c>
      <c r="C1353" s="29" t="s">
        <v>27540</v>
      </c>
      <c r="D1353" s="30" t="s">
        <v>27541</v>
      </c>
      <c r="E1353" s="29" t="s">
        <v>2638</v>
      </c>
      <c r="F1353" s="30" t="s">
        <v>27545</v>
      </c>
    </row>
    <row r="1354" spans="1:6" ht="28.8" hidden="1" x14ac:dyDescent="0.3">
      <c r="A1354" s="29">
        <v>2</v>
      </c>
      <c r="B1354" s="30" t="s">
        <v>26747</v>
      </c>
      <c r="C1354" s="29" t="s">
        <v>27540</v>
      </c>
      <c r="D1354" s="30" t="s">
        <v>27541</v>
      </c>
      <c r="E1354" s="29" t="s">
        <v>2640</v>
      </c>
      <c r="F1354" s="30" t="s">
        <v>27546</v>
      </c>
    </row>
    <row r="1355" spans="1:6" ht="28.8" hidden="1" x14ac:dyDescent="0.3">
      <c r="A1355" s="29">
        <v>2</v>
      </c>
      <c r="B1355" s="30" t="s">
        <v>26747</v>
      </c>
      <c r="C1355" s="29" t="s">
        <v>27547</v>
      </c>
      <c r="D1355" s="30" t="s">
        <v>27548</v>
      </c>
      <c r="E1355" s="29" t="s">
        <v>2642</v>
      </c>
      <c r="F1355" s="30" t="s">
        <v>27549</v>
      </c>
    </row>
    <row r="1356" spans="1:6" ht="28.8" hidden="1" x14ac:dyDescent="0.3">
      <c r="A1356" s="29">
        <v>2</v>
      </c>
      <c r="B1356" s="30" t="s">
        <v>26747</v>
      </c>
      <c r="C1356" s="29" t="s">
        <v>27547</v>
      </c>
      <c r="D1356" s="30" t="s">
        <v>27548</v>
      </c>
      <c r="E1356" s="29" t="s">
        <v>2644</v>
      </c>
      <c r="F1356" s="30" t="s">
        <v>27550</v>
      </c>
    </row>
    <row r="1357" spans="1:6" ht="28.8" hidden="1" x14ac:dyDescent="0.3">
      <c r="A1357" s="29">
        <v>2</v>
      </c>
      <c r="B1357" s="30" t="s">
        <v>26747</v>
      </c>
      <c r="C1357" s="29" t="s">
        <v>27547</v>
      </c>
      <c r="D1357" s="30" t="s">
        <v>27548</v>
      </c>
      <c r="E1357" s="29" t="s">
        <v>2646</v>
      </c>
      <c r="F1357" s="30" t="s">
        <v>27551</v>
      </c>
    </row>
    <row r="1358" spans="1:6" ht="28.8" hidden="1" x14ac:dyDescent="0.3">
      <c r="A1358" s="29">
        <v>2</v>
      </c>
      <c r="B1358" s="30" t="s">
        <v>26747</v>
      </c>
      <c r="C1358" s="29" t="s">
        <v>27547</v>
      </c>
      <c r="D1358" s="30" t="s">
        <v>27548</v>
      </c>
      <c r="E1358" s="29" t="s">
        <v>2648</v>
      </c>
      <c r="F1358" s="30" t="s">
        <v>27552</v>
      </c>
    </row>
    <row r="1359" spans="1:6" ht="28.8" hidden="1" x14ac:dyDescent="0.3">
      <c r="A1359" s="29">
        <v>2</v>
      </c>
      <c r="B1359" s="30" t="s">
        <v>26747</v>
      </c>
      <c r="C1359" s="29" t="s">
        <v>27547</v>
      </c>
      <c r="D1359" s="30" t="s">
        <v>27548</v>
      </c>
      <c r="E1359" s="29" t="s">
        <v>2650</v>
      </c>
      <c r="F1359" s="30" t="s">
        <v>27553</v>
      </c>
    </row>
    <row r="1360" spans="1:6" ht="28.8" hidden="1" x14ac:dyDescent="0.3">
      <c r="A1360" s="29">
        <v>2</v>
      </c>
      <c r="B1360" s="30" t="s">
        <v>26747</v>
      </c>
      <c r="C1360" s="29" t="s">
        <v>27554</v>
      </c>
      <c r="D1360" s="30" t="s">
        <v>27555</v>
      </c>
      <c r="E1360" s="29" t="s">
        <v>2652</v>
      </c>
      <c r="F1360" s="30" t="s">
        <v>27556</v>
      </c>
    </row>
    <row r="1361" spans="1:6" ht="28.8" hidden="1" x14ac:dyDescent="0.3">
      <c r="A1361" s="29">
        <v>2</v>
      </c>
      <c r="B1361" s="30" t="s">
        <v>26747</v>
      </c>
      <c r="C1361" s="29" t="s">
        <v>27554</v>
      </c>
      <c r="D1361" s="30" t="s">
        <v>27555</v>
      </c>
      <c r="E1361" s="29" t="s">
        <v>2654</v>
      </c>
      <c r="F1361" s="30" t="s">
        <v>27557</v>
      </c>
    </row>
    <row r="1362" spans="1:6" ht="28.8" hidden="1" x14ac:dyDescent="0.3">
      <c r="A1362" s="29">
        <v>2</v>
      </c>
      <c r="B1362" s="30" t="s">
        <v>26747</v>
      </c>
      <c r="C1362" s="29" t="s">
        <v>27554</v>
      </c>
      <c r="D1362" s="30" t="s">
        <v>27555</v>
      </c>
      <c r="E1362" s="29" t="s">
        <v>2656</v>
      </c>
      <c r="F1362" s="30" t="s">
        <v>27558</v>
      </c>
    </row>
    <row r="1363" spans="1:6" ht="28.8" hidden="1" x14ac:dyDescent="0.3">
      <c r="A1363" s="29">
        <v>2</v>
      </c>
      <c r="B1363" s="30" t="s">
        <v>26747</v>
      </c>
      <c r="C1363" s="29" t="s">
        <v>27554</v>
      </c>
      <c r="D1363" s="30" t="s">
        <v>27555</v>
      </c>
      <c r="E1363" s="29" t="s">
        <v>2658</v>
      </c>
      <c r="F1363" s="30" t="s">
        <v>27559</v>
      </c>
    </row>
    <row r="1364" spans="1:6" hidden="1" x14ac:dyDescent="0.3">
      <c r="A1364" s="29">
        <v>2</v>
      </c>
      <c r="B1364" s="30" t="s">
        <v>26747</v>
      </c>
      <c r="C1364" s="29" t="s">
        <v>27554</v>
      </c>
      <c r="D1364" s="30" t="s">
        <v>27555</v>
      </c>
      <c r="E1364" s="29" t="s">
        <v>2660</v>
      </c>
      <c r="F1364" s="30" t="s">
        <v>27560</v>
      </c>
    </row>
    <row r="1365" spans="1:6" hidden="1" x14ac:dyDescent="0.3">
      <c r="A1365" s="29">
        <v>2</v>
      </c>
      <c r="B1365" s="30" t="s">
        <v>26747</v>
      </c>
      <c r="C1365" s="29" t="s">
        <v>27554</v>
      </c>
      <c r="D1365" s="30" t="s">
        <v>27555</v>
      </c>
      <c r="E1365" s="29" t="s">
        <v>2662</v>
      </c>
      <c r="F1365" s="30" t="s">
        <v>27561</v>
      </c>
    </row>
    <row r="1366" spans="1:6" hidden="1" x14ac:dyDescent="0.3">
      <c r="A1366" s="29">
        <v>2</v>
      </c>
      <c r="B1366" s="30" t="s">
        <v>26747</v>
      </c>
      <c r="C1366" s="29" t="s">
        <v>27554</v>
      </c>
      <c r="D1366" s="30" t="s">
        <v>27555</v>
      </c>
      <c r="E1366" s="29" t="s">
        <v>2664</v>
      </c>
      <c r="F1366" s="30" t="s">
        <v>27562</v>
      </c>
    </row>
    <row r="1367" spans="1:6" hidden="1" x14ac:dyDescent="0.3">
      <c r="A1367" s="29">
        <v>2</v>
      </c>
      <c r="B1367" s="30" t="s">
        <v>26747</v>
      </c>
      <c r="C1367" s="29" t="s">
        <v>27554</v>
      </c>
      <c r="D1367" s="30" t="s">
        <v>27555</v>
      </c>
      <c r="E1367" s="29" t="s">
        <v>2666</v>
      </c>
      <c r="F1367" s="30" t="s">
        <v>27563</v>
      </c>
    </row>
    <row r="1368" spans="1:6" hidden="1" x14ac:dyDescent="0.3">
      <c r="A1368" s="29">
        <v>2</v>
      </c>
      <c r="B1368" s="30" t="s">
        <v>26747</v>
      </c>
      <c r="C1368" s="29" t="s">
        <v>27554</v>
      </c>
      <c r="D1368" s="30" t="s">
        <v>27555</v>
      </c>
      <c r="E1368" s="29" t="s">
        <v>2668</v>
      </c>
      <c r="F1368" s="30" t="s">
        <v>27564</v>
      </c>
    </row>
    <row r="1369" spans="1:6" ht="28.8" hidden="1" x14ac:dyDescent="0.3">
      <c r="A1369" s="29">
        <v>2</v>
      </c>
      <c r="B1369" s="30" t="s">
        <v>26747</v>
      </c>
      <c r="C1369" s="29" t="s">
        <v>27554</v>
      </c>
      <c r="D1369" s="30" t="s">
        <v>27555</v>
      </c>
      <c r="E1369" s="29" t="s">
        <v>2670</v>
      </c>
      <c r="F1369" s="30" t="s">
        <v>27565</v>
      </c>
    </row>
    <row r="1370" spans="1:6" ht="28.8" hidden="1" x14ac:dyDescent="0.3">
      <c r="A1370" s="29">
        <v>2</v>
      </c>
      <c r="B1370" s="30" t="s">
        <v>26747</v>
      </c>
      <c r="C1370" s="29" t="s">
        <v>27566</v>
      </c>
      <c r="D1370" s="30" t="s">
        <v>27567</v>
      </c>
      <c r="E1370" s="29" t="s">
        <v>2672</v>
      </c>
      <c r="F1370" s="30" t="s">
        <v>27568</v>
      </c>
    </row>
    <row r="1371" spans="1:6" ht="28.8" hidden="1" x14ac:dyDescent="0.3">
      <c r="A1371" s="29">
        <v>2</v>
      </c>
      <c r="B1371" s="30" t="s">
        <v>26747</v>
      </c>
      <c r="C1371" s="29" t="s">
        <v>27566</v>
      </c>
      <c r="D1371" s="30" t="s">
        <v>27567</v>
      </c>
      <c r="E1371" s="29" t="s">
        <v>2674</v>
      </c>
      <c r="F1371" s="30" t="s">
        <v>27569</v>
      </c>
    </row>
    <row r="1372" spans="1:6" ht="28.8" hidden="1" x14ac:dyDescent="0.3">
      <c r="A1372" s="29">
        <v>2</v>
      </c>
      <c r="B1372" s="30" t="s">
        <v>26747</v>
      </c>
      <c r="C1372" s="29" t="s">
        <v>27566</v>
      </c>
      <c r="D1372" s="30" t="s">
        <v>27567</v>
      </c>
      <c r="E1372" s="29" t="s">
        <v>2676</v>
      </c>
      <c r="F1372" s="30" t="s">
        <v>27570</v>
      </c>
    </row>
    <row r="1373" spans="1:6" ht="28.8" hidden="1" x14ac:dyDescent="0.3">
      <c r="A1373" s="29">
        <v>2</v>
      </c>
      <c r="B1373" s="30" t="s">
        <v>26747</v>
      </c>
      <c r="C1373" s="29" t="s">
        <v>27566</v>
      </c>
      <c r="D1373" s="30" t="s">
        <v>27567</v>
      </c>
      <c r="E1373" s="29" t="s">
        <v>2678</v>
      </c>
      <c r="F1373" s="30" t="s">
        <v>27571</v>
      </c>
    </row>
    <row r="1374" spans="1:6" ht="28.8" hidden="1" x14ac:dyDescent="0.3">
      <c r="A1374" s="29">
        <v>2</v>
      </c>
      <c r="B1374" s="30" t="s">
        <v>26747</v>
      </c>
      <c r="C1374" s="29" t="s">
        <v>27566</v>
      </c>
      <c r="D1374" s="30" t="s">
        <v>27567</v>
      </c>
      <c r="E1374" s="29" t="s">
        <v>2680</v>
      </c>
      <c r="F1374" s="30" t="s">
        <v>27572</v>
      </c>
    </row>
    <row r="1375" spans="1:6" ht="28.8" hidden="1" x14ac:dyDescent="0.3">
      <c r="A1375" s="29">
        <v>2</v>
      </c>
      <c r="B1375" s="30" t="s">
        <v>26747</v>
      </c>
      <c r="C1375" s="29" t="s">
        <v>27566</v>
      </c>
      <c r="D1375" s="30" t="s">
        <v>27567</v>
      </c>
      <c r="E1375" s="29" t="s">
        <v>2682</v>
      </c>
      <c r="F1375" s="30" t="s">
        <v>27573</v>
      </c>
    </row>
    <row r="1376" spans="1:6" hidden="1" x14ac:dyDescent="0.3">
      <c r="A1376" s="29">
        <v>2</v>
      </c>
      <c r="B1376" s="30" t="s">
        <v>26747</v>
      </c>
      <c r="C1376" s="29" t="s">
        <v>27566</v>
      </c>
      <c r="D1376" s="30" t="s">
        <v>27567</v>
      </c>
      <c r="E1376" s="29" t="s">
        <v>2684</v>
      </c>
      <c r="F1376" s="30" t="s">
        <v>27574</v>
      </c>
    </row>
    <row r="1377" spans="1:6" ht="28.8" hidden="1" x14ac:dyDescent="0.3">
      <c r="A1377" s="29">
        <v>2</v>
      </c>
      <c r="B1377" s="30" t="s">
        <v>26747</v>
      </c>
      <c r="C1377" s="29" t="s">
        <v>27566</v>
      </c>
      <c r="D1377" s="30" t="s">
        <v>27567</v>
      </c>
      <c r="E1377" s="29" t="s">
        <v>2686</v>
      </c>
      <c r="F1377" s="30" t="s">
        <v>27575</v>
      </c>
    </row>
    <row r="1378" spans="1:6" hidden="1" x14ac:dyDescent="0.3">
      <c r="A1378" s="29">
        <v>2</v>
      </c>
      <c r="B1378" s="30" t="s">
        <v>26747</v>
      </c>
      <c r="C1378" s="29" t="s">
        <v>27566</v>
      </c>
      <c r="D1378" s="30" t="s">
        <v>27567</v>
      </c>
      <c r="E1378" s="29" t="s">
        <v>2688</v>
      </c>
      <c r="F1378" s="30" t="s">
        <v>27576</v>
      </c>
    </row>
    <row r="1379" spans="1:6" hidden="1" x14ac:dyDescent="0.3">
      <c r="A1379" s="29">
        <v>2</v>
      </c>
      <c r="B1379" s="30" t="s">
        <v>26747</v>
      </c>
      <c r="C1379" s="29" t="s">
        <v>27577</v>
      </c>
      <c r="D1379" s="30" t="s">
        <v>27578</v>
      </c>
      <c r="E1379" s="29" t="s">
        <v>2690</v>
      </c>
      <c r="F1379" s="30" t="s">
        <v>27579</v>
      </c>
    </row>
    <row r="1380" spans="1:6" hidden="1" x14ac:dyDescent="0.3">
      <c r="A1380" s="29">
        <v>2</v>
      </c>
      <c r="B1380" s="30" t="s">
        <v>26747</v>
      </c>
      <c r="C1380" s="29" t="s">
        <v>27577</v>
      </c>
      <c r="D1380" s="30" t="s">
        <v>27578</v>
      </c>
      <c r="E1380" s="29" t="s">
        <v>2692</v>
      </c>
      <c r="F1380" s="30" t="s">
        <v>27580</v>
      </c>
    </row>
    <row r="1381" spans="1:6" hidden="1" x14ac:dyDescent="0.3">
      <c r="A1381" s="29">
        <v>2</v>
      </c>
      <c r="B1381" s="30" t="s">
        <v>26747</v>
      </c>
      <c r="C1381" s="29" t="s">
        <v>27581</v>
      </c>
      <c r="D1381" s="30" t="s">
        <v>27582</v>
      </c>
      <c r="E1381" s="29" t="s">
        <v>2694</v>
      </c>
      <c r="F1381" s="30" t="s">
        <v>27583</v>
      </c>
    </row>
    <row r="1382" spans="1:6" hidden="1" x14ac:dyDescent="0.3">
      <c r="A1382" s="29">
        <v>2</v>
      </c>
      <c r="B1382" s="30" t="s">
        <v>26747</v>
      </c>
      <c r="C1382" s="29" t="s">
        <v>27581</v>
      </c>
      <c r="D1382" s="30" t="s">
        <v>27582</v>
      </c>
      <c r="E1382" s="29" t="s">
        <v>2696</v>
      </c>
      <c r="F1382" s="30" t="s">
        <v>27584</v>
      </c>
    </row>
    <row r="1383" spans="1:6" ht="28.8" hidden="1" x14ac:dyDescent="0.3">
      <c r="A1383" s="29">
        <v>2</v>
      </c>
      <c r="B1383" s="30" t="s">
        <v>26747</v>
      </c>
      <c r="C1383" s="29" t="s">
        <v>27581</v>
      </c>
      <c r="D1383" s="30" t="s">
        <v>27582</v>
      </c>
      <c r="E1383" s="29" t="s">
        <v>2698</v>
      </c>
      <c r="F1383" s="30" t="s">
        <v>27585</v>
      </c>
    </row>
    <row r="1384" spans="1:6" ht="28.8" hidden="1" x14ac:dyDescent="0.3">
      <c r="A1384" s="29">
        <v>2</v>
      </c>
      <c r="B1384" s="30" t="s">
        <v>26747</v>
      </c>
      <c r="C1384" s="29" t="s">
        <v>27581</v>
      </c>
      <c r="D1384" s="30" t="s">
        <v>27582</v>
      </c>
      <c r="E1384" s="29" t="s">
        <v>2700</v>
      </c>
      <c r="F1384" s="30" t="s">
        <v>27586</v>
      </c>
    </row>
    <row r="1385" spans="1:6" ht="28.8" hidden="1" x14ac:dyDescent="0.3">
      <c r="A1385" s="29">
        <v>2</v>
      </c>
      <c r="B1385" s="30" t="s">
        <v>26747</v>
      </c>
      <c r="C1385" s="29" t="s">
        <v>27587</v>
      </c>
      <c r="D1385" s="30" t="s">
        <v>27588</v>
      </c>
      <c r="E1385" s="29" t="s">
        <v>2702</v>
      </c>
      <c r="F1385" s="30" t="s">
        <v>27589</v>
      </c>
    </row>
    <row r="1386" spans="1:6" ht="28.8" hidden="1" x14ac:dyDescent="0.3">
      <c r="A1386" s="29">
        <v>2</v>
      </c>
      <c r="B1386" s="30" t="s">
        <v>26747</v>
      </c>
      <c r="C1386" s="29" t="s">
        <v>27587</v>
      </c>
      <c r="D1386" s="30" t="s">
        <v>27588</v>
      </c>
      <c r="E1386" s="29" t="s">
        <v>2704</v>
      </c>
      <c r="F1386" s="30" t="s">
        <v>27590</v>
      </c>
    </row>
    <row r="1387" spans="1:6" ht="28.8" hidden="1" x14ac:dyDescent="0.3">
      <c r="A1387" s="29">
        <v>2</v>
      </c>
      <c r="B1387" s="30" t="s">
        <v>26747</v>
      </c>
      <c r="C1387" s="29" t="s">
        <v>27591</v>
      </c>
      <c r="D1387" s="30" t="s">
        <v>27592</v>
      </c>
      <c r="E1387" s="29" t="s">
        <v>2706</v>
      </c>
      <c r="F1387" s="30" t="s">
        <v>27593</v>
      </c>
    </row>
    <row r="1388" spans="1:6" ht="28.8" hidden="1" x14ac:dyDescent="0.3">
      <c r="A1388" s="29">
        <v>2</v>
      </c>
      <c r="B1388" s="30" t="s">
        <v>26747</v>
      </c>
      <c r="C1388" s="29" t="s">
        <v>27591</v>
      </c>
      <c r="D1388" s="30" t="s">
        <v>27592</v>
      </c>
      <c r="E1388" s="29" t="s">
        <v>2708</v>
      </c>
      <c r="F1388" s="30" t="s">
        <v>27594</v>
      </c>
    </row>
    <row r="1389" spans="1:6" ht="28.8" hidden="1" x14ac:dyDescent="0.3">
      <c r="A1389" s="29">
        <v>2</v>
      </c>
      <c r="B1389" s="30" t="s">
        <v>26747</v>
      </c>
      <c r="C1389" s="29" t="s">
        <v>27591</v>
      </c>
      <c r="D1389" s="30" t="s">
        <v>27592</v>
      </c>
      <c r="E1389" s="29" t="s">
        <v>2710</v>
      </c>
      <c r="F1389" s="30" t="s">
        <v>27595</v>
      </c>
    </row>
    <row r="1390" spans="1:6" ht="28.8" hidden="1" x14ac:dyDescent="0.3">
      <c r="A1390" s="29">
        <v>2</v>
      </c>
      <c r="B1390" s="30" t="s">
        <v>26747</v>
      </c>
      <c r="C1390" s="29" t="s">
        <v>27591</v>
      </c>
      <c r="D1390" s="30" t="s">
        <v>27592</v>
      </c>
      <c r="E1390" s="29" t="s">
        <v>2712</v>
      </c>
      <c r="F1390" s="30" t="s">
        <v>27596</v>
      </c>
    </row>
    <row r="1391" spans="1:6" ht="28.8" hidden="1" x14ac:dyDescent="0.3">
      <c r="A1391" s="29">
        <v>2</v>
      </c>
      <c r="B1391" s="30" t="s">
        <v>26747</v>
      </c>
      <c r="C1391" s="29" t="s">
        <v>27591</v>
      </c>
      <c r="D1391" s="30" t="s">
        <v>27592</v>
      </c>
      <c r="E1391" s="29" t="s">
        <v>2714</v>
      </c>
      <c r="F1391" s="30" t="s">
        <v>27597</v>
      </c>
    </row>
    <row r="1392" spans="1:6" ht="28.8" hidden="1" x14ac:dyDescent="0.3">
      <c r="A1392" s="29">
        <v>2</v>
      </c>
      <c r="B1392" s="30" t="s">
        <v>26747</v>
      </c>
      <c r="C1392" s="29" t="s">
        <v>27591</v>
      </c>
      <c r="D1392" s="30" t="s">
        <v>27592</v>
      </c>
      <c r="E1392" s="29" t="s">
        <v>2716</v>
      </c>
      <c r="F1392" s="30" t="s">
        <v>27598</v>
      </c>
    </row>
    <row r="1393" spans="1:6" ht="28.8" hidden="1" x14ac:dyDescent="0.3">
      <c r="A1393" s="29">
        <v>2</v>
      </c>
      <c r="B1393" s="30" t="s">
        <v>26747</v>
      </c>
      <c r="C1393" s="29" t="s">
        <v>27591</v>
      </c>
      <c r="D1393" s="30" t="s">
        <v>27592</v>
      </c>
      <c r="E1393" s="29" t="s">
        <v>2718</v>
      </c>
      <c r="F1393" s="30" t="s">
        <v>27599</v>
      </c>
    </row>
    <row r="1394" spans="1:6" ht="28.8" hidden="1" x14ac:dyDescent="0.3">
      <c r="A1394" s="29">
        <v>2</v>
      </c>
      <c r="B1394" s="30" t="s">
        <v>26747</v>
      </c>
      <c r="C1394" s="29" t="s">
        <v>27591</v>
      </c>
      <c r="D1394" s="30" t="s">
        <v>27592</v>
      </c>
      <c r="E1394" s="29" t="s">
        <v>2720</v>
      </c>
      <c r="F1394" s="30" t="s">
        <v>27600</v>
      </c>
    </row>
    <row r="1395" spans="1:6" hidden="1" x14ac:dyDescent="0.3">
      <c r="A1395" s="29">
        <v>2</v>
      </c>
      <c r="B1395" s="30" t="s">
        <v>26747</v>
      </c>
      <c r="C1395" s="29" t="s">
        <v>27601</v>
      </c>
      <c r="D1395" s="30" t="s">
        <v>27602</v>
      </c>
      <c r="E1395" s="29" t="s">
        <v>2722</v>
      </c>
      <c r="F1395" s="30" t="s">
        <v>27603</v>
      </c>
    </row>
    <row r="1396" spans="1:6" ht="28.8" hidden="1" x14ac:dyDescent="0.3">
      <c r="A1396" s="29">
        <v>2</v>
      </c>
      <c r="B1396" s="30" t="s">
        <v>26747</v>
      </c>
      <c r="C1396" s="29" t="s">
        <v>27601</v>
      </c>
      <c r="D1396" s="30" t="s">
        <v>27602</v>
      </c>
      <c r="E1396" s="29" t="s">
        <v>2724</v>
      </c>
      <c r="F1396" s="30" t="s">
        <v>27604</v>
      </c>
    </row>
    <row r="1397" spans="1:6" ht="28.8" hidden="1" x14ac:dyDescent="0.3">
      <c r="A1397" s="29">
        <v>2</v>
      </c>
      <c r="B1397" s="30" t="s">
        <v>26747</v>
      </c>
      <c r="C1397" s="29" t="s">
        <v>27601</v>
      </c>
      <c r="D1397" s="30" t="s">
        <v>27602</v>
      </c>
      <c r="E1397" s="29" t="s">
        <v>2726</v>
      </c>
      <c r="F1397" s="30" t="s">
        <v>27605</v>
      </c>
    </row>
    <row r="1398" spans="1:6" ht="28.8" hidden="1" x14ac:dyDescent="0.3">
      <c r="A1398" s="29">
        <v>2</v>
      </c>
      <c r="B1398" s="30" t="s">
        <v>26747</v>
      </c>
      <c r="C1398" s="29" t="s">
        <v>27601</v>
      </c>
      <c r="D1398" s="30" t="s">
        <v>27602</v>
      </c>
      <c r="E1398" s="29" t="s">
        <v>2728</v>
      </c>
      <c r="F1398" s="30" t="s">
        <v>27606</v>
      </c>
    </row>
    <row r="1399" spans="1:6" hidden="1" x14ac:dyDescent="0.3">
      <c r="A1399" s="29">
        <v>2</v>
      </c>
      <c r="B1399" s="30" t="s">
        <v>26747</v>
      </c>
      <c r="C1399" s="29" t="s">
        <v>27601</v>
      </c>
      <c r="D1399" s="30" t="s">
        <v>27602</v>
      </c>
      <c r="E1399" s="29" t="s">
        <v>2730</v>
      </c>
      <c r="F1399" s="30" t="s">
        <v>27607</v>
      </c>
    </row>
    <row r="1400" spans="1:6" hidden="1" x14ac:dyDescent="0.3">
      <c r="A1400" s="29">
        <v>2</v>
      </c>
      <c r="B1400" s="30" t="s">
        <v>26747</v>
      </c>
      <c r="C1400" s="29" t="s">
        <v>27601</v>
      </c>
      <c r="D1400" s="30" t="s">
        <v>27602</v>
      </c>
      <c r="E1400" s="29" t="s">
        <v>2732</v>
      </c>
      <c r="F1400" s="30" t="s">
        <v>27608</v>
      </c>
    </row>
    <row r="1401" spans="1:6" ht="28.8" hidden="1" x14ac:dyDescent="0.3">
      <c r="A1401" s="29">
        <v>2</v>
      </c>
      <c r="B1401" s="30" t="s">
        <v>26747</v>
      </c>
      <c r="C1401" s="29" t="s">
        <v>27601</v>
      </c>
      <c r="D1401" s="30" t="s">
        <v>27602</v>
      </c>
      <c r="E1401" s="29" t="s">
        <v>2734</v>
      </c>
      <c r="F1401" s="30" t="s">
        <v>27609</v>
      </c>
    </row>
    <row r="1402" spans="1:6" ht="28.8" hidden="1" x14ac:dyDescent="0.3">
      <c r="A1402" s="29">
        <v>2</v>
      </c>
      <c r="B1402" s="30" t="s">
        <v>26747</v>
      </c>
      <c r="C1402" s="29" t="s">
        <v>27601</v>
      </c>
      <c r="D1402" s="30" t="s">
        <v>27602</v>
      </c>
      <c r="E1402" s="29" t="s">
        <v>2736</v>
      </c>
      <c r="F1402" s="30" t="s">
        <v>27610</v>
      </c>
    </row>
    <row r="1403" spans="1:6" hidden="1" x14ac:dyDescent="0.3">
      <c r="A1403" s="29">
        <v>2</v>
      </c>
      <c r="B1403" s="30" t="s">
        <v>26747</v>
      </c>
      <c r="C1403" s="29" t="s">
        <v>27601</v>
      </c>
      <c r="D1403" s="30" t="s">
        <v>27602</v>
      </c>
      <c r="E1403" s="29" t="s">
        <v>2738</v>
      </c>
      <c r="F1403" s="30" t="s">
        <v>27611</v>
      </c>
    </row>
    <row r="1404" spans="1:6" hidden="1" x14ac:dyDescent="0.3">
      <c r="A1404" s="29">
        <v>2</v>
      </c>
      <c r="B1404" s="30" t="s">
        <v>26747</v>
      </c>
      <c r="C1404" s="29" t="s">
        <v>27612</v>
      </c>
      <c r="D1404" s="30" t="s">
        <v>27613</v>
      </c>
      <c r="E1404" s="29" t="s">
        <v>2740</v>
      </c>
      <c r="F1404" s="30" t="s">
        <v>27614</v>
      </c>
    </row>
    <row r="1405" spans="1:6" ht="28.8" hidden="1" x14ac:dyDescent="0.3">
      <c r="A1405" s="29">
        <v>2</v>
      </c>
      <c r="B1405" s="30" t="s">
        <v>26747</v>
      </c>
      <c r="C1405" s="29" t="s">
        <v>27612</v>
      </c>
      <c r="D1405" s="30" t="s">
        <v>27613</v>
      </c>
      <c r="E1405" s="29" t="s">
        <v>2742</v>
      </c>
      <c r="F1405" s="30" t="s">
        <v>27615</v>
      </c>
    </row>
    <row r="1406" spans="1:6" ht="28.8" hidden="1" x14ac:dyDescent="0.3">
      <c r="A1406" s="29">
        <v>2</v>
      </c>
      <c r="B1406" s="30" t="s">
        <v>26747</v>
      </c>
      <c r="C1406" s="29" t="s">
        <v>27612</v>
      </c>
      <c r="D1406" s="30" t="s">
        <v>27613</v>
      </c>
      <c r="E1406" s="29" t="s">
        <v>2744</v>
      </c>
      <c r="F1406" s="30" t="s">
        <v>27616</v>
      </c>
    </row>
    <row r="1407" spans="1:6" ht="28.8" hidden="1" x14ac:dyDescent="0.3">
      <c r="A1407" s="29">
        <v>2</v>
      </c>
      <c r="B1407" s="30" t="s">
        <v>26747</v>
      </c>
      <c r="C1407" s="29" t="s">
        <v>27612</v>
      </c>
      <c r="D1407" s="30" t="s">
        <v>27613</v>
      </c>
      <c r="E1407" s="29" t="s">
        <v>2746</v>
      </c>
      <c r="F1407" s="30" t="s">
        <v>27617</v>
      </c>
    </row>
    <row r="1408" spans="1:6" ht="28.8" hidden="1" x14ac:dyDescent="0.3">
      <c r="A1408" s="29">
        <v>2</v>
      </c>
      <c r="B1408" s="30" t="s">
        <v>26747</v>
      </c>
      <c r="C1408" s="29" t="s">
        <v>27612</v>
      </c>
      <c r="D1408" s="30" t="s">
        <v>27613</v>
      </c>
      <c r="E1408" s="29" t="s">
        <v>2748</v>
      </c>
      <c r="F1408" s="30" t="s">
        <v>27618</v>
      </c>
    </row>
    <row r="1409" spans="1:6" hidden="1" x14ac:dyDescent="0.3">
      <c r="A1409" s="29">
        <v>2</v>
      </c>
      <c r="B1409" s="30" t="s">
        <v>26747</v>
      </c>
      <c r="C1409" s="29" t="s">
        <v>27612</v>
      </c>
      <c r="D1409" s="30" t="s">
        <v>27613</v>
      </c>
      <c r="E1409" s="29" t="s">
        <v>2750</v>
      </c>
      <c r="F1409" s="30" t="s">
        <v>27619</v>
      </c>
    </row>
    <row r="1410" spans="1:6" ht="28.8" hidden="1" x14ac:dyDescent="0.3">
      <c r="A1410" s="29">
        <v>2</v>
      </c>
      <c r="B1410" s="30" t="s">
        <v>26747</v>
      </c>
      <c r="C1410" s="29" t="s">
        <v>27612</v>
      </c>
      <c r="D1410" s="30" t="s">
        <v>27613</v>
      </c>
      <c r="E1410" s="29" t="s">
        <v>2752</v>
      </c>
      <c r="F1410" s="30" t="s">
        <v>27620</v>
      </c>
    </row>
    <row r="1411" spans="1:6" ht="28.8" hidden="1" x14ac:dyDescent="0.3">
      <c r="A1411" s="29">
        <v>2</v>
      </c>
      <c r="B1411" s="30" t="s">
        <v>26747</v>
      </c>
      <c r="C1411" s="29" t="s">
        <v>27612</v>
      </c>
      <c r="D1411" s="30" t="s">
        <v>27613</v>
      </c>
      <c r="E1411" s="29" t="s">
        <v>2754</v>
      </c>
      <c r="F1411" s="30" t="s">
        <v>27621</v>
      </c>
    </row>
    <row r="1412" spans="1:6" hidden="1" x14ac:dyDescent="0.3">
      <c r="A1412" s="29">
        <v>2</v>
      </c>
      <c r="B1412" s="30" t="s">
        <v>26747</v>
      </c>
      <c r="C1412" s="29" t="s">
        <v>27612</v>
      </c>
      <c r="D1412" s="30" t="s">
        <v>27613</v>
      </c>
      <c r="E1412" s="29" t="s">
        <v>2756</v>
      </c>
      <c r="F1412" s="30" t="s">
        <v>27622</v>
      </c>
    </row>
    <row r="1413" spans="1:6" hidden="1" x14ac:dyDescent="0.3">
      <c r="A1413" s="29">
        <v>2</v>
      </c>
      <c r="B1413" s="30" t="s">
        <v>26747</v>
      </c>
      <c r="C1413" s="29" t="s">
        <v>27623</v>
      </c>
      <c r="D1413" s="30" t="s">
        <v>27624</v>
      </c>
      <c r="E1413" s="29" t="s">
        <v>2758</v>
      </c>
      <c r="F1413" s="30" t="s">
        <v>27625</v>
      </c>
    </row>
    <row r="1414" spans="1:6" hidden="1" x14ac:dyDescent="0.3">
      <c r="A1414" s="29">
        <v>2</v>
      </c>
      <c r="B1414" s="30" t="s">
        <v>26747</v>
      </c>
      <c r="C1414" s="29" t="s">
        <v>27626</v>
      </c>
      <c r="D1414" s="30" t="s">
        <v>27627</v>
      </c>
      <c r="E1414" s="29" t="s">
        <v>2760</v>
      </c>
      <c r="F1414" s="30" t="s">
        <v>27628</v>
      </c>
    </row>
    <row r="1415" spans="1:6" hidden="1" x14ac:dyDescent="0.3">
      <c r="A1415" s="29">
        <v>2</v>
      </c>
      <c r="B1415" s="30" t="s">
        <v>26747</v>
      </c>
      <c r="C1415" s="29" t="s">
        <v>27626</v>
      </c>
      <c r="D1415" s="30" t="s">
        <v>27627</v>
      </c>
      <c r="E1415" s="29" t="s">
        <v>2762</v>
      </c>
      <c r="F1415" s="30" t="s">
        <v>27629</v>
      </c>
    </row>
    <row r="1416" spans="1:6" hidden="1" x14ac:dyDescent="0.3">
      <c r="A1416" s="29">
        <v>2</v>
      </c>
      <c r="B1416" s="30" t="s">
        <v>26747</v>
      </c>
      <c r="C1416" s="29" t="s">
        <v>27626</v>
      </c>
      <c r="D1416" s="30" t="s">
        <v>27627</v>
      </c>
      <c r="E1416" s="29" t="s">
        <v>2764</v>
      </c>
      <c r="F1416" s="30" t="s">
        <v>27630</v>
      </c>
    </row>
    <row r="1417" spans="1:6" hidden="1" x14ac:dyDescent="0.3">
      <c r="A1417" s="29">
        <v>2</v>
      </c>
      <c r="B1417" s="30" t="s">
        <v>26747</v>
      </c>
      <c r="C1417" s="29" t="s">
        <v>27626</v>
      </c>
      <c r="D1417" s="30" t="s">
        <v>27627</v>
      </c>
      <c r="E1417" s="29" t="s">
        <v>2766</v>
      </c>
      <c r="F1417" s="30" t="s">
        <v>27631</v>
      </c>
    </row>
    <row r="1418" spans="1:6" hidden="1" x14ac:dyDescent="0.3">
      <c r="A1418" s="29">
        <v>2</v>
      </c>
      <c r="B1418" s="30" t="s">
        <v>26747</v>
      </c>
      <c r="C1418" s="29" t="s">
        <v>27632</v>
      </c>
      <c r="D1418" s="30" t="s">
        <v>27633</v>
      </c>
      <c r="E1418" s="29" t="s">
        <v>2768</v>
      </c>
      <c r="F1418" s="30" t="s">
        <v>27634</v>
      </c>
    </row>
    <row r="1419" spans="1:6" hidden="1" x14ac:dyDescent="0.3">
      <c r="A1419" s="29">
        <v>2</v>
      </c>
      <c r="B1419" s="30" t="s">
        <v>26747</v>
      </c>
      <c r="C1419" s="29" t="s">
        <v>27632</v>
      </c>
      <c r="D1419" s="30" t="s">
        <v>27633</v>
      </c>
      <c r="E1419" s="29" t="s">
        <v>2770</v>
      </c>
      <c r="F1419" s="30" t="s">
        <v>27635</v>
      </c>
    </row>
    <row r="1420" spans="1:6" hidden="1" x14ac:dyDescent="0.3">
      <c r="A1420" s="29">
        <v>2</v>
      </c>
      <c r="B1420" s="30" t="s">
        <v>26747</v>
      </c>
      <c r="C1420" s="29" t="s">
        <v>27632</v>
      </c>
      <c r="D1420" s="30" t="s">
        <v>27633</v>
      </c>
      <c r="E1420" s="29" t="s">
        <v>2772</v>
      </c>
      <c r="F1420" s="30" t="s">
        <v>27636</v>
      </c>
    </row>
    <row r="1421" spans="1:6" hidden="1" x14ac:dyDescent="0.3">
      <c r="A1421" s="29">
        <v>2</v>
      </c>
      <c r="B1421" s="30" t="s">
        <v>26747</v>
      </c>
      <c r="C1421" s="29" t="s">
        <v>27632</v>
      </c>
      <c r="D1421" s="30" t="s">
        <v>27633</v>
      </c>
      <c r="E1421" s="29" t="s">
        <v>2774</v>
      </c>
      <c r="F1421" s="30" t="s">
        <v>27637</v>
      </c>
    </row>
    <row r="1422" spans="1:6" hidden="1" x14ac:dyDescent="0.3">
      <c r="A1422" s="29">
        <v>2</v>
      </c>
      <c r="B1422" s="30" t="s">
        <v>26747</v>
      </c>
      <c r="C1422" s="29" t="s">
        <v>27638</v>
      </c>
      <c r="D1422" s="30" t="s">
        <v>27639</v>
      </c>
      <c r="E1422" s="29" t="s">
        <v>2776</v>
      </c>
      <c r="F1422" s="30" t="s">
        <v>27640</v>
      </c>
    </row>
    <row r="1423" spans="1:6" ht="28.8" hidden="1" x14ac:dyDescent="0.3">
      <c r="A1423" s="29">
        <v>2</v>
      </c>
      <c r="B1423" s="30" t="s">
        <v>26747</v>
      </c>
      <c r="C1423" s="29" t="s">
        <v>27641</v>
      </c>
      <c r="D1423" s="30" t="s">
        <v>27642</v>
      </c>
      <c r="E1423" s="29" t="s">
        <v>2778</v>
      </c>
      <c r="F1423" s="30" t="s">
        <v>27643</v>
      </c>
    </row>
    <row r="1424" spans="1:6" ht="28.8" hidden="1" x14ac:dyDescent="0.3">
      <c r="A1424" s="29">
        <v>2</v>
      </c>
      <c r="B1424" s="30" t="s">
        <v>26747</v>
      </c>
      <c r="C1424" s="29" t="s">
        <v>27641</v>
      </c>
      <c r="D1424" s="30" t="s">
        <v>27642</v>
      </c>
      <c r="E1424" s="29" t="s">
        <v>2780</v>
      </c>
      <c r="F1424" s="30" t="s">
        <v>27644</v>
      </c>
    </row>
    <row r="1425" spans="1:6" ht="28.8" hidden="1" x14ac:dyDescent="0.3">
      <c r="A1425" s="29">
        <v>2</v>
      </c>
      <c r="B1425" s="30" t="s">
        <v>26747</v>
      </c>
      <c r="C1425" s="29" t="s">
        <v>27641</v>
      </c>
      <c r="D1425" s="30" t="s">
        <v>27642</v>
      </c>
      <c r="E1425" s="29" t="s">
        <v>2782</v>
      </c>
      <c r="F1425" s="30" t="s">
        <v>27645</v>
      </c>
    </row>
    <row r="1426" spans="1:6" ht="28.8" hidden="1" x14ac:dyDescent="0.3">
      <c r="A1426" s="29">
        <v>2</v>
      </c>
      <c r="B1426" s="30" t="s">
        <v>26747</v>
      </c>
      <c r="C1426" s="29" t="s">
        <v>27641</v>
      </c>
      <c r="D1426" s="30" t="s">
        <v>27642</v>
      </c>
      <c r="E1426" s="29" t="s">
        <v>2784</v>
      </c>
      <c r="F1426" s="30" t="s">
        <v>27646</v>
      </c>
    </row>
    <row r="1427" spans="1:6" ht="28.8" hidden="1" x14ac:dyDescent="0.3">
      <c r="A1427" s="29">
        <v>2</v>
      </c>
      <c r="B1427" s="30" t="s">
        <v>26747</v>
      </c>
      <c r="C1427" s="29" t="s">
        <v>27641</v>
      </c>
      <c r="D1427" s="30" t="s">
        <v>27642</v>
      </c>
      <c r="E1427" s="29" t="s">
        <v>2786</v>
      </c>
      <c r="F1427" s="30" t="s">
        <v>27647</v>
      </c>
    </row>
    <row r="1428" spans="1:6" ht="28.8" hidden="1" x14ac:dyDescent="0.3">
      <c r="A1428" s="29">
        <v>2</v>
      </c>
      <c r="B1428" s="30" t="s">
        <v>26747</v>
      </c>
      <c r="C1428" s="29" t="s">
        <v>27648</v>
      </c>
      <c r="D1428" s="30" t="s">
        <v>27649</v>
      </c>
      <c r="E1428" s="29" t="s">
        <v>2788</v>
      </c>
      <c r="F1428" s="30" t="s">
        <v>27650</v>
      </c>
    </row>
    <row r="1429" spans="1:6" ht="28.8" hidden="1" x14ac:dyDescent="0.3">
      <c r="A1429" s="29">
        <v>2</v>
      </c>
      <c r="B1429" s="30" t="s">
        <v>26747</v>
      </c>
      <c r="C1429" s="29" t="s">
        <v>27648</v>
      </c>
      <c r="D1429" s="30" t="s">
        <v>27649</v>
      </c>
      <c r="E1429" s="29" t="s">
        <v>2790</v>
      </c>
      <c r="F1429" s="30" t="s">
        <v>27651</v>
      </c>
    </row>
    <row r="1430" spans="1:6" ht="28.8" hidden="1" x14ac:dyDescent="0.3">
      <c r="A1430" s="29">
        <v>2</v>
      </c>
      <c r="B1430" s="30" t="s">
        <v>26747</v>
      </c>
      <c r="C1430" s="29" t="s">
        <v>27648</v>
      </c>
      <c r="D1430" s="30" t="s">
        <v>27649</v>
      </c>
      <c r="E1430" s="29" t="s">
        <v>2792</v>
      </c>
      <c r="F1430" s="30" t="s">
        <v>27652</v>
      </c>
    </row>
    <row r="1431" spans="1:6" ht="28.8" hidden="1" x14ac:dyDescent="0.3">
      <c r="A1431" s="29">
        <v>2</v>
      </c>
      <c r="B1431" s="30" t="s">
        <v>26747</v>
      </c>
      <c r="C1431" s="29" t="s">
        <v>27648</v>
      </c>
      <c r="D1431" s="30" t="s">
        <v>27649</v>
      </c>
      <c r="E1431" s="29" t="s">
        <v>2794</v>
      </c>
      <c r="F1431" s="30" t="s">
        <v>27653</v>
      </c>
    </row>
    <row r="1432" spans="1:6" ht="28.8" hidden="1" x14ac:dyDescent="0.3">
      <c r="A1432" s="29">
        <v>2</v>
      </c>
      <c r="B1432" s="30" t="s">
        <v>26747</v>
      </c>
      <c r="C1432" s="29" t="s">
        <v>27648</v>
      </c>
      <c r="D1432" s="30" t="s">
        <v>27649</v>
      </c>
      <c r="E1432" s="29" t="s">
        <v>2796</v>
      </c>
      <c r="F1432" s="30" t="s">
        <v>27654</v>
      </c>
    </row>
    <row r="1433" spans="1:6" ht="28.8" hidden="1" x14ac:dyDescent="0.3">
      <c r="A1433" s="29">
        <v>2</v>
      </c>
      <c r="B1433" s="30" t="s">
        <v>26747</v>
      </c>
      <c r="C1433" s="29" t="s">
        <v>27648</v>
      </c>
      <c r="D1433" s="30" t="s">
        <v>27649</v>
      </c>
      <c r="E1433" s="29" t="s">
        <v>2798</v>
      </c>
      <c r="F1433" s="30" t="s">
        <v>27655</v>
      </c>
    </row>
    <row r="1434" spans="1:6" ht="28.8" hidden="1" x14ac:dyDescent="0.3">
      <c r="A1434" s="29">
        <v>2</v>
      </c>
      <c r="B1434" s="30" t="s">
        <v>26747</v>
      </c>
      <c r="C1434" s="29" t="s">
        <v>27648</v>
      </c>
      <c r="D1434" s="30" t="s">
        <v>27649</v>
      </c>
      <c r="E1434" s="29" t="s">
        <v>2800</v>
      </c>
      <c r="F1434" s="30" t="s">
        <v>27656</v>
      </c>
    </row>
    <row r="1435" spans="1:6" hidden="1" x14ac:dyDescent="0.3">
      <c r="A1435" s="29">
        <v>2</v>
      </c>
      <c r="B1435" s="30" t="s">
        <v>26747</v>
      </c>
      <c r="C1435" s="29" t="s">
        <v>27657</v>
      </c>
      <c r="D1435" s="30" t="s">
        <v>27658</v>
      </c>
      <c r="E1435" s="29" t="s">
        <v>2802</v>
      </c>
      <c r="F1435" s="30" t="s">
        <v>27659</v>
      </c>
    </row>
    <row r="1436" spans="1:6" hidden="1" x14ac:dyDescent="0.3">
      <c r="A1436" s="29">
        <v>2</v>
      </c>
      <c r="B1436" s="30" t="s">
        <v>26747</v>
      </c>
      <c r="C1436" s="29" t="s">
        <v>27657</v>
      </c>
      <c r="D1436" s="30" t="s">
        <v>27658</v>
      </c>
      <c r="E1436" s="29" t="s">
        <v>2804</v>
      </c>
      <c r="F1436" s="30" t="s">
        <v>27660</v>
      </c>
    </row>
    <row r="1437" spans="1:6" hidden="1" x14ac:dyDescent="0.3">
      <c r="A1437" s="29">
        <v>2</v>
      </c>
      <c r="B1437" s="30" t="s">
        <v>26747</v>
      </c>
      <c r="C1437" s="29" t="s">
        <v>27657</v>
      </c>
      <c r="D1437" s="30" t="s">
        <v>27658</v>
      </c>
      <c r="E1437" s="29" t="s">
        <v>2806</v>
      </c>
      <c r="F1437" s="30" t="s">
        <v>27661</v>
      </c>
    </row>
    <row r="1438" spans="1:6" hidden="1" x14ac:dyDescent="0.3">
      <c r="A1438" s="29">
        <v>2</v>
      </c>
      <c r="B1438" s="30" t="s">
        <v>26747</v>
      </c>
      <c r="C1438" s="29" t="s">
        <v>27657</v>
      </c>
      <c r="D1438" s="30" t="s">
        <v>27658</v>
      </c>
      <c r="E1438" s="29" t="s">
        <v>2808</v>
      </c>
      <c r="F1438" s="30" t="s">
        <v>27662</v>
      </c>
    </row>
    <row r="1439" spans="1:6" hidden="1" x14ac:dyDescent="0.3">
      <c r="A1439" s="29">
        <v>2</v>
      </c>
      <c r="B1439" s="30" t="s">
        <v>26747</v>
      </c>
      <c r="C1439" s="29" t="s">
        <v>27657</v>
      </c>
      <c r="D1439" s="30" t="s">
        <v>27658</v>
      </c>
      <c r="E1439" s="29" t="s">
        <v>2810</v>
      </c>
      <c r="F1439" s="30" t="s">
        <v>27663</v>
      </c>
    </row>
    <row r="1440" spans="1:6" hidden="1" x14ac:dyDescent="0.3">
      <c r="A1440" s="29">
        <v>2</v>
      </c>
      <c r="B1440" s="30" t="s">
        <v>26747</v>
      </c>
      <c r="C1440" s="29" t="s">
        <v>27657</v>
      </c>
      <c r="D1440" s="30" t="s">
        <v>27658</v>
      </c>
      <c r="E1440" s="29" t="s">
        <v>2812</v>
      </c>
      <c r="F1440" s="30" t="s">
        <v>27664</v>
      </c>
    </row>
    <row r="1441" spans="1:6" hidden="1" x14ac:dyDescent="0.3">
      <c r="A1441" s="29">
        <v>2</v>
      </c>
      <c r="B1441" s="30" t="s">
        <v>26747</v>
      </c>
      <c r="C1441" s="29" t="s">
        <v>27657</v>
      </c>
      <c r="D1441" s="30" t="s">
        <v>27658</v>
      </c>
      <c r="E1441" s="29" t="s">
        <v>2814</v>
      </c>
      <c r="F1441" s="30" t="s">
        <v>27665</v>
      </c>
    </row>
    <row r="1442" spans="1:6" hidden="1" x14ac:dyDescent="0.3">
      <c r="A1442" s="29">
        <v>2</v>
      </c>
      <c r="B1442" s="30" t="s">
        <v>26747</v>
      </c>
      <c r="C1442" s="29" t="s">
        <v>27666</v>
      </c>
      <c r="D1442" s="30" t="s">
        <v>27667</v>
      </c>
      <c r="E1442" s="29" t="s">
        <v>2816</v>
      </c>
      <c r="F1442" s="30" t="s">
        <v>27668</v>
      </c>
    </row>
    <row r="1443" spans="1:6" hidden="1" x14ac:dyDescent="0.3">
      <c r="A1443" s="29">
        <v>2</v>
      </c>
      <c r="B1443" s="30" t="s">
        <v>26747</v>
      </c>
      <c r="C1443" s="29" t="s">
        <v>27666</v>
      </c>
      <c r="D1443" s="30" t="s">
        <v>27667</v>
      </c>
      <c r="E1443" s="29" t="s">
        <v>2818</v>
      </c>
      <c r="F1443" s="30" t="s">
        <v>27669</v>
      </c>
    </row>
    <row r="1444" spans="1:6" hidden="1" x14ac:dyDescent="0.3">
      <c r="A1444" s="29">
        <v>2</v>
      </c>
      <c r="B1444" s="30" t="s">
        <v>26747</v>
      </c>
      <c r="C1444" s="29" t="s">
        <v>27666</v>
      </c>
      <c r="D1444" s="30" t="s">
        <v>27667</v>
      </c>
      <c r="E1444" s="29" t="s">
        <v>2820</v>
      </c>
      <c r="F1444" s="30" t="s">
        <v>27670</v>
      </c>
    </row>
    <row r="1445" spans="1:6" hidden="1" x14ac:dyDescent="0.3">
      <c r="A1445" s="29">
        <v>2</v>
      </c>
      <c r="B1445" s="30" t="s">
        <v>26747</v>
      </c>
      <c r="C1445" s="29" t="s">
        <v>27666</v>
      </c>
      <c r="D1445" s="30" t="s">
        <v>27667</v>
      </c>
      <c r="E1445" s="29" t="s">
        <v>2822</v>
      </c>
      <c r="F1445" s="30" t="s">
        <v>27671</v>
      </c>
    </row>
    <row r="1446" spans="1:6" hidden="1" x14ac:dyDescent="0.3">
      <c r="A1446" s="29">
        <v>2</v>
      </c>
      <c r="B1446" s="30" t="s">
        <v>26747</v>
      </c>
      <c r="C1446" s="29" t="s">
        <v>27666</v>
      </c>
      <c r="D1446" s="30" t="s">
        <v>27667</v>
      </c>
      <c r="E1446" s="29" t="s">
        <v>2824</v>
      </c>
      <c r="F1446" s="30" t="s">
        <v>27672</v>
      </c>
    </row>
    <row r="1447" spans="1:6" ht="28.8" hidden="1" x14ac:dyDescent="0.3">
      <c r="A1447" s="29">
        <v>2</v>
      </c>
      <c r="B1447" s="30" t="s">
        <v>26747</v>
      </c>
      <c r="C1447" s="29" t="s">
        <v>27666</v>
      </c>
      <c r="D1447" s="30" t="s">
        <v>27667</v>
      </c>
      <c r="E1447" s="29" t="s">
        <v>2826</v>
      </c>
      <c r="F1447" s="30" t="s">
        <v>27673</v>
      </c>
    </row>
    <row r="1448" spans="1:6" hidden="1" x14ac:dyDescent="0.3">
      <c r="A1448" s="29">
        <v>2</v>
      </c>
      <c r="B1448" s="30" t="s">
        <v>26747</v>
      </c>
      <c r="C1448" s="29" t="s">
        <v>27666</v>
      </c>
      <c r="D1448" s="30" t="s">
        <v>27667</v>
      </c>
      <c r="E1448" s="29" t="s">
        <v>2828</v>
      </c>
      <c r="F1448" s="30" t="s">
        <v>27674</v>
      </c>
    </row>
    <row r="1449" spans="1:6" hidden="1" x14ac:dyDescent="0.3">
      <c r="A1449" s="29">
        <v>2</v>
      </c>
      <c r="B1449" s="30" t="s">
        <v>26747</v>
      </c>
      <c r="C1449" s="29" t="s">
        <v>27666</v>
      </c>
      <c r="D1449" s="30" t="s">
        <v>27667</v>
      </c>
      <c r="E1449" s="29" t="s">
        <v>2830</v>
      </c>
      <c r="F1449" s="30" t="s">
        <v>27675</v>
      </c>
    </row>
    <row r="1450" spans="1:6" hidden="1" x14ac:dyDescent="0.3">
      <c r="A1450" s="29">
        <v>2</v>
      </c>
      <c r="B1450" s="30" t="s">
        <v>26747</v>
      </c>
      <c r="C1450" s="29" t="s">
        <v>27676</v>
      </c>
      <c r="D1450" s="30" t="s">
        <v>27677</v>
      </c>
      <c r="E1450" s="29" t="s">
        <v>2832</v>
      </c>
      <c r="F1450" s="30" t="s">
        <v>27678</v>
      </c>
    </row>
    <row r="1451" spans="1:6" hidden="1" x14ac:dyDescent="0.3">
      <c r="A1451" s="29">
        <v>2</v>
      </c>
      <c r="B1451" s="30" t="s">
        <v>26747</v>
      </c>
      <c r="C1451" s="29" t="s">
        <v>27676</v>
      </c>
      <c r="D1451" s="30" t="s">
        <v>27677</v>
      </c>
      <c r="E1451" s="29" t="s">
        <v>2834</v>
      </c>
      <c r="F1451" s="30" t="s">
        <v>27679</v>
      </c>
    </row>
    <row r="1452" spans="1:6" hidden="1" x14ac:dyDescent="0.3">
      <c r="A1452" s="29">
        <v>2</v>
      </c>
      <c r="B1452" s="30" t="s">
        <v>26747</v>
      </c>
      <c r="C1452" s="29" t="s">
        <v>27676</v>
      </c>
      <c r="D1452" s="30" t="s">
        <v>27677</v>
      </c>
      <c r="E1452" s="29" t="s">
        <v>2836</v>
      </c>
      <c r="F1452" s="30" t="s">
        <v>27680</v>
      </c>
    </row>
    <row r="1453" spans="1:6" ht="28.8" hidden="1" x14ac:dyDescent="0.3">
      <c r="A1453" s="29">
        <v>2</v>
      </c>
      <c r="B1453" s="30" t="s">
        <v>26747</v>
      </c>
      <c r="C1453" s="29" t="s">
        <v>27681</v>
      </c>
      <c r="D1453" s="30" t="s">
        <v>27682</v>
      </c>
      <c r="E1453" s="29" t="s">
        <v>2838</v>
      </c>
      <c r="F1453" s="30" t="s">
        <v>27683</v>
      </c>
    </row>
    <row r="1454" spans="1:6" ht="28.8" hidden="1" x14ac:dyDescent="0.3">
      <c r="A1454" s="29">
        <v>2</v>
      </c>
      <c r="B1454" s="30" t="s">
        <v>26747</v>
      </c>
      <c r="C1454" s="29" t="s">
        <v>27681</v>
      </c>
      <c r="D1454" s="30" t="s">
        <v>27682</v>
      </c>
      <c r="E1454" s="29" t="s">
        <v>2840</v>
      </c>
      <c r="F1454" s="30" t="s">
        <v>27684</v>
      </c>
    </row>
    <row r="1455" spans="1:6" ht="28.8" hidden="1" x14ac:dyDescent="0.3">
      <c r="A1455" s="29">
        <v>2</v>
      </c>
      <c r="B1455" s="30" t="s">
        <v>26747</v>
      </c>
      <c r="C1455" s="29" t="s">
        <v>27681</v>
      </c>
      <c r="D1455" s="30" t="s">
        <v>27682</v>
      </c>
      <c r="E1455" s="29" t="s">
        <v>2842</v>
      </c>
      <c r="F1455" s="30" t="s">
        <v>27685</v>
      </c>
    </row>
    <row r="1456" spans="1:6" ht="28.8" hidden="1" x14ac:dyDescent="0.3">
      <c r="A1456" s="29">
        <v>2</v>
      </c>
      <c r="B1456" s="30" t="s">
        <v>26747</v>
      </c>
      <c r="C1456" s="29" t="s">
        <v>27681</v>
      </c>
      <c r="D1456" s="30" t="s">
        <v>27682</v>
      </c>
      <c r="E1456" s="29" t="s">
        <v>2844</v>
      </c>
      <c r="F1456" s="30" t="s">
        <v>27686</v>
      </c>
    </row>
    <row r="1457" spans="1:6" ht="28.8" hidden="1" x14ac:dyDescent="0.3">
      <c r="A1457" s="29">
        <v>2</v>
      </c>
      <c r="B1457" s="30" t="s">
        <v>26747</v>
      </c>
      <c r="C1457" s="29" t="s">
        <v>27681</v>
      </c>
      <c r="D1457" s="30" t="s">
        <v>27682</v>
      </c>
      <c r="E1457" s="29" t="s">
        <v>2846</v>
      </c>
      <c r="F1457" s="30" t="s">
        <v>27687</v>
      </c>
    </row>
    <row r="1458" spans="1:6" ht="28.8" hidden="1" x14ac:dyDescent="0.3">
      <c r="A1458" s="29">
        <v>2</v>
      </c>
      <c r="B1458" s="30" t="s">
        <v>26747</v>
      </c>
      <c r="C1458" s="29" t="s">
        <v>27681</v>
      </c>
      <c r="D1458" s="30" t="s">
        <v>27682</v>
      </c>
      <c r="E1458" s="29" t="s">
        <v>2848</v>
      </c>
      <c r="F1458" s="30" t="s">
        <v>27688</v>
      </c>
    </row>
    <row r="1459" spans="1:6" ht="28.8" hidden="1" x14ac:dyDescent="0.3">
      <c r="A1459" s="29">
        <v>2</v>
      </c>
      <c r="B1459" s="30" t="s">
        <v>26747</v>
      </c>
      <c r="C1459" s="29" t="s">
        <v>27681</v>
      </c>
      <c r="D1459" s="30" t="s">
        <v>27682</v>
      </c>
      <c r="E1459" s="29" t="s">
        <v>2850</v>
      </c>
      <c r="F1459" s="30" t="s">
        <v>27689</v>
      </c>
    </row>
    <row r="1460" spans="1:6" hidden="1" x14ac:dyDescent="0.3">
      <c r="A1460" s="29">
        <v>2</v>
      </c>
      <c r="B1460" s="30" t="s">
        <v>26747</v>
      </c>
      <c r="C1460" s="29" t="s">
        <v>27690</v>
      </c>
      <c r="D1460" s="30" t="s">
        <v>27691</v>
      </c>
      <c r="E1460" s="29" t="s">
        <v>2852</v>
      </c>
      <c r="F1460" s="30" t="s">
        <v>27692</v>
      </c>
    </row>
    <row r="1461" spans="1:6" ht="28.8" hidden="1" x14ac:dyDescent="0.3">
      <c r="A1461" s="29">
        <v>2</v>
      </c>
      <c r="B1461" s="30" t="s">
        <v>26747</v>
      </c>
      <c r="C1461" s="29" t="s">
        <v>27693</v>
      </c>
      <c r="D1461" s="30" t="s">
        <v>27694</v>
      </c>
      <c r="E1461" s="29" t="s">
        <v>2854</v>
      </c>
      <c r="F1461" s="30" t="s">
        <v>27695</v>
      </c>
    </row>
    <row r="1462" spans="1:6" ht="28.8" hidden="1" x14ac:dyDescent="0.3">
      <c r="A1462" s="29">
        <v>2</v>
      </c>
      <c r="B1462" s="30" t="s">
        <v>26747</v>
      </c>
      <c r="C1462" s="29" t="s">
        <v>27693</v>
      </c>
      <c r="D1462" s="30" t="s">
        <v>27694</v>
      </c>
      <c r="E1462" s="29" t="s">
        <v>2856</v>
      </c>
      <c r="F1462" s="30" t="s">
        <v>27696</v>
      </c>
    </row>
    <row r="1463" spans="1:6" ht="28.8" hidden="1" x14ac:dyDescent="0.3">
      <c r="A1463" s="29">
        <v>2</v>
      </c>
      <c r="B1463" s="30" t="s">
        <v>26747</v>
      </c>
      <c r="C1463" s="29" t="s">
        <v>27693</v>
      </c>
      <c r="D1463" s="30" t="s">
        <v>27694</v>
      </c>
      <c r="E1463" s="29" t="s">
        <v>2858</v>
      </c>
      <c r="F1463" s="30" t="s">
        <v>27697</v>
      </c>
    </row>
    <row r="1464" spans="1:6" ht="28.8" hidden="1" x14ac:dyDescent="0.3">
      <c r="A1464" s="29">
        <v>2</v>
      </c>
      <c r="B1464" s="30" t="s">
        <v>26747</v>
      </c>
      <c r="C1464" s="29" t="s">
        <v>27693</v>
      </c>
      <c r="D1464" s="30" t="s">
        <v>27694</v>
      </c>
      <c r="E1464" s="29" t="s">
        <v>2860</v>
      </c>
      <c r="F1464" s="30" t="s">
        <v>27698</v>
      </c>
    </row>
    <row r="1465" spans="1:6" ht="28.8" hidden="1" x14ac:dyDescent="0.3">
      <c r="A1465" s="29">
        <v>2</v>
      </c>
      <c r="B1465" s="30" t="s">
        <v>26747</v>
      </c>
      <c r="C1465" s="29" t="s">
        <v>27693</v>
      </c>
      <c r="D1465" s="30" t="s">
        <v>27694</v>
      </c>
      <c r="E1465" s="29" t="s">
        <v>2862</v>
      </c>
      <c r="F1465" s="30" t="s">
        <v>27699</v>
      </c>
    </row>
    <row r="1466" spans="1:6" ht="28.8" hidden="1" x14ac:dyDescent="0.3">
      <c r="A1466" s="29">
        <v>2</v>
      </c>
      <c r="B1466" s="30" t="s">
        <v>26747</v>
      </c>
      <c r="C1466" s="29" t="s">
        <v>27693</v>
      </c>
      <c r="D1466" s="30" t="s">
        <v>27694</v>
      </c>
      <c r="E1466" s="29" t="s">
        <v>2864</v>
      </c>
      <c r="F1466" s="30" t="s">
        <v>27700</v>
      </c>
    </row>
    <row r="1467" spans="1:6" ht="28.8" hidden="1" x14ac:dyDescent="0.3">
      <c r="A1467" s="29">
        <v>2</v>
      </c>
      <c r="B1467" s="30" t="s">
        <v>26747</v>
      </c>
      <c r="C1467" s="29" t="s">
        <v>27693</v>
      </c>
      <c r="D1467" s="30" t="s">
        <v>27694</v>
      </c>
      <c r="E1467" s="29" t="s">
        <v>2866</v>
      </c>
      <c r="F1467" s="30" t="s">
        <v>27701</v>
      </c>
    </row>
    <row r="1468" spans="1:6" ht="28.8" hidden="1" x14ac:dyDescent="0.3">
      <c r="A1468" s="29">
        <v>2</v>
      </c>
      <c r="B1468" s="30" t="s">
        <v>26747</v>
      </c>
      <c r="C1468" s="29" t="s">
        <v>27693</v>
      </c>
      <c r="D1468" s="30" t="s">
        <v>27694</v>
      </c>
      <c r="E1468" s="29" t="s">
        <v>2868</v>
      </c>
      <c r="F1468" s="30" t="s">
        <v>27702</v>
      </c>
    </row>
    <row r="1469" spans="1:6" ht="28.8" hidden="1" x14ac:dyDescent="0.3">
      <c r="A1469" s="29">
        <v>2</v>
      </c>
      <c r="B1469" s="30" t="s">
        <v>26747</v>
      </c>
      <c r="C1469" s="29" t="s">
        <v>27693</v>
      </c>
      <c r="D1469" s="30" t="s">
        <v>27694</v>
      </c>
      <c r="E1469" s="29" t="s">
        <v>2870</v>
      </c>
      <c r="F1469" s="30" t="s">
        <v>27703</v>
      </c>
    </row>
    <row r="1470" spans="1:6" ht="28.8" hidden="1" x14ac:dyDescent="0.3">
      <c r="A1470" s="29">
        <v>2</v>
      </c>
      <c r="B1470" s="30" t="s">
        <v>26747</v>
      </c>
      <c r="C1470" s="29" t="s">
        <v>27693</v>
      </c>
      <c r="D1470" s="30" t="s">
        <v>27694</v>
      </c>
      <c r="E1470" s="29" t="s">
        <v>2872</v>
      </c>
      <c r="F1470" s="30" t="s">
        <v>27704</v>
      </c>
    </row>
    <row r="1471" spans="1:6" ht="28.8" hidden="1" x14ac:dyDescent="0.3">
      <c r="A1471" s="29">
        <v>2</v>
      </c>
      <c r="B1471" s="30" t="s">
        <v>26747</v>
      </c>
      <c r="C1471" s="29" t="s">
        <v>27705</v>
      </c>
      <c r="D1471" s="30" t="s">
        <v>27706</v>
      </c>
      <c r="E1471" s="29" t="s">
        <v>2874</v>
      </c>
      <c r="F1471" s="30" t="s">
        <v>27707</v>
      </c>
    </row>
    <row r="1472" spans="1:6" ht="28.8" hidden="1" x14ac:dyDescent="0.3">
      <c r="A1472" s="29">
        <v>2</v>
      </c>
      <c r="B1472" s="30" t="s">
        <v>26747</v>
      </c>
      <c r="C1472" s="29" t="s">
        <v>27705</v>
      </c>
      <c r="D1472" s="30" t="s">
        <v>27706</v>
      </c>
      <c r="E1472" s="29" t="s">
        <v>2876</v>
      </c>
      <c r="F1472" s="30" t="s">
        <v>27708</v>
      </c>
    </row>
    <row r="1473" spans="1:6" ht="28.8" hidden="1" x14ac:dyDescent="0.3">
      <c r="A1473" s="29">
        <v>2</v>
      </c>
      <c r="B1473" s="30" t="s">
        <v>26747</v>
      </c>
      <c r="C1473" s="29" t="s">
        <v>27705</v>
      </c>
      <c r="D1473" s="30" t="s">
        <v>27706</v>
      </c>
      <c r="E1473" s="29" t="s">
        <v>2878</v>
      </c>
      <c r="F1473" s="30" t="s">
        <v>27709</v>
      </c>
    </row>
    <row r="1474" spans="1:6" ht="28.8" hidden="1" x14ac:dyDescent="0.3">
      <c r="A1474" s="29">
        <v>2</v>
      </c>
      <c r="B1474" s="30" t="s">
        <v>26747</v>
      </c>
      <c r="C1474" s="29" t="s">
        <v>27705</v>
      </c>
      <c r="D1474" s="30" t="s">
        <v>27706</v>
      </c>
      <c r="E1474" s="29" t="s">
        <v>2880</v>
      </c>
      <c r="F1474" s="30" t="s">
        <v>27710</v>
      </c>
    </row>
    <row r="1475" spans="1:6" ht="28.8" hidden="1" x14ac:dyDescent="0.3">
      <c r="A1475" s="29">
        <v>2</v>
      </c>
      <c r="B1475" s="30" t="s">
        <v>26747</v>
      </c>
      <c r="C1475" s="29" t="s">
        <v>27711</v>
      </c>
      <c r="D1475" s="41" t="s">
        <v>27712</v>
      </c>
      <c r="E1475" s="29" t="s">
        <v>2882</v>
      </c>
      <c r="F1475" s="30" t="s">
        <v>27713</v>
      </c>
    </row>
    <row r="1476" spans="1:6" ht="28.8" hidden="1" x14ac:dyDescent="0.3">
      <c r="A1476" s="29">
        <v>2</v>
      </c>
      <c r="B1476" s="30" t="s">
        <v>26747</v>
      </c>
      <c r="C1476" s="29" t="s">
        <v>27711</v>
      </c>
      <c r="D1476" s="41" t="s">
        <v>27712</v>
      </c>
      <c r="E1476" s="29" t="s">
        <v>2884</v>
      </c>
      <c r="F1476" s="30" t="s">
        <v>27714</v>
      </c>
    </row>
    <row r="1477" spans="1:6" ht="28.8" hidden="1" x14ac:dyDescent="0.3">
      <c r="A1477" s="29">
        <v>2</v>
      </c>
      <c r="B1477" s="30" t="s">
        <v>26747</v>
      </c>
      <c r="C1477" s="29" t="s">
        <v>27711</v>
      </c>
      <c r="D1477" s="41" t="s">
        <v>27712</v>
      </c>
      <c r="E1477" s="29" t="s">
        <v>2886</v>
      </c>
      <c r="F1477" s="30" t="s">
        <v>27715</v>
      </c>
    </row>
    <row r="1478" spans="1:6" ht="28.8" hidden="1" x14ac:dyDescent="0.3">
      <c r="A1478" s="29">
        <v>2</v>
      </c>
      <c r="B1478" s="30" t="s">
        <v>26747</v>
      </c>
      <c r="C1478" s="29" t="s">
        <v>27711</v>
      </c>
      <c r="D1478" s="41" t="s">
        <v>27712</v>
      </c>
      <c r="E1478" s="29" t="s">
        <v>2888</v>
      </c>
      <c r="F1478" s="30" t="s">
        <v>27716</v>
      </c>
    </row>
    <row r="1479" spans="1:6" ht="28.8" hidden="1" x14ac:dyDescent="0.3">
      <c r="A1479" s="29">
        <v>2</v>
      </c>
      <c r="B1479" s="30" t="s">
        <v>26747</v>
      </c>
      <c r="C1479" s="29" t="s">
        <v>27711</v>
      </c>
      <c r="D1479" s="41" t="s">
        <v>27712</v>
      </c>
      <c r="E1479" s="29" t="s">
        <v>2890</v>
      </c>
      <c r="F1479" s="30" t="s">
        <v>27717</v>
      </c>
    </row>
    <row r="1480" spans="1:6" ht="28.8" hidden="1" x14ac:dyDescent="0.3">
      <c r="A1480" s="29">
        <v>2</v>
      </c>
      <c r="B1480" s="30" t="s">
        <v>26747</v>
      </c>
      <c r="C1480" s="29" t="s">
        <v>27711</v>
      </c>
      <c r="D1480" s="41" t="s">
        <v>27712</v>
      </c>
      <c r="E1480" s="29" t="s">
        <v>2892</v>
      </c>
      <c r="F1480" s="30" t="s">
        <v>27718</v>
      </c>
    </row>
    <row r="1481" spans="1:6" ht="28.8" hidden="1" x14ac:dyDescent="0.3">
      <c r="A1481" s="29">
        <v>2</v>
      </c>
      <c r="B1481" s="30" t="s">
        <v>26747</v>
      </c>
      <c r="C1481" s="29" t="s">
        <v>27711</v>
      </c>
      <c r="D1481" s="41" t="s">
        <v>27712</v>
      </c>
      <c r="E1481" s="29" t="s">
        <v>2894</v>
      </c>
      <c r="F1481" s="30" t="s">
        <v>27719</v>
      </c>
    </row>
    <row r="1482" spans="1:6" ht="28.8" hidden="1" x14ac:dyDescent="0.3">
      <c r="A1482" s="29">
        <v>2</v>
      </c>
      <c r="B1482" s="30" t="s">
        <v>26747</v>
      </c>
      <c r="C1482" s="29" t="s">
        <v>27711</v>
      </c>
      <c r="D1482" s="41" t="s">
        <v>27712</v>
      </c>
      <c r="E1482" s="29" t="s">
        <v>2896</v>
      </c>
      <c r="F1482" s="30" t="s">
        <v>27720</v>
      </c>
    </row>
    <row r="1483" spans="1:6" ht="28.8" hidden="1" x14ac:dyDescent="0.3">
      <c r="A1483" s="29">
        <v>2</v>
      </c>
      <c r="B1483" s="30" t="s">
        <v>26747</v>
      </c>
      <c r="C1483" s="29" t="s">
        <v>27711</v>
      </c>
      <c r="D1483" s="41" t="s">
        <v>27712</v>
      </c>
      <c r="E1483" s="29" t="s">
        <v>2898</v>
      </c>
      <c r="F1483" s="30" t="s">
        <v>27721</v>
      </c>
    </row>
    <row r="1484" spans="1:6" ht="28.8" hidden="1" x14ac:dyDescent="0.3">
      <c r="A1484" s="29">
        <v>2</v>
      </c>
      <c r="B1484" s="30" t="s">
        <v>26747</v>
      </c>
      <c r="C1484" s="29" t="s">
        <v>27722</v>
      </c>
      <c r="D1484" s="30" t="s">
        <v>27723</v>
      </c>
      <c r="E1484" s="29" t="s">
        <v>2900</v>
      </c>
      <c r="F1484" s="30" t="s">
        <v>27724</v>
      </c>
    </row>
    <row r="1485" spans="1:6" ht="28.8" hidden="1" x14ac:dyDescent="0.3">
      <c r="A1485" s="29">
        <v>2</v>
      </c>
      <c r="B1485" s="30" t="s">
        <v>26747</v>
      </c>
      <c r="C1485" s="29" t="s">
        <v>27722</v>
      </c>
      <c r="D1485" s="30" t="s">
        <v>27723</v>
      </c>
      <c r="E1485" s="29" t="s">
        <v>2902</v>
      </c>
      <c r="F1485" s="30" t="s">
        <v>27725</v>
      </c>
    </row>
    <row r="1486" spans="1:6" ht="28.8" hidden="1" x14ac:dyDescent="0.3">
      <c r="A1486" s="29">
        <v>2</v>
      </c>
      <c r="B1486" s="30" t="s">
        <v>26747</v>
      </c>
      <c r="C1486" s="29" t="s">
        <v>27722</v>
      </c>
      <c r="D1486" s="30" t="s">
        <v>27723</v>
      </c>
      <c r="E1486" s="29" t="s">
        <v>2904</v>
      </c>
      <c r="F1486" s="30" t="s">
        <v>27726</v>
      </c>
    </row>
    <row r="1487" spans="1:6" ht="28.8" hidden="1" x14ac:dyDescent="0.3">
      <c r="A1487" s="29">
        <v>2</v>
      </c>
      <c r="B1487" s="30" t="s">
        <v>26747</v>
      </c>
      <c r="C1487" s="29" t="s">
        <v>27722</v>
      </c>
      <c r="D1487" s="30" t="s">
        <v>27723</v>
      </c>
      <c r="E1487" s="29" t="s">
        <v>2906</v>
      </c>
      <c r="F1487" s="30" t="s">
        <v>27727</v>
      </c>
    </row>
    <row r="1488" spans="1:6" ht="28.8" hidden="1" x14ac:dyDescent="0.3">
      <c r="A1488" s="29">
        <v>2</v>
      </c>
      <c r="B1488" s="30" t="s">
        <v>26747</v>
      </c>
      <c r="C1488" s="29" t="s">
        <v>27722</v>
      </c>
      <c r="D1488" s="30" t="s">
        <v>27723</v>
      </c>
      <c r="E1488" s="29" t="s">
        <v>2908</v>
      </c>
      <c r="F1488" s="30" t="s">
        <v>27728</v>
      </c>
    </row>
    <row r="1489" spans="1:6" ht="28.8" hidden="1" x14ac:dyDescent="0.3">
      <c r="A1489" s="29">
        <v>2</v>
      </c>
      <c r="B1489" s="30" t="s">
        <v>26747</v>
      </c>
      <c r="C1489" s="29" t="s">
        <v>27722</v>
      </c>
      <c r="D1489" s="30" t="s">
        <v>27723</v>
      </c>
      <c r="E1489" s="29" t="s">
        <v>2910</v>
      </c>
      <c r="F1489" s="30" t="s">
        <v>27729</v>
      </c>
    </row>
    <row r="1490" spans="1:6" ht="28.8" hidden="1" x14ac:dyDescent="0.3">
      <c r="A1490" s="29">
        <v>2</v>
      </c>
      <c r="B1490" s="30" t="s">
        <v>26747</v>
      </c>
      <c r="C1490" s="29" t="s">
        <v>27722</v>
      </c>
      <c r="D1490" s="30" t="s">
        <v>27723</v>
      </c>
      <c r="E1490" s="29" t="s">
        <v>2912</v>
      </c>
      <c r="F1490" s="30" t="s">
        <v>27730</v>
      </c>
    </row>
    <row r="1491" spans="1:6" ht="28.8" hidden="1" x14ac:dyDescent="0.3">
      <c r="A1491" s="29">
        <v>2</v>
      </c>
      <c r="B1491" s="30" t="s">
        <v>26747</v>
      </c>
      <c r="C1491" s="29" t="s">
        <v>27731</v>
      </c>
      <c r="D1491" s="41" t="s">
        <v>27732</v>
      </c>
      <c r="E1491" s="29" t="s">
        <v>2914</v>
      </c>
      <c r="F1491" s="30" t="s">
        <v>27733</v>
      </c>
    </row>
    <row r="1492" spans="1:6" ht="28.8" hidden="1" x14ac:dyDescent="0.3">
      <c r="A1492" s="29">
        <v>2</v>
      </c>
      <c r="B1492" s="30" t="s">
        <v>26747</v>
      </c>
      <c r="C1492" s="29" t="s">
        <v>27731</v>
      </c>
      <c r="D1492" s="41" t="s">
        <v>27732</v>
      </c>
      <c r="E1492" s="29" t="s">
        <v>2916</v>
      </c>
      <c r="F1492" s="30" t="s">
        <v>27734</v>
      </c>
    </row>
    <row r="1493" spans="1:6" ht="28.8" hidden="1" x14ac:dyDescent="0.3">
      <c r="A1493" s="29">
        <v>2</v>
      </c>
      <c r="B1493" s="30" t="s">
        <v>26747</v>
      </c>
      <c r="C1493" s="29" t="s">
        <v>27731</v>
      </c>
      <c r="D1493" s="41" t="s">
        <v>27732</v>
      </c>
      <c r="E1493" s="29" t="s">
        <v>2918</v>
      </c>
      <c r="F1493" s="30" t="s">
        <v>27735</v>
      </c>
    </row>
    <row r="1494" spans="1:6" ht="28.8" hidden="1" x14ac:dyDescent="0.3">
      <c r="A1494" s="29">
        <v>2</v>
      </c>
      <c r="B1494" s="30" t="s">
        <v>26747</v>
      </c>
      <c r="C1494" s="29" t="s">
        <v>27731</v>
      </c>
      <c r="D1494" s="41" t="s">
        <v>27732</v>
      </c>
      <c r="E1494" s="29" t="s">
        <v>2920</v>
      </c>
      <c r="F1494" s="30" t="s">
        <v>27736</v>
      </c>
    </row>
    <row r="1495" spans="1:6" ht="28.8" hidden="1" x14ac:dyDescent="0.3">
      <c r="A1495" s="29">
        <v>2</v>
      </c>
      <c r="B1495" s="30" t="s">
        <v>26747</v>
      </c>
      <c r="C1495" s="29" t="s">
        <v>27731</v>
      </c>
      <c r="D1495" s="41" t="s">
        <v>27732</v>
      </c>
      <c r="E1495" s="29" t="s">
        <v>2922</v>
      </c>
      <c r="F1495" s="30" t="s">
        <v>27737</v>
      </c>
    </row>
    <row r="1496" spans="1:6" ht="28.8" hidden="1" x14ac:dyDescent="0.3">
      <c r="A1496" s="29">
        <v>2</v>
      </c>
      <c r="B1496" s="30" t="s">
        <v>26747</v>
      </c>
      <c r="C1496" s="29" t="s">
        <v>27738</v>
      </c>
      <c r="D1496" s="41" t="s">
        <v>27739</v>
      </c>
      <c r="E1496" s="29" t="s">
        <v>2924</v>
      </c>
      <c r="F1496" s="30" t="s">
        <v>27740</v>
      </c>
    </row>
    <row r="1497" spans="1:6" ht="28.8" hidden="1" x14ac:dyDescent="0.3">
      <c r="A1497" s="29">
        <v>2</v>
      </c>
      <c r="B1497" s="30" t="s">
        <v>26747</v>
      </c>
      <c r="C1497" s="29" t="s">
        <v>27738</v>
      </c>
      <c r="D1497" s="41" t="s">
        <v>27739</v>
      </c>
      <c r="E1497" s="29" t="s">
        <v>2926</v>
      </c>
      <c r="F1497" s="30" t="s">
        <v>27741</v>
      </c>
    </row>
    <row r="1498" spans="1:6" ht="28.8" hidden="1" x14ac:dyDescent="0.3">
      <c r="A1498" s="29">
        <v>2</v>
      </c>
      <c r="B1498" s="30" t="s">
        <v>26747</v>
      </c>
      <c r="C1498" s="29" t="s">
        <v>27738</v>
      </c>
      <c r="D1498" s="41" t="s">
        <v>27739</v>
      </c>
      <c r="E1498" s="29" t="s">
        <v>2928</v>
      </c>
      <c r="F1498" s="30" t="s">
        <v>27742</v>
      </c>
    </row>
    <row r="1499" spans="1:6" ht="28.8" hidden="1" x14ac:dyDescent="0.3">
      <c r="A1499" s="29">
        <v>2</v>
      </c>
      <c r="B1499" s="30" t="s">
        <v>26747</v>
      </c>
      <c r="C1499" s="29" t="s">
        <v>27738</v>
      </c>
      <c r="D1499" s="41" t="s">
        <v>27739</v>
      </c>
      <c r="E1499" s="29" t="s">
        <v>2930</v>
      </c>
      <c r="F1499" s="30" t="s">
        <v>27743</v>
      </c>
    </row>
    <row r="1500" spans="1:6" ht="28.8" hidden="1" x14ac:dyDescent="0.3">
      <c r="A1500" s="29">
        <v>2</v>
      </c>
      <c r="B1500" s="30" t="s">
        <v>26747</v>
      </c>
      <c r="C1500" s="29" t="s">
        <v>27744</v>
      </c>
      <c r="D1500" s="41" t="s">
        <v>27745</v>
      </c>
      <c r="E1500" s="29" t="s">
        <v>2932</v>
      </c>
      <c r="F1500" s="30" t="s">
        <v>27746</v>
      </c>
    </row>
    <row r="1501" spans="1:6" ht="28.8" hidden="1" x14ac:dyDescent="0.3">
      <c r="A1501" s="29">
        <v>2</v>
      </c>
      <c r="B1501" s="30" t="s">
        <v>26747</v>
      </c>
      <c r="C1501" s="29" t="s">
        <v>27744</v>
      </c>
      <c r="D1501" s="41" t="s">
        <v>27745</v>
      </c>
      <c r="E1501" s="29" t="s">
        <v>2934</v>
      </c>
      <c r="F1501" s="30" t="s">
        <v>27747</v>
      </c>
    </row>
    <row r="1502" spans="1:6" ht="28.8" hidden="1" x14ac:dyDescent="0.3">
      <c r="A1502" s="29">
        <v>2</v>
      </c>
      <c r="B1502" s="30" t="s">
        <v>26747</v>
      </c>
      <c r="C1502" s="29" t="s">
        <v>27744</v>
      </c>
      <c r="D1502" s="41" t="s">
        <v>27745</v>
      </c>
      <c r="E1502" s="29" t="s">
        <v>2936</v>
      </c>
      <c r="F1502" s="30" t="s">
        <v>27748</v>
      </c>
    </row>
    <row r="1503" spans="1:6" ht="28.8" hidden="1" x14ac:dyDescent="0.3">
      <c r="A1503" s="29">
        <v>2</v>
      </c>
      <c r="B1503" s="30" t="s">
        <v>26747</v>
      </c>
      <c r="C1503" s="29" t="s">
        <v>27744</v>
      </c>
      <c r="D1503" s="41" t="s">
        <v>27745</v>
      </c>
      <c r="E1503" s="29" t="s">
        <v>2938</v>
      </c>
      <c r="F1503" s="30" t="s">
        <v>27749</v>
      </c>
    </row>
    <row r="1504" spans="1:6" ht="28.8" hidden="1" x14ac:dyDescent="0.3">
      <c r="A1504" s="29">
        <v>2</v>
      </c>
      <c r="B1504" s="30" t="s">
        <v>26747</v>
      </c>
      <c r="C1504" s="29" t="s">
        <v>27744</v>
      </c>
      <c r="D1504" s="41" t="s">
        <v>27745</v>
      </c>
      <c r="E1504" s="29" t="s">
        <v>2940</v>
      </c>
      <c r="F1504" s="30" t="s">
        <v>27750</v>
      </c>
    </row>
    <row r="1505" spans="1:6" ht="28.8" hidden="1" x14ac:dyDescent="0.3">
      <c r="A1505" s="29">
        <v>2</v>
      </c>
      <c r="B1505" s="30" t="s">
        <v>26747</v>
      </c>
      <c r="C1505" s="29" t="s">
        <v>27744</v>
      </c>
      <c r="D1505" s="41" t="s">
        <v>27745</v>
      </c>
      <c r="E1505" s="29" t="s">
        <v>2942</v>
      </c>
      <c r="F1505" s="30" t="s">
        <v>27751</v>
      </c>
    </row>
    <row r="1506" spans="1:6" ht="28.8" hidden="1" x14ac:dyDescent="0.3">
      <c r="A1506" s="29">
        <v>2</v>
      </c>
      <c r="B1506" s="30" t="s">
        <v>26747</v>
      </c>
      <c r="C1506" s="29" t="s">
        <v>27744</v>
      </c>
      <c r="D1506" s="41" t="s">
        <v>27745</v>
      </c>
      <c r="E1506" s="29" t="s">
        <v>2944</v>
      </c>
      <c r="F1506" s="30" t="s">
        <v>27752</v>
      </c>
    </row>
    <row r="1507" spans="1:6" ht="28.8" hidden="1" x14ac:dyDescent="0.3">
      <c r="A1507" s="29">
        <v>2</v>
      </c>
      <c r="B1507" s="30" t="s">
        <v>26747</v>
      </c>
      <c r="C1507" s="29" t="s">
        <v>27753</v>
      </c>
      <c r="D1507" s="41" t="s">
        <v>27754</v>
      </c>
      <c r="E1507" s="29" t="s">
        <v>2946</v>
      </c>
      <c r="F1507" s="30" t="s">
        <v>27755</v>
      </c>
    </row>
    <row r="1508" spans="1:6" ht="28.8" hidden="1" x14ac:dyDescent="0.3">
      <c r="A1508" s="29">
        <v>2</v>
      </c>
      <c r="B1508" s="30" t="s">
        <v>26747</v>
      </c>
      <c r="C1508" s="29" t="s">
        <v>27753</v>
      </c>
      <c r="D1508" s="41" t="s">
        <v>27754</v>
      </c>
      <c r="E1508" s="29" t="s">
        <v>2948</v>
      </c>
      <c r="F1508" s="30" t="s">
        <v>27756</v>
      </c>
    </row>
    <row r="1509" spans="1:6" ht="28.8" hidden="1" x14ac:dyDescent="0.3">
      <c r="A1509" s="29">
        <v>2</v>
      </c>
      <c r="B1509" s="30" t="s">
        <v>26747</v>
      </c>
      <c r="C1509" s="29" t="s">
        <v>27753</v>
      </c>
      <c r="D1509" s="41" t="s">
        <v>27754</v>
      </c>
      <c r="E1509" s="29" t="s">
        <v>2950</v>
      </c>
      <c r="F1509" s="30" t="s">
        <v>27757</v>
      </c>
    </row>
    <row r="1510" spans="1:6" ht="28.8" hidden="1" x14ac:dyDescent="0.3">
      <c r="A1510" s="29">
        <v>2</v>
      </c>
      <c r="B1510" s="30" t="s">
        <v>26747</v>
      </c>
      <c r="C1510" s="29" t="s">
        <v>27758</v>
      </c>
      <c r="D1510" s="41" t="s">
        <v>27759</v>
      </c>
      <c r="E1510" s="29" t="s">
        <v>2952</v>
      </c>
      <c r="F1510" s="30" t="s">
        <v>27760</v>
      </c>
    </row>
    <row r="1511" spans="1:6" ht="28.8" hidden="1" x14ac:dyDescent="0.3">
      <c r="A1511" s="29">
        <v>2</v>
      </c>
      <c r="B1511" s="30" t="s">
        <v>26747</v>
      </c>
      <c r="C1511" s="29" t="s">
        <v>27758</v>
      </c>
      <c r="D1511" s="41" t="s">
        <v>27759</v>
      </c>
      <c r="E1511" s="29" t="s">
        <v>2954</v>
      </c>
      <c r="F1511" s="30" t="s">
        <v>27761</v>
      </c>
    </row>
    <row r="1512" spans="1:6" ht="28.8" hidden="1" x14ac:dyDescent="0.3">
      <c r="A1512" s="29">
        <v>2</v>
      </c>
      <c r="B1512" s="30" t="s">
        <v>26747</v>
      </c>
      <c r="C1512" s="29" t="s">
        <v>27758</v>
      </c>
      <c r="D1512" s="41" t="s">
        <v>27759</v>
      </c>
      <c r="E1512" s="29" t="s">
        <v>2956</v>
      </c>
      <c r="F1512" s="30" t="s">
        <v>27762</v>
      </c>
    </row>
    <row r="1513" spans="1:6" ht="28.8" hidden="1" x14ac:dyDescent="0.3">
      <c r="A1513" s="29">
        <v>2</v>
      </c>
      <c r="B1513" s="30" t="s">
        <v>26747</v>
      </c>
      <c r="C1513" s="29" t="s">
        <v>27758</v>
      </c>
      <c r="D1513" s="41" t="s">
        <v>27759</v>
      </c>
      <c r="E1513" s="29" t="s">
        <v>2958</v>
      </c>
      <c r="F1513" s="30" t="s">
        <v>27763</v>
      </c>
    </row>
    <row r="1514" spans="1:6" ht="28.8" hidden="1" x14ac:dyDescent="0.3">
      <c r="A1514" s="29">
        <v>2</v>
      </c>
      <c r="B1514" s="30" t="s">
        <v>26747</v>
      </c>
      <c r="C1514" s="29" t="s">
        <v>27758</v>
      </c>
      <c r="D1514" s="41" t="s">
        <v>27759</v>
      </c>
      <c r="E1514" s="29" t="s">
        <v>2960</v>
      </c>
      <c r="F1514" s="30" t="s">
        <v>27764</v>
      </c>
    </row>
    <row r="1515" spans="1:6" ht="28.8" hidden="1" x14ac:dyDescent="0.3">
      <c r="A1515" s="29">
        <v>2</v>
      </c>
      <c r="B1515" s="30" t="s">
        <v>26747</v>
      </c>
      <c r="C1515" s="29" t="s">
        <v>27758</v>
      </c>
      <c r="D1515" s="41" t="s">
        <v>27759</v>
      </c>
      <c r="E1515" s="29" t="s">
        <v>2962</v>
      </c>
      <c r="F1515" s="30" t="s">
        <v>27765</v>
      </c>
    </row>
    <row r="1516" spans="1:6" ht="28.8" hidden="1" x14ac:dyDescent="0.3">
      <c r="A1516" s="29">
        <v>2</v>
      </c>
      <c r="B1516" s="30" t="s">
        <v>26747</v>
      </c>
      <c r="C1516" s="29" t="s">
        <v>27758</v>
      </c>
      <c r="D1516" s="41" t="s">
        <v>27759</v>
      </c>
      <c r="E1516" s="29" t="s">
        <v>2964</v>
      </c>
      <c r="F1516" s="30" t="s">
        <v>27766</v>
      </c>
    </row>
    <row r="1517" spans="1:6" ht="28.8" hidden="1" x14ac:dyDescent="0.3">
      <c r="A1517" s="29">
        <v>2</v>
      </c>
      <c r="B1517" s="30" t="s">
        <v>26747</v>
      </c>
      <c r="C1517" s="29" t="s">
        <v>27767</v>
      </c>
      <c r="D1517" s="41" t="s">
        <v>27768</v>
      </c>
      <c r="E1517" s="29" t="s">
        <v>2966</v>
      </c>
      <c r="F1517" s="30" t="s">
        <v>27769</v>
      </c>
    </row>
    <row r="1518" spans="1:6" ht="28.8" hidden="1" x14ac:dyDescent="0.3">
      <c r="A1518" s="29">
        <v>2</v>
      </c>
      <c r="B1518" s="30" t="s">
        <v>26747</v>
      </c>
      <c r="C1518" s="29" t="s">
        <v>27767</v>
      </c>
      <c r="D1518" s="41" t="s">
        <v>27768</v>
      </c>
      <c r="E1518" s="29" t="s">
        <v>2968</v>
      </c>
      <c r="F1518" s="30" t="s">
        <v>27770</v>
      </c>
    </row>
    <row r="1519" spans="1:6" ht="28.8" hidden="1" x14ac:dyDescent="0.3">
      <c r="A1519" s="29">
        <v>2</v>
      </c>
      <c r="B1519" s="30" t="s">
        <v>26747</v>
      </c>
      <c r="C1519" s="29" t="s">
        <v>27767</v>
      </c>
      <c r="D1519" s="41" t="s">
        <v>27768</v>
      </c>
      <c r="E1519" s="29" t="s">
        <v>2970</v>
      </c>
      <c r="F1519" s="30" t="s">
        <v>27771</v>
      </c>
    </row>
    <row r="1520" spans="1:6" ht="28.8" hidden="1" x14ac:dyDescent="0.3">
      <c r="A1520" s="29">
        <v>2</v>
      </c>
      <c r="B1520" s="30" t="s">
        <v>26747</v>
      </c>
      <c r="C1520" s="29" t="s">
        <v>27767</v>
      </c>
      <c r="D1520" s="41" t="s">
        <v>27768</v>
      </c>
      <c r="E1520" s="29" t="s">
        <v>2972</v>
      </c>
      <c r="F1520" s="30" t="s">
        <v>27772</v>
      </c>
    </row>
    <row r="1521" spans="1:7" ht="28.8" hidden="1" x14ac:dyDescent="0.3">
      <c r="A1521" s="29">
        <v>2</v>
      </c>
      <c r="B1521" s="30" t="s">
        <v>26747</v>
      </c>
      <c r="C1521" s="29" t="s">
        <v>27767</v>
      </c>
      <c r="D1521" s="41" t="s">
        <v>27768</v>
      </c>
      <c r="E1521" s="29" t="s">
        <v>2974</v>
      </c>
      <c r="F1521" s="30" t="s">
        <v>27773</v>
      </c>
    </row>
    <row r="1522" spans="1:7" ht="28.8" hidden="1" x14ac:dyDescent="0.3">
      <c r="A1522" s="29">
        <v>2</v>
      </c>
      <c r="B1522" s="30" t="s">
        <v>26747</v>
      </c>
      <c r="C1522" s="29" t="s">
        <v>27767</v>
      </c>
      <c r="D1522" s="41" t="s">
        <v>27768</v>
      </c>
      <c r="E1522" s="29" t="s">
        <v>2976</v>
      </c>
      <c r="F1522" s="30" t="s">
        <v>27774</v>
      </c>
    </row>
    <row r="1523" spans="1:7" ht="28.8" hidden="1" x14ac:dyDescent="0.3">
      <c r="A1523" s="29">
        <v>2</v>
      </c>
      <c r="B1523" s="30" t="s">
        <v>26747</v>
      </c>
      <c r="C1523" s="29" t="s">
        <v>27767</v>
      </c>
      <c r="D1523" s="41" t="s">
        <v>27768</v>
      </c>
      <c r="E1523" s="29" t="s">
        <v>2978</v>
      </c>
      <c r="F1523" s="30" t="s">
        <v>27775</v>
      </c>
    </row>
    <row r="1524" spans="1:7" ht="28.8" hidden="1" x14ac:dyDescent="0.3">
      <c r="A1524" s="29">
        <v>2</v>
      </c>
      <c r="B1524" s="30" t="s">
        <v>26747</v>
      </c>
      <c r="C1524" s="29" t="s">
        <v>27767</v>
      </c>
      <c r="D1524" s="41" t="s">
        <v>27768</v>
      </c>
      <c r="E1524" s="29" t="s">
        <v>2980</v>
      </c>
      <c r="F1524" s="30" t="s">
        <v>27776</v>
      </c>
    </row>
    <row r="1525" spans="1:7" ht="28.8" hidden="1" x14ac:dyDescent="0.3">
      <c r="A1525" s="29">
        <v>2</v>
      </c>
      <c r="B1525" s="30" t="s">
        <v>26747</v>
      </c>
      <c r="C1525" s="29" t="s">
        <v>27767</v>
      </c>
      <c r="D1525" s="41" t="s">
        <v>27768</v>
      </c>
      <c r="E1525" s="29" t="s">
        <v>2982</v>
      </c>
      <c r="F1525" s="30" t="s">
        <v>27777</v>
      </c>
    </row>
    <row r="1526" spans="1:7" ht="28.8" hidden="1" x14ac:dyDescent="0.3">
      <c r="A1526" s="29">
        <v>2</v>
      </c>
      <c r="B1526" s="30" t="s">
        <v>26747</v>
      </c>
      <c r="C1526" s="29" t="s">
        <v>27767</v>
      </c>
      <c r="D1526" s="41" t="s">
        <v>27768</v>
      </c>
      <c r="E1526" s="29" t="s">
        <v>2984</v>
      </c>
      <c r="F1526" s="30" t="s">
        <v>27778</v>
      </c>
    </row>
    <row r="1527" spans="1:7" hidden="1" x14ac:dyDescent="0.3">
      <c r="A1527" s="29">
        <v>2</v>
      </c>
      <c r="B1527" s="30" t="s">
        <v>26747</v>
      </c>
      <c r="C1527" s="29" t="s">
        <v>27779</v>
      </c>
      <c r="D1527" s="30" t="s">
        <v>27780</v>
      </c>
      <c r="E1527" s="29" t="s">
        <v>2986</v>
      </c>
      <c r="F1527" s="30" t="s">
        <v>27781</v>
      </c>
    </row>
    <row r="1528" spans="1:7" ht="28.8" hidden="1" x14ac:dyDescent="0.3">
      <c r="A1528" s="29">
        <v>2</v>
      </c>
      <c r="B1528" s="30" t="s">
        <v>26747</v>
      </c>
      <c r="C1528" s="29" t="s">
        <v>27782</v>
      </c>
      <c r="D1528" s="30" t="s">
        <v>27783</v>
      </c>
      <c r="E1528" s="29" t="s">
        <v>2988</v>
      </c>
      <c r="F1528" s="30" t="s">
        <v>27784</v>
      </c>
      <c r="G1528" s="25"/>
    </row>
    <row r="1529" spans="1:7" ht="28.8" hidden="1" x14ac:dyDescent="0.3">
      <c r="A1529" s="29">
        <v>2</v>
      </c>
      <c r="B1529" s="30" t="s">
        <v>26747</v>
      </c>
      <c r="C1529" s="29" t="s">
        <v>27782</v>
      </c>
      <c r="D1529" s="30" t="s">
        <v>27783</v>
      </c>
      <c r="E1529" s="29" t="s">
        <v>2990</v>
      </c>
      <c r="F1529" s="30" t="s">
        <v>27785</v>
      </c>
    </row>
    <row r="1530" spans="1:7" hidden="1" x14ac:dyDescent="0.3">
      <c r="A1530" s="29">
        <v>2</v>
      </c>
      <c r="B1530" s="30" t="s">
        <v>26747</v>
      </c>
      <c r="C1530" s="29" t="s">
        <v>27782</v>
      </c>
      <c r="D1530" s="30" t="s">
        <v>27783</v>
      </c>
      <c r="E1530" s="29" t="s">
        <v>2992</v>
      </c>
      <c r="F1530" s="30" t="s">
        <v>27786</v>
      </c>
    </row>
    <row r="1531" spans="1:7" hidden="1" x14ac:dyDescent="0.3">
      <c r="A1531" s="29">
        <v>2</v>
      </c>
      <c r="B1531" s="30" t="s">
        <v>26747</v>
      </c>
      <c r="C1531" s="29" t="s">
        <v>27782</v>
      </c>
      <c r="D1531" s="30" t="s">
        <v>27783</v>
      </c>
      <c r="E1531" s="29" t="s">
        <v>2996</v>
      </c>
      <c r="F1531" s="30" t="s">
        <v>27787</v>
      </c>
    </row>
    <row r="1532" spans="1:7" hidden="1" x14ac:dyDescent="0.3">
      <c r="A1532" s="29">
        <v>2</v>
      </c>
      <c r="B1532" s="30" t="s">
        <v>26747</v>
      </c>
      <c r="C1532" s="29" t="s">
        <v>27782</v>
      </c>
      <c r="D1532" s="30" t="s">
        <v>27783</v>
      </c>
      <c r="E1532" s="38" t="s">
        <v>27788</v>
      </c>
      <c r="F1532" s="33" t="s">
        <v>27789</v>
      </c>
    </row>
    <row r="1533" spans="1:7" ht="28.8" hidden="1" x14ac:dyDescent="0.3">
      <c r="A1533" s="29">
        <v>2</v>
      </c>
      <c r="B1533" s="30" t="s">
        <v>26747</v>
      </c>
      <c r="C1533" s="29" t="s">
        <v>27782</v>
      </c>
      <c r="D1533" s="30" t="s">
        <v>27783</v>
      </c>
      <c r="E1533" s="38" t="s">
        <v>27790</v>
      </c>
      <c r="F1533" s="33" t="s">
        <v>27791</v>
      </c>
    </row>
    <row r="1534" spans="1:7" hidden="1" x14ac:dyDescent="0.3">
      <c r="A1534" s="29">
        <v>2</v>
      </c>
      <c r="B1534" s="30" t="s">
        <v>26747</v>
      </c>
      <c r="C1534" s="29" t="s">
        <v>27782</v>
      </c>
      <c r="D1534" s="30" t="s">
        <v>27783</v>
      </c>
      <c r="E1534" s="29" t="s">
        <v>2998</v>
      </c>
      <c r="F1534" s="30" t="s">
        <v>27792</v>
      </c>
    </row>
    <row r="1535" spans="1:7" hidden="1" x14ac:dyDescent="0.3">
      <c r="A1535" s="29">
        <v>2</v>
      </c>
      <c r="B1535" s="30" t="s">
        <v>26747</v>
      </c>
      <c r="C1535" s="29" t="s">
        <v>27782</v>
      </c>
      <c r="D1535" s="30" t="s">
        <v>27783</v>
      </c>
      <c r="E1535" s="29" t="s">
        <v>3000</v>
      </c>
      <c r="F1535" s="30" t="s">
        <v>27793</v>
      </c>
    </row>
    <row r="1536" spans="1:7" ht="43.2" hidden="1" x14ac:dyDescent="0.3">
      <c r="A1536" s="29">
        <v>2</v>
      </c>
      <c r="B1536" s="30" t="s">
        <v>26747</v>
      </c>
      <c r="C1536" s="29" t="s">
        <v>27794</v>
      </c>
      <c r="D1536" s="30" t="s">
        <v>27795</v>
      </c>
      <c r="E1536" s="29" t="s">
        <v>3002</v>
      </c>
      <c r="F1536" s="30" t="s">
        <v>27796</v>
      </c>
    </row>
    <row r="1537" spans="1:6" ht="43.2" hidden="1" x14ac:dyDescent="0.3">
      <c r="A1537" s="29">
        <v>2</v>
      </c>
      <c r="B1537" s="30" t="s">
        <v>26747</v>
      </c>
      <c r="C1537" s="29" t="s">
        <v>27794</v>
      </c>
      <c r="D1537" s="30" t="s">
        <v>27795</v>
      </c>
      <c r="E1537" s="29" t="s">
        <v>3004</v>
      </c>
      <c r="F1537" s="30" t="s">
        <v>27797</v>
      </c>
    </row>
    <row r="1538" spans="1:6" ht="43.2" hidden="1" x14ac:dyDescent="0.3">
      <c r="A1538" s="29">
        <v>2</v>
      </c>
      <c r="B1538" s="30" t="s">
        <v>26747</v>
      </c>
      <c r="C1538" s="29" t="s">
        <v>27794</v>
      </c>
      <c r="D1538" s="30" t="s">
        <v>27795</v>
      </c>
      <c r="E1538" s="29" t="s">
        <v>3006</v>
      </c>
      <c r="F1538" s="30" t="s">
        <v>27798</v>
      </c>
    </row>
    <row r="1539" spans="1:6" s="42" customFormat="1" ht="43.2" hidden="1" x14ac:dyDescent="0.3">
      <c r="A1539" s="29">
        <v>2</v>
      </c>
      <c r="B1539" s="30" t="s">
        <v>26747</v>
      </c>
      <c r="C1539" s="29" t="s">
        <v>27794</v>
      </c>
      <c r="D1539" s="30" t="s">
        <v>27795</v>
      </c>
      <c r="E1539" s="29" t="s">
        <v>3008</v>
      </c>
      <c r="F1539" s="30" t="s">
        <v>27799</v>
      </c>
    </row>
    <row r="1540" spans="1:6" ht="43.2" hidden="1" x14ac:dyDescent="0.3">
      <c r="A1540" s="29">
        <v>2</v>
      </c>
      <c r="B1540" s="30" t="s">
        <v>26747</v>
      </c>
      <c r="C1540" s="29" t="s">
        <v>27794</v>
      </c>
      <c r="D1540" s="30" t="s">
        <v>27795</v>
      </c>
      <c r="E1540" s="38" t="s">
        <v>27800</v>
      </c>
      <c r="F1540" s="33" t="s">
        <v>27801</v>
      </c>
    </row>
    <row r="1541" spans="1:6" ht="43.2" hidden="1" x14ac:dyDescent="0.3">
      <c r="A1541" s="29">
        <v>2</v>
      </c>
      <c r="B1541" s="30" t="s">
        <v>26747</v>
      </c>
      <c r="C1541" s="29" t="s">
        <v>27794</v>
      </c>
      <c r="D1541" s="30" t="s">
        <v>27795</v>
      </c>
      <c r="E1541" s="38" t="s">
        <v>27802</v>
      </c>
      <c r="F1541" s="33" t="s">
        <v>27803</v>
      </c>
    </row>
    <row r="1542" spans="1:6" ht="43.2" hidden="1" x14ac:dyDescent="0.3">
      <c r="A1542" s="29">
        <v>2</v>
      </c>
      <c r="B1542" s="30" t="s">
        <v>26747</v>
      </c>
      <c r="C1542" s="29" t="s">
        <v>27794</v>
      </c>
      <c r="D1542" s="30" t="s">
        <v>27795</v>
      </c>
      <c r="E1542" s="29" t="s">
        <v>3010</v>
      </c>
      <c r="F1542" s="30" t="s">
        <v>27804</v>
      </c>
    </row>
    <row r="1543" spans="1:6" ht="43.2" hidden="1" x14ac:dyDescent="0.3">
      <c r="A1543" s="29">
        <v>2</v>
      </c>
      <c r="B1543" s="30" t="s">
        <v>26747</v>
      </c>
      <c r="C1543" s="29" t="s">
        <v>27794</v>
      </c>
      <c r="D1543" s="30" t="s">
        <v>27795</v>
      </c>
      <c r="E1543" s="29" t="s">
        <v>3012</v>
      </c>
      <c r="F1543" s="30" t="s">
        <v>27805</v>
      </c>
    </row>
    <row r="1544" spans="1:6" ht="28.8" hidden="1" x14ac:dyDescent="0.3">
      <c r="A1544" s="29">
        <v>2</v>
      </c>
      <c r="B1544" s="30" t="s">
        <v>26747</v>
      </c>
      <c r="C1544" s="29" t="s">
        <v>27806</v>
      </c>
      <c r="D1544" s="30" t="s">
        <v>27807</v>
      </c>
      <c r="E1544" s="29" t="s">
        <v>3014</v>
      </c>
      <c r="F1544" s="30" t="s">
        <v>27808</v>
      </c>
    </row>
    <row r="1545" spans="1:6" ht="28.8" hidden="1" x14ac:dyDescent="0.3">
      <c r="A1545" s="29">
        <v>2</v>
      </c>
      <c r="B1545" s="30" t="s">
        <v>26747</v>
      </c>
      <c r="C1545" s="29" t="s">
        <v>27806</v>
      </c>
      <c r="D1545" s="30" t="s">
        <v>27807</v>
      </c>
      <c r="E1545" s="29" t="s">
        <v>3016</v>
      </c>
      <c r="F1545" s="30" t="s">
        <v>27809</v>
      </c>
    </row>
    <row r="1546" spans="1:6" ht="43.2" hidden="1" x14ac:dyDescent="0.3">
      <c r="A1546" s="29">
        <v>2</v>
      </c>
      <c r="B1546" s="30" t="s">
        <v>26747</v>
      </c>
      <c r="C1546" s="29" t="s">
        <v>27806</v>
      </c>
      <c r="D1546" s="30" t="s">
        <v>27807</v>
      </c>
      <c r="E1546" s="29" t="s">
        <v>3018</v>
      </c>
      <c r="F1546" s="30" t="s">
        <v>27810</v>
      </c>
    </row>
    <row r="1547" spans="1:6" ht="28.8" hidden="1" x14ac:dyDescent="0.3">
      <c r="A1547" s="29">
        <v>2</v>
      </c>
      <c r="B1547" s="30" t="s">
        <v>26747</v>
      </c>
      <c r="C1547" s="29" t="s">
        <v>27806</v>
      </c>
      <c r="D1547" s="30" t="s">
        <v>27807</v>
      </c>
      <c r="E1547" s="29" t="s">
        <v>3020</v>
      </c>
      <c r="F1547" s="30" t="s">
        <v>27811</v>
      </c>
    </row>
    <row r="1548" spans="1:6" ht="28.8" hidden="1" x14ac:dyDescent="0.3">
      <c r="A1548" s="29">
        <v>2</v>
      </c>
      <c r="B1548" s="30" t="s">
        <v>26747</v>
      </c>
      <c r="C1548" s="29" t="s">
        <v>27806</v>
      </c>
      <c r="D1548" s="30" t="s">
        <v>27807</v>
      </c>
      <c r="E1548" s="29" t="s">
        <v>3022</v>
      </c>
      <c r="F1548" s="30" t="s">
        <v>27812</v>
      </c>
    </row>
    <row r="1549" spans="1:6" ht="28.8" hidden="1" x14ac:dyDescent="0.3">
      <c r="A1549" s="29">
        <v>2</v>
      </c>
      <c r="B1549" s="30" t="s">
        <v>26747</v>
      </c>
      <c r="C1549" s="29" t="s">
        <v>27806</v>
      </c>
      <c r="D1549" s="30" t="s">
        <v>27807</v>
      </c>
      <c r="E1549" s="29" t="s">
        <v>3024</v>
      </c>
      <c r="F1549" s="30" t="s">
        <v>27813</v>
      </c>
    </row>
    <row r="1550" spans="1:6" ht="28.8" hidden="1" x14ac:dyDescent="0.3">
      <c r="A1550" s="29">
        <v>2</v>
      </c>
      <c r="B1550" s="30" t="s">
        <v>26747</v>
      </c>
      <c r="C1550" s="29" t="s">
        <v>27806</v>
      </c>
      <c r="D1550" s="30" t="s">
        <v>27807</v>
      </c>
      <c r="E1550" s="29" t="s">
        <v>3026</v>
      </c>
      <c r="F1550" s="30" t="s">
        <v>27814</v>
      </c>
    </row>
    <row r="1551" spans="1:6" ht="28.8" hidden="1" x14ac:dyDescent="0.3">
      <c r="A1551" s="29">
        <v>2</v>
      </c>
      <c r="B1551" s="30" t="s">
        <v>26747</v>
      </c>
      <c r="C1551" s="29" t="s">
        <v>27806</v>
      </c>
      <c r="D1551" s="30" t="s">
        <v>27807</v>
      </c>
      <c r="E1551" s="29" t="s">
        <v>3028</v>
      </c>
      <c r="F1551" s="30" t="s">
        <v>27815</v>
      </c>
    </row>
    <row r="1552" spans="1:6" ht="28.8" hidden="1" x14ac:dyDescent="0.3">
      <c r="A1552" s="29">
        <v>2</v>
      </c>
      <c r="B1552" s="30" t="s">
        <v>26747</v>
      </c>
      <c r="C1552" s="29" t="s">
        <v>27806</v>
      </c>
      <c r="D1552" s="30" t="s">
        <v>27807</v>
      </c>
      <c r="E1552" s="29" t="s">
        <v>3030</v>
      </c>
      <c r="F1552" s="30" t="s">
        <v>27816</v>
      </c>
    </row>
    <row r="1553" spans="1:6" ht="57.6" hidden="1" x14ac:dyDescent="0.3">
      <c r="A1553" s="29">
        <v>3</v>
      </c>
      <c r="B1553" s="30" t="s">
        <v>27817</v>
      </c>
      <c r="C1553" s="29" t="s">
        <v>27818</v>
      </c>
      <c r="D1553" s="30" t="s">
        <v>27819</v>
      </c>
      <c r="E1553" s="29" t="s">
        <v>3032</v>
      </c>
      <c r="F1553" s="30" t="s">
        <v>27820</v>
      </c>
    </row>
    <row r="1554" spans="1:6" ht="57.6" hidden="1" x14ac:dyDescent="0.3">
      <c r="A1554" s="29">
        <v>3</v>
      </c>
      <c r="B1554" s="30" t="s">
        <v>27817</v>
      </c>
      <c r="C1554" s="29" t="s">
        <v>27818</v>
      </c>
      <c r="D1554" s="30" t="s">
        <v>27819</v>
      </c>
      <c r="E1554" s="29" t="s">
        <v>3034</v>
      </c>
      <c r="F1554" s="30" t="s">
        <v>27821</v>
      </c>
    </row>
    <row r="1555" spans="1:6" ht="57.6" hidden="1" x14ac:dyDescent="0.3">
      <c r="A1555" s="29">
        <v>3</v>
      </c>
      <c r="B1555" s="30" t="s">
        <v>27817</v>
      </c>
      <c r="C1555" s="29" t="s">
        <v>27818</v>
      </c>
      <c r="D1555" s="30" t="s">
        <v>27819</v>
      </c>
      <c r="E1555" s="29" t="s">
        <v>3036</v>
      </c>
      <c r="F1555" s="30" t="s">
        <v>27822</v>
      </c>
    </row>
    <row r="1556" spans="1:6" ht="57.6" hidden="1" x14ac:dyDescent="0.3">
      <c r="A1556" s="29">
        <v>3</v>
      </c>
      <c r="B1556" s="30" t="s">
        <v>27817</v>
      </c>
      <c r="C1556" s="29" t="s">
        <v>27818</v>
      </c>
      <c r="D1556" s="30" t="s">
        <v>27819</v>
      </c>
      <c r="E1556" s="29" t="s">
        <v>3038</v>
      </c>
      <c r="F1556" s="30" t="s">
        <v>27823</v>
      </c>
    </row>
    <row r="1557" spans="1:6" ht="57.6" hidden="1" x14ac:dyDescent="0.3">
      <c r="A1557" s="29">
        <v>3</v>
      </c>
      <c r="B1557" s="30" t="s">
        <v>27817</v>
      </c>
      <c r="C1557" s="29" t="s">
        <v>27824</v>
      </c>
      <c r="D1557" s="30" t="s">
        <v>27825</v>
      </c>
      <c r="E1557" s="29" t="s">
        <v>3040</v>
      </c>
      <c r="F1557" s="30" t="s">
        <v>27826</v>
      </c>
    </row>
    <row r="1558" spans="1:6" ht="57.6" hidden="1" x14ac:dyDescent="0.3">
      <c r="A1558" s="29">
        <v>3</v>
      </c>
      <c r="B1558" s="30" t="s">
        <v>27817</v>
      </c>
      <c r="C1558" s="29" t="s">
        <v>27824</v>
      </c>
      <c r="D1558" s="30" t="s">
        <v>27825</v>
      </c>
      <c r="E1558" s="29" t="s">
        <v>3042</v>
      </c>
      <c r="F1558" s="30" t="s">
        <v>27827</v>
      </c>
    </row>
    <row r="1559" spans="1:6" ht="57.6" hidden="1" x14ac:dyDescent="0.3">
      <c r="A1559" s="29">
        <v>3</v>
      </c>
      <c r="B1559" s="30" t="s">
        <v>27817</v>
      </c>
      <c r="C1559" s="29" t="s">
        <v>27824</v>
      </c>
      <c r="D1559" s="30" t="s">
        <v>27825</v>
      </c>
      <c r="E1559" s="29" t="s">
        <v>3044</v>
      </c>
      <c r="F1559" s="30" t="s">
        <v>27828</v>
      </c>
    </row>
    <row r="1560" spans="1:6" ht="57.6" hidden="1" x14ac:dyDescent="0.3">
      <c r="A1560" s="29">
        <v>3</v>
      </c>
      <c r="B1560" s="30" t="s">
        <v>27817</v>
      </c>
      <c r="C1560" s="29" t="s">
        <v>27824</v>
      </c>
      <c r="D1560" s="30" t="s">
        <v>27825</v>
      </c>
      <c r="E1560" s="29" t="s">
        <v>3046</v>
      </c>
      <c r="F1560" s="30" t="s">
        <v>27829</v>
      </c>
    </row>
    <row r="1561" spans="1:6" ht="57.6" hidden="1" x14ac:dyDescent="0.3">
      <c r="A1561" s="29">
        <v>3</v>
      </c>
      <c r="B1561" s="30" t="s">
        <v>27817</v>
      </c>
      <c r="C1561" s="29" t="s">
        <v>27824</v>
      </c>
      <c r="D1561" s="30" t="s">
        <v>27825</v>
      </c>
      <c r="E1561" s="29" t="s">
        <v>3048</v>
      </c>
      <c r="F1561" s="30" t="s">
        <v>27830</v>
      </c>
    </row>
    <row r="1562" spans="1:6" ht="57.6" hidden="1" x14ac:dyDescent="0.3">
      <c r="A1562" s="29">
        <v>3</v>
      </c>
      <c r="B1562" s="30" t="s">
        <v>27817</v>
      </c>
      <c r="C1562" s="29" t="s">
        <v>27824</v>
      </c>
      <c r="D1562" s="30" t="s">
        <v>27825</v>
      </c>
      <c r="E1562" s="29" t="s">
        <v>3050</v>
      </c>
      <c r="F1562" s="30" t="s">
        <v>27831</v>
      </c>
    </row>
    <row r="1563" spans="1:6" ht="57.6" hidden="1" x14ac:dyDescent="0.3">
      <c r="A1563" s="29">
        <v>3</v>
      </c>
      <c r="B1563" s="30" t="s">
        <v>27817</v>
      </c>
      <c r="C1563" s="29" t="s">
        <v>27832</v>
      </c>
      <c r="D1563" s="30" t="s">
        <v>27833</v>
      </c>
      <c r="E1563" s="29" t="s">
        <v>3052</v>
      </c>
      <c r="F1563" s="30" t="s">
        <v>27834</v>
      </c>
    </row>
    <row r="1564" spans="1:6" ht="57.6" hidden="1" x14ac:dyDescent="0.3">
      <c r="A1564" s="29">
        <v>3</v>
      </c>
      <c r="B1564" s="30" t="s">
        <v>27817</v>
      </c>
      <c r="C1564" s="29" t="s">
        <v>27832</v>
      </c>
      <c r="D1564" s="30" t="s">
        <v>27833</v>
      </c>
      <c r="E1564" s="29" t="s">
        <v>3054</v>
      </c>
      <c r="F1564" s="30" t="s">
        <v>27835</v>
      </c>
    </row>
    <row r="1565" spans="1:6" ht="57.6" hidden="1" x14ac:dyDescent="0.3">
      <c r="A1565" s="29">
        <v>3</v>
      </c>
      <c r="B1565" s="30" t="s">
        <v>27817</v>
      </c>
      <c r="C1565" s="29" t="s">
        <v>27832</v>
      </c>
      <c r="D1565" s="30" t="s">
        <v>27833</v>
      </c>
      <c r="E1565" s="29" t="s">
        <v>3056</v>
      </c>
      <c r="F1565" s="30" t="s">
        <v>27836</v>
      </c>
    </row>
    <row r="1566" spans="1:6" ht="57.6" hidden="1" x14ac:dyDescent="0.3">
      <c r="A1566" s="29">
        <v>3</v>
      </c>
      <c r="B1566" s="30" t="s">
        <v>27817</v>
      </c>
      <c r="C1566" s="29" t="s">
        <v>27832</v>
      </c>
      <c r="D1566" s="30" t="s">
        <v>27833</v>
      </c>
      <c r="E1566" s="29" t="s">
        <v>3058</v>
      </c>
      <c r="F1566" s="30" t="s">
        <v>27837</v>
      </c>
    </row>
    <row r="1567" spans="1:6" ht="57.6" hidden="1" x14ac:dyDescent="0.3">
      <c r="A1567" s="29">
        <v>3</v>
      </c>
      <c r="B1567" s="30" t="s">
        <v>27817</v>
      </c>
      <c r="C1567" s="29" t="s">
        <v>27838</v>
      </c>
      <c r="D1567" s="30" t="s">
        <v>27839</v>
      </c>
      <c r="E1567" s="29" t="s">
        <v>3060</v>
      </c>
      <c r="F1567" s="30" t="s">
        <v>27840</v>
      </c>
    </row>
    <row r="1568" spans="1:6" ht="57.6" hidden="1" x14ac:dyDescent="0.3">
      <c r="A1568" s="29">
        <v>3</v>
      </c>
      <c r="B1568" s="30" t="s">
        <v>27817</v>
      </c>
      <c r="C1568" s="29" t="s">
        <v>27838</v>
      </c>
      <c r="D1568" s="30" t="s">
        <v>27839</v>
      </c>
      <c r="E1568" s="29" t="s">
        <v>3062</v>
      </c>
      <c r="F1568" s="30" t="s">
        <v>27841</v>
      </c>
    </row>
    <row r="1569" spans="1:6" ht="57.6" hidden="1" x14ac:dyDescent="0.3">
      <c r="A1569" s="29">
        <v>3</v>
      </c>
      <c r="B1569" s="30" t="s">
        <v>27817</v>
      </c>
      <c r="C1569" s="29" t="s">
        <v>27838</v>
      </c>
      <c r="D1569" s="30" t="s">
        <v>27839</v>
      </c>
      <c r="E1569" s="29" t="s">
        <v>3064</v>
      </c>
      <c r="F1569" s="30" t="s">
        <v>27842</v>
      </c>
    </row>
    <row r="1570" spans="1:6" ht="57.6" hidden="1" x14ac:dyDescent="0.3">
      <c r="A1570" s="29">
        <v>3</v>
      </c>
      <c r="B1570" s="30" t="s">
        <v>27817</v>
      </c>
      <c r="C1570" s="29" t="s">
        <v>27838</v>
      </c>
      <c r="D1570" s="30" t="s">
        <v>27839</v>
      </c>
      <c r="E1570" s="29" t="s">
        <v>3066</v>
      </c>
      <c r="F1570" s="30" t="s">
        <v>27843</v>
      </c>
    </row>
    <row r="1571" spans="1:6" ht="57.6" hidden="1" x14ac:dyDescent="0.3">
      <c r="A1571" s="29">
        <v>3</v>
      </c>
      <c r="B1571" s="30" t="s">
        <v>27817</v>
      </c>
      <c r="C1571" s="29" t="s">
        <v>27838</v>
      </c>
      <c r="D1571" s="30" t="s">
        <v>27839</v>
      </c>
      <c r="E1571" s="29" t="s">
        <v>3068</v>
      </c>
      <c r="F1571" s="30" t="s">
        <v>27844</v>
      </c>
    </row>
    <row r="1572" spans="1:6" ht="57.6" hidden="1" x14ac:dyDescent="0.3">
      <c r="A1572" s="29">
        <v>3</v>
      </c>
      <c r="B1572" s="30" t="s">
        <v>27817</v>
      </c>
      <c r="C1572" s="29" t="s">
        <v>27845</v>
      </c>
      <c r="D1572" s="30" t="s">
        <v>27846</v>
      </c>
      <c r="E1572" s="29" t="s">
        <v>3070</v>
      </c>
      <c r="F1572" s="30" t="s">
        <v>27847</v>
      </c>
    </row>
    <row r="1573" spans="1:6" ht="57.6" hidden="1" x14ac:dyDescent="0.3">
      <c r="A1573" s="29">
        <v>3</v>
      </c>
      <c r="B1573" s="30" t="s">
        <v>27817</v>
      </c>
      <c r="C1573" s="29" t="s">
        <v>27845</v>
      </c>
      <c r="D1573" s="30" t="s">
        <v>27846</v>
      </c>
      <c r="E1573" s="29" t="s">
        <v>3072</v>
      </c>
      <c r="F1573" s="30" t="s">
        <v>27848</v>
      </c>
    </row>
    <row r="1574" spans="1:6" ht="57.6" hidden="1" x14ac:dyDescent="0.3">
      <c r="A1574" s="29">
        <v>3</v>
      </c>
      <c r="B1574" s="30" t="s">
        <v>27817</v>
      </c>
      <c r="C1574" s="29" t="s">
        <v>27845</v>
      </c>
      <c r="D1574" s="30" t="s">
        <v>27846</v>
      </c>
      <c r="E1574" s="29" t="s">
        <v>3074</v>
      </c>
      <c r="F1574" s="30" t="s">
        <v>27849</v>
      </c>
    </row>
    <row r="1575" spans="1:6" ht="57.6" hidden="1" x14ac:dyDescent="0.3">
      <c r="A1575" s="29">
        <v>3</v>
      </c>
      <c r="B1575" s="30" t="s">
        <v>27817</v>
      </c>
      <c r="C1575" s="29" t="s">
        <v>27845</v>
      </c>
      <c r="D1575" s="30" t="s">
        <v>27846</v>
      </c>
      <c r="E1575" s="29" t="s">
        <v>3076</v>
      </c>
      <c r="F1575" s="30" t="s">
        <v>27850</v>
      </c>
    </row>
    <row r="1576" spans="1:6" ht="57.6" hidden="1" x14ac:dyDescent="0.3">
      <c r="A1576" s="29">
        <v>3</v>
      </c>
      <c r="B1576" s="30" t="s">
        <v>27817</v>
      </c>
      <c r="C1576" s="29" t="s">
        <v>27845</v>
      </c>
      <c r="D1576" s="30" t="s">
        <v>27846</v>
      </c>
      <c r="E1576" s="29" t="s">
        <v>3078</v>
      </c>
      <c r="F1576" s="30" t="s">
        <v>27851</v>
      </c>
    </row>
    <row r="1577" spans="1:6" ht="57.6" hidden="1" x14ac:dyDescent="0.3">
      <c r="A1577" s="29">
        <v>3</v>
      </c>
      <c r="B1577" s="30" t="s">
        <v>27817</v>
      </c>
      <c r="C1577" s="29" t="s">
        <v>27845</v>
      </c>
      <c r="D1577" s="30" t="s">
        <v>27846</v>
      </c>
      <c r="E1577" s="29" t="s">
        <v>3080</v>
      </c>
      <c r="F1577" s="30" t="s">
        <v>27852</v>
      </c>
    </row>
    <row r="1578" spans="1:6" ht="57.6" hidden="1" x14ac:dyDescent="0.3">
      <c r="A1578" s="29">
        <v>3</v>
      </c>
      <c r="B1578" s="30" t="s">
        <v>27817</v>
      </c>
      <c r="C1578" s="29" t="s">
        <v>27853</v>
      </c>
      <c r="D1578" s="30" t="s">
        <v>27854</v>
      </c>
      <c r="E1578" s="29" t="s">
        <v>3082</v>
      </c>
      <c r="F1578" s="30" t="s">
        <v>27855</v>
      </c>
    </row>
    <row r="1579" spans="1:6" ht="57.6" hidden="1" x14ac:dyDescent="0.3">
      <c r="A1579" s="29">
        <v>3</v>
      </c>
      <c r="B1579" s="30" t="s">
        <v>27817</v>
      </c>
      <c r="C1579" s="29" t="s">
        <v>27853</v>
      </c>
      <c r="D1579" s="30" t="s">
        <v>27854</v>
      </c>
      <c r="E1579" s="29" t="s">
        <v>3084</v>
      </c>
      <c r="F1579" s="30" t="s">
        <v>27856</v>
      </c>
    </row>
    <row r="1580" spans="1:6" ht="57.6" hidden="1" x14ac:dyDescent="0.3">
      <c r="A1580" s="29">
        <v>3</v>
      </c>
      <c r="B1580" s="30" t="s">
        <v>27817</v>
      </c>
      <c r="C1580" s="29" t="s">
        <v>27853</v>
      </c>
      <c r="D1580" s="30" t="s">
        <v>27854</v>
      </c>
      <c r="E1580" s="29" t="s">
        <v>3086</v>
      </c>
      <c r="F1580" s="30" t="s">
        <v>27857</v>
      </c>
    </row>
    <row r="1581" spans="1:6" ht="57.6" hidden="1" x14ac:dyDescent="0.3">
      <c r="A1581" s="29">
        <v>3</v>
      </c>
      <c r="B1581" s="30" t="s">
        <v>27817</v>
      </c>
      <c r="C1581" s="29" t="s">
        <v>27853</v>
      </c>
      <c r="D1581" s="30" t="s">
        <v>27854</v>
      </c>
      <c r="E1581" s="29" t="s">
        <v>3088</v>
      </c>
      <c r="F1581" s="30" t="s">
        <v>27858</v>
      </c>
    </row>
    <row r="1582" spans="1:6" ht="57.6" hidden="1" x14ac:dyDescent="0.3">
      <c r="A1582" s="29">
        <v>3</v>
      </c>
      <c r="B1582" s="30" t="s">
        <v>27817</v>
      </c>
      <c r="C1582" s="29" t="s">
        <v>27853</v>
      </c>
      <c r="D1582" s="30" t="s">
        <v>27854</v>
      </c>
      <c r="E1582" s="29" t="s">
        <v>3090</v>
      </c>
      <c r="F1582" s="30" t="s">
        <v>27859</v>
      </c>
    </row>
    <row r="1583" spans="1:6" ht="57.6" hidden="1" x14ac:dyDescent="0.3">
      <c r="A1583" s="29">
        <v>3</v>
      </c>
      <c r="B1583" s="30" t="s">
        <v>27817</v>
      </c>
      <c r="C1583" s="29" t="s">
        <v>27853</v>
      </c>
      <c r="D1583" s="30" t="s">
        <v>27854</v>
      </c>
      <c r="E1583" s="29" t="s">
        <v>3092</v>
      </c>
      <c r="F1583" s="30" t="s">
        <v>27860</v>
      </c>
    </row>
    <row r="1584" spans="1:6" ht="57.6" hidden="1" x14ac:dyDescent="0.3">
      <c r="A1584" s="29">
        <v>3</v>
      </c>
      <c r="B1584" s="30" t="s">
        <v>27817</v>
      </c>
      <c r="C1584" s="29" t="s">
        <v>27853</v>
      </c>
      <c r="D1584" s="30" t="s">
        <v>27854</v>
      </c>
      <c r="E1584" s="29" t="s">
        <v>3094</v>
      </c>
      <c r="F1584" s="30" t="s">
        <v>27861</v>
      </c>
    </row>
    <row r="1585" spans="1:6" ht="57.6" hidden="1" x14ac:dyDescent="0.3">
      <c r="A1585" s="29">
        <v>3</v>
      </c>
      <c r="B1585" s="30" t="s">
        <v>27817</v>
      </c>
      <c r="C1585" s="29" t="s">
        <v>27862</v>
      </c>
      <c r="D1585" s="30" t="s">
        <v>27863</v>
      </c>
      <c r="E1585" s="29" t="s">
        <v>3096</v>
      </c>
      <c r="F1585" s="30" t="s">
        <v>27864</v>
      </c>
    </row>
    <row r="1586" spans="1:6" ht="57.6" hidden="1" x14ac:dyDescent="0.3">
      <c r="A1586" s="29">
        <v>3</v>
      </c>
      <c r="B1586" s="30" t="s">
        <v>27817</v>
      </c>
      <c r="C1586" s="29" t="s">
        <v>27862</v>
      </c>
      <c r="D1586" s="30" t="s">
        <v>27863</v>
      </c>
      <c r="E1586" s="29" t="s">
        <v>3098</v>
      </c>
      <c r="F1586" s="30" t="s">
        <v>27865</v>
      </c>
    </row>
    <row r="1587" spans="1:6" ht="57.6" hidden="1" x14ac:dyDescent="0.3">
      <c r="A1587" s="29">
        <v>3</v>
      </c>
      <c r="B1587" s="30" t="s">
        <v>27817</v>
      </c>
      <c r="C1587" s="29" t="s">
        <v>27862</v>
      </c>
      <c r="D1587" s="30" t="s">
        <v>27863</v>
      </c>
      <c r="E1587" s="29" t="s">
        <v>3100</v>
      </c>
      <c r="F1587" s="30" t="s">
        <v>27866</v>
      </c>
    </row>
    <row r="1588" spans="1:6" ht="57.6" hidden="1" x14ac:dyDescent="0.3">
      <c r="A1588" s="29">
        <v>3</v>
      </c>
      <c r="B1588" s="30" t="s">
        <v>27817</v>
      </c>
      <c r="C1588" s="29" t="s">
        <v>27862</v>
      </c>
      <c r="D1588" s="30" t="s">
        <v>27863</v>
      </c>
      <c r="E1588" s="29" t="s">
        <v>3102</v>
      </c>
      <c r="F1588" s="30" t="s">
        <v>27867</v>
      </c>
    </row>
    <row r="1589" spans="1:6" ht="57.6" hidden="1" x14ac:dyDescent="0.3">
      <c r="A1589" s="29">
        <v>3</v>
      </c>
      <c r="B1589" s="30" t="s">
        <v>27817</v>
      </c>
      <c r="C1589" s="29" t="s">
        <v>27862</v>
      </c>
      <c r="D1589" s="30" t="s">
        <v>27863</v>
      </c>
      <c r="E1589" s="29" t="s">
        <v>3104</v>
      </c>
      <c r="F1589" s="30" t="s">
        <v>27868</v>
      </c>
    </row>
    <row r="1590" spans="1:6" ht="57.6" hidden="1" x14ac:dyDescent="0.3">
      <c r="A1590" s="29">
        <v>3</v>
      </c>
      <c r="B1590" s="30" t="s">
        <v>27817</v>
      </c>
      <c r="C1590" s="29" t="s">
        <v>27869</v>
      </c>
      <c r="D1590" s="30" t="s">
        <v>27870</v>
      </c>
      <c r="E1590" s="29" t="s">
        <v>3106</v>
      </c>
      <c r="F1590" s="30" t="s">
        <v>27871</v>
      </c>
    </row>
    <row r="1591" spans="1:6" ht="57.6" hidden="1" x14ac:dyDescent="0.3">
      <c r="A1591" s="29">
        <v>3</v>
      </c>
      <c r="B1591" s="30" t="s">
        <v>27817</v>
      </c>
      <c r="C1591" s="29" t="s">
        <v>27869</v>
      </c>
      <c r="D1591" s="30" t="s">
        <v>27870</v>
      </c>
      <c r="E1591" s="29" t="s">
        <v>3108</v>
      </c>
      <c r="F1591" s="30" t="s">
        <v>27872</v>
      </c>
    </row>
    <row r="1592" spans="1:6" ht="57.6" hidden="1" x14ac:dyDescent="0.3">
      <c r="A1592" s="29">
        <v>3</v>
      </c>
      <c r="B1592" s="30" t="s">
        <v>27817</v>
      </c>
      <c r="C1592" s="29" t="s">
        <v>27869</v>
      </c>
      <c r="D1592" s="30" t="s">
        <v>27870</v>
      </c>
      <c r="E1592" s="29" t="s">
        <v>3110</v>
      </c>
      <c r="F1592" s="30" t="s">
        <v>27873</v>
      </c>
    </row>
    <row r="1593" spans="1:6" ht="57.6" hidden="1" x14ac:dyDescent="0.3">
      <c r="A1593" s="29">
        <v>3</v>
      </c>
      <c r="B1593" s="30" t="s">
        <v>27817</v>
      </c>
      <c r="C1593" s="29" t="s">
        <v>27869</v>
      </c>
      <c r="D1593" s="30" t="s">
        <v>27870</v>
      </c>
      <c r="E1593" s="29" t="s">
        <v>3112</v>
      </c>
      <c r="F1593" s="30" t="s">
        <v>27874</v>
      </c>
    </row>
    <row r="1594" spans="1:6" ht="57.6" hidden="1" x14ac:dyDescent="0.3">
      <c r="A1594" s="29">
        <v>3</v>
      </c>
      <c r="B1594" s="30" t="s">
        <v>27817</v>
      </c>
      <c r="C1594" s="29" t="s">
        <v>27869</v>
      </c>
      <c r="D1594" s="30" t="s">
        <v>27870</v>
      </c>
      <c r="E1594" s="29" t="s">
        <v>3114</v>
      </c>
      <c r="F1594" s="30" t="s">
        <v>27875</v>
      </c>
    </row>
    <row r="1595" spans="1:6" ht="57.6" hidden="1" x14ac:dyDescent="0.3">
      <c r="A1595" s="29">
        <v>3</v>
      </c>
      <c r="B1595" s="30" t="s">
        <v>27817</v>
      </c>
      <c r="C1595" s="29" t="s">
        <v>27876</v>
      </c>
      <c r="D1595" s="30" t="s">
        <v>27877</v>
      </c>
      <c r="E1595" s="29" t="s">
        <v>3116</v>
      </c>
      <c r="F1595" s="30" t="s">
        <v>27878</v>
      </c>
    </row>
    <row r="1596" spans="1:6" ht="57.6" hidden="1" x14ac:dyDescent="0.3">
      <c r="A1596" s="29">
        <v>3</v>
      </c>
      <c r="B1596" s="30" t="s">
        <v>27817</v>
      </c>
      <c r="C1596" s="29" t="s">
        <v>27876</v>
      </c>
      <c r="D1596" s="30" t="s">
        <v>27877</v>
      </c>
      <c r="E1596" s="29" t="s">
        <v>3118</v>
      </c>
      <c r="F1596" s="30" t="s">
        <v>27879</v>
      </c>
    </row>
    <row r="1597" spans="1:6" ht="57.6" hidden="1" x14ac:dyDescent="0.3">
      <c r="A1597" s="29">
        <v>3</v>
      </c>
      <c r="B1597" s="30" t="s">
        <v>27817</v>
      </c>
      <c r="C1597" s="29" t="s">
        <v>27876</v>
      </c>
      <c r="D1597" s="30" t="s">
        <v>27877</v>
      </c>
      <c r="E1597" s="29" t="s">
        <v>3120</v>
      </c>
      <c r="F1597" s="30" t="s">
        <v>27880</v>
      </c>
    </row>
    <row r="1598" spans="1:6" ht="57.6" hidden="1" x14ac:dyDescent="0.3">
      <c r="A1598" s="29">
        <v>3</v>
      </c>
      <c r="B1598" s="30" t="s">
        <v>27817</v>
      </c>
      <c r="C1598" s="29" t="s">
        <v>27876</v>
      </c>
      <c r="D1598" s="30" t="s">
        <v>27877</v>
      </c>
      <c r="E1598" s="29" t="s">
        <v>3122</v>
      </c>
      <c r="F1598" s="30" t="s">
        <v>27881</v>
      </c>
    </row>
    <row r="1599" spans="1:6" ht="57.6" hidden="1" x14ac:dyDescent="0.3">
      <c r="A1599" s="29">
        <v>3</v>
      </c>
      <c r="B1599" s="30" t="s">
        <v>27817</v>
      </c>
      <c r="C1599" s="29" t="s">
        <v>27876</v>
      </c>
      <c r="D1599" s="30" t="s">
        <v>27877</v>
      </c>
      <c r="E1599" s="29" t="s">
        <v>3124</v>
      </c>
      <c r="F1599" s="30" t="s">
        <v>27882</v>
      </c>
    </row>
    <row r="1600" spans="1:6" ht="57.6" hidden="1" x14ac:dyDescent="0.3">
      <c r="A1600" s="29">
        <v>3</v>
      </c>
      <c r="B1600" s="30" t="s">
        <v>27817</v>
      </c>
      <c r="C1600" s="29" t="s">
        <v>27876</v>
      </c>
      <c r="D1600" s="30" t="s">
        <v>27877</v>
      </c>
      <c r="E1600" s="29" t="s">
        <v>3126</v>
      </c>
      <c r="F1600" s="30" t="s">
        <v>27883</v>
      </c>
    </row>
    <row r="1601" spans="1:6" ht="57.6" hidden="1" x14ac:dyDescent="0.3">
      <c r="A1601" s="29">
        <v>3</v>
      </c>
      <c r="B1601" s="30" t="s">
        <v>27817</v>
      </c>
      <c r="C1601" s="29" t="s">
        <v>27876</v>
      </c>
      <c r="D1601" s="30" t="s">
        <v>27877</v>
      </c>
      <c r="E1601" s="29" t="s">
        <v>3128</v>
      </c>
      <c r="F1601" s="30" t="s">
        <v>27884</v>
      </c>
    </row>
    <row r="1602" spans="1:6" ht="57.6" hidden="1" x14ac:dyDescent="0.3">
      <c r="A1602" s="29">
        <v>3</v>
      </c>
      <c r="B1602" s="30" t="s">
        <v>27817</v>
      </c>
      <c r="C1602" s="29" t="s">
        <v>27876</v>
      </c>
      <c r="D1602" s="30" t="s">
        <v>27877</v>
      </c>
      <c r="E1602" s="29" t="s">
        <v>3130</v>
      </c>
      <c r="F1602" s="30" t="s">
        <v>27885</v>
      </c>
    </row>
    <row r="1603" spans="1:6" ht="57.6" hidden="1" x14ac:dyDescent="0.3">
      <c r="A1603" s="29">
        <v>3</v>
      </c>
      <c r="B1603" s="30" t="s">
        <v>27817</v>
      </c>
      <c r="C1603" s="29" t="s">
        <v>27876</v>
      </c>
      <c r="D1603" s="30" t="s">
        <v>27877</v>
      </c>
      <c r="E1603" s="29" t="s">
        <v>3132</v>
      </c>
      <c r="F1603" s="30" t="s">
        <v>27886</v>
      </c>
    </row>
    <row r="1604" spans="1:6" ht="57.6" hidden="1" x14ac:dyDescent="0.3">
      <c r="A1604" s="29">
        <v>3</v>
      </c>
      <c r="B1604" s="30" t="s">
        <v>27817</v>
      </c>
      <c r="C1604" s="29" t="s">
        <v>27887</v>
      </c>
      <c r="D1604" s="30" t="s">
        <v>27888</v>
      </c>
      <c r="E1604" s="29" t="s">
        <v>3134</v>
      </c>
      <c r="F1604" s="30" t="s">
        <v>27889</v>
      </c>
    </row>
    <row r="1605" spans="1:6" ht="57.6" hidden="1" x14ac:dyDescent="0.3">
      <c r="A1605" s="29">
        <v>3</v>
      </c>
      <c r="B1605" s="30" t="s">
        <v>27817</v>
      </c>
      <c r="C1605" s="29" t="s">
        <v>27887</v>
      </c>
      <c r="D1605" s="30" t="s">
        <v>27888</v>
      </c>
      <c r="E1605" s="29" t="s">
        <v>3136</v>
      </c>
      <c r="F1605" s="30" t="s">
        <v>27890</v>
      </c>
    </row>
    <row r="1606" spans="1:6" ht="57.6" hidden="1" x14ac:dyDescent="0.3">
      <c r="A1606" s="29">
        <v>3</v>
      </c>
      <c r="B1606" s="30" t="s">
        <v>27817</v>
      </c>
      <c r="C1606" s="29" t="s">
        <v>27887</v>
      </c>
      <c r="D1606" s="30" t="s">
        <v>27888</v>
      </c>
      <c r="E1606" s="29" t="s">
        <v>3138</v>
      </c>
      <c r="F1606" s="30" t="s">
        <v>27891</v>
      </c>
    </row>
    <row r="1607" spans="1:6" ht="57.6" hidden="1" x14ac:dyDescent="0.3">
      <c r="A1607" s="29">
        <v>3</v>
      </c>
      <c r="B1607" s="30" t="s">
        <v>27817</v>
      </c>
      <c r="C1607" s="29" t="s">
        <v>27887</v>
      </c>
      <c r="D1607" s="30" t="s">
        <v>27888</v>
      </c>
      <c r="E1607" s="29" t="s">
        <v>3140</v>
      </c>
      <c r="F1607" s="30" t="s">
        <v>27892</v>
      </c>
    </row>
    <row r="1608" spans="1:6" ht="57.6" hidden="1" x14ac:dyDescent="0.3">
      <c r="A1608" s="29">
        <v>3</v>
      </c>
      <c r="B1608" s="30" t="s">
        <v>27817</v>
      </c>
      <c r="C1608" s="29" t="s">
        <v>27893</v>
      </c>
      <c r="D1608" s="30" t="s">
        <v>27894</v>
      </c>
      <c r="E1608" s="29" t="s">
        <v>3142</v>
      </c>
      <c r="F1608" s="30" t="s">
        <v>27895</v>
      </c>
    </row>
    <row r="1609" spans="1:6" ht="57.6" hidden="1" x14ac:dyDescent="0.3">
      <c r="A1609" s="29">
        <v>3</v>
      </c>
      <c r="B1609" s="30" t="s">
        <v>27817</v>
      </c>
      <c r="C1609" s="29" t="s">
        <v>27893</v>
      </c>
      <c r="D1609" s="30" t="s">
        <v>27894</v>
      </c>
      <c r="E1609" s="29" t="s">
        <v>3144</v>
      </c>
      <c r="F1609" s="30" t="s">
        <v>27896</v>
      </c>
    </row>
    <row r="1610" spans="1:6" ht="57.6" hidden="1" x14ac:dyDescent="0.3">
      <c r="A1610" s="29">
        <v>3</v>
      </c>
      <c r="B1610" s="30" t="s">
        <v>27817</v>
      </c>
      <c r="C1610" s="29" t="s">
        <v>27893</v>
      </c>
      <c r="D1610" s="30" t="s">
        <v>27894</v>
      </c>
      <c r="E1610" s="29" t="s">
        <v>3146</v>
      </c>
      <c r="F1610" s="30" t="s">
        <v>27897</v>
      </c>
    </row>
    <row r="1611" spans="1:6" ht="57.6" hidden="1" x14ac:dyDescent="0.3">
      <c r="A1611" s="29">
        <v>3</v>
      </c>
      <c r="B1611" s="30" t="s">
        <v>27817</v>
      </c>
      <c r="C1611" s="29" t="s">
        <v>27893</v>
      </c>
      <c r="D1611" s="30" t="s">
        <v>27894</v>
      </c>
      <c r="E1611" s="29" t="s">
        <v>3148</v>
      </c>
      <c r="F1611" s="30" t="s">
        <v>27898</v>
      </c>
    </row>
    <row r="1612" spans="1:6" ht="57.6" hidden="1" x14ac:dyDescent="0.3">
      <c r="A1612" s="29">
        <v>3</v>
      </c>
      <c r="B1612" s="30" t="s">
        <v>27817</v>
      </c>
      <c r="C1612" s="29" t="s">
        <v>27893</v>
      </c>
      <c r="D1612" s="30" t="s">
        <v>27894</v>
      </c>
      <c r="E1612" s="29" t="s">
        <v>3150</v>
      </c>
      <c r="F1612" s="30" t="s">
        <v>27899</v>
      </c>
    </row>
    <row r="1613" spans="1:6" ht="57.6" hidden="1" x14ac:dyDescent="0.3">
      <c r="A1613" s="29">
        <v>3</v>
      </c>
      <c r="B1613" s="30" t="s">
        <v>27817</v>
      </c>
      <c r="C1613" s="29" t="s">
        <v>27893</v>
      </c>
      <c r="D1613" s="30" t="s">
        <v>27894</v>
      </c>
      <c r="E1613" s="29" t="s">
        <v>3152</v>
      </c>
      <c r="F1613" s="30" t="s">
        <v>27900</v>
      </c>
    </row>
    <row r="1614" spans="1:6" ht="57.6" hidden="1" x14ac:dyDescent="0.3">
      <c r="A1614" s="29">
        <v>3</v>
      </c>
      <c r="B1614" s="30" t="s">
        <v>27817</v>
      </c>
      <c r="C1614" s="29" t="s">
        <v>27901</v>
      </c>
      <c r="D1614" s="30" t="s">
        <v>27902</v>
      </c>
      <c r="E1614" s="29" t="s">
        <v>3154</v>
      </c>
      <c r="F1614" s="30" t="s">
        <v>27903</v>
      </c>
    </row>
    <row r="1615" spans="1:6" ht="57.6" hidden="1" x14ac:dyDescent="0.3">
      <c r="A1615" s="29">
        <v>3</v>
      </c>
      <c r="B1615" s="30" t="s">
        <v>27817</v>
      </c>
      <c r="C1615" s="29" t="s">
        <v>27904</v>
      </c>
      <c r="D1615" s="30" t="s">
        <v>27905</v>
      </c>
      <c r="E1615" s="29" t="s">
        <v>3156</v>
      </c>
      <c r="F1615" s="30" t="s">
        <v>27906</v>
      </c>
    </row>
    <row r="1616" spans="1:6" ht="57.6" hidden="1" x14ac:dyDescent="0.3">
      <c r="A1616" s="29">
        <v>3</v>
      </c>
      <c r="B1616" s="30" t="s">
        <v>27817</v>
      </c>
      <c r="C1616" s="29" t="s">
        <v>27904</v>
      </c>
      <c r="D1616" s="30" t="s">
        <v>27905</v>
      </c>
      <c r="E1616" s="29" t="s">
        <v>3158</v>
      </c>
      <c r="F1616" s="30" t="s">
        <v>27907</v>
      </c>
    </row>
    <row r="1617" spans="1:6" ht="57.6" hidden="1" x14ac:dyDescent="0.3">
      <c r="A1617" s="29">
        <v>3</v>
      </c>
      <c r="B1617" s="30" t="s">
        <v>27817</v>
      </c>
      <c r="C1617" s="29" t="s">
        <v>27908</v>
      </c>
      <c r="D1617" s="30" t="s">
        <v>27909</v>
      </c>
      <c r="E1617" s="29" t="s">
        <v>3160</v>
      </c>
      <c r="F1617" s="30" t="s">
        <v>27910</v>
      </c>
    </row>
    <row r="1618" spans="1:6" ht="57.6" hidden="1" x14ac:dyDescent="0.3">
      <c r="A1618" s="29">
        <v>3</v>
      </c>
      <c r="B1618" s="30" t="s">
        <v>27817</v>
      </c>
      <c r="C1618" s="29" t="s">
        <v>27908</v>
      </c>
      <c r="D1618" s="30" t="s">
        <v>27909</v>
      </c>
      <c r="E1618" s="29" t="s">
        <v>3162</v>
      </c>
      <c r="F1618" s="30" t="s">
        <v>27911</v>
      </c>
    </row>
    <row r="1619" spans="1:6" ht="57.6" hidden="1" x14ac:dyDescent="0.3">
      <c r="A1619" s="29">
        <v>3</v>
      </c>
      <c r="B1619" s="30" t="s">
        <v>27817</v>
      </c>
      <c r="C1619" s="29" t="s">
        <v>27908</v>
      </c>
      <c r="D1619" s="30" t="s">
        <v>27909</v>
      </c>
      <c r="E1619" s="29" t="s">
        <v>3164</v>
      </c>
      <c r="F1619" s="30" t="s">
        <v>27912</v>
      </c>
    </row>
    <row r="1620" spans="1:6" ht="57.6" hidden="1" x14ac:dyDescent="0.3">
      <c r="A1620" s="29">
        <v>3</v>
      </c>
      <c r="B1620" s="30" t="s">
        <v>27817</v>
      </c>
      <c r="C1620" s="29" t="s">
        <v>27908</v>
      </c>
      <c r="D1620" s="30" t="s">
        <v>27909</v>
      </c>
      <c r="E1620" s="29" t="s">
        <v>3166</v>
      </c>
      <c r="F1620" s="30" t="s">
        <v>27913</v>
      </c>
    </row>
    <row r="1621" spans="1:6" ht="57.6" hidden="1" x14ac:dyDescent="0.3">
      <c r="A1621" s="29">
        <v>3</v>
      </c>
      <c r="B1621" s="30" t="s">
        <v>27817</v>
      </c>
      <c r="C1621" s="29" t="s">
        <v>27908</v>
      </c>
      <c r="D1621" s="30" t="s">
        <v>27909</v>
      </c>
      <c r="E1621" s="29" t="s">
        <v>3168</v>
      </c>
      <c r="F1621" s="30" t="s">
        <v>27914</v>
      </c>
    </row>
    <row r="1622" spans="1:6" ht="57.6" hidden="1" x14ac:dyDescent="0.3">
      <c r="A1622" s="29">
        <v>3</v>
      </c>
      <c r="B1622" s="30" t="s">
        <v>27817</v>
      </c>
      <c r="C1622" s="29" t="s">
        <v>27908</v>
      </c>
      <c r="D1622" s="30" t="s">
        <v>27909</v>
      </c>
      <c r="E1622" s="29" t="s">
        <v>3170</v>
      </c>
      <c r="F1622" s="30" t="s">
        <v>27915</v>
      </c>
    </row>
    <row r="1623" spans="1:6" ht="57.6" hidden="1" x14ac:dyDescent="0.3">
      <c r="A1623" s="29">
        <v>3</v>
      </c>
      <c r="B1623" s="30" t="s">
        <v>27817</v>
      </c>
      <c r="C1623" s="29" t="s">
        <v>27908</v>
      </c>
      <c r="D1623" s="30" t="s">
        <v>27909</v>
      </c>
      <c r="E1623" s="29" t="s">
        <v>3172</v>
      </c>
      <c r="F1623" s="30" t="s">
        <v>27916</v>
      </c>
    </row>
    <row r="1624" spans="1:6" ht="57.6" hidden="1" x14ac:dyDescent="0.3">
      <c r="A1624" s="29">
        <v>3</v>
      </c>
      <c r="B1624" s="30" t="s">
        <v>27817</v>
      </c>
      <c r="C1624" s="29" t="s">
        <v>27917</v>
      </c>
      <c r="D1624" s="30" t="s">
        <v>27918</v>
      </c>
      <c r="E1624" s="29" t="s">
        <v>3174</v>
      </c>
      <c r="F1624" s="30" t="s">
        <v>27919</v>
      </c>
    </row>
    <row r="1625" spans="1:6" ht="57.6" hidden="1" x14ac:dyDescent="0.3">
      <c r="A1625" s="29">
        <v>3</v>
      </c>
      <c r="B1625" s="30" t="s">
        <v>27817</v>
      </c>
      <c r="C1625" s="29" t="s">
        <v>27920</v>
      </c>
      <c r="D1625" s="30" t="s">
        <v>27921</v>
      </c>
      <c r="E1625" s="29" t="s">
        <v>3176</v>
      </c>
      <c r="F1625" s="30" t="s">
        <v>27922</v>
      </c>
    </row>
    <row r="1626" spans="1:6" ht="57.6" hidden="1" x14ac:dyDescent="0.3">
      <c r="A1626" s="29">
        <v>3</v>
      </c>
      <c r="B1626" s="30" t="s">
        <v>27817</v>
      </c>
      <c r="C1626" s="29" t="s">
        <v>27923</v>
      </c>
      <c r="D1626" s="30" t="s">
        <v>27924</v>
      </c>
      <c r="E1626" s="29" t="s">
        <v>3178</v>
      </c>
      <c r="F1626" s="30" t="s">
        <v>27925</v>
      </c>
    </row>
    <row r="1627" spans="1:6" ht="57.6" hidden="1" x14ac:dyDescent="0.3">
      <c r="A1627" s="29">
        <v>3</v>
      </c>
      <c r="B1627" s="30" t="s">
        <v>27817</v>
      </c>
      <c r="C1627" s="29" t="s">
        <v>27926</v>
      </c>
      <c r="D1627" s="30" t="s">
        <v>27927</v>
      </c>
      <c r="E1627" s="29" t="s">
        <v>3180</v>
      </c>
      <c r="F1627" s="30" t="s">
        <v>27928</v>
      </c>
    </row>
    <row r="1628" spans="1:6" ht="57.6" hidden="1" x14ac:dyDescent="0.3">
      <c r="A1628" s="29">
        <v>3</v>
      </c>
      <c r="B1628" s="30" t="s">
        <v>27817</v>
      </c>
      <c r="C1628" s="29" t="s">
        <v>27926</v>
      </c>
      <c r="D1628" s="30" t="s">
        <v>27927</v>
      </c>
      <c r="E1628" s="29" t="s">
        <v>3182</v>
      </c>
      <c r="F1628" s="30" t="s">
        <v>27929</v>
      </c>
    </row>
    <row r="1629" spans="1:6" ht="57.6" hidden="1" x14ac:dyDescent="0.3">
      <c r="A1629" s="29">
        <v>3</v>
      </c>
      <c r="B1629" s="30" t="s">
        <v>27817</v>
      </c>
      <c r="C1629" s="29" t="s">
        <v>27926</v>
      </c>
      <c r="D1629" s="30" t="s">
        <v>27927</v>
      </c>
      <c r="E1629" s="29" t="s">
        <v>3184</v>
      </c>
      <c r="F1629" s="30" t="s">
        <v>27930</v>
      </c>
    </row>
    <row r="1630" spans="1:6" ht="57.6" hidden="1" x14ac:dyDescent="0.3">
      <c r="A1630" s="29">
        <v>3</v>
      </c>
      <c r="B1630" s="30" t="s">
        <v>27817</v>
      </c>
      <c r="C1630" s="29" t="s">
        <v>27926</v>
      </c>
      <c r="D1630" s="30" t="s">
        <v>27927</v>
      </c>
      <c r="E1630" s="29" t="s">
        <v>3186</v>
      </c>
      <c r="F1630" s="30" t="s">
        <v>27931</v>
      </c>
    </row>
    <row r="1631" spans="1:6" ht="57.6" hidden="1" x14ac:dyDescent="0.3">
      <c r="A1631" s="29">
        <v>3</v>
      </c>
      <c r="B1631" s="30" t="s">
        <v>27817</v>
      </c>
      <c r="C1631" s="29" t="s">
        <v>27926</v>
      </c>
      <c r="D1631" s="30" t="s">
        <v>27927</v>
      </c>
      <c r="E1631" s="29" t="s">
        <v>3188</v>
      </c>
      <c r="F1631" s="30" t="s">
        <v>27932</v>
      </c>
    </row>
    <row r="1632" spans="1:6" ht="57.6" hidden="1" x14ac:dyDescent="0.3">
      <c r="A1632" s="29">
        <v>3</v>
      </c>
      <c r="B1632" s="30" t="s">
        <v>27817</v>
      </c>
      <c r="C1632" s="29" t="s">
        <v>27926</v>
      </c>
      <c r="D1632" s="30" t="s">
        <v>27927</v>
      </c>
      <c r="E1632" s="38" t="s">
        <v>27933</v>
      </c>
      <c r="F1632" s="33" t="s">
        <v>27934</v>
      </c>
    </row>
    <row r="1633" spans="1:6" ht="57.6" hidden="1" x14ac:dyDescent="0.3">
      <c r="A1633" s="29">
        <v>3</v>
      </c>
      <c r="B1633" s="30" t="s">
        <v>27817</v>
      </c>
      <c r="C1633" s="29" t="s">
        <v>27926</v>
      </c>
      <c r="D1633" s="30" t="s">
        <v>27927</v>
      </c>
      <c r="E1633" s="38" t="s">
        <v>27935</v>
      </c>
      <c r="F1633" s="33" t="s">
        <v>27936</v>
      </c>
    </row>
    <row r="1634" spans="1:6" ht="57.6" hidden="1" x14ac:dyDescent="0.3">
      <c r="A1634" s="29">
        <v>3</v>
      </c>
      <c r="B1634" s="30" t="s">
        <v>27817</v>
      </c>
      <c r="C1634" s="29" t="s">
        <v>27926</v>
      </c>
      <c r="D1634" s="30" t="s">
        <v>27927</v>
      </c>
      <c r="E1634" s="29" t="s">
        <v>3190</v>
      </c>
      <c r="F1634" s="30" t="s">
        <v>27937</v>
      </c>
    </row>
    <row r="1635" spans="1:6" ht="57.6" hidden="1" x14ac:dyDescent="0.3">
      <c r="A1635" s="29">
        <v>3</v>
      </c>
      <c r="B1635" s="30" t="s">
        <v>27817</v>
      </c>
      <c r="C1635" s="29" t="s">
        <v>27926</v>
      </c>
      <c r="D1635" s="30" t="s">
        <v>27927</v>
      </c>
      <c r="E1635" s="29" t="s">
        <v>3192</v>
      </c>
      <c r="F1635" s="30" t="s">
        <v>27938</v>
      </c>
    </row>
    <row r="1636" spans="1:6" ht="57.6" hidden="1" x14ac:dyDescent="0.3">
      <c r="A1636" s="29">
        <v>3</v>
      </c>
      <c r="B1636" s="30" t="s">
        <v>27817</v>
      </c>
      <c r="C1636" s="29" t="s">
        <v>27939</v>
      </c>
      <c r="D1636" s="30" t="s">
        <v>27940</v>
      </c>
      <c r="E1636" s="29" t="s">
        <v>3194</v>
      </c>
      <c r="F1636" s="30" t="s">
        <v>27941</v>
      </c>
    </row>
    <row r="1637" spans="1:6" ht="57.6" hidden="1" x14ac:dyDescent="0.3">
      <c r="A1637" s="29">
        <v>3</v>
      </c>
      <c r="B1637" s="30" t="s">
        <v>27817</v>
      </c>
      <c r="C1637" s="29" t="s">
        <v>27939</v>
      </c>
      <c r="D1637" s="30" t="s">
        <v>27940</v>
      </c>
      <c r="E1637" s="29" t="s">
        <v>3196</v>
      </c>
      <c r="F1637" s="30" t="s">
        <v>27942</v>
      </c>
    </row>
    <row r="1638" spans="1:6" ht="57.6" hidden="1" x14ac:dyDescent="0.3">
      <c r="A1638" s="29">
        <v>3</v>
      </c>
      <c r="B1638" s="30" t="s">
        <v>27817</v>
      </c>
      <c r="C1638" s="29" t="s">
        <v>27939</v>
      </c>
      <c r="D1638" s="30" t="s">
        <v>27940</v>
      </c>
      <c r="E1638" s="29" t="s">
        <v>3198</v>
      </c>
      <c r="F1638" s="30" t="s">
        <v>27943</v>
      </c>
    </row>
    <row r="1639" spans="1:6" ht="57.6" hidden="1" x14ac:dyDescent="0.3">
      <c r="A1639" s="29">
        <v>3</v>
      </c>
      <c r="B1639" s="30" t="s">
        <v>27817</v>
      </c>
      <c r="C1639" s="29" t="s">
        <v>27939</v>
      </c>
      <c r="D1639" s="30" t="s">
        <v>27940</v>
      </c>
      <c r="E1639" s="29" t="s">
        <v>3200</v>
      </c>
      <c r="F1639" s="30" t="s">
        <v>27944</v>
      </c>
    </row>
    <row r="1640" spans="1:6" ht="57.6" hidden="1" x14ac:dyDescent="0.3">
      <c r="A1640" s="29">
        <v>3</v>
      </c>
      <c r="B1640" s="30" t="s">
        <v>27817</v>
      </c>
      <c r="C1640" s="29" t="s">
        <v>27939</v>
      </c>
      <c r="D1640" s="30" t="s">
        <v>27940</v>
      </c>
      <c r="E1640" s="29" t="s">
        <v>3202</v>
      </c>
      <c r="F1640" s="30" t="s">
        <v>27945</v>
      </c>
    </row>
    <row r="1641" spans="1:6" ht="57.6" hidden="1" x14ac:dyDescent="0.3">
      <c r="A1641" s="29">
        <v>3</v>
      </c>
      <c r="B1641" s="30" t="s">
        <v>27817</v>
      </c>
      <c r="C1641" s="29" t="s">
        <v>27939</v>
      </c>
      <c r="D1641" s="30" t="s">
        <v>27940</v>
      </c>
      <c r="E1641" s="29" t="s">
        <v>3204</v>
      </c>
      <c r="F1641" s="30" t="s">
        <v>27946</v>
      </c>
    </row>
    <row r="1642" spans="1:6" ht="57.6" hidden="1" x14ac:dyDescent="0.3">
      <c r="A1642" s="29">
        <v>3</v>
      </c>
      <c r="B1642" s="30" t="s">
        <v>27817</v>
      </c>
      <c r="C1642" s="29" t="s">
        <v>27939</v>
      </c>
      <c r="D1642" s="30" t="s">
        <v>27940</v>
      </c>
      <c r="E1642" s="29" t="s">
        <v>3206</v>
      </c>
      <c r="F1642" s="30" t="s">
        <v>27947</v>
      </c>
    </row>
    <row r="1643" spans="1:6" ht="57.6" hidden="1" x14ac:dyDescent="0.3">
      <c r="A1643" s="29">
        <v>3</v>
      </c>
      <c r="B1643" s="30" t="s">
        <v>27817</v>
      </c>
      <c r="C1643" s="29" t="s">
        <v>27939</v>
      </c>
      <c r="D1643" s="30" t="s">
        <v>27940</v>
      </c>
      <c r="E1643" s="29" t="s">
        <v>3208</v>
      </c>
      <c r="F1643" s="30" t="s">
        <v>27948</v>
      </c>
    </row>
    <row r="1644" spans="1:6" ht="57.6" hidden="1" x14ac:dyDescent="0.3">
      <c r="A1644" s="29">
        <v>3</v>
      </c>
      <c r="B1644" s="30" t="s">
        <v>27817</v>
      </c>
      <c r="C1644" s="29" t="s">
        <v>27939</v>
      </c>
      <c r="D1644" s="30" t="s">
        <v>27940</v>
      </c>
      <c r="E1644" s="29" t="s">
        <v>3210</v>
      </c>
      <c r="F1644" s="30" t="s">
        <v>27949</v>
      </c>
    </row>
    <row r="1645" spans="1:6" ht="57.6" hidden="1" x14ac:dyDescent="0.3">
      <c r="A1645" s="29">
        <v>3</v>
      </c>
      <c r="B1645" s="30" t="s">
        <v>27817</v>
      </c>
      <c r="C1645" s="29" t="s">
        <v>27950</v>
      </c>
      <c r="D1645" s="30" t="s">
        <v>27951</v>
      </c>
      <c r="E1645" s="29" t="s">
        <v>3212</v>
      </c>
      <c r="F1645" s="30" t="s">
        <v>27951</v>
      </c>
    </row>
    <row r="1646" spans="1:6" ht="57.6" hidden="1" x14ac:dyDescent="0.3">
      <c r="A1646" s="29">
        <v>3</v>
      </c>
      <c r="B1646" s="30" t="s">
        <v>27817</v>
      </c>
      <c r="C1646" s="29" t="s">
        <v>27952</v>
      </c>
      <c r="D1646" s="41" t="s">
        <v>27953</v>
      </c>
      <c r="E1646" s="29" t="s">
        <v>3214</v>
      </c>
      <c r="F1646" s="30" t="s">
        <v>27954</v>
      </c>
    </row>
    <row r="1647" spans="1:6" ht="57.6" hidden="1" x14ac:dyDescent="0.3">
      <c r="A1647" s="29">
        <v>3</v>
      </c>
      <c r="B1647" s="30" t="s">
        <v>27817</v>
      </c>
      <c r="C1647" s="29" t="s">
        <v>27955</v>
      </c>
      <c r="D1647" s="30" t="s">
        <v>27956</v>
      </c>
      <c r="E1647" s="29" t="s">
        <v>3216</v>
      </c>
      <c r="F1647" s="30" t="s">
        <v>27957</v>
      </c>
    </row>
    <row r="1648" spans="1:6" ht="57.6" hidden="1" x14ac:dyDescent="0.3">
      <c r="A1648" s="29">
        <v>3</v>
      </c>
      <c r="B1648" s="30" t="s">
        <v>27817</v>
      </c>
      <c r="C1648" s="29" t="s">
        <v>27955</v>
      </c>
      <c r="D1648" s="30" t="s">
        <v>27956</v>
      </c>
      <c r="E1648" s="29" t="s">
        <v>3218</v>
      </c>
      <c r="F1648" s="30" t="s">
        <v>27958</v>
      </c>
    </row>
    <row r="1649" spans="1:6" ht="57.6" hidden="1" x14ac:dyDescent="0.3">
      <c r="A1649" s="29">
        <v>3</v>
      </c>
      <c r="B1649" s="30" t="s">
        <v>27817</v>
      </c>
      <c r="C1649" s="29" t="s">
        <v>27955</v>
      </c>
      <c r="D1649" s="30" t="s">
        <v>27956</v>
      </c>
      <c r="E1649" s="29" t="s">
        <v>3220</v>
      </c>
      <c r="F1649" s="30" t="s">
        <v>27959</v>
      </c>
    </row>
    <row r="1650" spans="1:6" ht="57.6" hidden="1" x14ac:dyDescent="0.3">
      <c r="A1650" s="29">
        <v>3</v>
      </c>
      <c r="B1650" s="30" t="s">
        <v>27817</v>
      </c>
      <c r="C1650" s="29" t="s">
        <v>27955</v>
      </c>
      <c r="D1650" s="30" t="s">
        <v>27956</v>
      </c>
      <c r="E1650" s="29" t="s">
        <v>3222</v>
      </c>
      <c r="F1650" s="30" t="s">
        <v>27960</v>
      </c>
    </row>
    <row r="1651" spans="1:6" ht="57.6" hidden="1" x14ac:dyDescent="0.3">
      <c r="A1651" s="29">
        <v>3</v>
      </c>
      <c r="B1651" s="30" t="s">
        <v>27817</v>
      </c>
      <c r="C1651" s="29" t="s">
        <v>27961</v>
      </c>
      <c r="D1651" s="30" t="s">
        <v>27962</v>
      </c>
      <c r="E1651" s="29" t="s">
        <v>3224</v>
      </c>
      <c r="F1651" s="30" t="s">
        <v>27963</v>
      </c>
    </row>
    <row r="1652" spans="1:6" ht="57.6" hidden="1" x14ac:dyDescent="0.3">
      <c r="A1652" s="29">
        <v>3</v>
      </c>
      <c r="B1652" s="30" t="s">
        <v>27817</v>
      </c>
      <c r="C1652" s="29" t="s">
        <v>27961</v>
      </c>
      <c r="D1652" s="30" t="s">
        <v>27962</v>
      </c>
      <c r="E1652" s="29" t="s">
        <v>3226</v>
      </c>
      <c r="F1652" s="30" t="s">
        <v>27964</v>
      </c>
    </row>
    <row r="1653" spans="1:6" ht="57.6" hidden="1" x14ac:dyDescent="0.3">
      <c r="A1653" s="29">
        <v>3</v>
      </c>
      <c r="B1653" s="30" t="s">
        <v>27817</v>
      </c>
      <c r="C1653" s="29" t="s">
        <v>27961</v>
      </c>
      <c r="D1653" s="30" t="s">
        <v>27962</v>
      </c>
      <c r="E1653" s="29" t="s">
        <v>3228</v>
      </c>
      <c r="F1653" s="30" t="s">
        <v>27965</v>
      </c>
    </row>
    <row r="1654" spans="1:6" ht="57.6" hidden="1" x14ac:dyDescent="0.3">
      <c r="A1654" s="29">
        <v>3</v>
      </c>
      <c r="B1654" s="30" t="s">
        <v>27817</v>
      </c>
      <c r="C1654" s="29" t="s">
        <v>27961</v>
      </c>
      <c r="D1654" s="30" t="s">
        <v>27962</v>
      </c>
      <c r="E1654" s="29" t="s">
        <v>3230</v>
      </c>
      <c r="F1654" s="30" t="s">
        <v>27966</v>
      </c>
    </row>
    <row r="1655" spans="1:6" ht="57.6" hidden="1" x14ac:dyDescent="0.3">
      <c r="A1655" s="29">
        <v>3</v>
      </c>
      <c r="B1655" s="30" t="s">
        <v>27817</v>
      </c>
      <c r="C1655" s="29" t="s">
        <v>27961</v>
      </c>
      <c r="D1655" s="30" t="s">
        <v>27962</v>
      </c>
      <c r="E1655" s="29" t="s">
        <v>3232</v>
      </c>
      <c r="F1655" s="30" t="s">
        <v>27967</v>
      </c>
    </row>
    <row r="1656" spans="1:6" ht="57.6" hidden="1" x14ac:dyDescent="0.3">
      <c r="A1656" s="29">
        <v>3</v>
      </c>
      <c r="B1656" s="30" t="s">
        <v>27817</v>
      </c>
      <c r="C1656" s="29" t="s">
        <v>27961</v>
      </c>
      <c r="D1656" s="30" t="s">
        <v>27962</v>
      </c>
      <c r="E1656" s="29" t="s">
        <v>3234</v>
      </c>
      <c r="F1656" s="30" t="s">
        <v>27968</v>
      </c>
    </row>
    <row r="1657" spans="1:6" ht="57.6" hidden="1" x14ac:dyDescent="0.3">
      <c r="A1657" s="29">
        <v>3</v>
      </c>
      <c r="B1657" s="30" t="s">
        <v>27817</v>
      </c>
      <c r="C1657" s="29" t="s">
        <v>27961</v>
      </c>
      <c r="D1657" s="30" t="s">
        <v>27962</v>
      </c>
      <c r="E1657" s="29" t="s">
        <v>3236</v>
      </c>
      <c r="F1657" s="30" t="s">
        <v>27969</v>
      </c>
    </row>
    <row r="1658" spans="1:6" ht="57.6" hidden="1" x14ac:dyDescent="0.3">
      <c r="A1658" s="29">
        <v>3</v>
      </c>
      <c r="B1658" s="30" t="s">
        <v>27817</v>
      </c>
      <c r="C1658" s="29" t="s">
        <v>27961</v>
      </c>
      <c r="D1658" s="30" t="s">
        <v>27962</v>
      </c>
      <c r="E1658" s="29" t="s">
        <v>3238</v>
      </c>
      <c r="F1658" s="30" t="s">
        <v>27970</v>
      </c>
    </row>
    <row r="1659" spans="1:6" ht="57.6" hidden="1" x14ac:dyDescent="0.3">
      <c r="A1659" s="29">
        <v>3</v>
      </c>
      <c r="B1659" s="30" t="s">
        <v>27817</v>
      </c>
      <c r="C1659" s="29" t="s">
        <v>27971</v>
      </c>
      <c r="D1659" s="30" t="s">
        <v>27972</v>
      </c>
      <c r="E1659" s="29" t="s">
        <v>3240</v>
      </c>
      <c r="F1659" s="30" t="s">
        <v>27973</v>
      </c>
    </row>
    <row r="1660" spans="1:6" ht="57.6" hidden="1" x14ac:dyDescent="0.3">
      <c r="A1660" s="29">
        <v>3</v>
      </c>
      <c r="B1660" s="30" t="s">
        <v>27817</v>
      </c>
      <c r="C1660" s="29" t="s">
        <v>27971</v>
      </c>
      <c r="D1660" s="30" t="s">
        <v>27972</v>
      </c>
      <c r="E1660" s="29" t="s">
        <v>3242</v>
      </c>
      <c r="F1660" s="30" t="s">
        <v>27974</v>
      </c>
    </row>
    <row r="1661" spans="1:6" ht="57.6" hidden="1" x14ac:dyDescent="0.3">
      <c r="A1661" s="29">
        <v>3</v>
      </c>
      <c r="B1661" s="30" t="s">
        <v>27817</v>
      </c>
      <c r="C1661" s="29" t="s">
        <v>27971</v>
      </c>
      <c r="D1661" s="30" t="s">
        <v>27972</v>
      </c>
      <c r="E1661" s="29" t="s">
        <v>3244</v>
      </c>
      <c r="F1661" s="30" t="s">
        <v>27975</v>
      </c>
    </row>
    <row r="1662" spans="1:6" ht="57.6" hidden="1" x14ac:dyDescent="0.3">
      <c r="A1662" s="29">
        <v>3</v>
      </c>
      <c r="B1662" s="30" t="s">
        <v>27817</v>
      </c>
      <c r="C1662" s="29" t="s">
        <v>27976</v>
      </c>
      <c r="D1662" s="30" t="s">
        <v>27977</v>
      </c>
      <c r="E1662" s="29" t="s">
        <v>3246</v>
      </c>
      <c r="F1662" s="30" t="s">
        <v>27978</v>
      </c>
    </row>
    <row r="1663" spans="1:6" ht="57.6" hidden="1" x14ac:dyDescent="0.3">
      <c r="A1663" s="29">
        <v>3</v>
      </c>
      <c r="B1663" s="30" t="s">
        <v>27817</v>
      </c>
      <c r="C1663" s="29" t="s">
        <v>27976</v>
      </c>
      <c r="D1663" s="30" t="s">
        <v>27977</v>
      </c>
      <c r="E1663" s="29" t="s">
        <v>3248</v>
      </c>
      <c r="F1663" s="30" t="s">
        <v>27979</v>
      </c>
    </row>
    <row r="1664" spans="1:6" ht="57.6" hidden="1" x14ac:dyDescent="0.3">
      <c r="A1664" s="29">
        <v>3</v>
      </c>
      <c r="B1664" s="30" t="s">
        <v>27817</v>
      </c>
      <c r="C1664" s="29" t="s">
        <v>27976</v>
      </c>
      <c r="D1664" s="30" t="s">
        <v>27977</v>
      </c>
      <c r="E1664" s="29" t="s">
        <v>3252</v>
      </c>
      <c r="F1664" s="30" t="s">
        <v>27980</v>
      </c>
    </row>
    <row r="1665" spans="1:6" ht="57.6" hidden="1" x14ac:dyDescent="0.3">
      <c r="A1665" s="29">
        <v>3</v>
      </c>
      <c r="B1665" s="30" t="s">
        <v>27817</v>
      </c>
      <c r="C1665" s="29" t="s">
        <v>27976</v>
      </c>
      <c r="D1665" s="30" t="s">
        <v>27977</v>
      </c>
      <c r="E1665" s="29" t="s">
        <v>3254</v>
      </c>
      <c r="F1665" s="30" t="s">
        <v>27981</v>
      </c>
    </row>
    <row r="1666" spans="1:6" ht="57.6" hidden="1" x14ac:dyDescent="0.3">
      <c r="A1666" s="29">
        <v>3</v>
      </c>
      <c r="B1666" s="30" t="s">
        <v>27817</v>
      </c>
      <c r="C1666" s="29" t="s">
        <v>27982</v>
      </c>
      <c r="D1666" s="43" t="s">
        <v>27983</v>
      </c>
      <c r="E1666" s="29" t="s">
        <v>3258</v>
      </c>
      <c r="F1666" s="30" t="s">
        <v>27984</v>
      </c>
    </row>
    <row r="1667" spans="1:6" ht="57.6" hidden="1" x14ac:dyDescent="0.3">
      <c r="A1667" s="29">
        <v>3</v>
      </c>
      <c r="B1667" s="30" t="s">
        <v>27817</v>
      </c>
      <c r="C1667" s="29" t="s">
        <v>27982</v>
      </c>
      <c r="D1667" s="43" t="s">
        <v>27983</v>
      </c>
      <c r="E1667" s="29" t="s">
        <v>3260</v>
      </c>
      <c r="F1667" s="30" t="s">
        <v>27985</v>
      </c>
    </row>
    <row r="1668" spans="1:6" ht="57.6" hidden="1" x14ac:dyDescent="0.3">
      <c r="A1668" s="29">
        <v>3</v>
      </c>
      <c r="B1668" s="30" t="s">
        <v>27817</v>
      </c>
      <c r="C1668" s="29" t="s">
        <v>27982</v>
      </c>
      <c r="D1668" s="43" t="s">
        <v>27983</v>
      </c>
      <c r="E1668" s="29" t="s">
        <v>3262</v>
      </c>
      <c r="F1668" s="30" t="s">
        <v>27986</v>
      </c>
    </row>
    <row r="1669" spans="1:6" ht="57.6" hidden="1" x14ac:dyDescent="0.3">
      <c r="A1669" s="29">
        <v>3</v>
      </c>
      <c r="B1669" s="30" t="s">
        <v>27817</v>
      </c>
      <c r="C1669" s="29" t="s">
        <v>27987</v>
      </c>
      <c r="D1669" s="30" t="s">
        <v>27988</v>
      </c>
      <c r="E1669" s="29" t="s">
        <v>3264</v>
      </c>
      <c r="F1669" s="30" t="s">
        <v>27989</v>
      </c>
    </row>
    <row r="1670" spans="1:6" ht="57.6" hidden="1" x14ac:dyDescent="0.3">
      <c r="A1670" s="29">
        <v>3</v>
      </c>
      <c r="B1670" s="30" t="s">
        <v>27817</v>
      </c>
      <c r="C1670" s="29" t="s">
        <v>27990</v>
      </c>
      <c r="D1670" s="30" t="s">
        <v>27991</v>
      </c>
      <c r="E1670" s="29" t="s">
        <v>3266</v>
      </c>
      <c r="F1670" s="30" t="s">
        <v>27992</v>
      </c>
    </row>
    <row r="1671" spans="1:6" ht="57.6" hidden="1" x14ac:dyDescent="0.3">
      <c r="A1671" s="29">
        <v>3</v>
      </c>
      <c r="B1671" s="30" t="s">
        <v>27817</v>
      </c>
      <c r="C1671" s="29" t="s">
        <v>27990</v>
      </c>
      <c r="D1671" s="30" t="s">
        <v>27991</v>
      </c>
      <c r="E1671" s="29" t="s">
        <v>3268</v>
      </c>
      <c r="F1671" s="30" t="s">
        <v>27993</v>
      </c>
    </row>
    <row r="1672" spans="1:6" ht="57.6" hidden="1" x14ac:dyDescent="0.3">
      <c r="A1672" s="29">
        <v>3</v>
      </c>
      <c r="B1672" s="30" t="s">
        <v>27817</v>
      </c>
      <c r="C1672" s="29" t="s">
        <v>27990</v>
      </c>
      <c r="D1672" s="30" t="s">
        <v>27991</v>
      </c>
      <c r="E1672" s="29" t="s">
        <v>3270</v>
      </c>
      <c r="F1672" s="30" t="s">
        <v>27994</v>
      </c>
    </row>
    <row r="1673" spans="1:6" ht="57.6" hidden="1" x14ac:dyDescent="0.3">
      <c r="A1673" s="29">
        <v>3</v>
      </c>
      <c r="B1673" s="30" t="s">
        <v>27817</v>
      </c>
      <c r="C1673" s="29" t="s">
        <v>27990</v>
      </c>
      <c r="D1673" s="30" t="s">
        <v>27991</v>
      </c>
      <c r="E1673" s="29" t="s">
        <v>3272</v>
      </c>
      <c r="F1673" s="30" t="s">
        <v>27995</v>
      </c>
    </row>
    <row r="1674" spans="1:6" ht="57.6" hidden="1" x14ac:dyDescent="0.3">
      <c r="A1674" s="29">
        <v>3</v>
      </c>
      <c r="B1674" s="30" t="s">
        <v>27817</v>
      </c>
      <c r="C1674" s="29" t="s">
        <v>27990</v>
      </c>
      <c r="D1674" s="30" t="s">
        <v>27991</v>
      </c>
      <c r="E1674" s="29" t="s">
        <v>3274</v>
      </c>
      <c r="F1674" s="30" t="s">
        <v>27996</v>
      </c>
    </row>
    <row r="1675" spans="1:6" ht="57.6" hidden="1" x14ac:dyDescent="0.3">
      <c r="A1675" s="29">
        <v>3</v>
      </c>
      <c r="B1675" s="30" t="s">
        <v>27817</v>
      </c>
      <c r="C1675" s="29" t="s">
        <v>27990</v>
      </c>
      <c r="D1675" s="30" t="s">
        <v>27991</v>
      </c>
      <c r="E1675" s="29" t="s">
        <v>3276</v>
      </c>
      <c r="F1675" s="30" t="s">
        <v>27997</v>
      </c>
    </row>
    <row r="1676" spans="1:6" ht="57.6" hidden="1" x14ac:dyDescent="0.3">
      <c r="A1676" s="29">
        <v>3</v>
      </c>
      <c r="B1676" s="30" t="s">
        <v>27817</v>
      </c>
      <c r="C1676" s="29" t="s">
        <v>27990</v>
      </c>
      <c r="D1676" s="30" t="s">
        <v>27991</v>
      </c>
      <c r="E1676" s="29" t="s">
        <v>3278</v>
      </c>
      <c r="F1676" s="30" t="s">
        <v>27998</v>
      </c>
    </row>
    <row r="1677" spans="1:6" ht="57.6" hidden="1" x14ac:dyDescent="0.3">
      <c r="A1677" s="29">
        <v>3</v>
      </c>
      <c r="B1677" s="30" t="s">
        <v>27817</v>
      </c>
      <c r="C1677" s="29" t="s">
        <v>27990</v>
      </c>
      <c r="D1677" s="30" t="s">
        <v>27991</v>
      </c>
      <c r="E1677" s="29" t="s">
        <v>3280</v>
      </c>
      <c r="F1677" s="30" t="s">
        <v>27999</v>
      </c>
    </row>
    <row r="1678" spans="1:6" ht="57.6" hidden="1" x14ac:dyDescent="0.3">
      <c r="A1678" s="29">
        <v>3</v>
      </c>
      <c r="B1678" s="30" t="s">
        <v>27817</v>
      </c>
      <c r="C1678" s="29" t="s">
        <v>27990</v>
      </c>
      <c r="D1678" s="30" t="s">
        <v>27991</v>
      </c>
      <c r="E1678" s="29" t="s">
        <v>3282</v>
      </c>
      <c r="F1678" s="30" t="s">
        <v>28000</v>
      </c>
    </row>
    <row r="1679" spans="1:6" ht="57.6" hidden="1" x14ac:dyDescent="0.3">
      <c r="A1679" s="29">
        <v>3</v>
      </c>
      <c r="B1679" s="30" t="s">
        <v>27817</v>
      </c>
      <c r="C1679" s="29" t="s">
        <v>27990</v>
      </c>
      <c r="D1679" s="30" t="s">
        <v>27991</v>
      </c>
      <c r="E1679" s="29" t="s">
        <v>3284</v>
      </c>
      <c r="F1679" s="30" t="s">
        <v>28001</v>
      </c>
    </row>
    <row r="1680" spans="1:6" ht="57.6" hidden="1" x14ac:dyDescent="0.3">
      <c r="A1680" s="29">
        <v>3</v>
      </c>
      <c r="B1680" s="30" t="s">
        <v>27817</v>
      </c>
      <c r="C1680" s="29" t="s">
        <v>28002</v>
      </c>
      <c r="D1680" s="30" t="s">
        <v>28003</v>
      </c>
      <c r="E1680" s="29" t="s">
        <v>3286</v>
      </c>
      <c r="F1680" s="30" t="s">
        <v>28004</v>
      </c>
    </row>
    <row r="1681" spans="1:6" ht="57.6" hidden="1" x14ac:dyDescent="0.3">
      <c r="A1681" s="29">
        <v>3</v>
      </c>
      <c r="B1681" s="30" t="s">
        <v>27817</v>
      </c>
      <c r="C1681" s="29" t="s">
        <v>28002</v>
      </c>
      <c r="D1681" s="30" t="s">
        <v>28003</v>
      </c>
      <c r="E1681" s="29" t="s">
        <v>3288</v>
      </c>
      <c r="F1681" s="30" t="s">
        <v>28005</v>
      </c>
    </row>
    <row r="1682" spans="1:6" ht="57.6" hidden="1" x14ac:dyDescent="0.3">
      <c r="A1682" s="29">
        <v>3</v>
      </c>
      <c r="B1682" s="30" t="s">
        <v>27817</v>
      </c>
      <c r="C1682" s="29" t="s">
        <v>28002</v>
      </c>
      <c r="D1682" s="30" t="s">
        <v>28003</v>
      </c>
      <c r="E1682" s="29" t="s">
        <v>3290</v>
      </c>
      <c r="F1682" s="30" t="s">
        <v>28006</v>
      </c>
    </row>
    <row r="1683" spans="1:6" ht="57.6" hidden="1" x14ac:dyDescent="0.3">
      <c r="A1683" s="29">
        <v>3</v>
      </c>
      <c r="B1683" s="30" t="s">
        <v>27817</v>
      </c>
      <c r="C1683" s="29" t="s">
        <v>28002</v>
      </c>
      <c r="D1683" s="30" t="s">
        <v>28003</v>
      </c>
      <c r="E1683" s="29" t="s">
        <v>3292</v>
      </c>
      <c r="F1683" s="30" t="s">
        <v>28007</v>
      </c>
    </row>
    <row r="1684" spans="1:6" ht="57.6" hidden="1" x14ac:dyDescent="0.3">
      <c r="A1684" s="29">
        <v>3</v>
      </c>
      <c r="B1684" s="30" t="s">
        <v>27817</v>
      </c>
      <c r="C1684" s="29" t="s">
        <v>28002</v>
      </c>
      <c r="D1684" s="30" t="s">
        <v>28003</v>
      </c>
      <c r="E1684" s="29" t="s">
        <v>3294</v>
      </c>
      <c r="F1684" s="30" t="s">
        <v>28008</v>
      </c>
    </row>
    <row r="1685" spans="1:6" ht="57.6" hidden="1" x14ac:dyDescent="0.3">
      <c r="A1685" s="29">
        <v>3</v>
      </c>
      <c r="B1685" s="30" t="s">
        <v>27817</v>
      </c>
      <c r="C1685" s="29" t="s">
        <v>28002</v>
      </c>
      <c r="D1685" s="30" t="s">
        <v>28003</v>
      </c>
      <c r="E1685" s="29" t="s">
        <v>3296</v>
      </c>
      <c r="F1685" s="30" t="s">
        <v>28009</v>
      </c>
    </row>
    <row r="1686" spans="1:6" ht="57.6" hidden="1" x14ac:dyDescent="0.3">
      <c r="A1686" s="29">
        <v>3</v>
      </c>
      <c r="B1686" s="30" t="s">
        <v>27817</v>
      </c>
      <c r="C1686" s="29" t="s">
        <v>28002</v>
      </c>
      <c r="D1686" s="30" t="s">
        <v>28003</v>
      </c>
      <c r="E1686" s="29" t="s">
        <v>3298</v>
      </c>
      <c r="F1686" s="30" t="s">
        <v>28010</v>
      </c>
    </row>
    <row r="1687" spans="1:6" ht="57.6" hidden="1" x14ac:dyDescent="0.3">
      <c r="A1687" s="29">
        <v>3</v>
      </c>
      <c r="B1687" s="30" t="s">
        <v>27817</v>
      </c>
      <c r="C1687" s="29" t="s">
        <v>28002</v>
      </c>
      <c r="D1687" s="30" t="s">
        <v>28003</v>
      </c>
      <c r="E1687" s="29" t="s">
        <v>3300</v>
      </c>
      <c r="F1687" s="30" t="s">
        <v>28011</v>
      </c>
    </row>
    <row r="1688" spans="1:6" ht="57.6" hidden="1" x14ac:dyDescent="0.3">
      <c r="A1688" s="29">
        <v>3</v>
      </c>
      <c r="B1688" s="30" t="s">
        <v>27817</v>
      </c>
      <c r="C1688" s="29" t="s">
        <v>28002</v>
      </c>
      <c r="D1688" s="30" t="s">
        <v>28003</v>
      </c>
      <c r="E1688" s="29" t="s">
        <v>3302</v>
      </c>
      <c r="F1688" s="30" t="s">
        <v>28012</v>
      </c>
    </row>
    <row r="1689" spans="1:6" ht="57.6" hidden="1" x14ac:dyDescent="0.3">
      <c r="A1689" s="29">
        <v>3</v>
      </c>
      <c r="B1689" s="30" t="s">
        <v>27817</v>
      </c>
      <c r="C1689" s="29" t="s">
        <v>28002</v>
      </c>
      <c r="D1689" s="30" t="s">
        <v>28003</v>
      </c>
      <c r="E1689" s="29" t="s">
        <v>3304</v>
      </c>
      <c r="F1689" s="30" t="s">
        <v>28013</v>
      </c>
    </row>
    <row r="1690" spans="1:6" ht="57.6" hidden="1" x14ac:dyDescent="0.3">
      <c r="A1690" s="29">
        <v>3</v>
      </c>
      <c r="B1690" s="30" t="s">
        <v>27817</v>
      </c>
      <c r="C1690" s="29" t="s">
        <v>28014</v>
      </c>
      <c r="D1690" s="30" t="s">
        <v>28015</v>
      </c>
      <c r="E1690" s="29" t="s">
        <v>3306</v>
      </c>
      <c r="F1690" s="30" t="s">
        <v>28016</v>
      </c>
    </row>
    <row r="1691" spans="1:6" ht="57.6" hidden="1" x14ac:dyDescent="0.3">
      <c r="A1691" s="29">
        <v>3</v>
      </c>
      <c r="B1691" s="30" t="s">
        <v>27817</v>
      </c>
      <c r="C1691" s="29" t="s">
        <v>28014</v>
      </c>
      <c r="D1691" s="30" t="s">
        <v>28015</v>
      </c>
      <c r="E1691" s="29" t="s">
        <v>3308</v>
      </c>
      <c r="F1691" s="30" t="s">
        <v>28017</v>
      </c>
    </row>
    <row r="1692" spans="1:6" ht="57.6" hidden="1" x14ac:dyDescent="0.3">
      <c r="A1692" s="29">
        <v>3</v>
      </c>
      <c r="B1692" s="30" t="s">
        <v>27817</v>
      </c>
      <c r="C1692" s="29" t="s">
        <v>28014</v>
      </c>
      <c r="D1692" s="30" t="s">
        <v>28015</v>
      </c>
      <c r="E1692" s="29" t="s">
        <v>3310</v>
      </c>
      <c r="F1692" s="30" t="s">
        <v>28018</v>
      </c>
    </row>
    <row r="1693" spans="1:6" ht="57.6" hidden="1" x14ac:dyDescent="0.3">
      <c r="A1693" s="29">
        <v>3</v>
      </c>
      <c r="B1693" s="30" t="s">
        <v>27817</v>
      </c>
      <c r="C1693" s="29" t="s">
        <v>28014</v>
      </c>
      <c r="D1693" s="30" t="s">
        <v>28015</v>
      </c>
      <c r="E1693" s="29" t="s">
        <v>3312</v>
      </c>
      <c r="F1693" s="30" t="s">
        <v>28019</v>
      </c>
    </row>
    <row r="1694" spans="1:6" ht="57.6" hidden="1" x14ac:dyDescent="0.3">
      <c r="A1694" s="29">
        <v>3</v>
      </c>
      <c r="B1694" s="30" t="s">
        <v>27817</v>
      </c>
      <c r="C1694" s="29" t="s">
        <v>28014</v>
      </c>
      <c r="D1694" s="30" t="s">
        <v>28015</v>
      </c>
      <c r="E1694" s="29" t="s">
        <v>3314</v>
      </c>
      <c r="F1694" s="30" t="s">
        <v>28020</v>
      </c>
    </row>
    <row r="1695" spans="1:6" ht="57.6" hidden="1" x14ac:dyDescent="0.3">
      <c r="A1695" s="29">
        <v>3</v>
      </c>
      <c r="B1695" s="30" t="s">
        <v>27817</v>
      </c>
      <c r="C1695" s="29" t="s">
        <v>28014</v>
      </c>
      <c r="D1695" s="30" t="s">
        <v>28015</v>
      </c>
      <c r="E1695" s="29" t="s">
        <v>3316</v>
      </c>
      <c r="F1695" s="30" t="s">
        <v>28021</v>
      </c>
    </row>
    <row r="1696" spans="1:6" ht="57.6" hidden="1" x14ac:dyDescent="0.3">
      <c r="A1696" s="29">
        <v>3</v>
      </c>
      <c r="B1696" s="30" t="s">
        <v>27817</v>
      </c>
      <c r="C1696" s="29" t="s">
        <v>28014</v>
      </c>
      <c r="D1696" s="30" t="s">
        <v>28015</v>
      </c>
      <c r="E1696" s="29" t="s">
        <v>3318</v>
      </c>
      <c r="F1696" s="30" t="s">
        <v>28022</v>
      </c>
    </row>
    <row r="1697" spans="1:6" ht="57.6" hidden="1" x14ac:dyDescent="0.3">
      <c r="A1697" s="29">
        <v>3</v>
      </c>
      <c r="B1697" s="30" t="s">
        <v>27817</v>
      </c>
      <c r="C1697" s="29" t="s">
        <v>28023</v>
      </c>
      <c r="D1697" s="30" t="s">
        <v>28024</v>
      </c>
      <c r="E1697" s="29" t="s">
        <v>3320</v>
      </c>
      <c r="F1697" s="30" t="s">
        <v>28025</v>
      </c>
    </row>
    <row r="1698" spans="1:6" ht="57.6" hidden="1" x14ac:dyDescent="0.3">
      <c r="A1698" s="29">
        <v>3</v>
      </c>
      <c r="B1698" s="30" t="s">
        <v>27817</v>
      </c>
      <c r="C1698" s="29" t="s">
        <v>28023</v>
      </c>
      <c r="D1698" s="30" t="s">
        <v>28024</v>
      </c>
      <c r="E1698" s="29" t="s">
        <v>3322</v>
      </c>
      <c r="F1698" s="30" t="s">
        <v>28026</v>
      </c>
    </row>
    <row r="1699" spans="1:6" ht="57.6" hidden="1" x14ac:dyDescent="0.3">
      <c r="A1699" s="29">
        <v>3</v>
      </c>
      <c r="B1699" s="30" t="s">
        <v>27817</v>
      </c>
      <c r="C1699" s="29" t="s">
        <v>28023</v>
      </c>
      <c r="D1699" s="30" t="s">
        <v>28024</v>
      </c>
      <c r="E1699" s="29" t="s">
        <v>3324</v>
      </c>
      <c r="F1699" s="30" t="s">
        <v>28027</v>
      </c>
    </row>
    <row r="1700" spans="1:6" ht="57.6" hidden="1" x14ac:dyDescent="0.3">
      <c r="A1700" s="29">
        <v>3</v>
      </c>
      <c r="B1700" s="30" t="s">
        <v>27817</v>
      </c>
      <c r="C1700" s="29" t="s">
        <v>28023</v>
      </c>
      <c r="D1700" s="30" t="s">
        <v>28024</v>
      </c>
      <c r="E1700" s="29" t="s">
        <v>3326</v>
      </c>
      <c r="F1700" s="30" t="s">
        <v>28028</v>
      </c>
    </row>
    <row r="1701" spans="1:6" ht="57.6" hidden="1" x14ac:dyDescent="0.3">
      <c r="A1701" s="29">
        <v>3</v>
      </c>
      <c r="B1701" s="30" t="s">
        <v>27817</v>
      </c>
      <c r="C1701" s="29" t="s">
        <v>28023</v>
      </c>
      <c r="D1701" s="30" t="s">
        <v>28024</v>
      </c>
      <c r="E1701" s="29" t="s">
        <v>3328</v>
      </c>
      <c r="F1701" s="30" t="s">
        <v>28029</v>
      </c>
    </row>
    <row r="1702" spans="1:6" ht="57.6" hidden="1" x14ac:dyDescent="0.3">
      <c r="A1702" s="29">
        <v>3</v>
      </c>
      <c r="B1702" s="30" t="s">
        <v>27817</v>
      </c>
      <c r="C1702" s="29" t="s">
        <v>28030</v>
      </c>
      <c r="D1702" s="30" t="s">
        <v>28031</v>
      </c>
      <c r="E1702" s="29" t="s">
        <v>3330</v>
      </c>
      <c r="F1702" s="30" t="s">
        <v>28032</v>
      </c>
    </row>
    <row r="1703" spans="1:6" ht="57.6" hidden="1" x14ac:dyDescent="0.3">
      <c r="A1703" s="29">
        <v>3</v>
      </c>
      <c r="B1703" s="30" t="s">
        <v>27817</v>
      </c>
      <c r="C1703" s="29" t="s">
        <v>28030</v>
      </c>
      <c r="D1703" s="30" t="s">
        <v>28031</v>
      </c>
      <c r="E1703" s="29" t="s">
        <v>3332</v>
      </c>
      <c r="F1703" s="30" t="s">
        <v>28033</v>
      </c>
    </row>
    <row r="1704" spans="1:6" ht="57.6" hidden="1" x14ac:dyDescent="0.3">
      <c r="A1704" s="29">
        <v>3</v>
      </c>
      <c r="B1704" s="30" t="s">
        <v>27817</v>
      </c>
      <c r="C1704" s="29" t="s">
        <v>28030</v>
      </c>
      <c r="D1704" s="30" t="s">
        <v>28031</v>
      </c>
      <c r="E1704" s="29" t="s">
        <v>3334</v>
      </c>
      <c r="F1704" s="30" t="s">
        <v>28034</v>
      </c>
    </row>
    <row r="1705" spans="1:6" ht="57.6" hidden="1" x14ac:dyDescent="0.3">
      <c r="A1705" s="29">
        <v>3</v>
      </c>
      <c r="B1705" s="30" t="s">
        <v>27817</v>
      </c>
      <c r="C1705" s="29" t="s">
        <v>28030</v>
      </c>
      <c r="D1705" s="30" t="s">
        <v>28031</v>
      </c>
      <c r="E1705" s="29" t="s">
        <v>3336</v>
      </c>
      <c r="F1705" s="30" t="s">
        <v>28035</v>
      </c>
    </row>
    <row r="1706" spans="1:6" ht="57.6" hidden="1" x14ac:dyDescent="0.3">
      <c r="A1706" s="29">
        <v>3</v>
      </c>
      <c r="B1706" s="30" t="s">
        <v>27817</v>
      </c>
      <c r="C1706" s="29" t="s">
        <v>28036</v>
      </c>
      <c r="D1706" s="30" t="s">
        <v>28037</v>
      </c>
      <c r="E1706" s="29" t="s">
        <v>3338</v>
      </c>
      <c r="F1706" s="30" t="s">
        <v>28038</v>
      </c>
    </row>
    <row r="1707" spans="1:6" ht="57.6" hidden="1" x14ac:dyDescent="0.3">
      <c r="A1707" s="29">
        <v>3</v>
      </c>
      <c r="B1707" s="30" t="s">
        <v>27817</v>
      </c>
      <c r="C1707" s="29" t="s">
        <v>28036</v>
      </c>
      <c r="D1707" s="30" t="s">
        <v>28037</v>
      </c>
      <c r="E1707" s="29" t="s">
        <v>3340</v>
      </c>
      <c r="F1707" s="30" t="s">
        <v>28039</v>
      </c>
    </row>
    <row r="1708" spans="1:6" ht="57.6" hidden="1" x14ac:dyDescent="0.3">
      <c r="A1708" s="29">
        <v>3</v>
      </c>
      <c r="B1708" s="30" t="s">
        <v>27817</v>
      </c>
      <c r="C1708" s="29" t="s">
        <v>28036</v>
      </c>
      <c r="D1708" s="30" t="s">
        <v>28037</v>
      </c>
      <c r="E1708" s="29" t="s">
        <v>3342</v>
      </c>
      <c r="F1708" s="30" t="s">
        <v>28040</v>
      </c>
    </row>
    <row r="1709" spans="1:6" ht="57.6" hidden="1" x14ac:dyDescent="0.3">
      <c r="A1709" s="29">
        <v>3</v>
      </c>
      <c r="B1709" s="30" t="s">
        <v>27817</v>
      </c>
      <c r="C1709" s="29" t="s">
        <v>28036</v>
      </c>
      <c r="D1709" s="30" t="s">
        <v>28037</v>
      </c>
      <c r="E1709" s="29" t="s">
        <v>3344</v>
      </c>
      <c r="F1709" s="30" t="s">
        <v>28041</v>
      </c>
    </row>
    <row r="1710" spans="1:6" ht="57.6" hidden="1" x14ac:dyDescent="0.3">
      <c r="A1710" s="29">
        <v>3</v>
      </c>
      <c r="B1710" s="30" t="s">
        <v>27817</v>
      </c>
      <c r="C1710" s="29" t="s">
        <v>28036</v>
      </c>
      <c r="D1710" s="30" t="s">
        <v>28037</v>
      </c>
      <c r="E1710" s="29" t="s">
        <v>3346</v>
      </c>
      <c r="F1710" s="30" t="s">
        <v>28042</v>
      </c>
    </row>
    <row r="1711" spans="1:6" ht="57.6" hidden="1" x14ac:dyDescent="0.3">
      <c r="A1711" s="29">
        <v>3</v>
      </c>
      <c r="B1711" s="30" t="s">
        <v>27817</v>
      </c>
      <c r="C1711" s="29" t="s">
        <v>28036</v>
      </c>
      <c r="D1711" s="30" t="s">
        <v>28037</v>
      </c>
      <c r="E1711" s="29" t="s">
        <v>3348</v>
      </c>
      <c r="F1711" s="30" t="s">
        <v>28043</v>
      </c>
    </row>
    <row r="1712" spans="1:6" ht="57.6" hidden="1" x14ac:dyDescent="0.3">
      <c r="A1712" s="29">
        <v>3</v>
      </c>
      <c r="B1712" s="30" t="s">
        <v>27817</v>
      </c>
      <c r="C1712" s="29" t="s">
        <v>28044</v>
      </c>
      <c r="D1712" s="30" t="s">
        <v>28045</v>
      </c>
      <c r="E1712" s="29" t="s">
        <v>3350</v>
      </c>
      <c r="F1712" s="30" t="s">
        <v>28046</v>
      </c>
    </row>
    <row r="1713" spans="1:6" ht="57.6" hidden="1" x14ac:dyDescent="0.3">
      <c r="A1713" s="29">
        <v>3</v>
      </c>
      <c r="B1713" s="30" t="s">
        <v>27817</v>
      </c>
      <c r="C1713" s="29" t="s">
        <v>28044</v>
      </c>
      <c r="D1713" s="30" t="s">
        <v>28045</v>
      </c>
      <c r="E1713" s="29" t="s">
        <v>3352</v>
      </c>
      <c r="F1713" s="30" t="s">
        <v>28047</v>
      </c>
    </row>
    <row r="1714" spans="1:6" ht="57.6" hidden="1" x14ac:dyDescent="0.3">
      <c r="A1714" s="29">
        <v>3</v>
      </c>
      <c r="B1714" s="30" t="s">
        <v>27817</v>
      </c>
      <c r="C1714" s="29" t="s">
        <v>28044</v>
      </c>
      <c r="D1714" s="30" t="s">
        <v>28045</v>
      </c>
      <c r="E1714" s="29" t="s">
        <v>3354</v>
      </c>
      <c r="F1714" s="30" t="s">
        <v>28048</v>
      </c>
    </row>
    <row r="1715" spans="1:6" ht="57.6" hidden="1" x14ac:dyDescent="0.3">
      <c r="A1715" s="29">
        <v>3</v>
      </c>
      <c r="B1715" s="30" t="s">
        <v>27817</v>
      </c>
      <c r="C1715" s="29" t="s">
        <v>28044</v>
      </c>
      <c r="D1715" s="30" t="s">
        <v>28045</v>
      </c>
      <c r="E1715" s="38" t="s">
        <v>28049</v>
      </c>
      <c r="F1715" s="33" t="s">
        <v>28050</v>
      </c>
    </row>
    <row r="1716" spans="1:6" ht="57.6" hidden="1" x14ac:dyDescent="0.3">
      <c r="A1716" s="29">
        <v>3</v>
      </c>
      <c r="B1716" s="30" t="s">
        <v>27817</v>
      </c>
      <c r="C1716" s="29" t="s">
        <v>28044</v>
      </c>
      <c r="D1716" s="30" t="s">
        <v>28045</v>
      </c>
      <c r="E1716" s="29" t="s">
        <v>3356</v>
      </c>
      <c r="F1716" s="30" t="s">
        <v>28051</v>
      </c>
    </row>
    <row r="1717" spans="1:6" ht="57.6" hidden="1" x14ac:dyDescent="0.3">
      <c r="A1717" s="29">
        <v>3</v>
      </c>
      <c r="B1717" s="30" t="s">
        <v>27817</v>
      </c>
      <c r="C1717" s="29" t="s">
        <v>28044</v>
      </c>
      <c r="D1717" s="30" t="s">
        <v>28045</v>
      </c>
      <c r="E1717" s="29" t="s">
        <v>3358</v>
      </c>
      <c r="F1717" s="30" t="s">
        <v>28052</v>
      </c>
    </row>
    <row r="1718" spans="1:6" ht="28.8" hidden="1" x14ac:dyDescent="0.3">
      <c r="A1718" s="29">
        <v>4</v>
      </c>
      <c r="B1718" s="30" t="s">
        <v>28053</v>
      </c>
      <c r="C1718" s="29" t="s">
        <v>28054</v>
      </c>
      <c r="D1718" s="30" t="s">
        <v>28055</v>
      </c>
      <c r="E1718" s="29" t="s">
        <v>3360</v>
      </c>
      <c r="F1718" s="30" t="s">
        <v>28056</v>
      </c>
    </row>
    <row r="1719" spans="1:6" ht="28.8" hidden="1" x14ac:dyDescent="0.3">
      <c r="A1719" s="29">
        <v>4</v>
      </c>
      <c r="B1719" s="30" t="s">
        <v>28053</v>
      </c>
      <c r="C1719" s="29" t="s">
        <v>28054</v>
      </c>
      <c r="D1719" s="30" t="s">
        <v>28055</v>
      </c>
      <c r="E1719" s="29" t="s">
        <v>3362</v>
      </c>
      <c r="F1719" s="30" t="s">
        <v>28057</v>
      </c>
    </row>
    <row r="1720" spans="1:6" ht="28.8" hidden="1" x14ac:dyDescent="0.3">
      <c r="A1720" s="29">
        <v>4</v>
      </c>
      <c r="B1720" s="30" t="s">
        <v>28053</v>
      </c>
      <c r="C1720" s="29" t="s">
        <v>28054</v>
      </c>
      <c r="D1720" s="30" t="s">
        <v>28055</v>
      </c>
      <c r="E1720" s="29" t="s">
        <v>3364</v>
      </c>
      <c r="F1720" s="30" t="s">
        <v>28058</v>
      </c>
    </row>
    <row r="1721" spans="1:6" ht="28.8" hidden="1" x14ac:dyDescent="0.3">
      <c r="A1721" s="29">
        <v>4</v>
      </c>
      <c r="B1721" s="30" t="s">
        <v>28053</v>
      </c>
      <c r="C1721" s="29" t="s">
        <v>28054</v>
      </c>
      <c r="D1721" s="30" t="s">
        <v>28055</v>
      </c>
      <c r="E1721" s="29" t="s">
        <v>3366</v>
      </c>
      <c r="F1721" s="30" t="s">
        <v>28059</v>
      </c>
    </row>
    <row r="1722" spans="1:6" ht="28.8" hidden="1" x14ac:dyDescent="0.3">
      <c r="A1722" s="29">
        <v>4</v>
      </c>
      <c r="B1722" s="30" t="s">
        <v>28053</v>
      </c>
      <c r="C1722" s="29" t="s">
        <v>28060</v>
      </c>
      <c r="D1722" s="30" t="s">
        <v>28061</v>
      </c>
      <c r="E1722" s="29" t="s">
        <v>3368</v>
      </c>
      <c r="F1722" s="30" t="s">
        <v>28062</v>
      </c>
    </row>
    <row r="1723" spans="1:6" ht="28.8" hidden="1" x14ac:dyDescent="0.3">
      <c r="A1723" s="29">
        <v>4</v>
      </c>
      <c r="B1723" s="30" t="s">
        <v>28053</v>
      </c>
      <c r="C1723" s="29" t="s">
        <v>28060</v>
      </c>
      <c r="D1723" s="30" t="s">
        <v>28061</v>
      </c>
      <c r="E1723" s="29" t="s">
        <v>3370</v>
      </c>
      <c r="F1723" s="30" t="s">
        <v>28063</v>
      </c>
    </row>
    <row r="1724" spans="1:6" ht="28.8" hidden="1" x14ac:dyDescent="0.3">
      <c r="A1724" s="29">
        <v>4</v>
      </c>
      <c r="B1724" s="30" t="s">
        <v>28053</v>
      </c>
      <c r="C1724" s="29" t="s">
        <v>28060</v>
      </c>
      <c r="D1724" s="30" t="s">
        <v>28061</v>
      </c>
      <c r="E1724" s="29" t="s">
        <v>3372</v>
      </c>
      <c r="F1724" s="30" t="s">
        <v>28064</v>
      </c>
    </row>
    <row r="1725" spans="1:6" ht="28.8" hidden="1" x14ac:dyDescent="0.3">
      <c r="A1725" s="29">
        <v>4</v>
      </c>
      <c r="B1725" s="30" t="s">
        <v>28053</v>
      </c>
      <c r="C1725" s="29" t="s">
        <v>28060</v>
      </c>
      <c r="D1725" s="30" t="s">
        <v>28061</v>
      </c>
      <c r="E1725" s="29" t="s">
        <v>3374</v>
      </c>
      <c r="F1725" s="30" t="s">
        <v>28065</v>
      </c>
    </row>
    <row r="1726" spans="1:6" ht="28.8" hidden="1" x14ac:dyDescent="0.3">
      <c r="A1726" s="29">
        <v>4</v>
      </c>
      <c r="B1726" s="30" t="s">
        <v>28053</v>
      </c>
      <c r="C1726" s="29" t="s">
        <v>28066</v>
      </c>
      <c r="D1726" s="30" t="s">
        <v>28067</v>
      </c>
      <c r="E1726" s="29" t="s">
        <v>3376</v>
      </c>
      <c r="F1726" s="30" t="s">
        <v>28068</v>
      </c>
    </row>
    <row r="1727" spans="1:6" ht="28.8" hidden="1" x14ac:dyDescent="0.3">
      <c r="A1727" s="29">
        <v>4</v>
      </c>
      <c r="B1727" s="30" t="s">
        <v>28053</v>
      </c>
      <c r="C1727" s="29" t="s">
        <v>28069</v>
      </c>
      <c r="D1727" s="30" t="s">
        <v>28070</v>
      </c>
      <c r="E1727" s="29" t="s">
        <v>3378</v>
      </c>
      <c r="F1727" s="30" t="s">
        <v>28071</v>
      </c>
    </row>
    <row r="1728" spans="1:6" ht="28.8" hidden="1" x14ac:dyDescent="0.3">
      <c r="A1728" s="29">
        <v>4</v>
      </c>
      <c r="B1728" s="30" t="s">
        <v>28053</v>
      </c>
      <c r="C1728" s="29" t="s">
        <v>28069</v>
      </c>
      <c r="D1728" s="30" t="s">
        <v>28070</v>
      </c>
      <c r="E1728" s="29" t="s">
        <v>3380</v>
      </c>
      <c r="F1728" s="30" t="s">
        <v>28072</v>
      </c>
    </row>
    <row r="1729" spans="1:6" ht="28.8" hidden="1" x14ac:dyDescent="0.3">
      <c r="A1729" s="29">
        <v>4</v>
      </c>
      <c r="B1729" s="30" t="s">
        <v>28053</v>
      </c>
      <c r="C1729" s="29" t="s">
        <v>28069</v>
      </c>
      <c r="D1729" s="30" t="s">
        <v>28070</v>
      </c>
      <c r="E1729" s="29" t="s">
        <v>3382</v>
      </c>
      <c r="F1729" s="30" t="s">
        <v>28073</v>
      </c>
    </row>
    <row r="1730" spans="1:6" ht="28.8" hidden="1" x14ac:dyDescent="0.3">
      <c r="A1730" s="29">
        <v>4</v>
      </c>
      <c r="B1730" s="30" t="s">
        <v>28053</v>
      </c>
      <c r="C1730" s="29" t="s">
        <v>28069</v>
      </c>
      <c r="D1730" s="30" t="s">
        <v>28070</v>
      </c>
      <c r="E1730" s="29" t="s">
        <v>3384</v>
      </c>
      <c r="F1730" s="30" t="s">
        <v>28074</v>
      </c>
    </row>
    <row r="1731" spans="1:6" ht="28.8" hidden="1" x14ac:dyDescent="0.3">
      <c r="A1731" s="29">
        <v>4</v>
      </c>
      <c r="B1731" s="30" t="s">
        <v>28053</v>
      </c>
      <c r="C1731" s="29" t="s">
        <v>28069</v>
      </c>
      <c r="D1731" s="30" t="s">
        <v>28070</v>
      </c>
      <c r="E1731" s="29" t="s">
        <v>3386</v>
      </c>
      <c r="F1731" s="30" t="s">
        <v>28075</v>
      </c>
    </row>
    <row r="1732" spans="1:6" ht="28.8" hidden="1" x14ac:dyDescent="0.3">
      <c r="A1732" s="29">
        <v>4</v>
      </c>
      <c r="B1732" s="30" t="s">
        <v>28053</v>
      </c>
      <c r="C1732" s="29" t="s">
        <v>28069</v>
      </c>
      <c r="D1732" s="30" t="s">
        <v>28070</v>
      </c>
      <c r="E1732" s="29" t="s">
        <v>3388</v>
      </c>
      <c r="F1732" s="30" t="s">
        <v>28076</v>
      </c>
    </row>
    <row r="1733" spans="1:6" ht="28.8" hidden="1" x14ac:dyDescent="0.3">
      <c r="A1733" s="29">
        <v>4</v>
      </c>
      <c r="B1733" s="30" t="s">
        <v>28053</v>
      </c>
      <c r="C1733" s="29" t="s">
        <v>28069</v>
      </c>
      <c r="D1733" s="30" t="s">
        <v>28070</v>
      </c>
      <c r="E1733" s="29" t="s">
        <v>3390</v>
      </c>
      <c r="F1733" s="30" t="s">
        <v>28077</v>
      </c>
    </row>
    <row r="1734" spans="1:6" ht="28.8" hidden="1" x14ac:dyDescent="0.3">
      <c r="A1734" s="29">
        <v>4</v>
      </c>
      <c r="B1734" s="30" t="s">
        <v>28053</v>
      </c>
      <c r="C1734" s="29" t="s">
        <v>28069</v>
      </c>
      <c r="D1734" s="30" t="s">
        <v>28070</v>
      </c>
      <c r="E1734" s="29" t="s">
        <v>3392</v>
      </c>
      <c r="F1734" s="30" t="s">
        <v>28078</v>
      </c>
    </row>
    <row r="1735" spans="1:6" ht="28.8" hidden="1" x14ac:dyDescent="0.3">
      <c r="A1735" s="29">
        <v>4</v>
      </c>
      <c r="B1735" s="30" t="s">
        <v>28053</v>
      </c>
      <c r="C1735" s="29" t="s">
        <v>28079</v>
      </c>
      <c r="D1735" s="30" t="s">
        <v>28080</v>
      </c>
      <c r="E1735" s="29" t="s">
        <v>3394</v>
      </c>
      <c r="F1735" s="30" t="s">
        <v>28081</v>
      </c>
    </row>
    <row r="1736" spans="1:6" ht="28.8" hidden="1" x14ac:dyDescent="0.3">
      <c r="A1736" s="29">
        <v>4</v>
      </c>
      <c r="B1736" s="30" t="s">
        <v>28053</v>
      </c>
      <c r="C1736" s="29" t="s">
        <v>28079</v>
      </c>
      <c r="D1736" s="30" t="s">
        <v>28080</v>
      </c>
      <c r="E1736" s="29" t="s">
        <v>3396</v>
      </c>
      <c r="F1736" s="30" t="s">
        <v>28082</v>
      </c>
    </row>
    <row r="1737" spans="1:6" ht="28.8" hidden="1" x14ac:dyDescent="0.3">
      <c r="A1737" s="29">
        <v>4</v>
      </c>
      <c r="B1737" s="30" t="s">
        <v>28053</v>
      </c>
      <c r="C1737" s="29" t="s">
        <v>28079</v>
      </c>
      <c r="D1737" s="30" t="s">
        <v>28080</v>
      </c>
      <c r="E1737" s="29" t="s">
        <v>3398</v>
      </c>
      <c r="F1737" s="30" t="s">
        <v>28083</v>
      </c>
    </row>
    <row r="1738" spans="1:6" ht="28.8" hidden="1" x14ac:dyDescent="0.3">
      <c r="A1738" s="29">
        <v>4</v>
      </c>
      <c r="B1738" s="30" t="s">
        <v>28053</v>
      </c>
      <c r="C1738" s="29" t="s">
        <v>28079</v>
      </c>
      <c r="D1738" s="30" t="s">
        <v>28080</v>
      </c>
      <c r="E1738" s="29" t="s">
        <v>3400</v>
      </c>
      <c r="F1738" s="30" t="s">
        <v>28084</v>
      </c>
    </row>
    <row r="1739" spans="1:6" ht="28.8" hidden="1" x14ac:dyDescent="0.3">
      <c r="A1739" s="29">
        <v>4</v>
      </c>
      <c r="B1739" s="30" t="s">
        <v>28053</v>
      </c>
      <c r="C1739" s="29" t="s">
        <v>28079</v>
      </c>
      <c r="D1739" s="30" t="s">
        <v>28080</v>
      </c>
      <c r="E1739" s="29" t="s">
        <v>3402</v>
      </c>
      <c r="F1739" s="30" t="s">
        <v>28085</v>
      </c>
    </row>
    <row r="1740" spans="1:6" ht="28.8" hidden="1" x14ac:dyDescent="0.3">
      <c r="A1740" s="29">
        <v>4</v>
      </c>
      <c r="B1740" s="30" t="s">
        <v>28053</v>
      </c>
      <c r="C1740" s="29" t="s">
        <v>28086</v>
      </c>
      <c r="D1740" s="30" t="s">
        <v>28087</v>
      </c>
      <c r="E1740" s="29" t="s">
        <v>3404</v>
      </c>
      <c r="F1740" s="30" t="s">
        <v>28088</v>
      </c>
    </row>
    <row r="1741" spans="1:6" ht="28.8" hidden="1" x14ac:dyDescent="0.3">
      <c r="A1741" s="29">
        <v>4</v>
      </c>
      <c r="B1741" s="30" t="s">
        <v>28053</v>
      </c>
      <c r="C1741" s="29" t="s">
        <v>28086</v>
      </c>
      <c r="D1741" s="30" t="s">
        <v>28087</v>
      </c>
      <c r="E1741" s="29" t="s">
        <v>3406</v>
      </c>
      <c r="F1741" s="30" t="s">
        <v>28089</v>
      </c>
    </row>
    <row r="1742" spans="1:6" ht="28.8" hidden="1" x14ac:dyDescent="0.3">
      <c r="A1742" s="29">
        <v>4</v>
      </c>
      <c r="B1742" s="30" t="s">
        <v>28053</v>
      </c>
      <c r="C1742" s="29" t="s">
        <v>28086</v>
      </c>
      <c r="D1742" s="30" t="s">
        <v>28087</v>
      </c>
      <c r="E1742" s="29" t="s">
        <v>3408</v>
      </c>
      <c r="F1742" s="30" t="s">
        <v>28090</v>
      </c>
    </row>
    <row r="1743" spans="1:6" ht="28.8" hidden="1" x14ac:dyDescent="0.3">
      <c r="A1743" s="29">
        <v>4</v>
      </c>
      <c r="B1743" s="30" t="s">
        <v>28053</v>
      </c>
      <c r="C1743" s="29" t="s">
        <v>28086</v>
      </c>
      <c r="D1743" s="30" t="s">
        <v>28087</v>
      </c>
      <c r="E1743" s="29" t="s">
        <v>3410</v>
      </c>
      <c r="F1743" s="30" t="s">
        <v>28091</v>
      </c>
    </row>
    <row r="1744" spans="1:6" ht="28.8" hidden="1" x14ac:dyDescent="0.3">
      <c r="A1744" s="29">
        <v>4</v>
      </c>
      <c r="B1744" s="30" t="s">
        <v>28053</v>
      </c>
      <c r="C1744" s="29" t="s">
        <v>28086</v>
      </c>
      <c r="D1744" s="30" t="s">
        <v>28087</v>
      </c>
      <c r="E1744" s="29" t="s">
        <v>3412</v>
      </c>
      <c r="F1744" s="30" t="s">
        <v>28092</v>
      </c>
    </row>
    <row r="1745" spans="1:6" ht="28.8" hidden="1" x14ac:dyDescent="0.3">
      <c r="A1745" s="29">
        <v>4</v>
      </c>
      <c r="B1745" s="30" t="s">
        <v>28053</v>
      </c>
      <c r="C1745" s="29" t="s">
        <v>28086</v>
      </c>
      <c r="D1745" s="30" t="s">
        <v>28087</v>
      </c>
      <c r="E1745" s="29" t="s">
        <v>3414</v>
      </c>
      <c r="F1745" s="30" t="s">
        <v>28093</v>
      </c>
    </row>
    <row r="1746" spans="1:6" ht="28.8" hidden="1" x14ac:dyDescent="0.3">
      <c r="A1746" s="29">
        <v>4</v>
      </c>
      <c r="B1746" s="30" t="s">
        <v>28053</v>
      </c>
      <c r="C1746" s="29" t="s">
        <v>28086</v>
      </c>
      <c r="D1746" s="30" t="s">
        <v>28087</v>
      </c>
      <c r="E1746" s="29" t="s">
        <v>3416</v>
      </c>
      <c r="F1746" s="30" t="s">
        <v>28094</v>
      </c>
    </row>
    <row r="1747" spans="1:6" ht="28.8" hidden="1" x14ac:dyDescent="0.3">
      <c r="A1747" s="29">
        <v>4</v>
      </c>
      <c r="B1747" s="30" t="s">
        <v>28053</v>
      </c>
      <c r="C1747" s="29" t="s">
        <v>28086</v>
      </c>
      <c r="D1747" s="30" t="s">
        <v>28087</v>
      </c>
      <c r="E1747" s="29" t="s">
        <v>3418</v>
      </c>
      <c r="F1747" s="30" t="s">
        <v>28095</v>
      </c>
    </row>
    <row r="1748" spans="1:6" ht="28.8" hidden="1" x14ac:dyDescent="0.3">
      <c r="A1748" s="29">
        <v>4</v>
      </c>
      <c r="B1748" s="30" t="s">
        <v>28053</v>
      </c>
      <c r="C1748" s="29" t="s">
        <v>28096</v>
      </c>
      <c r="D1748" s="30" t="s">
        <v>28097</v>
      </c>
      <c r="E1748" s="29" t="s">
        <v>3420</v>
      </c>
      <c r="F1748" s="30" t="s">
        <v>28098</v>
      </c>
    </row>
    <row r="1749" spans="1:6" ht="28.8" hidden="1" x14ac:dyDescent="0.3">
      <c r="A1749" s="29">
        <v>4</v>
      </c>
      <c r="B1749" s="30" t="s">
        <v>28053</v>
      </c>
      <c r="C1749" s="29" t="s">
        <v>28096</v>
      </c>
      <c r="D1749" s="30" t="s">
        <v>28097</v>
      </c>
      <c r="E1749" s="29" t="s">
        <v>3422</v>
      </c>
      <c r="F1749" s="30" t="s">
        <v>28099</v>
      </c>
    </row>
    <row r="1750" spans="1:6" ht="28.8" hidden="1" x14ac:dyDescent="0.3">
      <c r="A1750" s="29">
        <v>4</v>
      </c>
      <c r="B1750" s="30" t="s">
        <v>28053</v>
      </c>
      <c r="C1750" s="29" t="s">
        <v>28096</v>
      </c>
      <c r="D1750" s="30" t="s">
        <v>28097</v>
      </c>
      <c r="E1750" s="29" t="s">
        <v>3424</v>
      </c>
      <c r="F1750" s="30" t="s">
        <v>28100</v>
      </c>
    </row>
    <row r="1751" spans="1:6" ht="28.8" hidden="1" x14ac:dyDescent="0.3">
      <c r="A1751" s="29">
        <v>4</v>
      </c>
      <c r="B1751" s="30" t="s">
        <v>28053</v>
      </c>
      <c r="C1751" s="29" t="s">
        <v>28096</v>
      </c>
      <c r="D1751" s="30" t="s">
        <v>28097</v>
      </c>
      <c r="E1751" s="29" t="s">
        <v>3426</v>
      </c>
      <c r="F1751" s="30" t="s">
        <v>28101</v>
      </c>
    </row>
    <row r="1752" spans="1:6" ht="28.8" hidden="1" x14ac:dyDescent="0.3">
      <c r="A1752" s="29">
        <v>4</v>
      </c>
      <c r="B1752" s="30" t="s">
        <v>28053</v>
      </c>
      <c r="C1752" s="29" t="s">
        <v>28096</v>
      </c>
      <c r="D1752" s="30" t="s">
        <v>28097</v>
      </c>
      <c r="E1752" s="29" t="s">
        <v>3428</v>
      </c>
      <c r="F1752" s="30" t="s">
        <v>28102</v>
      </c>
    </row>
    <row r="1753" spans="1:6" ht="28.8" hidden="1" x14ac:dyDescent="0.3">
      <c r="A1753" s="29">
        <v>4</v>
      </c>
      <c r="B1753" s="30" t="s">
        <v>28053</v>
      </c>
      <c r="C1753" s="29" t="s">
        <v>28096</v>
      </c>
      <c r="D1753" s="30" t="s">
        <v>28097</v>
      </c>
      <c r="E1753" s="29" t="s">
        <v>3430</v>
      </c>
      <c r="F1753" s="30" t="s">
        <v>28103</v>
      </c>
    </row>
    <row r="1754" spans="1:6" ht="28.8" hidden="1" x14ac:dyDescent="0.3">
      <c r="A1754" s="29">
        <v>4</v>
      </c>
      <c r="B1754" s="30" t="s">
        <v>28053</v>
      </c>
      <c r="C1754" s="29" t="s">
        <v>28096</v>
      </c>
      <c r="D1754" s="30" t="s">
        <v>28097</v>
      </c>
      <c r="E1754" s="29" t="s">
        <v>3432</v>
      </c>
      <c r="F1754" s="30" t="s">
        <v>28104</v>
      </c>
    </row>
    <row r="1755" spans="1:6" ht="28.8" hidden="1" x14ac:dyDescent="0.3">
      <c r="A1755" s="29">
        <v>4</v>
      </c>
      <c r="B1755" s="30" t="s">
        <v>28053</v>
      </c>
      <c r="C1755" s="29" t="s">
        <v>28105</v>
      </c>
      <c r="D1755" s="30" t="s">
        <v>28106</v>
      </c>
      <c r="E1755" s="29" t="s">
        <v>3434</v>
      </c>
      <c r="F1755" s="30" t="s">
        <v>28107</v>
      </c>
    </row>
    <row r="1756" spans="1:6" ht="28.8" hidden="1" x14ac:dyDescent="0.3">
      <c r="A1756" s="29">
        <v>4</v>
      </c>
      <c r="B1756" s="30" t="s">
        <v>28053</v>
      </c>
      <c r="C1756" s="29" t="s">
        <v>28105</v>
      </c>
      <c r="D1756" s="30" t="s">
        <v>28106</v>
      </c>
      <c r="E1756" s="29" t="s">
        <v>3436</v>
      </c>
      <c r="F1756" s="30" t="s">
        <v>28108</v>
      </c>
    </row>
    <row r="1757" spans="1:6" ht="28.8" hidden="1" x14ac:dyDescent="0.3">
      <c r="A1757" s="29">
        <v>4</v>
      </c>
      <c r="B1757" s="30" t="s">
        <v>28053</v>
      </c>
      <c r="C1757" s="29" t="s">
        <v>28105</v>
      </c>
      <c r="D1757" s="30" t="s">
        <v>28106</v>
      </c>
      <c r="E1757" s="29" t="s">
        <v>3438</v>
      </c>
      <c r="F1757" s="30" t="s">
        <v>28109</v>
      </c>
    </row>
    <row r="1758" spans="1:6" ht="28.8" hidden="1" x14ac:dyDescent="0.3">
      <c r="A1758" s="29">
        <v>4</v>
      </c>
      <c r="B1758" s="30" t="s">
        <v>28053</v>
      </c>
      <c r="C1758" s="29" t="s">
        <v>28105</v>
      </c>
      <c r="D1758" s="30" t="s">
        <v>28106</v>
      </c>
      <c r="E1758" s="29" t="s">
        <v>3440</v>
      </c>
      <c r="F1758" s="30" t="s">
        <v>28110</v>
      </c>
    </row>
    <row r="1759" spans="1:6" ht="28.8" hidden="1" x14ac:dyDescent="0.3">
      <c r="A1759" s="29">
        <v>4</v>
      </c>
      <c r="B1759" s="30" t="s">
        <v>28053</v>
      </c>
      <c r="C1759" s="29" t="s">
        <v>28111</v>
      </c>
      <c r="D1759" s="30" t="s">
        <v>28112</v>
      </c>
      <c r="E1759" s="29" t="s">
        <v>3442</v>
      </c>
      <c r="F1759" s="30" t="s">
        <v>28113</v>
      </c>
    </row>
    <row r="1760" spans="1:6" ht="28.8" hidden="1" x14ac:dyDescent="0.3">
      <c r="A1760" s="29">
        <v>4</v>
      </c>
      <c r="B1760" s="30" t="s">
        <v>28053</v>
      </c>
      <c r="C1760" s="29" t="s">
        <v>28111</v>
      </c>
      <c r="D1760" s="30" t="s">
        <v>28112</v>
      </c>
      <c r="E1760" s="29" t="s">
        <v>3444</v>
      </c>
      <c r="F1760" s="30" t="s">
        <v>28114</v>
      </c>
    </row>
    <row r="1761" spans="1:6" ht="28.8" hidden="1" x14ac:dyDescent="0.3">
      <c r="A1761" s="29">
        <v>4</v>
      </c>
      <c r="B1761" s="30" t="s">
        <v>28053</v>
      </c>
      <c r="C1761" s="29" t="s">
        <v>28111</v>
      </c>
      <c r="D1761" s="30" t="s">
        <v>28112</v>
      </c>
      <c r="E1761" s="29" t="s">
        <v>3446</v>
      </c>
      <c r="F1761" s="30" t="s">
        <v>28115</v>
      </c>
    </row>
    <row r="1762" spans="1:6" ht="28.8" hidden="1" x14ac:dyDescent="0.3">
      <c r="A1762" s="29">
        <v>4</v>
      </c>
      <c r="B1762" s="30" t="s">
        <v>28053</v>
      </c>
      <c r="C1762" s="29" t="s">
        <v>28111</v>
      </c>
      <c r="D1762" s="30" t="s">
        <v>28112</v>
      </c>
      <c r="E1762" s="29" t="s">
        <v>3448</v>
      </c>
      <c r="F1762" s="30" t="s">
        <v>28116</v>
      </c>
    </row>
    <row r="1763" spans="1:6" ht="28.8" hidden="1" x14ac:dyDescent="0.3">
      <c r="A1763" s="29">
        <v>4</v>
      </c>
      <c r="B1763" s="30" t="s">
        <v>28053</v>
      </c>
      <c r="C1763" s="29" t="s">
        <v>28111</v>
      </c>
      <c r="D1763" s="30" t="s">
        <v>28112</v>
      </c>
      <c r="E1763" s="29" t="s">
        <v>3450</v>
      </c>
      <c r="F1763" s="30" t="s">
        <v>28117</v>
      </c>
    </row>
    <row r="1764" spans="1:6" ht="28.8" hidden="1" x14ac:dyDescent="0.3">
      <c r="A1764" s="29">
        <v>4</v>
      </c>
      <c r="B1764" s="30" t="s">
        <v>28053</v>
      </c>
      <c r="C1764" s="29" t="s">
        <v>28111</v>
      </c>
      <c r="D1764" s="30" t="s">
        <v>28112</v>
      </c>
      <c r="E1764" s="29" t="s">
        <v>3452</v>
      </c>
      <c r="F1764" s="30" t="s">
        <v>28118</v>
      </c>
    </row>
    <row r="1765" spans="1:6" ht="28.8" hidden="1" x14ac:dyDescent="0.3">
      <c r="A1765" s="29">
        <v>4</v>
      </c>
      <c r="B1765" s="30" t="s">
        <v>28053</v>
      </c>
      <c r="C1765" s="29" t="s">
        <v>28111</v>
      </c>
      <c r="D1765" s="30" t="s">
        <v>28112</v>
      </c>
      <c r="E1765" s="29" t="s">
        <v>3454</v>
      </c>
      <c r="F1765" s="30" t="s">
        <v>28119</v>
      </c>
    </row>
    <row r="1766" spans="1:6" ht="28.8" hidden="1" x14ac:dyDescent="0.3">
      <c r="A1766" s="29">
        <v>4</v>
      </c>
      <c r="B1766" s="30" t="s">
        <v>28053</v>
      </c>
      <c r="C1766" s="29" t="s">
        <v>28111</v>
      </c>
      <c r="D1766" s="30" t="s">
        <v>28112</v>
      </c>
      <c r="E1766" s="29" t="s">
        <v>3456</v>
      </c>
      <c r="F1766" s="30" t="s">
        <v>28120</v>
      </c>
    </row>
    <row r="1767" spans="1:6" ht="28.8" hidden="1" x14ac:dyDescent="0.3">
      <c r="A1767" s="29">
        <v>4</v>
      </c>
      <c r="B1767" s="30" t="s">
        <v>28053</v>
      </c>
      <c r="C1767" s="29" t="s">
        <v>28111</v>
      </c>
      <c r="D1767" s="30" t="s">
        <v>28112</v>
      </c>
      <c r="E1767" s="29" t="s">
        <v>3458</v>
      </c>
      <c r="F1767" s="30" t="s">
        <v>28121</v>
      </c>
    </row>
    <row r="1768" spans="1:6" ht="28.8" hidden="1" x14ac:dyDescent="0.3">
      <c r="A1768" s="29">
        <v>4</v>
      </c>
      <c r="B1768" s="30" t="s">
        <v>28053</v>
      </c>
      <c r="C1768" s="29" t="s">
        <v>28111</v>
      </c>
      <c r="D1768" s="30" t="s">
        <v>28112</v>
      </c>
      <c r="E1768" s="29" t="s">
        <v>3460</v>
      </c>
      <c r="F1768" s="30" t="s">
        <v>28122</v>
      </c>
    </row>
    <row r="1769" spans="1:6" ht="28.8" hidden="1" x14ac:dyDescent="0.3">
      <c r="A1769" s="29">
        <v>4</v>
      </c>
      <c r="B1769" s="30" t="s">
        <v>28053</v>
      </c>
      <c r="C1769" s="29" t="s">
        <v>28123</v>
      </c>
      <c r="D1769" s="30" t="s">
        <v>28124</v>
      </c>
      <c r="E1769" s="29" t="s">
        <v>3462</v>
      </c>
      <c r="F1769" s="30" t="s">
        <v>28125</v>
      </c>
    </row>
    <row r="1770" spans="1:6" ht="28.8" hidden="1" x14ac:dyDescent="0.3">
      <c r="A1770" s="29">
        <v>4</v>
      </c>
      <c r="B1770" s="30" t="s">
        <v>28053</v>
      </c>
      <c r="C1770" s="29" t="s">
        <v>28123</v>
      </c>
      <c r="D1770" s="30" t="s">
        <v>28124</v>
      </c>
      <c r="E1770" s="29" t="s">
        <v>3464</v>
      </c>
      <c r="F1770" s="30" t="s">
        <v>28126</v>
      </c>
    </row>
    <row r="1771" spans="1:6" ht="28.8" hidden="1" x14ac:dyDescent="0.3">
      <c r="A1771" s="29">
        <v>4</v>
      </c>
      <c r="B1771" s="30" t="s">
        <v>28053</v>
      </c>
      <c r="C1771" s="29" t="s">
        <v>28123</v>
      </c>
      <c r="D1771" s="30" t="s">
        <v>28124</v>
      </c>
      <c r="E1771" s="29" t="s">
        <v>3466</v>
      </c>
      <c r="F1771" s="30" t="s">
        <v>28127</v>
      </c>
    </row>
    <row r="1772" spans="1:6" ht="28.8" hidden="1" x14ac:dyDescent="0.3">
      <c r="A1772" s="29">
        <v>4</v>
      </c>
      <c r="B1772" s="30" t="s">
        <v>28053</v>
      </c>
      <c r="C1772" s="29" t="s">
        <v>28123</v>
      </c>
      <c r="D1772" s="30" t="s">
        <v>28124</v>
      </c>
      <c r="E1772" s="29" t="s">
        <v>3468</v>
      </c>
      <c r="F1772" s="30" t="s">
        <v>28128</v>
      </c>
    </row>
    <row r="1773" spans="1:6" ht="28.8" hidden="1" x14ac:dyDescent="0.3">
      <c r="A1773" s="29">
        <v>4</v>
      </c>
      <c r="B1773" s="30" t="s">
        <v>28053</v>
      </c>
      <c r="C1773" s="29" t="s">
        <v>28123</v>
      </c>
      <c r="D1773" s="30" t="s">
        <v>28124</v>
      </c>
      <c r="E1773" s="29" t="s">
        <v>3470</v>
      </c>
      <c r="F1773" s="30" t="s">
        <v>28129</v>
      </c>
    </row>
    <row r="1774" spans="1:6" ht="28.8" hidden="1" x14ac:dyDescent="0.3">
      <c r="A1774" s="29">
        <v>4</v>
      </c>
      <c r="B1774" s="30" t="s">
        <v>28053</v>
      </c>
      <c r="C1774" s="29" t="s">
        <v>28123</v>
      </c>
      <c r="D1774" s="30" t="s">
        <v>28124</v>
      </c>
      <c r="E1774" s="29" t="s">
        <v>3472</v>
      </c>
      <c r="F1774" s="30" t="s">
        <v>28130</v>
      </c>
    </row>
    <row r="1775" spans="1:6" ht="28.8" hidden="1" x14ac:dyDescent="0.3">
      <c r="A1775" s="29">
        <v>4</v>
      </c>
      <c r="B1775" s="30" t="s">
        <v>28053</v>
      </c>
      <c r="C1775" s="29" t="s">
        <v>28123</v>
      </c>
      <c r="D1775" s="30" t="s">
        <v>28124</v>
      </c>
      <c r="E1775" s="29" t="s">
        <v>3474</v>
      </c>
      <c r="F1775" s="30" t="s">
        <v>28131</v>
      </c>
    </row>
    <row r="1776" spans="1:6" ht="28.8" hidden="1" x14ac:dyDescent="0.3">
      <c r="A1776" s="29">
        <v>4</v>
      </c>
      <c r="B1776" s="30" t="s">
        <v>28053</v>
      </c>
      <c r="C1776" s="29" t="s">
        <v>28123</v>
      </c>
      <c r="D1776" s="30" t="s">
        <v>28124</v>
      </c>
      <c r="E1776" s="29" t="s">
        <v>3476</v>
      </c>
      <c r="F1776" s="30" t="s">
        <v>28132</v>
      </c>
    </row>
    <row r="1777" spans="1:6" ht="28.8" hidden="1" x14ac:dyDescent="0.3">
      <c r="A1777" s="29">
        <v>4</v>
      </c>
      <c r="B1777" s="30" t="s">
        <v>28053</v>
      </c>
      <c r="C1777" s="29" t="s">
        <v>28123</v>
      </c>
      <c r="D1777" s="30" t="s">
        <v>28124</v>
      </c>
      <c r="E1777" s="29" t="s">
        <v>3478</v>
      </c>
      <c r="F1777" s="30" t="s">
        <v>28133</v>
      </c>
    </row>
    <row r="1778" spans="1:6" ht="28.8" hidden="1" x14ac:dyDescent="0.3">
      <c r="A1778" s="29">
        <v>4</v>
      </c>
      <c r="B1778" s="30" t="s">
        <v>28053</v>
      </c>
      <c r="C1778" s="29" t="s">
        <v>28123</v>
      </c>
      <c r="D1778" s="30" t="s">
        <v>28124</v>
      </c>
      <c r="E1778" s="29" t="s">
        <v>3480</v>
      </c>
      <c r="F1778" s="30" t="s">
        <v>28134</v>
      </c>
    </row>
    <row r="1779" spans="1:6" ht="28.8" hidden="1" x14ac:dyDescent="0.3">
      <c r="A1779" s="29">
        <v>4</v>
      </c>
      <c r="B1779" s="30" t="s">
        <v>28053</v>
      </c>
      <c r="C1779" s="29" t="s">
        <v>28135</v>
      </c>
      <c r="D1779" s="30" t="s">
        <v>28136</v>
      </c>
      <c r="E1779" s="29" t="s">
        <v>3482</v>
      </c>
      <c r="F1779" s="30" t="s">
        <v>28137</v>
      </c>
    </row>
    <row r="1780" spans="1:6" ht="28.8" hidden="1" x14ac:dyDescent="0.3">
      <c r="A1780" s="29">
        <v>4</v>
      </c>
      <c r="B1780" s="30" t="s">
        <v>28053</v>
      </c>
      <c r="C1780" s="29" t="s">
        <v>28135</v>
      </c>
      <c r="D1780" s="30" t="s">
        <v>28136</v>
      </c>
      <c r="E1780" s="29" t="s">
        <v>3484</v>
      </c>
      <c r="F1780" s="30" t="s">
        <v>28138</v>
      </c>
    </row>
    <row r="1781" spans="1:6" ht="28.8" hidden="1" x14ac:dyDescent="0.3">
      <c r="A1781" s="29">
        <v>4</v>
      </c>
      <c r="B1781" s="30" t="s">
        <v>28053</v>
      </c>
      <c r="C1781" s="29" t="s">
        <v>28135</v>
      </c>
      <c r="D1781" s="30" t="s">
        <v>28136</v>
      </c>
      <c r="E1781" s="29" t="s">
        <v>3486</v>
      </c>
      <c r="F1781" s="30" t="s">
        <v>28139</v>
      </c>
    </row>
    <row r="1782" spans="1:6" ht="28.8" hidden="1" x14ac:dyDescent="0.3">
      <c r="A1782" s="29">
        <v>4</v>
      </c>
      <c r="B1782" s="30" t="s">
        <v>28053</v>
      </c>
      <c r="C1782" s="29" t="s">
        <v>28135</v>
      </c>
      <c r="D1782" s="30" t="s">
        <v>28136</v>
      </c>
      <c r="E1782" s="29" t="s">
        <v>3488</v>
      </c>
      <c r="F1782" s="30" t="s">
        <v>28140</v>
      </c>
    </row>
    <row r="1783" spans="1:6" ht="28.8" hidden="1" x14ac:dyDescent="0.3">
      <c r="A1783" s="29">
        <v>4</v>
      </c>
      <c r="B1783" s="30" t="s">
        <v>28053</v>
      </c>
      <c r="C1783" s="29" t="s">
        <v>28135</v>
      </c>
      <c r="D1783" s="30" t="s">
        <v>28136</v>
      </c>
      <c r="E1783" s="29" t="s">
        <v>3490</v>
      </c>
      <c r="F1783" s="30" t="s">
        <v>28141</v>
      </c>
    </row>
    <row r="1784" spans="1:6" ht="28.8" hidden="1" x14ac:dyDescent="0.3">
      <c r="A1784" s="29">
        <v>4</v>
      </c>
      <c r="B1784" s="30" t="s">
        <v>28053</v>
      </c>
      <c r="C1784" s="29" t="s">
        <v>28135</v>
      </c>
      <c r="D1784" s="30" t="s">
        <v>28136</v>
      </c>
      <c r="E1784" s="29" t="s">
        <v>3492</v>
      </c>
      <c r="F1784" s="30" t="s">
        <v>28142</v>
      </c>
    </row>
    <row r="1785" spans="1:6" ht="28.8" hidden="1" x14ac:dyDescent="0.3">
      <c r="A1785" s="29">
        <v>4</v>
      </c>
      <c r="B1785" s="30" t="s">
        <v>28053</v>
      </c>
      <c r="C1785" s="29" t="s">
        <v>28135</v>
      </c>
      <c r="D1785" s="30" t="s">
        <v>28136</v>
      </c>
      <c r="E1785" s="29" t="s">
        <v>3494</v>
      </c>
      <c r="F1785" s="30" t="s">
        <v>28143</v>
      </c>
    </row>
    <row r="1786" spans="1:6" ht="28.8" hidden="1" x14ac:dyDescent="0.3">
      <c r="A1786" s="29">
        <v>4</v>
      </c>
      <c r="B1786" s="30" t="s">
        <v>28053</v>
      </c>
      <c r="C1786" s="29" t="s">
        <v>28135</v>
      </c>
      <c r="D1786" s="30" t="s">
        <v>28136</v>
      </c>
      <c r="E1786" s="29" t="s">
        <v>3496</v>
      </c>
      <c r="F1786" s="30" t="s">
        <v>28144</v>
      </c>
    </row>
    <row r="1787" spans="1:6" ht="28.8" hidden="1" x14ac:dyDescent="0.3">
      <c r="A1787" s="29">
        <v>4</v>
      </c>
      <c r="B1787" s="30" t="s">
        <v>28053</v>
      </c>
      <c r="C1787" s="29" t="s">
        <v>28135</v>
      </c>
      <c r="D1787" s="30" t="s">
        <v>28136</v>
      </c>
      <c r="E1787" s="29" t="s">
        <v>3498</v>
      </c>
      <c r="F1787" s="30" t="s">
        <v>28145</v>
      </c>
    </row>
    <row r="1788" spans="1:6" ht="28.8" hidden="1" x14ac:dyDescent="0.3">
      <c r="A1788" s="29">
        <v>4</v>
      </c>
      <c r="B1788" s="30" t="s">
        <v>28053</v>
      </c>
      <c r="C1788" s="29" t="s">
        <v>28135</v>
      </c>
      <c r="D1788" s="30" t="s">
        <v>28136</v>
      </c>
      <c r="E1788" s="29" t="s">
        <v>3500</v>
      </c>
      <c r="F1788" s="30" t="s">
        <v>28146</v>
      </c>
    </row>
    <row r="1789" spans="1:6" ht="28.8" hidden="1" x14ac:dyDescent="0.3">
      <c r="A1789" s="29">
        <v>4</v>
      </c>
      <c r="B1789" s="30" t="s">
        <v>28053</v>
      </c>
      <c r="C1789" s="29" t="s">
        <v>28147</v>
      </c>
      <c r="D1789" s="30" t="s">
        <v>28148</v>
      </c>
      <c r="E1789" s="29" t="s">
        <v>3502</v>
      </c>
      <c r="F1789" s="30" t="s">
        <v>28149</v>
      </c>
    </row>
    <row r="1790" spans="1:6" ht="28.8" hidden="1" x14ac:dyDescent="0.3">
      <c r="A1790" s="29">
        <v>4</v>
      </c>
      <c r="B1790" s="30" t="s">
        <v>28053</v>
      </c>
      <c r="C1790" s="29" t="s">
        <v>28147</v>
      </c>
      <c r="D1790" s="30" t="s">
        <v>28148</v>
      </c>
      <c r="E1790" s="29" t="s">
        <v>3504</v>
      </c>
      <c r="F1790" s="30" t="s">
        <v>28150</v>
      </c>
    </row>
    <row r="1791" spans="1:6" ht="28.8" hidden="1" x14ac:dyDescent="0.3">
      <c r="A1791" s="29">
        <v>4</v>
      </c>
      <c r="B1791" s="30" t="s">
        <v>28053</v>
      </c>
      <c r="C1791" s="29" t="s">
        <v>28147</v>
      </c>
      <c r="D1791" s="30" t="s">
        <v>28148</v>
      </c>
      <c r="E1791" s="29" t="s">
        <v>3506</v>
      </c>
      <c r="F1791" s="30" t="s">
        <v>28151</v>
      </c>
    </row>
    <row r="1792" spans="1:6" ht="28.8" hidden="1" x14ac:dyDescent="0.3">
      <c r="A1792" s="29">
        <v>4</v>
      </c>
      <c r="B1792" s="30" t="s">
        <v>28053</v>
      </c>
      <c r="C1792" s="29" t="s">
        <v>28147</v>
      </c>
      <c r="D1792" s="30" t="s">
        <v>28148</v>
      </c>
      <c r="E1792" s="29" t="s">
        <v>3508</v>
      </c>
      <c r="F1792" s="30" t="s">
        <v>28152</v>
      </c>
    </row>
    <row r="1793" spans="1:6" ht="28.8" hidden="1" x14ac:dyDescent="0.3">
      <c r="A1793" s="29">
        <v>4</v>
      </c>
      <c r="B1793" s="30" t="s">
        <v>28053</v>
      </c>
      <c r="C1793" s="29" t="s">
        <v>28147</v>
      </c>
      <c r="D1793" s="30" t="s">
        <v>28148</v>
      </c>
      <c r="E1793" s="29" t="s">
        <v>3510</v>
      </c>
      <c r="F1793" s="30" t="s">
        <v>28153</v>
      </c>
    </row>
    <row r="1794" spans="1:6" ht="28.8" hidden="1" x14ac:dyDescent="0.3">
      <c r="A1794" s="29">
        <v>4</v>
      </c>
      <c r="B1794" s="30" t="s">
        <v>28053</v>
      </c>
      <c r="C1794" s="29" t="s">
        <v>28147</v>
      </c>
      <c r="D1794" s="30" t="s">
        <v>28148</v>
      </c>
      <c r="E1794" s="29" t="s">
        <v>3512</v>
      </c>
      <c r="F1794" s="30" t="s">
        <v>28154</v>
      </c>
    </row>
    <row r="1795" spans="1:6" ht="28.8" hidden="1" x14ac:dyDescent="0.3">
      <c r="A1795" s="29">
        <v>4</v>
      </c>
      <c r="B1795" s="30" t="s">
        <v>28053</v>
      </c>
      <c r="C1795" s="29" t="s">
        <v>28147</v>
      </c>
      <c r="D1795" s="30" t="s">
        <v>28148</v>
      </c>
      <c r="E1795" s="29" t="s">
        <v>3514</v>
      </c>
      <c r="F1795" s="30" t="s">
        <v>28155</v>
      </c>
    </row>
    <row r="1796" spans="1:6" ht="28.8" hidden="1" x14ac:dyDescent="0.3">
      <c r="A1796" s="29">
        <v>4</v>
      </c>
      <c r="B1796" s="30" t="s">
        <v>28053</v>
      </c>
      <c r="C1796" s="29" t="s">
        <v>28147</v>
      </c>
      <c r="D1796" s="30" t="s">
        <v>28148</v>
      </c>
      <c r="E1796" s="29" t="s">
        <v>3516</v>
      </c>
      <c r="F1796" s="30" t="s">
        <v>28156</v>
      </c>
    </row>
    <row r="1797" spans="1:6" ht="28.8" hidden="1" x14ac:dyDescent="0.3">
      <c r="A1797" s="29">
        <v>4</v>
      </c>
      <c r="B1797" s="30" t="s">
        <v>28053</v>
      </c>
      <c r="C1797" s="29" t="s">
        <v>28147</v>
      </c>
      <c r="D1797" s="30" t="s">
        <v>28148</v>
      </c>
      <c r="E1797" s="29" t="s">
        <v>3518</v>
      </c>
      <c r="F1797" s="30" t="s">
        <v>28157</v>
      </c>
    </row>
    <row r="1798" spans="1:6" ht="28.8" hidden="1" x14ac:dyDescent="0.3">
      <c r="A1798" s="29">
        <v>4</v>
      </c>
      <c r="B1798" s="30" t="s">
        <v>28053</v>
      </c>
      <c r="C1798" s="29" t="s">
        <v>28147</v>
      </c>
      <c r="D1798" s="30" t="s">
        <v>28148</v>
      </c>
      <c r="E1798" s="29" t="s">
        <v>3520</v>
      </c>
      <c r="F1798" s="30" t="s">
        <v>28158</v>
      </c>
    </row>
    <row r="1799" spans="1:6" ht="28.8" hidden="1" x14ac:dyDescent="0.3">
      <c r="A1799" s="29">
        <v>4</v>
      </c>
      <c r="B1799" s="30" t="s">
        <v>28053</v>
      </c>
      <c r="C1799" s="29" t="s">
        <v>28159</v>
      </c>
      <c r="D1799" s="30" t="s">
        <v>28160</v>
      </c>
      <c r="E1799" s="29" t="s">
        <v>3522</v>
      </c>
      <c r="F1799" s="30" t="s">
        <v>28161</v>
      </c>
    </row>
    <row r="1800" spans="1:6" ht="28.8" hidden="1" x14ac:dyDescent="0.3">
      <c r="A1800" s="29">
        <v>4</v>
      </c>
      <c r="B1800" s="30" t="s">
        <v>28053</v>
      </c>
      <c r="C1800" s="29" t="s">
        <v>28159</v>
      </c>
      <c r="D1800" s="30" t="s">
        <v>28160</v>
      </c>
      <c r="E1800" s="29" t="s">
        <v>3524</v>
      </c>
      <c r="F1800" s="30" t="s">
        <v>28162</v>
      </c>
    </row>
    <row r="1801" spans="1:6" ht="28.8" hidden="1" x14ac:dyDescent="0.3">
      <c r="A1801" s="29">
        <v>4</v>
      </c>
      <c r="B1801" s="30" t="s">
        <v>28053</v>
      </c>
      <c r="C1801" s="29" t="s">
        <v>28159</v>
      </c>
      <c r="D1801" s="30" t="s">
        <v>28160</v>
      </c>
      <c r="E1801" s="29" t="s">
        <v>3526</v>
      </c>
      <c r="F1801" s="30" t="s">
        <v>28163</v>
      </c>
    </row>
    <row r="1802" spans="1:6" ht="28.8" hidden="1" x14ac:dyDescent="0.3">
      <c r="A1802" s="29">
        <v>4</v>
      </c>
      <c r="B1802" s="30" t="s">
        <v>28053</v>
      </c>
      <c r="C1802" s="29" t="s">
        <v>28159</v>
      </c>
      <c r="D1802" s="30" t="s">
        <v>28160</v>
      </c>
      <c r="E1802" s="29" t="s">
        <v>3528</v>
      </c>
      <c r="F1802" s="30" t="s">
        <v>28164</v>
      </c>
    </row>
    <row r="1803" spans="1:6" ht="28.8" hidden="1" x14ac:dyDescent="0.3">
      <c r="A1803" s="29">
        <v>4</v>
      </c>
      <c r="B1803" s="30" t="s">
        <v>28053</v>
      </c>
      <c r="C1803" s="29" t="s">
        <v>28159</v>
      </c>
      <c r="D1803" s="30" t="s">
        <v>28160</v>
      </c>
      <c r="E1803" s="29" t="s">
        <v>3530</v>
      </c>
      <c r="F1803" s="30" t="s">
        <v>28165</v>
      </c>
    </row>
    <row r="1804" spans="1:6" ht="28.8" hidden="1" x14ac:dyDescent="0.3">
      <c r="A1804" s="29">
        <v>4</v>
      </c>
      <c r="B1804" s="30" t="s">
        <v>28053</v>
      </c>
      <c r="C1804" s="29" t="s">
        <v>28159</v>
      </c>
      <c r="D1804" s="30" t="s">
        <v>28160</v>
      </c>
      <c r="E1804" s="29" t="s">
        <v>3532</v>
      </c>
      <c r="F1804" s="30" t="s">
        <v>28166</v>
      </c>
    </row>
    <row r="1805" spans="1:6" ht="28.8" hidden="1" x14ac:dyDescent="0.3">
      <c r="A1805" s="29">
        <v>4</v>
      </c>
      <c r="B1805" s="30" t="s">
        <v>28053</v>
      </c>
      <c r="C1805" s="29" t="s">
        <v>28159</v>
      </c>
      <c r="D1805" s="30" t="s">
        <v>28160</v>
      </c>
      <c r="E1805" s="29" t="s">
        <v>3534</v>
      </c>
      <c r="F1805" s="30" t="s">
        <v>28167</v>
      </c>
    </row>
    <row r="1806" spans="1:6" ht="28.8" hidden="1" x14ac:dyDescent="0.3">
      <c r="A1806" s="29">
        <v>4</v>
      </c>
      <c r="B1806" s="30" t="s">
        <v>28053</v>
      </c>
      <c r="C1806" s="29" t="s">
        <v>28159</v>
      </c>
      <c r="D1806" s="30" t="s">
        <v>28160</v>
      </c>
      <c r="E1806" s="29" t="s">
        <v>3536</v>
      </c>
      <c r="F1806" s="30" t="s">
        <v>28168</v>
      </c>
    </row>
    <row r="1807" spans="1:6" ht="28.8" hidden="1" x14ac:dyDescent="0.3">
      <c r="A1807" s="29">
        <v>4</v>
      </c>
      <c r="B1807" s="30" t="s">
        <v>28053</v>
      </c>
      <c r="C1807" s="29" t="s">
        <v>28159</v>
      </c>
      <c r="D1807" s="30" t="s">
        <v>28160</v>
      </c>
      <c r="E1807" s="29" t="s">
        <v>3538</v>
      </c>
      <c r="F1807" s="30" t="s">
        <v>28169</v>
      </c>
    </row>
    <row r="1808" spans="1:6" ht="28.8" hidden="1" x14ac:dyDescent="0.3">
      <c r="A1808" s="29">
        <v>4</v>
      </c>
      <c r="B1808" s="30" t="s">
        <v>28053</v>
      </c>
      <c r="C1808" s="29" t="s">
        <v>28159</v>
      </c>
      <c r="D1808" s="30" t="s">
        <v>28160</v>
      </c>
      <c r="E1808" s="29" t="s">
        <v>3540</v>
      </c>
      <c r="F1808" s="30" t="s">
        <v>28170</v>
      </c>
    </row>
    <row r="1809" spans="1:6" ht="28.8" hidden="1" x14ac:dyDescent="0.3">
      <c r="A1809" s="29">
        <v>4</v>
      </c>
      <c r="B1809" s="30" t="s">
        <v>28053</v>
      </c>
      <c r="C1809" s="29" t="s">
        <v>28171</v>
      </c>
      <c r="D1809" s="30" t="s">
        <v>28172</v>
      </c>
      <c r="E1809" s="29" t="s">
        <v>3542</v>
      </c>
      <c r="F1809" s="30" t="s">
        <v>28173</v>
      </c>
    </row>
    <row r="1810" spans="1:6" ht="28.8" hidden="1" x14ac:dyDescent="0.3">
      <c r="A1810" s="29">
        <v>4</v>
      </c>
      <c r="B1810" s="30" t="s">
        <v>28053</v>
      </c>
      <c r="C1810" s="29" t="s">
        <v>28174</v>
      </c>
      <c r="D1810" s="30" t="s">
        <v>28175</v>
      </c>
      <c r="E1810" s="29" t="s">
        <v>3544</v>
      </c>
      <c r="F1810" s="30" t="s">
        <v>28176</v>
      </c>
    </row>
    <row r="1811" spans="1:6" ht="28.8" hidden="1" x14ac:dyDescent="0.3">
      <c r="A1811" s="29">
        <v>4</v>
      </c>
      <c r="B1811" s="30" t="s">
        <v>28053</v>
      </c>
      <c r="C1811" s="29" t="s">
        <v>28174</v>
      </c>
      <c r="D1811" s="30" t="s">
        <v>28175</v>
      </c>
      <c r="E1811" s="29" t="s">
        <v>3546</v>
      </c>
      <c r="F1811" s="30" t="s">
        <v>28177</v>
      </c>
    </row>
    <row r="1812" spans="1:6" ht="28.8" hidden="1" x14ac:dyDescent="0.3">
      <c r="A1812" s="29">
        <v>4</v>
      </c>
      <c r="B1812" s="30" t="s">
        <v>28053</v>
      </c>
      <c r="C1812" s="29" t="s">
        <v>28174</v>
      </c>
      <c r="D1812" s="30" t="s">
        <v>28175</v>
      </c>
      <c r="E1812" s="29" t="s">
        <v>3548</v>
      </c>
      <c r="F1812" s="30" t="s">
        <v>28178</v>
      </c>
    </row>
    <row r="1813" spans="1:6" ht="28.8" hidden="1" x14ac:dyDescent="0.3">
      <c r="A1813" s="29">
        <v>4</v>
      </c>
      <c r="B1813" s="30" t="s">
        <v>28053</v>
      </c>
      <c r="C1813" s="29" t="s">
        <v>28174</v>
      </c>
      <c r="D1813" s="30" t="s">
        <v>28175</v>
      </c>
      <c r="E1813" s="29" t="s">
        <v>3550</v>
      </c>
      <c r="F1813" s="30" t="s">
        <v>28179</v>
      </c>
    </row>
    <row r="1814" spans="1:6" ht="28.8" hidden="1" x14ac:dyDescent="0.3">
      <c r="A1814" s="29">
        <v>4</v>
      </c>
      <c r="B1814" s="30" t="s">
        <v>28053</v>
      </c>
      <c r="C1814" s="29" t="s">
        <v>28174</v>
      </c>
      <c r="D1814" s="30" t="s">
        <v>28175</v>
      </c>
      <c r="E1814" s="29" t="s">
        <v>28180</v>
      </c>
      <c r="F1814" s="30" t="s">
        <v>28181</v>
      </c>
    </row>
    <row r="1815" spans="1:6" ht="28.8" hidden="1" x14ac:dyDescent="0.3">
      <c r="A1815" s="29">
        <v>4</v>
      </c>
      <c r="B1815" s="30" t="s">
        <v>28053</v>
      </c>
      <c r="C1815" s="29" t="s">
        <v>28174</v>
      </c>
      <c r="D1815" s="30" t="s">
        <v>28175</v>
      </c>
      <c r="E1815" s="29" t="s">
        <v>3552</v>
      </c>
      <c r="F1815" s="30" t="s">
        <v>28182</v>
      </c>
    </row>
    <row r="1816" spans="1:6" ht="28.8" hidden="1" x14ac:dyDescent="0.3">
      <c r="A1816" s="29">
        <v>4</v>
      </c>
      <c r="B1816" s="30" t="s">
        <v>28053</v>
      </c>
      <c r="C1816" s="29" t="s">
        <v>28174</v>
      </c>
      <c r="D1816" s="30" t="s">
        <v>28175</v>
      </c>
      <c r="E1816" s="29" t="s">
        <v>3554</v>
      </c>
      <c r="F1816" s="30" t="s">
        <v>28183</v>
      </c>
    </row>
    <row r="1817" spans="1:6" ht="28.8" hidden="1" x14ac:dyDescent="0.3">
      <c r="A1817" s="29">
        <v>4</v>
      </c>
      <c r="B1817" s="30" t="s">
        <v>28053</v>
      </c>
      <c r="C1817" s="29" t="s">
        <v>28184</v>
      </c>
      <c r="D1817" s="30" t="s">
        <v>28185</v>
      </c>
      <c r="E1817" s="29" t="s">
        <v>3556</v>
      </c>
      <c r="F1817" s="30" t="s">
        <v>28186</v>
      </c>
    </row>
    <row r="1818" spans="1:6" ht="28.8" hidden="1" x14ac:dyDescent="0.3">
      <c r="A1818" s="29">
        <v>4</v>
      </c>
      <c r="B1818" s="30" t="s">
        <v>28053</v>
      </c>
      <c r="C1818" s="29" t="s">
        <v>28184</v>
      </c>
      <c r="D1818" s="30" t="s">
        <v>28185</v>
      </c>
      <c r="E1818" s="29" t="s">
        <v>3558</v>
      </c>
      <c r="F1818" s="30" t="s">
        <v>28187</v>
      </c>
    </row>
    <row r="1819" spans="1:6" ht="28.8" hidden="1" x14ac:dyDescent="0.3">
      <c r="A1819" s="29">
        <v>4</v>
      </c>
      <c r="B1819" s="30" t="s">
        <v>28053</v>
      </c>
      <c r="C1819" s="29" t="s">
        <v>28184</v>
      </c>
      <c r="D1819" s="30" t="s">
        <v>28185</v>
      </c>
      <c r="E1819" s="29" t="s">
        <v>3560</v>
      </c>
      <c r="F1819" s="30" t="s">
        <v>28188</v>
      </c>
    </row>
    <row r="1820" spans="1:6" ht="28.8" hidden="1" x14ac:dyDescent="0.3">
      <c r="A1820" s="29">
        <v>4</v>
      </c>
      <c r="B1820" s="30" t="s">
        <v>28053</v>
      </c>
      <c r="C1820" s="29" t="s">
        <v>28184</v>
      </c>
      <c r="D1820" s="30" t="s">
        <v>28185</v>
      </c>
      <c r="E1820" s="29" t="s">
        <v>3562</v>
      </c>
      <c r="F1820" s="30" t="s">
        <v>28189</v>
      </c>
    </row>
    <row r="1821" spans="1:6" ht="28.8" hidden="1" x14ac:dyDescent="0.3">
      <c r="A1821" s="29">
        <v>4</v>
      </c>
      <c r="B1821" s="30" t="s">
        <v>28053</v>
      </c>
      <c r="C1821" s="29" t="s">
        <v>28190</v>
      </c>
      <c r="D1821" s="30" t="s">
        <v>28191</v>
      </c>
      <c r="E1821" s="29" t="s">
        <v>3564</v>
      </c>
      <c r="F1821" s="30" t="s">
        <v>28192</v>
      </c>
    </row>
    <row r="1822" spans="1:6" ht="28.8" hidden="1" x14ac:dyDescent="0.3">
      <c r="A1822" s="29">
        <v>4</v>
      </c>
      <c r="B1822" s="30" t="s">
        <v>28053</v>
      </c>
      <c r="C1822" s="29" t="s">
        <v>28190</v>
      </c>
      <c r="D1822" s="30" t="s">
        <v>28191</v>
      </c>
      <c r="E1822" s="29" t="s">
        <v>3566</v>
      </c>
      <c r="F1822" s="30" t="s">
        <v>28193</v>
      </c>
    </row>
    <row r="1823" spans="1:6" ht="28.8" hidden="1" x14ac:dyDescent="0.3">
      <c r="A1823" s="29">
        <v>4</v>
      </c>
      <c r="B1823" s="30" t="s">
        <v>28053</v>
      </c>
      <c r="C1823" s="29" t="s">
        <v>28190</v>
      </c>
      <c r="D1823" s="30" t="s">
        <v>28191</v>
      </c>
      <c r="E1823" s="29" t="s">
        <v>3568</v>
      </c>
      <c r="F1823" s="30" t="s">
        <v>28194</v>
      </c>
    </row>
    <row r="1824" spans="1:6" ht="28.8" hidden="1" x14ac:dyDescent="0.3">
      <c r="A1824" s="29">
        <v>4</v>
      </c>
      <c r="B1824" s="30" t="s">
        <v>28053</v>
      </c>
      <c r="C1824" s="29" t="s">
        <v>28190</v>
      </c>
      <c r="D1824" s="30" t="s">
        <v>28191</v>
      </c>
      <c r="E1824" s="29" t="s">
        <v>3570</v>
      </c>
      <c r="F1824" s="30" t="s">
        <v>28195</v>
      </c>
    </row>
    <row r="1825" spans="1:6" ht="28.8" hidden="1" x14ac:dyDescent="0.3">
      <c r="A1825" s="29">
        <v>4</v>
      </c>
      <c r="B1825" s="30" t="s">
        <v>28053</v>
      </c>
      <c r="C1825" s="29" t="s">
        <v>28190</v>
      </c>
      <c r="D1825" s="30" t="s">
        <v>28191</v>
      </c>
      <c r="E1825" s="29" t="s">
        <v>3572</v>
      </c>
      <c r="F1825" s="30" t="s">
        <v>28196</v>
      </c>
    </row>
    <row r="1826" spans="1:6" ht="28.8" hidden="1" x14ac:dyDescent="0.3">
      <c r="A1826" s="29">
        <v>4</v>
      </c>
      <c r="B1826" s="30" t="s">
        <v>28053</v>
      </c>
      <c r="C1826" s="29" t="s">
        <v>28190</v>
      </c>
      <c r="D1826" s="30" t="s">
        <v>28191</v>
      </c>
      <c r="E1826" s="29" t="s">
        <v>3574</v>
      </c>
      <c r="F1826" s="30" t="s">
        <v>28197</v>
      </c>
    </row>
    <row r="1827" spans="1:6" ht="28.8" hidden="1" x14ac:dyDescent="0.3">
      <c r="A1827" s="29">
        <v>4</v>
      </c>
      <c r="B1827" s="30" t="s">
        <v>28053</v>
      </c>
      <c r="C1827" s="29" t="s">
        <v>28198</v>
      </c>
      <c r="D1827" s="30" t="s">
        <v>28199</v>
      </c>
      <c r="E1827" s="29" t="s">
        <v>3576</v>
      </c>
      <c r="F1827" s="30" t="s">
        <v>28200</v>
      </c>
    </row>
    <row r="1828" spans="1:6" ht="28.8" hidden="1" x14ac:dyDescent="0.3">
      <c r="A1828" s="29">
        <v>4</v>
      </c>
      <c r="B1828" s="30" t="s">
        <v>28053</v>
      </c>
      <c r="C1828" s="29" t="s">
        <v>28198</v>
      </c>
      <c r="D1828" s="30" t="s">
        <v>28199</v>
      </c>
      <c r="E1828" s="29" t="s">
        <v>3578</v>
      </c>
      <c r="F1828" s="30" t="s">
        <v>28201</v>
      </c>
    </row>
    <row r="1829" spans="1:6" ht="28.8" hidden="1" x14ac:dyDescent="0.3">
      <c r="A1829" s="29">
        <v>4</v>
      </c>
      <c r="B1829" s="30" t="s">
        <v>28053</v>
      </c>
      <c r="C1829" s="29" t="s">
        <v>28198</v>
      </c>
      <c r="D1829" s="30" t="s">
        <v>28199</v>
      </c>
      <c r="E1829" s="29" t="s">
        <v>3580</v>
      </c>
      <c r="F1829" s="30" t="s">
        <v>28202</v>
      </c>
    </row>
    <row r="1830" spans="1:6" ht="28.8" hidden="1" x14ac:dyDescent="0.3">
      <c r="A1830" s="29">
        <v>4</v>
      </c>
      <c r="B1830" s="30" t="s">
        <v>28053</v>
      </c>
      <c r="C1830" s="29" t="s">
        <v>28198</v>
      </c>
      <c r="D1830" s="30" t="s">
        <v>28199</v>
      </c>
      <c r="E1830" s="29" t="s">
        <v>3582</v>
      </c>
      <c r="F1830" s="30" t="s">
        <v>28203</v>
      </c>
    </row>
    <row r="1831" spans="1:6" ht="28.8" hidden="1" x14ac:dyDescent="0.3">
      <c r="A1831" s="29">
        <v>4</v>
      </c>
      <c r="B1831" s="30" t="s">
        <v>28053</v>
      </c>
      <c r="C1831" s="29" t="s">
        <v>28198</v>
      </c>
      <c r="D1831" s="30" t="s">
        <v>28199</v>
      </c>
      <c r="E1831" s="29" t="s">
        <v>3584</v>
      </c>
      <c r="F1831" s="30" t="s">
        <v>28204</v>
      </c>
    </row>
    <row r="1832" spans="1:6" ht="28.8" hidden="1" x14ac:dyDescent="0.3">
      <c r="A1832" s="29">
        <v>4</v>
      </c>
      <c r="B1832" s="30" t="s">
        <v>28053</v>
      </c>
      <c r="C1832" s="29" t="s">
        <v>28205</v>
      </c>
      <c r="D1832" s="30" t="s">
        <v>28206</v>
      </c>
      <c r="E1832" s="29" t="s">
        <v>3586</v>
      </c>
      <c r="F1832" s="30" t="s">
        <v>28207</v>
      </c>
    </row>
    <row r="1833" spans="1:6" ht="28.8" hidden="1" x14ac:dyDescent="0.3">
      <c r="A1833" s="29">
        <v>4</v>
      </c>
      <c r="B1833" s="30" t="s">
        <v>28053</v>
      </c>
      <c r="C1833" s="29" t="s">
        <v>28205</v>
      </c>
      <c r="D1833" s="30" t="s">
        <v>28206</v>
      </c>
      <c r="E1833" s="29" t="s">
        <v>3588</v>
      </c>
      <c r="F1833" s="30" t="s">
        <v>28208</v>
      </c>
    </row>
    <row r="1834" spans="1:6" ht="28.8" hidden="1" x14ac:dyDescent="0.3">
      <c r="A1834" s="29">
        <v>4</v>
      </c>
      <c r="B1834" s="30" t="s">
        <v>28053</v>
      </c>
      <c r="C1834" s="29" t="s">
        <v>28205</v>
      </c>
      <c r="D1834" s="30" t="s">
        <v>28206</v>
      </c>
      <c r="E1834" s="29" t="s">
        <v>3590</v>
      </c>
      <c r="F1834" s="30" t="s">
        <v>28209</v>
      </c>
    </row>
    <row r="1835" spans="1:6" ht="28.8" hidden="1" x14ac:dyDescent="0.3">
      <c r="A1835" s="29">
        <v>4</v>
      </c>
      <c r="B1835" s="30" t="s">
        <v>28053</v>
      </c>
      <c r="C1835" s="29" t="s">
        <v>28205</v>
      </c>
      <c r="D1835" s="30" t="s">
        <v>28206</v>
      </c>
      <c r="E1835" s="29" t="s">
        <v>3592</v>
      </c>
      <c r="F1835" s="30" t="s">
        <v>28210</v>
      </c>
    </row>
    <row r="1836" spans="1:6" ht="28.8" hidden="1" x14ac:dyDescent="0.3">
      <c r="A1836" s="29">
        <v>4</v>
      </c>
      <c r="B1836" s="30" t="s">
        <v>28053</v>
      </c>
      <c r="C1836" s="29" t="s">
        <v>28205</v>
      </c>
      <c r="D1836" s="30" t="s">
        <v>28206</v>
      </c>
      <c r="E1836" s="29" t="s">
        <v>3594</v>
      </c>
      <c r="F1836" s="30" t="s">
        <v>28211</v>
      </c>
    </row>
    <row r="1837" spans="1:6" ht="28.8" hidden="1" x14ac:dyDescent="0.3">
      <c r="A1837" s="29">
        <v>4</v>
      </c>
      <c r="B1837" s="30" t="s">
        <v>28053</v>
      </c>
      <c r="C1837" s="29" t="s">
        <v>28205</v>
      </c>
      <c r="D1837" s="30" t="s">
        <v>28206</v>
      </c>
      <c r="E1837" s="29" t="s">
        <v>3596</v>
      </c>
      <c r="F1837" s="30" t="s">
        <v>28212</v>
      </c>
    </row>
    <row r="1838" spans="1:6" ht="28.8" hidden="1" x14ac:dyDescent="0.3">
      <c r="A1838" s="29">
        <v>4</v>
      </c>
      <c r="B1838" s="30" t="s">
        <v>28053</v>
      </c>
      <c r="C1838" s="29" t="s">
        <v>28213</v>
      </c>
      <c r="D1838" s="30" t="s">
        <v>28214</v>
      </c>
      <c r="E1838" s="29" t="s">
        <v>3598</v>
      </c>
      <c r="F1838" s="30" t="s">
        <v>28215</v>
      </c>
    </row>
    <row r="1839" spans="1:6" ht="28.8" hidden="1" x14ac:dyDescent="0.3">
      <c r="A1839" s="29">
        <v>4</v>
      </c>
      <c r="B1839" s="30" t="s">
        <v>28053</v>
      </c>
      <c r="C1839" s="29" t="s">
        <v>28213</v>
      </c>
      <c r="D1839" s="30" t="s">
        <v>28214</v>
      </c>
      <c r="E1839" s="29" t="s">
        <v>3600</v>
      </c>
      <c r="F1839" s="30" t="s">
        <v>28216</v>
      </c>
    </row>
    <row r="1840" spans="1:6" ht="28.8" hidden="1" x14ac:dyDescent="0.3">
      <c r="A1840" s="29">
        <v>4</v>
      </c>
      <c r="B1840" s="30" t="s">
        <v>28053</v>
      </c>
      <c r="C1840" s="29" t="s">
        <v>28213</v>
      </c>
      <c r="D1840" s="30" t="s">
        <v>28214</v>
      </c>
      <c r="E1840" s="29" t="s">
        <v>3602</v>
      </c>
      <c r="F1840" s="30" t="s">
        <v>28217</v>
      </c>
    </row>
    <row r="1841" spans="1:6" ht="28.8" hidden="1" x14ac:dyDescent="0.3">
      <c r="A1841" s="29">
        <v>4</v>
      </c>
      <c r="B1841" s="30" t="s">
        <v>28053</v>
      </c>
      <c r="C1841" s="29" t="s">
        <v>28213</v>
      </c>
      <c r="D1841" s="30" t="s">
        <v>28214</v>
      </c>
      <c r="E1841" s="29" t="s">
        <v>3604</v>
      </c>
      <c r="F1841" s="30" t="s">
        <v>28218</v>
      </c>
    </row>
    <row r="1842" spans="1:6" ht="28.8" hidden="1" x14ac:dyDescent="0.3">
      <c r="A1842" s="29">
        <v>4</v>
      </c>
      <c r="B1842" s="30" t="s">
        <v>28053</v>
      </c>
      <c r="C1842" s="29" t="s">
        <v>28213</v>
      </c>
      <c r="D1842" s="30" t="s">
        <v>28214</v>
      </c>
      <c r="E1842" s="29" t="s">
        <v>3606</v>
      </c>
      <c r="F1842" s="30" t="s">
        <v>28219</v>
      </c>
    </row>
    <row r="1843" spans="1:6" ht="28.8" hidden="1" x14ac:dyDescent="0.3">
      <c r="A1843" s="29">
        <v>4</v>
      </c>
      <c r="B1843" s="30" t="s">
        <v>28053</v>
      </c>
      <c r="C1843" s="29" t="s">
        <v>28213</v>
      </c>
      <c r="D1843" s="30" t="s">
        <v>28214</v>
      </c>
      <c r="E1843" s="29" t="s">
        <v>3608</v>
      </c>
      <c r="F1843" s="30" t="s">
        <v>28220</v>
      </c>
    </row>
    <row r="1844" spans="1:6" ht="28.8" hidden="1" x14ac:dyDescent="0.3">
      <c r="A1844" s="29">
        <v>4</v>
      </c>
      <c r="B1844" s="30" t="s">
        <v>28053</v>
      </c>
      <c r="C1844" s="29" t="s">
        <v>28213</v>
      </c>
      <c r="D1844" s="30" t="s">
        <v>28214</v>
      </c>
      <c r="E1844" s="29" t="s">
        <v>3610</v>
      </c>
      <c r="F1844" s="30" t="s">
        <v>28221</v>
      </c>
    </row>
    <row r="1845" spans="1:6" ht="28.8" hidden="1" x14ac:dyDescent="0.3">
      <c r="A1845" s="29">
        <v>4</v>
      </c>
      <c r="B1845" s="30" t="s">
        <v>28053</v>
      </c>
      <c r="C1845" s="29" t="s">
        <v>28222</v>
      </c>
      <c r="D1845" s="30" t="s">
        <v>28223</v>
      </c>
      <c r="E1845" s="29" t="s">
        <v>3612</v>
      </c>
      <c r="F1845" s="30" t="s">
        <v>28224</v>
      </c>
    </row>
    <row r="1846" spans="1:6" ht="28.8" hidden="1" x14ac:dyDescent="0.3">
      <c r="A1846" s="29">
        <v>4</v>
      </c>
      <c r="B1846" s="30" t="s">
        <v>28053</v>
      </c>
      <c r="C1846" s="29" t="s">
        <v>28222</v>
      </c>
      <c r="D1846" s="30" t="s">
        <v>28223</v>
      </c>
      <c r="E1846" s="29" t="s">
        <v>3614</v>
      </c>
      <c r="F1846" s="30" t="s">
        <v>28225</v>
      </c>
    </row>
    <row r="1847" spans="1:6" ht="28.8" hidden="1" x14ac:dyDescent="0.3">
      <c r="A1847" s="29">
        <v>4</v>
      </c>
      <c r="B1847" s="30" t="s">
        <v>28053</v>
      </c>
      <c r="C1847" s="29" t="s">
        <v>28222</v>
      </c>
      <c r="D1847" s="30" t="s">
        <v>28223</v>
      </c>
      <c r="E1847" s="29" t="s">
        <v>3616</v>
      </c>
      <c r="F1847" s="30" t="s">
        <v>28226</v>
      </c>
    </row>
    <row r="1848" spans="1:6" ht="28.8" hidden="1" x14ac:dyDescent="0.3">
      <c r="A1848" s="29">
        <v>4</v>
      </c>
      <c r="B1848" s="30" t="s">
        <v>28053</v>
      </c>
      <c r="C1848" s="29" t="s">
        <v>28227</v>
      </c>
      <c r="D1848" s="30" t="s">
        <v>28228</v>
      </c>
      <c r="E1848" s="29" t="s">
        <v>3618</v>
      </c>
      <c r="F1848" s="30" t="s">
        <v>28229</v>
      </c>
    </row>
    <row r="1849" spans="1:6" ht="28.8" hidden="1" x14ac:dyDescent="0.3">
      <c r="A1849" s="29">
        <v>4</v>
      </c>
      <c r="B1849" s="30" t="s">
        <v>28053</v>
      </c>
      <c r="C1849" s="29" t="s">
        <v>28227</v>
      </c>
      <c r="D1849" s="30" t="s">
        <v>28228</v>
      </c>
      <c r="E1849" s="29" t="s">
        <v>3620</v>
      </c>
      <c r="F1849" s="30" t="s">
        <v>28230</v>
      </c>
    </row>
    <row r="1850" spans="1:6" ht="28.8" hidden="1" x14ac:dyDescent="0.3">
      <c r="A1850" s="29">
        <v>4</v>
      </c>
      <c r="B1850" s="30" t="s">
        <v>28053</v>
      </c>
      <c r="C1850" s="29" t="s">
        <v>28227</v>
      </c>
      <c r="D1850" s="30" t="s">
        <v>28228</v>
      </c>
      <c r="E1850" s="29" t="s">
        <v>3622</v>
      </c>
      <c r="F1850" s="30" t="s">
        <v>28231</v>
      </c>
    </row>
    <row r="1851" spans="1:6" ht="28.8" hidden="1" x14ac:dyDescent="0.3">
      <c r="A1851" s="29">
        <v>4</v>
      </c>
      <c r="B1851" s="30" t="s">
        <v>28053</v>
      </c>
      <c r="C1851" s="29" t="s">
        <v>28227</v>
      </c>
      <c r="D1851" s="30" t="s">
        <v>28228</v>
      </c>
      <c r="E1851" s="29" t="s">
        <v>3624</v>
      </c>
      <c r="F1851" s="30" t="s">
        <v>28232</v>
      </c>
    </row>
    <row r="1852" spans="1:6" ht="28.8" hidden="1" x14ac:dyDescent="0.3">
      <c r="A1852" s="29">
        <v>4</v>
      </c>
      <c r="B1852" s="30" t="s">
        <v>28053</v>
      </c>
      <c r="C1852" s="29" t="s">
        <v>28233</v>
      </c>
      <c r="D1852" s="30" t="s">
        <v>28234</v>
      </c>
      <c r="E1852" s="29" t="s">
        <v>3626</v>
      </c>
      <c r="F1852" s="30" t="s">
        <v>28235</v>
      </c>
    </row>
    <row r="1853" spans="1:6" ht="28.8" hidden="1" x14ac:dyDescent="0.3">
      <c r="A1853" s="29">
        <v>4</v>
      </c>
      <c r="B1853" s="30" t="s">
        <v>28053</v>
      </c>
      <c r="C1853" s="29" t="s">
        <v>28233</v>
      </c>
      <c r="D1853" s="30" t="s">
        <v>28234</v>
      </c>
      <c r="E1853" s="29" t="s">
        <v>3628</v>
      </c>
      <c r="F1853" s="30" t="s">
        <v>28236</v>
      </c>
    </row>
    <row r="1854" spans="1:6" ht="28.8" hidden="1" x14ac:dyDescent="0.3">
      <c r="A1854" s="29">
        <v>4</v>
      </c>
      <c r="B1854" s="30" t="s">
        <v>28053</v>
      </c>
      <c r="C1854" s="29" t="s">
        <v>28233</v>
      </c>
      <c r="D1854" s="30" t="s">
        <v>28234</v>
      </c>
      <c r="E1854" s="29" t="s">
        <v>3630</v>
      </c>
      <c r="F1854" s="30" t="s">
        <v>28237</v>
      </c>
    </row>
    <row r="1855" spans="1:6" ht="28.8" hidden="1" x14ac:dyDescent="0.3">
      <c r="A1855" s="29">
        <v>4</v>
      </c>
      <c r="B1855" s="30" t="s">
        <v>28053</v>
      </c>
      <c r="C1855" s="29" t="s">
        <v>28233</v>
      </c>
      <c r="D1855" s="30" t="s">
        <v>28234</v>
      </c>
      <c r="E1855" s="29" t="s">
        <v>3632</v>
      </c>
      <c r="F1855" s="30" t="s">
        <v>28238</v>
      </c>
    </row>
    <row r="1856" spans="1:6" ht="28.8" hidden="1" x14ac:dyDescent="0.3">
      <c r="A1856" s="29">
        <v>4</v>
      </c>
      <c r="B1856" s="30" t="s">
        <v>28053</v>
      </c>
      <c r="C1856" s="29" t="s">
        <v>28233</v>
      </c>
      <c r="D1856" s="30" t="s">
        <v>28234</v>
      </c>
      <c r="E1856" s="29" t="s">
        <v>3634</v>
      </c>
      <c r="F1856" s="30" t="s">
        <v>28239</v>
      </c>
    </row>
    <row r="1857" spans="1:6" ht="28.8" hidden="1" x14ac:dyDescent="0.3">
      <c r="A1857" s="29">
        <v>4</v>
      </c>
      <c r="B1857" s="30" t="s">
        <v>28053</v>
      </c>
      <c r="C1857" s="29" t="s">
        <v>28233</v>
      </c>
      <c r="D1857" s="30" t="s">
        <v>28234</v>
      </c>
      <c r="E1857" s="29" t="s">
        <v>3636</v>
      </c>
      <c r="F1857" s="30" t="s">
        <v>28240</v>
      </c>
    </row>
    <row r="1858" spans="1:6" ht="28.8" hidden="1" x14ac:dyDescent="0.3">
      <c r="A1858" s="29">
        <v>4</v>
      </c>
      <c r="B1858" s="30" t="s">
        <v>28053</v>
      </c>
      <c r="C1858" s="29" t="s">
        <v>28233</v>
      </c>
      <c r="D1858" s="30" t="s">
        <v>28234</v>
      </c>
      <c r="E1858" s="29" t="s">
        <v>3638</v>
      </c>
      <c r="F1858" s="30" t="s">
        <v>28241</v>
      </c>
    </row>
    <row r="1859" spans="1:6" ht="28.8" hidden="1" x14ac:dyDescent="0.3">
      <c r="A1859" s="29">
        <v>4</v>
      </c>
      <c r="B1859" s="30" t="s">
        <v>28053</v>
      </c>
      <c r="C1859" s="29" t="s">
        <v>28233</v>
      </c>
      <c r="D1859" s="30" t="s">
        <v>28234</v>
      </c>
      <c r="E1859" s="29" t="s">
        <v>3640</v>
      </c>
      <c r="F1859" s="30" t="s">
        <v>28242</v>
      </c>
    </row>
    <row r="1860" spans="1:6" ht="28.8" hidden="1" x14ac:dyDescent="0.3">
      <c r="A1860" s="29">
        <v>4</v>
      </c>
      <c r="B1860" s="30" t="s">
        <v>28053</v>
      </c>
      <c r="C1860" s="29" t="s">
        <v>28243</v>
      </c>
      <c r="D1860" s="30" t="s">
        <v>28244</v>
      </c>
      <c r="E1860" s="29" t="s">
        <v>3642</v>
      </c>
      <c r="F1860" s="30" t="s">
        <v>28245</v>
      </c>
    </row>
    <row r="1861" spans="1:6" ht="28.8" hidden="1" x14ac:dyDescent="0.3">
      <c r="A1861" s="29">
        <v>4</v>
      </c>
      <c r="B1861" s="30" t="s">
        <v>28053</v>
      </c>
      <c r="C1861" s="29" t="s">
        <v>28243</v>
      </c>
      <c r="D1861" s="30" t="s">
        <v>28244</v>
      </c>
      <c r="E1861" s="29" t="s">
        <v>3644</v>
      </c>
      <c r="F1861" s="30" t="s">
        <v>28246</v>
      </c>
    </row>
    <row r="1862" spans="1:6" ht="28.8" hidden="1" x14ac:dyDescent="0.3">
      <c r="A1862" s="29">
        <v>4</v>
      </c>
      <c r="B1862" s="30" t="s">
        <v>28053</v>
      </c>
      <c r="C1862" s="29" t="s">
        <v>28243</v>
      </c>
      <c r="D1862" s="30" t="s">
        <v>28244</v>
      </c>
      <c r="E1862" s="29" t="s">
        <v>3646</v>
      </c>
      <c r="F1862" s="30" t="s">
        <v>28247</v>
      </c>
    </row>
    <row r="1863" spans="1:6" ht="28.8" hidden="1" x14ac:dyDescent="0.3">
      <c r="A1863" s="29">
        <v>4</v>
      </c>
      <c r="B1863" s="30" t="s">
        <v>28053</v>
      </c>
      <c r="C1863" s="29" t="s">
        <v>28243</v>
      </c>
      <c r="D1863" s="30" t="s">
        <v>28244</v>
      </c>
      <c r="E1863" s="29" t="s">
        <v>3648</v>
      </c>
      <c r="F1863" s="30" t="s">
        <v>28248</v>
      </c>
    </row>
    <row r="1864" spans="1:6" ht="28.8" hidden="1" x14ac:dyDescent="0.3">
      <c r="A1864" s="29">
        <v>4</v>
      </c>
      <c r="B1864" s="30" t="s">
        <v>28053</v>
      </c>
      <c r="C1864" s="29" t="s">
        <v>28243</v>
      </c>
      <c r="D1864" s="30" t="s">
        <v>28244</v>
      </c>
      <c r="E1864" s="29" t="s">
        <v>3650</v>
      </c>
      <c r="F1864" s="30" t="s">
        <v>28249</v>
      </c>
    </row>
    <row r="1865" spans="1:6" ht="28.8" hidden="1" x14ac:dyDescent="0.3">
      <c r="A1865" s="29">
        <v>4</v>
      </c>
      <c r="B1865" s="30" t="s">
        <v>28053</v>
      </c>
      <c r="C1865" s="29" t="s">
        <v>28243</v>
      </c>
      <c r="D1865" s="30" t="s">
        <v>28244</v>
      </c>
      <c r="E1865" s="29" t="s">
        <v>3652</v>
      </c>
      <c r="F1865" s="30" t="s">
        <v>28250</v>
      </c>
    </row>
    <row r="1866" spans="1:6" ht="28.8" hidden="1" x14ac:dyDescent="0.3">
      <c r="A1866" s="29">
        <v>4</v>
      </c>
      <c r="B1866" s="30" t="s">
        <v>28053</v>
      </c>
      <c r="C1866" s="29" t="s">
        <v>28251</v>
      </c>
      <c r="D1866" s="30" t="s">
        <v>28252</v>
      </c>
      <c r="E1866" s="29" t="s">
        <v>3654</v>
      </c>
      <c r="F1866" s="30" t="s">
        <v>28253</v>
      </c>
    </row>
    <row r="1867" spans="1:6" ht="28.8" hidden="1" x14ac:dyDescent="0.3">
      <c r="A1867" s="29">
        <v>4</v>
      </c>
      <c r="B1867" s="30" t="s">
        <v>28053</v>
      </c>
      <c r="C1867" s="29" t="s">
        <v>28251</v>
      </c>
      <c r="D1867" s="30" t="s">
        <v>28252</v>
      </c>
      <c r="E1867" s="29" t="s">
        <v>3656</v>
      </c>
      <c r="F1867" s="30" t="s">
        <v>28254</v>
      </c>
    </row>
    <row r="1868" spans="1:6" ht="28.8" hidden="1" x14ac:dyDescent="0.3">
      <c r="A1868" s="29">
        <v>4</v>
      </c>
      <c r="B1868" s="30" t="s">
        <v>28053</v>
      </c>
      <c r="C1868" s="29" t="s">
        <v>28251</v>
      </c>
      <c r="D1868" s="30" t="s">
        <v>28252</v>
      </c>
      <c r="E1868" s="29" t="s">
        <v>3658</v>
      </c>
      <c r="F1868" s="30" t="s">
        <v>28255</v>
      </c>
    </row>
    <row r="1869" spans="1:6" ht="28.8" hidden="1" x14ac:dyDescent="0.3">
      <c r="A1869" s="29">
        <v>4</v>
      </c>
      <c r="B1869" s="30" t="s">
        <v>28053</v>
      </c>
      <c r="C1869" s="29" t="s">
        <v>28251</v>
      </c>
      <c r="D1869" s="30" t="s">
        <v>28252</v>
      </c>
      <c r="E1869" s="29" t="s">
        <v>3660</v>
      </c>
      <c r="F1869" s="30" t="s">
        <v>28256</v>
      </c>
    </row>
    <row r="1870" spans="1:6" ht="28.8" hidden="1" x14ac:dyDescent="0.3">
      <c r="A1870" s="29">
        <v>4</v>
      </c>
      <c r="B1870" s="30" t="s">
        <v>28053</v>
      </c>
      <c r="C1870" s="29" t="s">
        <v>28257</v>
      </c>
      <c r="D1870" s="30" t="s">
        <v>28258</v>
      </c>
      <c r="E1870" s="29" t="s">
        <v>3662</v>
      </c>
      <c r="F1870" s="30" t="s">
        <v>28259</v>
      </c>
    </row>
    <row r="1871" spans="1:6" ht="28.8" hidden="1" x14ac:dyDescent="0.3">
      <c r="A1871" s="29">
        <v>4</v>
      </c>
      <c r="B1871" s="30" t="s">
        <v>28053</v>
      </c>
      <c r="C1871" s="29" t="s">
        <v>28257</v>
      </c>
      <c r="D1871" s="30" t="s">
        <v>28258</v>
      </c>
      <c r="E1871" s="29" t="s">
        <v>3664</v>
      </c>
      <c r="F1871" s="30" t="s">
        <v>28260</v>
      </c>
    </row>
    <row r="1872" spans="1:6" ht="28.8" hidden="1" x14ac:dyDescent="0.3">
      <c r="A1872" s="29">
        <v>4</v>
      </c>
      <c r="B1872" s="30" t="s">
        <v>28053</v>
      </c>
      <c r="C1872" s="29" t="s">
        <v>28257</v>
      </c>
      <c r="D1872" s="30" t="s">
        <v>28258</v>
      </c>
      <c r="E1872" s="29" t="s">
        <v>3666</v>
      </c>
      <c r="F1872" s="30" t="s">
        <v>28261</v>
      </c>
    </row>
    <row r="1873" spans="1:6" ht="28.8" hidden="1" x14ac:dyDescent="0.3">
      <c r="A1873" s="29">
        <v>4</v>
      </c>
      <c r="B1873" s="30" t="s">
        <v>28053</v>
      </c>
      <c r="C1873" s="29" t="s">
        <v>28257</v>
      </c>
      <c r="D1873" s="30" t="s">
        <v>28258</v>
      </c>
      <c r="E1873" s="29" t="s">
        <v>3668</v>
      </c>
      <c r="F1873" s="30" t="s">
        <v>28262</v>
      </c>
    </row>
    <row r="1874" spans="1:6" ht="28.8" hidden="1" x14ac:dyDescent="0.3">
      <c r="A1874" s="29">
        <v>4</v>
      </c>
      <c r="B1874" s="30" t="s">
        <v>28053</v>
      </c>
      <c r="C1874" s="29" t="s">
        <v>28263</v>
      </c>
      <c r="D1874" s="30" t="s">
        <v>28264</v>
      </c>
      <c r="E1874" s="29" t="s">
        <v>3670</v>
      </c>
      <c r="F1874" s="30" t="s">
        <v>28265</v>
      </c>
    </row>
    <row r="1875" spans="1:6" ht="28.8" hidden="1" x14ac:dyDescent="0.3">
      <c r="A1875" s="29">
        <v>4</v>
      </c>
      <c r="B1875" s="30" t="s">
        <v>28053</v>
      </c>
      <c r="C1875" s="29" t="s">
        <v>28263</v>
      </c>
      <c r="D1875" s="30" t="s">
        <v>28264</v>
      </c>
      <c r="E1875" s="29" t="s">
        <v>3672</v>
      </c>
      <c r="F1875" s="30" t="s">
        <v>28266</v>
      </c>
    </row>
    <row r="1876" spans="1:6" ht="28.8" hidden="1" x14ac:dyDescent="0.3">
      <c r="A1876" s="29">
        <v>4</v>
      </c>
      <c r="B1876" s="30" t="s">
        <v>28053</v>
      </c>
      <c r="C1876" s="29" t="s">
        <v>28263</v>
      </c>
      <c r="D1876" s="30" t="s">
        <v>28264</v>
      </c>
      <c r="E1876" s="29" t="s">
        <v>3674</v>
      </c>
      <c r="F1876" s="30" t="s">
        <v>28267</v>
      </c>
    </row>
    <row r="1877" spans="1:6" ht="28.8" hidden="1" x14ac:dyDescent="0.3">
      <c r="A1877" s="29">
        <v>4</v>
      </c>
      <c r="B1877" s="30" t="s">
        <v>28053</v>
      </c>
      <c r="C1877" s="29" t="s">
        <v>28263</v>
      </c>
      <c r="D1877" s="30" t="s">
        <v>28264</v>
      </c>
      <c r="E1877" s="29" t="s">
        <v>3676</v>
      </c>
      <c r="F1877" s="30" t="s">
        <v>28268</v>
      </c>
    </row>
    <row r="1878" spans="1:6" ht="28.8" hidden="1" x14ac:dyDescent="0.3">
      <c r="A1878" s="29">
        <v>4</v>
      </c>
      <c r="B1878" s="30" t="s">
        <v>28053</v>
      </c>
      <c r="C1878" s="29" t="s">
        <v>28269</v>
      </c>
      <c r="D1878" s="30" t="s">
        <v>28270</v>
      </c>
      <c r="E1878" s="29" t="s">
        <v>3678</v>
      </c>
      <c r="F1878" s="30" t="s">
        <v>28271</v>
      </c>
    </row>
    <row r="1879" spans="1:6" ht="28.8" hidden="1" x14ac:dyDescent="0.3">
      <c r="A1879" s="29">
        <v>4</v>
      </c>
      <c r="B1879" s="30" t="s">
        <v>28053</v>
      </c>
      <c r="C1879" s="29" t="s">
        <v>28269</v>
      </c>
      <c r="D1879" s="30" t="s">
        <v>28270</v>
      </c>
      <c r="E1879" s="29" t="s">
        <v>3680</v>
      </c>
      <c r="F1879" s="30" t="s">
        <v>28272</v>
      </c>
    </row>
    <row r="1880" spans="1:6" ht="28.8" hidden="1" x14ac:dyDescent="0.3">
      <c r="A1880" s="29">
        <v>4</v>
      </c>
      <c r="B1880" s="30" t="s">
        <v>28053</v>
      </c>
      <c r="C1880" s="29" t="s">
        <v>28269</v>
      </c>
      <c r="D1880" s="30" t="s">
        <v>28270</v>
      </c>
      <c r="E1880" s="29" t="s">
        <v>3682</v>
      </c>
      <c r="F1880" s="30" t="s">
        <v>28273</v>
      </c>
    </row>
    <row r="1881" spans="1:6" ht="28.8" hidden="1" x14ac:dyDescent="0.3">
      <c r="A1881" s="29">
        <v>4</v>
      </c>
      <c r="B1881" s="30" t="s">
        <v>28053</v>
      </c>
      <c r="C1881" s="29" t="s">
        <v>28269</v>
      </c>
      <c r="D1881" s="30" t="s">
        <v>28270</v>
      </c>
      <c r="E1881" s="29" t="s">
        <v>3684</v>
      </c>
      <c r="F1881" s="30" t="s">
        <v>28274</v>
      </c>
    </row>
    <row r="1882" spans="1:6" ht="28.8" hidden="1" x14ac:dyDescent="0.3">
      <c r="A1882" s="29">
        <v>4</v>
      </c>
      <c r="B1882" s="30" t="s">
        <v>28053</v>
      </c>
      <c r="C1882" s="29" t="s">
        <v>28275</v>
      </c>
      <c r="D1882" s="30" t="s">
        <v>28276</v>
      </c>
      <c r="E1882" s="29" t="s">
        <v>3686</v>
      </c>
      <c r="F1882" s="30" t="s">
        <v>28277</v>
      </c>
    </row>
    <row r="1883" spans="1:6" ht="28.8" hidden="1" x14ac:dyDescent="0.3">
      <c r="A1883" s="29">
        <v>4</v>
      </c>
      <c r="B1883" s="30" t="s">
        <v>28053</v>
      </c>
      <c r="C1883" s="29" t="s">
        <v>28275</v>
      </c>
      <c r="D1883" s="30" t="s">
        <v>28276</v>
      </c>
      <c r="E1883" s="29" t="s">
        <v>3688</v>
      </c>
      <c r="F1883" s="30" t="s">
        <v>28278</v>
      </c>
    </row>
    <row r="1884" spans="1:6" ht="28.8" hidden="1" x14ac:dyDescent="0.3">
      <c r="A1884" s="29">
        <v>4</v>
      </c>
      <c r="B1884" s="30" t="s">
        <v>28053</v>
      </c>
      <c r="C1884" s="29" t="s">
        <v>28275</v>
      </c>
      <c r="D1884" s="30" t="s">
        <v>28276</v>
      </c>
      <c r="E1884" s="29" t="s">
        <v>3690</v>
      </c>
      <c r="F1884" s="30" t="s">
        <v>28279</v>
      </c>
    </row>
    <row r="1885" spans="1:6" ht="28.8" hidden="1" x14ac:dyDescent="0.3">
      <c r="A1885" s="29">
        <v>4</v>
      </c>
      <c r="B1885" s="30" t="s">
        <v>28053</v>
      </c>
      <c r="C1885" s="29" t="s">
        <v>28275</v>
      </c>
      <c r="D1885" s="30" t="s">
        <v>28276</v>
      </c>
      <c r="E1885" s="29" t="s">
        <v>3692</v>
      </c>
      <c r="F1885" s="30" t="s">
        <v>28280</v>
      </c>
    </row>
    <row r="1886" spans="1:6" ht="28.8" hidden="1" x14ac:dyDescent="0.3">
      <c r="A1886" s="29">
        <v>4</v>
      </c>
      <c r="B1886" s="30" t="s">
        <v>28053</v>
      </c>
      <c r="C1886" s="29" t="s">
        <v>28275</v>
      </c>
      <c r="D1886" s="30" t="s">
        <v>28276</v>
      </c>
      <c r="E1886" s="29" t="s">
        <v>3694</v>
      </c>
      <c r="F1886" s="30" t="s">
        <v>28281</v>
      </c>
    </row>
    <row r="1887" spans="1:6" ht="28.8" hidden="1" x14ac:dyDescent="0.3">
      <c r="A1887" s="29">
        <v>4</v>
      </c>
      <c r="B1887" s="30" t="s">
        <v>28053</v>
      </c>
      <c r="C1887" s="29" t="s">
        <v>28275</v>
      </c>
      <c r="D1887" s="30" t="s">
        <v>28276</v>
      </c>
      <c r="E1887" s="29" t="s">
        <v>3696</v>
      </c>
      <c r="F1887" s="30" t="s">
        <v>28282</v>
      </c>
    </row>
    <row r="1888" spans="1:6" ht="28.8" hidden="1" x14ac:dyDescent="0.3">
      <c r="A1888" s="29">
        <v>4</v>
      </c>
      <c r="B1888" s="30" t="s">
        <v>28053</v>
      </c>
      <c r="C1888" s="29" t="s">
        <v>28275</v>
      </c>
      <c r="D1888" s="30" t="s">
        <v>28276</v>
      </c>
      <c r="E1888" s="29" t="s">
        <v>3698</v>
      </c>
      <c r="F1888" s="30" t="s">
        <v>28283</v>
      </c>
    </row>
    <row r="1889" spans="1:6" ht="28.8" hidden="1" x14ac:dyDescent="0.3">
      <c r="A1889" s="29">
        <v>4</v>
      </c>
      <c r="B1889" s="30" t="s">
        <v>28053</v>
      </c>
      <c r="C1889" s="29" t="s">
        <v>28275</v>
      </c>
      <c r="D1889" s="30" t="s">
        <v>28276</v>
      </c>
      <c r="E1889" s="29" t="s">
        <v>3700</v>
      </c>
      <c r="F1889" s="30" t="s">
        <v>28284</v>
      </c>
    </row>
    <row r="1890" spans="1:6" ht="28.8" hidden="1" x14ac:dyDescent="0.3">
      <c r="A1890" s="29">
        <v>4</v>
      </c>
      <c r="B1890" s="30" t="s">
        <v>28053</v>
      </c>
      <c r="C1890" s="29" t="s">
        <v>28285</v>
      </c>
      <c r="D1890" s="30" t="s">
        <v>28286</v>
      </c>
      <c r="E1890" s="29" t="s">
        <v>3702</v>
      </c>
      <c r="F1890" s="30" t="s">
        <v>28287</v>
      </c>
    </row>
    <row r="1891" spans="1:6" ht="28.8" hidden="1" x14ac:dyDescent="0.3">
      <c r="A1891" s="29">
        <v>4</v>
      </c>
      <c r="B1891" s="30" t="s">
        <v>28053</v>
      </c>
      <c r="C1891" s="29" t="s">
        <v>28285</v>
      </c>
      <c r="D1891" s="30" t="s">
        <v>28286</v>
      </c>
      <c r="E1891" s="29" t="s">
        <v>3704</v>
      </c>
      <c r="F1891" s="30" t="s">
        <v>28288</v>
      </c>
    </row>
    <row r="1892" spans="1:6" ht="28.8" hidden="1" x14ac:dyDescent="0.3">
      <c r="A1892" s="29">
        <v>4</v>
      </c>
      <c r="B1892" s="30" t="s">
        <v>28053</v>
      </c>
      <c r="C1892" s="29" t="s">
        <v>28285</v>
      </c>
      <c r="D1892" s="30" t="s">
        <v>28286</v>
      </c>
      <c r="E1892" s="29" t="s">
        <v>3706</v>
      </c>
      <c r="F1892" s="30" t="s">
        <v>28289</v>
      </c>
    </row>
    <row r="1893" spans="1:6" ht="28.8" hidden="1" x14ac:dyDescent="0.3">
      <c r="A1893" s="29">
        <v>4</v>
      </c>
      <c r="B1893" s="30" t="s">
        <v>28053</v>
      </c>
      <c r="C1893" s="29" t="s">
        <v>28290</v>
      </c>
      <c r="D1893" s="30" t="s">
        <v>28291</v>
      </c>
      <c r="E1893" s="29" t="s">
        <v>3708</v>
      </c>
      <c r="F1893" s="30" t="s">
        <v>28291</v>
      </c>
    </row>
    <row r="1894" spans="1:6" ht="28.8" hidden="1" x14ac:dyDescent="0.3">
      <c r="A1894" s="29">
        <v>4</v>
      </c>
      <c r="B1894" s="30" t="s">
        <v>28053</v>
      </c>
      <c r="C1894" s="29" t="s">
        <v>28292</v>
      </c>
      <c r="D1894" s="30" t="s">
        <v>28293</v>
      </c>
      <c r="E1894" s="29" t="s">
        <v>3710</v>
      </c>
      <c r="F1894" s="30" t="s">
        <v>28294</v>
      </c>
    </row>
    <row r="1895" spans="1:6" ht="28.8" hidden="1" x14ac:dyDescent="0.3">
      <c r="A1895" s="29">
        <v>4</v>
      </c>
      <c r="B1895" s="30" t="s">
        <v>28053</v>
      </c>
      <c r="C1895" s="29" t="s">
        <v>28295</v>
      </c>
      <c r="D1895" s="30" t="s">
        <v>28296</v>
      </c>
      <c r="E1895" s="29" t="s">
        <v>3712</v>
      </c>
      <c r="F1895" s="30" t="s">
        <v>28297</v>
      </c>
    </row>
    <row r="1896" spans="1:6" ht="28.8" hidden="1" x14ac:dyDescent="0.3">
      <c r="A1896" s="29">
        <v>4</v>
      </c>
      <c r="B1896" s="30" t="s">
        <v>28053</v>
      </c>
      <c r="C1896" s="29" t="s">
        <v>28298</v>
      </c>
      <c r="D1896" s="30" t="s">
        <v>28299</v>
      </c>
      <c r="E1896" s="29" t="s">
        <v>3714</v>
      </c>
      <c r="F1896" s="30" t="s">
        <v>28300</v>
      </c>
    </row>
    <row r="1897" spans="1:6" ht="28.8" hidden="1" x14ac:dyDescent="0.3">
      <c r="A1897" s="29">
        <v>4</v>
      </c>
      <c r="B1897" s="30" t="s">
        <v>28053</v>
      </c>
      <c r="C1897" s="29" t="s">
        <v>28301</v>
      </c>
      <c r="D1897" s="30" t="s">
        <v>28302</v>
      </c>
      <c r="E1897" s="29" t="s">
        <v>3716</v>
      </c>
      <c r="F1897" s="30" t="s">
        <v>28303</v>
      </c>
    </row>
    <row r="1898" spans="1:6" ht="28.8" hidden="1" x14ac:dyDescent="0.3">
      <c r="A1898" s="29">
        <v>4</v>
      </c>
      <c r="B1898" s="30" t="s">
        <v>28053</v>
      </c>
      <c r="C1898" s="29" t="s">
        <v>28301</v>
      </c>
      <c r="D1898" s="30" t="s">
        <v>28302</v>
      </c>
      <c r="E1898" s="29" t="s">
        <v>3718</v>
      </c>
      <c r="F1898" s="30" t="s">
        <v>28304</v>
      </c>
    </row>
    <row r="1899" spans="1:6" ht="28.8" hidden="1" x14ac:dyDescent="0.3">
      <c r="A1899" s="29">
        <v>4</v>
      </c>
      <c r="B1899" s="30" t="s">
        <v>28053</v>
      </c>
      <c r="C1899" s="29" t="s">
        <v>28305</v>
      </c>
      <c r="D1899" s="30" t="s">
        <v>28306</v>
      </c>
      <c r="E1899" s="29" t="s">
        <v>3720</v>
      </c>
      <c r="F1899" s="30" t="s">
        <v>28307</v>
      </c>
    </row>
    <row r="1900" spans="1:6" ht="28.8" hidden="1" x14ac:dyDescent="0.3">
      <c r="A1900" s="29">
        <v>4</v>
      </c>
      <c r="B1900" s="30" t="s">
        <v>28053</v>
      </c>
      <c r="C1900" s="29" t="s">
        <v>28308</v>
      </c>
      <c r="D1900" s="30" t="s">
        <v>28309</v>
      </c>
      <c r="E1900" s="29" t="s">
        <v>3722</v>
      </c>
      <c r="F1900" s="30" t="s">
        <v>28310</v>
      </c>
    </row>
    <row r="1901" spans="1:6" ht="28.8" hidden="1" x14ac:dyDescent="0.3">
      <c r="A1901" s="29">
        <v>4</v>
      </c>
      <c r="B1901" s="30" t="s">
        <v>28053</v>
      </c>
      <c r="C1901" s="29" t="s">
        <v>28311</v>
      </c>
      <c r="D1901" s="30" t="s">
        <v>28312</v>
      </c>
      <c r="E1901" s="29" t="s">
        <v>3724</v>
      </c>
      <c r="F1901" s="30" t="s">
        <v>28313</v>
      </c>
    </row>
    <row r="1902" spans="1:6" ht="28.8" hidden="1" x14ac:dyDescent="0.3">
      <c r="A1902" s="29">
        <v>4</v>
      </c>
      <c r="B1902" s="30" t="s">
        <v>28053</v>
      </c>
      <c r="C1902" s="29" t="s">
        <v>28311</v>
      </c>
      <c r="D1902" s="30" t="s">
        <v>28312</v>
      </c>
      <c r="E1902" s="29" t="s">
        <v>3726</v>
      </c>
      <c r="F1902" s="30" t="s">
        <v>28314</v>
      </c>
    </row>
    <row r="1903" spans="1:6" ht="28.8" hidden="1" x14ac:dyDescent="0.3">
      <c r="A1903" s="29">
        <v>4</v>
      </c>
      <c r="B1903" s="30" t="s">
        <v>28053</v>
      </c>
      <c r="C1903" s="29" t="s">
        <v>28311</v>
      </c>
      <c r="D1903" s="30" t="s">
        <v>28312</v>
      </c>
      <c r="E1903" s="29" t="s">
        <v>3728</v>
      </c>
      <c r="F1903" s="30" t="s">
        <v>28315</v>
      </c>
    </row>
    <row r="1904" spans="1:6" ht="28.8" hidden="1" x14ac:dyDescent="0.3">
      <c r="A1904" s="29">
        <v>4</v>
      </c>
      <c r="B1904" s="30" t="s">
        <v>28053</v>
      </c>
      <c r="C1904" s="29" t="s">
        <v>28311</v>
      </c>
      <c r="D1904" s="30" t="s">
        <v>28312</v>
      </c>
      <c r="E1904" s="29" t="s">
        <v>3730</v>
      </c>
      <c r="F1904" s="30" t="s">
        <v>28316</v>
      </c>
    </row>
    <row r="1905" spans="1:6" ht="28.8" hidden="1" x14ac:dyDescent="0.3">
      <c r="A1905" s="29">
        <v>4</v>
      </c>
      <c r="B1905" s="30" t="s">
        <v>28053</v>
      </c>
      <c r="C1905" s="29" t="s">
        <v>28311</v>
      </c>
      <c r="D1905" s="30" t="s">
        <v>28312</v>
      </c>
      <c r="E1905" s="29" t="s">
        <v>3732</v>
      </c>
      <c r="F1905" s="30" t="s">
        <v>28317</v>
      </c>
    </row>
    <row r="1906" spans="1:6" ht="28.8" hidden="1" x14ac:dyDescent="0.3">
      <c r="A1906" s="29">
        <v>4</v>
      </c>
      <c r="B1906" s="30" t="s">
        <v>28053</v>
      </c>
      <c r="C1906" s="29" t="s">
        <v>28311</v>
      </c>
      <c r="D1906" s="30" t="s">
        <v>28312</v>
      </c>
      <c r="E1906" s="29" t="s">
        <v>3734</v>
      </c>
      <c r="F1906" s="30" t="s">
        <v>28318</v>
      </c>
    </row>
    <row r="1907" spans="1:6" ht="28.8" hidden="1" x14ac:dyDescent="0.3">
      <c r="A1907" s="29">
        <v>4</v>
      </c>
      <c r="B1907" s="30" t="s">
        <v>28053</v>
      </c>
      <c r="C1907" s="29" t="s">
        <v>28311</v>
      </c>
      <c r="D1907" s="30" t="s">
        <v>28312</v>
      </c>
      <c r="E1907" s="29" t="s">
        <v>3736</v>
      </c>
      <c r="F1907" s="30" t="s">
        <v>28319</v>
      </c>
    </row>
    <row r="1908" spans="1:6" ht="28.8" hidden="1" x14ac:dyDescent="0.3">
      <c r="A1908" s="29">
        <v>4</v>
      </c>
      <c r="B1908" s="30" t="s">
        <v>28053</v>
      </c>
      <c r="C1908" s="29" t="s">
        <v>28311</v>
      </c>
      <c r="D1908" s="30" t="s">
        <v>28312</v>
      </c>
      <c r="E1908" s="29" t="s">
        <v>3738</v>
      </c>
      <c r="F1908" s="30" t="s">
        <v>28320</v>
      </c>
    </row>
    <row r="1909" spans="1:6" ht="28.8" hidden="1" x14ac:dyDescent="0.3">
      <c r="A1909" s="29">
        <v>4</v>
      </c>
      <c r="B1909" s="30" t="s">
        <v>28053</v>
      </c>
      <c r="C1909" s="29" t="s">
        <v>28311</v>
      </c>
      <c r="D1909" s="30" t="s">
        <v>28312</v>
      </c>
      <c r="E1909" s="29" t="s">
        <v>3740</v>
      </c>
      <c r="F1909" s="30" t="s">
        <v>28321</v>
      </c>
    </row>
    <row r="1910" spans="1:6" ht="28.8" hidden="1" x14ac:dyDescent="0.3">
      <c r="A1910" s="29">
        <v>4</v>
      </c>
      <c r="B1910" s="30" t="s">
        <v>28053</v>
      </c>
      <c r="C1910" s="29" t="s">
        <v>28311</v>
      </c>
      <c r="D1910" s="30" t="s">
        <v>28312</v>
      </c>
      <c r="E1910" s="29" t="s">
        <v>3742</v>
      </c>
      <c r="F1910" s="30" t="s">
        <v>28322</v>
      </c>
    </row>
    <row r="1911" spans="1:6" ht="28.8" hidden="1" x14ac:dyDescent="0.3">
      <c r="A1911" s="29">
        <v>4</v>
      </c>
      <c r="B1911" s="30" t="s">
        <v>28053</v>
      </c>
      <c r="C1911" s="29" t="s">
        <v>28323</v>
      </c>
      <c r="D1911" s="30" t="s">
        <v>28324</v>
      </c>
      <c r="E1911" s="29" t="s">
        <v>3744</v>
      </c>
      <c r="F1911" s="30" t="s">
        <v>28325</v>
      </c>
    </row>
    <row r="1912" spans="1:6" ht="28.8" hidden="1" x14ac:dyDescent="0.3">
      <c r="A1912" s="29">
        <v>4</v>
      </c>
      <c r="B1912" s="30" t="s">
        <v>28053</v>
      </c>
      <c r="C1912" s="29" t="s">
        <v>28323</v>
      </c>
      <c r="D1912" s="30" t="s">
        <v>28324</v>
      </c>
      <c r="E1912" s="29" t="s">
        <v>3746</v>
      </c>
      <c r="F1912" s="30" t="s">
        <v>28326</v>
      </c>
    </row>
    <row r="1913" spans="1:6" ht="28.8" hidden="1" x14ac:dyDescent="0.3">
      <c r="A1913" s="29">
        <v>4</v>
      </c>
      <c r="B1913" s="30" t="s">
        <v>28053</v>
      </c>
      <c r="C1913" s="29" t="s">
        <v>28323</v>
      </c>
      <c r="D1913" s="30" t="s">
        <v>28324</v>
      </c>
      <c r="E1913" s="29" t="s">
        <v>3748</v>
      </c>
      <c r="F1913" s="30" t="s">
        <v>28327</v>
      </c>
    </row>
    <row r="1914" spans="1:6" ht="28.8" hidden="1" x14ac:dyDescent="0.3">
      <c r="A1914" s="29">
        <v>4</v>
      </c>
      <c r="B1914" s="30" t="s">
        <v>28053</v>
      </c>
      <c r="C1914" s="29" t="s">
        <v>28323</v>
      </c>
      <c r="D1914" s="30" t="s">
        <v>28324</v>
      </c>
      <c r="E1914" s="29" t="s">
        <v>3750</v>
      </c>
      <c r="F1914" s="30" t="s">
        <v>28328</v>
      </c>
    </row>
    <row r="1915" spans="1:6" ht="28.8" hidden="1" x14ac:dyDescent="0.3">
      <c r="A1915" s="29">
        <v>4</v>
      </c>
      <c r="B1915" s="30" t="s">
        <v>28053</v>
      </c>
      <c r="C1915" s="29" t="s">
        <v>28329</v>
      </c>
      <c r="D1915" s="30" t="s">
        <v>28330</v>
      </c>
      <c r="E1915" s="29" t="s">
        <v>3752</v>
      </c>
      <c r="F1915" s="30" t="s">
        <v>28331</v>
      </c>
    </row>
    <row r="1916" spans="1:6" ht="28.8" hidden="1" x14ac:dyDescent="0.3">
      <c r="A1916" s="29">
        <v>4</v>
      </c>
      <c r="B1916" s="30" t="s">
        <v>28053</v>
      </c>
      <c r="C1916" s="29" t="s">
        <v>28332</v>
      </c>
      <c r="D1916" s="30" t="s">
        <v>28333</v>
      </c>
      <c r="E1916" s="29" t="s">
        <v>3754</v>
      </c>
      <c r="F1916" s="30" t="s">
        <v>28334</v>
      </c>
    </row>
    <row r="1917" spans="1:6" ht="28.8" hidden="1" x14ac:dyDescent="0.3">
      <c r="A1917" s="29">
        <v>4</v>
      </c>
      <c r="B1917" s="30" t="s">
        <v>28053</v>
      </c>
      <c r="C1917" s="29" t="s">
        <v>28332</v>
      </c>
      <c r="D1917" s="30" t="s">
        <v>28333</v>
      </c>
      <c r="E1917" s="29" t="s">
        <v>3756</v>
      </c>
      <c r="F1917" s="30" t="s">
        <v>28335</v>
      </c>
    </row>
    <row r="1918" spans="1:6" ht="28.8" hidden="1" x14ac:dyDescent="0.3">
      <c r="A1918" s="29">
        <v>4</v>
      </c>
      <c r="B1918" s="30" t="s">
        <v>28053</v>
      </c>
      <c r="C1918" s="29" t="s">
        <v>28332</v>
      </c>
      <c r="D1918" s="30" t="s">
        <v>28333</v>
      </c>
      <c r="E1918" s="29" t="s">
        <v>3758</v>
      </c>
      <c r="F1918" s="30" t="s">
        <v>28336</v>
      </c>
    </row>
    <row r="1919" spans="1:6" ht="28.8" hidden="1" x14ac:dyDescent="0.3">
      <c r="A1919" s="29">
        <v>4</v>
      </c>
      <c r="B1919" s="30" t="s">
        <v>28053</v>
      </c>
      <c r="C1919" s="29" t="s">
        <v>28332</v>
      </c>
      <c r="D1919" s="30" t="s">
        <v>28333</v>
      </c>
      <c r="E1919" s="29" t="s">
        <v>3760</v>
      </c>
      <c r="F1919" s="30" t="s">
        <v>28337</v>
      </c>
    </row>
    <row r="1920" spans="1:6" ht="28.8" hidden="1" x14ac:dyDescent="0.3">
      <c r="A1920" s="29">
        <v>4</v>
      </c>
      <c r="B1920" s="30" t="s">
        <v>28053</v>
      </c>
      <c r="C1920" s="29" t="s">
        <v>28338</v>
      </c>
      <c r="D1920" s="30" t="s">
        <v>28339</v>
      </c>
      <c r="E1920" s="29" t="s">
        <v>3762</v>
      </c>
      <c r="F1920" s="30" t="s">
        <v>28340</v>
      </c>
    </row>
    <row r="1921" spans="1:6" ht="28.8" hidden="1" x14ac:dyDescent="0.3">
      <c r="A1921" s="29">
        <v>4</v>
      </c>
      <c r="B1921" s="30" t="s">
        <v>28053</v>
      </c>
      <c r="C1921" s="29" t="s">
        <v>28341</v>
      </c>
      <c r="D1921" s="30" t="s">
        <v>28342</v>
      </c>
      <c r="E1921" s="29" t="s">
        <v>3764</v>
      </c>
      <c r="F1921" s="30" t="s">
        <v>28343</v>
      </c>
    </row>
    <row r="1922" spans="1:6" ht="28.8" hidden="1" x14ac:dyDescent="0.3">
      <c r="A1922" s="29">
        <v>4</v>
      </c>
      <c r="B1922" s="30" t="s">
        <v>28053</v>
      </c>
      <c r="C1922" s="29" t="s">
        <v>28341</v>
      </c>
      <c r="D1922" s="30" t="s">
        <v>28342</v>
      </c>
      <c r="E1922" s="29" t="s">
        <v>3766</v>
      </c>
      <c r="F1922" s="30" t="s">
        <v>28344</v>
      </c>
    </row>
    <row r="1923" spans="1:6" ht="28.8" hidden="1" x14ac:dyDescent="0.3">
      <c r="A1923" s="29">
        <v>4</v>
      </c>
      <c r="B1923" s="30" t="s">
        <v>28053</v>
      </c>
      <c r="C1923" s="29" t="s">
        <v>28345</v>
      </c>
      <c r="D1923" s="30" t="s">
        <v>28346</v>
      </c>
      <c r="E1923" s="29" t="s">
        <v>3768</v>
      </c>
      <c r="F1923" s="30" t="s">
        <v>28347</v>
      </c>
    </row>
    <row r="1924" spans="1:6" ht="28.8" hidden="1" x14ac:dyDescent="0.3">
      <c r="A1924" s="29">
        <v>4</v>
      </c>
      <c r="B1924" s="30" t="s">
        <v>28053</v>
      </c>
      <c r="C1924" s="29" t="s">
        <v>28345</v>
      </c>
      <c r="D1924" s="30" t="s">
        <v>28346</v>
      </c>
      <c r="E1924" s="29" t="s">
        <v>3770</v>
      </c>
      <c r="F1924" s="30" t="s">
        <v>28348</v>
      </c>
    </row>
    <row r="1925" spans="1:6" ht="28.8" hidden="1" x14ac:dyDescent="0.3">
      <c r="A1925" s="29">
        <v>4</v>
      </c>
      <c r="B1925" s="30" t="s">
        <v>28053</v>
      </c>
      <c r="C1925" s="29" t="s">
        <v>28345</v>
      </c>
      <c r="D1925" s="30" t="s">
        <v>28346</v>
      </c>
      <c r="E1925" s="29" t="s">
        <v>3772</v>
      </c>
      <c r="F1925" s="30" t="s">
        <v>28349</v>
      </c>
    </row>
    <row r="1926" spans="1:6" ht="28.8" hidden="1" x14ac:dyDescent="0.3">
      <c r="A1926" s="29">
        <v>4</v>
      </c>
      <c r="B1926" s="30" t="s">
        <v>28053</v>
      </c>
      <c r="C1926" s="29" t="s">
        <v>28345</v>
      </c>
      <c r="D1926" s="30" t="s">
        <v>28346</v>
      </c>
      <c r="E1926" s="29" t="s">
        <v>3774</v>
      </c>
      <c r="F1926" s="30" t="s">
        <v>28350</v>
      </c>
    </row>
    <row r="1927" spans="1:6" ht="28.8" hidden="1" x14ac:dyDescent="0.3">
      <c r="A1927" s="29">
        <v>4</v>
      </c>
      <c r="B1927" s="30" t="s">
        <v>28053</v>
      </c>
      <c r="C1927" s="29" t="s">
        <v>28351</v>
      </c>
      <c r="D1927" s="30" t="s">
        <v>28352</v>
      </c>
      <c r="E1927" s="29" t="s">
        <v>3776</v>
      </c>
      <c r="F1927" s="30" t="s">
        <v>28353</v>
      </c>
    </row>
    <row r="1928" spans="1:6" ht="28.8" hidden="1" x14ac:dyDescent="0.3">
      <c r="A1928" s="29">
        <v>4</v>
      </c>
      <c r="B1928" s="30" t="s">
        <v>28053</v>
      </c>
      <c r="C1928" s="29" t="s">
        <v>28354</v>
      </c>
      <c r="D1928" s="30" t="s">
        <v>28355</v>
      </c>
      <c r="E1928" s="29" t="s">
        <v>3778</v>
      </c>
      <c r="F1928" s="30" t="s">
        <v>28356</v>
      </c>
    </row>
    <row r="1929" spans="1:6" ht="28.8" hidden="1" x14ac:dyDescent="0.3">
      <c r="A1929" s="29">
        <v>4</v>
      </c>
      <c r="B1929" s="30" t="s">
        <v>28053</v>
      </c>
      <c r="C1929" s="29" t="s">
        <v>28357</v>
      </c>
      <c r="D1929" s="30" t="s">
        <v>28358</v>
      </c>
      <c r="E1929" s="29" t="s">
        <v>3780</v>
      </c>
      <c r="F1929" s="30" t="s">
        <v>28359</v>
      </c>
    </row>
    <row r="1930" spans="1:6" ht="28.8" hidden="1" x14ac:dyDescent="0.3">
      <c r="A1930" s="29">
        <v>4</v>
      </c>
      <c r="B1930" s="30" t="s">
        <v>28053</v>
      </c>
      <c r="C1930" s="29" t="s">
        <v>28360</v>
      </c>
      <c r="D1930" s="30" t="s">
        <v>28361</v>
      </c>
      <c r="E1930" s="29" t="s">
        <v>3782</v>
      </c>
      <c r="F1930" s="30" t="s">
        <v>28362</v>
      </c>
    </row>
    <row r="1931" spans="1:6" ht="28.8" hidden="1" x14ac:dyDescent="0.3">
      <c r="A1931" s="29">
        <v>4</v>
      </c>
      <c r="B1931" s="30" t="s">
        <v>28053</v>
      </c>
      <c r="C1931" s="29" t="s">
        <v>28360</v>
      </c>
      <c r="D1931" s="30" t="s">
        <v>28361</v>
      </c>
      <c r="E1931" s="29" t="s">
        <v>3784</v>
      </c>
      <c r="F1931" s="30" t="s">
        <v>28363</v>
      </c>
    </row>
    <row r="1932" spans="1:6" ht="28.8" hidden="1" x14ac:dyDescent="0.3">
      <c r="A1932" s="29">
        <v>4</v>
      </c>
      <c r="B1932" s="30" t="s">
        <v>28053</v>
      </c>
      <c r="C1932" s="29" t="s">
        <v>28360</v>
      </c>
      <c r="D1932" s="30" t="s">
        <v>28361</v>
      </c>
      <c r="E1932" s="29" t="s">
        <v>3786</v>
      </c>
      <c r="F1932" s="30" t="s">
        <v>28364</v>
      </c>
    </row>
    <row r="1933" spans="1:6" ht="28.8" hidden="1" x14ac:dyDescent="0.3">
      <c r="A1933" s="29">
        <v>4</v>
      </c>
      <c r="B1933" s="30" t="s">
        <v>28053</v>
      </c>
      <c r="C1933" s="29" t="s">
        <v>28360</v>
      </c>
      <c r="D1933" s="30" t="s">
        <v>28361</v>
      </c>
      <c r="E1933" s="29" t="s">
        <v>3788</v>
      </c>
      <c r="F1933" s="30" t="s">
        <v>28365</v>
      </c>
    </row>
    <row r="1934" spans="1:6" ht="28.8" hidden="1" x14ac:dyDescent="0.3">
      <c r="A1934" s="29">
        <v>4</v>
      </c>
      <c r="B1934" s="30" t="s">
        <v>28053</v>
      </c>
      <c r="C1934" s="29" t="s">
        <v>28360</v>
      </c>
      <c r="D1934" s="30" t="s">
        <v>28361</v>
      </c>
      <c r="E1934" s="29" t="s">
        <v>3790</v>
      </c>
      <c r="F1934" s="30" t="s">
        <v>28366</v>
      </c>
    </row>
    <row r="1935" spans="1:6" ht="28.8" hidden="1" x14ac:dyDescent="0.3">
      <c r="A1935" s="29">
        <v>4</v>
      </c>
      <c r="B1935" s="30" t="s">
        <v>28053</v>
      </c>
      <c r="C1935" s="29" t="s">
        <v>28360</v>
      </c>
      <c r="D1935" s="30" t="s">
        <v>28361</v>
      </c>
      <c r="E1935" s="29" t="s">
        <v>3792</v>
      </c>
      <c r="F1935" s="30" t="s">
        <v>28367</v>
      </c>
    </row>
    <row r="1936" spans="1:6" ht="28.8" hidden="1" x14ac:dyDescent="0.3">
      <c r="A1936" s="29">
        <v>4</v>
      </c>
      <c r="B1936" s="30" t="s">
        <v>28053</v>
      </c>
      <c r="C1936" s="29" t="s">
        <v>28360</v>
      </c>
      <c r="D1936" s="30" t="s">
        <v>28361</v>
      </c>
      <c r="E1936" s="29" t="s">
        <v>3794</v>
      </c>
      <c r="F1936" s="30" t="s">
        <v>28368</v>
      </c>
    </row>
    <row r="1937" spans="1:6" ht="28.8" hidden="1" x14ac:dyDescent="0.3">
      <c r="A1937" s="29">
        <v>4</v>
      </c>
      <c r="B1937" s="30" t="s">
        <v>28053</v>
      </c>
      <c r="C1937" s="29" t="s">
        <v>28360</v>
      </c>
      <c r="D1937" s="30" t="s">
        <v>28361</v>
      </c>
      <c r="E1937" s="29" t="s">
        <v>3796</v>
      </c>
      <c r="F1937" s="30" t="s">
        <v>28369</v>
      </c>
    </row>
    <row r="1938" spans="1:6" ht="28.8" hidden="1" x14ac:dyDescent="0.3">
      <c r="A1938" s="29">
        <v>4</v>
      </c>
      <c r="B1938" s="30" t="s">
        <v>28053</v>
      </c>
      <c r="C1938" s="29" t="s">
        <v>28360</v>
      </c>
      <c r="D1938" s="30" t="s">
        <v>28361</v>
      </c>
      <c r="E1938" s="29" t="s">
        <v>3798</v>
      </c>
      <c r="F1938" s="30" t="s">
        <v>28370</v>
      </c>
    </row>
    <row r="1939" spans="1:6" ht="28.8" hidden="1" x14ac:dyDescent="0.3">
      <c r="A1939" s="29">
        <v>4</v>
      </c>
      <c r="B1939" s="30" t="s">
        <v>28053</v>
      </c>
      <c r="C1939" s="29" t="s">
        <v>28360</v>
      </c>
      <c r="D1939" s="30" t="s">
        <v>28361</v>
      </c>
      <c r="E1939" s="29" t="s">
        <v>3800</v>
      </c>
      <c r="F1939" s="30" t="s">
        <v>28371</v>
      </c>
    </row>
    <row r="1940" spans="1:6" ht="28.8" hidden="1" x14ac:dyDescent="0.3">
      <c r="A1940" s="29">
        <v>4</v>
      </c>
      <c r="B1940" s="30" t="s">
        <v>28053</v>
      </c>
      <c r="C1940" s="29" t="s">
        <v>28372</v>
      </c>
      <c r="D1940" s="30" t="s">
        <v>28373</v>
      </c>
      <c r="E1940" s="29" t="s">
        <v>3802</v>
      </c>
      <c r="F1940" s="30" t="s">
        <v>28374</v>
      </c>
    </row>
    <row r="1941" spans="1:6" ht="28.8" hidden="1" x14ac:dyDescent="0.3">
      <c r="A1941" s="29">
        <v>4</v>
      </c>
      <c r="B1941" s="30" t="s">
        <v>28053</v>
      </c>
      <c r="C1941" s="29" t="s">
        <v>28372</v>
      </c>
      <c r="D1941" s="30" t="s">
        <v>28373</v>
      </c>
      <c r="E1941" s="29" t="s">
        <v>3804</v>
      </c>
      <c r="F1941" s="30" t="s">
        <v>28375</v>
      </c>
    </row>
    <row r="1942" spans="1:6" ht="28.8" hidden="1" x14ac:dyDescent="0.3">
      <c r="A1942" s="29">
        <v>4</v>
      </c>
      <c r="B1942" s="30" t="s">
        <v>28053</v>
      </c>
      <c r="C1942" s="29" t="s">
        <v>28372</v>
      </c>
      <c r="D1942" s="30" t="s">
        <v>28373</v>
      </c>
      <c r="E1942" s="29" t="s">
        <v>3806</v>
      </c>
      <c r="F1942" s="30" t="s">
        <v>28376</v>
      </c>
    </row>
    <row r="1943" spans="1:6" ht="28.8" hidden="1" x14ac:dyDescent="0.3">
      <c r="A1943" s="29">
        <v>4</v>
      </c>
      <c r="B1943" s="30" t="s">
        <v>28053</v>
      </c>
      <c r="C1943" s="29" t="s">
        <v>28372</v>
      </c>
      <c r="D1943" s="30" t="s">
        <v>28373</v>
      </c>
      <c r="E1943" s="29" t="s">
        <v>3808</v>
      </c>
      <c r="F1943" s="30" t="s">
        <v>28377</v>
      </c>
    </row>
    <row r="1944" spans="1:6" ht="28.8" hidden="1" x14ac:dyDescent="0.3">
      <c r="A1944" s="29">
        <v>4</v>
      </c>
      <c r="B1944" s="30" t="s">
        <v>28053</v>
      </c>
      <c r="C1944" s="29" t="s">
        <v>28378</v>
      </c>
      <c r="D1944" s="30" t="s">
        <v>28379</v>
      </c>
      <c r="E1944" s="29" t="s">
        <v>3810</v>
      </c>
      <c r="F1944" s="30" t="s">
        <v>28380</v>
      </c>
    </row>
    <row r="1945" spans="1:6" ht="28.8" hidden="1" x14ac:dyDescent="0.3">
      <c r="A1945" s="29">
        <v>4</v>
      </c>
      <c r="B1945" s="30" t="s">
        <v>28053</v>
      </c>
      <c r="C1945" s="29" t="s">
        <v>28378</v>
      </c>
      <c r="D1945" s="30" t="s">
        <v>28379</v>
      </c>
      <c r="E1945" s="29" t="s">
        <v>3812</v>
      </c>
      <c r="F1945" s="30" t="s">
        <v>28381</v>
      </c>
    </row>
    <row r="1946" spans="1:6" ht="28.8" hidden="1" x14ac:dyDescent="0.3">
      <c r="A1946" s="29">
        <v>4</v>
      </c>
      <c r="B1946" s="30" t="s">
        <v>28053</v>
      </c>
      <c r="C1946" s="29" t="s">
        <v>28378</v>
      </c>
      <c r="D1946" s="30" t="s">
        <v>28379</v>
      </c>
      <c r="E1946" s="29" t="s">
        <v>3814</v>
      </c>
      <c r="F1946" s="30" t="s">
        <v>28382</v>
      </c>
    </row>
    <row r="1947" spans="1:6" ht="28.8" hidden="1" x14ac:dyDescent="0.3">
      <c r="A1947" s="29">
        <v>4</v>
      </c>
      <c r="B1947" s="30" t="s">
        <v>28053</v>
      </c>
      <c r="C1947" s="29" t="s">
        <v>28378</v>
      </c>
      <c r="D1947" s="30" t="s">
        <v>28379</v>
      </c>
      <c r="E1947" s="29" t="s">
        <v>3816</v>
      </c>
      <c r="F1947" s="30" t="s">
        <v>28383</v>
      </c>
    </row>
    <row r="1948" spans="1:6" ht="28.8" hidden="1" x14ac:dyDescent="0.3">
      <c r="A1948" s="29">
        <v>4</v>
      </c>
      <c r="B1948" s="30" t="s">
        <v>28053</v>
      </c>
      <c r="C1948" s="29" t="s">
        <v>28378</v>
      </c>
      <c r="D1948" s="30" t="s">
        <v>28379</v>
      </c>
      <c r="E1948" s="29" t="s">
        <v>3818</v>
      </c>
      <c r="F1948" s="30" t="s">
        <v>28384</v>
      </c>
    </row>
    <row r="1949" spans="1:6" ht="28.8" hidden="1" x14ac:dyDescent="0.3">
      <c r="A1949" s="29">
        <v>4</v>
      </c>
      <c r="B1949" s="30" t="s">
        <v>28053</v>
      </c>
      <c r="C1949" s="29" t="s">
        <v>28378</v>
      </c>
      <c r="D1949" s="30" t="s">
        <v>28379</v>
      </c>
      <c r="E1949" s="29" t="s">
        <v>3820</v>
      </c>
      <c r="F1949" s="30" t="s">
        <v>28385</v>
      </c>
    </row>
    <row r="1950" spans="1:6" ht="28.8" hidden="1" x14ac:dyDescent="0.3">
      <c r="A1950" s="29">
        <v>4</v>
      </c>
      <c r="B1950" s="30" t="s">
        <v>28053</v>
      </c>
      <c r="C1950" s="29" t="s">
        <v>28386</v>
      </c>
      <c r="D1950" s="30" t="s">
        <v>28387</v>
      </c>
      <c r="E1950" s="29" t="s">
        <v>3822</v>
      </c>
      <c r="F1950" s="30" t="s">
        <v>28388</v>
      </c>
    </row>
    <row r="1951" spans="1:6" ht="28.8" hidden="1" x14ac:dyDescent="0.3">
      <c r="A1951" s="29">
        <v>4</v>
      </c>
      <c r="B1951" s="30" t="s">
        <v>28053</v>
      </c>
      <c r="C1951" s="29" t="s">
        <v>28389</v>
      </c>
      <c r="D1951" s="30" t="s">
        <v>28390</v>
      </c>
      <c r="E1951" s="29" t="s">
        <v>3824</v>
      </c>
      <c r="F1951" s="30" t="s">
        <v>28391</v>
      </c>
    </row>
    <row r="1952" spans="1:6" ht="28.8" hidden="1" x14ac:dyDescent="0.3">
      <c r="A1952" s="29">
        <v>4</v>
      </c>
      <c r="B1952" s="30" t="s">
        <v>28053</v>
      </c>
      <c r="C1952" s="29" t="s">
        <v>28389</v>
      </c>
      <c r="D1952" s="30" t="s">
        <v>28390</v>
      </c>
      <c r="E1952" s="29" t="s">
        <v>3826</v>
      </c>
      <c r="F1952" s="30" t="s">
        <v>28392</v>
      </c>
    </row>
    <row r="1953" spans="1:6" ht="28.8" hidden="1" x14ac:dyDescent="0.3">
      <c r="A1953" s="29">
        <v>4</v>
      </c>
      <c r="B1953" s="30" t="s">
        <v>28053</v>
      </c>
      <c r="C1953" s="29" t="s">
        <v>28389</v>
      </c>
      <c r="D1953" s="30" t="s">
        <v>28390</v>
      </c>
      <c r="E1953" s="29" t="s">
        <v>3828</v>
      </c>
      <c r="F1953" s="30" t="s">
        <v>28393</v>
      </c>
    </row>
    <row r="1954" spans="1:6" ht="28.8" hidden="1" x14ac:dyDescent="0.3">
      <c r="A1954" s="29">
        <v>4</v>
      </c>
      <c r="B1954" s="30" t="s">
        <v>28053</v>
      </c>
      <c r="C1954" s="29" t="s">
        <v>28389</v>
      </c>
      <c r="D1954" s="30" t="s">
        <v>28390</v>
      </c>
      <c r="E1954" s="29" t="s">
        <v>3830</v>
      </c>
      <c r="F1954" s="30" t="s">
        <v>28394</v>
      </c>
    </row>
    <row r="1955" spans="1:6" ht="28.8" hidden="1" x14ac:dyDescent="0.3">
      <c r="A1955" s="29">
        <v>4</v>
      </c>
      <c r="B1955" s="30" t="s">
        <v>28053</v>
      </c>
      <c r="C1955" s="29" t="s">
        <v>28389</v>
      </c>
      <c r="D1955" s="30" t="s">
        <v>28390</v>
      </c>
      <c r="E1955" s="29" t="s">
        <v>3832</v>
      </c>
      <c r="F1955" s="30" t="s">
        <v>28395</v>
      </c>
    </row>
    <row r="1956" spans="1:6" ht="28.8" hidden="1" x14ac:dyDescent="0.3">
      <c r="A1956" s="29">
        <v>4</v>
      </c>
      <c r="B1956" s="30" t="s">
        <v>28053</v>
      </c>
      <c r="C1956" s="29" t="s">
        <v>28396</v>
      </c>
      <c r="D1956" s="30" t="s">
        <v>28397</v>
      </c>
      <c r="E1956" s="29" t="s">
        <v>3834</v>
      </c>
      <c r="F1956" s="30" t="s">
        <v>28398</v>
      </c>
    </row>
    <row r="1957" spans="1:6" ht="28.8" hidden="1" x14ac:dyDescent="0.3">
      <c r="A1957" s="29">
        <v>4</v>
      </c>
      <c r="B1957" s="30" t="s">
        <v>28053</v>
      </c>
      <c r="C1957" s="29" t="s">
        <v>28396</v>
      </c>
      <c r="D1957" s="30" t="s">
        <v>28397</v>
      </c>
      <c r="E1957" s="29" t="s">
        <v>3836</v>
      </c>
      <c r="F1957" s="30" t="s">
        <v>28399</v>
      </c>
    </row>
    <row r="1958" spans="1:6" ht="28.8" hidden="1" x14ac:dyDescent="0.3">
      <c r="A1958" s="29">
        <v>4</v>
      </c>
      <c r="B1958" s="30" t="s">
        <v>28053</v>
      </c>
      <c r="C1958" s="29" t="s">
        <v>28396</v>
      </c>
      <c r="D1958" s="30" t="s">
        <v>28397</v>
      </c>
      <c r="E1958" s="29" t="s">
        <v>3838</v>
      </c>
      <c r="F1958" s="30" t="s">
        <v>28400</v>
      </c>
    </row>
    <row r="1959" spans="1:6" ht="28.8" hidden="1" x14ac:dyDescent="0.3">
      <c r="A1959" s="29">
        <v>4</v>
      </c>
      <c r="B1959" s="30" t="s">
        <v>28053</v>
      </c>
      <c r="C1959" s="29" t="s">
        <v>28396</v>
      </c>
      <c r="D1959" s="30" t="s">
        <v>28397</v>
      </c>
      <c r="E1959" s="29" t="s">
        <v>3840</v>
      </c>
      <c r="F1959" s="30" t="s">
        <v>28401</v>
      </c>
    </row>
    <row r="1960" spans="1:6" ht="28.8" hidden="1" x14ac:dyDescent="0.3">
      <c r="A1960" s="29">
        <v>4</v>
      </c>
      <c r="B1960" s="30" t="s">
        <v>28053</v>
      </c>
      <c r="C1960" s="29" t="s">
        <v>28396</v>
      </c>
      <c r="D1960" s="30" t="s">
        <v>28397</v>
      </c>
      <c r="E1960" s="29" t="s">
        <v>3842</v>
      </c>
      <c r="F1960" s="30" t="s">
        <v>28402</v>
      </c>
    </row>
    <row r="1961" spans="1:6" ht="28.8" hidden="1" x14ac:dyDescent="0.3">
      <c r="A1961" s="29">
        <v>4</v>
      </c>
      <c r="B1961" s="30" t="s">
        <v>28053</v>
      </c>
      <c r="C1961" s="29" t="s">
        <v>28403</v>
      </c>
      <c r="D1961" s="30" t="s">
        <v>28404</v>
      </c>
      <c r="E1961" s="29" t="s">
        <v>3844</v>
      </c>
      <c r="F1961" s="30" t="s">
        <v>28405</v>
      </c>
    </row>
    <row r="1962" spans="1:6" ht="28.8" hidden="1" x14ac:dyDescent="0.3">
      <c r="A1962" s="29">
        <v>4</v>
      </c>
      <c r="B1962" s="30" t="s">
        <v>28053</v>
      </c>
      <c r="C1962" s="29" t="s">
        <v>28406</v>
      </c>
      <c r="D1962" s="30" t="s">
        <v>28407</v>
      </c>
      <c r="E1962" s="29" t="s">
        <v>3846</v>
      </c>
      <c r="F1962" s="30" t="s">
        <v>28408</v>
      </c>
    </row>
    <row r="1963" spans="1:6" ht="28.8" hidden="1" x14ac:dyDescent="0.3">
      <c r="A1963" s="29">
        <v>4</v>
      </c>
      <c r="B1963" s="30" t="s">
        <v>28053</v>
      </c>
      <c r="C1963" s="29" t="s">
        <v>28406</v>
      </c>
      <c r="D1963" s="30" t="s">
        <v>28407</v>
      </c>
      <c r="E1963" s="29" t="s">
        <v>3848</v>
      </c>
      <c r="F1963" s="30" t="s">
        <v>28409</v>
      </c>
    </row>
    <row r="1964" spans="1:6" ht="28.8" hidden="1" x14ac:dyDescent="0.3">
      <c r="A1964" s="29">
        <v>4</v>
      </c>
      <c r="B1964" s="30" t="s">
        <v>28053</v>
      </c>
      <c r="C1964" s="29" t="s">
        <v>28406</v>
      </c>
      <c r="D1964" s="30" t="s">
        <v>28407</v>
      </c>
      <c r="E1964" s="29" t="s">
        <v>3850</v>
      </c>
      <c r="F1964" s="30" t="s">
        <v>28410</v>
      </c>
    </row>
    <row r="1965" spans="1:6" ht="28.8" hidden="1" x14ac:dyDescent="0.3">
      <c r="A1965" s="29">
        <v>4</v>
      </c>
      <c r="B1965" s="30" t="s">
        <v>28053</v>
      </c>
      <c r="C1965" s="29" t="s">
        <v>28406</v>
      </c>
      <c r="D1965" s="30" t="s">
        <v>28407</v>
      </c>
      <c r="E1965" s="29" t="s">
        <v>3852</v>
      </c>
      <c r="F1965" s="30" t="s">
        <v>28411</v>
      </c>
    </row>
    <row r="1966" spans="1:6" ht="28.8" hidden="1" x14ac:dyDescent="0.3">
      <c r="A1966" s="29">
        <v>4</v>
      </c>
      <c r="B1966" s="30" t="s">
        <v>28053</v>
      </c>
      <c r="C1966" s="29" t="s">
        <v>28406</v>
      </c>
      <c r="D1966" s="30" t="s">
        <v>28407</v>
      </c>
      <c r="E1966" s="29" t="s">
        <v>3854</v>
      </c>
      <c r="F1966" s="30" t="s">
        <v>28412</v>
      </c>
    </row>
    <row r="1967" spans="1:6" ht="28.8" hidden="1" x14ac:dyDescent="0.3">
      <c r="A1967" s="29">
        <v>4</v>
      </c>
      <c r="B1967" s="30" t="s">
        <v>28053</v>
      </c>
      <c r="C1967" s="29" t="s">
        <v>28406</v>
      </c>
      <c r="D1967" s="30" t="s">
        <v>28407</v>
      </c>
      <c r="E1967" s="29" t="s">
        <v>3856</v>
      </c>
      <c r="F1967" s="30" t="s">
        <v>28413</v>
      </c>
    </row>
    <row r="1968" spans="1:6" ht="28.8" hidden="1" x14ac:dyDescent="0.3">
      <c r="A1968" s="29">
        <v>4</v>
      </c>
      <c r="B1968" s="30" t="s">
        <v>28053</v>
      </c>
      <c r="C1968" s="29" t="s">
        <v>28414</v>
      </c>
      <c r="D1968" s="30" t="s">
        <v>28415</v>
      </c>
      <c r="E1968" s="29" t="s">
        <v>3858</v>
      </c>
      <c r="F1968" s="30" t="s">
        <v>28416</v>
      </c>
    </row>
    <row r="1969" spans="1:6" ht="28.8" hidden="1" x14ac:dyDescent="0.3">
      <c r="A1969" s="29">
        <v>4</v>
      </c>
      <c r="B1969" s="30" t="s">
        <v>28053</v>
      </c>
      <c r="C1969" s="29" t="s">
        <v>28414</v>
      </c>
      <c r="D1969" s="30" t="s">
        <v>28415</v>
      </c>
      <c r="E1969" s="29" t="s">
        <v>3860</v>
      </c>
      <c r="F1969" s="30" t="s">
        <v>28417</v>
      </c>
    </row>
    <row r="1970" spans="1:6" ht="28.8" hidden="1" x14ac:dyDescent="0.3">
      <c r="A1970" s="29">
        <v>4</v>
      </c>
      <c r="B1970" s="30" t="s">
        <v>28053</v>
      </c>
      <c r="C1970" s="29" t="s">
        <v>28414</v>
      </c>
      <c r="D1970" s="30" t="s">
        <v>28415</v>
      </c>
      <c r="E1970" s="29" t="s">
        <v>3862</v>
      </c>
      <c r="F1970" s="30" t="s">
        <v>28418</v>
      </c>
    </row>
    <row r="1971" spans="1:6" ht="28.8" hidden="1" x14ac:dyDescent="0.3">
      <c r="A1971" s="29">
        <v>4</v>
      </c>
      <c r="B1971" s="30" t="s">
        <v>28053</v>
      </c>
      <c r="C1971" s="29" t="s">
        <v>28414</v>
      </c>
      <c r="D1971" s="30" t="s">
        <v>28415</v>
      </c>
      <c r="E1971" s="29" t="s">
        <v>3864</v>
      </c>
      <c r="F1971" s="30" t="s">
        <v>28419</v>
      </c>
    </row>
    <row r="1972" spans="1:6" ht="28.8" hidden="1" x14ac:dyDescent="0.3">
      <c r="A1972" s="29">
        <v>4</v>
      </c>
      <c r="B1972" s="30" t="s">
        <v>28053</v>
      </c>
      <c r="C1972" s="29" t="s">
        <v>28420</v>
      </c>
      <c r="D1972" s="30" t="s">
        <v>28421</v>
      </c>
      <c r="E1972" s="29" t="s">
        <v>3866</v>
      </c>
      <c r="F1972" s="30" t="s">
        <v>28422</v>
      </c>
    </row>
    <row r="1973" spans="1:6" ht="28.8" hidden="1" x14ac:dyDescent="0.3">
      <c r="A1973" s="29">
        <v>4</v>
      </c>
      <c r="B1973" s="30" t="s">
        <v>28053</v>
      </c>
      <c r="C1973" s="29" t="s">
        <v>28420</v>
      </c>
      <c r="D1973" s="30" t="s">
        <v>28421</v>
      </c>
      <c r="E1973" s="29" t="s">
        <v>3868</v>
      </c>
      <c r="F1973" s="30" t="s">
        <v>28423</v>
      </c>
    </row>
    <row r="1974" spans="1:6" ht="28.8" hidden="1" x14ac:dyDescent="0.3">
      <c r="A1974" s="29">
        <v>4</v>
      </c>
      <c r="B1974" s="30" t="s">
        <v>28053</v>
      </c>
      <c r="C1974" s="29" t="s">
        <v>28420</v>
      </c>
      <c r="D1974" s="30" t="s">
        <v>28421</v>
      </c>
      <c r="E1974" s="29" t="s">
        <v>3870</v>
      </c>
      <c r="F1974" s="30" t="s">
        <v>28424</v>
      </c>
    </row>
    <row r="1975" spans="1:6" ht="28.8" hidden="1" x14ac:dyDescent="0.3">
      <c r="A1975" s="29">
        <v>4</v>
      </c>
      <c r="B1975" s="30" t="s">
        <v>28053</v>
      </c>
      <c r="C1975" s="29" t="s">
        <v>28420</v>
      </c>
      <c r="D1975" s="30" t="s">
        <v>28421</v>
      </c>
      <c r="E1975" s="29" t="s">
        <v>3872</v>
      </c>
      <c r="F1975" s="30" t="s">
        <v>28425</v>
      </c>
    </row>
    <row r="1976" spans="1:6" ht="28.8" hidden="1" x14ac:dyDescent="0.3">
      <c r="A1976" s="29">
        <v>4</v>
      </c>
      <c r="B1976" s="30" t="s">
        <v>28053</v>
      </c>
      <c r="C1976" s="29" t="s">
        <v>28420</v>
      </c>
      <c r="D1976" s="30" t="s">
        <v>28421</v>
      </c>
      <c r="E1976" s="29" t="s">
        <v>3874</v>
      </c>
      <c r="F1976" s="30" t="s">
        <v>28426</v>
      </c>
    </row>
    <row r="1977" spans="1:6" ht="28.8" hidden="1" x14ac:dyDescent="0.3">
      <c r="A1977" s="29">
        <v>4</v>
      </c>
      <c r="B1977" s="30" t="s">
        <v>28053</v>
      </c>
      <c r="C1977" s="29" t="s">
        <v>28420</v>
      </c>
      <c r="D1977" s="30" t="s">
        <v>28421</v>
      </c>
      <c r="E1977" s="29" t="s">
        <v>3876</v>
      </c>
      <c r="F1977" s="30" t="s">
        <v>28427</v>
      </c>
    </row>
    <row r="1978" spans="1:6" ht="28.8" hidden="1" x14ac:dyDescent="0.3">
      <c r="A1978" s="29">
        <v>4</v>
      </c>
      <c r="B1978" s="30" t="s">
        <v>28053</v>
      </c>
      <c r="C1978" s="29" t="s">
        <v>28420</v>
      </c>
      <c r="D1978" s="30" t="s">
        <v>28421</v>
      </c>
      <c r="E1978" s="29" t="s">
        <v>3878</v>
      </c>
      <c r="F1978" s="30" t="s">
        <v>28428</v>
      </c>
    </row>
    <row r="1979" spans="1:6" ht="28.8" hidden="1" x14ac:dyDescent="0.3">
      <c r="A1979" s="29">
        <v>4</v>
      </c>
      <c r="B1979" s="30" t="s">
        <v>28053</v>
      </c>
      <c r="C1979" s="29" t="s">
        <v>28420</v>
      </c>
      <c r="D1979" s="30" t="s">
        <v>28421</v>
      </c>
      <c r="E1979" s="29" t="s">
        <v>3880</v>
      </c>
      <c r="F1979" s="30" t="s">
        <v>28429</v>
      </c>
    </row>
    <row r="1980" spans="1:6" ht="28.8" hidden="1" x14ac:dyDescent="0.3">
      <c r="A1980" s="29">
        <v>4</v>
      </c>
      <c r="B1980" s="30" t="s">
        <v>28053</v>
      </c>
      <c r="C1980" s="29" t="s">
        <v>28430</v>
      </c>
      <c r="D1980" s="30" t="s">
        <v>28431</v>
      </c>
      <c r="E1980" s="29" t="s">
        <v>3882</v>
      </c>
      <c r="F1980" s="30" t="s">
        <v>28432</v>
      </c>
    </row>
    <row r="1981" spans="1:6" ht="28.8" hidden="1" x14ac:dyDescent="0.3">
      <c r="A1981" s="29">
        <v>4</v>
      </c>
      <c r="B1981" s="30" t="s">
        <v>28053</v>
      </c>
      <c r="C1981" s="29" t="s">
        <v>28430</v>
      </c>
      <c r="D1981" s="30" t="s">
        <v>28431</v>
      </c>
      <c r="E1981" s="29" t="s">
        <v>3884</v>
      </c>
      <c r="F1981" s="30" t="s">
        <v>28433</v>
      </c>
    </row>
    <row r="1982" spans="1:6" ht="28.8" hidden="1" x14ac:dyDescent="0.3">
      <c r="A1982" s="29">
        <v>4</v>
      </c>
      <c r="B1982" s="30" t="s">
        <v>28053</v>
      </c>
      <c r="C1982" s="29" t="s">
        <v>28430</v>
      </c>
      <c r="D1982" s="30" t="s">
        <v>28431</v>
      </c>
      <c r="E1982" s="29" t="s">
        <v>3886</v>
      </c>
      <c r="F1982" s="30" t="s">
        <v>28434</v>
      </c>
    </row>
    <row r="1983" spans="1:6" ht="28.8" hidden="1" x14ac:dyDescent="0.3">
      <c r="A1983" s="29">
        <v>4</v>
      </c>
      <c r="B1983" s="30" t="s">
        <v>28053</v>
      </c>
      <c r="C1983" s="29" t="s">
        <v>28430</v>
      </c>
      <c r="D1983" s="30" t="s">
        <v>28431</v>
      </c>
      <c r="E1983" s="29" t="s">
        <v>3888</v>
      </c>
      <c r="F1983" s="30" t="s">
        <v>28435</v>
      </c>
    </row>
    <row r="1984" spans="1:6" ht="28.8" hidden="1" x14ac:dyDescent="0.3">
      <c r="A1984" s="29">
        <v>4</v>
      </c>
      <c r="B1984" s="30" t="s">
        <v>28053</v>
      </c>
      <c r="C1984" s="29" t="s">
        <v>28436</v>
      </c>
      <c r="D1984" s="30" t="s">
        <v>28437</v>
      </c>
      <c r="E1984" s="29" t="s">
        <v>3890</v>
      </c>
      <c r="F1984" s="30" t="s">
        <v>28438</v>
      </c>
    </row>
    <row r="1985" spans="1:6" ht="28.8" hidden="1" x14ac:dyDescent="0.3">
      <c r="A1985" s="29">
        <v>4</v>
      </c>
      <c r="B1985" s="30" t="s">
        <v>28053</v>
      </c>
      <c r="C1985" s="29" t="s">
        <v>28436</v>
      </c>
      <c r="D1985" s="30" t="s">
        <v>28437</v>
      </c>
      <c r="E1985" s="29" t="s">
        <v>3892</v>
      </c>
      <c r="F1985" s="30" t="s">
        <v>28439</v>
      </c>
    </row>
    <row r="1986" spans="1:6" ht="28.8" hidden="1" x14ac:dyDescent="0.3">
      <c r="A1986" s="29">
        <v>4</v>
      </c>
      <c r="B1986" s="30" t="s">
        <v>28053</v>
      </c>
      <c r="C1986" s="29" t="s">
        <v>28436</v>
      </c>
      <c r="D1986" s="30" t="s">
        <v>28437</v>
      </c>
      <c r="E1986" s="29" t="s">
        <v>3894</v>
      </c>
      <c r="F1986" s="30" t="s">
        <v>28440</v>
      </c>
    </row>
    <row r="1987" spans="1:6" ht="28.8" hidden="1" x14ac:dyDescent="0.3">
      <c r="A1987" s="29">
        <v>4</v>
      </c>
      <c r="B1987" s="30" t="s">
        <v>28053</v>
      </c>
      <c r="C1987" s="29" t="s">
        <v>28436</v>
      </c>
      <c r="D1987" s="30" t="s">
        <v>28437</v>
      </c>
      <c r="E1987" s="29" t="s">
        <v>3896</v>
      </c>
      <c r="F1987" s="30" t="s">
        <v>28441</v>
      </c>
    </row>
    <row r="1988" spans="1:6" ht="28.8" hidden="1" x14ac:dyDescent="0.3">
      <c r="A1988" s="29">
        <v>4</v>
      </c>
      <c r="B1988" s="30" t="s">
        <v>28053</v>
      </c>
      <c r="C1988" s="29" t="s">
        <v>28436</v>
      </c>
      <c r="D1988" s="30" t="s">
        <v>28437</v>
      </c>
      <c r="E1988" s="29" t="s">
        <v>3898</v>
      </c>
      <c r="F1988" s="30" t="s">
        <v>28442</v>
      </c>
    </row>
    <row r="1989" spans="1:6" ht="28.8" hidden="1" x14ac:dyDescent="0.3">
      <c r="A1989" s="29">
        <v>4</v>
      </c>
      <c r="B1989" s="30" t="s">
        <v>28053</v>
      </c>
      <c r="C1989" s="29" t="s">
        <v>28436</v>
      </c>
      <c r="D1989" s="30" t="s">
        <v>28437</v>
      </c>
      <c r="E1989" s="29" t="s">
        <v>3900</v>
      </c>
      <c r="F1989" s="30" t="s">
        <v>28443</v>
      </c>
    </row>
    <row r="1990" spans="1:6" ht="28.8" hidden="1" x14ac:dyDescent="0.3">
      <c r="A1990" s="29">
        <v>4</v>
      </c>
      <c r="B1990" s="30" t="s">
        <v>28053</v>
      </c>
      <c r="C1990" s="29" t="s">
        <v>28436</v>
      </c>
      <c r="D1990" s="30" t="s">
        <v>28437</v>
      </c>
      <c r="E1990" s="29" t="s">
        <v>3902</v>
      </c>
      <c r="F1990" s="30" t="s">
        <v>28444</v>
      </c>
    </row>
    <row r="1991" spans="1:6" ht="28.8" hidden="1" x14ac:dyDescent="0.3">
      <c r="A1991" s="29">
        <v>4</v>
      </c>
      <c r="B1991" s="30" t="s">
        <v>28053</v>
      </c>
      <c r="C1991" s="29" t="s">
        <v>28445</v>
      </c>
      <c r="D1991" s="30" t="s">
        <v>28446</v>
      </c>
      <c r="E1991" s="29" t="s">
        <v>3904</v>
      </c>
      <c r="F1991" s="30" t="s">
        <v>28447</v>
      </c>
    </row>
    <row r="1992" spans="1:6" ht="28.8" hidden="1" x14ac:dyDescent="0.3">
      <c r="A1992" s="29">
        <v>4</v>
      </c>
      <c r="B1992" s="30" t="s">
        <v>28053</v>
      </c>
      <c r="C1992" s="29" t="s">
        <v>28445</v>
      </c>
      <c r="D1992" s="30" t="s">
        <v>28446</v>
      </c>
      <c r="E1992" s="29" t="s">
        <v>3906</v>
      </c>
      <c r="F1992" s="30" t="s">
        <v>28448</v>
      </c>
    </row>
    <row r="1993" spans="1:6" ht="28.8" hidden="1" x14ac:dyDescent="0.3">
      <c r="A1993" s="29">
        <v>4</v>
      </c>
      <c r="B1993" s="30" t="s">
        <v>28053</v>
      </c>
      <c r="C1993" s="29" t="s">
        <v>28445</v>
      </c>
      <c r="D1993" s="30" t="s">
        <v>28446</v>
      </c>
      <c r="E1993" s="29" t="s">
        <v>3908</v>
      </c>
      <c r="F1993" s="30" t="s">
        <v>28449</v>
      </c>
    </row>
    <row r="1994" spans="1:6" ht="28.8" hidden="1" x14ac:dyDescent="0.3">
      <c r="A1994" s="29">
        <v>4</v>
      </c>
      <c r="B1994" s="30" t="s">
        <v>28053</v>
      </c>
      <c r="C1994" s="29" t="s">
        <v>28445</v>
      </c>
      <c r="D1994" s="30" t="s">
        <v>28446</v>
      </c>
      <c r="E1994" s="29" t="s">
        <v>3910</v>
      </c>
      <c r="F1994" s="30" t="s">
        <v>28450</v>
      </c>
    </row>
    <row r="1995" spans="1:6" ht="28.8" hidden="1" x14ac:dyDescent="0.3">
      <c r="A1995" s="29">
        <v>4</v>
      </c>
      <c r="B1995" s="30" t="s">
        <v>28053</v>
      </c>
      <c r="C1995" s="29" t="s">
        <v>28445</v>
      </c>
      <c r="D1995" s="30" t="s">
        <v>28446</v>
      </c>
      <c r="E1995" s="29" t="s">
        <v>3912</v>
      </c>
      <c r="F1995" s="30" t="s">
        <v>28451</v>
      </c>
    </row>
    <row r="1996" spans="1:6" ht="28.8" hidden="1" x14ac:dyDescent="0.3">
      <c r="A1996" s="29">
        <v>4</v>
      </c>
      <c r="B1996" s="30" t="s">
        <v>28053</v>
      </c>
      <c r="C1996" s="29" t="s">
        <v>28445</v>
      </c>
      <c r="D1996" s="30" t="s">
        <v>28446</v>
      </c>
      <c r="E1996" s="29" t="s">
        <v>3914</v>
      </c>
      <c r="F1996" s="30" t="s">
        <v>28452</v>
      </c>
    </row>
    <row r="1997" spans="1:6" ht="28.8" hidden="1" x14ac:dyDescent="0.3">
      <c r="A1997" s="29">
        <v>4</v>
      </c>
      <c r="B1997" s="30" t="s">
        <v>28053</v>
      </c>
      <c r="C1997" s="29" t="s">
        <v>28445</v>
      </c>
      <c r="D1997" s="30" t="s">
        <v>28446</v>
      </c>
      <c r="E1997" s="29" t="s">
        <v>3916</v>
      </c>
      <c r="F1997" s="30" t="s">
        <v>28453</v>
      </c>
    </row>
    <row r="1998" spans="1:6" ht="28.8" hidden="1" x14ac:dyDescent="0.3">
      <c r="A1998" s="29">
        <v>4</v>
      </c>
      <c r="B1998" s="30" t="s">
        <v>28053</v>
      </c>
      <c r="C1998" s="29" t="s">
        <v>28454</v>
      </c>
      <c r="D1998" s="30" t="s">
        <v>28455</v>
      </c>
      <c r="E1998" s="29" t="s">
        <v>3918</v>
      </c>
      <c r="F1998" s="30" t="s">
        <v>28456</v>
      </c>
    </row>
    <row r="1999" spans="1:6" ht="28.8" hidden="1" x14ac:dyDescent="0.3">
      <c r="A1999" s="29">
        <v>4</v>
      </c>
      <c r="B1999" s="30" t="s">
        <v>28053</v>
      </c>
      <c r="C1999" s="29" t="s">
        <v>28454</v>
      </c>
      <c r="D1999" s="30" t="s">
        <v>28455</v>
      </c>
      <c r="E1999" s="29" t="s">
        <v>3920</v>
      </c>
      <c r="F1999" s="30" t="s">
        <v>28457</v>
      </c>
    </row>
    <row r="2000" spans="1:6" ht="28.8" hidden="1" x14ac:dyDescent="0.3">
      <c r="A2000" s="29">
        <v>4</v>
      </c>
      <c r="B2000" s="30" t="s">
        <v>28053</v>
      </c>
      <c r="C2000" s="29" t="s">
        <v>28454</v>
      </c>
      <c r="D2000" s="30" t="s">
        <v>28455</v>
      </c>
      <c r="E2000" s="29" t="s">
        <v>3922</v>
      </c>
      <c r="F2000" s="30" t="s">
        <v>28458</v>
      </c>
    </row>
    <row r="2001" spans="1:6" ht="28.8" hidden="1" x14ac:dyDescent="0.3">
      <c r="A2001" s="29">
        <v>4</v>
      </c>
      <c r="B2001" s="30" t="s">
        <v>28053</v>
      </c>
      <c r="C2001" s="29" t="s">
        <v>28454</v>
      </c>
      <c r="D2001" s="30" t="s">
        <v>28455</v>
      </c>
      <c r="E2001" s="29" t="s">
        <v>3924</v>
      </c>
      <c r="F2001" s="30" t="s">
        <v>28459</v>
      </c>
    </row>
    <row r="2002" spans="1:6" ht="28.8" hidden="1" x14ac:dyDescent="0.3">
      <c r="A2002" s="29">
        <v>4</v>
      </c>
      <c r="B2002" s="30" t="s">
        <v>28053</v>
      </c>
      <c r="C2002" s="29" t="s">
        <v>28454</v>
      </c>
      <c r="D2002" s="30" t="s">
        <v>28455</v>
      </c>
      <c r="E2002" s="29" t="s">
        <v>3926</v>
      </c>
      <c r="F2002" s="30" t="s">
        <v>28460</v>
      </c>
    </row>
    <row r="2003" spans="1:6" ht="28.8" hidden="1" x14ac:dyDescent="0.3">
      <c r="A2003" s="29">
        <v>4</v>
      </c>
      <c r="B2003" s="30" t="s">
        <v>28053</v>
      </c>
      <c r="C2003" s="29" t="s">
        <v>28454</v>
      </c>
      <c r="D2003" s="30" t="s">
        <v>28455</v>
      </c>
      <c r="E2003" s="29" t="s">
        <v>3928</v>
      </c>
      <c r="F2003" s="30" t="s">
        <v>28461</v>
      </c>
    </row>
    <row r="2004" spans="1:6" ht="28.8" hidden="1" x14ac:dyDescent="0.3">
      <c r="A2004" s="29">
        <v>4</v>
      </c>
      <c r="B2004" s="30" t="s">
        <v>28053</v>
      </c>
      <c r="C2004" s="29" t="s">
        <v>28462</v>
      </c>
      <c r="D2004" s="30" t="s">
        <v>28463</v>
      </c>
      <c r="E2004" s="29" t="s">
        <v>3930</v>
      </c>
      <c r="F2004" s="30" t="s">
        <v>28464</v>
      </c>
    </row>
    <row r="2005" spans="1:6" ht="28.8" hidden="1" x14ac:dyDescent="0.3">
      <c r="A2005" s="29">
        <v>4</v>
      </c>
      <c r="B2005" s="30" t="s">
        <v>28053</v>
      </c>
      <c r="C2005" s="29" t="s">
        <v>28462</v>
      </c>
      <c r="D2005" s="30" t="s">
        <v>28463</v>
      </c>
      <c r="E2005" s="29" t="s">
        <v>3932</v>
      </c>
      <c r="F2005" s="30" t="s">
        <v>28465</v>
      </c>
    </row>
    <row r="2006" spans="1:6" ht="28.8" hidden="1" x14ac:dyDescent="0.3">
      <c r="A2006" s="29">
        <v>4</v>
      </c>
      <c r="B2006" s="30" t="s">
        <v>28053</v>
      </c>
      <c r="C2006" s="29" t="s">
        <v>28462</v>
      </c>
      <c r="D2006" s="30" t="s">
        <v>28463</v>
      </c>
      <c r="E2006" s="29" t="s">
        <v>3934</v>
      </c>
      <c r="F2006" s="30" t="s">
        <v>28466</v>
      </c>
    </row>
    <row r="2007" spans="1:6" ht="28.8" hidden="1" x14ac:dyDescent="0.3">
      <c r="A2007" s="29">
        <v>4</v>
      </c>
      <c r="B2007" s="30" t="s">
        <v>28053</v>
      </c>
      <c r="C2007" s="29" t="s">
        <v>28462</v>
      </c>
      <c r="D2007" s="30" t="s">
        <v>28463</v>
      </c>
      <c r="E2007" s="29" t="s">
        <v>3936</v>
      </c>
      <c r="F2007" s="30" t="s">
        <v>28467</v>
      </c>
    </row>
    <row r="2008" spans="1:6" ht="28.8" hidden="1" x14ac:dyDescent="0.3">
      <c r="A2008" s="29">
        <v>4</v>
      </c>
      <c r="B2008" s="30" t="s">
        <v>28053</v>
      </c>
      <c r="C2008" s="29" t="s">
        <v>28468</v>
      </c>
      <c r="D2008" s="30" t="s">
        <v>28469</v>
      </c>
      <c r="E2008" s="29" t="s">
        <v>3938</v>
      </c>
      <c r="F2008" s="30" t="s">
        <v>28470</v>
      </c>
    </row>
    <row r="2009" spans="1:6" ht="28.8" hidden="1" x14ac:dyDescent="0.3">
      <c r="A2009" s="29">
        <v>4</v>
      </c>
      <c r="B2009" s="30" t="s">
        <v>28053</v>
      </c>
      <c r="C2009" s="29" t="s">
        <v>28468</v>
      </c>
      <c r="D2009" s="30" t="s">
        <v>28469</v>
      </c>
      <c r="E2009" s="29" t="s">
        <v>3940</v>
      </c>
      <c r="F2009" s="30" t="s">
        <v>28471</v>
      </c>
    </row>
    <row r="2010" spans="1:6" ht="28.8" hidden="1" x14ac:dyDescent="0.3">
      <c r="A2010" s="29">
        <v>4</v>
      </c>
      <c r="B2010" s="30" t="s">
        <v>28053</v>
      </c>
      <c r="C2010" s="29" t="s">
        <v>28468</v>
      </c>
      <c r="D2010" s="30" t="s">
        <v>28469</v>
      </c>
      <c r="E2010" s="29" t="s">
        <v>3942</v>
      </c>
      <c r="F2010" s="30" t="s">
        <v>28472</v>
      </c>
    </row>
    <row r="2011" spans="1:6" ht="28.8" hidden="1" x14ac:dyDescent="0.3">
      <c r="A2011" s="29">
        <v>4</v>
      </c>
      <c r="B2011" s="30" t="s">
        <v>28053</v>
      </c>
      <c r="C2011" s="29" t="s">
        <v>28468</v>
      </c>
      <c r="D2011" s="30" t="s">
        <v>28469</v>
      </c>
      <c r="E2011" s="29" t="s">
        <v>3944</v>
      </c>
      <c r="F2011" s="30" t="s">
        <v>28473</v>
      </c>
    </row>
    <row r="2012" spans="1:6" ht="28.8" hidden="1" x14ac:dyDescent="0.3">
      <c r="A2012" s="29">
        <v>4</v>
      </c>
      <c r="B2012" s="30" t="s">
        <v>28053</v>
      </c>
      <c r="C2012" s="29" t="s">
        <v>28468</v>
      </c>
      <c r="D2012" s="30" t="s">
        <v>28469</v>
      </c>
      <c r="E2012" s="29" t="s">
        <v>3946</v>
      </c>
      <c r="F2012" s="30" t="s">
        <v>28474</v>
      </c>
    </row>
    <row r="2013" spans="1:6" ht="28.8" hidden="1" x14ac:dyDescent="0.3">
      <c r="A2013" s="29">
        <v>4</v>
      </c>
      <c r="B2013" s="30" t="s">
        <v>28053</v>
      </c>
      <c r="C2013" s="29" t="s">
        <v>28468</v>
      </c>
      <c r="D2013" s="30" t="s">
        <v>28469</v>
      </c>
      <c r="E2013" s="29" t="s">
        <v>3948</v>
      </c>
      <c r="F2013" s="30" t="s">
        <v>28475</v>
      </c>
    </row>
    <row r="2014" spans="1:6" ht="28.8" hidden="1" x14ac:dyDescent="0.3">
      <c r="A2014" s="29">
        <v>4</v>
      </c>
      <c r="B2014" s="30" t="s">
        <v>28053</v>
      </c>
      <c r="C2014" s="29" t="s">
        <v>28468</v>
      </c>
      <c r="D2014" s="30" t="s">
        <v>28469</v>
      </c>
      <c r="E2014" s="29" t="s">
        <v>3950</v>
      </c>
      <c r="F2014" s="30" t="s">
        <v>28476</v>
      </c>
    </row>
    <row r="2015" spans="1:6" ht="28.8" hidden="1" x14ac:dyDescent="0.3">
      <c r="A2015" s="29">
        <v>4</v>
      </c>
      <c r="B2015" s="30" t="s">
        <v>28053</v>
      </c>
      <c r="C2015" s="29" t="s">
        <v>28468</v>
      </c>
      <c r="D2015" s="30" t="s">
        <v>28469</v>
      </c>
      <c r="E2015" s="29" t="s">
        <v>3952</v>
      </c>
      <c r="F2015" s="30" t="s">
        <v>28477</v>
      </c>
    </row>
    <row r="2016" spans="1:6" ht="28.8" hidden="1" x14ac:dyDescent="0.3">
      <c r="A2016" s="29">
        <v>4</v>
      </c>
      <c r="B2016" s="30" t="s">
        <v>28053</v>
      </c>
      <c r="C2016" s="29" t="s">
        <v>28468</v>
      </c>
      <c r="D2016" s="30" t="s">
        <v>28469</v>
      </c>
      <c r="E2016" s="29" t="s">
        <v>3954</v>
      </c>
      <c r="F2016" s="30" t="s">
        <v>28478</v>
      </c>
    </row>
    <row r="2017" spans="1:6" ht="28.8" hidden="1" x14ac:dyDescent="0.3">
      <c r="A2017" s="29">
        <v>4</v>
      </c>
      <c r="B2017" s="30" t="s">
        <v>28053</v>
      </c>
      <c r="C2017" s="29" t="s">
        <v>28479</v>
      </c>
      <c r="D2017" s="30" t="s">
        <v>28480</v>
      </c>
      <c r="E2017" s="29" t="s">
        <v>3956</v>
      </c>
      <c r="F2017" s="30" t="s">
        <v>28481</v>
      </c>
    </row>
    <row r="2018" spans="1:6" ht="28.8" hidden="1" x14ac:dyDescent="0.3">
      <c r="A2018" s="29">
        <v>4</v>
      </c>
      <c r="B2018" s="30" t="s">
        <v>28053</v>
      </c>
      <c r="C2018" s="29" t="s">
        <v>28479</v>
      </c>
      <c r="D2018" s="30" t="s">
        <v>28480</v>
      </c>
      <c r="E2018" s="29" t="s">
        <v>3958</v>
      </c>
      <c r="F2018" s="30" t="s">
        <v>28482</v>
      </c>
    </row>
    <row r="2019" spans="1:6" ht="28.8" hidden="1" x14ac:dyDescent="0.3">
      <c r="A2019" s="29">
        <v>4</v>
      </c>
      <c r="B2019" s="30" t="s">
        <v>28053</v>
      </c>
      <c r="C2019" s="29" t="s">
        <v>28479</v>
      </c>
      <c r="D2019" s="30" t="s">
        <v>28480</v>
      </c>
      <c r="E2019" s="29" t="s">
        <v>3960</v>
      </c>
      <c r="F2019" s="30" t="s">
        <v>28483</v>
      </c>
    </row>
    <row r="2020" spans="1:6" ht="28.8" hidden="1" x14ac:dyDescent="0.3">
      <c r="A2020" s="29">
        <v>4</v>
      </c>
      <c r="B2020" s="30" t="s">
        <v>28053</v>
      </c>
      <c r="C2020" s="29" t="s">
        <v>28479</v>
      </c>
      <c r="D2020" s="30" t="s">
        <v>28480</v>
      </c>
      <c r="E2020" s="29" t="s">
        <v>3962</v>
      </c>
      <c r="F2020" s="30" t="s">
        <v>28484</v>
      </c>
    </row>
    <row r="2021" spans="1:6" ht="28.8" hidden="1" x14ac:dyDescent="0.3">
      <c r="A2021" s="29">
        <v>4</v>
      </c>
      <c r="B2021" s="30" t="s">
        <v>28053</v>
      </c>
      <c r="C2021" s="29" t="s">
        <v>28485</v>
      </c>
      <c r="D2021" s="30" t="s">
        <v>28486</v>
      </c>
      <c r="E2021" s="29" t="s">
        <v>3964</v>
      </c>
      <c r="F2021" s="30" t="s">
        <v>28487</v>
      </c>
    </row>
    <row r="2022" spans="1:6" ht="28.8" hidden="1" x14ac:dyDescent="0.3">
      <c r="A2022" s="29">
        <v>4</v>
      </c>
      <c r="B2022" s="30" t="s">
        <v>28053</v>
      </c>
      <c r="C2022" s="29" t="s">
        <v>28485</v>
      </c>
      <c r="D2022" s="30" t="s">
        <v>28486</v>
      </c>
      <c r="E2022" s="29" t="s">
        <v>3966</v>
      </c>
      <c r="F2022" s="30" t="s">
        <v>28488</v>
      </c>
    </row>
    <row r="2023" spans="1:6" ht="28.8" hidden="1" x14ac:dyDescent="0.3">
      <c r="A2023" s="29">
        <v>4</v>
      </c>
      <c r="B2023" s="30" t="s">
        <v>28053</v>
      </c>
      <c r="C2023" s="29" t="s">
        <v>28485</v>
      </c>
      <c r="D2023" s="30" t="s">
        <v>28486</v>
      </c>
      <c r="E2023" s="29" t="s">
        <v>3968</v>
      </c>
      <c r="F2023" s="30" t="s">
        <v>28489</v>
      </c>
    </row>
    <row r="2024" spans="1:6" ht="28.8" hidden="1" x14ac:dyDescent="0.3">
      <c r="A2024" s="29">
        <v>4</v>
      </c>
      <c r="B2024" s="30" t="s">
        <v>28053</v>
      </c>
      <c r="C2024" s="29" t="s">
        <v>28485</v>
      </c>
      <c r="D2024" s="30" t="s">
        <v>28486</v>
      </c>
      <c r="E2024" s="29" t="s">
        <v>3970</v>
      </c>
      <c r="F2024" s="30" t="s">
        <v>28490</v>
      </c>
    </row>
    <row r="2025" spans="1:6" ht="28.8" hidden="1" x14ac:dyDescent="0.3">
      <c r="A2025" s="29">
        <v>4</v>
      </c>
      <c r="B2025" s="30" t="s">
        <v>28053</v>
      </c>
      <c r="C2025" s="29" t="s">
        <v>28485</v>
      </c>
      <c r="D2025" s="30" t="s">
        <v>28486</v>
      </c>
      <c r="E2025" s="29" t="s">
        <v>3972</v>
      </c>
      <c r="F2025" s="30" t="s">
        <v>28491</v>
      </c>
    </row>
    <row r="2026" spans="1:6" ht="28.8" hidden="1" x14ac:dyDescent="0.3">
      <c r="A2026" s="29">
        <v>4</v>
      </c>
      <c r="B2026" s="30" t="s">
        <v>28053</v>
      </c>
      <c r="C2026" s="29" t="s">
        <v>28485</v>
      </c>
      <c r="D2026" s="30" t="s">
        <v>28486</v>
      </c>
      <c r="E2026" s="29" t="s">
        <v>3974</v>
      </c>
      <c r="F2026" s="30" t="s">
        <v>28492</v>
      </c>
    </row>
    <row r="2027" spans="1:6" ht="28.8" hidden="1" x14ac:dyDescent="0.3">
      <c r="A2027" s="29">
        <v>4</v>
      </c>
      <c r="B2027" s="30" t="s">
        <v>28053</v>
      </c>
      <c r="C2027" s="29" t="s">
        <v>28485</v>
      </c>
      <c r="D2027" s="30" t="s">
        <v>28486</v>
      </c>
      <c r="E2027" s="29" t="s">
        <v>3976</v>
      </c>
      <c r="F2027" s="30" t="s">
        <v>28493</v>
      </c>
    </row>
    <row r="2028" spans="1:6" ht="28.8" hidden="1" x14ac:dyDescent="0.3">
      <c r="A2028" s="29">
        <v>4</v>
      </c>
      <c r="B2028" s="30" t="s">
        <v>28053</v>
      </c>
      <c r="C2028" s="29" t="s">
        <v>28485</v>
      </c>
      <c r="D2028" s="30" t="s">
        <v>28486</v>
      </c>
      <c r="E2028" s="29" t="s">
        <v>3978</v>
      </c>
      <c r="F2028" s="30" t="s">
        <v>28494</v>
      </c>
    </row>
    <row r="2029" spans="1:6" ht="28.8" hidden="1" x14ac:dyDescent="0.3">
      <c r="A2029" s="29">
        <v>4</v>
      </c>
      <c r="B2029" s="30" t="s">
        <v>28053</v>
      </c>
      <c r="C2029" s="29" t="s">
        <v>28495</v>
      </c>
      <c r="D2029" s="30" t="s">
        <v>28496</v>
      </c>
      <c r="E2029" s="29" t="s">
        <v>3980</v>
      </c>
      <c r="F2029" s="30" t="s">
        <v>28497</v>
      </c>
    </row>
    <row r="2030" spans="1:6" ht="28.8" hidden="1" x14ac:dyDescent="0.3">
      <c r="A2030" s="29">
        <v>4</v>
      </c>
      <c r="B2030" s="30" t="s">
        <v>28053</v>
      </c>
      <c r="C2030" s="29" t="s">
        <v>28495</v>
      </c>
      <c r="D2030" s="30" t="s">
        <v>28496</v>
      </c>
      <c r="E2030" s="29" t="s">
        <v>3982</v>
      </c>
      <c r="F2030" s="30" t="s">
        <v>28498</v>
      </c>
    </row>
    <row r="2031" spans="1:6" ht="28.8" hidden="1" x14ac:dyDescent="0.3">
      <c r="A2031" s="29">
        <v>4</v>
      </c>
      <c r="B2031" s="30" t="s">
        <v>28053</v>
      </c>
      <c r="C2031" s="29" t="s">
        <v>28495</v>
      </c>
      <c r="D2031" s="30" t="s">
        <v>28496</v>
      </c>
      <c r="E2031" s="29" t="s">
        <v>3984</v>
      </c>
      <c r="F2031" s="30" t="s">
        <v>28499</v>
      </c>
    </row>
    <row r="2032" spans="1:6" ht="28.8" hidden="1" x14ac:dyDescent="0.3">
      <c r="A2032" s="29">
        <v>4</v>
      </c>
      <c r="B2032" s="30" t="s">
        <v>28053</v>
      </c>
      <c r="C2032" s="29" t="s">
        <v>28495</v>
      </c>
      <c r="D2032" s="30" t="s">
        <v>28496</v>
      </c>
      <c r="E2032" s="29" t="s">
        <v>3986</v>
      </c>
      <c r="F2032" s="30" t="s">
        <v>28500</v>
      </c>
    </row>
    <row r="2033" spans="1:6" ht="28.8" hidden="1" x14ac:dyDescent="0.3">
      <c r="A2033" s="29">
        <v>4</v>
      </c>
      <c r="B2033" s="30" t="s">
        <v>28053</v>
      </c>
      <c r="C2033" s="29" t="s">
        <v>28495</v>
      </c>
      <c r="D2033" s="30" t="s">
        <v>28496</v>
      </c>
      <c r="E2033" s="29" t="s">
        <v>3988</v>
      </c>
      <c r="F2033" s="30" t="s">
        <v>28501</v>
      </c>
    </row>
    <row r="2034" spans="1:6" ht="28.8" hidden="1" x14ac:dyDescent="0.3">
      <c r="A2034" s="29">
        <v>4</v>
      </c>
      <c r="B2034" s="30" t="s">
        <v>28053</v>
      </c>
      <c r="C2034" s="29" t="s">
        <v>28495</v>
      </c>
      <c r="D2034" s="30" t="s">
        <v>28496</v>
      </c>
      <c r="E2034" s="29" t="s">
        <v>3990</v>
      </c>
      <c r="F2034" s="30" t="s">
        <v>28502</v>
      </c>
    </row>
    <row r="2035" spans="1:6" ht="28.8" hidden="1" x14ac:dyDescent="0.3">
      <c r="A2035" s="29">
        <v>4</v>
      </c>
      <c r="B2035" s="30" t="s">
        <v>28053</v>
      </c>
      <c r="C2035" s="29" t="s">
        <v>28495</v>
      </c>
      <c r="D2035" s="30" t="s">
        <v>28496</v>
      </c>
      <c r="E2035" s="29" t="s">
        <v>3992</v>
      </c>
      <c r="F2035" s="30" t="s">
        <v>28503</v>
      </c>
    </row>
    <row r="2036" spans="1:6" ht="28.8" hidden="1" x14ac:dyDescent="0.3">
      <c r="A2036" s="29">
        <v>4</v>
      </c>
      <c r="B2036" s="30" t="s">
        <v>28053</v>
      </c>
      <c r="C2036" s="29" t="s">
        <v>28495</v>
      </c>
      <c r="D2036" s="30" t="s">
        <v>28496</v>
      </c>
      <c r="E2036" s="29" t="s">
        <v>3994</v>
      </c>
      <c r="F2036" s="30" t="s">
        <v>28504</v>
      </c>
    </row>
    <row r="2037" spans="1:6" ht="28.8" hidden="1" x14ac:dyDescent="0.3">
      <c r="A2037" s="29">
        <v>4</v>
      </c>
      <c r="B2037" s="30" t="s">
        <v>28053</v>
      </c>
      <c r="C2037" s="29" t="s">
        <v>28505</v>
      </c>
      <c r="D2037" s="30" t="s">
        <v>28506</v>
      </c>
      <c r="E2037" s="29" t="s">
        <v>3996</v>
      </c>
      <c r="F2037" s="30" t="s">
        <v>28507</v>
      </c>
    </row>
    <row r="2038" spans="1:6" ht="28.8" hidden="1" x14ac:dyDescent="0.3">
      <c r="A2038" s="29">
        <v>4</v>
      </c>
      <c r="B2038" s="30" t="s">
        <v>28053</v>
      </c>
      <c r="C2038" s="29" t="s">
        <v>28505</v>
      </c>
      <c r="D2038" s="30" t="s">
        <v>28506</v>
      </c>
      <c r="E2038" s="29" t="s">
        <v>3998</v>
      </c>
      <c r="F2038" s="30" t="s">
        <v>28508</v>
      </c>
    </row>
    <row r="2039" spans="1:6" ht="28.8" hidden="1" x14ac:dyDescent="0.3">
      <c r="A2039" s="29">
        <v>4</v>
      </c>
      <c r="B2039" s="30" t="s">
        <v>28053</v>
      </c>
      <c r="C2039" s="29" t="s">
        <v>28505</v>
      </c>
      <c r="D2039" s="30" t="s">
        <v>28506</v>
      </c>
      <c r="E2039" s="29" t="s">
        <v>4000</v>
      </c>
      <c r="F2039" s="30" t="s">
        <v>28509</v>
      </c>
    </row>
    <row r="2040" spans="1:6" ht="28.8" hidden="1" x14ac:dyDescent="0.3">
      <c r="A2040" s="29">
        <v>4</v>
      </c>
      <c r="B2040" s="30" t="s">
        <v>28053</v>
      </c>
      <c r="C2040" s="29" t="s">
        <v>28505</v>
      </c>
      <c r="D2040" s="30" t="s">
        <v>28506</v>
      </c>
      <c r="E2040" s="29" t="s">
        <v>4002</v>
      </c>
      <c r="F2040" s="30" t="s">
        <v>28510</v>
      </c>
    </row>
    <row r="2041" spans="1:6" ht="28.8" hidden="1" x14ac:dyDescent="0.3">
      <c r="A2041" s="29">
        <v>4</v>
      </c>
      <c r="B2041" s="30" t="s">
        <v>28053</v>
      </c>
      <c r="C2041" s="29" t="s">
        <v>28511</v>
      </c>
      <c r="D2041" s="30" t="s">
        <v>28512</v>
      </c>
      <c r="E2041" s="29" t="s">
        <v>4004</v>
      </c>
      <c r="F2041" s="30" t="s">
        <v>28513</v>
      </c>
    </row>
    <row r="2042" spans="1:6" ht="28.8" hidden="1" x14ac:dyDescent="0.3">
      <c r="A2042" s="29">
        <v>4</v>
      </c>
      <c r="B2042" s="30" t="s">
        <v>28053</v>
      </c>
      <c r="C2042" s="29" t="s">
        <v>28511</v>
      </c>
      <c r="D2042" s="30" t="s">
        <v>28512</v>
      </c>
      <c r="E2042" s="29" t="s">
        <v>4006</v>
      </c>
      <c r="F2042" s="30" t="s">
        <v>28514</v>
      </c>
    </row>
    <row r="2043" spans="1:6" ht="28.8" hidden="1" x14ac:dyDescent="0.3">
      <c r="A2043" s="29">
        <v>4</v>
      </c>
      <c r="B2043" s="30" t="s">
        <v>28053</v>
      </c>
      <c r="C2043" s="29" t="s">
        <v>28511</v>
      </c>
      <c r="D2043" s="30" t="s">
        <v>28512</v>
      </c>
      <c r="E2043" s="29" t="s">
        <v>4008</v>
      </c>
      <c r="F2043" s="30" t="s">
        <v>28515</v>
      </c>
    </row>
    <row r="2044" spans="1:6" ht="28.8" hidden="1" x14ac:dyDescent="0.3">
      <c r="A2044" s="29">
        <v>4</v>
      </c>
      <c r="B2044" s="30" t="s">
        <v>28053</v>
      </c>
      <c r="C2044" s="29" t="s">
        <v>28511</v>
      </c>
      <c r="D2044" s="30" t="s">
        <v>28512</v>
      </c>
      <c r="E2044" s="29" t="s">
        <v>4010</v>
      </c>
      <c r="F2044" s="30" t="s">
        <v>28516</v>
      </c>
    </row>
    <row r="2045" spans="1:6" ht="28.8" hidden="1" x14ac:dyDescent="0.3">
      <c r="A2045" s="29">
        <v>4</v>
      </c>
      <c r="B2045" s="30" t="s">
        <v>28053</v>
      </c>
      <c r="C2045" s="29" t="s">
        <v>28511</v>
      </c>
      <c r="D2045" s="30" t="s">
        <v>28512</v>
      </c>
      <c r="E2045" s="29" t="s">
        <v>4012</v>
      </c>
      <c r="F2045" s="30" t="s">
        <v>28517</v>
      </c>
    </row>
    <row r="2046" spans="1:6" ht="28.8" hidden="1" x14ac:dyDescent="0.3">
      <c r="A2046" s="29">
        <v>4</v>
      </c>
      <c r="B2046" s="30" t="s">
        <v>28053</v>
      </c>
      <c r="C2046" s="29" t="s">
        <v>28511</v>
      </c>
      <c r="D2046" s="30" t="s">
        <v>28512</v>
      </c>
      <c r="E2046" s="29" t="s">
        <v>4014</v>
      </c>
      <c r="F2046" s="30" t="s">
        <v>28518</v>
      </c>
    </row>
    <row r="2047" spans="1:6" ht="28.8" hidden="1" x14ac:dyDescent="0.3">
      <c r="A2047" s="29">
        <v>4</v>
      </c>
      <c r="B2047" s="30" t="s">
        <v>28053</v>
      </c>
      <c r="C2047" s="29" t="s">
        <v>28511</v>
      </c>
      <c r="D2047" s="30" t="s">
        <v>28512</v>
      </c>
      <c r="E2047" s="29" t="s">
        <v>4016</v>
      </c>
      <c r="F2047" s="30" t="s">
        <v>28519</v>
      </c>
    </row>
    <row r="2048" spans="1:6" ht="28.8" hidden="1" x14ac:dyDescent="0.3">
      <c r="A2048" s="29">
        <v>4</v>
      </c>
      <c r="B2048" s="30" t="s">
        <v>28053</v>
      </c>
      <c r="C2048" s="29" t="s">
        <v>28520</v>
      </c>
      <c r="D2048" s="30" t="s">
        <v>28521</v>
      </c>
      <c r="E2048" s="29" t="s">
        <v>4018</v>
      </c>
      <c r="F2048" s="30" t="s">
        <v>28522</v>
      </c>
    </row>
    <row r="2049" spans="1:6" ht="28.8" hidden="1" x14ac:dyDescent="0.3">
      <c r="A2049" s="29">
        <v>4</v>
      </c>
      <c r="B2049" s="30" t="s">
        <v>28053</v>
      </c>
      <c r="C2049" s="29" t="s">
        <v>28523</v>
      </c>
      <c r="D2049" s="30" t="s">
        <v>28524</v>
      </c>
      <c r="E2049" s="29" t="s">
        <v>4020</v>
      </c>
      <c r="F2049" s="30" t="s">
        <v>28525</v>
      </c>
    </row>
    <row r="2050" spans="1:6" ht="28.8" hidden="1" x14ac:dyDescent="0.3">
      <c r="A2050" s="29">
        <v>4</v>
      </c>
      <c r="B2050" s="30" t="s">
        <v>28053</v>
      </c>
      <c r="C2050" s="29" t="s">
        <v>28523</v>
      </c>
      <c r="D2050" s="30" t="s">
        <v>28524</v>
      </c>
      <c r="E2050" s="29" t="s">
        <v>4022</v>
      </c>
      <c r="F2050" s="30" t="s">
        <v>28526</v>
      </c>
    </row>
    <row r="2051" spans="1:6" ht="28.8" hidden="1" x14ac:dyDescent="0.3">
      <c r="A2051" s="29">
        <v>4</v>
      </c>
      <c r="B2051" s="30" t="s">
        <v>28053</v>
      </c>
      <c r="C2051" s="29" t="s">
        <v>28523</v>
      </c>
      <c r="D2051" s="30" t="s">
        <v>28524</v>
      </c>
      <c r="E2051" s="29" t="s">
        <v>4024</v>
      </c>
      <c r="F2051" s="30" t="s">
        <v>28527</v>
      </c>
    </row>
    <row r="2052" spans="1:6" ht="28.8" hidden="1" x14ac:dyDescent="0.3">
      <c r="A2052" s="29">
        <v>4</v>
      </c>
      <c r="B2052" s="30" t="s">
        <v>28053</v>
      </c>
      <c r="C2052" s="29" t="s">
        <v>28523</v>
      </c>
      <c r="D2052" s="30" t="s">
        <v>28524</v>
      </c>
      <c r="E2052" s="29" t="s">
        <v>4026</v>
      </c>
      <c r="F2052" s="30" t="s">
        <v>28528</v>
      </c>
    </row>
    <row r="2053" spans="1:6" ht="28.8" hidden="1" x14ac:dyDescent="0.3">
      <c r="A2053" s="29">
        <v>4</v>
      </c>
      <c r="B2053" s="30" t="s">
        <v>28053</v>
      </c>
      <c r="C2053" s="29" t="s">
        <v>28523</v>
      </c>
      <c r="D2053" s="30" t="s">
        <v>28524</v>
      </c>
      <c r="E2053" s="29" t="s">
        <v>4028</v>
      </c>
      <c r="F2053" s="30" t="s">
        <v>28529</v>
      </c>
    </row>
    <row r="2054" spans="1:6" ht="28.8" hidden="1" x14ac:dyDescent="0.3">
      <c r="A2054" s="29">
        <v>4</v>
      </c>
      <c r="B2054" s="30" t="s">
        <v>28053</v>
      </c>
      <c r="C2054" s="29" t="s">
        <v>28523</v>
      </c>
      <c r="D2054" s="30" t="s">
        <v>28524</v>
      </c>
      <c r="E2054" s="29" t="s">
        <v>4030</v>
      </c>
      <c r="F2054" s="30" t="s">
        <v>28530</v>
      </c>
    </row>
    <row r="2055" spans="1:6" ht="28.8" hidden="1" x14ac:dyDescent="0.3">
      <c r="A2055" s="29">
        <v>4</v>
      </c>
      <c r="B2055" s="30" t="s">
        <v>28053</v>
      </c>
      <c r="C2055" s="29" t="s">
        <v>28523</v>
      </c>
      <c r="D2055" s="30" t="s">
        <v>28524</v>
      </c>
      <c r="E2055" s="29" t="s">
        <v>4032</v>
      </c>
      <c r="F2055" s="30" t="s">
        <v>28531</v>
      </c>
    </row>
    <row r="2056" spans="1:6" ht="28.8" hidden="1" x14ac:dyDescent="0.3">
      <c r="A2056" s="29">
        <v>4</v>
      </c>
      <c r="B2056" s="30" t="s">
        <v>28053</v>
      </c>
      <c r="C2056" s="29" t="s">
        <v>28523</v>
      </c>
      <c r="D2056" s="30" t="s">
        <v>28524</v>
      </c>
      <c r="E2056" s="29" t="s">
        <v>4034</v>
      </c>
      <c r="F2056" s="30" t="s">
        <v>28532</v>
      </c>
    </row>
    <row r="2057" spans="1:6" ht="28.8" hidden="1" x14ac:dyDescent="0.3">
      <c r="A2057" s="29">
        <v>4</v>
      </c>
      <c r="B2057" s="30" t="s">
        <v>28053</v>
      </c>
      <c r="C2057" s="29" t="s">
        <v>28523</v>
      </c>
      <c r="D2057" s="30" t="s">
        <v>28524</v>
      </c>
      <c r="E2057" s="29" t="s">
        <v>4036</v>
      </c>
      <c r="F2057" s="30" t="s">
        <v>28533</v>
      </c>
    </row>
    <row r="2058" spans="1:6" ht="28.8" hidden="1" x14ac:dyDescent="0.3">
      <c r="A2058" s="29">
        <v>4</v>
      </c>
      <c r="B2058" s="30" t="s">
        <v>28053</v>
      </c>
      <c r="C2058" s="29" t="s">
        <v>28534</v>
      </c>
      <c r="D2058" s="30" t="s">
        <v>28535</v>
      </c>
      <c r="E2058" s="29" t="s">
        <v>4038</v>
      </c>
      <c r="F2058" s="30" t="s">
        <v>28536</v>
      </c>
    </row>
    <row r="2059" spans="1:6" ht="28.8" hidden="1" x14ac:dyDescent="0.3">
      <c r="A2059" s="29">
        <v>4</v>
      </c>
      <c r="B2059" s="30" t="s">
        <v>28053</v>
      </c>
      <c r="C2059" s="29" t="s">
        <v>28534</v>
      </c>
      <c r="D2059" s="30" t="s">
        <v>28535</v>
      </c>
      <c r="E2059" s="29" t="s">
        <v>4040</v>
      </c>
      <c r="F2059" s="30" t="s">
        <v>28537</v>
      </c>
    </row>
    <row r="2060" spans="1:6" ht="28.8" hidden="1" x14ac:dyDescent="0.3">
      <c r="A2060" s="29">
        <v>4</v>
      </c>
      <c r="B2060" s="30" t="s">
        <v>28053</v>
      </c>
      <c r="C2060" s="29" t="s">
        <v>28534</v>
      </c>
      <c r="D2060" s="30" t="s">
        <v>28535</v>
      </c>
      <c r="E2060" s="29" t="s">
        <v>4042</v>
      </c>
      <c r="F2060" s="30" t="s">
        <v>28538</v>
      </c>
    </row>
    <row r="2061" spans="1:6" ht="28.8" hidden="1" x14ac:dyDescent="0.3">
      <c r="A2061" s="29">
        <v>4</v>
      </c>
      <c r="B2061" s="30" t="s">
        <v>28053</v>
      </c>
      <c r="C2061" s="29" t="s">
        <v>28534</v>
      </c>
      <c r="D2061" s="30" t="s">
        <v>28535</v>
      </c>
      <c r="E2061" s="38" t="s">
        <v>28539</v>
      </c>
      <c r="F2061" s="33" t="s">
        <v>28540</v>
      </c>
    </row>
    <row r="2062" spans="1:6" ht="28.8" hidden="1" x14ac:dyDescent="0.3">
      <c r="A2062" s="29">
        <v>4</v>
      </c>
      <c r="B2062" s="30" t="s">
        <v>28053</v>
      </c>
      <c r="C2062" s="29" t="s">
        <v>28534</v>
      </c>
      <c r="D2062" s="30" t="s">
        <v>28535</v>
      </c>
      <c r="E2062" s="29" t="s">
        <v>4044</v>
      </c>
      <c r="F2062" s="30" t="s">
        <v>28541</v>
      </c>
    </row>
    <row r="2063" spans="1:6" ht="28.8" hidden="1" x14ac:dyDescent="0.3">
      <c r="A2063" s="29">
        <v>4</v>
      </c>
      <c r="B2063" s="30" t="s">
        <v>28053</v>
      </c>
      <c r="C2063" s="29" t="s">
        <v>28534</v>
      </c>
      <c r="D2063" s="30" t="s">
        <v>28535</v>
      </c>
      <c r="E2063" s="29" t="s">
        <v>4046</v>
      </c>
      <c r="F2063" s="30" t="s">
        <v>28542</v>
      </c>
    </row>
    <row r="2064" spans="1:6" ht="28.8" hidden="1" x14ac:dyDescent="0.3">
      <c r="A2064" s="29">
        <v>4</v>
      </c>
      <c r="B2064" s="30" t="s">
        <v>28053</v>
      </c>
      <c r="C2064" s="29" t="s">
        <v>28543</v>
      </c>
      <c r="D2064" s="30" t="s">
        <v>28544</v>
      </c>
      <c r="E2064" s="29" t="s">
        <v>4048</v>
      </c>
      <c r="F2064" s="30" t="s">
        <v>28545</v>
      </c>
    </row>
    <row r="2065" spans="1:6" ht="28.8" hidden="1" x14ac:dyDescent="0.3">
      <c r="A2065" s="29">
        <v>4</v>
      </c>
      <c r="B2065" s="30" t="s">
        <v>28053</v>
      </c>
      <c r="C2065" s="29" t="s">
        <v>28543</v>
      </c>
      <c r="D2065" s="30" t="s">
        <v>28544</v>
      </c>
      <c r="E2065" s="29" t="s">
        <v>4050</v>
      </c>
      <c r="F2065" s="30" t="s">
        <v>28546</v>
      </c>
    </row>
    <row r="2066" spans="1:6" ht="28.8" hidden="1" x14ac:dyDescent="0.3">
      <c r="A2066" s="29">
        <v>4</v>
      </c>
      <c r="B2066" s="30" t="s">
        <v>28053</v>
      </c>
      <c r="C2066" s="29" t="s">
        <v>28543</v>
      </c>
      <c r="D2066" s="30" t="s">
        <v>28544</v>
      </c>
      <c r="E2066" s="29" t="s">
        <v>4052</v>
      </c>
      <c r="F2066" s="30" t="s">
        <v>28547</v>
      </c>
    </row>
    <row r="2067" spans="1:6" ht="28.8" hidden="1" x14ac:dyDescent="0.3">
      <c r="A2067" s="29">
        <v>4</v>
      </c>
      <c r="B2067" s="30" t="s">
        <v>28053</v>
      </c>
      <c r="C2067" s="29" t="s">
        <v>28543</v>
      </c>
      <c r="D2067" s="30" t="s">
        <v>28544</v>
      </c>
      <c r="E2067" s="29" t="s">
        <v>4054</v>
      </c>
      <c r="F2067" s="30" t="s">
        <v>28548</v>
      </c>
    </row>
    <row r="2068" spans="1:6" ht="28.8" hidden="1" x14ac:dyDescent="0.3">
      <c r="A2068" s="29">
        <v>4</v>
      </c>
      <c r="B2068" s="30" t="s">
        <v>28053</v>
      </c>
      <c r="C2068" s="29" t="s">
        <v>28543</v>
      </c>
      <c r="D2068" s="30" t="s">
        <v>28544</v>
      </c>
      <c r="E2068" s="29" t="s">
        <v>4056</v>
      </c>
      <c r="F2068" s="30" t="s">
        <v>28549</v>
      </c>
    </row>
    <row r="2069" spans="1:6" ht="28.8" hidden="1" x14ac:dyDescent="0.3">
      <c r="A2069" s="29">
        <v>4</v>
      </c>
      <c r="B2069" s="30" t="s">
        <v>28053</v>
      </c>
      <c r="C2069" s="29" t="s">
        <v>28543</v>
      </c>
      <c r="D2069" s="30" t="s">
        <v>28544</v>
      </c>
      <c r="E2069" s="29" t="s">
        <v>4058</v>
      </c>
      <c r="F2069" s="30" t="s">
        <v>28550</v>
      </c>
    </row>
    <row r="2070" spans="1:6" ht="28.8" hidden="1" x14ac:dyDescent="0.3">
      <c r="A2070" s="29">
        <v>4</v>
      </c>
      <c r="B2070" s="30" t="s">
        <v>28053</v>
      </c>
      <c r="C2070" s="29" t="s">
        <v>28543</v>
      </c>
      <c r="D2070" s="30" t="s">
        <v>28544</v>
      </c>
      <c r="E2070" s="29" t="s">
        <v>4060</v>
      </c>
      <c r="F2070" s="30" t="s">
        <v>28551</v>
      </c>
    </row>
    <row r="2071" spans="1:6" ht="28.8" hidden="1" x14ac:dyDescent="0.3">
      <c r="A2071" s="29">
        <v>4</v>
      </c>
      <c r="B2071" s="30" t="s">
        <v>28053</v>
      </c>
      <c r="C2071" s="29" t="s">
        <v>28543</v>
      </c>
      <c r="D2071" s="30" t="s">
        <v>28544</v>
      </c>
      <c r="E2071" s="29" t="s">
        <v>4062</v>
      </c>
      <c r="F2071" s="30" t="s">
        <v>28552</v>
      </c>
    </row>
    <row r="2072" spans="1:6" ht="28.8" hidden="1" x14ac:dyDescent="0.3">
      <c r="A2072" s="29">
        <v>4</v>
      </c>
      <c r="B2072" s="30" t="s">
        <v>28053</v>
      </c>
      <c r="C2072" s="29" t="s">
        <v>28543</v>
      </c>
      <c r="D2072" s="30" t="s">
        <v>28544</v>
      </c>
      <c r="E2072" s="29" t="s">
        <v>4064</v>
      </c>
      <c r="F2072" s="30" t="s">
        <v>28553</v>
      </c>
    </row>
    <row r="2073" spans="1:6" ht="28.8" hidden="1" x14ac:dyDescent="0.3">
      <c r="A2073" s="29">
        <v>4</v>
      </c>
      <c r="B2073" s="30" t="s">
        <v>28053</v>
      </c>
      <c r="C2073" s="29" t="s">
        <v>28554</v>
      </c>
      <c r="D2073" s="30" t="s">
        <v>28555</v>
      </c>
      <c r="E2073" s="29" t="s">
        <v>4066</v>
      </c>
      <c r="F2073" s="30" t="s">
        <v>28556</v>
      </c>
    </row>
    <row r="2074" spans="1:6" ht="28.8" hidden="1" x14ac:dyDescent="0.3">
      <c r="A2074" s="29">
        <v>5</v>
      </c>
      <c r="B2074" s="30" t="s">
        <v>28557</v>
      </c>
      <c r="C2074" s="29" t="s">
        <v>28558</v>
      </c>
      <c r="D2074" s="30" t="s">
        <v>28559</v>
      </c>
      <c r="E2074" s="29" t="s">
        <v>4068</v>
      </c>
      <c r="F2074" s="30" t="s">
        <v>28560</v>
      </c>
    </row>
    <row r="2075" spans="1:6" ht="28.8" hidden="1" x14ac:dyDescent="0.3">
      <c r="A2075" s="29">
        <v>5</v>
      </c>
      <c r="B2075" s="30" t="s">
        <v>28557</v>
      </c>
      <c r="C2075" s="29" t="s">
        <v>28558</v>
      </c>
      <c r="D2075" s="30" t="s">
        <v>28559</v>
      </c>
      <c r="E2075" s="29" t="s">
        <v>4070</v>
      </c>
      <c r="F2075" s="30" t="s">
        <v>28561</v>
      </c>
    </row>
    <row r="2076" spans="1:6" ht="28.8" hidden="1" x14ac:dyDescent="0.3">
      <c r="A2076" s="29">
        <v>5</v>
      </c>
      <c r="B2076" s="30" t="s">
        <v>28557</v>
      </c>
      <c r="C2076" s="29" t="s">
        <v>28558</v>
      </c>
      <c r="D2076" s="30" t="s">
        <v>28559</v>
      </c>
      <c r="E2076" s="29" t="s">
        <v>4072</v>
      </c>
      <c r="F2076" s="30" t="s">
        <v>28562</v>
      </c>
    </row>
    <row r="2077" spans="1:6" ht="28.8" hidden="1" x14ac:dyDescent="0.3">
      <c r="A2077" s="29">
        <v>5</v>
      </c>
      <c r="B2077" s="30" t="s">
        <v>28557</v>
      </c>
      <c r="C2077" s="29" t="s">
        <v>28558</v>
      </c>
      <c r="D2077" s="30" t="s">
        <v>28559</v>
      </c>
      <c r="E2077" s="29" t="s">
        <v>4074</v>
      </c>
      <c r="F2077" s="30" t="s">
        <v>28563</v>
      </c>
    </row>
    <row r="2078" spans="1:6" ht="28.8" hidden="1" x14ac:dyDescent="0.3">
      <c r="A2078" s="29">
        <v>5</v>
      </c>
      <c r="B2078" s="30" t="s">
        <v>28557</v>
      </c>
      <c r="C2078" s="29" t="s">
        <v>28564</v>
      </c>
      <c r="D2078" s="30" t="s">
        <v>28565</v>
      </c>
      <c r="E2078" s="29" t="s">
        <v>4076</v>
      </c>
      <c r="F2078" s="30" t="s">
        <v>28566</v>
      </c>
    </row>
    <row r="2079" spans="1:6" ht="28.8" hidden="1" x14ac:dyDescent="0.3">
      <c r="A2079" s="29">
        <v>5</v>
      </c>
      <c r="B2079" s="30" t="s">
        <v>28557</v>
      </c>
      <c r="C2079" s="29" t="s">
        <v>28564</v>
      </c>
      <c r="D2079" s="30" t="s">
        <v>28565</v>
      </c>
      <c r="E2079" s="29" t="s">
        <v>4078</v>
      </c>
      <c r="F2079" s="30" t="s">
        <v>28567</v>
      </c>
    </row>
    <row r="2080" spans="1:6" ht="28.8" hidden="1" x14ac:dyDescent="0.3">
      <c r="A2080" s="29">
        <v>5</v>
      </c>
      <c r="B2080" s="30" t="s">
        <v>28557</v>
      </c>
      <c r="C2080" s="29" t="s">
        <v>28564</v>
      </c>
      <c r="D2080" s="30" t="s">
        <v>28565</v>
      </c>
      <c r="E2080" s="29" t="s">
        <v>4080</v>
      </c>
      <c r="F2080" s="30" t="s">
        <v>28568</v>
      </c>
    </row>
    <row r="2081" spans="1:6" ht="28.8" hidden="1" x14ac:dyDescent="0.3">
      <c r="A2081" s="29">
        <v>5</v>
      </c>
      <c r="B2081" s="30" t="s">
        <v>28557</v>
      </c>
      <c r="C2081" s="29" t="s">
        <v>28564</v>
      </c>
      <c r="D2081" s="30" t="s">
        <v>28565</v>
      </c>
      <c r="E2081" s="29" t="s">
        <v>4082</v>
      </c>
      <c r="F2081" s="30" t="s">
        <v>28569</v>
      </c>
    </row>
    <row r="2082" spans="1:6" ht="28.8" hidden="1" x14ac:dyDescent="0.3">
      <c r="A2082" s="29">
        <v>5</v>
      </c>
      <c r="B2082" s="30" t="s">
        <v>28557</v>
      </c>
      <c r="C2082" s="29" t="s">
        <v>28564</v>
      </c>
      <c r="D2082" s="30" t="s">
        <v>28565</v>
      </c>
      <c r="E2082" s="29" t="s">
        <v>4084</v>
      </c>
      <c r="F2082" s="30" t="s">
        <v>28570</v>
      </c>
    </row>
    <row r="2083" spans="1:6" ht="28.8" hidden="1" x14ac:dyDescent="0.3">
      <c r="A2083" s="29">
        <v>5</v>
      </c>
      <c r="B2083" s="30" t="s">
        <v>28557</v>
      </c>
      <c r="C2083" s="29" t="s">
        <v>28564</v>
      </c>
      <c r="D2083" s="30" t="s">
        <v>28565</v>
      </c>
      <c r="E2083" s="29" t="s">
        <v>4086</v>
      </c>
      <c r="F2083" s="30" t="s">
        <v>28571</v>
      </c>
    </row>
    <row r="2084" spans="1:6" ht="28.8" hidden="1" x14ac:dyDescent="0.3">
      <c r="A2084" s="29">
        <v>5</v>
      </c>
      <c r="B2084" s="30" t="s">
        <v>28557</v>
      </c>
      <c r="C2084" s="29" t="s">
        <v>28572</v>
      </c>
      <c r="D2084" s="30" t="s">
        <v>28573</v>
      </c>
      <c r="E2084" s="29" t="s">
        <v>4088</v>
      </c>
      <c r="F2084" s="30" t="s">
        <v>28574</v>
      </c>
    </row>
    <row r="2085" spans="1:6" ht="28.8" hidden="1" x14ac:dyDescent="0.3">
      <c r="A2085" s="29">
        <v>5</v>
      </c>
      <c r="B2085" s="30" t="s">
        <v>28557</v>
      </c>
      <c r="C2085" s="29" t="s">
        <v>28572</v>
      </c>
      <c r="D2085" s="30" t="s">
        <v>28573</v>
      </c>
      <c r="E2085" s="29" t="s">
        <v>4090</v>
      </c>
      <c r="F2085" s="30" t="s">
        <v>28575</v>
      </c>
    </row>
    <row r="2086" spans="1:6" ht="28.8" hidden="1" x14ac:dyDescent="0.3">
      <c r="A2086" s="29">
        <v>5</v>
      </c>
      <c r="B2086" s="30" t="s">
        <v>28557</v>
      </c>
      <c r="C2086" s="29" t="s">
        <v>28572</v>
      </c>
      <c r="D2086" s="30" t="s">
        <v>28573</v>
      </c>
      <c r="E2086" s="29" t="s">
        <v>4092</v>
      </c>
      <c r="F2086" s="30" t="s">
        <v>28576</v>
      </c>
    </row>
    <row r="2087" spans="1:6" ht="28.8" hidden="1" x14ac:dyDescent="0.3">
      <c r="A2087" s="29">
        <v>5</v>
      </c>
      <c r="B2087" s="30" t="s">
        <v>28557</v>
      </c>
      <c r="C2087" s="29" t="s">
        <v>28572</v>
      </c>
      <c r="D2087" s="30" t="s">
        <v>28573</v>
      </c>
      <c r="E2087" s="29" t="s">
        <v>4094</v>
      </c>
      <c r="F2087" s="30" t="s">
        <v>28577</v>
      </c>
    </row>
    <row r="2088" spans="1:6" ht="28.8" hidden="1" x14ac:dyDescent="0.3">
      <c r="A2088" s="29">
        <v>5</v>
      </c>
      <c r="B2088" s="30" t="s">
        <v>28557</v>
      </c>
      <c r="C2088" s="29" t="s">
        <v>28572</v>
      </c>
      <c r="D2088" s="30" t="s">
        <v>28573</v>
      </c>
      <c r="E2088" s="29" t="s">
        <v>4096</v>
      </c>
      <c r="F2088" s="30" t="s">
        <v>28578</v>
      </c>
    </row>
    <row r="2089" spans="1:6" ht="28.8" hidden="1" x14ac:dyDescent="0.3">
      <c r="A2089" s="29">
        <v>5</v>
      </c>
      <c r="B2089" s="30" t="s">
        <v>28557</v>
      </c>
      <c r="C2089" s="29" t="s">
        <v>28572</v>
      </c>
      <c r="D2089" s="30" t="s">
        <v>28573</v>
      </c>
      <c r="E2089" s="29" t="s">
        <v>4098</v>
      </c>
      <c r="F2089" s="30" t="s">
        <v>28579</v>
      </c>
    </row>
    <row r="2090" spans="1:6" ht="28.8" hidden="1" x14ac:dyDescent="0.3">
      <c r="A2090" s="29">
        <v>5</v>
      </c>
      <c r="B2090" s="30" t="s">
        <v>28557</v>
      </c>
      <c r="C2090" s="29" t="s">
        <v>28580</v>
      </c>
      <c r="D2090" s="30" t="s">
        <v>28581</v>
      </c>
      <c r="E2090" s="29" t="s">
        <v>4100</v>
      </c>
      <c r="F2090" s="30" t="s">
        <v>28582</v>
      </c>
    </row>
    <row r="2091" spans="1:6" ht="28.8" hidden="1" x14ac:dyDescent="0.3">
      <c r="A2091" s="29">
        <v>5</v>
      </c>
      <c r="B2091" s="30" t="s">
        <v>28557</v>
      </c>
      <c r="C2091" s="29" t="s">
        <v>28583</v>
      </c>
      <c r="D2091" s="30" t="s">
        <v>28584</v>
      </c>
      <c r="E2091" s="29" t="s">
        <v>4102</v>
      </c>
      <c r="F2091" s="30" t="s">
        <v>28585</v>
      </c>
    </row>
    <row r="2092" spans="1:6" ht="28.8" hidden="1" x14ac:dyDescent="0.3">
      <c r="A2092" s="29">
        <v>5</v>
      </c>
      <c r="B2092" s="30" t="s">
        <v>28557</v>
      </c>
      <c r="C2092" s="29" t="s">
        <v>28586</v>
      </c>
      <c r="D2092" s="30" t="s">
        <v>28587</v>
      </c>
      <c r="E2092" s="29" t="s">
        <v>4104</v>
      </c>
      <c r="F2092" s="30" t="s">
        <v>28588</v>
      </c>
    </row>
    <row r="2093" spans="1:6" ht="28.8" hidden="1" x14ac:dyDescent="0.3">
      <c r="A2093" s="29">
        <v>5</v>
      </c>
      <c r="B2093" s="30" t="s">
        <v>28557</v>
      </c>
      <c r="C2093" s="29" t="s">
        <v>28586</v>
      </c>
      <c r="D2093" s="30" t="s">
        <v>28587</v>
      </c>
      <c r="E2093" s="29" t="s">
        <v>4106</v>
      </c>
      <c r="F2093" s="30" t="s">
        <v>28589</v>
      </c>
    </row>
    <row r="2094" spans="1:6" ht="28.8" hidden="1" x14ac:dyDescent="0.3">
      <c r="A2094" s="29">
        <v>5</v>
      </c>
      <c r="B2094" s="30" t="s">
        <v>28557</v>
      </c>
      <c r="C2094" s="29" t="s">
        <v>28586</v>
      </c>
      <c r="D2094" s="30" t="s">
        <v>28587</v>
      </c>
      <c r="E2094" s="29" t="s">
        <v>4108</v>
      </c>
      <c r="F2094" s="30" t="s">
        <v>28590</v>
      </c>
    </row>
    <row r="2095" spans="1:6" ht="28.8" hidden="1" x14ac:dyDescent="0.3">
      <c r="A2095" s="29">
        <v>5</v>
      </c>
      <c r="B2095" s="30" t="s">
        <v>28557</v>
      </c>
      <c r="C2095" s="29" t="s">
        <v>28586</v>
      </c>
      <c r="D2095" s="30" t="s">
        <v>28587</v>
      </c>
      <c r="E2095" s="29" t="s">
        <v>4110</v>
      </c>
      <c r="F2095" s="30" t="s">
        <v>28591</v>
      </c>
    </row>
    <row r="2096" spans="1:6" ht="28.8" hidden="1" x14ac:dyDescent="0.3">
      <c r="A2096" s="29">
        <v>5</v>
      </c>
      <c r="B2096" s="30" t="s">
        <v>28557</v>
      </c>
      <c r="C2096" s="29" t="s">
        <v>28592</v>
      </c>
      <c r="D2096" s="30" t="s">
        <v>28593</v>
      </c>
      <c r="E2096" s="29" t="s">
        <v>4112</v>
      </c>
      <c r="F2096" s="30" t="s">
        <v>28594</v>
      </c>
    </row>
    <row r="2097" spans="1:6" ht="28.8" hidden="1" x14ac:dyDescent="0.3">
      <c r="A2097" s="29">
        <v>5</v>
      </c>
      <c r="B2097" s="30" t="s">
        <v>28557</v>
      </c>
      <c r="C2097" s="29" t="s">
        <v>28592</v>
      </c>
      <c r="D2097" s="30" t="s">
        <v>28593</v>
      </c>
      <c r="E2097" s="29" t="s">
        <v>4114</v>
      </c>
      <c r="F2097" s="30" t="s">
        <v>28595</v>
      </c>
    </row>
    <row r="2098" spans="1:6" ht="28.8" hidden="1" x14ac:dyDescent="0.3">
      <c r="A2098" s="29">
        <v>5</v>
      </c>
      <c r="B2098" s="30" t="s">
        <v>28557</v>
      </c>
      <c r="C2098" s="29" t="s">
        <v>28592</v>
      </c>
      <c r="D2098" s="30" t="s">
        <v>28593</v>
      </c>
      <c r="E2098" s="29" t="s">
        <v>4116</v>
      </c>
      <c r="F2098" s="30" t="s">
        <v>28596</v>
      </c>
    </row>
    <row r="2099" spans="1:6" ht="28.8" hidden="1" x14ac:dyDescent="0.3">
      <c r="A2099" s="29">
        <v>5</v>
      </c>
      <c r="B2099" s="30" t="s">
        <v>28557</v>
      </c>
      <c r="C2099" s="29" t="s">
        <v>28592</v>
      </c>
      <c r="D2099" s="30" t="s">
        <v>28593</v>
      </c>
      <c r="E2099" s="29" t="s">
        <v>4118</v>
      </c>
      <c r="F2099" s="30" t="s">
        <v>28597</v>
      </c>
    </row>
    <row r="2100" spans="1:6" ht="28.8" hidden="1" x14ac:dyDescent="0.3">
      <c r="A2100" s="29">
        <v>5</v>
      </c>
      <c r="B2100" s="30" t="s">
        <v>28557</v>
      </c>
      <c r="C2100" s="29" t="s">
        <v>28592</v>
      </c>
      <c r="D2100" s="30" t="s">
        <v>28593</v>
      </c>
      <c r="E2100" s="29" t="s">
        <v>4120</v>
      </c>
      <c r="F2100" s="30" t="s">
        <v>28598</v>
      </c>
    </row>
    <row r="2101" spans="1:6" ht="28.8" hidden="1" x14ac:dyDescent="0.3">
      <c r="A2101" s="29">
        <v>5</v>
      </c>
      <c r="B2101" s="30" t="s">
        <v>28557</v>
      </c>
      <c r="C2101" s="29" t="s">
        <v>28592</v>
      </c>
      <c r="D2101" s="30" t="s">
        <v>28593</v>
      </c>
      <c r="E2101" s="29" t="s">
        <v>4122</v>
      </c>
      <c r="F2101" s="30" t="s">
        <v>28599</v>
      </c>
    </row>
    <row r="2102" spans="1:6" ht="28.8" hidden="1" x14ac:dyDescent="0.3">
      <c r="A2102" s="29">
        <v>5</v>
      </c>
      <c r="B2102" s="30" t="s">
        <v>28557</v>
      </c>
      <c r="C2102" s="29" t="s">
        <v>28592</v>
      </c>
      <c r="D2102" s="30" t="s">
        <v>28593</v>
      </c>
      <c r="E2102" s="29" t="s">
        <v>4124</v>
      </c>
      <c r="F2102" s="30" t="s">
        <v>28600</v>
      </c>
    </row>
    <row r="2103" spans="1:6" ht="28.8" hidden="1" x14ac:dyDescent="0.3">
      <c r="A2103" s="29">
        <v>5</v>
      </c>
      <c r="B2103" s="30" t="s">
        <v>28557</v>
      </c>
      <c r="C2103" s="29" t="s">
        <v>28592</v>
      </c>
      <c r="D2103" s="30" t="s">
        <v>28593</v>
      </c>
      <c r="E2103" s="29" t="s">
        <v>4126</v>
      </c>
      <c r="F2103" s="30" t="s">
        <v>28601</v>
      </c>
    </row>
    <row r="2104" spans="1:6" ht="28.8" hidden="1" x14ac:dyDescent="0.3">
      <c r="A2104" s="29">
        <v>5</v>
      </c>
      <c r="B2104" s="30" t="s">
        <v>28557</v>
      </c>
      <c r="C2104" s="29" t="s">
        <v>28592</v>
      </c>
      <c r="D2104" s="30" t="s">
        <v>28593</v>
      </c>
      <c r="E2104" s="29" t="s">
        <v>4128</v>
      </c>
      <c r="F2104" s="30" t="s">
        <v>28602</v>
      </c>
    </row>
    <row r="2105" spans="1:6" ht="28.8" hidden="1" x14ac:dyDescent="0.3">
      <c r="A2105" s="29">
        <v>5</v>
      </c>
      <c r="B2105" s="30" t="s">
        <v>28557</v>
      </c>
      <c r="C2105" s="29" t="s">
        <v>28592</v>
      </c>
      <c r="D2105" s="30" t="s">
        <v>28593</v>
      </c>
      <c r="E2105" s="29" t="s">
        <v>4130</v>
      </c>
      <c r="F2105" s="30" t="s">
        <v>28603</v>
      </c>
    </row>
    <row r="2106" spans="1:6" ht="43.2" hidden="1" x14ac:dyDescent="0.3">
      <c r="A2106" s="29">
        <v>5</v>
      </c>
      <c r="B2106" s="30" t="s">
        <v>28557</v>
      </c>
      <c r="C2106" s="29" t="s">
        <v>28604</v>
      </c>
      <c r="D2106" s="30" t="s">
        <v>28605</v>
      </c>
      <c r="E2106" s="29" t="s">
        <v>4132</v>
      </c>
      <c r="F2106" s="30" t="s">
        <v>28606</v>
      </c>
    </row>
    <row r="2107" spans="1:6" ht="43.2" hidden="1" x14ac:dyDescent="0.3">
      <c r="A2107" s="29">
        <v>5</v>
      </c>
      <c r="B2107" s="30" t="s">
        <v>28557</v>
      </c>
      <c r="C2107" s="29" t="s">
        <v>28604</v>
      </c>
      <c r="D2107" s="30" t="s">
        <v>28605</v>
      </c>
      <c r="E2107" s="29" t="s">
        <v>4134</v>
      </c>
      <c r="F2107" s="30" t="s">
        <v>28607</v>
      </c>
    </row>
    <row r="2108" spans="1:6" ht="43.2" hidden="1" x14ac:dyDescent="0.3">
      <c r="A2108" s="29">
        <v>5</v>
      </c>
      <c r="B2108" s="30" t="s">
        <v>28557</v>
      </c>
      <c r="C2108" s="29" t="s">
        <v>28604</v>
      </c>
      <c r="D2108" s="30" t="s">
        <v>28605</v>
      </c>
      <c r="E2108" s="29" t="s">
        <v>4136</v>
      </c>
      <c r="F2108" s="30" t="s">
        <v>28608</v>
      </c>
    </row>
    <row r="2109" spans="1:6" ht="43.2" hidden="1" x14ac:dyDescent="0.3">
      <c r="A2109" s="29">
        <v>5</v>
      </c>
      <c r="B2109" s="30" t="s">
        <v>28557</v>
      </c>
      <c r="C2109" s="29" t="s">
        <v>28604</v>
      </c>
      <c r="D2109" s="30" t="s">
        <v>28605</v>
      </c>
      <c r="E2109" s="29" t="s">
        <v>4138</v>
      </c>
      <c r="F2109" s="30" t="s">
        <v>28609</v>
      </c>
    </row>
    <row r="2110" spans="1:6" ht="43.2" hidden="1" x14ac:dyDescent="0.3">
      <c r="A2110" s="29">
        <v>5</v>
      </c>
      <c r="B2110" s="30" t="s">
        <v>28557</v>
      </c>
      <c r="C2110" s="29" t="s">
        <v>28604</v>
      </c>
      <c r="D2110" s="30" t="s">
        <v>28605</v>
      </c>
      <c r="E2110" s="29" t="s">
        <v>4140</v>
      </c>
      <c r="F2110" s="30" t="s">
        <v>28610</v>
      </c>
    </row>
    <row r="2111" spans="1:6" ht="28.8" hidden="1" x14ac:dyDescent="0.3">
      <c r="A2111" s="29">
        <v>5</v>
      </c>
      <c r="B2111" s="30" t="s">
        <v>28557</v>
      </c>
      <c r="C2111" s="29" t="s">
        <v>28611</v>
      </c>
      <c r="D2111" s="30" t="s">
        <v>28612</v>
      </c>
      <c r="E2111" s="29" t="s">
        <v>4142</v>
      </c>
      <c r="F2111" s="30" t="s">
        <v>28613</v>
      </c>
    </row>
    <row r="2112" spans="1:6" ht="28.8" hidden="1" x14ac:dyDescent="0.3">
      <c r="A2112" s="29">
        <v>5</v>
      </c>
      <c r="B2112" s="30" t="s">
        <v>28557</v>
      </c>
      <c r="C2112" s="29" t="s">
        <v>28614</v>
      </c>
      <c r="D2112" s="30" t="s">
        <v>28615</v>
      </c>
      <c r="E2112" s="29" t="s">
        <v>4144</v>
      </c>
      <c r="F2112" s="30" t="s">
        <v>28616</v>
      </c>
    </row>
    <row r="2113" spans="1:6" ht="28.8" hidden="1" x14ac:dyDescent="0.3">
      <c r="A2113" s="29">
        <v>5</v>
      </c>
      <c r="B2113" s="30" t="s">
        <v>28557</v>
      </c>
      <c r="C2113" s="29" t="s">
        <v>28614</v>
      </c>
      <c r="D2113" s="30" t="s">
        <v>28615</v>
      </c>
      <c r="E2113" s="29" t="s">
        <v>4146</v>
      </c>
      <c r="F2113" s="30" t="s">
        <v>28617</v>
      </c>
    </row>
    <row r="2114" spans="1:6" ht="28.8" hidden="1" x14ac:dyDescent="0.3">
      <c r="A2114" s="29">
        <v>5</v>
      </c>
      <c r="B2114" s="30" t="s">
        <v>28557</v>
      </c>
      <c r="C2114" s="29" t="s">
        <v>28614</v>
      </c>
      <c r="D2114" s="30" t="s">
        <v>28615</v>
      </c>
      <c r="E2114" s="29" t="s">
        <v>4148</v>
      </c>
      <c r="F2114" s="30" t="s">
        <v>28618</v>
      </c>
    </row>
    <row r="2115" spans="1:6" ht="28.8" hidden="1" x14ac:dyDescent="0.3">
      <c r="A2115" s="29">
        <v>5</v>
      </c>
      <c r="B2115" s="30" t="s">
        <v>28557</v>
      </c>
      <c r="C2115" s="29" t="s">
        <v>28614</v>
      </c>
      <c r="D2115" s="30" t="s">
        <v>28615</v>
      </c>
      <c r="E2115" s="29" t="s">
        <v>4150</v>
      </c>
      <c r="F2115" s="30" t="s">
        <v>28619</v>
      </c>
    </row>
    <row r="2116" spans="1:6" ht="28.8" hidden="1" x14ac:dyDescent="0.3">
      <c r="A2116" s="29">
        <v>5</v>
      </c>
      <c r="B2116" s="30" t="s">
        <v>28557</v>
      </c>
      <c r="C2116" s="29" t="s">
        <v>28614</v>
      </c>
      <c r="D2116" s="30" t="s">
        <v>28615</v>
      </c>
      <c r="E2116" s="29" t="s">
        <v>4152</v>
      </c>
      <c r="F2116" s="30" t="s">
        <v>28620</v>
      </c>
    </row>
    <row r="2117" spans="1:6" ht="28.8" hidden="1" x14ac:dyDescent="0.3">
      <c r="A2117" s="29">
        <v>5</v>
      </c>
      <c r="B2117" s="30" t="s">
        <v>28557</v>
      </c>
      <c r="C2117" s="29" t="s">
        <v>28614</v>
      </c>
      <c r="D2117" s="30" t="s">
        <v>28615</v>
      </c>
      <c r="E2117" s="29" t="s">
        <v>4154</v>
      </c>
      <c r="F2117" s="30" t="s">
        <v>28621</v>
      </c>
    </row>
    <row r="2118" spans="1:6" ht="28.8" hidden="1" x14ac:dyDescent="0.3">
      <c r="A2118" s="29">
        <v>5</v>
      </c>
      <c r="B2118" s="30" t="s">
        <v>28557</v>
      </c>
      <c r="C2118" s="29" t="s">
        <v>28614</v>
      </c>
      <c r="D2118" s="30" t="s">
        <v>28615</v>
      </c>
      <c r="E2118" s="29" t="s">
        <v>4156</v>
      </c>
      <c r="F2118" s="30" t="s">
        <v>28622</v>
      </c>
    </row>
    <row r="2119" spans="1:6" ht="43.2" hidden="1" x14ac:dyDescent="0.3">
      <c r="A2119" s="29">
        <v>5</v>
      </c>
      <c r="B2119" s="30" t="s">
        <v>28557</v>
      </c>
      <c r="C2119" s="29" t="s">
        <v>28614</v>
      </c>
      <c r="D2119" s="30" t="s">
        <v>28615</v>
      </c>
      <c r="E2119" s="29" t="s">
        <v>4158</v>
      </c>
      <c r="F2119" s="30" t="s">
        <v>28623</v>
      </c>
    </row>
    <row r="2120" spans="1:6" ht="43.2" hidden="1" x14ac:dyDescent="0.3">
      <c r="A2120" s="29">
        <v>5</v>
      </c>
      <c r="B2120" s="30" t="s">
        <v>28557</v>
      </c>
      <c r="C2120" s="29" t="s">
        <v>28614</v>
      </c>
      <c r="D2120" s="30" t="s">
        <v>28615</v>
      </c>
      <c r="E2120" s="29" t="s">
        <v>4160</v>
      </c>
      <c r="F2120" s="30" t="s">
        <v>28624</v>
      </c>
    </row>
    <row r="2121" spans="1:6" ht="43.2" hidden="1" x14ac:dyDescent="0.3">
      <c r="A2121" s="29">
        <v>5</v>
      </c>
      <c r="B2121" s="30" t="s">
        <v>28557</v>
      </c>
      <c r="C2121" s="29" t="s">
        <v>28614</v>
      </c>
      <c r="D2121" s="30" t="s">
        <v>28615</v>
      </c>
      <c r="E2121" s="29" t="s">
        <v>4162</v>
      </c>
      <c r="F2121" s="30" t="s">
        <v>28625</v>
      </c>
    </row>
    <row r="2122" spans="1:6" ht="28.8" hidden="1" x14ac:dyDescent="0.3">
      <c r="A2122" s="29">
        <v>5</v>
      </c>
      <c r="B2122" s="30" t="s">
        <v>28557</v>
      </c>
      <c r="C2122" s="29" t="s">
        <v>28626</v>
      </c>
      <c r="D2122" s="30" t="s">
        <v>28627</v>
      </c>
      <c r="E2122" s="29" t="s">
        <v>4164</v>
      </c>
      <c r="F2122" s="30" t="s">
        <v>28628</v>
      </c>
    </row>
    <row r="2123" spans="1:6" ht="28.8" hidden="1" x14ac:dyDescent="0.3">
      <c r="A2123" s="29">
        <v>5</v>
      </c>
      <c r="B2123" s="30" t="s">
        <v>28557</v>
      </c>
      <c r="C2123" s="29" t="s">
        <v>28626</v>
      </c>
      <c r="D2123" s="30" t="s">
        <v>28627</v>
      </c>
      <c r="E2123" s="29" t="s">
        <v>4166</v>
      </c>
      <c r="F2123" s="30" t="s">
        <v>28629</v>
      </c>
    </row>
    <row r="2124" spans="1:6" ht="28.8" hidden="1" x14ac:dyDescent="0.3">
      <c r="A2124" s="29">
        <v>5</v>
      </c>
      <c r="B2124" s="30" t="s">
        <v>28557</v>
      </c>
      <c r="C2124" s="29" t="s">
        <v>28626</v>
      </c>
      <c r="D2124" s="30" t="s">
        <v>28627</v>
      </c>
      <c r="E2124" s="29" t="s">
        <v>4168</v>
      </c>
      <c r="F2124" s="30" t="s">
        <v>28630</v>
      </c>
    </row>
    <row r="2125" spans="1:6" ht="28.8" hidden="1" x14ac:dyDescent="0.3">
      <c r="A2125" s="29">
        <v>5</v>
      </c>
      <c r="B2125" s="30" t="s">
        <v>28557</v>
      </c>
      <c r="C2125" s="29" t="s">
        <v>28626</v>
      </c>
      <c r="D2125" s="30" t="s">
        <v>28627</v>
      </c>
      <c r="E2125" s="29" t="s">
        <v>4170</v>
      </c>
      <c r="F2125" s="30" t="s">
        <v>28631</v>
      </c>
    </row>
    <row r="2126" spans="1:6" ht="28.8" hidden="1" x14ac:dyDescent="0.3">
      <c r="A2126" s="29">
        <v>5</v>
      </c>
      <c r="B2126" s="30" t="s">
        <v>28557</v>
      </c>
      <c r="C2126" s="29" t="s">
        <v>28626</v>
      </c>
      <c r="D2126" s="30" t="s">
        <v>28627</v>
      </c>
      <c r="E2126" s="29" t="s">
        <v>4172</v>
      </c>
      <c r="F2126" s="30" t="s">
        <v>28632</v>
      </c>
    </row>
    <row r="2127" spans="1:6" ht="28.8" hidden="1" x14ac:dyDescent="0.3">
      <c r="A2127" s="29">
        <v>5</v>
      </c>
      <c r="B2127" s="30" t="s">
        <v>28557</v>
      </c>
      <c r="C2127" s="29" t="s">
        <v>28626</v>
      </c>
      <c r="D2127" s="30" t="s">
        <v>28627</v>
      </c>
      <c r="E2127" s="29" t="s">
        <v>4174</v>
      </c>
      <c r="F2127" s="30" t="s">
        <v>28633</v>
      </c>
    </row>
    <row r="2128" spans="1:6" ht="28.8" hidden="1" x14ac:dyDescent="0.3">
      <c r="A2128" s="29">
        <v>5</v>
      </c>
      <c r="B2128" s="30" t="s">
        <v>28557</v>
      </c>
      <c r="C2128" s="29" t="s">
        <v>28626</v>
      </c>
      <c r="D2128" s="30" t="s">
        <v>28627</v>
      </c>
      <c r="E2128" s="29" t="s">
        <v>4176</v>
      </c>
      <c r="F2128" s="30" t="s">
        <v>28634</v>
      </c>
    </row>
    <row r="2129" spans="1:6" ht="43.2" hidden="1" x14ac:dyDescent="0.3">
      <c r="A2129" s="29">
        <v>5</v>
      </c>
      <c r="B2129" s="30" t="s">
        <v>28557</v>
      </c>
      <c r="C2129" s="29" t="s">
        <v>28626</v>
      </c>
      <c r="D2129" s="30" t="s">
        <v>28627</v>
      </c>
      <c r="E2129" s="29" t="s">
        <v>4178</v>
      </c>
      <c r="F2129" s="30" t="s">
        <v>28635</v>
      </c>
    </row>
    <row r="2130" spans="1:6" ht="43.2" hidden="1" x14ac:dyDescent="0.3">
      <c r="A2130" s="29">
        <v>5</v>
      </c>
      <c r="B2130" s="30" t="s">
        <v>28557</v>
      </c>
      <c r="C2130" s="29" t="s">
        <v>28626</v>
      </c>
      <c r="D2130" s="30" t="s">
        <v>28627</v>
      </c>
      <c r="E2130" s="29" t="s">
        <v>4180</v>
      </c>
      <c r="F2130" s="30" t="s">
        <v>28636</v>
      </c>
    </row>
    <row r="2131" spans="1:6" ht="43.2" hidden="1" x14ac:dyDescent="0.3">
      <c r="A2131" s="29">
        <v>5</v>
      </c>
      <c r="B2131" s="30" t="s">
        <v>28557</v>
      </c>
      <c r="C2131" s="29" t="s">
        <v>28626</v>
      </c>
      <c r="D2131" s="30" t="s">
        <v>28627</v>
      </c>
      <c r="E2131" s="29" t="s">
        <v>4182</v>
      </c>
      <c r="F2131" s="30" t="s">
        <v>28637</v>
      </c>
    </row>
    <row r="2132" spans="1:6" ht="28.8" hidden="1" x14ac:dyDescent="0.3">
      <c r="A2132" s="29">
        <v>5</v>
      </c>
      <c r="B2132" s="30" t="s">
        <v>28557</v>
      </c>
      <c r="C2132" s="29" t="s">
        <v>28638</v>
      </c>
      <c r="D2132" s="30" t="s">
        <v>28639</v>
      </c>
      <c r="E2132" s="29" t="s">
        <v>4184</v>
      </c>
      <c r="F2132" s="30" t="s">
        <v>28640</v>
      </c>
    </row>
    <row r="2133" spans="1:6" ht="28.8" hidden="1" x14ac:dyDescent="0.3">
      <c r="A2133" s="29">
        <v>5</v>
      </c>
      <c r="B2133" s="30" t="s">
        <v>28557</v>
      </c>
      <c r="C2133" s="29" t="s">
        <v>28638</v>
      </c>
      <c r="D2133" s="30" t="s">
        <v>28639</v>
      </c>
      <c r="E2133" s="29" t="s">
        <v>4186</v>
      </c>
      <c r="F2133" s="30" t="s">
        <v>28641</v>
      </c>
    </row>
    <row r="2134" spans="1:6" ht="28.8" hidden="1" x14ac:dyDescent="0.3">
      <c r="A2134" s="29">
        <v>5</v>
      </c>
      <c r="B2134" s="30" t="s">
        <v>28557</v>
      </c>
      <c r="C2134" s="29" t="s">
        <v>28638</v>
      </c>
      <c r="D2134" s="30" t="s">
        <v>28639</v>
      </c>
      <c r="E2134" s="29" t="s">
        <v>4188</v>
      </c>
      <c r="F2134" s="30" t="s">
        <v>28642</v>
      </c>
    </row>
    <row r="2135" spans="1:6" ht="28.8" hidden="1" x14ac:dyDescent="0.3">
      <c r="A2135" s="29">
        <v>5</v>
      </c>
      <c r="B2135" s="30" t="s">
        <v>28557</v>
      </c>
      <c r="C2135" s="29" t="s">
        <v>28638</v>
      </c>
      <c r="D2135" s="30" t="s">
        <v>28639</v>
      </c>
      <c r="E2135" s="29" t="s">
        <v>4190</v>
      </c>
      <c r="F2135" s="30" t="s">
        <v>28643</v>
      </c>
    </row>
    <row r="2136" spans="1:6" ht="43.2" hidden="1" x14ac:dyDescent="0.3">
      <c r="A2136" s="29">
        <v>5</v>
      </c>
      <c r="B2136" s="30" t="s">
        <v>28557</v>
      </c>
      <c r="C2136" s="29" t="s">
        <v>28638</v>
      </c>
      <c r="D2136" s="30" t="s">
        <v>28639</v>
      </c>
      <c r="E2136" s="29" t="s">
        <v>4192</v>
      </c>
      <c r="F2136" s="30" t="s">
        <v>28644</v>
      </c>
    </row>
    <row r="2137" spans="1:6" ht="28.8" hidden="1" x14ac:dyDescent="0.3">
      <c r="A2137" s="29">
        <v>5</v>
      </c>
      <c r="B2137" s="30" t="s">
        <v>28557</v>
      </c>
      <c r="C2137" s="29" t="s">
        <v>28638</v>
      </c>
      <c r="D2137" s="30" t="s">
        <v>28639</v>
      </c>
      <c r="E2137" s="29" t="s">
        <v>4194</v>
      </c>
      <c r="F2137" s="30" t="s">
        <v>28645</v>
      </c>
    </row>
    <row r="2138" spans="1:6" ht="28.8" hidden="1" x14ac:dyDescent="0.3">
      <c r="A2138" s="29">
        <v>5</v>
      </c>
      <c r="B2138" s="30" t="s">
        <v>28557</v>
      </c>
      <c r="C2138" s="29" t="s">
        <v>28638</v>
      </c>
      <c r="D2138" s="30" t="s">
        <v>28639</v>
      </c>
      <c r="E2138" s="29" t="s">
        <v>4196</v>
      </c>
      <c r="F2138" s="30" t="s">
        <v>28646</v>
      </c>
    </row>
    <row r="2139" spans="1:6" ht="43.2" hidden="1" x14ac:dyDescent="0.3">
      <c r="A2139" s="29">
        <v>5</v>
      </c>
      <c r="B2139" s="30" t="s">
        <v>28557</v>
      </c>
      <c r="C2139" s="29" t="s">
        <v>28638</v>
      </c>
      <c r="D2139" s="30" t="s">
        <v>28639</v>
      </c>
      <c r="E2139" s="29" t="s">
        <v>4198</v>
      </c>
      <c r="F2139" s="30" t="s">
        <v>28647</v>
      </c>
    </row>
    <row r="2140" spans="1:6" ht="43.2" hidden="1" x14ac:dyDescent="0.3">
      <c r="A2140" s="29">
        <v>5</v>
      </c>
      <c r="B2140" s="30" t="s">
        <v>28557</v>
      </c>
      <c r="C2140" s="29" t="s">
        <v>28638</v>
      </c>
      <c r="D2140" s="30" t="s">
        <v>28639</v>
      </c>
      <c r="E2140" s="29" t="s">
        <v>4200</v>
      </c>
      <c r="F2140" s="30" t="s">
        <v>28648</v>
      </c>
    </row>
    <row r="2141" spans="1:6" ht="43.2" hidden="1" x14ac:dyDescent="0.3">
      <c r="A2141" s="29">
        <v>5</v>
      </c>
      <c r="B2141" s="30" t="s">
        <v>28557</v>
      </c>
      <c r="C2141" s="29" t="s">
        <v>28638</v>
      </c>
      <c r="D2141" s="30" t="s">
        <v>28639</v>
      </c>
      <c r="E2141" s="29" t="s">
        <v>4202</v>
      </c>
      <c r="F2141" s="30" t="s">
        <v>28649</v>
      </c>
    </row>
    <row r="2142" spans="1:6" ht="28.8" hidden="1" x14ac:dyDescent="0.3">
      <c r="A2142" s="29">
        <v>5</v>
      </c>
      <c r="B2142" s="30" t="s">
        <v>28557</v>
      </c>
      <c r="C2142" s="29" t="s">
        <v>28650</v>
      </c>
      <c r="D2142" s="30" t="s">
        <v>28651</v>
      </c>
      <c r="E2142" s="29" t="s">
        <v>4204</v>
      </c>
      <c r="F2142" s="30" t="s">
        <v>28652</v>
      </c>
    </row>
    <row r="2143" spans="1:6" ht="28.8" hidden="1" x14ac:dyDescent="0.3">
      <c r="A2143" s="29">
        <v>5</v>
      </c>
      <c r="B2143" s="30" t="s">
        <v>28557</v>
      </c>
      <c r="C2143" s="29" t="s">
        <v>28650</v>
      </c>
      <c r="D2143" s="30" t="s">
        <v>28651</v>
      </c>
      <c r="E2143" s="29" t="s">
        <v>4206</v>
      </c>
      <c r="F2143" s="30" t="s">
        <v>28653</v>
      </c>
    </row>
    <row r="2144" spans="1:6" ht="43.2" hidden="1" x14ac:dyDescent="0.3">
      <c r="A2144" s="29">
        <v>5</v>
      </c>
      <c r="B2144" s="30" t="s">
        <v>28557</v>
      </c>
      <c r="C2144" s="29" t="s">
        <v>28650</v>
      </c>
      <c r="D2144" s="30" t="s">
        <v>28651</v>
      </c>
      <c r="E2144" s="29" t="s">
        <v>4208</v>
      </c>
      <c r="F2144" s="30" t="s">
        <v>28654</v>
      </c>
    </row>
    <row r="2145" spans="1:6" ht="28.8" hidden="1" x14ac:dyDescent="0.3">
      <c r="A2145" s="29">
        <v>5</v>
      </c>
      <c r="B2145" s="30" t="s">
        <v>28557</v>
      </c>
      <c r="C2145" s="29" t="s">
        <v>28650</v>
      </c>
      <c r="D2145" s="30" t="s">
        <v>28651</v>
      </c>
      <c r="E2145" s="29" t="s">
        <v>4210</v>
      </c>
      <c r="F2145" s="30" t="s">
        <v>28655</v>
      </c>
    </row>
    <row r="2146" spans="1:6" ht="43.2" hidden="1" x14ac:dyDescent="0.3">
      <c r="A2146" s="29">
        <v>5</v>
      </c>
      <c r="B2146" s="30" t="s">
        <v>28557</v>
      </c>
      <c r="C2146" s="29" t="s">
        <v>28650</v>
      </c>
      <c r="D2146" s="30" t="s">
        <v>28651</v>
      </c>
      <c r="E2146" s="29" t="s">
        <v>4212</v>
      </c>
      <c r="F2146" s="30" t="s">
        <v>28656</v>
      </c>
    </row>
    <row r="2147" spans="1:6" ht="28.8" hidden="1" x14ac:dyDescent="0.3">
      <c r="A2147" s="29">
        <v>5</v>
      </c>
      <c r="B2147" s="30" t="s">
        <v>28557</v>
      </c>
      <c r="C2147" s="29" t="s">
        <v>28650</v>
      </c>
      <c r="D2147" s="30" t="s">
        <v>28651</v>
      </c>
      <c r="E2147" s="29" t="s">
        <v>4214</v>
      </c>
      <c r="F2147" s="30" t="s">
        <v>28657</v>
      </c>
    </row>
    <row r="2148" spans="1:6" ht="28.8" hidden="1" x14ac:dyDescent="0.3">
      <c r="A2148" s="29">
        <v>5</v>
      </c>
      <c r="B2148" s="30" t="s">
        <v>28557</v>
      </c>
      <c r="C2148" s="29" t="s">
        <v>28650</v>
      </c>
      <c r="D2148" s="30" t="s">
        <v>28651</v>
      </c>
      <c r="E2148" s="29" t="s">
        <v>4216</v>
      </c>
      <c r="F2148" s="30" t="s">
        <v>28658</v>
      </c>
    </row>
    <row r="2149" spans="1:6" ht="43.2" hidden="1" x14ac:dyDescent="0.3">
      <c r="A2149" s="29">
        <v>5</v>
      </c>
      <c r="B2149" s="30" t="s">
        <v>28557</v>
      </c>
      <c r="C2149" s="29" t="s">
        <v>28650</v>
      </c>
      <c r="D2149" s="30" t="s">
        <v>28651</v>
      </c>
      <c r="E2149" s="29" t="s">
        <v>4218</v>
      </c>
      <c r="F2149" s="30" t="s">
        <v>28659</v>
      </c>
    </row>
    <row r="2150" spans="1:6" ht="43.2" hidden="1" x14ac:dyDescent="0.3">
      <c r="A2150" s="29">
        <v>5</v>
      </c>
      <c r="B2150" s="30" t="s">
        <v>28557</v>
      </c>
      <c r="C2150" s="29" t="s">
        <v>28650</v>
      </c>
      <c r="D2150" s="30" t="s">
        <v>28651</v>
      </c>
      <c r="E2150" s="29" t="s">
        <v>4220</v>
      </c>
      <c r="F2150" s="30" t="s">
        <v>28660</v>
      </c>
    </row>
    <row r="2151" spans="1:6" ht="43.2" hidden="1" x14ac:dyDescent="0.3">
      <c r="A2151" s="29">
        <v>5</v>
      </c>
      <c r="B2151" s="30" t="s">
        <v>28557</v>
      </c>
      <c r="C2151" s="29" t="s">
        <v>28650</v>
      </c>
      <c r="D2151" s="30" t="s">
        <v>28651</v>
      </c>
      <c r="E2151" s="29" t="s">
        <v>4222</v>
      </c>
      <c r="F2151" s="30" t="s">
        <v>28661</v>
      </c>
    </row>
    <row r="2152" spans="1:6" ht="28.8" hidden="1" x14ac:dyDescent="0.3">
      <c r="A2152" s="29">
        <v>5</v>
      </c>
      <c r="B2152" s="30" t="s">
        <v>28557</v>
      </c>
      <c r="C2152" s="29" t="s">
        <v>28662</v>
      </c>
      <c r="D2152" s="30" t="s">
        <v>28663</v>
      </c>
      <c r="E2152" s="29" t="s">
        <v>4224</v>
      </c>
      <c r="F2152" s="30" t="s">
        <v>28664</v>
      </c>
    </row>
    <row r="2153" spans="1:6" ht="28.8" hidden="1" x14ac:dyDescent="0.3">
      <c r="A2153" s="29">
        <v>5</v>
      </c>
      <c r="B2153" s="30" t="s">
        <v>28557</v>
      </c>
      <c r="C2153" s="29" t="s">
        <v>28662</v>
      </c>
      <c r="D2153" s="30" t="s">
        <v>28663</v>
      </c>
      <c r="E2153" s="29" t="s">
        <v>4226</v>
      </c>
      <c r="F2153" s="30" t="s">
        <v>28665</v>
      </c>
    </row>
    <row r="2154" spans="1:6" ht="28.8" hidden="1" x14ac:dyDescent="0.3">
      <c r="A2154" s="29">
        <v>5</v>
      </c>
      <c r="B2154" s="30" t="s">
        <v>28557</v>
      </c>
      <c r="C2154" s="29" t="s">
        <v>28662</v>
      </c>
      <c r="D2154" s="30" t="s">
        <v>28663</v>
      </c>
      <c r="E2154" s="29" t="s">
        <v>4228</v>
      </c>
      <c r="F2154" s="30" t="s">
        <v>28666</v>
      </c>
    </row>
    <row r="2155" spans="1:6" ht="28.8" hidden="1" x14ac:dyDescent="0.3">
      <c r="A2155" s="29">
        <v>5</v>
      </c>
      <c r="B2155" s="30" t="s">
        <v>28557</v>
      </c>
      <c r="C2155" s="29" t="s">
        <v>28662</v>
      </c>
      <c r="D2155" s="30" t="s">
        <v>28663</v>
      </c>
      <c r="E2155" s="29" t="s">
        <v>4230</v>
      </c>
      <c r="F2155" s="30" t="s">
        <v>28667</v>
      </c>
    </row>
    <row r="2156" spans="1:6" ht="28.8" hidden="1" x14ac:dyDescent="0.3">
      <c r="A2156" s="29">
        <v>5</v>
      </c>
      <c r="B2156" s="30" t="s">
        <v>28557</v>
      </c>
      <c r="C2156" s="29" t="s">
        <v>28662</v>
      </c>
      <c r="D2156" s="30" t="s">
        <v>28663</v>
      </c>
      <c r="E2156" s="29" t="s">
        <v>4232</v>
      </c>
      <c r="F2156" s="30" t="s">
        <v>28668</v>
      </c>
    </row>
    <row r="2157" spans="1:6" ht="28.8" hidden="1" x14ac:dyDescent="0.3">
      <c r="A2157" s="29">
        <v>5</v>
      </c>
      <c r="B2157" s="30" t="s">
        <v>28557</v>
      </c>
      <c r="C2157" s="29" t="s">
        <v>28662</v>
      </c>
      <c r="D2157" s="30" t="s">
        <v>28663</v>
      </c>
      <c r="E2157" s="29" t="s">
        <v>4234</v>
      </c>
      <c r="F2157" s="30" t="s">
        <v>28669</v>
      </c>
    </row>
    <row r="2158" spans="1:6" ht="28.8" hidden="1" x14ac:dyDescent="0.3">
      <c r="A2158" s="29">
        <v>5</v>
      </c>
      <c r="B2158" s="30" t="s">
        <v>28557</v>
      </c>
      <c r="C2158" s="29" t="s">
        <v>28662</v>
      </c>
      <c r="D2158" s="30" t="s">
        <v>28663</v>
      </c>
      <c r="E2158" s="29" t="s">
        <v>4236</v>
      </c>
      <c r="F2158" s="30" t="s">
        <v>28670</v>
      </c>
    </row>
    <row r="2159" spans="1:6" ht="43.2" hidden="1" x14ac:dyDescent="0.3">
      <c r="A2159" s="29">
        <v>5</v>
      </c>
      <c r="B2159" s="30" t="s">
        <v>28557</v>
      </c>
      <c r="C2159" s="29" t="s">
        <v>28662</v>
      </c>
      <c r="D2159" s="30" t="s">
        <v>28663</v>
      </c>
      <c r="E2159" s="29" t="s">
        <v>4238</v>
      </c>
      <c r="F2159" s="30" t="s">
        <v>28671</v>
      </c>
    </row>
    <row r="2160" spans="1:6" ht="43.2" hidden="1" x14ac:dyDescent="0.3">
      <c r="A2160" s="29">
        <v>5</v>
      </c>
      <c r="B2160" s="30" t="s">
        <v>28557</v>
      </c>
      <c r="C2160" s="29" t="s">
        <v>28662</v>
      </c>
      <c r="D2160" s="30" t="s">
        <v>28663</v>
      </c>
      <c r="E2160" s="29" t="s">
        <v>4240</v>
      </c>
      <c r="F2160" s="30" t="s">
        <v>28672</v>
      </c>
    </row>
    <row r="2161" spans="1:6" ht="43.2" hidden="1" x14ac:dyDescent="0.3">
      <c r="A2161" s="29">
        <v>5</v>
      </c>
      <c r="B2161" s="30" t="s">
        <v>28557</v>
      </c>
      <c r="C2161" s="29" t="s">
        <v>28662</v>
      </c>
      <c r="D2161" s="30" t="s">
        <v>28663</v>
      </c>
      <c r="E2161" s="29" t="s">
        <v>4242</v>
      </c>
      <c r="F2161" s="30" t="s">
        <v>28673</v>
      </c>
    </row>
    <row r="2162" spans="1:6" ht="43.2" hidden="1" x14ac:dyDescent="0.3">
      <c r="A2162" s="29">
        <v>5</v>
      </c>
      <c r="B2162" s="30" t="s">
        <v>28557</v>
      </c>
      <c r="C2162" s="29" t="s">
        <v>28674</v>
      </c>
      <c r="D2162" s="30" t="s">
        <v>28675</v>
      </c>
      <c r="E2162" s="29" t="s">
        <v>4244</v>
      </c>
      <c r="F2162" s="30" t="s">
        <v>28676</v>
      </c>
    </row>
    <row r="2163" spans="1:6" ht="43.2" hidden="1" x14ac:dyDescent="0.3">
      <c r="A2163" s="29">
        <v>5</v>
      </c>
      <c r="B2163" s="30" t="s">
        <v>28557</v>
      </c>
      <c r="C2163" s="29" t="s">
        <v>28674</v>
      </c>
      <c r="D2163" s="30" t="s">
        <v>28675</v>
      </c>
      <c r="E2163" s="29" t="s">
        <v>4246</v>
      </c>
      <c r="F2163" s="30" t="s">
        <v>28677</v>
      </c>
    </row>
    <row r="2164" spans="1:6" ht="43.2" hidden="1" x14ac:dyDescent="0.3">
      <c r="A2164" s="29">
        <v>5</v>
      </c>
      <c r="B2164" s="30" t="s">
        <v>28557</v>
      </c>
      <c r="C2164" s="29" t="s">
        <v>28674</v>
      </c>
      <c r="D2164" s="30" t="s">
        <v>28675</v>
      </c>
      <c r="E2164" s="29" t="s">
        <v>4248</v>
      </c>
      <c r="F2164" s="30" t="s">
        <v>28678</v>
      </c>
    </row>
    <row r="2165" spans="1:6" ht="43.2" hidden="1" x14ac:dyDescent="0.3">
      <c r="A2165" s="29">
        <v>5</v>
      </c>
      <c r="B2165" s="30" t="s">
        <v>28557</v>
      </c>
      <c r="C2165" s="29" t="s">
        <v>28674</v>
      </c>
      <c r="D2165" s="30" t="s">
        <v>28675</v>
      </c>
      <c r="E2165" s="29" t="s">
        <v>4250</v>
      </c>
      <c r="F2165" s="30" t="s">
        <v>28679</v>
      </c>
    </row>
    <row r="2166" spans="1:6" ht="43.2" hidden="1" x14ac:dyDescent="0.3">
      <c r="A2166" s="29">
        <v>5</v>
      </c>
      <c r="B2166" s="30" t="s">
        <v>28557</v>
      </c>
      <c r="C2166" s="29" t="s">
        <v>28674</v>
      </c>
      <c r="D2166" s="30" t="s">
        <v>28675</v>
      </c>
      <c r="E2166" s="29" t="s">
        <v>4252</v>
      </c>
      <c r="F2166" s="30" t="s">
        <v>28680</v>
      </c>
    </row>
    <row r="2167" spans="1:6" ht="43.2" hidden="1" x14ac:dyDescent="0.3">
      <c r="A2167" s="29">
        <v>5</v>
      </c>
      <c r="B2167" s="30" t="s">
        <v>28557</v>
      </c>
      <c r="C2167" s="29" t="s">
        <v>28674</v>
      </c>
      <c r="D2167" s="30" t="s">
        <v>28675</v>
      </c>
      <c r="E2167" s="29" t="s">
        <v>4254</v>
      </c>
      <c r="F2167" s="30" t="s">
        <v>28681</v>
      </c>
    </row>
    <row r="2168" spans="1:6" ht="43.2" hidden="1" x14ac:dyDescent="0.3">
      <c r="A2168" s="29">
        <v>5</v>
      </c>
      <c r="B2168" s="30" t="s">
        <v>28557</v>
      </c>
      <c r="C2168" s="29" t="s">
        <v>28674</v>
      </c>
      <c r="D2168" s="30" t="s">
        <v>28675</v>
      </c>
      <c r="E2168" s="29" t="s">
        <v>4256</v>
      </c>
      <c r="F2168" s="30" t="s">
        <v>28682</v>
      </c>
    </row>
    <row r="2169" spans="1:6" ht="43.2" hidden="1" x14ac:dyDescent="0.3">
      <c r="A2169" s="29">
        <v>5</v>
      </c>
      <c r="B2169" s="30" t="s">
        <v>28557</v>
      </c>
      <c r="C2169" s="29" t="s">
        <v>28674</v>
      </c>
      <c r="D2169" s="30" t="s">
        <v>28675</v>
      </c>
      <c r="E2169" s="29" t="s">
        <v>4258</v>
      </c>
      <c r="F2169" s="30" t="s">
        <v>28683</v>
      </c>
    </row>
    <row r="2170" spans="1:6" ht="43.2" hidden="1" x14ac:dyDescent="0.3">
      <c r="A2170" s="29">
        <v>5</v>
      </c>
      <c r="B2170" s="30" t="s">
        <v>28557</v>
      </c>
      <c r="C2170" s="29" t="s">
        <v>28674</v>
      </c>
      <c r="D2170" s="30" t="s">
        <v>28675</v>
      </c>
      <c r="E2170" s="29" t="s">
        <v>4260</v>
      </c>
      <c r="F2170" s="30" t="s">
        <v>28684</v>
      </c>
    </row>
    <row r="2171" spans="1:6" ht="57.6" hidden="1" x14ac:dyDescent="0.3">
      <c r="A2171" s="29">
        <v>5</v>
      </c>
      <c r="B2171" s="30" t="s">
        <v>28557</v>
      </c>
      <c r="C2171" s="29" t="s">
        <v>28674</v>
      </c>
      <c r="D2171" s="30" t="s">
        <v>28675</v>
      </c>
      <c r="E2171" s="29" t="s">
        <v>4262</v>
      </c>
      <c r="F2171" s="30" t="s">
        <v>28685</v>
      </c>
    </row>
    <row r="2172" spans="1:6" ht="28.8" hidden="1" x14ac:dyDescent="0.3">
      <c r="A2172" s="29">
        <v>5</v>
      </c>
      <c r="B2172" s="30" t="s">
        <v>28557</v>
      </c>
      <c r="C2172" s="29" t="s">
        <v>28686</v>
      </c>
      <c r="D2172" s="30" t="s">
        <v>28687</v>
      </c>
      <c r="E2172" s="29" t="s">
        <v>4264</v>
      </c>
      <c r="F2172" s="30" t="s">
        <v>28688</v>
      </c>
    </row>
    <row r="2173" spans="1:6" ht="28.8" hidden="1" x14ac:dyDescent="0.3">
      <c r="A2173" s="29">
        <v>5</v>
      </c>
      <c r="B2173" s="30" t="s">
        <v>28557</v>
      </c>
      <c r="C2173" s="29" t="s">
        <v>28686</v>
      </c>
      <c r="D2173" s="30" t="s">
        <v>28687</v>
      </c>
      <c r="E2173" s="29" t="s">
        <v>4266</v>
      </c>
      <c r="F2173" s="30" t="s">
        <v>28689</v>
      </c>
    </row>
    <row r="2174" spans="1:6" ht="28.8" hidden="1" x14ac:dyDescent="0.3">
      <c r="A2174" s="29">
        <v>5</v>
      </c>
      <c r="B2174" s="30" t="s">
        <v>28557</v>
      </c>
      <c r="C2174" s="29" t="s">
        <v>28686</v>
      </c>
      <c r="D2174" s="30" t="s">
        <v>28687</v>
      </c>
      <c r="E2174" s="29" t="s">
        <v>4268</v>
      </c>
      <c r="F2174" s="30" t="s">
        <v>28690</v>
      </c>
    </row>
    <row r="2175" spans="1:6" ht="28.8" hidden="1" x14ac:dyDescent="0.3">
      <c r="A2175" s="29">
        <v>5</v>
      </c>
      <c r="B2175" s="30" t="s">
        <v>28557</v>
      </c>
      <c r="C2175" s="29" t="s">
        <v>28686</v>
      </c>
      <c r="D2175" s="30" t="s">
        <v>28687</v>
      </c>
      <c r="E2175" s="29" t="s">
        <v>4270</v>
      </c>
      <c r="F2175" s="30" t="s">
        <v>28691</v>
      </c>
    </row>
    <row r="2176" spans="1:6" ht="28.8" hidden="1" x14ac:dyDescent="0.3">
      <c r="A2176" s="29">
        <v>5</v>
      </c>
      <c r="B2176" s="30" t="s">
        <v>28557</v>
      </c>
      <c r="C2176" s="29" t="s">
        <v>28686</v>
      </c>
      <c r="D2176" s="30" t="s">
        <v>28687</v>
      </c>
      <c r="E2176" s="29" t="s">
        <v>4272</v>
      </c>
      <c r="F2176" s="30" t="s">
        <v>28692</v>
      </c>
    </row>
    <row r="2177" spans="1:6" ht="28.8" hidden="1" x14ac:dyDescent="0.3">
      <c r="A2177" s="29">
        <v>5</v>
      </c>
      <c r="B2177" s="30" t="s">
        <v>28557</v>
      </c>
      <c r="C2177" s="29" t="s">
        <v>28686</v>
      </c>
      <c r="D2177" s="30" t="s">
        <v>28687</v>
      </c>
      <c r="E2177" s="29" t="s">
        <v>4274</v>
      </c>
      <c r="F2177" s="30" t="s">
        <v>28693</v>
      </c>
    </row>
    <row r="2178" spans="1:6" ht="28.8" hidden="1" x14ac:dyDescent="0.3">
      <c r="A2178" s="29">
        <v>5</v>
      </c>
      <c r="B2178" s="30" t="s">
        <v>28557</v>
      </c>
      <c r="C2178" s="29" t="s">
        <v>28686</v>
      </c>
      <c r="D2178" s="30" t="s">
        <v>28687</v>
      </c>
      <c r="E2178" s="29" t="s">
        <v>4276</v>
      </c>
      <c r="F2178" s="30" t="s">
        <v>28694</v>
      </c>
    </row>
    <row r="2179" spans="1:6" ht="43.2" hidden="1" x14ac:dyDescent="0.3">
      <c r="A2179" s="29">
        <v>5</v>
      </c>
      <c r="B2179" s="30" t="s">
        <v>28557</v>
      </c>
      <c r="C2179" s="29" t="s">
        <v>28686</v>
      </c>
      <c r="D2179" s="30" t="s">
        <v>28687</v>
      </c>
      <c r="E2179" s="29" t="s">
        <v>4278</v>
      </c>
      <c r="F2179" s="30" t="s">
        <v>28695</v>
      </c>
    </row>
    <row r="2180" spans="1:6" ht="43.2" hidden="1" x14ac:dyDescent="0.3">
      <c r="A2180" s="29">
        <v>5</v>
      </c>
      <c r="B2180" s="30" t="s">
        <v>28557</v>
      </c>
      <c r="C2180" s="29" t="s">
        <v>28686</v>
      </c>
      <c r="D2180" s="30" t="s">
        <v>28687</v>
      </c>
      <c r="E2180" s="29" t="s">
        <v>4280</v>
      </c>
      <c r="F2180" s="30" t="s">
        <v>28696</v>
      </c>
    </row>
    <row r="2181" spans="1:6" ht="43.2" hidden="1" x14ac:dyDescent="0.3">
      <c r="A2181" s="29">
        <v>5</v>
      </c>
      <c r="B2181" s="30" t="s">
        <v>28557</v>
      </c>
      <c r="C2181" s="29" t="s">
        <v>28686</v>
      </c>
      <c r="D2181" s="30" t="s">
        <v>28687</v>
      </c>
      <c r="E2181" s="29" t="s">
        <v>4282</v>
      </c>
      <c r="F2181" s="30" t="s">
        <v>28697</v>
      </c>
    </row>
    <row r="2182" spans="1:6" ht="28.8" hidden="1" x14ac:dyDescent="0.3">
      <c r="A2182" s="29">
        <v>5</v>
      </c>
      <c r="B2182" s="30" t="s">
        <v>28557</v>
      </c>
      <c r="C2182" s="29" t="s">
        <v>28698</v>
      </c>
      <c r="D2182" s="30" t="s">
        <v>28699</v>
      </c>
      <c r="E2182" s="29" t="s">
        <v>4284</v>
      </c>
      <c r="F2182" s="30" t="s">
        <v>28700</v>
      </c>
    </row>
    <row r="2183" spans="1:6" ht="28.8" hidden="1" x14ac:dyDescent="0.3">
      <c r="A2183" s="29">
        <v>5</v>
      </c>
      <c r="B2183" s="30" t="s">
        <v>28557</v>
      </c>
      <c r="C2183" s="29" t="s">
        <v>28698</v>
      </c>
      <c r="D2183" s="30" t="s">
        <v>28699</v>
      </c>
      <c r="E2183" s="29" t="s">
        <v>4286</v>
      </c>
      <c r="F2183" s="30" t="s">
        <v>28701</v>
      </c>
    </row>
    <row r="2184" spans="1:6" ht="28.8" hidden="1" x14ac:dyDescent="0.3">
      <c r="A2184" s="29">
        <v>5</v>
      </c>
      <c r="B2184" s="30" t="s">
        <v>28557</v>
      </c>
      <c r="C2184" s="29" t="s">
        <v>28698</v>
      </c>
      <c r="D2184" s="30" t="s">
        <v>28699</v>
      </c>
      <c r="E2184" s="29" t="s">
        <v>4288</v>
      </c>
      <c r="F2184" s="30" t="s">
        <v>28702</v>
      </c>
    </row>
    <row r="2185" spans="1:6" ht="28.8" hidden="1" x14ac:dyDescent="0.3">
      <c r="A2185" s="29">
        <v>5</v>
      </c>
      <c r="B2185" s="30" t="s">
        <v>28557</v>
      </c>
      <c r="C2185" s="29" t="s">
        <v>28698</v>
      </c>
      <c r="D2185" s="30" t="s">
        <v>28699</v>
      </c>
      <c r="E2185" s="29" t="s">
        <v>4290</v>
      </c>
      <c r="F2185" s="30" t="s">
        <v>28703</v>
      </c>
    </row>
    <row r="2186" spans="1:6" ht="28.8" hidden="1" x14ac:dyDescent="0.3">
      <c r="A2186" s="29">
        <v>5</v>
      </c>
      <c r="B2186" s="30" t="s">
        <v>28557</v>
      </c>
      <c r="C2186" s="29" t="s">
        <v>28698</v>
      </c>
      <c r="D2186" s="30" t="s">
        <v>28699</v>
      </c>
      <c r="E2186" s="29" t="s">
        <v>4292</v>
      </c>
      <c r="F2186" s="30" t="s">
        <v>28704</v>
      </c>
    </row>
    <row r="2187" spans="1:6" ht="28.8" hidden="1" x14ac:dyDescent="0.3">
      <c r="A2187" s="29">
        <v>5</v>
      </c>
      <c r="B2187" s="30" t="s">
        <v>28557</v>
      </c>
      <c r="C2187" s="29" t="s">
        <v>28698</v>
      </c>
      <c r="D2187" s="30" t="s">
        <v>28699</v>
      </c>
      <c r="E2187" s="29" t="s">
        <v>4294</v>
      </c>
      <c r="F2187" s="30" t="s">
        <v>28705</v>
      </c>
    </row>
    <row r="2188" spans="1:6" ht="28.8" hidden="1" x14ac:dyDescent="0.3">
      <c r="A2188" s="29">
        <v>5</v>
      </c>
      <c r="B2188" s="30" t="s">
        <v>28557</v>
      </c>
      <c r="C2188" s="29" t="s">
        <v>28698</v>
      </c>
      <c r="D2188" s="30" t="s">
        <v>28699</v>
      </c>
      <c r="E2188" s="29" t="s">
        <v>4296</v>
      </c>
      <c r="F2188" s="30" t="s">
        <v>28706</v>
      </c>
    </row>
    <row r="2189" spans="1:6" ht="43.2" hidden="1" x14ac:dyDescent="0.3">
      <c r="A2189" s="29">
        <v>5</v>
      </c>
      <c r="B2189" s="30" t="s">
        <v>28557</v>
      </c>
      <c r="C2189" s="29" t="s">
        <v>28698</v>
      </c>
      <c r="D2189" s="30" t="s">
        <v>28699</v>
      </c>
      <c r="E2189" s="29" t="s">
        <v>4298</v>
      </c>
      <c r="F2189" s="30" t="s">
        <v>28707</v>
      </c>
    </row>
    <row r="2190" spans="1:6" ht="43.2" hidden="1" x14ac:dyDescent="0.3">
      <c r="A2190" s="29">
        <v>5</v>
      </c>
      <c r="B2190" s="30" t="s">
        <v>28557</v>
      </c>
      <c r="C2190" s="29" t="s">
        <v>28698</v>
      </c>
      <c r="D2190" s="30" t="s">
        <v>28699</v>
      </c>
      <c r="E2190" s="29" t="s">
        <v>4300</v>
      </c>
      <c r="F2190" s="30" t="s">
        <v>28708</v>
      </c>
    </row>
    <row r="2191" spans="1:6" ht="43.2" hidden="1" x14ac:dyDescent="0.3">
      <c r="A2191" s="29">
        <v>5</v>
      </c>
      <c r="B2191" s="30" t="s">
        <v>28557</v>
      </c>
      <c r="C2191" s="29" t="s">
        <v>28698</v>
      </c>
      <c r="D2191" s="30" t="s">
        <v>28699</v>
      </c>
      <c r="E2191" s="29" t="s">
        <v>4302</v>
      </c>
      <c r="F2191" s="30" t="s">
        <v>28709</v>
      </c>
    </row>
    <row r="2192" spans="1:6" ht="28.8" hidden="1" x14ac:dyDescent="0.3">
      <c r="A2192" s="29">
        <v>5</v>
      </c>
      <c r="B2192" s="30" t="s">
        <v>28557</v>
      </c>
      <c r="C2192" s="29" t="s">
        <v>28710</v>
      </c>
      <c r="D2192" s="30" t="s">
        <v>28711</v>
      </c>
      <c r="E2192" s="29" t="s">
        <v>4304</v>
      </c>
      <c r="F2192" s="30" t="s">
        <v>28712</v>
      </c>
    </row>
    <row r="2193" spans="1:6" ht="28.8" hidden="1" x14ac:dyDescent="0.3">
      <c r="A2193" s="29">
        <v>5</v>
      </c>
      <c r="B2193" s="30" t="s">
        <v>28557</v>
      </c>
      <c r="C2193" s="29" t="s">
        <v>28710</v>
      </c>
      <c r="D2193" s="30" t="s">
        <v>28711</v>
      </c>
      <c r="E2193" s="29" t="s">
        <v>4306</v>
      </c>
      <c r="F2193" s="30" t="s">
        <v>28713</v>
      </c>
    </row>
    <row r="2194" spans="1:6" ht="28.8" hidden="1" x14ac:dyDescent="0.3">
      <c r="A2194" s="29">
        <v>5</v>
      </c>
      <c r="B2194" s="30" t="s">
        <v>28557</v>
      </c>
      <c r="C2194" s="29" t="s">
        <v>28710</v>
      </c>
      <c r="D2194" s="30" t="s">
        <v>28711</v>
      </c>
      <c r="E2194" s="29" t="s">
        <v>4308</v>
      </c>
      <c r="F2194" s="30" t="s">
        <v>28714</v>
      </c>
    </row>
    <row r="2195" spans="1:6" ht="28.8" hidden="1" x14ac:dyDescent="0.3">
      <c r="A2195" s="29">
        <v>5</v>
      </c>
      <c r="B2195" s="30" t="s">
        <v>28557</v>
      </c>
      <c r="C2195" s="29" t="s">
        <v>28710</v>
      </c>
      <c r="D2195" s="30" t="s">
        <v>28711</v>
      </c>
      <c r="E2195" s="29" t="s">
        <v>4310</v>
      </c>
      <c r="F2195" s="30" t="s">
        <v>28715</v>
      </c>
    </row>
    <row r="2196" spans="1:6" ht="43.2" hidden="1" x14ac:dyDescent="0.3">
      <c r="A2196" s="29">
        <v>5</v>
      </c>
      <c r="B2196" s="30" t="s">
        <v>28557</v>
      </c>
      <c r="C2196" s="29" t="s">
        <v>28710</v>
      </c>
      <c r="D2196" s="30" t="s">
        <v>28711</v>
      </c>
      <c r="E2196" s="29" t="s">
        <v>4312</v>
      </c>
      <c r="F2196" s="30" t="s">
        <v>28716</v>
      </c>
    </row>
    <row r="2197" spans="1:6" ht="28.8" hidden="1" x14ac:dyDescent="0.3">
      <c r="A2197" s="29">
        <v>5</v>
      </c>
      <c r="B2197" s="30" t="s">
        <v>28557</v>
      </c>
      <c r="C2197" s="29" t="s">
        <v>28710</v>
      </c>
      <c r="D2197" s="30" t="s">
        <v>28711</v>
      </c>
      <c r="E2197" s="29" t="s">
        <v>4314</v>
      </c>
      <c r="F2197" s="30" t="s">
        <v>28717</v>
      </c>
    </row>
    <row r="2198" spans="1:6" ht="28.8" hidden="1" x14ac:dyDescent="0.3">
      <c r="A2198" s="29">
        <v>5</v>
      </c>
      <c r="B2198" s="30" t="s">
        <v>28557</v>
      </c>
      <c r="C2198" s="29" t="s">
        <v>28710</v>
      </c>
      <c r="D2198" s="30" t="s">
        <v>28711</v>
      </c>
      <c r="E2198" s="29" t="s">
        <v>4316</v>
      </c>
      <c r="F2198" s="30" t="s">
        <v>28718</v>
      </c>
    </row>
    <row r="2199" spans="1:6" ht="43.2" hidden="1" x14ac:dyDescent="0.3">
      <c r="A2199" s="29">
        <v>5</v>
      </c>
      <c r="B2199" s="30" t="s">
        <v>28557</v>
      </c>
      <c r="C2199" s="29" t="s">
        <v>28710</v>
      </c>
      <c r="D2199" s="30" t="s">
        <v>28711</v>
      </c>
      <c r="E2199" s="29" t="s">
        <v>4318</v>
      </c>
      <c r="F2199" s="30" t="s">
        <v>28719</v>
      </c>
    </row>
    <row r="2200" spans="1:6" ht="43.2" hidden="1" x14ac:dyDescent="0.3">
      <c r="A2200" s="29">
        <v>5</v>
      </c>
      <c r="B2200" s="30" t="s">
        <v>28557</v>
      </c>
      <c r="C2200" s="29" t="s">
        <v>28710</v>
      </c>
      <c r="D2200" s="30" t="s">
        <v>28711</v>
      </c>
      <c r="E2200" s="29" t="s">
        <v>4320</v>
      </c>
      <c r="F2200" s="30" t="s">
        <v>28720</v>
      </c>
    </row>
    <row r="2201" spans="1:6" ht="43.2" hidden="1" x14ac:dyDescent="0.3">
      <c r="A2201" s="29">
        <v>5</v>
      </c>
      <c r="B2201" s="30" t="s">
        <v>28557</v>
      </c>
      <c r="C2201" s="29" t="s">
        <v>28710</v>
      </c>
      <c r="D2201" s="30" t="s">
        <v>28711</v>
      </c>
      <c r="E2201" s="29" t="s">
        <v>4322</v>
      </c>
      <c r="F2201" s="30" t="s">
        <v>28721</v>
      </c>
    </row>
    <row r="2202" spans="1:6" ht="43.2" hidden="1" x14ac:dyDescent="0.3">
      <c r="A2202" s="29">
        <v>5</v>
      </c>
      <c r="B2202" s="30" t="s">
        <v>28557</v>
      </c>
      <c r="C2202" s="29" t="s">
        <v>28722</v>
      </c>
      <c r="D2202" s="30" t="s">
        <v>28723</v>
      </c>
      <c r="E2202" s="29" t="s">
        <v>4324</v>
      </c>
      <c r="F2202" s="30" t="s">
        <v>28724</v>
      </c>
    </row>
    <row r="2203" spans="1:6" ht="43.2" hidden="1" x14ac:dyDescent="0.3">
      <c r="A2203" s="29">
        <v>5</v>
      </c>
      <c r="B2203" s="30" t="s">
        <v>28557</v>
      </c>
      <c r="C2203" s="29" t="s">
        <v>28722</v>
      </c>
      <c r="D2203" s="30" t="s">
        <v>28723</v>
      </c>
      <c r="E2203" s="29" t="s">
        <v>4326</v>
      </c>
      <c r="F2203" s="30" t="s">
        <v>28725</v>
      </c>
    </row>
    <row r="2204" spans="1:6" ht="43.2" hidden="1" x14ac:dyDescent="0.3">
      <c r="A2204" s="29">
        <v>5</v>
      </c>
      <c r="B2204" s="30" t="s">
        <v>28557</v>
      </c>
      <c r="C2204" s="29" t="s">
        <v>28722</v>
      </c>
      <c r="D2204" s="30" t="s">
        <v>28723</v>
      </c>
      <c r="E2204" s="29" t="s">
        <v>4328</v>
      </c>
      <c r="F2204" s="30" t="s">
        <v>28726</v>
      </c>
    </row>
    <row r="2205" spans="1:6" ht="43.2" hidden="1" x14ac:dyDescent="0.3">
      <c r="A2205" s="29">
        <v>5</v>
      </c>
      <c r="B2205" s="30" t="s">
        <v>28557</v>
      </c>
      <c r="C2205" s="29" t="s">
        <v>28722</v>
      </c>
      <c r="D2205" s="30" t="s">
        <v>28723</v>
      </c>
      <c r="E2205" s="29" t="s">
        <v>4330</v>
      </c>
      <c r="F2205" s="30" t="s">
        <v>28727</v>
      </c>
    </row>
    <row r="2206" spans="1:6" ht="43.2" hidden="1" x14ac:dyDescent="0.3">
      <c r="A2206" s="29">
        <v>5</v>
      </c>
      <c r="B2206" s="30" t="s">
        <v>28557</v>
      </c>
      <c r="C2206" s="29" t="s">
        <v>28722</v>
      </c>
      <c r="D2206" s="30" t="s">
        <v>28723</v>
      </c>
      <c r="E2206" s="29" t="s">
        <v>4332</v>
      </c>
      <c r="F2206" s="30" t="s">
        <v>28728</v>
      </c>
    </row>
    <row r="2207" spans="1:6" ht="43.2" hidden="1" x14ac:dyDescent="0.3">
      <c r="A2207" s="29">
        <v>5</v>
      </c>
      <c r="B2207" s="30" t="s">
        <v>28557</v>
      </c>
      <c r="C2207" s="29" t="s">
        <v>28722</v>
      </c>
      <c r="D2207" s="30" t="s">
        <v>28723</v>
      </c>
      <c r="E2207" s="29" t="s">
        <v>4334</v>
      </c>
      <c r="F2207" s="30" t="s">
        <v>28729</v>
      </c>
    </row>
    <row r="2208" spans="1:6" ht="43.2" hidden="1" x14ac:dyDescent="0.3">
      <c r="A2208" s="29">
        <v>5</v>
      </c>
      <c r="B2208" s="30" t="s">
        <v>28557</v>
      </c>
      <c r="C2208" s="29" t="s">
        <v>28722</v>
      </c>
      <c r="D2208" s="30" t="s">
        <v>28723</v>
      </c>
      <c r="E2208" s="29" t="s">
        <v>4336</v>
      </c>
      <c r="F2208" s="30" t="s">
        <v>28730</v>
      </c>
    </row>
    <row r="2209" spans="1:6" ht="57.6" hidden="1" x14ac:dyDescent="0.3">
      <c r="A2209" s="29">
        <v>5</v>
      </c>
      <c r="B2209" s="30" t="s">
        <v>28557</v>
      </c>
      <c r="C2209" s="29" t="s">
        <v>28722</v>
      </c>
      <c r="D2209" s="30" t="s">
        <v>28723</v>
      </c>
      <c r="E2209" s="29" t="s">
        <v>4338</v>
      </c>
      <c r="F2209" s="30" t="s">
        <v>28731</v>
      </c>
    </row>
    <row r="2210" spans="1:6" ht="57.6" hidden="1" x14ac:dyDescent="0.3">
      <c r="A2210" s="29">
        <v>5</v>
      </c>
      <c r="B2210" s="30" t="s">
        <v>28557</v>
      </c>
      <c r="C2210" s="29" t="s">
        <v>28722</v>
      </c>
      <c r="D2210" s="30" t="s">
        <v>28723</v>
      </c>
      <c r="E2210" s="29" t="s">
        <v>4340</v>
      </c>
      <c r="F2210" s="30" t="s">
        <v>28732</v>
      </c>
    </row>
    <row r="2211" spans="1:6" ht="57.6" hidden="1" x14ac:dyDescent="0.3">
      <c r="A2211" s="29">
        <v>5</v>
      </c>
      <c r="B2211" s="30" t="s">
        <v>28557</v>
      </c>
      <c r="C2211" s="29" t="s">
        <v>28722</v>
      </c>
      <c r="D2211" s="30" t="s">
        <v>28723</v>
      </c>
      <c r="E2211" s="29" t="s">
        <v>4342</v>
      </c>
      <c r="F2211" s="30" t="s">
        <v>28733</v>
      </c>
    </row>
    <row r="2212" spans="1:6" ht="28.8" hidden="1" x14ac:dyDescent="0.3">
      <c r="A2212" s="29">
        <v>5</v>
      </c>
      <c r="B2212" s="30" t="s">
        <v>28557</v>
      </c>
      <c r="C2212" s="29" t="s">
        <v>28734</v>
      </c>
      <c r="D2212" s="30" t="s">
        <v>28735</v>
      </c>
      <c r="E2212" s="29" t="s">
        <v>4344</v>
      </c>
      <c r="F2212" s="30" t="s">
        <v>28736</v>
      </c>
    </row>
    <row r="2213" spans="1:6" ht="28.8" hidden="1" x14ac:dyDescent="0.3">
      <c r="A2213" s="29">
        <v>5</v>
      </c>
      <c r="B2213" s="30" t="s">
        <v>28557</v>
      </c>
      <c r="C2213" s="29" t="s">
        <v>28734</v>
      </c>
      <c r="D2213" s="30" t="s">
        <v>28735</v>
      </c>
      <c r="E2213" s="29" t="s">
        <v>4346</v>
      </c>
      <c r="F2213" s="30" t="s">
        <v>28737</v>
      </c>
    </row>
    <row r="2214" spans="1:6" ht="28.8" hidden="1" x14ac:dyDescent="0.3">
      <c r="A2214" s="29">
        <v>5</v>
      </c>
      <c r="B2214" s="30" t="s">
        <v>28557</v>
      </c>
      <c r="C2214" s="29" t="s">
        <v>28734</v>
      </c>
      <c r="D2214" s="30" t="s">
        <v>28735</v>
      </c>
      <c r="E2214" s="29" t="s">
        <v>4348</v>
      </c>
      <c r="F2214" s="30" t="s">
        <v>28738</v>
      </c>
    </row>
    <row r="2215" spans="1:6" ht="28.8" hidden="1" x14ac:dyDescent="0.3">
      <c r="A2215" s="29">
        <v>5</v>
      </c>
      <c r="B2215" s="30" t="s">
        <v>28557</v>
      </c>
      <c r="C2215" s="29" t="s">
        <v>28734</v>
      </c>
      <c r="D2215" s="30" t="s">
        <v>28735</v>
      </c>
      <c r="E2215" s="29" t="s">
        <v>4350</v>
      </c>
      <c r="F2215" s="30" t="s">
        <v>28739</v>
      </c>
    </row>
    <row r="2216" spans="1:6" ht="28.8" hidden="1" x14ac:dyDescent="0.3">
      <c r="A2216" s="29">
        <v>5</v>
      </c>
      <c r="B2216" s="30" t="s">
        <v>28557</v>
      </c>
      <c r="C2216" s="29" t="s">
        <v>28734</v>
      </c>
      <c r="D2216" s="30" t="s">
        <v>28735</v>
      </c>
      <c r="E2216" s="29" t="s">
        <v>4352</v>
      </c>
      <c r="F2216" s="30" t="s">
        <v>28740</v>
      </c>
    </row>
    <row r="2217" spans="1:6" ht="28.8" hidden="1" x14ac:dyDescent="0.3">
      <c r="A2217" s="29">
        <v>5</v>
      </c>
      <c r="B2217" s="30" t="s">
        <v>28557</v>
      </c>
      <c r="C2217" s="29" t="s">
        <v>28734</v>
      </c>
      <c r="D2217" s="30" t="s">
        <v>28735</v>
      </c>
      <c r="E2217" s="29" t="s">
        <v>4354</v>
      </c>
      <c r="F2217" s="30" t="s">
        <v>28741</v>
      </c>
    </row>
    <row r="2218" spans="1:6" ht="28.8" hidden="1" x14ac:dyDescent="0.3">
      <c r="A2218" s="29">
        <v>5</v>
      </c>
      <c r="B2218" s="30" t="s">
        <v>28557</v>
      </c>
      <c r="C2218" s="29" t="s">
        <v>28734</v>
      </c>
      <c r="D2218" s="30" t="s">
        <v>28735</v>
      </c>
      <c r="E2218" s="29" t="s">
        <v>4356</v>
      </c>
      <c r="F2218" s="30" t="s">
        <v>28742</v>
      </c>
    </row>
    <row r="2219" spans="1:6" ht="28.8" hidden="1" x14ac:dyDescent="0.3">
      <c r="A2219" s="29">
        <v>5</v>
      </c>
      <c r="B2219" s="30" t="s">
        <v>28557</v>
      </c>
      <c r="C2219" s="29" t="s">
        <v>28734</v>
      </c>
      <c r="D2219" s="30" t="s">
        <v>28735</v>
      </c>
      <c r="E2219" s="29" t="s">
        <v>4358</v>
      </c>
      <c r="F2219" s="30" t="s">
        <v>28743</v>
      </c>
    </row>
    <row r="2220" spans="1:6" ht="28.8" hidden="1" x14ac:dyDescent="0.3">
      <c r="A2220" s="29">
        <v>5</v>
      </c>
      <c r="B2220" s="30" t="s">
        <v>28557</v>
      </c>
      <c r="C2220" s="29" t="s">
        <v>28734</v>
      </c>
      <c r="D2220" s="30" t="s">
        <v>28735</v>
      </c>
      <c r="E2220" s="29" t="s">
        <v>4360</v>
      </c>
      <c r="F2220" s="30" t="s">
        <v>28744</v>
      </c>
    </row>
    <row r="2221" spans="1:6" ht="28.8" hidden="1" x14ac:dyDescent="0.3">
      <c r="A2221" s="29">
        <v>5</v>
      </c>
      <c r="B2221" s="30" t="s">
        <v>28557</v>
      </c>
      <c r="C2221" s="29" t="s">
        <v>28745</v>
      </c>
      <c r="D2221" s="30" t="s">
        <v>28746</v>
      </c>
      <c r="E2221" s="29" t="s">
        <v>4362</v>
      </c>
      <c r="F2221" s="30" t="s">
        <v>28747</v>
      </c>
    </row>
    <row r="2222" spans="1:6" ht="28.8" hidden="1" x14ac:dyDescent="0.3">
      <c r="A2222" s="29">
        <v>5</v>
      </c>
      <c r="B2222" s="30" t="s">
        <v>28557</v>
      </c>
      <c r="C2222" s="29" t="s">
        <v>28748</v>
      </c>
      <c r="D2222" s="30" t="s">
        <v>28749</v>
      </c>
      <c r="E2222" s="29" t="s">
        <v>4364</v>
      </c>
      <c r="F2222" s="30" t="s">
        <v>28750</v>
      </c>
    </row>
    <row r="2223" spans="1:6" ht="28.8" hidden="1" x14ac:dyDescent="0.3">
      <c r="A2223" s="29">
        <v>5</v>
      </c>
      <c r="B2223" s="30" t="s">
        <v>28557</v>
      </c>
      <c r="C2223" s="29" t="s">
        <v>28748</v>
      </c>
      <c r="D2223" s="30" t="s">
        <v>28749</v>
      </c>
      <c r="E2223" s="29" t="s">
        <v>4366</v>
      </c>
      <c r="F2223" s="30" t="s">
        <v>28751</v>
      </c>
    </row>
    <row r="2224" spans="1:6" ht="28.8" hidden="1" x14ac:dyDescent="0.3">
      <c r="A2224" s="29">
        <v>5</v>
      </c>
      <c r="B2224" s="30" t="s">
        <v>28557</v>
      </c>
      <c r="C2224" s="29" t="s">
        <v>28748</v>
      </c>
      <c r="D2224" s="30" t="s">
        <v>28749</v>
      </c>
      <c r="E2224" s="29" t="s">
        <v>4368</v>
      </c>
      <c r="F2224" s="30" t="s">
        <v>28752</v>
      </c>
    </row>
    <row r="2225" spans="1:6" ht="28.8" hidden="1" x14ac:dyDescent="0.3">
      <c r="A2225" s="29">
        <v>5</v>
      </c>
      <c r="B2225" s="30" t="s">
        <v>28557</v>
      </c>
      <c r="C2225" s="29" t="s">
        <v>28753</v>
      </c>
      <c r="D2225" s="30" t="s">
        <v>28754</v>
      </c>
      <c r="E2225" s="29" t="s">
        <v>4370</v>
      </c>
      <c r="F2225" s="30" t="s">
        <v>28755</v>
      </c>
    </row>
    <row r="2226" spans="1:6" ht="28.8" hidden="1" x14ac:dyDescent="0.3">
      <c r="A2226" s="29">
        <v>5</v>
      </c>
      <c r="B2226" s="30" t="s">
        <v>28557</v>
      </c>
      <c r="C2226" s="29" t="s">
        <v>28753</v>
      </c>
      <c r="D2226" s="30" t="s">
        <v>28754</v>
      </c>
      <c r="E2226" s="29" t="s">
        <v>4372</v>
      </c>
      <c r="F2226" s="30" t="s">
        <v>28756</v>
      </c>
    </row>
    <row r="2227" spans="1:6" ht="28.8" hidden="1" x14ac:dyDescent="0.3">
      <c r="A2227" s="29">
        <v>5</v>
      </c>
      <c r="B2227" s="30" t="s">
        <v>28557</v>
      </c>
      <c r="C2227" s="29" t="s">
        <v>28753</v>
      </c>
      <c r="D2227" s="30" t="s">
        <v>28754</v>
      </c>
      <c r="E2227" s="29" t="s">
        <v>4374</v>
      </c>
      <c r="F2227" s="30" t="s">
        <v>28757</v>
      </c>
    </row>
    <row r="2228" spans="1:6" ht="28.8" hidden="1" x14ac:dyDescent="0.3">
      <c r="A2228" s="29">
        <v>5</v>
      </c>
      <c r="B2228" s="30" t="s">
        <v>28557</v>
      </c>
      <c r="C2228" s="29" t="s">
        <v>28753</v>
      </c>
      <c r="D2228" s="30" t="s">
        <v>28754</v>
      </c>
      <c r="E2228" s="29" t="s">
        <v>4376</v>
      </c>
      <c r="F2228" s="30" t="s">
        <v>28758</v>
      </c>
    </row>
    <row r="2229" spans="1:6" ht="28.8" hidden="1" x14ac:dyDescent="0.3">
      <c r="A2229" s="29">
        <v>5</v>
      </c>
      <c r="B2229" s="30" t="s">
        <v>28557</v>
      </c>
      <c r="C2229" s="29" t="s">
        <v>28753</v>
      </c>
      <c r="D2229" s="30" t="s">
        <v>28754</v>
      </c>
      <c r="E2229" s="29" t="s">
        <v>4378</v>
      </c>
      <c r="F2229" s="30" t="s">
        <v>28759</v>
      </c>
    </row>
    <row r="2230" spans="1:6" ht="28.8" hidden="1" x14ac:dyDescent="0.3">
      <c r="A2230" s="29">
        <v>5</v>
      </c>
      <c r="B2230" s="30" t="s">
        <v>28557</v>
      </c>
      <c r="C2230" s="29" t="s">
        <v>28753</v>
      </c>
      <c r="D2230" s="30" t="s">
        <v>28754</v>
      </c>
      <c r="E2230" s="29" t="s">
        <v>4380</v>
      </c>
      <c r="F2230" s="30" t="s">
        <v>28760</v>
      </c>
    </row>
    <row r="2231" spans="1:6" ht="28.8" hidden="1" x14ac:dyDescent="0.3">
      <c r="A2231" s="29">
        <v>5</v>
      </c>
      <c r="B2231" s="30" t="s">
        <v>28557</v>
      </c>
      <c r="C2231" s="29" t="s">
        <v>28761</v>
      </c>
      <c r="D2231" s="30" t="s">
        <v>28762</v>
      </c>
      <c r="E2231" s="29" t="s">
        <v>4382</v>
      </c>
      <c r="F2231" s="30" t="s">
        <v>28763</v>
      </c>
    </row>
    <row r="2232" spans="1:6" ht="28.8" hidden="1" x14ac:dyDescent="0.3">
      <c r="A2232" s="29">
        <v>5</v>
      </c>
      <c r="B2232" s="30" t="s">
        <v>28557</v>
      </c>
      <c r="C2232" s="29" t="s">
        <v>28764</v>
      </c>
      <c r="D2232" s="30" t="s">
        <v>28765</v>
      </c>
      <c r="E2232" s="29" t="s">
        <v>4384</v>
      </c>
      <c r="F2232" s="30" t="s">
        <v>28766</v>
      </c>
    </row>
    <row r="2233" spans="1:6" ht="28.8" hidden="1" x14ac:dyDescent="0.3">
      <c r="A2233" s="29">
        <v>5</v>
      </c>
      <c r="B2233" s="30" t="s">
        <v>28557</v>
      </c>
      <c r="C2233" s="29" t="s">
        <v>28764</v>
      </c>
      <c r="D2233" s="30" t="s">
        <v>28765</v>
      </c>
      <c r="E2233" s="29" t="s">
        <v>4386</v>
      </c>
      <c r="F2233" s="30" t="s">
        <v>28767</v>
      </c>
    </row>
    <row r="2234" spans="1:6" ht="28.8" hidden="1" x14ac:dyDescent="0.3">
      <c r="A2234" s="29">
        <v>5</v>
      </c>
      <c r="B2234" s="30" t="s">
        <v>28557</v>
      </c>
      <c r="C2234" s="29" t="s">
        <v>28764</v>
      </c>
      <c r="D2234" s="30" t="s">
        <v>28765</v>
      </c>
      <c r="E2234" s="29" t="s">
        <v>4388</v>
      </c>
      <c r="F2234" s="30" t="s">
        <v>28768</v>
      </c>
    </row>
    <row r="2235" spans="1:6" ht="28.8" hidden="1" x14ac:dyDescent="0.3">
      <c r="A2235" s="29">
        <v>5</v>
      </c>
      <c r="B2235" s="30" t="s">
        <v>28557</v>
      </c>
      <c r="C2235" s="29" t="s">
        <v>28764</v>
      </c>
      <c r="D2235" s="30" t="s">
        <v>28765</v>
      </c>
      <c r="E2235" s="29" t="s">
        <v>4390</v>
      </c>
      <c r="F2235" s="30" t="s">
        <v>28769</v>
      </c>
    </row>
    <row r="2236" spans="1:6" ht="28.8" hidden="1" x14ac:dyDescent="0.3">
      <c r="A2236" s="29">
        <v>5</v>
      </c>
      <c r="B2236" s="30" t="s">
        <v>28557</v>
      </c>
      <c r="C2236" s="29" t="s">
        <v>28764</v>
      </c>
      <c r="D2236" s="30" t="s">
        <v>28765</v>
      </c>
      <c r="E2236" s="29" t="s">
        <v>4392</v>
      </c>
      <c r="F2236" s="30" t="s">
        <v>28770</v>
      </c>
    </row>
    <row r="2237" spans="1:6" ht="28.8" hidden="1" x14ac:dyDescent="0.3">
      <c r="A2237" s="29">
        <v>5</v>
      </c>
      <c r="B2237" s="30" t="s">
        <v>28557</v>
      </c>
      <c r="C2237" s="29" t="s">
        <v>28771</v>
      </c>
      <c r="D2237" s="30" t="s">
        <v>28772</v>
      </c>
      <c r="E2237" s="29" t="s">
        <v>4394</v>
      </c>
      <c r="F2237" s="30" t="s">
        <v>28773</v>
      </c>
    </row>
    <row r="2238" spans="1:6" ht="28.8" hidden="1" x14ac:dyDescent="0.3">
      <c r="A2238" s="29">
        <v>5</v>
      </c>
      <c r="B2238" s="30" t="s">
        <v>28557</v>
      </c>
      <c r="C2238" s="29" t="s">
        <v>28774</v>
      </c>
      <c r="D2238" s="30" t="s">
        <v>28775</v>
      </c>
      <c r="E2238" s="29" t="s">
        <v>4396</v>
      </c>
      <c r="F2238" s="30" t="s">
        <v>28776</v>
      </c>
    </row>
    <row r="2239" spans="1:6" ht="28.8" hidden="1" x14ac:dyDescent="0.3">
      <c r="A2239" s="29">
        <v>5</v>
      </c>
      <c r="B2239" s="30" t="s">
        <v>28557</v>
      </c>
      <c r="C2239" s="29" t="s">
        <v>28777</v>
      </c>
      <c r="D2239" s="30" t="s">
        <v>28778</v>
      </c>
      <c r="E2239" s="29" t="s">
        <v>4398</v>
      </c>
      <c r="F2239" s="30" t="s">
        <v>28779</v>
      </c>
    </row>
    <row r="2240" spans="1:6" ht="28.8" hidden="1" x14ac:dyDescent="0.3">
      <c r="A2240" s="29">
        <v>5</v>
      </c>
      <c r="B2240" s="30" t="s">
        <v>28557</v>
      </c>
      <c r="C2240" s="29" t="s">
        <v>28777</v>
      </c>
      <c r="D2240" s="30" t="s">
        <v>28778</v>
      </c>
      <c r="E2240" s="29" t="s">
        <v>4400</v>
      </c>
      <c r="F2240" s="30" t="s">
        <v>28780</v>
      </c>
    </row>
    <row r="2241" spans="1:6" ht="28.8" hidden="1" x14ac:dyDescent="0.3">
      <c r="A2241" s="29">
        <v>5</v>
      </c>
      <c r="B2241" s="30" t="s">
        <v>28557</v>
      </c>
      <c r="C2241" s="29" t="s">
        <v>28777</v>
      </c>
      <c r="D2241" s="30" t="s">
        <v>28778</v>
      </c>
      <c r="E2241" s="29" t="s">
        <v>4402</v>
      </c>
      <c r="F2241" s="30" t="s">
        <v>28781</v>
      </c>
    </row>
    <row r="2242" spans="1:6" ht="28.8" hidden="1" x14ac:dyDescent="0.3">
      <c r="A2242" s="29">
        <v>5</v>
      </c>
      <c r="B2242" s="30" t="s">
        <v>28557</v>
      </c>
      <c r="C2242" s="29" t="s">
        <v>28777</v>
      </c>
      <c r="D2242" s="30" t="s">
        <v>28778</v>
      </c>
      <c r="E2242" s="29" t="s">
        <v>4404</v>
      </c>
      <c r="F2242" s="30" t="s">
        <v>28782</v>
      </c>
    </row>
    <row r="2243" spans="1:6" ht="28.8" hidden="1" x14ac:dyDescent="0.3">
      <c r="A2243" s="29">
        <v>5</v>
      </c>
      <c r="B2243" s="30" t="s">
        <v>28557</v>
      </c>
      <c r="C2243" s="29" t="s">
        <v>28777</v>
      </c>
      <c r="D2243" s="30" t="s">
        <v>28778</v>
      </c>
      <c r="E2243" s="29" t="s">
        <v>4406</v>
      </c>
      <c r="F2243" s="30" t="s">
        <v>28783</v>
      </c>
    </row>
    <row r="2244" spans="1:6" ht="28.8" hidden="1" x14ac:dyDescent="0.3">
      <c r="A2244" s="29">
        <v>5</v>
      </c>
      <c r="B2244" s="30" t="s">
        <v>28557</v>
      </c>
      <c r="C2244" s="29" t="s">
        <v>28784</v>
      </c>
      <c r="D2244" s="30" t="s">
        <v>28785</v>
      </c>
      <c r="E2244" s="29" t="s">
        <v>4408</v>
      </c>
      <c r="F2244" s="30" t="s">
        <v>28786</v>
      </c>
    </row>
    <row r="2245" spans="1:6" ht="28.8" hidden="1" x14ac:dyDescent="0.3">
      <c r="A2245" s="29">
        <v>5</v>
      </c>
      <c r="B2245" s="30" t="s">
        <v>28557</v>
      </c>
      <c r="C2245" s="29" t="s">
        <v>28784</v>
      </c>
      <c r="D2245" s="30" t="s">
        <v>28785</v>
      </c>
      <c r="E2245" s="29" t="s">
        <v>4410</v>
      </c>
      <c r="F2245" s="30" t="s">
        <v>28787</v>
      </c>
    </row>
    <row r="2246" spans="1:6" ht="28.8" hidden="1" x14ac:dyDescent="0.3">
      <c r="A2246" s="29">
        <v>5</v>
      </c>
      <c r="B2246" s="30" t="s">
        <v>28557</v>
      </c>
      <c r="C2246" s="29" t="s">
        <v>28784</v>
      </c>
      <c r="D2246" s="30" t="s">
        <v>28785</v>
      </c>
      <c r="E2246" s="29" t="s">
        <v>4412</v>
      </c>
      <c r="F2246" s="30" t="s">
        <v>28788</v>
      </c>
    </row>
    <row r="2247" spans="1:6" ht="28.8" hidden="1" x14ac:dyDescent="0.3">
      <c r="A2247" s="29">
        <v>5</v>
      </c>
      <c r="B2247" s="30" t="s">
        <v>28557</v>
      </c>
      <c r="C2247" s="29" t="s">
        <v>28784</v>
      </c>
      <c r="D2247" s="30" t="s">
        <v>28785</v>
      </c>
      <c r="E2247" s="29" t="s">
        <v>4414</v>
      </c>
      <c r="F2247" s="30" t="s">
        <v>28789</v>
      </c>
    </row>
    <row r="2248" spans="1:6" ht="28.8" hidden="1" x14ac:dyDescent="0.3">
      <c r="A2248" s="29">
        <v>5</v>
      </c>
      <c r="B2248" s="30" t="s">
        <v>28557</v>
      </c>
      <c r="C2248" s="29" t="s">
        <v>28784</v>
      </c>
      <c r="D2248" s="30" t="s">
        <v>28785</v>
      </c>
      <c r="E2248" s="29" t="s">
        <v>4416</v>
      </c>
      <c r="F2248" s="30" t="s">
        <v>28790</v>
      </c>
    </row>
    <row r="2249" spans="1:6" ht="28.8" hidden="1" x14ac:dyDescent="0.3">
      <c r="A2249" s="29">
        <v>5</v>
      </c>
      <c r="B2249" s="30" t="s">
        <v>28557</v>
      </c>
      <c r="C2249" s="29" t="s">
        <v>28784</v>
      </c>
      <c r="D2249" s="30" t="s">
        <v>28785</v>
      </c>
      <c r="E2249" s="29" t="s">
        <v>4418</v>
      </c>
      <c r="F2249" s="30" t="s">
        <v>28791</v>
      </c>
    </row>
    <row r="2250" spans="1:6" ht="28.8" hidden="1" x14ac:dyDescent="0.3">
      <c r="A2250" s="29">
        <v>5</v>
      </c>
      <c r="B2250" s="30" t="s">
        <v>28557</v>
      </c>
      <c r="C2250" s="29" t="s">
        <v>28784</v>
      </c>
      <c r="D2250" s="30" t="s">
        <v>28785</v>
      </c>
      <c r="E2250" s="29" t="s">
        <v>4420</v>
      </c>
      <c r="F2250" s="30" t="s">
        <v>28792</v>
      </c>
    </row>
    <row r="2251" spans="1:6" ht="28.8" hidden="1" x14ac:dyDescent="0.3">
      <c r="A2251" s="29">
        <v>5</v>
      </c>
      <c r="B2251" s="30" t="s">
        <v>28557</v>
      </c>
      <c r="C2251" s="29" t="s">
        <v>28784</v>
      </c>
      <c r="D2251" s="30" t="s">
        <v>28785</v>
      </c>
      <c r="E2251" s="29" t="s">
        <v>4422</v>
      </c>
      <c r="F2251" s="30" t="s">
        <v>28793</v>
      </c>
    </row>
    <row r="2252" spans="1:6" ht="28.8" hidden="1" x14ac:dyDescent="0.3">
      <c r="A2252" s="29">
        <v>5</v>
      </c>
      <c r="B2252" s="30" t="s">
        <v>28557</v>
      </c>
      <c r="C2252" s="29" t="s">
        <v>28784</v>
      </c>
      <c r="D2252" s="30" t="s">
        <v>28785</v>
      </c>
      <c r="E2252" s="29" t="s">
        <v>4424</v>
      </c>
      <c r="F2252" s="30" t="s">
        <v>28794</v>
      </c>
    </row>
    <row r="2253" spans="1:6" ht="28.8" hidden="1" x14ac:dyDescent="0.3">
      <c r="A2253" s="29">
        <v>5</v>
      </c>
      <c r="B2253" s="30" t="s">
        <v>28557</v>
      </c>
      <c r="C2253" s="29" t="s">
        <v>28784</v>
      </c>
      <c r="D2253" s="30" t="s">
        <v>28785</v>
      </c>
      <c r="E2253" s="29" t="s">
        <v>4426</v>
      </c>
      <c r="F2253" s="30" t="s">
        <v>28795</v>
      </c>
    </row>
    <row r="2254" spans="1:6" ht="28.8" hidden="1" x14ac:dyDescent="0.3">
      <c r="A2254" s="29">
        <v>5</v>
      </c>
      <c r="B2254" s="30" t="s">
        <v>28557</v>
      </c>
      <c r="C2254" s="29" t="s">
        <v>28796</v>
      </c>
      <c r="D2254" s="30" t="s">
        <v>28797</v>
      </c>
      <c r="E2254" s="29" t="s">
        <v>4428</v>
      </c>
      <c r="F2254" s="30" t="s">
        <v>28798</v>
      </c>
    </row>
    <row r="2255" spans="1:6" ht="28.8" hidden="1" x14ac:dyDescent="0.3">
      <c r="A2255" s="29">
        <v>5</v>
      </c>
      <c r="B2255" s="30" t="s">
        <v>28557</v>
      </c>
      <c r="C2255" s="29" t="s">
        <v>28796</v>
      </c>
      <c r="D2255" s="30" t="s">
        <v>28797</v>
      </c>
      <c r="E2255" s="29" t="s">
        <v>4430</v>
      </c>
      <c r="F2255" s="30" t="s">
        <v>28799</v>
      </c>
    </row>
    <row r="2256" spans="1:6" ht="28.8" hidden="1" x14ac:dyDescent="0.3">
      <c r="A2256" s="29">
        <v>5</v>
      </c>
      <c r="B2256" s="30" t="s">
        <v>28557</v>
      </c>
      <c r="C2256" s="29" t="s">
        <v>28796</v>
      </c>
      <c r="D2256" s="30" t="s">
        <v>28797</v>
      </c>
      <c r="E2256" s="29" t="s">
        <v>4432</v>
      </c>
      <c r="F2256" s="30" t="s">
        <v>28800</v>
      </c>
    </row>
    <row r="2257" spans="1:6" ht="28.8" hidden="1" x14ac:dyDescent="0.3">
      <c r="A2257" s="29">
        <v>5</v>
      </c>
      <c r="B2257" s="30" t="s">
        <v>28557</v>
      </c>
      <c r="C2257" s="29" t="s">
        <v>28796</v>
      </c>
      <c r="D2257" s="30" t="s">
        <v>28797</v>
      </c>
      <c r="E2257" s="29" t="s">
        <v>4434</v>
      </c>
      <c r="F2257" s="30" t="s">
        <v>28801</v>
      </c>
    </row>
    <row r="2258" spans="1:6" ht="28.8" hidden="1" x14ac:dyDescent="0.3">
      <c r="A2258" s="29">
        <v>5</v>
      </c>
      <c r="B2258" s="30" t="s">
        <v>28557</v>
      </c>
      <c r="C2258" s="29" t="s">
        <v>28796</v>
      </c>
      <c r="D2258" s="30" t="s">
        <v>28797</v>
      </c>
      <c r="E2258" s="29" t="s">
        <v>4436</v>
      </c>
      <c r="F2258" s="30" t="s">
        <v>28802</v>
      </c>
    </row>
    <row r="2259" spans="1:6" ht="28.8" hidden="1" x14ac:dyDescent="0.3">
      <c r="A2259" s="29">
        <v>5</v>
      </c>
      <c r="B2259" s="30" t="s">
        <v>28557</v>
      </c>
      <c r="C2259" s="29" t="s">
        <v>28796</v>
      </c>
      <c r="D2259" s="30" t="s">
        <v>28797</v>
      </c>
      <c r="E2259" s="29" t="s">
        <v>4438</v>
      </c>
      <c r="F2259" s="30" t="s">
        <v>28803</v>
      </c>
    </row>
    <row r="2260" spans="1:6" ht="28.8" hidden="1" x14ac:dyDescent="0.3">
      <c r="A2260" s="29">
        <v>5</v>
      </c>
      <c r="B2260" s="30" t="s">
        <v>28557</v>
      </c>
      <c r="C2260" s="29" t="s">
        <v>28804</v>
      </c>
      <c r="D2260" s="30" t="s">
        <v>28805</v>
      </c>
      <c r="E2260" s="29" t="s">
        <v>4440</v>
      </c>
      <c r="F2260" s="30" t="s">
        <v>28806</v>
      </c>
    </row>
    <row r="2261" spans="1:6" ht="28.8" hidden="1" x14ac:dyDescent="0.3">
      <c r="A2261" s="29">
        <v>5</v>
      </c>
      <c r="B2261" s="30" t="s">
        <v>28557</v>
      </c>
      <c r="C2261" s="29" t="s">
        <v>28804</v>
      </c>
      <c r="D2261" s="30" t="s">
        <v>28805</v>
      </c>
      <c r="E2261" s="29" t="s">
        <v>4442</v>
      </c>
      <c r="F2261" s="30" t="s">
        <v>28807</v>
      </c>
    </row>
    <row r="2262" spans="1:6" ht="28.8" hidden="1" x14ac:dyDescent="0.3">
      <c r="A2262" s="29">
        <v>5</v>
      </c>
      <c r="B2262" s="30" t="s">
        <v>28557</v>
      </c>
      <c r="C2262" s="29" t="s">
        <v>28804</v>
      </c>
      <c r="D2262" s="30" t="s">
        <v>28805</v>
      </c>
      <c r="E2262" s="29" t="s">
        <v>4444</v>
      </c>
      <c r="F2262" s="30" t="s">
        <v>28808</v>
      </c>
    </row>
    <row r="2263" spans="1:6" ht="28.8" hidden="1" x14ac:dyDescent="0.3">
      <c r="A2263" s="29">
        <v>5</v>
      </c>
      <c r="B2263" s="30" t="s">
        <v>28557</v>
      </c>
      <c r="C2263" s="29" t="s">
        <v>28804</v>
      </c>
      <c r="D2263" s="30" t="s">
        <v>28805</v>
      </c>
      <c r="E2263" s="29" t="s">
        <v>4446</v>
      </c>
      <c r="F2263" s="30" t="s">
        <v>28809</v>
      </c>
    </row>
    <row r="2264" spans="1:6" ht="28.8" hidden="1" x14ac:dyDescent="0.3">
      <c r="A2264" s="29">
        <v>5</v>
      </c>
      <c r="B2264" s="30" t="s">
        <v>28557</v>
      </c>
      <c r="C2264" s="29" t="s">
        <v>28804</v>
      </c>
      <c r="D2264" s="30" t="s">
        <v>28805</v>
      </c>
      <c r="E2264" s="29" t="s">
        <v>4448</v>
      </c>
      <c r="F2264" s="30" t="s">
        <v>28810</v>
      </c>
    </row>
    <row r="2265" spans="1:6" ht="28.8" hidden="1" x14ac:dyDescent="0.3">
      <c r="A2265" s="29">
        <v>5</v>
      </c>
      <c r="B2265" s="30" t="s">
        <v>28557</v>
      </c>
      <c r="C2265" s="29" t="s">
        <v>28804</v>
      </c>
      <c r="D2265" s="30" t="s">
        <v>28805</v>
      </c>
      <c r="E2265" s="29" t="s">
        <v>4450</v>
      </c>
      <c r="F2265" s="30" t="s">
        <v>28811</v>
      </c>
    </row>
    <row r="2266" spans="1:6" ht="28.8" hidden="1" x14ac:dyDescent="0.3">
      <c r="A2266" s="29">
        <v>5</v>
      </c>
      <c r="B2266" s="30" t="s">
        <v>28557</v>
      </c>
      <c r="C2266" s="29" t="s">
        <v>28804</v>
      </c>
      <c r="D2266" s="30" t="s">
        <v>28805</v>
      </c>
      <c r="E2266" s="29" t="s">
        <v>4452</v>
      </c>
      <c r="F2266" s="30" t="s">
        <v>28812</v>
      </c>
    </row>
    <row r="2267" spans="1:6" ht="28.8" hidden="1" x14ac:dyDescent="0.3">
      <c r="A2267" s="29">
        <v>5</v>
      </c>
      <c r="B2267" s="30" t="s">
        <v>28557</v>
      </c>
      <c r="C2267" s="29" t="s">
        <v>28813</v>
      </c>
      <c r="D2267" s="30" t="s">
        <v>28814</v>
      </c>
      <c r="E2267" s="29" t="s">
        <v>4454</v>
      </c>
      <c r="F2267" s="30" t="s">
        <v>28815</v>
      </c>
    </row>
    <row r="2268" spans="1:6" ht="28.8" hidden="1" x14ac:dyDescent="0.3">
      <c r="A2268" s="29">
        <v>5</v>
      </c>
      <c r="B2268" s="30" t="s">
        <v>28557</v>
      </c>
      <c r="C2268" s="29" t="s">
        <v>28813</v>
      </c>
      <c r="D2268" s="30" t="s">
        <v>28814</v>
      </c>
      <c r="E2268" s="29" t="s">
        <v>4456</v>
      </c>
      <c r="F2268" s="30" t="s">
        <v>28816</v>
      </c>
    </row>
    <row r="2269" spans="1:6" ht="28.8" hidden="1" x14ac:dyDescent="0.3">
      <c r="A2269" s="29">
        <v>5</v>
      </c>
      <c r="B2269" s="30" t="s">
        <v>28557</v>
      </c>
      <c r="C2269" s="29" t="s">
        <v>28813</v>
      </c>
      <c r="D2269" s="30" t="s">
        <v>28814</v>
      </c>
      <c r="E2269" s="29" t="s">
        <v>4458</v>
      </c>
      <c r="F2269" s="30" t="s">
        <v>28817</v>
      </c>
    </row>
    <row r="2270" spans="1:6" ht="28.8" hidden="1" x14ac:dyDescent="0.3">
      <c r="A2270" s="29">
        <v>5</v>
      </c>
      <c r="B2270" s="30" t="s">
        <v>28557</v>
      </c>
      <c r="C2270" s="29" t="s">
        <v>28813</v>
      </c>
      <c r="D2270" s="30" t="s">
        <v>28814</v>
      </c>
      <c r="E2270" s="29" t="s">
        <v>4460</v>
      </c>
      <c r="F2270" s="30" t="s">
        <v>28818</v>
      </c>
    </row>
    <row r="2271" spans="1:6" ht="28.8" hidden="1" x14ac:dyDescent="0.3">
      <c r="A2271" s="29">
        <v>5</v>
      </c>
      <c r="B2271" s="30" t="s">
        <v>28557</v>
      </c>
      <c r="C2271" s="29" t="s">
        <v>28819</v>
      </c>
      <c r="D2271" s="30" t="s">
        <v>28820</v>
      </c>
      <c r="E2271" s="29" t="s">
        <v>4462</v>
      </c>
      <c r="F2271" s="30" t="s">
        <v>28821</v>
      </c>
    </row>
    <row r="2272" spans="1:6" ht="28.8" hidden="1" x14ac:dyDescent="0.3">
      <c r="A2272" s="29">
        <v>5</v>
      </c>
      <c r="B2272" s="30" t="s">
        <v>28557</v>
      </c>
      <c r="C2272" s="29" t="s">
        <v>28819</v>
      </c>
      <c r="D2272" s="30" t="s">
        <v>28820</v>
      </c>
      <c r="E2272" s="29" t="s">
        <v>4464</v>
      </c>
      <c r="F2272" s="30" t="s">
        <v>28822</v>
      </c>
    </row>
    <row r="2273" spans="1:6" ht="28.8" hidden="1" x14ac:dyDescent="0.3">
      <c r="A2273" s="29">
        <v>5</v>
      </c>
      <c r="B2273" s="30" t="s">
        <v>28557</v>
      </c>
      <c r="C2273" s="29" t="s">
        <v>28819</v>
      </c>
      <c r="D2273" s="30" t="s">
        <v>28820</v>
      </c>
      <c r="E2273" s="29" t="s">
        <v>4466</v>
      </c>
      <c r="F2273" s="30" t="s">
        <v>28823</v>
      </c>
    </row>
    <row r="2274" spans="1:6" ht="28.8" hidden="1" x14ac:dyDescent="0.3">
      <c r="A2274" s="29">
        <v>5</v>
      </c>
      <c r="B2274" s="30" t="s">
        <v>28557</v>
      </c>
      <c r="C2274" s="29" t="s">
        <v>28824</v>
      </c>
      <c r="D2274" s="30" t="s">
        <v>28825</v>
      </c>
      <c r="E2274" s="29" t="s">
        <v>4468</v>
      </c>
      <c r="F2274" s="30" t="s">
        <v>28826</v>
      </c>
    </row>
    <row r="2275" spans="1:6" ht="28.8" hidden="1" x14ac:dyDescent="0.3">
      <c r="A2275" s="29">
        <v>5</v>
      </c>
      <c r="B2275" s="30" t="s">
        <v>28557</v>
      </c>
      <c r="C2275" s="29" t="s">
        <v>28827</v>
      </c>
      <c r="D2275" s="30" t="s">
        <v>28828</v>
      </c>
      <c r="E2275" s="29" t="s">
        <v>4470</v>
      </c>
      <c r="F2275" s="30" t="s">
        <v>28829</v>
      </c>
    </row>
    <row r="2276" spans="1:6" ht="28.8" hidden="1" x14ac:dyDescent="0.3">
      <c r="A2276" s="29">
        <v>5</v>
      </c>
      <c r="B2276" s="30" t="s">
        <v>28557</v>
      </c>
      <c r="C2276" s="29" t="s">
        <v>28827</v>
      </c>
      <c r="D2276" s="30" t="s">
        <v>28828</v>
      </c>
      <c r="E2276" s="29" t="s">
        <v>4472</v>
      </c>
      <c r="F2276" s="30" t="s">
        <v>28830</v>
      </c>
    </row>
    <row r="2277" spans="1:6" ht="28.8" hidden="1" x14ac:dyDescent="0.3">
      <c r="A2277" s="29">
        <v>5</v>
      </c>
      <c r="B2277" s="30" t="s">
        <v>28557</v>
      </c>
      <c r="C2277" s="29" t="s">
        <v>28827</v>
      </c>
      <c r="D2277" s="30" t="s">
        <v>28828</v>
      </c>
      <c r="E2277" s="29" t="s">
        <v>4474</v>
      </c>
      <c r="F2277" s="30" t="s">
        <v>28831</v>
      </c>
    </row>
    <row r="2278" spans="1:6" ht="28.8" hidden="1" x14ac:dyDescent="0.3">
      <c r="A2278" s="29">
        <v>5</v>
      </c>
      <c r="B2278" s="30" t="s">
        <v>28557</v>
      </c>
      <c r="C2278" s="29" t="s">
        <v>28827</v>
      </c>
      <c r="D2278" s="30" t="s">
        <v>28828</v>
      </c>
      <c r="E2278" s="29" t="s">
        <v>4476</v>
      </c>
      <c r="F2278" s="30" t="s">
        <v>28832</v>
      </c>
    </row>
    <row r="2279" spans="1:6" ht="28.8" hidden="1" x14ac:dyDescent="0.3">
      <c r="A2279" s="29">
        <v>5</v>
      </c>
      <c r="B2279" s="30" t="s">
        <v>28557</v>
      </c>
      <c r="C2279" s="29" t="s">
        <v>28827</v>
      </c>
      <c r="D2279" s="30" t="s">
        <v>28828</v>
      </c>
      <c r="E2279" s="29" t="s">
        <v>4478</v>
      </c>
      <c r="F2279" s="30" t="s">
        <v>28833</v>
      </c>
    </row>
    <row r="2280" spans="1:6" ht="28.8" hidden="1" x14ac:dyDescent="0.3">
      <c r="A2280" s="29">
        <v>5</v>
      </c>
      <c r="B2280" s="30" t="s">
        <v>28557</v>
      </c>
      <c r="C2280" s="29" t="s">
        <v>28834</v>
      </c>
      <c r="D2280" s="31" t="s">
        <v>28835</v>
      </c>
      <c r="E2280" s="29" t="s">
        <v>4480</v>
      </c>
      <c r="F2280" s="30" t="s">
        <v>28836</v>
      </c>
    </row>
    <row r="2281" spans="1:6" ht="28.8" hidden="1" x14ac:dyDescent="0.3">
      <c r="A2281" s="29">
        <v>5</v>
      </c>
      <c r="B2281" s="30" t="s">
        <v>28557</v>
      </c>
      <c r="C2281" s="29" t="s">
        <v>28834</v>
      </c>
      <c r="D2281" s="31" t="s">
        <v>28835</v>
      </c>
      <c r="E2281" s="29" t="s">
        <v>4482</v>
      </c>
      <c r="F2281" s="30" t="s">
        <v>28837</v>
      </c>
    </row>
    <row r="2282" spans="1:6" ht="28.8" hidden="1" x14ac:dyDescent="0.3">
      <c r="A2282" s="29">
        <v>5</v>
      </c>
      <c r="B2282" s="30" t="s">
        <v>28557</v>
      </c>
      <c r="C2282" s="29" t="s">
        <v>28834</v>
      </c>
      <c r="D2282" s="31" t="s">
        <v>28835</v>
      </c>
      <c r="E2282" s="29" t="s">
        <v>4484</v>
      </c>
      <c r="F2282" s="30" t="s">
        <v>28838</v>
      </c>
    </row>
    <row r="2283" spans="1:6" ht="28.8" hidden="1" x14ac:dyDescent="0.3">
      <c r="A2283" s="29">
        <v>5</v>
      </c>
      <c r="B2283" s="30" t="s">
        <v>28557</v>
      </c>
      <c r="C2283" s="29" t="s">
        <v>28834</v>
      </c>
      <c r="D2283" s="31" t="s">
        <v>28835</v>
      </c>
      <c r="E2283" s="29" t="s">
        <v>4486</v>
      </c>
      <c r="F2283" s="30" t="s">
        <v>28839</v>
      </c>
    </row>
    <row r="2284" spans="1:6" ht="28.8" hidden="1" x14ac:dyDescent="0.3">
      <c r="A2284" s="29">
        <v>5</v>
      </c>
      <c r="B2284" s="30" t="s">
        <v>28557</v>
      </c>
      <c r="C2284" s="29" t="s">
        <v>28834</v>
      </c>
      <c r="D2284" s="31" t="s">
        <v>28835</v>
      </c>
      <c r="E2284" s="29" t="s">
        <v>4488</v>
      </c>
      <c r="F2284" s="30" t="s">
        <v>28840</v>
      </c>
    </row>
    <row r="2285" spans="1:6" ht="28.8" hidden="1" x14ac:dyDescent="0.3">
      <c r="A2285" s="29">
        <v>5</v>
      </c>
      <c r="B2285" s="30" t="s">
        <v>28557</v>
      </c>
      <c r="C2285" s="29" t="s">
        <v>28834</v>
      </c>
      <c r="D2285" s="31" t="s">
        <v>28835</v>
      </c>
      <c r="E2285" s="29" t="s">
        <v>4490</v>
      </c>
      <c r="F2285" s="30" t="s">
        <v>28841</v>
      </c>
    </row>
    <row r="2286" spans="1:6" ht="28.8" hidden="1" x14ac:dyDescent="0.3">
      <c r="A2286" s="29">
        <v>5</v>
      </c>
      <c r="B2286" s="30" t="s">
        <v>28557</v>
      </c>
      <c r="C2286" s="29" t="s">
        <v>28842</v>
      </c>
      <c r="D2286" s="31" t="s">
        <v>28843</v>
      </c>
      <c r="E2286" s="29" t="s">
        <v>4492</v>
      </c>
      <c r="F2286" s="30" t="s">
        <v>28844</v>
      </c>
    </row>
    <row r="2287" spans="1:6" ht="28.8" hidden="1" x14ac:dyDescent="0.3">
      <c r="A2287" s="29">
        <v>5</v>
      </c>
      <c r="B2287" s="30" t="s">
        <v>28557</v>
      </c>
      <c r="C2287" s="29" t="s">
        <v>28842</v>
      </c>
      <c r="D2287" s="31" t="s">
        <v>28843</v>
      </c>
      <c r="E2287" s="29" t="s">
        <v>4494</v>
      </c>
      <c r="F2287" s="30" t="s">
        <v>28845</v>
      </c>
    </row>
    <row r="2288" spans="1:6" ht="28.8" hidden="1" x14ac:dyDescent="0.3">
      <c r="A2288" s="29">
        <v>5</v>
      </c>
      <c r="B2288" s="30" t="s">
        <v>28557</v>
      </c>
      <c r="C2288" s="29" t="s">
        <v>28842</v>
      </c>
      <c r="D2288" s="31" t="s">
        <v>28843</v>
      </c>
      <c r="E2288" s="29" t="s">
        <v>4496</v>
      </c>
      <c r="F2288" s="30" t="s">
        <v>28846</v>
      </c>
    </row>
    <row r="2289" spans="1:6" ht="28.8" hidden="1" x14ac:dyDescent="0.3">
      <c r="A2289" s="29">
        <v>5</v>
      </c>
      <c r="B2289" s="30" t="s">
        <v>28557</v>
      </c>
      <c r="C2289" s="29" t="s">
        <v>28842</v>
      </c>
      <c r="D2289" s="31" t="s">
        <v>28843</v>
      </c>
      <c r="E2289" s="29" t="s">
        <v>4498</v>
      </c>
      <c r="F2289" s="30" t="s">
        <v>28847</v>
      </c>
    </row>
    <row r="2290" spans="1:6" ht="28.8" hidden="1" x14ac:dyDescent="0.3">
      <c r="A2290" s="29">
        <v>5</v>
      </c>
      <c r="B2290" s="30" t="s">
        <v>28557</v>
      </c>
      <c r="C2290" s="29" t="s">
        <v>28842</v>
      </c>
      <c r="D2290" s="31" t="s">
        <v>28843</v>
      </c>
      <c r="E2290" s="29" t="s">
        <v>4500</v>
      </c>
      <c r="F2290" s="30" t="s">
        <v>28848</v>
      </c>
    </row>
    <row r="2291" spans="1:6" ht="28.8" hidden="1" x14ac:dyDescent="0.3">
      <c r="A2291" s="29">
        <v>5</v>
      </c>
      <c r="B2291" s="30" t="s">
        <v>28557</v>
      </c>
      <c r="C2291" s="29" t="s">
        <v>28849</v>
      </c>
      <c r="D2291" s="31" t="s">
        <v>28850</v>
      </c>
      <c r="E2291" s="29" t="s">
        <v>4502</v>
      </c>
      <c r="F2291" s="30" t="s">
        <v>28851</v>
      </c>
    </row>
    <row r="2292" spans="1:6" ht="28.8" hidden="1" x14ac:dyDescent="0.3">
      <c r="A2292" s="29">
        <v>5</v>
      </c>
      <c r="B2292" s="30" t="s">
        <v>28557</v>
      </c>
      <c r="C2292" s="29" t="s">
        <v>28849</v>
      </c>
      <c r="D2292" s="31" t="s">
        <v>28850</v>
      </c>
      <c r="E2292" s="29" t="s">
        <v>4504</v>
      </c>
      <c r="F2292" s="30" t="s">
        <v>28852</v>
      </c>
    </row>
    <row r="2293" spans="1:6" ht="28.8" hidden="1" x14ac:dyDescent="0.3">
      <c r="A2293" s="29">
        <v>5</v>
      </c>
      <c r="B2293" s="30" t="s">
        <v>28557</v>
      </c>
      <c r="C2293" s="29" t="s">
        <v>28849</v>
      </c>
      <c r="D2293" s="31" t="s">
        <v>28850</v>
      </c>
      <c r="E2293" s="29" t="s">
        <v>4506</v>
      </c>
      <c r="F2293" s="30" t="s">
        <v>28853</v>
      </c>
    </row>
    <row r="2294" spans="1:6" ht="28.8" hidden="1" x14ac:dyDescent="0.3">
      <c r="A2294" s="29">
        <v>5</v>
      </c>
      <c r="B2294" s="30" t="s">
        <v>28557</v>
      </c>
      <c r="C2294" s="29" t="s">
        <v>28849</v>
      </c>
      <c r="D2294" s="31" t="s">
        <v>28850</v>
      </c>
      <c r="E2294" s="29" t="s">
        <v>4508</v>
      </c>
      <c r="F2294" s="30" t="s">
        <v>28854</v>
      </c>
    </row>
    <row r="2295" spans="1:6" ht="28.8" hidden="1" x14ac:dyDescent="0.3">
      <c r="A2295" s="29">
        <v>5</v>
      </c>
      <c r="B2295" s="30" t="s">
        <v>28557</v>
      </c>
      <c r="C2295" s="29" t="s">
        <v>28849</v>
      </c>
      <c r="D2295" s="31" t="s">
        <v>28850</v>
      </c>
      <c r="E2295" s="29" t="s">
        <v>4510</v>
      </c>
      <c r="F2295" s="30" t="s">
        <v>28855</v>
      </c>
    </row>
    <row r="2296" spans="1:6" ht="28.8" hidden="1" x14ac:dyDescent="0.3">
      <c r="A2296" s="29">
        <v>5</v>
      </c>
      <c r="B2296" s="30" t="s">
        <v>28557</v>
      </c>
      <c r="C2296" s="29" t="s">
        <v>28856</v>
      </c>
      <c r="D2296" s="31" t="s">
        <v>28857</v>
      </c>
      <c r="E2296" s="29" t="s">
        <v>4512</v>
      </c>
      <c r="F2296" s="30" t="s">
        <v>28858</v>
      </c>
    </row>
    <row r="2297" spans="1:6" ht="28.8" hidden="1" x14ac:dyDescent="0.3">
      <c r="A2297" s="29">
        <v>5</v>
      </c>
      <c r="B2297" s="30" t="s">
        <v>28557</v>
      </c>
      <c r="C2297" s="29" t="s">
        <v>28856</v>
      </c>
      <c r="D2297" s="31" t="s">
        <v>28857</v>
      </c>
      <c r="E2297" s="29" t="s">
        <v>4514</v>
      </c>
      <c r="F2297" s="30" t="s">
        <v>28859</v>
      </c>
    </row>
    <row r="2298" spans="1:6" ht="28.8" hidden="1" x14ac:dyDescent="0.3">
      <c r="A2298" s="29">
        <v>5</v>
      </c>
      <c r="B2298" s="30" t="s">
        <v>28557</v>
      </c>
      <c r="C2298" s="29" t="s">
        <v>28856</v>
      </c>
      <c r="D2298" s="31" t="s">
        <v>28857</v>
      </c>
      <c r="E2298" s="29" t="s">
        <v>4516</v>
      </c>
      <c r="F2298" s="30" t="s">
        <v>28860</v>
      </c>
    </row>
    <row r="2299" spans="1:6" ht="28.8" hidden="1" x14ac:dyDescent="0.3">
      <c r="A2299" s="29">
        <v>5</v>
      </c>
      <c r="B2299" s="30" t="s">
        <v>28557</v>
      </c>
      <c r="C2299" s="29" t="s">
        <v>28856</v>
      </c>
      <c r="D2299" s="31" t="s">
        <v>28857</v>
      </c>
      <c r="E2299" s="29" t="s">
        <v>4518</v>
      </c>
      <c r="F2299" s="30" t="s">
        <v>28861</v>
      </c>
    </row>
    <row r="2300" spans="1:6" ht="28.8" hidden="1" x14ac:dyDescent="0.3">
      <c r="A2300" s="29">
        <v>5</v>
      </c>
      <c r="B2300" s="30" t="s">
        <v>28557</v>
      </c>
      <c r="C2300" s="29" t="s">
        <v>28856</v>
      </c>
      <c r="D2300" s="31" t="s">
        <v>28857</v>
      </c>
      <c r="E2300" s="29" t="s">
        <v>4520</v>
      </c>
      <c r="F2300" s="30" t="s">
        <v>28862</v>
      </c>
    </row>
    <row r="2301" spans="1:6" ht="28.8" hidden="1" x14ac:dyDescent="0.3">
      <c r="A2301" s="29">
        <v>5</v>
      </c>
      <c r="B2301" s="30" t="s">
        <v>28557</v>
      </c>
      <c r="C2301" s="29" t="s">
        <v>28856</v>
      </c>
      <c r="D2301" s="31" t="s">
        <v>28857</v>
      </c>
      <c r="E2301" s="29" t="s">
        <v>4522</v>
      </c>
      <c r="F2301" s="30" t="s">
        <v>28863</v>
      </c>
    </row>
    <row r="2302" spans="1:6" ht="28.8" hidden="1" x14ac:dyDescent="0.3">
      <c r="A2302" s="29">
        <v>5</v>
      </c>
      <c r="B2302" s="30" t="s">
        <v>28557</v>
      </c>
      <c r="C2302" s="29" t="s">
        <v>28856</v>
      </c>
      <c r="D2302" s="31" t="s">
        <v>28857</v>
      </c>
      <c r="E2302" s="29" t="s">
        <v>4524</v>
      </c>
      <c r="F2302" s="30" t="s">
        <v>28864</v>
      </c>
    </row>
    <row r="2303" spans="1:6" ht="28.8" hidden="1" x14ac:dyDescent="0.3">
      <c r="A2303" s="29">
        <v>5</v>
      </c>
      <c r="B2303" s="30" t="s">
        <v>28557</v>
      </c>
      <c r="C2303" s="29" t="s">
        <v>28856</v>
      </c>
      <c r="D2303" s="31" t="s">
        <v>28857</v>
      </c>
      <c r="E2303" s="29" t="s">
        <v>4526</v>
      </c>
      <c r="F2303" s="30" t="s">
        <v>28865</v>
      </c>
    </row>
    <row r="2304" spans="1:6" ht="28.8" hidden="1" x14ac:dyDescent="0.3">
      <c r="A2304" s="29">
        <v>5</v>
      </c>
      <c r="B2304" s="30" t="s">
        <v>28557</v>
      </c>
      <c r="C2304" s="29" t="s">
        <v>28856</v>
      </c>
      <c r="D2304" s="31" t="s">
        <v>28857</v>
      </c>
      <c r="E2304" s="29" t="s">
        <v>4528</v>
      </c>
      <c r="F2304" s="30" t="s">
        <v>28866</v>
      </c>
    </row>
    <row r="2305" spans="1:6" ht="28.8" hidden="1" x14ac:dyDescent="0.3">
      <c r="A2305" s="29">
        <v>5</v>
      </c>
      <c r="B2305" s="30" t="s">
        <v>28557</v>
      </c>
      <c r="C2305" s="29" t="s">
        <v>28856</v>
      </c>
      <c r="D2305" s="31" t="s">
        <v>28857</v>
      </c>
      <c r="E2305" s="29" t="s">
        <v>4530</v>
      </c>
      <c r="F2305" s="30" t="s">
        <v>28867</v>
      </c>
    </row>
    <row r="2306" spans="1:6" ht="28.8" hidden="1" x14ac:dyDescent="0.3">
      <c r="A2306" s="29">
        <v>5</v>
      </c>
      <c r="B2306" s="30" t="s">
        <v>28557</v>
      </c>
      <c r="C2306" s="29" t="s">
        <v>28868</v>
      </c>
      <c r="D2306" s="31" t="s">
        <v>28869</v>
      </c>
      <c r="E2306" s="29" t="s">
        <v>4532</v>
      </c>
      <c r="F2306" s="30" t="s">
        <v>28870</v>
      </c>
    </row>
    <row r="2307" spans="1:6" ht="28.8" hidden="1" x14ac:dyDescent="0.3">
      <c r="A2307" s="29">
        <v>5</v>
      </c>
      <c r="B2307" s="30" t="s">
        <v>28557</v>
      </c>
      <c r="C2307" s="29" t="s">
        <v>28868</v>
      </c>
      <c r="D2307" s="31" t="s">
        <v>28869</v>
      </c>
      <c r="E2307" s="29" t="s">
        <v>4534</v>
      </c>
      <c r="F2307" s="30" t="s">
        <v>28871</v>
      </c>
    </row>
    <row r="2308" spans="1:6" ht="28.8" hidden="1" x14ac:dyDescent="0.3">
      <c r="A2308" s="29">
        <v>5</v>
      </c>
      <c r="B2308" s="30" t="s">
        <v>28557</v>
      </c>
      <c r="C2308" s="29" t="s">
        <v>28868</v>
      </c>
      <c r="D2308" s="31" t="s">
        <v>28869</v>
      </c>
      <c r="E2308" s="29" t="s">
        <v>4536</v>
      </c>
      <c r="F2308" s="30" t="s">
        <v>28872</v>
      </c>
    </row>
    <row r="2309" spans="1:6" ht="28.8" hidden="1" x14ac:dyDescent="0.3">
      <c r="A2309" s="29">
        <v>5</v>
      </c>
      <c r="B2309" s="30" t="s">
        <v>28557</v>
      </c>
      <c r="C2309" s="29" t="s">
        <v>28868</v>
      </c>
      <c r="D2309" s="31" t="s">
        <v>28869</v>
      </c>
      <c r="E2309" s="29" t="s">
        <v>4538</v>
      </c>
      <c r="F2309" s="30" t="s">
        <v>28873</v>
      </c>
    </row>
    <row r="2310" spans="1:6" ht="28.8" hidden="1" x14ac:dyDescent="0.3">
      <c r="A2310" s="29">
        <v>5</v>
      </c>
      <c r="B2310" s="30" t="s">
        <v>28557</v>
      </c>
      <c r="C2310" s="29" t="s">
        <v>28868</v>
      </c>
      <c r="D2310" s="31" t="s">
        <v>28869</v>
      </c>
      <c r="E2310" s="29" t="s">
        <v>4540</v>
      </c>
      <c r="F2310" s="30" t="s">
        <v>28874</v>
      </c>
    </row>
    <row r="2311" spans="1:6" ht="28.8" hidden="1" x14ac:dyDescent="0.3">
      <c r="A2311" s="29">
        <v>5</v>
      </c>
      <c r="B2311" s="30" t="s">
        <v>28557</v>
      </c>
      <c r="C2311" s="29" t="s">
        <v>28868</v>
      </c>
      <c r="D2311" s="31" t="s">
        <v>28869</v>
      </c>
      <c r="E2311" s="29" t="s">
        <v>4542</v>
      </c>
      <c r="F2311" s="30" t="s">
        <v>28875</v>
      </c>
    </row>
    <row r="2312" spans="1:6" ht="28.8" hidden="1" x14ac:dyDescent="0.3">
      <c r="A2312" s="29">
        <v>5</v>
      </c>
      <c r="B2312" s="30" t="s">
        <v>28557</v>
      </c>
      <c r="C2312" s="29" t="s">
        <v>28868</v>
      </c>
      <c r="D2312" s="31" t="s">
        <v>28869</v>
      </c>
      <c r="E2312" s="29" t="s">
        <v>4544</v>
      </c>
      <c r="F2312" s="30" t="s">
        <v>28876</v>
      </c>
    </row>
    <row r="2313" spans="1:6" ht="28.8" hidden="1" x14ac:dyDescent="0.3">
      <c r="A2313" s="29">
        <v>5</v>
      </c>
      <c r="B2313" s="30" t="s">
        <v>28557</v>
      </c>
      <c r="C2313" s="29" t="s">
        <v>28877</v>
      </c>
      <c r="D2313" s="31" t="s">
        <v>28878</v>
      </c>
      <c r="E2313" s="29" t="s">
        <v>4546</v>
      </c>
      <c r="F2313" s="30" t="s">
        <v>28879</v>
      </c>
    </row>
    <row r="2314" spans="1:6" ht="28.8" hidden="1" x14ac:dyDescent="0.3">
      <c r="A2314" s="29">
        <v>5</v>
      </c>
      <c r="B2314" s="30" t="s">
        <v>28557</v>
      </c>
      <c r="C2314" s="29" t="s">
        <v>28877</v>
      </c>
      <c r="D2314" s="31" t="s">
        <v>28878</v>
      </c>
      <c r="E2314" s="29" t="s">
        <v>4548</v>
      </c>
      <c r="F2314" s="30" t="s">
        <v>28880</v>
      </c>
    </row>
    <row r="2315" spans="1:6" ht="28.8" hidden="1" x14ac:dyDescent="0.3">
      <c r="A2315" s="29">
        <v>5</v>
      </c>
      <c r="B2315" s="30" t="s">
        <v>28557</v>
      </c>
      <c r="C2315" s="29" t="s">
        <v>28877</v>
      </c>
      <c r="D2315" s="31" t="s">
        <v>28878</v>
      </c>
      <c r="E2315" s="29" t="s">
        <v>4550</v>
      </c>
      <c r="F2315" s="30" t="s">
        <v>28881</v>
      </c>
    </row>
    <row r="2316" spans="1:6" ht="28.8" hidden="1" x14ac:dyDescent="0.3">
      <c r="A2316" s="29">
        <v>5</v>
      </c>
      <c r="B2316" s="30" t="s">
        <v>28557</v>
      </c>
      <c r="C2316" s="29" t="s">
        <v>28877</v>
      </c>
      <c r="D2316" s="31" t="s">
        <v>28878</v>
      </c>
      <c r="E2316" s="29" t="s">
        <v>4552</v>
      </c>
      <c r="F2316" s="30" t="s">
        <v>28882</v>
      </c>
    </row>
    <row r="2317" spans="1:6" ht="28.8" hidden="1" x14ac:dyDescent="0.3">
      <c r="A2317" s="29">
        <v>5</v>
      </c>
      <c r="B2317" s="30" t="s">
        <v>28557</v>
      </c>
      <c r="C2317" s="29" t="s">
        <v>28883</v>
      </c>
      <c r="D2317" s="31" t="s">
        <v>28884</v>
      </c>
      <c r="E2317" s="29" t="s">
        <v>4554</v>
      </c>
      <c r="F2317" s="30" t="s">
        <v>28885</v>
      </c>
    </row>
    <row r="2318" spans="1:6" ht="28.8" hidden="1" x14ac:dyDescent="0.3">
      <c r="A2318" s="29">
        <v>5</v>
      </c>
      <c r="B2318" s="30" t="s">
        <v>28557</v>
      </c>
      <c r="C2318" s="29" t="s">
        <v>28883</v>
      </c>
      <c r="D2318" s="31" t="s">
        <v>28884</v>
      </c>
      <c r="E2318" s="29" t="s">
        <v>4556</v>
      </c>
      <c r="F2318" s="30" t="s">
        <v>28886</v>
      </c>
    </row>
    <row r="2319" spans="1:6" ht="28.8" hidden="1" x14ac:dyDescent="0.3">
      <c r="A2319" s="29">
        <v>5</v>
      </c>
      <c r="B2319" s="30" t="s">
        <v>28557</v>
      </c>
      <c r="C2319" s="29" t="s">
        <v>28883</v>
      </c>
      <c r="D2319" s="31" t="s">
        <v>28884</v>
      </c>
      <c r="E2319" s="29" t="s">
        <v>4558</v>
      </c>
      <c r="F2319" s="30" t="s">
        <v>28887</v>
      </c>
    </row>
    <row r="2320" spans="1:6" ht="28.8" hidden="1" x14ac:dyDescent="0.3">
      <c r="A2320" s="29">
        <v>5</v>
      </c>
      <c r="B2320" s="30" t="s">
        <v>28557</v>
      </c>
      <c r="C2320" s="29" t="s">
        <v>28883</v>
      </c>
      <c r="D2320" s="31" t="s">
        <v>28884</v>
      </c>
      <c r="E2320" s="29" t="s">
        <v>4560</v>
      </c>
      <c r="F2320" s="30" t="s">
        <v>28888</v>
      </c>
    </row>
    <row r="2321" spans="1:6" ht="28.8" hidden="1" x14ac:dyDescent="0.3">
      <c r="A2321" s="29">
        <v>5</v>
      </c>
      <c r="B2321" s="30" t="s">
        <v>28557</v>
      </c>
      <c r="C2321" s="29" t="s">
        <v>28883</v>
      </c>
      <c r="D2321" s="31" t="s">
        <v>28884</v>
      </c>
      <c r="E2321" s="29" t="s">
        <v>4562</v>
      </c>
      <c r="F2321" s="30" t="s">
        <v>28889</v>
      </c>
    </row>
    <row r="2322" spans="1:6" ht="28.8" hidden="1" x14ac:dyDescent="0.3">
      <c r="A2322" s="29">
        <v>5</v>
      </c>
      <c r="B2322" s="30" t="s">
        <v>28557</v>
      </c>
      <c r="C2322" s="29" t="s">
        <v>28883</v>
      </c>
      <c r="D2322" s="31" t="s">
        <v>28884</v>
      </c>
      <c r="E2322" s="29" t="s">
        <v>4564</v>
      </c>
      <c r="F2322" s="30" t="s">
        <v>28890</v>
      </c>
    </row>
    <row r="2323" spans="1:6" ht="28.8" hidden="1" x14ac:dyDescent="0.3">
      <c r="A2323" s="29">
        <v>5</v>
      </c>
      <c r="B2323" s="30" t="s">
        <v>28557</v>
      </c>
      <c r="C2323" s="29" t="s">
        <v>28883</v>
      </c>
      <c r="D2323" s="31" t="s">
        <v>28884</v>
      </c>
      <c r="E2323" s="29" t="s">
        <v>4566</v>
      </c>
      <c r="F2323" s="30" t="s">
        <v>28891</v>
      </c>
    </row>
    <row r="2324" spans="1:6" ht="28.8" hidden="1" x14ac:dyDescent="0.3">
      <c r="A2324" s="29">
        <v>5</v>
      </c>
      <c r="B2324" s="30" t="s">
        <v>28557</v>
      </c>
      <c r="C2324" s="29" t="s">
        <v>28883</v>
      </c>
      <c r="D2324" s="31" t="s">
        <v>28884</v>
      </c>
      <c r="E2324" s="29" t="s">
        <v>4568</v>
      </c>
      <c r="F2324" s="30" t="s">
        <v>28892</v>
      </c>
    </row>
    <row r="2325" spans="1:6" ht="28.8" hidden="1" x14ac:dyDescent="0.3">
      <c r="A2325" s="29">
        <v>5</v>
      </c>
      <c r="B2325" s="30" t="s">
        <v>28557</v>
      </c>
      <c r="C2325" s="29" t="s">
        <v>28893</v>
      </c>
      <c r="D2325" s="31" t="s">
        <v>28894</v>
      </c>
      <c r="E2325" s="29" t="s">
        <v>4570</v>
      </c>
      <c r="F2325" s="30" t="s">
        <v>28895</v>
      </c>
    </row>
    <row r="2326" spans="1:6" ht="28.8" hidden="1" x14ac:dyDescent="0.3">
      <c r="A2326" s="29">
        <v>5</v>
      </c>
      <c r="B2326" s="30" t="s">
        <v>28557</v>
      </c>
      <c r="C2326" s="29" t="s">
        <v>28893</v>
      </c>
      <c r="D2326" s="31" t="s">
        <v>28894</v>
      </c>
      <c r="E2326" s="29" t="s">
        <v>4572</v>
      </c>
      <c r="F2326" s="30" t="s">
        <v>28896</v>
      </c>
    </row>
    <row r="2327" spans="1:6" ht="28.8" hidden="1" x14ac:dyDescent="0.3">
      <c r="A2327" s="29">
        <v>5</v>
      </c>
      <c r="B2327" s="30" t="s">
        <v>28557</v>
      </c>
      <c r="C2327" s="29" t="s">
        <v>28893</v>
      </c>
      <c r="D2327" s="31" t="s">
        <v>28894</v>
      </c>
      <c r="E2327" s="29" t="s">
        <v>4574</v>
      </c>
      <c r="F2327" s="30" t="s">
        <v>28897</v>
      </c>
    </row>
    <row r="2328" spans="1:6" ht="28.8" hidden="1" x14ac:dyDescent="0.3">
      <c r="A2328" s="29">
        <v>5</v>
      </c>
      <c r="B2328" s="30" t="s">
        <v>28557</v>
      </c>
      <c r="C2328" s="29" t="s">
        <v>28893</v>
      </c>
      <c r="D2328" s="31" t="s">
        <v>28894</v>
      </c>
      <c r="E2328" s="29" t="s">
        <v>4576</v>
      </c>
      <c r="F2328" s="30" t="s">
        <v>28898</v>
      </c>
    </row>
    <row r="2329" spans="1:6" ht="28.8" hidden="1" x14ac:dyDescent="0.3">
      <c r="A2329" s="29">
        <v>5</v>
      </c>
      <c r="B2329" s="30" t="s">
        <v>28557</v>
      </c>
      <c r="C2329" s="29" t="s">
        <v>28893</v>
      </c>
      <c r="D2329" s="31" t="s">
        <v>28894</v>
      </c>
      <c r="E2329" s="29" t="s">
        <v>4578</v>
      </c>
      <c r="F2329" s="30" t="s">
        <v>28899</v>
      </c>
    </row>
    <row r="2330" spans="1:6" ht="28.8" hidden="1" x14ac:dyDescent="0.3">
      <c r="A2330" s="29">
        <v>5</v>
      </c>
      <c r="B2330" s="30" t="s">
        <v>28557</v>
      </c>
      <c r="C2330" s="29" t="s">
        <v>28893</v>
      </c>
      <c r="D2330" s="31" t="s">
        <v>28894</v>
      </c>
      <c r="E2330" s="29" t="s">
        <v>4580</v>
      </c>
      <c r="F2330" s="30" t="s">
        <v>28900</v>
      </c>
    </row>
    <row r="2331" spans="1:6" ht="28.8" hidden="1" x14ac:dyDescent="0.3">
      <c r="A2331" s="29">
        <v>5</v>
      </c>
      <c r="B2331" s="30" t="s">
        <v>28557</v>
      </c>
      <c r="C2331" s="29" t="s">
        <v>28893</v>
      </c>
      <c r="D2331" s="31" t="s">
        <v>28894</v>
      </c>
      <c r="E2331" s="29" t="s">
        <v>4582</v>
      </c>
      <c r="F2331" s="30" t="s">
        <v>28901</v>
      </c>
    </row>
    <row r="2332" spans="1:6" ht="28.8" hidden="1" x14ac:dyDescent="0.3">
      <c r="A2332" s="29">
        <v>5</v>
      </c>
      <c r="B2332" s="30" t="s">
        <v>28557</v>
      </c>
      <c r="C2332" s="29" t="s">
        <v>28893</v>
      </c>
      <c r="D2332" s="31" t="s">
        <v>28894</v>
      </c>
      <c r="E2332" s="29" t="s">
        <v>4584</v>
      </c>
      <c r="F2332" s="30" t="s">
        <v>28902</v>
      </c>
    </row>
    <row r="2333" spans="1:6" ht="28.8" hidden="1" x14ac:dyDescent="0.3">
      <c r="A2333" s="29">
        <v>5</v>
      </c>
      <c r="B2333" s="30" t="s">
        <v>28557</v>
      </c>
      <c r="C2333" s="29" t="s">
        <v>28903</v>
      </c>
      <c r="D2333" s="31" t="s">
        <v>28904</v>
      </c>
      <c r="E2333" s="29" t="s">
        <v>4586</v>
      </c>
      <c r="F2333" s="30" t="s">
        <v>28905</v>
      </c>
    </row>
    <row r="2334" spans="1:6" ht="28.8" hidden="1" x14ac:dyDescent="0.3">
      <c r="A2334" s="29">
        <v>5</v>
      </c>
      <c r="B2334" s="30" t="s">
        <v>28557</v>
      </c>
      <c r="C2334" s="29" t="s">
        <v>28903</v>
      </c>
      <c r="D2334" s="31" t="s">
        <v>28904</v>
      </c>
      <c r="E2334" s="29" t="s">
        <v>4588</v>
      </c>
      <c r="F2334" s="30" t="s">
        <v>28906</v>
      </c>
    </row>
    <row r="2335" spans="1:6" ht="28.8" hidden="1" x14ac:dyDescent="0.3">
      <c r="A2335" s="29">
        <v>5</v>
      </c>
      <c r="B2335" s="30" t="s">
        <v>28557</v>
      </c>
      <c r="C2335" s="29" t="s">
        <v>28903</v>
      </c>
      <c r="D2335" s="31" t="s">
        <v>28904</v>
      </c>
      <c r="E2335" s="29" t="s">
        <v>4590</v>
      </c>
      <c r="F2335" s="30" t="s">
        <v>28907</v>
      </c>
    </row>
    <row r="2336" spans="1:6" ht="28.8" hidden="1" x14ac:dyDescent="0.3">
      <c r="A2336" s="29">
        <v>5</v>
      </c>
      <c r="B2336" s="30" t="s">
        <v>28557</v>
      </c>
      <c r="C2336" s="29" t="s">
        <v>28903</v>
      </c>
      <c r="D2336" s="31" t="s">
        <v>28904</v>
      </c>
      <c r="E2336" s="29" t="s">
        <v>4592</v>
      </c>
      <c r="F2336" s="30" t="s">
        <v>28908</v>
      </c>
    </row>
    <row r="2337" spans="1:6" ht="28.8" hidden="1" x14ac:dyDescent="0.3">
      <c r="A2337" s="29">
        <v>5</v>
      </c>
      <c r="B2337" s="30" t="s">
        <v>28557</v>
      </c>
      <c r="C2337" s="29" t="s">
        <v>28903</v>
      </c>
      <c r="D2337" s="31" t="s">
        <v>28904</v>
      </c>
      <c r="E2337" s="29" t="s">
        <v>4594</v>
      </c>
      <c r="F2337" s="30" t="s">
        <v>28909</v>
      </c>
    </row>
    <row r="2338" spans="1:6" ht="28.8" hidden="1" x14ac:dyDescent="0.3">
      <c r="A2338" s="29">
        <v>5</v>
      </c>
      <c r="B2338" s="30" t="s">
        <v>28557</v>
      </c>
      <c r="C2338" s="29" t="s">
        <v>28903</v>
      </c>
      <c r="D2338" s="31" t="s">
        <v>28904</v>
      </c>
      <c r="E2338" s="29" t="s">
        <v>4596</v>
      </c>
      <c r="F2338" s="30" t="s">
        <v>28910</v>
      </c>
    </row>
    <row r="2339" spans="1:6" ht="28.8" hidden="1" x14ac:dyDescent="0.3">
      <c r="A2339" s="29">
        <v>5</v>
      </c>
      <c r="B2339" s="30" t="s">
        <v>28557</v>
      </c>
      <c r="C2339" s="29" t="s">
        <v>28903</v>
      </c>
      <c r="D2339" s="31" t="s">
        <v>28904</v>
      </c>
      <c r="E2339" s="29" t="s">
        <v>4598</v>
      </c>
      <c r="F2339" s="30" t="s">
        <v>28911</v>
      </c>
    </row>
    <row r="2340" spans="1:6" ht="28.8" hidden="1" x14ac:dyDescent="0.3">
      <c r="A2340" s="29">
        <v>5</v>
      </c>
      <c r="B2340" s="30" t="s">
        <v>28557</v>
      </c>
      <c r="C2340" s="29" t="s">
        <v>28903</v>
      </c>
      <c r="D2340" s="31" t="s">
        <v>28904</v>
      </c>
      <c r="E2340" s="29" t="s">
        <v>4600</v>
      </c>
      <c r="F2340" s="30" t="s">
        <v>28912</v>
      </c>
    </row>
    <row r="2341" spans="1:6" ht="28.8" hidden="1" x14ac:dyDescent="0.3">
      <c r="A2341" s="29">
        <v>5</v>
      </c>
      <c r="B2341" s="30" t="s">
        <v>28557</v>
      </c>
      <c r="C2341" s="29" t="s">
        <v>28903</v>
      </c>
      <c r="D2341" s="31" t="s">
        <v>28904</v>
      </c>
      <c r="E2341" s="29" t="s">
        <v>4602</v>
      </c>
      <c r="F2341" s="30" t="s">
        <v>28913</v>
      </c>
    </row>
    <row r="2342" spans="1:6" ht="28.8" hidden="1" x14ac:dyDescent="0.3">
      <c r="A2342" s="29">
        <v>5</v>
      </c>
      <c r="B2342" s="30" t="s">
        <v>28557</v>
      </c>
      <c r="C2342" s="29" t="s">
        <v>28903</v>
      </c>
      <c r="D2342" s="31" t="s">
        <v>28904</v>
      </c>
      <c r="E2342" s="29" t="s">
        <v>4604</v>
      </c>
      <c r="F2342" s="30" t="s">
        <v>28914</v>
      </c>
    </row>
    <row r="2343" spans="1:6" ht="43.2" hidden="1" x14ac:dyDescent="0.3">
      <c r="A2343" s="29">
        <v>5</v>
      </c>
      <c r="B2343" s="30" t="s">
        <v>28557</v>
      </c>
      <c r="C2343" s="44" t="s">
        <v>28915</v>
      </c>
      <c r="D2343" s="31" t="s">
        <v>28916</v>
      </c>
      <c r="E2343" s="29" t="s">
        <v>4606</v>
      </c>
      <c r="F2343" s="30" t="s">
        <v>28917</v>
      </c>
    </row>
    <row r="2344" spans="1:6" ht="43.2" hidden="1" x14ac:dyDescent="0.3">
      <c r="A2344" s="29">
        <v>5</v>
      </c>
      <c r="B2344" s="30" t="s">
        <v>28557</v>
      </c>
      <c r="C2344" s="44" t="s">
        <v>28915</v>
      </c>
      <c r="D2344" s="31" t="s">
        <v>28916</v>
      </c>
      <c r="E2344" s="29" t="s">
        <v>4608</v>
      </c>
      <c r="F2344" s="30" t="s">
        <v>28918</v>
      </c>
    </row>
    <row r="2345" spans="1:6" ht="43.2" hidden="1" x14ac:dyDescent="0.3">
      <c r="A2345" s="29">
        <v>5</v>
      </c>
      <c r="B2345" s="30" t="s">
        <v>28557</v>
      </c>
      <c r="C2345" s="44" t="s">
        <v>28915</v>
      </c>
      <c r="D2345" s="31" t="s">
        <v>28916</v>
      </c>
      <c r="E2345" s="29" t="s">
        <v>4610</v>
      </c>
      <c r="F2345" s="30" t="s">
        <v>28919</v>
      </c>
    </row>
    <row r="2346" spans="1:6" ht="28.8" hidden="1" x14ac:dyDescent="0.3">
      <c r="A2346" s="29">
        <v>5</v>
      </c>
      <c r="B2346" s="30" t="s">
        <v>28557</v>
      </c>
      <c r="C2346" s="44" t="s">
        <v>28915</v>
      </c>
      <c r="D2346" s="31" t="s">
        <v>28916</v>
      </c>
      <c r="E2346" s="29" t="s">
        <v>4612</v>
      </c>
      <c r="F2346" s="30" t="s">
        <v>28920</v>
      </c>
    </row>
    <row r="2347" spans="1:6" ht="43.2" hidden="1" x14ac:dyDescent="0.3">
      <c r="A2347" s="29">
        <v>5</v>
      </c>
      <c r="B2347" s="30" t="s">
        <v>28557</v>
      </c>
      <c r="C2347" s="44" t="s">
        <v>28921</v>
      </c>
      <c r="D2347" s="41" t="s">
        <v>28922</v>
      </c>
      <c r="E2347" s="29" t="s">
        <v>4614</v>
      </c>
      <c r="F2347" s="30" t="s">
        <v>28923</v>
      </c>
    </row>
    <row r="2348" spans="1:6" ht="28.8" hidden="1" x14ac:dyDescent="0.3">
      <c r="A2348" s="29">
        <v>5</v>
      </c>
      <c r="B2348" s="30" t="s">
        <v>28557</v>
      </c>
      <c r="C2348" s="44" t="s">
        <v>28924</v>
      </c>
      <c r="D2348" s="31" t="s">
        <v>28925</v>
      </c>
      <c r="E2348" s="29" t="s">
        <v>4616</v>
      </c>
      <c r="F2348" s="30" t="s">
        <v>28925</v>
      </c>
    </row>
    <row r="2349" spans="1:6" ht="43.2" hidden="1" x14ac:dyDescent="0.3">
      <c r="A2349" s="29">
        <v>5</v>
      </c>
      <c r="B2349" s="30" t="s">
        <v>28557</v>
      </c>
      <c r="C2349" s="44" t="s">
        <v>28926</v>
      </c>
      <c r="D2349" s="31" t="s">
        <v>28927</v>
      </c>
      <c r="E2349" s="29" t="s">
        <v>4618</v>
      </c>
      <c r="F2349" s="30" t="s">
        <v>28928</v>
      </c>
    </row>
    <row r="2350" spans="1:6" ht="28.8" hidden="1" x14ac:dyDescent="0.3">
      <c r="A2350" s="29">
        <v>5</v>
      </c>
      <c r="B2350" s="30" t="s">
        <v>28557</v>
      </c>
      <c r="C2350" s="44" t="s">
        <v>28929</v>
      </c>
      <c r="D2350" s="31" t="s">
        <v>28930</v>
      </c>
      <c r="E2350" s="29" t="s">
        <v>4620</v>
      </c>
      <c r="F2350" s="30" t="s">
        <v>28931</v>
      </c>
    </row>
    <row r="2351" spans="1:6" ht="28.8" hidden="1" x14ac:dyDescent="0.3">
      <c r="A2351" s="29">
        <v>5</v>
      </c>
      <c r="B2351" s="30" t="s">
        <v>28557</v>
      </c>
      <c r="C2351" s="44" t="s">
        <v>28929</v>
      </c>
      <c r="D2351" s="31" t="s">
        <v>28930</v>
      </c>
      <c r="E2351" s="29" t="s">
        <v>4622</v>
      </c>
      <c r="F2351" s="30" t="s">
        <v>28932</v>
      </c>
    </row>
    <row r="2352" spans="1:6" ht="28.8" hidden="1" x14ac:dyDescent="0.3">
      <c r="A2352" s="29">
        <v>5</v>
      </c>
      <c r="B2352" s="30" t="s">
        <v>28557</v>
      </c>
      <c r="C2352" s="44" t="s">
        <v>28929</v>
      </c>
      <c r="D2352" s="31" t="s">
        <v>28930</v>
      </c>
      <c r="E2352" s="29" t="s">
        <v>4624</v>
      </c>
      <c r="F2352" s="30" t="s">
        <v>28933</v>
      </c>
    </row>
    <row r="2353" spans="1:6" ht="28.8" hidden="1" x14ac:dyDescent="0.3">
      <c r="A2353" s="29">
        <v>5</v>
      </c>
      <c r="B2353" s="30" t="s">
        <v>28557</v>
      </c>
      <c r="C2353" s="44" t="s">
        <v>28929</v>
      </c>
      <c r="D2353" s="31" t="s">
        <v>28930</v>
      </c>
      <c r="E2353" s="29" t="s">
        <v>4626</v>
      </c>
      <c r="F2353" s="30" t="s">
        <v>28934</v>
      </c>
    </row>
    <row r="2354" spans="1:6" ht="28.8" hidden="1" x14ac:dyDescent="0.3">
      <c r="A2354" s="29">
        <v>5</v>
      </c>
      <c r="B2354" s="30" t="s">
        <v>28557</v>
      </c>
      <c r="C2354" s="44" t="s">
        <v>28929</v>
      </c>
      <c r="D2354" s="31" t="s">
        <v>28930</v>
      </c>
      <c r="E2354" s="29" t="s">
        <v>4628</v>
      </c>
      <c r="F2354" s="30" t="s">
        <v>28935</v>
      </c>
    </row>
    <row r="2355" spans="1:6" ht="28.8" hidden="1" x14ac:dyDescent="0.3">
      <c r="A2355" s="29">
        <v>5</v>
      </c>
      <c r="B2355" s="30" t="s">
        <v>28557</v>
      </c>
      <c r="C2355" s="44" t="s">
        <v>28929</v>
      </c>
      <c r="D2355" s="31" t="s">
        <v>28930</v>
      </c>
      <c r="E2355" s="29" t="s">
        <v>4630</v>
      </c>
      <c r="F2355" s="30" t="s">
        <v>28936</v>
      </c>
    </row>
    <row r="2356" spans="1:6" ht="28.8" hidden="1" x14ac:dyDescent="0.3">
      <c r="A2356" s="29">
        <v>5</v>
      </c>
      <c r="B2356" s="30" t="s">
        <v>28557</v>
      </c>
      <c r="C2356" s="44" t="s">
        <v>28929</v>
      </c>
      <c r="D2356" s="31" t="s">
        <v>28930</v>
      </c>
      <c r="E2356" s="29" t="s">
        <v>4632</v>
      </c>
      <c r="F2356" s="30" t="s">
        <v>28937</v>
      </c>
    </row>
    <row r="2357" spans="1:6" ht="28.8" hidden="1" x14ac:dyDescent="0.3">
      <c r="A2357" s="29">
        <v>5</v>
      </c>
      <c r="B2357" s="30" t="s">
        <v>28557</v>
      </c>
      <c r="C2357" s="44" t="s">
        <v>28929</v>
      </c>
      <c r="D2357" s="31" t="s">
        <v>28930</v>
      </c>
      <c r="E2357" s="29" t="s">
        <v>4634</v>
      </c>
      <c r="F2357" s="30" t="s">
        <v>28938</v>
      </c>
    </row>
    <row r="2358" spans="1:6" ht="28.8" hidden="1" x14ac:dyDescent="0.3">
      <c r="A2358" s="29">
        <v>5</v>
      </c>
      <c r="B2358" s="30" t="s">
        <v>28557</v>
      </c>
      <c r="C2358" s="44" t="s">
        <v>28929</v>
      </c>
      <c r="D2358" s="31" t="s">
        <v>28930</v>
      </c>
      <c r="E2358" s="29" t="s">
        <v>4636</v>
      </c>
      <c r="F2358" s="30" t="s">
        <v>28939</v>
      </c>
    </row>
    <row r="2359" spans="1:6" ht="28.8" hidden="1" x14ac:dyDescent="0.3">
      <c r="A2359" s="29">
        <v>5</v>
      </c>
      <c r="B2359" s="30" t="s">
        <v>28557</v>
      </c>
      <c r="C2359" s="44" t="s">
        <v>28929</v>
      </c>
      <c r="D2359" s="31" t="s">
        <v>28930</v>
      </c>
      <c r="E2359" s="29" t="s">
        <v>4638</v>
      </c>
      <c r="F2359" s="30" t="s">
        <v>28940</v>
      </c>
    </row>
    <row r="2360" spans="1:6" ht="28.8" hidden="1" x14ac:dyDescent="0.3">
      <c r="A2360" s="29">
        <v>5</v>
      </c>
      <c r="B2360" s="30" t="s">
        <v>28557</v>
      </c>
      <c r="C2360" s="44" t="s">
        <v>28941</v>
      </c>
      <c r="D2360" s="31" t="s">
        <v>28942</v>
      </c>
      <c r="E2360" s="29" t="s">
        <v>4640</v>
      </c>
      <c r="F2360" s="30" t="s">
        <v>28942</v>
      </c>
    </row>
    <row r="2361" spans="1:6" ht="28.8" hidden="1" x14ac:dyDescent="0.3">
      <c r="A2361" s="29">
        <v>5</v>
      </c>
      <c r="B2361" s="30" t="s">
        <v>28557</v>
      </c>
      <c r="C2361" s="44" t="s">
        <v>28943</v>
      </c>
      <c r="D2361" s="31" t="s">
        <v>28944</v>
      </c>
      <c r="E2361" s="29" t="s">
        <v>4642</v>
      </c>
      <c r="F2361" s="30" t="s">
        <v>28945</v>
      </c>
    </row>
    <row r="2362" spans="1:6" ht="28.8" hidden="1" x14ac:dyDescent="0.3">
      <c r="A2362" s="29">
        <v>5</v>
      </c>
      <c r="B2362" s="30" t="s">
        <v>28557</v>
      </c>
      <c r="C2362" s="44" t="s">
        <v>28943</v>
      </c>
      <c r="D2362" s="31" t="s">
        <v>28944</v>
      </c>
      <c r="E2362" s="29" t="s">
        <v>4644</v>
      </c>
      <c r="F2362" s="30" t="s">
        <v>28946</v>
      </c>
    </row>
    <row r="2363" spans="1:6" ht="28.8" hidden="1" x14ac:dyDescent="0.3">
      <c r="A2363" s="29">
        <v>5</v>
      </c>
      <c r="B2363" s="30" t="s">
        <v>28557</v>
      </c>
      <c r="C2363" s="44" t="s">
        <v>28943</v>
      </c>
      <c r="D2363" s="31" t="s">
        <v>28944</v>
      </c>
      <c r="E2363" s="29" t="s">
        <v>4646</v>
      </c>
      <c r="F2363" s="30" t="s">
        <v>28947</v>
      </c>
    </row>
    <row r="2364" spans="1:6" ht="28.8" hidden="1" x14ac:dyDescent="0.3">
      <c r="A2364" s="29">
        <v>5</v>
      </c>
      <c r="B2364" s="30" t="s">
        <v>28557</v>
      </c>
      <c r="C2364" s="44" t="s">
        <v>28943</v>
      </c>
      <c r="D2364" s="31" t="s">
        <v>28944</v>
      </c>
      <c r="E2364" s="29" t="s">
        <v>4648</v>
      </c>
      <c r="F2364" s="30" t="s">
        <v>28948</v>
      </c>
    </row>
    <row r="2365" spans="1:6" ht="28.8" hidden="1" x14ac:dyDescent="0.3">
      <c r="A2365" s="29">
        <v>5</v>
      </c>
      <c r="B2365" s="30" t="s">
        <v>28557</v>
      </c>
      <c r="C2365" s="44" t="s">
        <v>28949</v>
      </c>
      <c r="D2365" s="31" t="s">
        <v>28950</v>
      </c>
      <c r="E2365" s="29" t="s">
        <v>4650</v>
      </c>
      <c r="F2365" s="30" t="s">
        <v>28951</v>
      </c>
    </row>
    <row r="2366" spans="1:6" ht="28.8" hidden="1" x14ac:dyDescent="0.3">
      <c r="A2366" s="29">
        <v>5</v>
      </c>
      <c r="B2366" s="30" t="s">
        <v>28557</v>
      </c>
      <c r="C2366" s="44" t="s">
        <v>28949</v>
      </c>
      <c r="D2366" s="31" t="s">
        <v>28950</v>
      </c>
      <c r="E2366" s="29" t="s">
        <v>4652</v>
      </c>
      <c r="F2366" s="30" t="s">
        <v>28952</v>
      </c>
    </row>
    <row r="2367" spans="1:6" ht="28.8" hidden="1" x14ac:dyDescent="0.3">
      <c r="A2367" s="29">
        <v>5</v>
      </c>
      <c r="B2367" s="30" t="s">
        <v>28557</v>
      </c>
      <c r="C2367" s="44" t="s">
        <v>28949</v>
      </c>
      <c r="D2367" s="31" t="s">
        <v>28950</v>
      </c>
      <c r="E2367" s="29" t="s">
        <v>4654</v>
      </c>
      <c r="F2367" s="30" t="s">
        <v>28953</v>
      </c>
    </row>
    <row r="2368" spans="1:6" ht="28.8" hidden="1" x14ac:dyDescent="0.3">
      <c r="A2368" s="29">
        <v>5</v>
      </c>
      <c r="B2368" s="30" t="s">
        <v>28557</v>
      </c>
      <c r="C2368" s="44" t="s">
        <v>28949</v>
      </c>
      <c r="D2368" s="31" t="s">
        <v>28950</v>
      </c>
      <c r="E2368" s="29" t="s">
        <v>4656</v>
      </c>
      <c r="F2368" s="30" t="s">
        <v>28954</v>
      </c>
    </row>
    <row r="2369" spans="1:6" ht="28.8" hidden="1" x14ac:dyDescent="0.3">
      <c r="A2369" s="29">
        <v>5</v>
      </c>
      <c r="B2369" s="30" t="s">
        <v>28557</v>
      </c>
      <c r="C2369" s="44" t="s">
        <v>28949</v>
      </c>
      <c r="D2369" s="31" t="s">
        <v>28950</v>
      </c>
      <c r="E2369" s="29" t="s">
        <v>4658</v>
      </c>
      <c r="F2369" s="30" t="s">
        <v>28955</v>
      </c>
    </row>
    <row r="2370" spans="1:6" ht="28.8" hidden="1" x14ac:dyDescent="0.3">
      <c r="A2370" s="29">
        <v>5</v>
      </c>
      <c r="B2370" s="30" t="s">
        <v>28557</v>
      </c>
      <c r="C2370" s="44" t="s">
        <v>28949</v>
      </c>
      <c r="D2370" s="31" t="s">
        <v>28950</v>
      </c>
      <c r="E2370" s="29" t="s">
        <v>4660</v>
      </c>
      <c r="F2370" s="30" t="s">
        <v>28956</v>
      </c>
    </row>
    <row r="2371" spans="1:6" ht="28.8" hidden="1" x14ac:dyDescent="0.3">
      <c r="A2371" s="29">
        <v>5</v>
      </c>
      <c r="B2371" s="30" t="s">
        <v>28557</v>
      </c>
      <c r="C2371" s="44" t="s">
        <v>28957</v>
      </c>
      <c r="D2371" s="31" t="s">
        <v>28958</v>
      </c>
      <c r="E2371" s="29" t="s">
        <v>4662</v>
      </c>
      <c r="F2371" s="30" t="s">
        <v>28959</v>
      </c>
    </row>
    <row r="2372" spans="1:6" ht="28.8" hidden="1" x14ac:dyDescent="0.3">
      <c r="A2372" s="29">
        <v>5</v>
      </c>
      <c r="B2372" s="30" t="s">
        <v>28557</v>
      </c>
      <c r="C2372" s="44" t="s">
        <v>28957</v>
      </c>
      <c r="D2372" s="31" t="s">
        <v>28958</v>
      </c>
      <c r="E2372" s="29" t="s">
        <v>4664</v>
      </c>
      <c r="F2372" s="30" t="s">
        <v>28960</v>
      </c>
    </row>
    <row r="2373" spans="1:6" ht="28.8" hidden="1" x14ac:dyDescent="0.3">
      <c r="A2373" s="29">
        <v>5</v>
      </c>
      <c r="B2373" s="30" t="s">
        <v>28557</v>
      </c>
      <c r="C2373" s="44" t="s">
        <v>28957</v>
      </c>
      <c r="D2373" s="31" t="s">
        <v>28958</v>
      </c>
      <c r="E2373" s="29" t="s">
        <v>4666</v>
      </c>
      <c r="F2373" s="30" t="s">
        <v>28961</v>
      </c>
    </row>
    <row r="2374" spans="1:6" ht="28.8" hidden="1" x14ac:dyDescent="0.3">
      <c r="A2374" s="29">
        <v>5</v>
      </c>
      <c r="B2374" s="30" t="s">
        <v>28557</v>
      </c>
      <c r="C2374" s="44" t="s">
        <v>28957</v>
      </c>
      <c r="D2374" s="31" t="s">
        <v>28958</v>
      </c>
      <c r="E2374" s="29" t="s">
        <v>4668</v>
      </c>
      <c r="F2374" s="30" t="s">
        <v>28962</v>
      </c>
    </row>
    <row r="2375" spans="1:6" ht="28.8" hidden="1" x14ac:dyDescent="0.3">
      <c r="A2375" s="29">
        <v>5</v>
      </c>
      <c r="B2375" s="30" t="s">
        <v>28557</v>
      </c>
      <c r="C2375" s="44" t="s">
        <v>28957</v>
      </c>
      <c r="D2375" s="31" t="s">
        <v>28958</v>
      </c>
      <c r="E2375" s="29" t="s">
        <v>4670</v>
      </c>
      <c r="F2375" s="30" t="s">
        <v>28963</v>
      </c>
    </row>
    <row r="2376" spans="1:6" ht="28.8" hidden="1" x14ac:dyDescent="0.3">
      <c r="A2376" s="29">
        <v>5</v>
      </c>
      <c r="B2376" s="30" t="s">
        <v>28557</v>
      </c>
      <c r="C2376" s="44" t="s">
        <v>28964</v>
      </c>
      <c r="D2376" s="31" t="s">
        <v>28965</v>
      </c>
      <c r="E2376" s="29" t="s">
        <v>4672</v>
      </c>
      <c r="F2376" s="30" t="s">
        <v>28966</v>
      </c>
    </row>
    <row r="2377" spans="1:6" ht="28.8" hidden="1" x14ac:dyDescent="0.3">
      <c r="A2377" s="29">
        <v>5</v>
      </c>
      <c r="B2377" s="30" t="s">
        <v>28557</v>
      </c>
      <c r="C2377" s="44" t="s">
        <v>28964</v>
      </c>
      <c r="D2377" s="31" t="s">
        <v>28965</v>
      </c>
      <c r="E2377" s="29" t="s">
        <v>4674</v>
      </c>
      <c r="F2377" s="30" t="s">
        <v>28967</v>
      </c>
    </row>
    <row r="2378" spans="1:6" ht="28.8" hidden="1" x14ac:dyDescent="0.3">
      <c r="A2378" s="29">
        <v>5</v>
      </c>
      <c r="B2378" s="30" t="s">
        <v>28557</v>
      </c>
      <c r="C2378" s="44" t="s">
        <v>28964</v>
      </c>
      <c r="D2378" s="31" t="s">
        <v>28965</v>
      </c>
      <c r="E2378" s="29" t="s">
        <v>4676</v>
      </c>
      <c r="F2378" s="30" t="s">
        <v>28968</v>
      </c>
    </row>
    <row r="2379" spans="1:6" ht="28.8" hidden="1" x14ac:dyDescent="0.3">
      <c r="A2379" s="29">
        <v>5</v>
      </c>
      <c r="B2379" s="30" t="s">
        <v>28557</v>
      </c>
      <c r="C2379" s="44" t="s">
        <v>28964</v>
      </c>
      <c r="D2379" s="31" t="s">
        <v>28965</v>
      </c>
      <c r="E2379" s="29" t="s">
        <v>4678</v>
      </c>
      <c r="F2379" s="30" t="s">
        <v>28969</v>
      </c>
    </row>
    <row r="2380" spans="1:6" ht="28.8" hidden="1" x14ac:dyDescent="0.3">
      <c r="A2380" s="29">
        <v>5</v>
      </c>
      <c r="B2380" s="30" t="s">
        <v>28557</v>
      </c>
      <c r="C2380" s="44" t="s">
        <v>28964</v>
      </c>
      <c r="D2380" s="31" t="s">
        <v>28965</v>
      </c>
      <c r="E2380" s="29" t="s">
        <v>4680</v>
      </c>
      <c r="F2380" s="30" t="s">
        <v>28970</v>
      </c>
    </row>
    <row r="2381" spans="1:6" ht="28.8" hidden="1" x14ac:dyDescent="0.3">
      <c r="A2381" s="29">
        <v>5</v>
      </c>
      <c r="B2381" s="30" t="s">
        <v>28557</v>
      </c>
      <c r="C2381" s="44" t="s">
        <v>28964</v>
      </c>
      <c r="D2381" s="31" t="s">
        <v>28965</v>
      </c>
      <c r="E2381" s="29" t="s">
        <v>4682</v>
      </c>
      <c r="F2381" s="30" t="s">
        <v>28971</v>
      </c>
    </row>
    <row r="2382" spans="1:6" ht="28.8" hidden="1" x14ac:dyDescent="0.3">
      <c r="A2382" s="29">
        <v>5</v>
      </c>
      <c r="B2382" s="30" t="s">
        <v>28557</v>
      </c>
      <c r="C2382" s="44" t="s">
        <v>28964</v>
      </c>
      <c r="D2382" s="31" t="s">
        <v>28965</v>
      </c>
      <c r="E2382" s="29" t="s">
        <v>4684</v>
      </c>
      <c r="F2382" s="30" t="s">
        <v>28972</v>
      </c>
    </row>
    <row r="2383" spans="1:6" ht="28.8" hidden="1" x14ac:dyDescent="0.3">
      <c r="A2383" s="29">
        <v>5</v>
      </c>
      <c r="B2383" s="30" t="s">
        <v>28557</v>
      </c>
      <c r="C2383" s="44" t="s">
        <v>28964</v>
      </c>
      <c r="D2383" s="31" t="s">
        <v>28965</v>
      </c>
      <c r="E2383" s="29" t="s">
        <v>4686</v>
      </c>
      <c r="F2383" s="30" t="s">
        <v>28973</v>
      </c>
    </row>
    <row r="2384" spans="1:6" ht="28.8" hidden="1" x14ac:dyDescent="0.3">
      <c r="A2384" s="29">
        <v>5</v>
      </c>
      <c r="B2384" s="30" t="s">
        <v>28557</v>
      </c>
      <c r="C2384" s="44" t="s">
        <v>28964</v>
      </c>
      <c r="D2384" s="31" t="s">
        <v>28965</v>
      </c>
      <c r="E2384" s="29" t="s">
        <v>4688</v>
      </c>
      <c r="F2384" s="30" t="s">
        <v>28974</v>
      </c>
    </row>
    <row r="2385" spans="1:6" ht="28.8" hidden="1" x14ac:dyDescent="0.3">
      <c r="A2385" s="29">
        <v>5</v>
      </c>
      <c r="B2385" s="30" t="s">
        <v>28557</v>
      </c>
      <c r="C2385" s="44" t="s">
        <v>28975</v>
      </c>
      <c r="D2385" s="31" t="s">
        <v>28976</v>
      </c>
      <c r="E2385" s="29" t="s">
        <v>4690</v>
      </c>
      <c r="F2385" s="30" t="s">
        <v>28977</v>
      </c>
    </row>
    <row r="2386" spans="1:6" ht="28.8" hidden="1" x14ac:dyDescent="0.3">
      <c r="A2386" s="29">
        <v>5</v>
      </c>
      <c r="B2386" s="30" t="s">
        <v>28557</v>
      </c>
      <c r="C2386" s="44" t="s">
        <v>28975</v>
      </c>
      <c r="D2386" s="31" t="s">
        <v>28976</v>
      </c>
      <c r="E2386" s="29" t="s">
        <v>4692</v>
      </c>
      <c r="F2386" s="30" t="s">
        <v>28978</v>
      </c>
    </row>
    <row r="2387" spans="1:6" ht="28.8" hidden="1" x14ac:dyDescent="0.3">
      <c r="A2387" s="29">
        <v>5</v>
      </c>
      <c r="B2387" s="30" t="s">
        <v>28557</v>
      </c>
      <c r="C2387" s="44" t="s">
        <v>28975</v>
      </c>
      <c r="D2387" s="31" t="s">
        <v>28976</v>
      </c>
      <c r="E2387" s="29" t="s">
        <v>4694</v>
      </c>
      <c r="F2387" s="30" t="s">
        <v>28979</v>
      </c>
    </row>
    <row r="2388" spans="1:6" ht="28.8" hidden="1" x14ac:dyDescent="0.3">
      <c r="A2388" s="29">
        <v>5</v>
      </c>
      <c r="B2388" s="30" t="s">
        <v>28557</v>
      </c>
      <c r="C2388" s="44" t="s">
        <v>28975</v>
      </c>
      <c r="D2388" s="31" t="s">
        <v>28976</v>
      </c>
      <c r="E2388" s="29" t="s">
        <v>4696</v>
      </c>
      <c r="F2388" s="30" t="s">
        <v>28980</v>
      </c>
    </row>
    <row r="2389" spans="1:6" ht="28.8" hidden="1" x14ac:dyDescent="0.3">
      <c r="A2389" s="29">
        <v>5</v>
      </c>
      <c r="B2389" s="30" t="s">
        <v>28557</v>
      </c>
      <c r="C2389" s="44" t="s">
        <v>28975</v>
      </c>
      <c r="D2389" s="31" t="s">
        <v>28976</v>
      </c>
      <c r="E2389" s="29" t="s">
        <v>4698</v>
      </c>
      <c r="F2389" s="30" t="s">
        <v>28981</v>
      </c>
    </row>
    <row r="2390" spans="1:6" ht="28.8" hidden="1" x14ac:dyDescent="0.3">
      <c r="A2390" s="29">
        <v>5</v>
      </c>
      <c r="B2390" s="30" t="s">
        <v>28557</v>
      </c>
      <c r="C2390" s="44" t="s">
        <v>28982</v>
      </c>
      <c r="D2390" s="41" t="s">
        <v>28983</v>
      </c>
      <c r="E2390" s="29" t="s">
        <v>4700</v>
      </c>
      <c r="F2390" s="30" t="s">
        <v>28984</v>
      </c>
    </row>
    <row r="2391" spans="1:6" ht="43.2" hidden="1" x14ac:dyDescent="0.3">
      <c r="A2391" s="29">
        <v>5</v>
      </c>
      <c r="B2391" s="30" t="s">
        <v>28557</v>
      </c>
      <c r="C2391" s="44" t="s">
        <v>28982</v>
      </c>
      <c r="D2391" s="41" t="s">
        <v>28983</v>
      </c>
      <c r="E2391" s="29" t="s">
        <v>4702</v>
      </c>
      <c r="F2391" s="30" t="s">
        <v>28985</v>
      </c>
    </row>
    <row r="2392" spans="1:6" ht="28.8" hidden="1" x14ac:dyDescent="0.3">
      <c r="A2392" s="29">
        <v>5</v>
      </c>
      <c r="B2392" s="30" t="s">
        <v>28557</v>
      </c>
      <c r="C2392" s="44" t="s">
        <v>28982</v>
      </c>
      <c r="D2392" s="41" t="s">
        <v>28983</v>
      </c>
      <c r="E2392" s="29" t="s">
        <v>4704</v>
      </c>
      <c r="F2392" s="30" t="s">
        <v>28986</v>
      </c>
    </row>
    <row r="2393" spans="1:6" ht="28.8" hidden="1" x14ac:dyDescent="0.3">
      <c r="A2393" s="29">
        <v>5</v>
      </c>
      <c r="B2393" s="30" t="s">
        <v>28557</v>
      </c>
      <c r="C2393" s="44" t="s">
        <v>28987</v>
      </c>
      <c r="D2393" s="41" t="s">
        <v>28988</v>
      </c>
      <c r="E2393" s="29" t="s">
        <v>4706</v>
      </c>
      <c r="F2393" s="30" t="s">
        <v>28988</v>
      </c>
    </row>
    <row r="2394" spans="1:6" ht="28.8" hidden="1" x14ac:dyDescent="0.3">
      <c r="A2394" s="29">
        <v>5</v>
      </c>
      <c r="B2394" s="30" t="s">
        <v>28557</v>
      </c>
      <c r="C2394" s="44" t="s">
        <v>28989</v>
      </c>
      <c r="D2394" s="31" t="s">
        <v>28990</v>
      </c>
      <c r="E2394" s="29" t="s">
        <v>4708</v>
      </c>
      <c r="F2394" s="30" t="s">
        <v>28991</v>
      </c>
    </row>
    <row r="2395" spans="1:6" ht="28.8" hidden="1" x14ac:dyDescent="0.3">
      <c r="A2395" s="29">
        <v>5</v>
      </c>
      <c r="B2395" s="30" t="s">
        <v>28557</v>
      </c>
      <c r="C2395" s="44" t="s">
        <v>28989</v>
      </c>
      <c r="D2395" s="31" t="s">
        <v>28990</v>
      </c>
      <c r="E2395" s="29" t="s">
        <v>4710</v>
      </c>
      <c r="F2395" s="30" t="s">
        <v>28992</v>
      </c>
    </row>
    <row r="2396" spans="1:6" ht="28.8" hidden="1" x14ac:dyDescent="0.3">
      <c r="A2396" s="29">
        <v>5</v>
      </c>
      <c r="B2396" s="30" t="s">
        <v>28557</v>
      </c>
      <c r="C2396" s="44" t="s">
        <v>28989</v>
      </c>
      <c r="D2396" s="31" t="s">
        <v>28990</v>
      </c>
      <c r="E2396" s="29" t="s">
        <v>4712</v>
      </c>
      <c r="F2396" s="30" t="s">
        <v>28993</v>
      </c>
    </row>
    <row r="2397" spans="1:6" ht="28.8" hidden="1" x14ac:dyDescent="0.3">
      <c r="A2397" s="29">
        <v>5</v>
      </c>
      <c r="B2397" s="30" t="s">
        <v>28557</v>
      </c>
      <c r="C2397" s="44" t="s">
        <v>28989</v>
      </c>
      <c r="D2397" s="31" t="s">
        <v>28990</v>
      </c>
      <c r="E2397" s="29" t="s">
        <v>4714</v>
      </c>
      <c r="F2397" s="30" t="s">
        <v>28994</v>
      </c>
    </row>
    <row r="2398" spans="1:6" ht="28.8" hidden="1" x14ac:dyDescent="0.3">
      <c r="A2398" s="29">
        <v>5</v>
      </c>
      <c r="B2398" s="30" t="s">
        <v>28557</v>
      </c>
      <c r="C2398" s="44" t="s">
        <v>28995</v>
      </c>
      <c r="D2398" s="31" t="s">
        <v>28996</v>
      </c>
      <c r="E2398" s="29" t="s">
        <v>4716</v>
      </c>
      <c r="F2398" s="30" t="s">
        <v>28997</v>
      </c>
    </row>
    <row r="2399" spans="1:6" ht="43.2" hidden="1" x14ac:dyDescent="0.3">
      <c r="A2399" s="29">
        <v>5</v>
      </c>
      <c r="B2399" s="30" t="s">
        <v>28557</v>
      </c>
      <c r="C2399" s="44" t="s">
        <v>28995</v>
      </c>
      <c r="D2399" s="31" t="s">
        <v>28996</v>
      </c>
      <c r="E2399" s="29" t="s">
        <v>4718</v>
      </c>
      <c r="F2399" s="30" t="s">
        <v>28998</v>
      </c>
    </row>
    <row r="2400" spans="1:6" ht="28.8" hidden="1" x14ac:dyDescent="0.3">
      <c r="A2400" s="29">
        <v>5</v>
      </c>
      <c r="B2400" s="30" t="s">
        <v>28557</v>
      </c>
      <c r="C2400" s="44" t="s">
        <v>28995</v>
      </c>
      <c r="D2400" s="31" t="s">
        <v>28996</v>
      </c>
      <c r="E2400" s="29" t="s">
        <v>4720</v>
      </c>
      <c r="F2400" s="30" t="s">
        <v>28999</v>
      </c>
    </row>
    <row r="2401" spans="1:6" ht="28.8" hidden="1" x14ac:dyDescent="0.3">
      <c r="A2401" s="29">
        <v>5</v>
      </c>
      <c r="B2401" s="30" t="s">
        <v>28557</v>
      </c>
      <c r="C2401" s="44" t="s">
        <v>28995</v>
      </c>
      <c r="D2401" s="31" t="s">
        <v>28996</v>
      </c>
      <c r="E2401" s="29" t="s">
        <v>4722</v>
      </c>
      <c r="F2401" s="30" t="s">
        <v>29000</v>
      </c>
    </row>
    <row r="2402" spans="1:6" ht="28.8" hidden="1" x14ac:dyDescent="0.3">
      <c r="A2402" s="29">
        <v>5</v>
      </c>
      <c r="B2402" s="30" t="s">
        <v>28557</v>
      </c>
      <c r="C2402" s="44" t="s">
        <v>29001</v>
      </c>
      <c r="D2402" s="31" t="s">
        <v>29002</v>
      </c>
      <c r="E2402" s="29" t="s">
        <v>4724</v>
      </c>
      <c r="F2402" s="30" t="s">
        <v>29003</v>
      </c>
    </row>
    <row r="2403" spans="1:6" ht="28.8" hidden="1" x14ac:dyDescent="0.3">
      <c r="A2403" s="29">
        <v>5</v>
      </c>
      <c r="B2403" s="30" t="s">
        <v>28557</v>
      </c>
      <c r="C2403" s="44" t="s">
        <v>29001</v>
      </c>
      <c r="D2403" s="31" t="s">
        <v>29002</v>
      </c>
      <c r="E2403" s="29" t="s">
        <v>4726</v>
      </c>
      <c r="F2403" s="30" t="s">
        <v>29004</v>
      </c>
    </row>
    <row r="2404" spans="1:6" ht="28.8" hidden="1" x14ac:dyDescent="0.3">
      <c r="A2404" s="29">
        <v>5</v>
      </c>
      <c r="B2404" s="30" t="s">
        <v>28557</v>
      </c>
      <c r="C2404" s="44" t="s">
        <v>29001</v>
      </c>
      <c r="D2404" s="31" t="s">
        <v>29002</v>
      </c>
      <c r="E2404" s="29" t="s">
        <v>4728</v>
      </c>
      <c r="F2404" s="30" t="s">
        <v>29005</v>
      </c>
    </row>
    <row r="2405" spans="1:6" ht="28.8" hidden="1" x14ac:dyDescent="0.3">
      <c r="A2405" s="29">
        <v>5</v>
      </c>
      <c r="B2405" s="30" t="s">
        <v>28557</v>
      </c>
      <c r="C2405" s="44" t="s">
        <v>29001</v>
      </c>
      <c r="D2405" s="31" t="s">
        <v>29002</v>
      </c>
      <c r="E2405" s="29" t="s">
        <v>4730</v>
      </c>
      <c r="F2405" s="30" t="s">
        <v>29006</v>
      </c>
    </row>
    <row r="2406" spans="1:6" ht="28.8" hidden="1" x14ac:dyDescent="0.3">
      <c r="A2406" s="29">
        <v>5</v>
      </c>
      <c r="B2406" s="30" t="s">
        <v>28557</v>
      </c>
      <c r="C2406" s="44" t="s">
        <v>29007</v>
      </c>
      <c r="D2406" s="31" t="s">
        <v>29008</v>
      </c>
      <c r="E2406" s="29" t="s">
        <v>4732</v>
      </c>
      <c r="F2406" s="30" t="s">
        <v>29009</v>
      </c>
    </row>
    <row r="2407" spans="1:6" ht="43.2" hidden="1" x14ac:dyDescent="0.3">
      <c r="A2407" s="29">
        <v>5</v>
      </c>
      <c r="B2407" s="30" t="s">
        <v>28557</v>
      </c>
      <c r="C2407" s="44" t="s">
        <v>29007</v>
      </c>
      <c r="D2407" s="31" t="s">
        <v>29008</v>
      </c>
      <c r="E2407" s="29" t="s">
        <v>4734</v>
      </c>
      <c r="F2407" s="30" t="s">
        <v>29010</v>
      </c>
    </row>
    <row r="2408" spans="1:6" ht="28.8" hidden="1" x14ac:dyDescent="0.3">
      <c r="A2408" s="29">
        <v>5</v>
      </c>
      <c r="B2408" s="30" t="s">
        <v>28557</v>
      </c>
      <c r="C2408" s="44" t="s">
        <v>29007</v>
      </c>
      <c r="D2408" s="31" t="s">
        <v>29008</v>
      </c>
      <c r="E2408" s="29" t="s">
        <v>4736</v>
      </c>
      <c r="F2408" s="30" t="s">
        <v>29011</v>
      </c>
    </row>
    <row r="2409" spans="1:6" ht="28.8" hidden="1" x14ac:dyDescent="0.3">
      <c r="A2409" s="29">
        <v>5</v>
      </c>
      <c r="B2409" s="30" t="s">
        <v>28557</v>
      </c>
      <c r="C2409" s="44" t="s">
        <v>29007</v>
      </c>
      <c r="D2409" s="31" t="s">
        <v>29008</v>
      </c>
      <c r="E2409" s="29" t="s">
        <v>4738</v>
      </c>
      <c r="F2409" s="30" t="s">
        <v>29012</v>
      </c>
    </row>
    <row r="2410" spans="1:6" ht="28.8" hidden="1" x14ac:dyDescent="0.3">
      <c r="A2410" s="29">
        <v>5</v>
      </c>
      <c r="B2410" s="30" t="s">
        <v>28557</v>
      </c>
      <c r="C2410" s="44" t="s">
        <v>29013</v>
      </c>
      <c r="D2410" s="31" t="s">
        <v>29014</v>
      </c>
      <c r="E2410" s="29" t="s">
        <v>4740</v>
      </c>
      <c r="F2410" s="30" t="s">
        <v>29015</v>
      </c>
    </row>
    <row r="2411" spans="1:6" ht="43.2" hidden="1" x14ac:dyDescent="0.3">
      <c r="A2411" s="29">
        <v>5</v>
      </c>
      <c r="B2411" s="30" t="s">
        <v>28557</v>
      </c>
      <c r="C2411" s="44" t="s">
        <v>29013</v>
      </c>
      <c r="D2411" s="31" t="s">
        <v>29014</v>
      </c>
      <c r="E2411" s="29" t="s">
        <v>4742</v>
      </c>
      <c r="F2411" s="30" t="s">
        <v>29016</v>
      </c>
    </row>
    <row r="2412" spans="1:6" ht="28.8" hidden="1" x14ac:dyDescent="0.3">
      <c r="A2412" s="29">
        <v>5</v>
      </c>
      <c r="B2412" s="30" t="s">
        <v>28557</v>
      </c>
      <c r="C2412" s="44" t="s">
        <v>29013</v>
      </c>
      <c r="D2412" s="31" t="s">
        <v>29014</v>
      </c>
      <c r="E2412" s="29" t="s">
        <v>4744</v>
      </c>
      <c r="F2412" s="30" t="s">
        <v>29017</v>
      </c>
    </row>
    <row r="2413" spans="1:6" ht="28.8" hidden="1" x14ac:dyDescent="0.3">
      <c r="A2413" s="29">
        <v>5</v>
      </c>
      <c r="B2413" s="30" t="s">
        <v>28557</v>
      </c>
      <c r="C2413" s="44" t="s">
        <v>29013</v>
      </c>
      <c r="D2413" s="31" t="s">
        <v>29014</v>
      </c>
      <c r="E2413" s="29" t="s">
        <v>4746</v>
      </c>
      <c r="F2413" s="30" t="s">
        <v>29018</v>
      </c>
    </row>
    <row r="2414" spans="1:6" ht="28.8" hidden="1" x14ac:dyDescent="0.3">
      <c r="A2414" s="29">
        <v>5</v>
      </c>
      <c r="B2414" s="30" t="s">
        <v>28557</v>
      </c>
      <c r="C2414" s="44" t="s">
        <v>29019</v>
      </c>
      <c r="D2414" s="31" t="s">
        <v>29020</v>
      </c>
      <c r="E2414" s="29" t="s">
        <v>4748</v>
      </c>
      <c r="F2414" s="30" t="s">
        <v>29021</v>
      </c>
    </row>
    <row r="2415" spans="1:6" ht="43.2" hidden="1" x14ac:dyDescent="0.3">
      <c r="A2415" s="29">
        <v>5</v>
      </c>
      <c r="B2415" s="30" t="s">
        <v>28557</v>
      </c>
      <c r="C2415" s="44" t="s">
        <v>29019</v>
      </c>
      <c r="D2415" s="31" t="s">
        <v>29020</v>
      </c>
      <c r="E2415" s="29" t="s">
        <v>4750</v>
      </c>
      <c r="F2415" s="30" t="s">
        <v>29022</v>
      </c>
    </row>
    <row r="2416" spans="1:6" ht="28.8" hidden="1" x14ac:dyDescent="0.3">
      <c r="A2416" s="29">
        <v>5</v>
      </c>
      <c r="B2416" s="30" t="s">
        <v>28557</v>
      </c>
      <c r="C2416" s="44" t="s">
        <v>29019</v>
      </c>
      <c r="D2416" s="31" t="s">
        <v>29020</v>
      </c>
      <c r="E2416" s="29" t="s">
        <v>4752</v>
      </c>
      <c r="F2416" s="30" t="s">
        <v>29023</v>
      </c>
    </row>
    <row r="2417" spans="1:6" ht="28.8" hidden="1" x14ac:dyDescent="0.3">
      <c r="A2417" s="29">
        <v>5</v>
      </c>
      <c r="B2417" s="30" t="s">
        <v>28557</v>
      </c>
      <c r="C2417" s="44" t="s">
        <v>29019</v>
      </c>
      <c r="D2417" s="31" t="s">
        <v>29020</v>
      </c>
      <c r="E2417" s="29" t="s">
        <v>4754</v>
      </c>
      <c r="F2417" s="30" t="s">
        <v>29024</v>
      </c>
    </row>
    <row r="2418" spans="1:6" ht="28.8" hidden="1" x14ac:dyDescent="0.3">
      <c r="A2418" s="29">
        <v>5</v>
      </c>
      <c r="B2418" s="30" t="s">
        <v>28557</v>
      </c>
      <c r="C2418" s="44" t="s">
        <v>29025</v>
      </c>
      <c r="D2418" s="41" t="s">
        <v>29026</v>
      </c>
      <c r="E2418" s="29" t="s">
        <v>4756</v>
      </c>
      <c r="F2418" s="30" t="s">
        <v>29027</v>
      </c>
    </row>
    <row r="2419" spans="1:6" ht="28.8" hidden="1" x14ac:dyDescent="0.3">
      <c r="A2419" s="29">
        <v>5</v>
      </c>
      <c r="B2419" s="30" t="s">
        <v>28557</v>
      </c>
      <c r="C2419" s="44" t="s">
        <v>29025</v>
      </c>
      <c r="D2419" s="41" t="s">
        <v>29026</v>
      </c>
      <c r="E2419" s="29" t="s">
        <v>4758</v>
      </c>
      <c r="F2419" s="30" t="s">
        <v>29028</v>
      </c>
    </row>
    <row r="2420" spans="1:6" ht="28.8" hidden="1" x14ac:dyDescent="0.3">
      <c r="A2420" s="29">
        <v>5</v>
      </c>
      <c r="B2420" s="30" t="s">
        <v>28557</v>
      </c>
      <c r="C2420" s="44" t="s">
        <v>29025</v>
      </c>
      <c r="D2420" s="41" t="s">
        <v>29026</v>
      </c>
      <c r="E2420" s="29" t="s">
        <v>4760</v>
      </c>
      <c r="F2420" s="30" t="s">
        <v>29029</v>
      </c>
    </row>
    <row r="2421" spans="1:6" ht="28.8" hidden="1" x14ac:dyDescent="0.3">
      <c r="A2421" s="29">
        <v>5</v>
      </c>
      <c r="B2421" s="30" t="s">
        <v>28557</v>
      </c>
      <c r="C2421" s="44" t="s">
        <v>29025</v>
      </c>
      <c r="D2421" s="41" t="s">
        <v>29026</v>
      </c>
      <c r="E2421" s="29" t="s">
        <v>4762</v>
      </c>
      <c r="F2421" s="30" t="s">
        <v>29030</v>
      </c>
    </row>
    <row r="2422" spans="1:6" ht="28.8" hidden="1" x14ac:dyDescent="0.3">
      <c r="A2422" s="29">
        <v>5</v>
      </c>
      <c r="B2422" s="30" t="s">
        <v>28557</v>
      </c>
      <c r="C2422" s="44" t="s">
        <v>29025</v>
      </c>
      <c r="D2422" s="41" t="s">
        <v>29026</v>
      </c>
      <c r="E2422" s="29" t="s">
        <v>4764</v>
      </c>
      <c r="F2422" s="30" t="s">
        <v>29031</v>
      </c>
    </row>
    <row r="2423" spans="1:6" ht="28.8" hidden="1" x14ac:dyDescent="0.3">
      <c r="A2423" s="29">
        <v>5</v>
      </c>
      <c r="B2423" s="30" t="s">
        <v>28557</v>
      </c>
      <c r="C2423" s="44" t="s">
        <v>29025</v>
      </c>
      <c r="D2423" s="41" t="s">
        <v>29026</v>
      </c>
      <c r="E2423" s="29" t="s">
        <v>4766</v>
      </c>
      <c r="F2423" s="30" t="s">
        <v>29032</v>
      </c>
    </row>
    <row r="2424" spans="1:6" ht="28.8" hidden="1" x14ac:dyDescent="0.3">
      <c r="A2424" s="29">
        <v>5</v>
      </c>
      <c r="B2424" s="30" t="s">
        <v>28557</v>
      </c>
      <c r="C2424" s="44" t="s">
        <v>29033</v>
      </c>
      <c r="D2424" s="41" t="s">
        <v>29034</v>
      </c>
      <c r="E2424" s="29" t="s">
        <v>4768</v>
      </c>
      <c r="F2424" s="30" t="s">
        <v>29035</v>
      </c>
    </row>
    <row r="2425" spans="1:6" ht="28.8" hidden="1" x14ac:dyDescent="0.3">
      <c r="A2425" s="29">
        <v>5</v>
      </c>
      <c r="B2425" s="30" t="s">
        <v>28557</v>
      </c>
      <c r="C2425" s="44" t="s">
        <v>29033</v>
      </c>
      <c r="D2425" s="41" t="s">
        <v>29034</v>
      </c>
      <c r="E2425" s="29" t="s">
        <v>4770</v>
      </c>
      <c r="F2425" s="30" t="s">
        <v>29036</v>
      </c>
    </row>
    <row r="2426" spans="1:6" ht="28.8" hidden="1" x14ac:dyDescent="0.3">
      <c r="A2426" s="29">
        <v>5</v>
      </c>
      <c r="B2426" s="30" t="s">
        <v>28557</v>
      </c>
      <c r="C2426" s="44" t="s">
        <v>29033</v>
      </c>
      <c r="D2426" s="41" t="s">
        <v>29034</v>
      </c>
      <c r="E2426" s="29" t="s">
        <v>4772</v>
      </c>
      <c r="F2426" s="30" t="s">
        <v>29037</v>
      </c>
    </row>
    <row r="2427" spans="1:6" ht="28.8" hidden="1" x14ac:dyDescent="0.3">
      <c r="A2427" s="29">
        <v>5</v>
      </c>
      <c r="B2427" s="30" t="s">
        <v>28557</v>
      </c>
      <c r="C2427" s="44" t="s">
        <v>29033</v>
      </c>
      <c r="D2427" s="41" t="s">
        <v>29034</v>
      </c>
      <c r="E2427" s="29" t="s">
        <v>4774</v>
      </c>
      <c r="F2427" s="30" t="s">
        <v>29038</v>
      </c>
    </row>
    <row r="2428" spans="1:6" ht="28.8" hidden="1" x14ac:dyDescent="0.3">
      <c r="A2428" s="29">
        <v>5</v>
      </c>
      <c r="B2428" s="30" t="s">
        <v>28557</v>
      </c>
      <c r="C2428" s="44" t="s">
        <v>29033</v>
      </c>
      <c r="D2428" s="41" t="s">
        <v>29034</v>
      </c>
      <c r="E2428" s="29" t="s">
        <v>4776</v>
      </c>
      <c r="F2428" s="30" t="s">
        <v>29039</v>
      </c>
    </row>
    <row r="2429" spans="1:6" ht="28.8" hidden="1" x14ac:dyDescent="0.3">
      <c r="A2429" s="29">
        <v>5</v>
      </c>
      <c r="B2429" s="30" t="s">
        <v>28557</v>
      </c>
      <c r="C2429" s="44" t="s">
        <v>29033</v>
      </c>
      <c r="D2429" s="41" t="s">
        <v>29034</v>
      </c>
      <c r="E2429" s="29" t="s">
        <v>4778</v>
      </c>
      <c r="F2429" s="30" t="s">
        <v>29040</v>
      </c>
    </row>
    <row r="2430" spans="1:6" ht="28.8" hidden="1" x14ac:dyDescent="0.3">
      <c r="A2430" s="29">
        <v>5</v>
      </c>
      <c r="B2430" s="30" t="s">
        <v>28557</v>
      </c>
      <c r="C2430" s="44" t="s">
        <v>29041</v>
      </c>
      <c r="D2430" s="31" t="s">
        <v>29042</v>
      </c>
      <c r="E2430" s="29" t="s">
        <v>4780</v>
      </c>
      <c r="F2430" s="30" t="s">
        <v>29043</v>
      </c>
    </row>
    <row r="2431" spans="1:6" ht="28.8" hidden="1" x14ac:dyDescent="0.3">
      <c r="A2431" s="29">
        <v>5</v>
      </c>
      <c r="B2431" s="30" t="s">
        <v>28557</v>
      </c>
      <c r="C2431" s="44" t="s">
        <v>29044</v>
      </c>
      <c r="D2431" s="31" t="s">
        <v>29045</v>
      </c>
      <c r="E2431" s="29" t="s">
        <v>4782</v>
      </c>
      <c r="F2431" s="30" t="s">
        <v>29046</v>
      </c>
    </row>
    <row r="2432" spans="1:6" ht="28.8" hidden="1" x14ac:dyDescent="0.3">
      <c r="A2432" s="29">
        <v>5</v>
      </c>
      <c r="B2432" s="30" t="s">
        <v>28557</v>
      </c>
      <c r="C2432" s="44" t="s">
        <v>29047</v>
      </c>
      <c r="D2432" s="31" t="s">
        <v>29048</v>
      </c>
      <c r="E2432" s="29" t="s">
        <v>4784</v>
      </c>
      <c r="F2432" s="30" t="s">
        <v>29049</v>
      </c>
    </row>
    <row r="2433" spans="1:6" ht="28.8" hidden="1" x14ac:dyDescent="0.3">
      <c r="A2433" s="29">
        <v>5</v>
      </c>
      <c r="B2433" s="30" t="s">
        <v>28557</v>
      </c>
      <c r="C2433" s="44" t="s">
        <v>29047</v>
      </c>
      <c r="D2433" s="31" t="s">
        <v>29048</v>
      </c>
      <c r="E2433" s="29" t="s">
        <v>4786</v>
      </c>
      <c r="F2433" s="30" t="s">
        <v>29050</v>
      </c>
    </row>
    <row r="2434" spans="1:6" ht="28.8" hidden="1" x14ac:dyDescent="0.3">
      <c r="A2434" s="29">
        <v>5</v>
      </c>
      <c r="B2434" s="30" t="s">
        <v>28557</v>
      </c>
      <c r="C2434" s="44" t="s">
        <v>29047</v>
      </c>
      <c r="D2434" s="31" t="s">
        <v>29048</v>
      </c>
      <c r="E2434" s="29" t="s">
        <v>4788</v>
      </c>
      <c r="F2434" s="30" t="s">
        <v>29051</v>
      </c>
    </row>
    <row r="2435" spans="1:6" ht="28.8" hidden="1" x14ac:dyDescent="0.3">
      <c r="A2435" s="29">
        <v>5</v>
      </c>
      <c r="B2435" s="30" t="s">
        <v>28557</v>
      </c>
      <c r="C2435" s="44" t="s">
        <v>29047</v>
      </c>
      <c r="D2435" s="31" t="s">
        <v>29048</v>
      </c>
      <c r="E2435" s="29" t="s">
        <v>4790</v>
      </c>
      <c r="F2435" s="30" t="s">
        <v>29052</v>
      </c>
    </row>
    <row r="2436" spans="1:6" ht="28.8" hidden="1" x14ac:dyDescent="0.3">
      <c r="A2436" s="29">
        <v>5</v>
      </c>
      <c r="B2436" s="30" t="s">
        <v>28557</v>
      </c>
      <c r="C2436" s="44" t="s">
        <v>29047</v>
      </c>
      <c r="D2436" s="31" t="s">
        <v>29048</v>
      </c>
      <c r="E2436" s="29" t="s">
        <v>4792</v>
      </c>
      <c r="F2436" s="30" t="s">
        <v>29053</v>
      </c>
    </row>
    <row r="2437" spans="1:6" ht="28.8" hidden="1" x14ac:dyDescent="0.3">
      <c r="A2437" s="29">
        <v>5</v>
      </c>
      <c r="B2437" s="30" t="s">
        <v>28557</v>
      </c>
      <c r="C2437" s="44" t="s">
        <v>29047</v>
      </c>
      <c r="D2437" s="31" t="s">
        <v>29048</v>
      </c>
      <c r="E2437" s="29" t="s">
        <v>4794</v>
      </c>
      <c r="F2437" s="30" t="s">
        <v>29054</v>
      </c>
    </row>
    <row r="2438" spans="1:6" ht="28.8" hidden="1" x14ac:dyDescent="0.3">
      <c r="A2438" s="29">
        <v>5</v>
      </c>
      <c r="B2438" s="30" t="s">
        <v>28557</v>
      </c>
      <c r="C2438" s="44" t="s">
        <v>29047</v>
      </c>
      <c r="D2438" s="31" t="s">
        <v>29048</v>
      </c>
      <c r="E2438" s="29" t="s">
        <v>4796</v>
      </c>
      <c r="F2438" s="30" t="s">
        <v>29055</v>
      </c>
    </row>
    <row r="2439" spans="1:6" ht="28.8" hidden="1" x14ac:dyDescent="0.3">
      <c r="A2439" s="29">
        <v>5</v>
      </c>
      <c r="B2439" s="30" t="s">
        <v>28557</v>
      </c>
      <c r="C2439" s="44" t="s">
        <v>29047</v>
      </c>
      <c r="D2439" s="31" t="s">
        <v>29048</v>
      </c>
      <c r="E2439" s="29" t="s">
        <v>4798</v>
      </c>
      <c r="F2439" s="30" t="s">
        <v>29056</v>
      </c>
    </row>
    <row r="2440" spans="1:6" ht="28.8" hidden="1" x14ac:dyDescent="0.3">
      <c r="A2440" s="29">
        <v>5</v>
      </c>
      <c r="B2440" s="30" t="s">
        <v>28557</v>
      </c>
      <c r="C2440" s="44" t="s">
        <v>29057</v>
      </c>
      <c r="D2440" s="31" t="s">
        <v>29058</v>
      </c>
      <c r="E2440" s="29" t="s">
        <v>4800</v>
      </c>
      <c r="F2440" s="30" t="s">
        <v>29059</v>
      </c>
    </row>
    <row r="2441" spans="1:6" ht="28.8" hidden="1" x14ac:dyDescent="0.3">
      <c r="A2441" s="29">
        <v>5</v>
      </c>
      <c r="B2441" s="30" t="s">
        <v>28557</v>
      </c>
      <c r="C2441" s="44" t="s">
        <v>29060</v>
      </c>
      <c r="D2441" s="41" t="s">
        <v>29061</v>
      </c>
      <c r="E2441" s="29" t="s">
        <v>4802</v>
      </c>
      <c r="F2441" s="30" t="s">
        <v>29062</v>
      </c>
    </row>
    <row r="2442" spans="1:6" ht="28.8" hidden="1" x14ac:dyDescent="0.3">
      <c r="A2442" s="29">
        <v>5</v>
      </c>
      <c r="B2442" s="30" t="s">
        <v>28557</v>
      </c>
      <c r="C2442" s="44" t="s">
        <v>29063</v>
      </c>
      <c r="D2442" s="31" t="s">
        <v>29064</v>
      </c>
      <c r="E2442" s="29" t="s">
        <v>4804</v>
      </c>
      <c r="F2442" s="30" t="s">
        <v>29065</v>
      </c>
    </row>
    <row r="2443" spans="1:6" ht="28.8" hidden="1" x14ac:dyDescent="0.3">
      <c r="A2443" s="29">
        <v>5</v>
      </c>
      <c r="B2443" s="30" t="s">
        <v>28557</v>
      </c>
      <c r="C2443" s="44" t="s">
        <v>29063</v>
      </c>
      <c r="D2443" s="31" t="s">
        <v>29064</v>
      </c>
      <c r="E2443" s="29" t="s">
        <v>4806</v>
      </c>
      <c r="F2443" s="30" t="s">
        <v>29066</v>
      </c>
    </row>
    <row r="2444" spans="1:6" ht="28.8" hidden="1" x14ac:dyDescent="0.3">
      <c r="A2444" s="29">
        <v>5</v>
      </c>
      <c r="B2444" s="30" t="s">
        <v>28557</v>
      </c>
      <c r="C2444" s="44" t="s">
        <v>29063</v>
      </c>
      <c r="D2444" s="31" t="s">
        <v>29064</v>
      </c>
      <c r="E2444" s="29" t="s">
        <v>4808</v>
      </c>
      <c r="F2444" s="30" t="s">
        <v>29067</v>
      </c>
    </row>
    <row r="2445" spans="1:6" ht="28.8" hidden="1" x14ac:dyDescent="0.3">
      <c r="A2445" s="29">
        <v>5</v>
      </c>
      <c r="B2445" s="30" t="s">
        <v>28557</v>
      </c>
      <c r="C2445" s="44" t="s">
        <v>29063</v>
      </c>
      <c r="D2445" s="31" t="s">
        <v>29064</v>
      </c>
      <c r="E2445" s="29" t="s">
        <v>4810</v>
      </c>
      <c r="F2445" s="30" t="s">
        <v>29068</v>
      </c>
    </row>
    <row r="2446" spans="1:6" ht="28.8" hidden="1" x14ac:dyDescent="0.3">
      <c r="A2446" s="29">
        <v>5</v>
      </c>
      <c r="B2446" s="30" t="s">
        <v>28557</v>
      </c>
      <c r="C2446" s="44" t="s">
        <v>29069</v>
      </c>
      <c r="D2446" s="31" t="s">
        <v>29070</v>
      </c>
      <c r="E2446" s="29" t="s">
        <v>4812</v>
      </c>
      <c r="F2446" s="30" t="s">
        <v>29071</v>
      </c>
    </row>
    <row r="2447" spans="1:6" ht="28.8" hidden="1" x14ac:dyDescent="0.3">
      <c r="A2447" s="29">
        <v>5</v>
      </c>
      <c r="B2447" s="30" t="s">
        <v>28557</v>
      </c>
      <c r="C2447" s="44" t="s">
        <v>29069</v>
      </c>
      <c r="D2447" s="31" t="s">
        <v>29070</v>
      </c>
      <c r="E2447" s="29" t="s">
        <v>4814</v>
      </c>
      <c r="F2447" s="30" t="s">
        <v>29072</v>
      </c>
    </row>
    <row r="2448" spans="1:6" ht="28.8" hidden="1" x14ac:dyDescent="0.3">
      <c r="A2448" s="29">
        <v>5</v>
      </c>
      <c r="B2448" s="30" t="s">
        <v>28557</v>
      </c>
      <c r="C2448" s="44" t="s">
        <v>29069</v>
      </c>
      <c r="D2448" s="31" t="s">
        <v>29070</v>
      </c>
      <c r="E2448" s="29" t="s">
        <v>4816</v>
      </c>
      <c r="F2448" s="30" t="s">
        <v>29073</v>
      </c>
    </row>
    <row r="2449" spans="1:6" ht="28.8" hidden="1" x14ac:dyDescent="0.3">
      <c r="A2449" s="29">
        <v>5</v>
      </c>
      <c r="B2449" s="30" t="s">
        <v>28557</v>
      </c>
      <c r="C2449" s="44" t="s">
        <v>29069</v>
      </c>
      <c r="D2449" s="31" t="s">
        <v>29070</v>
      </c>
      <c r="E2449" s="29" t="s">
        <v>4818</v>
      </c>
      <c r="F2449" s="30" t="s">
        <v>29074</v>
      </c>
    </row>
    <row r="2450" spans="1:6" ht="28.8" hidden="1" x14ac:dyDescent="0.3">
      <c r="A2450" s="29">
        <v>5</v>
      </c>
      <c r="B2450" s="30" t="s">
        <v>28557</v>
      </c>
      <c r="C2450" s="44" t="s">
        <v>29069</v>
      </c>
      <c r="D2450" s="31" t="s">
        <v>29070</v>
      </c>
      <c r="E2450" s="29" t="s">
        <v>4820</v>
      </c>
      <c r="F2450" s="30" t="s">
        <v>29075</v>
      </c>
    </row>
    <row r="2451" spans="1:6" ht="28.8" hidden="1" x14ac:dyDescent="0.3">
      <c r="A2451" s="29">
        <v>5</v>
      </c>
      <c r="B2451" s="30" t="s">
        <v>28557</v>
      </c>
      <c r="C2451" s="44" t="s">
        <v>29069</v>
      </c>
      <c r="D2451" s="31" t="s">
        <v>29070</v>
      </c>
      <c r="E2451" s="29" t="s">
        <v>4822</v>
      </c>
      <c r="F2451" s="30" t="s">
        <v>29076</v>
      </c>
    </row>
    <row r="2452" spans="1:6" ht="28.8" hidden="1" x14ac:dyDescent="0.3">
      <c r="A2452" s="29">
        <v>5</v>
      </c>
      <c r="B2452" s="30" t="s">
        <v>28557</v>
      </c>
      <c r="C2452" s="44" t="s">
        <v>29077</v>
      </c>
      <c r="D2452" s="41" t="s">
        <v>29078</v>
      </c>
      <c r="E2452" s="29" t="s">
        <v>4824</v>
      </c>
      <c r="F2452" s="30" t="s">
        <v>29079</v>
      </c>
    </row>
    <row r="2453" spans="1:6" ht="28.8" hidden="1" x14ac:dyDescent="0.3">
      <c r="A2453" s="29">
        <v>5</v>
      </c>
      <c r="B2453" s="30" t="s">
        <v>28557</v>
      </c>
      <c r="C2453" s="44" t="s">
        <v>29077</v>
      </c>
      <c r="D2453" s="41" t="s">
        <v>29078</v>
      </c>
      <c r="E2453" s="29" t="s">
        <v>4826</v>
      </c>
      <c r="F2453" s="30" t="s">
        <v>29080</v>
      </c>
    </row>
    <row r="2454" spans="1:6" ht="28.8" hidden="1" x14ac:dyDescent="0.3">
      <c r="A2454" s="29">
        <v>5</v>
      </c>
      <c r="B2454" s="30" t="s">
        <v>28557</v>
      </c>
      <c r="C2454" s="44" t="s">
        <v>29077</v>
      </c>
      <c r="D2454" s="41" t="s">
        <v>29078</v>
      </c>
      <c r="E2454" s="29" t="s">
        <v>4828</v>
      </c>
      <c r="F2454" s="30" t="s">
        <v>29081</v>
      </c>
    </row>
    <row r="2455" spans="1:6" ht="28.8" hidden="1" x14ac:dyDescent="0.3">
      <c r="A2455" s="29">
        <v>5</v>
      </c>
      <c r="B2455" s="30" t="s">
        <v>28557</v>
      </c>
      <c r="C2455" s="44" t="s">
        <v>29082</v>
      </c>
      <c r="D2455" s="41" t="s">
        <v>29083</v>
      </c>
      <c r="E2455" s="29" t="s">
        <v>4830</v>
      </c>
      <c r="F2455" s="30" t="s">
        <v>29084</v>
      </c>
    </row>
    <row r="2456" spans="1:6" ht="28.8" hidden="1" x14ac:dyDescent="0.3">
      <c r="A2456" s="29">
        <v>5</v>
      </c>
      <c r="B2456" s="30" t="s">
        <v>28557</v>
      </c>
      <c r="C2456" s="44" t="s">
        <v>29082</v>
      </c>
      <c r="D2456" s="41" t="s">
        <v>29083</v>
      </c>
      <c r="E2456" s="29" t="s">
        <v>4832</v>
      </c>
      <c r="F2456" s="30" t="s">
        <v>29085</v>
      </c>
    </row>
    <row r="2457" spans="1:6" ht="28.8" hidden="1" x14ac:dyDescent="0.3">
      <c r="A2457" s="29">
        <v>5</v>
      </c>
      <c r="B2457" s="30" t="s">
        <v>28557</v>
      </c>
      <c r="C2457" s="44" t="s">
        <v>29082</v>
      </c>
      <c r="D2457" s="41" t="s">
        <v>29083</v>
      </c>
      <c r="E2457" s="29" t="s">
        <v>4834</v>
      </c>
      <c r="F2457" s="30" t="s">
        <v>29086</v>
      </c>
    </row>
    <row r="2458" spans="1:6" ht="28.8" hidden="1" x14ac:dyDescent="0.3">
      <c r="A2458" s="29">
        <v>5</v>
      </c>
      <c r="B2458" s="30" t="s">
        <v>28557</v>
      </c>
      <c r="C2458" s="44" t="s">
        <v>29082</v>
      </c>
      <c r="D2458" s="41" t="s">
        <v>29083</v>
      </c>
      <c r="E2458" s="29" t="s">
        <v>4836</v>
      </c>
      <c r="F2458" s="30" t="s">
        <v>29087</v>
      </c>
    </row>
    <row r="2459" spans="1:6" ht="28.8" hidden="1" x14ac:dyDescent="0.3">
      <c r="A2459" s="29">
        <v>5</v>
      </c>
      <c r="B2459" s="30" t="s">
        <v>28557</v>
      </c>
      <c r="C2459" s="44" t="s">
        <v>29082</v>
      </c>
      <c r="D2459" s="41" t="s">
        <v>29083</v>
      </c>
      <c r="E2459" s="29" t="s">
        <v>4838</v>
      </c>
      <c r="F2459" s="30" t="s">
        <v>29088</v>
      </c>
    </row>
    <row r="2460" spans="1:6" ht="28.8" hidden="1" x14ac:dyDescent="0.3">
      <c r="A2460" s="29">
        <v>5</v>
      </c>
      <c r="B2460" s="30" t="s">
        <v>28557</v>
      </c>
      <c r="C2460" s="44" t="s">
        <v>29082</v>
      </c>
      <c r="D2460" s="41" t="s">
        <v>29083</v>
      </c>
      <c r="E2460" s="29" t="s">
        <v>4840</v>
      </c>
      <c r="F2460" s="30" t="s">
        <v>29089</v>
      </c>
    </row>
    <row r="2461" spans="1:6" ht="28.8" hidden="1" x14ac:dyDescent="0.3">
      <c r="A2461" s="29">
        <v>5</v>
      </c>
      <c r="B2461" s="30" t="s">
        <v>28557</v>
      </c>
      <c r="C2461" s="44" t="s">
        <v>29090</v>
      </c>
      <c r="D2461" s="41" t="s">
        <v>29091</v>
      </c>
      <c r="E2461" s="29" t="s">
        <v>4842</v>
      </c>
      <c r="F2461" s="30" t="s">
        <v>29092</v>
      </c>
    </row>
    <row r="2462" spans="1:6" ht="28.8" hidden="1" x14ac:dyDescent="0.3">
      <c r="A2462" s="29">
        <v>5</v>
      </c>
      <c r="B2462" s="30" t="s">
        <v>28557</v>
      </c>
      <c r="C2462" s="44" t="s">
        <v>29090</v>
      </c>
      <c r="D2462" s="41" t="s">
        <v>29091</v>
      </c>
      <c r="E2462" s="29" t="s">
        <v>4844</v>
      </c>
      <c r="F2462" s="30" t="s">
        <v>29093</v>
      </c>
    </row>
    <row r="2463" spans="1:6" ht="28.8" hidden="1" x14ac:dyDescent="0.3">
      <c r="A2463" s="29">
        <v>5</v>
      </c>
      <c r="B2463" s="30" t="s">
        <v>28557</v>
      </c>
      <c r="C2463" s="44" t="s">
        <v>29090</v>
      </c>
      <c r="D2463" s="41" t="s">
        <v>29091</v>
      </c>
      <c r="E2463" s="29" t="s">
        <v>4846</v>
      </c>
      <c r="F2463" s="30" t="s">
        <v>29094</v>
      </c>
    </row>
    <row r="2464" spans="1:6" ht="28.8" hidden="1" x14ac:dyDescent="0.3">
      <c r="A2464" s="29">
        <v>5</v>
      </c>
      <c r="B2464" s="30" t="s">
        <v>28557</v>
      </c>
      <c r="C2464" s="44" t="s">
        <v>29090</v>
      </c>
      <c r="D2464" s="41" t="s">
        <v>29091</v>
      </c>
      <c r="E2464" s="29" t="s">
        <v>4848</v>
      </c>
      <c r="F2464" s="30" t="s">
        <v>29095</v>
      </c>
    </row>
    <row r="2465" spans="1:6" ht="28.8" hidden="1" x14ac:dyDescent="0.3">
      <c r="A2465" s="29">
        <v>5</v>
      </c>
      <c r="B2465" s="30" t="s">
        <v>28557</v>
      </c>
      <c r="C2465" s="44" t="s">
        <v>29090</v>
      </c>
      <c r="D2465" s="41" t="s">
        <v>29091</v>
      </c>
      <c r="E2465" s="29" t="s">
        <v>4850</v>
      </c>
      <c r="F2465" s="30" t="s">
        <v>29096</v>
      </c>
    </row>
    <row r="2466" spans="1:6" ht="28.8" hidden="1" x14ac:dyDescent="0.3">
      <c r="A2466" s="29">
        <v>5</v>
      </c>
      <c r="B2466" s="30" t="s">
        <v>28557</v>
      </c>
      <c r="C2466" s="44" t="s">
        <v>29097</v>
      </c>
      <c r="D2466" s="31" t="s">
        <v>29098</v>
      </c>
      <c r="E2466" s="29" t="s">
        <v>4852</v>
      </c>
      <c r="F2466" s="30" t="s">
        <v>29099</v>
      </c>
    </row>
    <row r="2467" spans="1:6" ht="28.8" hidden="1" x14ac:dyDescent="0.3">
      <c r="A2467" s="29">
        <v>5</v>
      </c>
      <c r="B2467" s="30" t="s">
        <v>28557</v>
      </c>
      <c r="C2467" s="44" t="s">
        <v>29097</v>
      </c>
      <c r="D2467" s="31" t="s">
        <v>29098</v>
      </c>
      <c r="E2467" s="29" t="s">
        <v>4854</v>
      </c>
      <c r="F2467" s="30" t="s">
        <v>29100</v>
      </c>
    </row>
    <row r="2468" spans="1:6" ht="28.8" hidden="1" x14ac:dyDescent="0.3">
      <c r="A2468" s="29">
        <v>5</v>
      </c>
      <c r="B2468" s="30" t="s">
        <v>28557</v>
      </c>
      <c r="C2468" s="44" t="s">
        <v>29097</v>
      </c>
      <c r="D2468" s="31" t="s">
        <v>29098</v>
      </c>
      <c r="E2468" s="29" t="s">
        <v>4856</v>
      </c>
      <c r="F2468" s="30" t="s">
        <v>29101</v>
      </c>
    </row>
    <row r="2469" spans="1:6" ht="28.8" hidden="1" x14ac:dyDescent="0.3">
      <c r="A2469" s="29">
        <v>5</v>
      </c>
      <c r="B2469" s="30" t="s">
        <v>28557</v>
      </c>
      <c r="C2469" s="44" t="s">
        <v>29097</v>
      </c>
      <c r="D2469" s="31" t="s">
        <v>29098</v>
      </c>
      <c r="E2469" s="29" t="s">
        <v>4858</v>
      </c>
      <c r="F2469" s="30" t="s">
        <v>29102</v>
      </c>
    </row>
    <row r="2470" spans="1:6" ht="28.8" hidden="1" x14ac:dyDescent="0.3">
      <c r="A2470" s="29">
        <v>5</v>
      </c>
      <c r="B2470" s="30" t="s">
        <v>28557</v>
      </c>
      <c r="C2470" s="44" t="s">
        <v>29097</v>
      </c>
      <c r="D2470" s="31" t="s">
        <v>29098</v>
      </c>
      <c r="E2470" s="29" t="s">
        <v>4860</v>
      </c>
      <c r="F2470" s="30" t="s">
        <v>29103</v>
      </c>
    </row>
    <row r="2471" spans="1:6" ht="43.2" hidden="1" x14ac:dyDescent="0.3">
      <c r="A2471" s="29">
        <v>5</v>
      </c>
      <c r="B2471" s="30" t="s">
        <v>28557</v>
      </c>
      <c r="C2471" s="44" t="s">
        <v>29104</v>
      </c>
      <c r="D2471" s="41" t="s">
        <v>29105</v>
      </c>
      <c r="E2471" s="29" t="s">
        <v>4862</v>
      </c>
      <c r="F2471" s="30" t="s">
        <v>29106</v>
      </c>
    </row>
    <row r="2472" spans="1:6" ht="43.2" hidden="1" x14ac:dyDescent="0.3">
      <c r="A2472" s="29">
        <v>5</v>
      </c>
      <c r="B2472" s="30" t="s">
        <v>28557</v>
      </c>
      <c r="C2472" s="44" t="s">
        <v>29104</v>
      </c>
      <c r="D2472" s="41" t="s">
        <v>29105</v>
      </c>
      <c r="E2472" s="29" t="s">
        <v>4864</v>
      </c>
      <c r="F2472" s="30" t="s">
        <v>29107</v>
      </c>
    </row>
    <row r="2473" spans="1:6" ht="43.2" hidden="1" x14ac:dyDescent="0.3">
      <c r="A2473" s="29">
        <v>5</v>
      </c>
      <c r="B2473" s="30" t="s">
        <v>28557</v>
      </c>
      <c r="C2473" s="44" t="s">
        <v>29104</v>
      </c>
      <c r="D2473" s="41" t="s">
        <v>29105</v>
      </c>
      <c r="E2473" s="29" t="s">
        <v>4866</v>
      </c>
      <c r="F2473" s="30" t="s">
        <v>29108</v>
      </c>
    </row>
    <row r="2474" spans="1:6" ht="43.2" hidden="1" x14ac:dyDescent="0.3">
      <c r="A2474" s="29">
        <v>5</v>
      </c>
      <c r="B2474" s="30" t="s">
        <v>28557</v>
      </c>
      <c r="C2474" s="44" t="s">
        <v>29104</v>
      </c>
      <c r="D2474" s="41" t="s">
        <v>29105</v>
      </c>
      <c r="E2474" s="29" t="s">
        <v>4868</v>
      </c>
      <c r="F2474" s="30" t="s">
        <v>29109</v>
      </c>
    </row>
    <row r="2475" spans="1:6" ht="43.2" hidden="1" x14ac:dyDescent="0.3">
      <c r="A2475" s="29">
        <v>5</v>
      </c>
      <c r="B2475" s="30" t="s">
        <v>28557</v>
      </c>
      <c r="C2475" s="44" t="s">
        <v>29104</v>
      </c>
      <c r="D2475" s="41" t="s">
        <v>29105</v>
      </c>
      <c r="E2475" s="29" t="s">
        <v>4870</v>
      </c>
      <c r="F2475" s="30" t="s">
        <v>29110</v>
      </c>
    </row>
    <row r="2476" spans="1:6" ht="43.2" hidden="1" x14ac:dyDescent="0.3">
      <c r="A2476" s="29">
        <v>5</v>
      </c>
      <c r="B2476" s="30" t="s">
        <v>28557</v>
      </c>
      <c r="C2476" s="44" t="s">
        <v>29104</v>
      </c>
      <c r="D2476" s="41" t="s">
        <v>29105</v>
      </c>
      <c r="E2476" s="29" t="s">
        <v>4872</v>
      </c>
      <c r="F2476" s="30" t="s">
        <v>29111</v>
      </c>
    </row>
    <row r="2477" spans="1:6" ht="43.2" hidden="1" x14ac:dyDescent="0.3">
      <c r="A2477" s="29">
        <v>5</v>
      </c>
      <c r="B2477" s="30" t="s">
        <v>28557</v>
      </c>
      <c r="C2477" s="44" t="s">
        <v>29104</v>
      </c>
      <c r="D2477" s="41" t="s">
        <v>29105</v>
      </c>
      <c r="E2477" s="29" t="s">
        <v>4874</v>
      </c>
      <c r="F2477" s="30" t="s">
        <v>29112</v>
      </c>
    </row>
    <row r="2478" spans="1:6" ht="43.2" hidden="1" x14ac:dyDescent="0.3">
      <c r="A2478" s="29">
        <v>5</v>
      </c>
      <c r="B2478" s="30" t="s">
        <v>28557</v>
      </c>
      <c r="C2478" s="44" t="s">
        <v>29104</v>
      </c>
      <c r="D2478" s="41" t="s">
        <v>29105</v>
      </c>
      <c r="E2478" s="29" t="s">
        <v>4876</v>
      </c>
      <c r="F2478" s="30" t="s">
        <v>29113</v>
      </c>
    </row>
    <row r="2479" spans="1:6" ht="43.2" hidden="1" x14ac:dyDescent="0.3">
      <c r="A2479" s="29">
        <v>5</v>
      </c>
      <c r="B2479" s="30" t="s">
        <v>28557</v>
      </c>
      <c r="C2479" s="44" t="s">
        <v>29104</v>
      </c>
      <c r="D2479" s="41" t="s">
        <v>29105</v>
      </c>
      <c r="E2479" s="29" t="s">
        <v>4878</v>
      </c>
      <c r="F2479" s="30" t="s">
        <v>29114</v>
      </c>
    </row>
    <row r="2480" spans="1:6" ht="28.8" hidden="1" x14ac:dyDescent="0.3">
      <c r="A2480" s="29">
        <v>5</v>
      </c>
      <c r="B2480" s="30" t="s">
        <v>28557</v>
      </c>
      <c r="C2480" s="44" t="s">
        <v>29115</v>
      </c>
      <c r="D2480" s="31" t="s">
        <v>29116</v>
      </c>
      <c r="E2480" s="29" t="s">
        <v>4880</v>
      </c>
      <c r="F2480" s="30" t="s">
        <v>29116</v>
      </c>
    </row>
    <row r="2481" spans="1:6" ht="28.8" hidden="1" x14ac:dyDescent="0.3">
      <c r="A2481" s="29">
        <v>6</v>
      </c>
      <c r="B2481" s="30" t="s">
        <v>29117</v>
      </c>
      <c r="C2481" s="44" t="s">
        <v>29118</v>
      </c>
      <c r="D2481" s="31" t="s">
        <v>29119</v>
      </c>
      <c r="E2481" s="29" t="s">
        <v>4882</v>
      </c>
      <c r="F2481" s="30" t="s">
        <v>29120</v>
      </c>
    </row>
    <row r="2482" spans="1:6" ht="28.8" hidden="1" x14ac:dyDescent="0.3">
      <c r="A2482" s="29">
        <v>6</v>
      </c>
      <c r="B2482" s="30" t="s">
        <v>29117</v>
      </c>
      <c r="C2482" s="44" t="s">
        <v>29118</v>
      </c>
      <c r="D2482" s="31" t="s">
        <v>29119</v>
      </c>
      <c r="E2482" s="29" t="s">
        <v>4884</v>
      </c>
      <c r="F2482" s="30" t="s">
        <v>29121</v>
      </c>
    </row>
    <row r="2483" spans="1:6" ht="28.8" hidden="1" x14ac:dyDescent="0.3">
      <c r="A2483" s="29">
        <v>6</v>
      </c>
      <c r="B2483" s="30" t="s">
        <v>29117</v>
      </c>
      <c r="C2483" s="44" t="s">
        <v>29118</v>
      </c>
      <c r="D2483" s="31" t="s">
        <v>29119</v>
      </c>
      <c r="E2483" s="29" t="s">
        <v>4886</v>
      </c>
      <c r="F2483" s="30" t="s">
        <v>29122</v>
      </c>
    </row>
    <row r="2484" spans="1:6" ht="28.8" hidden="1" x14ac:dyDescent="0.3">
      <c r="A2484" s="29">
        <v>6</v>
      </c>
      <c r="B2484" s="30" t="s">
        <v>29117</v>
      </c>
      <c r="C2484" s="44" t="s">
        <v>29118</v>
      </c>
      <c r="D2484" s="31" t="s">
        <v>29119</v>
      </c>
      <c r="E2484" s="29" t="s">
        <v>4888</v>
      </c>
      <c r="F2484" s="30" t="s">
        <v>29123</v>
      </c>
    </row>
    <row r="2485" spans="1:6" ht="28.8" hidden="1" x14ac:dyDescent="0.3">
      <c r="A2485" s="29">
        <v>6</v>
      </c>
      <c r="B2485" s="30" t="s">
        <v>29117</v>
      </c>
      <c r="C2485" s="44" t="s">
        <v>29118</v>
      </c>
      <c r="D2485" s="31" t="s">
        <v>29119</v>
      </c>
      <c r="E2485" s="29" t="s">
        <v>4890</v>
      </c>
      <c r="F2485" s="30" t="s">
        <v>29124</v>
      </c>
    </row>
    <row r="2486" spans="1:6" ht="28.8" hidden="1" x14ac:dyDescent="0.3">
      <c r="A2486" s="29">
        <v>6</v>
      </c>
      <c r="B2486" s="30" t="s">
        <v>29117</v>
      </c>
      <c r="C2486" s="44" t="s">
        <v>29118</v>
      </c>
      <c r="D2486" s="31" t="s">
        <v>29119</v>
      </c>
      <c r="E2486" s="29" t="s">
        <v>4892</v>
      </c>
      <c r="F2486" s="30" t="s">
        <v>29125</v>
      </c>
    </row>
    <row r="2487" spans="1:6" ht="28.8" hidden="1" x14ac:dyDescent="0.3">
      <c r="A2487" s="29">
        <v>6</v>
      </c>
      <c r="B2487" s="30" t="s">
        <v>29117</v>
      </c>
      <c r="C2487" s="44" t="s">
        <v>29126</v>
      </c>
      <c r="D2487" s="41" t="s">
        <v>29127</v>
      </c>
      <c r="E2487" s="29" t="s">
        <v>4894</v>
      </c>
      <c r="F2487" s="30" t="s">
        <v>29127</v>
      </c>
    </row>
    <row r="2488" spans="1:6" ht="28.8" hidden="1" x14ac:dyDescent="0.3">
      <c r="A2488" s="29">
        <v>6</v>
      </c>
      <c r="B2488" s="30" t="s">
        <v>29117</v>
      </c>
      <c r="C2488" s="44" t="s">
        <v>29128</v>
      </c>
      <c r="D2488" s="41" t="s">
        <v>29129</v>
      </c>
      <c r="E2488" s="29" t="s">
        <v>4896</v>
      </c>
      <c r="F2488" s="30" t="s">
        <v>29130</v>
      </c>
    </row>
    <row r="2489" spans="1:6" ht="28.8" hidden="1" x14ac:dyDescent="0.3">
      <c r="A2489" s="29">
        <v>6</v>
      </c>
      <c r="B2489" s="30" t="s">
        <v>29117</v>
      </c>
      <c r="C2489" s="44" t="s">
        <v>29128</v>
      </c>
      <c r="D2489" s="41" t="s">
        <v>29129</v>
      </c>
      <c r="E2489" s="29" t="s">
        <v>4898</v>
      </c>
      <c r="F2489" s="30" t="s">
        <v>29131</v>
      </c>
    </row>
    <row r="2490" spans="1:6" ht="28.8" hidden="1" x14ac:dyDescent="0.3">
      <c r="A2490" s="29">
        <v>6</v>
      </c>
      <c r="B2490" s="30" t="s">
        <v>29117</v>
      </c>
      <c r="C2490" s="44" t="s">
        <v>29128</v>
      </c>
      <c r="D2490" s="41" t="s">
        <v>29129</v>
      </c>
      <c r="E2490" s="29" t="s">
        <v>4900</v>
      </c>
      <c r="F2490" s="30" t="s">
        <v>29132</v>
      </c>
    </row>
    <row r="2491" spans="1:6" ht="28.8" hidden="1" x14ac:dyDescent="0.3">
      <c r="A2491" s="29">
        <v>6</v>
      </c>
      <c r="B2491" s="30" t="s">
        <v>29117</v>
      </c>
      <c r="C2491" s="44" t="s">
        <v>29133</v>
      </c>
      <c r="D2491" s="41" t="s">
        <v>29134</v>
      </c>
      <c r="E2491" s="29" t="s">
        <v>4902</v>
      </c>
      <c r="F2491" s="30" t="s">
        <v>29135</v>
      </c>
    </row>
    <row r="2492" spans="1:6" ht="28.8" hidden="1" x14ac:dyDescent="0.3">
      <c r="A2492" s="29">
        <v>6</v>
      </c>
      <c r="B2492" s="30" t="s">
        <v>29117</v>
      </c>
      <c r="C2492" s="44" t="s">
        <v>29133</v>
      </c>
      <c r="D2492" s="41" t="s">
        <v>29134</v>
      </c>
      <c r="E2492" s="29" t="s">
        <v>4904</v>
      </c>
      <c r="F2492" s="30" t="s">
        <v>29136</v>
      </c>
    </row>
    <row r="2493" spans="1:6" ht="28.8" hidden="1" x14ac:dyDescent="0.3">
      <c r="A2493" s="29">
        <v>6</v>
      </c>
      <c r="B2493" s="30" t="s">
        <v>29117</v>
      </c>
      <c r="C2493" s="44" t="s">
        <v>29133</v>
      </c>
      <c r="D2493" s="41" t="s">
        <v>29134</v>
      </c>
      <c r="E2493" s="29" t="s">
        <v>4906</v>
      </c>
      <c r="F2493" s="30" t="s">
        <v>29137</v>
      </c>
    </row>
    <row r="2494" spans="1:6" ht="28.8" hidden="1" x14ac:dyDescent="0.3">
      <c r="A2494" s="29">
        <v>6</v>
      </c>
      <c r="B2494" s="30" t="s">
        <v>29117</v>
      </c>
      <c r="C2494" s="44" t="s">
        <v>29133</v>
      </c>
      <c r="D2494" s="41" t="s">
        <v>29134</v>
      </c>
      <c r="E2494" s="29" t="s">
        <v>4908</v>
      </c>
      <c r="F2494" s="30" t="s">
        <v>29138</v>
      </c>
    </row>
    <row r="2495" spans="1:6" ht="28.8" hidden="1" x14ac:dyDescent="0.3">
      <c r="A2495" s="29">
        <v>6</v>
      </c>
      <c r="B2495" s="30" t="s">
        <v>29117</v>
      </c>
      <c r="C2495" s="44" t="s">
        <v>29133</v>
      </c>
      <c r="D2495" s="41" t="s">
        <v>29134</v>
      </c>
      <c r="E2495" s="29" t="s">
        <v>4910</v>
      </c>
      <c r="F2495" s="30" t="s">
        <v>29139</v>
      </c>
    </row>
    <row r="2496" spans="1:6" ht="28.8" hidden="1" x14ac:dyDescent="0.3">
      <c r="A2496" s="29">
        <v>6</v>
      </c>
      <c r="B2496" s="30" t="s">
        <v>29117</v>
      </c>
      <c r="C2496" s="44" t="s">
        <v>29140</v>
      </c>
      <c r="D2496" s="31" t="s">
        <v>29141</v>
      </c>
      <c r="E2496" s="29" t="s">
        <v>4912</v>
      </c>
      <c r="F2496" s="30" t="s">
        <v>29142</v>
      </c>
    </row>
    <row r="2497" spans="1:6" ht="28.8" hidden="1" x14ac:dyDescent="0.3">
      <c r="A2497" s="29">
        <v>6</v>
      </c>
      <c r="B2497" s="30" t="s">
        <v>29117</v>
      </c>
      <c r="C2497" s="44" t="s">
        <v>29140</v>
      </c>
      <c r="D2497" s="31" t="s">
        <v>29141</v>
      </c>
      <c r="E2497" s="29" t="s">
        <v>4914</v>
      </c>
      <c r="F2497" s="30" t="s">
        <v>29143</v>
      </c>
    </row>
    <row r="2498" spans="1:6" ht="28.8" hidden="1" x14ac:dyDescent="0.3">
      <c r="A2498" s="29">
        <v>6</v>
      </c>
      <c r="B2498" s="30" t="s">
        <v>29117</v>
      </c>
      <c r="C2498" s="44" t="s">
        <v>29140</v>
      </c>
      <c r="D2498" s="31" t="s">
        <v>29141</v>
      </c>
      <c r="E2498" s="29" t="s">
        <v>4916</v>
      </c>
      <c r="F2498" s="30" t="s">
        <v>29144</v>
      </c>
    </row>
    <row r="2499" spans="1:6" ht="28.8" hidden="1" x14ac:dyDescent="0.3">
      <c r="A2499" s="29">
        <v>6</v>
      </c>
      <c r="B2499" s="30" t="s">
        <v>29117</v>
      </c>
      <c r="C2499" s="44" t="s">
        <v>29140</v>
      </c>
      <c r="D2499" s="31" t="s">
        <v>29141</v>
      </c>
      <c r="E2499" s="29" t="s">
        <v>4918</v>
      </c>
      <c r="F2499" s="30" t="s">
        <v>29145</v>
      </c>
    </row>
    <row r="2500" spans="1:6" ht="28.8" hidden="1" x14ac:dyDescent="0.3">
      <c r="A2500" s="29">
        <v>6</v>
      </c>
      <c r="B2500" s="30" t="s">
        <v>29117</v>
      </c>
      <c r="C2500" s="44" t="s">
        <v>29140</v>
      </c>
      <c r="D2500" s="31" t="s">
        <v>29141</v>
      </c>
      <c r="E2500" s="29" t="s">
        <v>4920</v>
      </c>
      <c r="F2500" s="30" t="s">
        <v>29146</v>
      </c>
    </row>
    <row r="2501" spans="1:6" ht="28.8" hidden="1" x14ac:dyDescent="0.3">
      <c r="A2501" s="29">
        <v>6</v>
      </c>
      <c r="B2501" s="30" t="s">
        <v>29117</v>
      </c>
      <c r="C2501" s="44" t="s">
        <v>29147</v>
      </c>
      <c r="D2501" s="41" t="s">
        <v>29148</v>
      </c>
      <c r="E2501" s="29" t="s">
        <v>4922</v>
      </c>
      <c r="F2501" s="30" t="s">
        <v>29149</v>
      </c>
    </row>
    <row r="2502" spans="1:6" ht="28.8" hidden="1" x14ac:dyDescent="0.3">
      <c r="A2502" s="29">
        <v>6</v>
      </c>
      <c r="B2502" s="30" t="s">
        <v>29117</v>
      </c>
      <c r="C2502" s="44" t="s">
        <v>29147</v>
      </c>
      <c r="D2502" s="41" t="s">
        <v>29148</v>
      </c>
      <c r="E2502" s="29" t="s">
        <v>4924</v>
      </c>
      <c r="F2502" s="30" t="s">
        <v>29150</v>
      </c>
    </row>
    <row r="2503" spans="1:6" ht="43.2" hidden="1" x14ac:dyDescent="0.3">
      <c r="A2503" s="29">
        <v>6</v>
      </c>
      <c r="B2503" s="30" t="s">
        <v>29117</v>
      </c>
      <c r="C2503" s="44" t="s">
        <v>29147</v>
      </c>
      <c r="D2503" s="41" t="s">
        <v>29148</v>
      </c>
      <c r="E2503" s="29" t="s">
        <v>4926</v>
      </c>
      <c r="F2503" s="30" t="s">
        <v>29151</v>
      </c>
    </row>
    <row r="2504" spans="1:6" ht="28.8" hidden="1" x14ac:dyDescent="0.3">
      <c r="A2504" s="29">
        <v>6</v>
      </c>
      <c r="B2504" s="30" t="s">
        <v>29117</v>
      </c>
      <c r="C2504" s="44" t="s">
        <v>29147</v>
      </c>
      <c r="D2504" s="41" t="s">
        <v>29148</v>
      </c>
      <c r="E2504" s="29" t="s">
        <v>4928</v>
      </c>
      <c r="F2504" s="30" t="s">
        <v>29148</v>
      </c>
    </row>
    <row r="2505" spans="1:6" ht="28.8" hidden="1" x14ac:dyDescent="0.3">
      <c r="A2505" s="29">
        <v>6</v>
      </c>
      <c r="B2505" s="30" t="s">
        <v>29117</v>
      </c>
      <c r="C2505" s="44" t="s">
        <v>29152</v>
      </c>
      <c r="D2505" s="31" t="s">
        <v>29153</v>
      </c>
      <c r="E2505" s="29" t="s">
        <v>4930</v>
      </c>
      <c r="F2505" s="30" t="s">
        <v>29154</v>
      </c>
    </row>
    <row r="2506" spans="1:6" ht="28.8" hidden="1" x14ac:dyDescent="0.3">
      <c r="A2506" s="29">
        <v>6</v>
      </c>
      <c r="B2506" s="30" t="s">
        <v>29117</v>
      </c>
      <c r="C2506" s="44" t="s">
        <v>29152</v>
      </c>
      <c r="D2506" s="31" t="s">
        <v>29153</v>
      </c>
      <c r="E2506" s="29" t="s">
        <v>4932</v>
      </c>
      <c r="F2506" s="30" t="s">
        <v>29155</v>
      </c>
    </row>
    <row r="2507" spans="1:6" ht="28.8" hidden="1" x14ac:dyDescent="0.3">
      <c r="A2507" s="29">
        <v>6</v>
      </c>
      <c r="B2507" s="30" t="s">
        <v>29117</v>
      </c>
      <c r="C2507" s="44" t="s">
        <v>29152</v>
      </c>
      <c r="D2507" s="31" t="s">
        <v>29153</v>
      </c>
      <c r="E2507" s="29" t="s">
        <v>4934</v>
      </c>
      <c r="F2507" s="30" t="s">
        <v>29156</v>
      </c>
    </row>
    <row r="2508" spans="1:6" ht="28.8" hidden="1" x14ac:dyDescent="0.3">
      <c r="A2508" s="29">
        <v>6</v>
      </c>
      <c r="B2508" s="30" t="s">
        <v>29117</v>
      </c>
      <c r="C2508" s="44" t="s">
        <v>29157</v>
      </c>
      <c r="D2508" s="31" t="s">
        <v>29158</v>
      </c>
      <c r="E2508" s="29" t="s">
        <v>4936</v>
      </c>
      <c r="F2508" s="30" t="s">
        <v>29159</v>
      </c>
    </row>
    <row r="2509" spans="1:6" ht="28.8" hidden="1" x14ac:dyDescent="0.3">
      <c r="A2509" s="29">
        <v>6</v>
      </c>
      <c r="B2509" s="30" t="s">
        <v>29117</v>
      </c>
      <c r="C2509" s="44" t="s">
        <v>29160</v>
      </c>
      <c r="D2509" s="31" t="s">
        <v>29161</v>
      </c>
      <c r="E2509" s="29" t="s">
        <v>4938</v>
      </c>
      <c r="F2509" s="30" t="s">
        <v>29162</v>
      </c>
    </row>
    <row r="2510" spans="1:6" ht="28.8" hidden="1" x14ac:dyDescent="0.3">
      <c r="A2510" s="29">
        <v>6</v>
      </c>
      <c r="B2510" s="30" t="s">
        <v>29117</v>
      </c>
      <c r="C2510" s="44" t="s">
        <v>29163</v>
      </c>
      <c r="D2510" s="31" t="s">
        <v>29164</v>
      </c>
      <c r="E2510" s="29" t="s">
        <v>4940</v>
      </c>
      <c r="F2510" s="30" t="s">
        <v>29164</v>
      </c>
    </row>
    <row r="2511" spans="1:6" ht="28.8" hidden="1" x14ac:dyDescent="0.3">
      <c r="A2511" s="29">
        <v>6</v>
      </c>
      <c r="B2511" s="30" t="s">
        <v>29117</v>
      </c>
      <c r="C2511" s="44" t="s">
        <v>29165</v>
      </c>
      <c r="D2511" s="31" t="s">
        <v>29166</v>
      </c>
      <c r="E2511" s="29" t="s">
        <v>4942</v>
      </c>
      <c r="F2511" s="30" t="s">
        <v>29166</v>
      </c>
    </row>
    <row r="2512" spans="1:6" ht="28.8" hidden="1" x14ac:dyDescent="0.3">
      <c r="A2512" s="29">
        <v>6</v>
      </c>
      <c r="B2512" s="30" t="s">
        <v>29117</v>
      </c>
      <c r="C2512" s="44" t="s">
        <v>29167</v>
      </c>
      <c r="D2512" s="31" t="s">
        <v>29168</v>
      </c>
      <c r="E2512" s="29" t="s">
        <v>4944</v>
      </c>
      <c r="F2512" s="30" t="s">
        <v>29169</v>
      </c>
    </row>
    <row r="2513" spans="1:6" ht="28.8" hidden="1" x14ac:dyDescent="0.3">
      <c r="A2513" s="29">
        <v>6</v>
      </c>
      <c r="B2513" s="30" t="s">
        <v>29117</v>
      </c>
      <c r="C2513" s="44" t="s">
        <v>29167</v>
      </c>
      <c r="D2513" s="31" t="s">
        <v>29168</v>
      </c>
      <c r="E2513" s="29" t="s">
        <v>4946</v>
      </c>
      <c r="F2513" s="30" t="s">
        <v>29170</v>
      </c>
    </row>
    <row r="2514" spans="1:6" ht="28.8" hidden="1" x14ac:dyDescent="0.3">
      <c r="A2514" s="29">
        <v>6</v>
      </c>
      <c r="B2514" s="30" t="s">
        <v>29117</v>
      </c>
      <c r="C2514" s="44" t="s">
        <v>29167</v>
      </c>
      <c r="D2514" s="31" t="s">
        <v>29168</v>
      </c>
      <c r="E2514" s="29" t="s">
        <v>4948</v>
      </c>
      <c r="F2514" s="30" t="s">
        <v>29171</v>
      </c>
    </row>
    <row r="2515" spans="1:6" ht="28.8" hidden="1" x14ac:dyDescent="0.3">
      <c r="A2515" s="29">
        <v>6</v>
      </c>
      <c r="B2515" s="30" t="s">
        <v>29117</v>
      </c>
      <c r="C2515" s="44" t="s">
        <v>29167</v>
      </c>
      <c r="D2515" s="31" t="s">
        <v>29168</v>
      </c>
      <c r="E2515" s="29" t="s">
        <v>4950</v>
      </c>
      <c r="F2515" s="30" t="s">
        <v>29172</v>
      </c>
    </row>
    <row r="2516" spans="1:6" ht="28.8" hidden="1" x14ac:dyDescent="0.3">
      <c r="A2516" s="29">
        <v>6</v>
      </c>
      <c r="B2516" s="30" t="s">
        <v>29117</v>
      </c>
      <c r="C2516" s="44" t="s">
        <v>29167</v>
      </c>
      <c r="D2516" s="31" t="s">
        <v>29168</v>
      </c>
      <c r="E2516" s="29" t="s">
        <v>4952</v>
      </c>
      <c r="F2516" s="30" t="s">
        <v>29173</v>
      </c>
    </row>
    <row r="2517" spans="1:6" ht="28.8" hidden="1" x14ac:dyDescent="0.3">
      <c r="A2517" s="29">
        <v>6</v>
      </c>
      <c r="B2517" s="30" t="s">
        <v>29117</v>
      </c>
      <c r="C2517" s="44" t="s">
        <v>29167</v>
      </c>
      <c r="D2517" s="31" t="s">
        <v>29168</v>
      </c>
      <c r="E2517" s="29" t="s">
        <v>4954</v>
      </c>
      <c r="F2517" s="30" t="s">
        <v>29174</v>
      </c>
    </row>
    <row r="2518" spans="1:6" ht="28.8" hidden="1" x14ac:dyDescent="0.3">
      <c r="A2518" s="29">
        <v>6</v>
      </c>
      <c r="B2518" s="30" t="s">
        <v>29117</v>
      </c>
      <c r="C2518" s="44" t="s">
        <v>29167</v>
      </c>
      <c r="D2518" s="31" t="s">
        <v>29168</v>
      </c>
      <c r="E2518" s="29" t="s">
        <v>4956</v>
      </c>
      <c r="F2518" s="30" t="s">
        <v>29175</v>
      </c>
    </row>
    <row r="2519" spans="1:6" ht="28.8" hidden="1" x14ac:dyDescent="0.3">
      <c r="A2519" s="29">
        <v>6</v>
      </c>
      <c r="B2519" s="30" t="s">
        <v>29117</v>
      </c>
      <c r="C2519" s="44" t="s">
        <v>29176</v>
      </c>
      <c r="D2519" s="31" t="s">
        <v>29177</v>
      </c>
      <c r="E2519" s="29" t="s">
        <v>4958</v>
      </c>
      <c r="F2519" s="30" t="s">
        <v>29178</v>
      </c>
    </row>
    <row r="2520" spans="1:6" ht="28.8" hidden="1" x14ac:dyDescent="0.3">
      <c r="A2520" s="29">
        <v>6</v>
      </c>
      <c r="B2520" s="30" t="s">
        <v>29117</v>
      </c>
      <c r="C2520" s="44" t="s">
        <v>29176</v>
      </c>
      <c r="D2520" s="31" t="s">
        <v>29177</v>
      </c>
      <c r="E2520" s="29" t="s">
        <v>4960</v>
      </c>
      <c r="F2520" s="30" t="s">
        <v>29179</v>
      </c>
    </row>
    <row r="2521" spans="1:6" ht="28.8" hidden="1" x14ac:dyDescent="0.3">
      <c r="A2521" s="29">
        <v>6</v>
      </c>
      <c r="B2521" s="30" t="s">
        <v>29117</v>
      </c>
      <c r="C2521" s="44" t="s">
        <v>29176</v>
      </c>
      <c r="D2521" s="31" t="s">
        <v>29177</v>
      </c>
      <c r="E2521" s="29" t="s">
        <v>4962</v>
      </c>
      <c r="F2521" s="30" t="s">
        <v>29180</v>
      </c>
    </row>
    <row r="2522" spans="1:6" ht="28.8" hidden="1" x14ac:dyDescent="0.3">
      <c r="A2522" s="29">
        <v>6</v>
      </c>
      <c r="B2522" s="30" t="s">
        <v>29117</v>
      </c>
      <c r="C2522" s="44" t="s">
        <v>29176</v>
      </c>
      <c r="D2522" s="31" t="s">
        <v>29177</v>
      </c>
      <c r="E2522" s="29" t="s">
        <v>4964</v>
      </c>
      <c r="F2522" s="30" t="s">
        <v>29181</v>
      </c>
    </row>
    <row r="2523" spans="1:6" ht="28.8" hidden="1" x14ac:dyDescent="0.3">
      <c r="A2523" s="29">
        <v>6</v>
      </c>
      <c r="B2523" s="30" t="s">
        <v>29117</v>
      </c>
      <c r="C2523" s="44" t="s">
        <v>29176</v>
      </c>
      <c r="D2523" s="31" t="s">
        <v>29177</v>
      </c>
      <c r="E2523" s="29" t="s">
        <v>4966</v>
      </c>
      <c r="F2523" s="30" t="s">
        <v>29182</v>
      </c>
    </row>
    <row r="2524" spans="1:6" ht="43.2" hidden="1" x14ac:dyDescent="0.3">
      <c r="A2524" s="29">
        <v>6</v>
      </c>
      <c r="B2524" s="30" t="s">
        <v>29117</v>
      </c>
      <c r="C2524" s="44" t="s">
        <v>29183</v>
      </c>
      <c r="D2524" s="41" t="s">
        <v>29184</v>
      </c>
      <c r="E2524" s="29" t="s">
        <v>4968</v>
      </c>
      <c r="F2524" s="30" t="s">
        <v>29185</v>
      </c>
    </row>
    <row r="2525" spans="1:6" ht="43.2" hidden="1" x14ac:dyDescent="0.3">
      <c r="A2525" s="29">
        <v>6</v>
      </c>
      <c r="B2525" s="30" t="s">
        <v>29117</v>
      </c>
      <c r="C2525" s="44" t="s">
        <v>29183</v>
      </c>
      <c r="D2525" s="41" t="s">
        <v>29184</v>
      </c>
      <c r="E2525" s="29" t="s">
        <v>4970</v>
      </c>
      <c r="F2525" s="30" t="s">
        <v>29186</v>
      </c>
    </row>
    <row r="2526" spans="1:6" ht="43.2" hidden="1" x14ac:dyDescent="0.3">
      <c r="A2526" s="29">
        <v>6</v>
      </c>
      <c r="B2526" s="30" t="s">
        <v>29117</v>
      </c>
      <c r="C2526" s="44" t="s">
        <v>29183</v>
      </c>
      <c r="D2526" s="41" t="s">
        <v>29184</v>
      </c>
      <c r="E2526" s="29" t="s">
        <v>4972</v>
      </c>
      <c r="F2526" s="30" t="s">
        <v>29187</v>
      </c>
    </row>
    <row r="2527" spans="1:6" ht="43.2" hidden="1" x14ac:dyDescent="0.3">
      <c r="A2527" s="29">
        <v>6</v>
      </c>
      <c r="B2527" s="30" t="s">
        <v>29117</v>
      </c>
      <c r="C2527" s="44" t="s">
        <v>29183</v>
      </c>
      <c r="D2527" s="41" t="s">
        <v>29184</v>
      </c>
      <c r="E2527" s="29" t="s">
        <v>4974</v>
      </c>
      <c r="F2527" s="30" t="s">
        <v>29188</v>
      </c>
    </row>
    <row r="2528" spans="1:6" ht="28.8" hidden="1" x14ac:dyDescent="0.3">
      <c r="A2528" s="29">
        <v>6</v>
      </c>
      <c r="B2528" s="30" t="s">
        <v>29117</v>
      </c>
      <c r="C2528" s="44" t="s">
        <v>29189</v>
      </c>
      <c r="D2528" s="45" t="s">
        <v>29190</v>
      </c>
      <c r="E2528" s="32" t="s">
        <v>29191</v>
      </c>
      <c r="F2528" s="33" t="s">
        <v>29190</v>
      </c>
    </row>
    <row r="2529" spans="1:6" ht="28.8" hidden="1" x14ac:dyDescent="0.3">
      <c r="A2529" s="29">
        <v>6</v>
      </c>
      <c r="B2529" s="30" t="s">
        <v>29117</v>
      </c>
      <c r="C2529" s="44" t="s">
        <v>29192</v>
      </c>
      <c r="D2529" s="31" t="s">
        <v>29193</v>
      </c>
      <c r="E2529" s="29" t="s">
        <v>4976</v>
      </c>
      <c r="F2529" s="30" t="s">
        <v>29193</v>
      </c>
    </row>
    <row r="2530" spans="1:6" ht="28.8" hidden="1" x14ac:dyDescent="0.3">
      <c r="A2530" s="29">
        <v>6</v>
      </c>
      <c r="B2530" s="30" t="s">
        <v>29117</v>
      </c>
      <c r="C2530" s="44" t="s">
        <v>29194</v>
      </c>
      <c r="D2530" s="31" t="s">
        <v>29195</v>
      </c>
      <c r="E2530" s="29" t="s">
        <v>4978</v>
      </c>
      <c r="F2530" s="30" t="s">
        <v>29196</v>
      </c>
    </row>
    <row r="2531" spans="1:6" ht="28.8" hidden="1" x14ac:dyDescent="0.3">
      <c r="A2531" s="29">
        <v>6</v>
      </c>
      <c r="B2531" s="30" t="s">
        <v>29117</v>
      </c>
      <c r="C2531" s="44" t="s">
        <v>29194</v>
      </c>
      <c r="D2531" s="31" t="s">
        <v>29195</v>
      </c>
      <c r="E2531" s="29" t="s">
        <v>4980</v>
      </c>
      <c r="F2531" s="30" t="s">
        <v>29197</v>
      </c>
    </row>
    <row r="2532" spans="1:6" ht="28.8" hidden="1" x14ac:dyDescent="0.3">
      <c r="A2532" s="29">
        <v>6</v>
      </c>
      <c r="B2532" s="30" t="s">
        <v>29117</v>
      </c>
      <c r="C2532" s="44" t="s">
        <v>29194</v>
      </c>
      <c r="D2532" s="31" t="s">
        <v>29195</v>
      </c>
      <c r="E2532" s="29" t="s">
        <v>4982</v>
      </c>
      <c r="F2532" s="30" t="s">
        <v>29198</v>
      </c>
    </row>
    <row r="2533" spans="1:6" ht="28.8" hidden="1" x14ac:dyDescent="0.3">
      <c r="A2533" s="29">
        <v>6</v>
      </c>
      <c r="B2533" s="30" t="s">
        <v>29117</v>
      </c>
      <c r="C2533" s="44" t="s">
        <v>29194</v>
      </c>
      <c r="D2533" s="31" t="s">
        <v>29195</v>
      </c>
      <c r="E2533" s="29" t="s">
        <v>4984</v>
      </c>
      <c r="F2533" s="30" t="s">
        <v>29199</v>
      </c>
    </row>
    <row r="2534" spans="1:6" ht="28.8" hidden="1" x14ac:dyDescent="0.3">
      <c r="A2534" s="29">
        <v>6</v>
      </c>
      <c r="B2534" s="30" t="s">
        <v>29117</v>
      </c>
      <c r="C2534" s="44" t="s">
        <v>29194</v>
      </c>
      <c r="D2534" s="31" t="s">
        <v>29195</v>
      </c>
      <c r="E2534" s="38" t="s">
        <v>29200</v>
      </c>
      <c r="F2534" s="33" t="s">
        <v>29201</v>
      </c>
    </row>
    <row r="2535" spans="1:6" ht="28.8" hidden="1" x14ac:dyDescent="0.3">
      <c r="A2535" s="29">
        <v>6</v>
      </c>
      <c r="B2535" s="30" t="s">
        <v>29117</v>
      </c>
      <c r="C2535" s="44" t="s">
        <v>29194</v>
      </c>
      <c r="D2535" s="31" t="s">
        <v>29195</v>
      </c>
      <c r="E2535" s="29" t="s">
        <v>4986</v>
      </c>
      <c r="F2535" s="30" t="s">
        <v>29202</v>
      </c>
    </row>
    <row r="2536" spans="1:6" ht="28.8" hidden="1" x14ac:dyDescent="0.3">
      <c r="A2536" s="29">
        <v>6</v>
      </c>
      <c r="B2536" s="30" t="s">
        <v>29117</v>
      </c>
      <c r="C2536" s="44" t="s">
        <v>29194</v>
      </c>
      <c r="D2536" s="31" t="s">
        <v>29195</v>
      </c>
      <c r="E2536" s="29" t="s">
        <v>4988</v>
      </c>
      <c r="F2536" s="30" t="s">
        <v>29203</v>
      </c>
    </row>
    <row r="2537" spans="1:6" ht="28.8" hidden="1" x14ac:dyDescent="0.3">
      <c r="A2537" s="29">
        <v>6</v>
      </c>
      <c r="B2537" s="30" t="s">
        <v>29117</v>
      </c>
      <c r="C2537" s="44" t="s">
        <v>29204</v>
      </c>
      <c r="D2537" s="41" t="s">
        <v>29205</v>
      </c>
      <c r="E2537" s="29" t="s">
        <v>4990</v>
      </c>
      <c r="F2537" s="30" t="s">
        <v>29205</v>
      </c>
    </row>
    <row r="2538" spans="1:6" ht="28.8" hidden="1" x14ac:dyDescent="0.3">
      <c r="A2538" s="29">
        <v>6</v>
      </c>
      <c r="B2538" s="30" t="s">
        <v>29117</v>
      </c>
      <c r="C2538" s="44" t="s">
        <v>29206</v>
      </c>
      <c r="D2538" s="41" t="s">
        <v>29207</v>
      </c>
      <c r="E2538" s="29" t="s">
        <v>4992</v>
      </c>
      <c r="F2538" s="30" t="s">
        <v>29208</v>
      </c>
    </row>
    <row r="2539" spans="1:6" ht="28.8" hidden="1" x14ac:dyDescent="0.3">
      <c r="A2539" s="29">
        <v>6</v>
      </c>
      <c r="B2539" s="30" t="s">
        <v>29117</v>
      </c>
      <c r="C2539" s="44" t="s">
        <v>29206</v>
      </c>
      <c r="D2539" s="41" t="s">
        <v>29207</v>
      </c>
      <c r="E2539" s="29" t="s">
        <v>4994</v>
      </c>
      <c r="F2539" s="30" t="s">
        <v>29209</v>
      </c>
    </row>
    <row r="2540" spans="1:6" ht="28.8" hidden="1" x14ac:dyDescent="0.3">
      <c r="A2540" s="29">
        <v>6</v>
      </c>
      <c r="B2540" s="30" t="s">
        <v>29117</v>
      </c>
      <c r="C2540" s="44" t="s">
        <v>29206</v>
      </c>
      <c r="D2540" s="41" t="s">
        <v>29207</v>
      </c>
      <c r="E2540" s="29" t="s">
        <v>4996</v>
      </c>
      <c r="F2540" s="30" t="s">
        <v>29210</v>
      </c>
    </row>
    <row r="2541" spans="1:6" ht="28.8" hidden="1" x14ac:dyDescent="0.3">
      <c r="A2541" s="29">
        <v>6</v>
      </c>
      <c r="B2541" s="30" t="s">
        <v>29117</v>
      </c>
      <c r="C2541" s="44" t="s">
        <v>29206</v>
      </c>
      <c r="D2541" s="41" t="s">
        <v>29207</v>
      </c>
      <c r="E2541" s="29" t="s">
        <v>29211</v>
      </c>
      <c r="F2541" s="30" t="s">
        <v>29212</v>
      </c>
    </row>
    <row r="2542" spans="1:6" ht="28.8" hidden="1" x14ac:dyDescent="0.3">
      <c r="A2542" s="29">
        <v>6</v>
      </c>
      <c r="B2542" s="30" t="s">
        <v>29117</v>
      </c>
      <c r="C2542" s="44" t="s">
        <v>29206</v>
      </c>
      <c r="D2542" s="41" t="s">
        <v>29207</v>
      </c>
      <c r="E2542" s="29" t="s">
        <v>4998</v>
      </c>
      <c r="F2542" s="30" t="s">
        <v>29213</v>
      </c>
    </row>
    <row r="2543" spans="1:6" ht="28.8" hidden="1" x14ac:dyDescent="0.3">
      <c r="A2543" s="29">
        <v>6</v>
      </c>
      <c r="B2543" s="30" t="s">
        <v>29117</v>
      </c>
      <c r="C2543" s="44" t="s">
        <v>29206</v>
      </c>
      <c r="D2543" s="41" t="s">
        <v>29207</v>
      </c>
      <c r="E2543" s="29" t="s">
        <v>5000</v>
      </c>
      <c r="F2543" s="30" t="s">
        <v>29214</v>
      </c>
    </row>
    <row r="2544" spans="1:6" ht="28.8" hidden="1" x14ac:dyDescent="0.3">
      <c r="A2544" s="29">
        <v>6</v>
      </c>
      <c r="B2544" s="30" t="s">
        <v>29117</v>
      </c>
      <c r="C2544" s="44" t="s">
        <v>29215</v>
      </c>
      <c r="D2544" s="31" t="s">
        <v>29216</v>
      </c>
      <c r="E2544" s="29" t="s">
        <v>5002</v>
      </c>
      <c r="F2544" s="30" t="s">
        <v>29217</v>
      </c>
    </row>
    <row r="2545" spans="1:6" ht="28.8" hidden="1" x14ac:dyDescent="0.3">
      <c r="A2545" s="29">
        <v>6</v>
      </c>
      <c r="B2545" s="30" t="s">
        <v>29117</v>
      </c>
      <c r="C2545" s="44" t="s">
        <v>29215</v>
      </c>
      <c r="D2545" s="31" t="s">
        <v>29216</v>
      </c>
      <c r="E2545" s="29" t="s">
        <v>5004</v>
      </c>
      <c r="F2545" s="30" t="s">
        <v>29218</v>
      </c>
    </row>
    <row r="2546" spans="1:6" ht="28.8" hidden="1" x14ac:dyDescent="0.3">
      <c r="A2546" s="29">
        <v>6</v>
      </c>
      <c r="B2546" s="30" t="s">
        <v>29117</v>
      </c>
      <c r="C2546" s="44" t="s">
        <v>29215</v>
      </c>
      <c r="D2546" s="31" t="s">
        <v>29216</v>
      </c>
      <c r="E2546" s="29" t="s">
        <v>5006</v>
      </c>
      <c r="F2546" s="30" t="s">
        <v>29219</v>
      </c>
    </row>
    <row r="2547" spans="1:6" ht="28.8" hidden="1" x14ac:dyDescent="0.3">
      <c r="A2547" s="29">
        <v>6</v>
      </c>
      <c r="B2547" s="30" t="s">
        <v>29117</v>
      </c>
      <c r="C2547" s="44" t="s">
        <v>29215</v>
      </c>
      <c r="D2547" s="31" t="s">
        <v>29216</v>
      </c>
      <c r="E2547" s="29" t="s">
        <v>5008</v>
      </c>
      <c r="F2547" s="30" t="s">
        <v>29220</v>
      </c>
    </row>
    <row r="2548" spans="1:6" ht="28.8" hidden="1" x14ac:dyDescent="0.3">
      <c r="A2548" s="29">
        <v>6</v>
      </c>
      <c r="B2548" s="30" t="s">
        <v>29117</v>
      </c>
      <c r="C2548" s="44" t="s">
        <v>29215</v>
      </c>
      <c r="D2548" s="31" t="s">
        <v>29216</v>
      </c>
      <c r="E2548" s="29" t="s">
        <v>5010</v>
      </c>
      <c r="F2548" s="30" t="s">
        <v>29221</v>
      </c>
    </row>
    <row r="2549" spans="1:6" ht="28.8" hidden="1" x14ac:dyDescent="0.3">
      <c r="A2549" s="29">
        <v>6</v>
      </c>
      <c r="B2549" s="30" t="s">
        <v>29117</v>
      </c>
      <c r="C2549" s="44" t="s">
        <v>29215</v>
      </c>
      <c r="D2549" s="31" t="s">
        <v>29216</v>
      </c>
      <c r="E2549" s="29" t="s">
        <v>5012</v>
      </c>
      <c r="F2549" s="30" t="s">
        <v>29222</v>
      </c>
    </row>
    <row r="2550" spans="1:6" ht="28.8" hidden="1" x14ac:dyDescent="0.3">
      <c r="A2550" s="29">
        <v>6</v>
      </c>
      <c r="B2550" s="30" t="s">
        <v>29117</v>
      </c>
      <c r="C2550" s="44" t="s">
        <v>29215</v>
      </c>
      <c r="D2550" s="31" t="s">
        <v>29216</v>
      </c>
      <c r="E2550" s="29" t="s">
        <v>5014</v>
      </c>
      <c r="F2550" s="30" t="s">
        <v>29223</v>
      </c>
    </row>
    <row r="2551" spans="1:6" ht="28.8" hidden="1" x14ac:dyDescent="0.3">
      <c r="A2551" s="29">
        <v>6</v>
      </c>
      <c r="B2551" s="30" t="s">
        <v>29117</v>
      </c>
      <c r="C2551" s="44" t="s">
        <v>29215</v>
      </c>
      <c r="D2551" s="31" t="s">
        <v>29216</v>
      </c>
      <c r="E2551" s="29" t="s">
        <v>5016</v>
      </c>
      <c r="F2551" s="30" t="s">
        <v>29224</v>
      </c>
    </row>
    <row r="2552" spans="1:6" ht="28.8" hidden="1" x14ac:dyDescent="0.3">
      <c r="A2552" s="29">
        <v>6</v>
      </c>
      <c r="B2552" s="30" t="s">
        <v>29117</v>
      </c>
      <c r="C2552" s="44" t="s">
        <v>29225</v>
      </c>
      <c r="D2552" s="41" t="s">
        <v>29226</v>
      </c>
      <c r="E2552" s="29" t="s">
        <v>5018</v>
      </c>
      <c r="F2552" s="30" t="s">
        <v>29227</v>
      </c>
    </row>
    <row r="2553" spans="1:6" ht="28.8" hidden="1" x14ac:dyDescent="0.3">
      <c r="A2553" s="29">
        <v>6</v>
      </c>
      <c r="B2553" s="30" t="s">
        <v>29117</v>
      </c>
      <c r="C2553" s="44" t="s">
        <v>29225</v>
      </c>
      <c r="D2553" s="41" t="s">
        <v>29226</v>
      </c>
      <c r="E2553" s="29" t="s">
        <v>5020</v>
      </c>
      <c r="F2553" s="30" t="s">
        <v>29228</v>
      </c>
    </row>
    <row r="2554" spans="1:6" ht="28.8" hidden="1" x14ac:dyDescent="0.3">
      <c r="A2554" s="29">
        <v>6</v>
      </c>
      <c r="B2554" s="30" t="s">
        <v>29117</v>
      </c>
      <c r="C2554" s="44" t="s">
        <v>29225</v>
      </c>
      <c r="D2554" s="41" t="s">
        <v>29226</v>
      </c>
      <c r="E2554" s="29" t="s">
        <v>5022</v>
      </c>
      <c r="F2554" s="30" t="s">
        <v>29229</v>
      </c>
    </row>
    <row r="2555" spans="1:6" ht="28.8" hidden="1" x14ac:dyDescent="0.3">
      <c r="A2555" s="29">
        <v>6</v>
      </c>
      <c r="B2555" s="30" t="s">
        <v>29117</v>
      </c>
      <c r="C2555" s="44" t="s">
        <v>29225</v>
      </c>
      <c r="D2555" s="41" t="s">
        <v>29226</v>
      </c>
      <c r="E2555" s="29" t="s">
        <v>5024</v>
      </c>
      <c r="F2555" s="30" t="s">
        <v>29230</v>
      </c>
    </row>
    <row r="2556" spans="1:6" ht="28.8" hidden="1" x14ac:dyDescent="0.3">
      <c r="A2556" s="29">
        <v>6</v>
      </c>
      <c r="B2556" s="30" t="s">
        <v>29117</v>
      </c>
      <c r="C2556" s="44" t="s">
        <v>29225</v>
      </c>
      <c r="D2556" s="41" t="s">
        <v>29226</v>
      </c>
      <c r="E2556" s="29" t="s">
        <v>5026</v>
      </c>
      <c r="F2556" s="30" t="s">
        <v>29231</v>
      </c>
    </row>
    <row r="2557" spans="1:6" ht="28.8" hidden="1" x14ac:dyDescent="0.3">
      <c r="A2557" s="29">
        <v>6</v>
      </c>
      <c r="B2557" s="30" t="s">
        <v>29117</v>
      </c>
      <c r="C2557" s="44" t="s">
        <v>29225</v>
      </c>
      <c r="D2557" s="41" t="s">
        <v>29226</v>
      </c>
      <c r="E2557" s="29" t="s">
        <v>5028</v>
      </c>
      <c r="F2557" s="30" t="s">
        <v>29232</v>
      </c>
    </row>
    <row r="2558" spans="1:6" ht="28.8" hidden="1" x14ac:dyDescent="0.3">
      <c r="A2558" s="29">
        <v>6</v>
      </c>
      <c r="B2558" s="30" t="s">
        <v>29117</v>
      </c>
      <c r="C2558" s="44" t="s">
        <v>29225</v>
      </c>
      <c r="D2558" s="41" t="s">
        <v>29226</v>
      </c>
      <c r="E2558" s="29" t="s">
        <v>5030</v>
      </c>
      <c r="F2558" s="30" t="s">
        <v>29233</v>
      </c>
    </row>
    <row r="2559" spans="1:6" ht="28.8" hidden="1" x14ac:dyDescent="0.3">
      <c r="A2559" s="29">
        <v>6</v>
      </c>
      <c r="B2559" s="30" t="s">
        <v>29117</v>
      </c>
      <c r="C2559" s="44" t="s">
        <v>29225</v>
      </c>
      <c r="D2559" s="41" t="s">
        <v>29226</v>
      </c>
      <c r="E2559" s="29" t="s">
        <v>5032</v>
      </c>
      <c r="F2559" s="30" t="s">
        <v>29226</v>
      </c>
    </row>
    <row r="2560" spans="1:6" ht="28.8" hidden="1" x14ac:dyDescent="0.3">
      <c r="A2560" s="29">
        <v>6</v>
      </c>
      <c r="B2560" s="30" t="s">
        <v>29117</v>
      </c>
      <c r="C2560" s="44" t="s">
        <v>29225</v>
      </c>
      <c r="D2560" s="41" t="s">
        <v>29226</v>
      </c>
      <c r="E2560" s="29" t="s">
        <v>5034</v>
      </c>
      <c r="F2560" s="30" t="s">
        <v>29234</v>
      </c>
    </row>
    <row r="2561" spans="1:6" ht="28.8" hidden="1" x14ac:dyDescent="0.3">
      <c r="A2561" s="29">
        <v>6</v>
      </c>
      <c r="B2561" s="30" t="s">
        <v>29117</v>
      </c>
      <c r="C2561" s="44" t="s">
        <v>29235</v>
      </c>
      <c r="D2561" s="41" t="s">
        <v>29236</v>
      </c>
      <c r="E2561" s="29" t="s">
        <v>5036</v>
      </c>
      <c r="F2561" s="30" t="s">
        <v>29236</v>
      </c>
    </row>
    <row r="2562" spans="1:6" ht="28.8" hidden="1" x14ac:dyDescent="0.3">
      <c r="A2562" s="29">
        <v>6</v>
      </c>
      <c r="B2562" s="30" t="s">
        <v>29117</v>
      </c>
      <c r="C2562" s="44" t="s">
        <v>29237</v>
      </c>
      <c r="D2562" s="31" t="s">
        <v>29238</v>
      </c>
      <c r="E2562" s="29" t="s">
        <v>5038</v>
      </c>
      <c r="F2562" s="30" t="s">
        <v>29239</v>
      </c>
    </row>
    <row r="2563" spans="1:6" ht="28.8" hidden="1" x14ac:dyDescent="0.3">
      <c r="A2563" s="29">
        <v>6</v>
      </c>
      <c r="B2563" s="30" t="s">
        <v>29117</v>
      </c>
      <c r="C2563" s="44" t="s">
        <v>29237</v>
      </c>
      <c r="D2563" s="31" t="s">
        <v>29238</v>
      </c>
      <c r="E2563" s="29" t="s">
        <v>5040</v>
      </c>
      <c r="F2563" s="30" t="s">
        <v>29240</v>
      </c>
    </row>
    <row r="2564" spans="1:6" ht="28.8" hidden="1" x14ac:dyDescent="0.3">
      <c r="A2564" s="29">
        <v>6</v>
      </c>
      <c r="B2564" s="30" t="s">
        <v>29117</v>
      </c>
      <c r="C2564" s="44" t="s">
        <v>29237</v>
      </c>
      <c r="D2564" s="31" t="s">
        <v>29238</v>
      </c>
      <c r="E2564" s="29" t="s">
        <v>5042</v>
      </c>
      <c r="F2564" s="30" t="s">
        <v>29241</v>
      </c>
    </row>
    <row r="2565" spans="1:6" ht="28.8" hidden="1" x14ac:dyDescent="0.3">
      <c r="A2565" s="29">
        <v>6</v>
      </c>
      <c r="B2565" s="30" t="s">
        <v>29117</v>
      </c>
      <c r="C2565" s="44" t="s">
        <v>29237</v>
      </c>
      <c r="D2565" s="31" t="s">
        <v>29238</v>
      </c>
      <c r="E2565" s="29" t="s">
        <v>5044</v>
      </c>
      <c r="F2565" s="30" t="s">
        <v>29242</v>
      </c>
    </row>
    <row r="2566" spans="1:6" ht="28.8" hidden="1" x14ac:dyDescent="0.3">
      <c r="A2566" s="29">
        <v>6</v>
      </c>
      <c r="B2566" s="30" t="s">
        <v>29117</v>
      </c>
      <c r="C2566" s="44" t="s">
        <v>29243</v>
      </c>
      <c r="D2566" s="41" t="s">
        <v>29244</v>
      </c>
      <c r="E2566" s="29" t="s">
        <v>5046</v>
      </c>
      <c r="F2566" s="30" t="s">
        <v>29245</v>
      </c>
    </row>
    <row r="2567" spans="1:6" ht="28.8" hidden="1" x14ac:dyDescent="0.3">
      <c r="A2567" s="29">
        <v>6</v>
      </c>
      <c r="B2567" s="30" t="s">
        <v>29117</v>
      </c>
      <c r="C2567" s="44" t="s">
        <v>29243</v>
      </c>
      <c r="D2567" s="41" t="s">
        <v>29244</v>
      </c>
      <c r="E2567" s="29" t="s">
        <v>5048</v>
      </c>
      <c r="F2567" s="30" t="s">
        <v>29246</v>
      </c>
    </row>
    <row r="2568" spans="1:6" ht="28.8" hidden="1" x14ac:dyDescent="0.3">
      <c r="A2568" s="29">
        <v>6</v>
      </c>
      <c r="B2568" s="30" t="s">
        <v>29117</v>
      </c>
      <c r="C2568" s="44" t="s">
        <v>29243</v>
      </c>
      <c r="D2568" s="41" t="s">
        <v>29244</v>
      </c>
      <c r="E2568" s="29" t="s">
        <v>5050</v>
      </c>
      <c r="F2568" s="30" t="s">
        <v>29247</v>
      </c>
    </row>
    <row r="2569" spans="1:6" ht="28.8" hidden="1" x14ac:dyDescent="0.3">
      <c r="A2569" s="29">
        <v>6</v>
      </c>
      <c r="B2569" s="30" t="s">
        <v>29117</v>
      </c>
      <c r="C2569" s="44" t="s">
        <v>29243</v>
      </c>
      <c r="D2569" s="41" t="s">
        <v>29244</v>
      </c>
      <c r="E2569" s="29" t="s">
        <v>5052</v>
      </c>
      <c r="F2569" s="30" t="s">
        <v>29248</v>
      </c>
    </row>
    <row r="2570" spans="1:6" ht="28.8" hidden="1" x14ac:dyDescent="0.3">
      <c r="A2570" s="29">
        <v>6</v>
      </c>
      <c r="B2570" s="30" t="s">
        <v>29117</v>
      </c>
      <c r="C2570" s="44" t="s">
        <v>29243</v>
      </c>
      <c r="D2570" s="41" t="s">
        <v>29244</v>
      </c>
      <c r="E2570" s="29" t="s">
        <v>5054</v>
      </c>
      <c r="F2570" s="30" t="s">
        <v>29249</v>
      </c>
    </row>
    <row r="2571" spans="1:6" ht="28.8" hidden="1" x14ac:dyDescent="0.3">
      <c r="A2571" s="29">
        <v>6</v>
      </c>
      <c r="B2571" s="30" t="s">
        <v>29117</v>
      </c>
      <c r="C2571" s="44" t="s">
        <v>29250</v>
      </c>
      <c r="D2571" s="31" t="s">
        <v>29251</v>
      </c>
      <c r="E2571" s="29" t="s">
        <v>5056</v>
      </c>
      <c r="F2571" s="30" t="s">
        <v>29252</v>
      </c>
    </row>
    <row r="2572" spans="1:6" ht="43.2" hidden="1" x14ac:dyDescent="0.3">
      <c r="A2572" s="29">
        <v>6</v>
      </c>
      <c r="B2572" s="30" t="s">
        <v>29117</v>
      </c>
      <c r="C2572" s="44" t="s">
        <v>29250</v>
      </c>
      <c r="D2572" s="31" t="s">
        <v>29251</v>
      </c>
      <c r="E2572" s="29" t="s">
        <v>5058</v>
      </c>
      <c r="F2572" s="30" t="s">
        <v>29253</v>
      </c>
    </row>
    <row r="2573" spans="1:6" ht="28.8" hidden="1" x14ac:dyDescent="0.3">
      <c r="A2573" s="29">
        <v>6</v>
      </c>
      <c r="B2573" s="30" t="s">
        <v>29117</v>
      </c>
      <c r="C2573" s="44" t="s">
        <v>29254</v>
      </c>
      <c r="D2573" s="31" t="s">
        <v>29255</v>
      </c>
      <c r="E2573" s="29" t="s">
        <v>5060</v>
      </c>
      <c r="F2573" s="30" t="s">
        <v>29256</v>
      </c>
    </row>
    <row r="2574" spans="1:6" ht="28.8" hidden="1" x14ac:dyDescent="0.3">
      <c r="A2574" s="29">
        <v>6</v>
      </c>
      <c r="B2574" s="30" t="s">
        <v>29117</v>
      </c>
      <c r="C2574" s="44" t="s">
        <v>29257</v>
      </c>
      <c r="D2574" s="31" t="s">
        <v>29258</v>
      </c>
      <c r="E2574" s="29" t="s">
        <v>5062</v>
      </c>
      <c r="F2574" s="30" t="s">
        <v>29259</v>
      </c>
    </row>
    <row r="2575" spans="1:6" ht="28.8" hidden="1" x14ac:dyDescent="0.3">
      <c r="A2575" s="29">
        <v>6</v>
      </c>
      <c r="B2575" s="30" t="s">
        <v>29117</v>
      </c>
      <c r="C2575" s="44" t="s">
        <v>29257</v>
      </c>
      <c r="D2575" s="31" t="s">
        <v>29258</v>
      </c>
      <c r="E2575" s="29" t="s">
        <v>5064</v>
      </c>
      <c r="F2575" s="30" t="s">
        <v>29260</v>
      </c>
    </row>
    <row r="2576" spans="1:6" ht="28.8" hidden="1" x14ac:dyDescent="0.3">
      <c r="A2576" s="29">
        <v>6</v>
      </c>
      <c r="B2576" s="30" t="s">
        <v>29117</v>
      </c>
      <c r="C2576" s="44" t="s">
        <v>29257</v>
      </c>
      <c r="D2576" s="31" t="s">
        <v>29258</v>
      </c>
      <c r="E2576" s="29" t="s">
        <v>5066</v>
      </c>
      <c r="F2576" s="30" t="s">
        <v>29261</v>
      </c>
    </row>
    <row r="2577" spans="1:6" ht="28.8" hidden="1" x14ac:dyDescent="0.3">
      <c r="A2577" s="29">
        <v>6</v>
      </c>
      <c r="B2577" s="30" t="s">
        <v>29117</v>
      </c>
      <c r="C2577" s="44" t="s">
        <v>29257</v>
      </c>
      <c r="D2577" s="31" t="s">
        <v>29258</v>
      </c>
      <c r="E2577" s="29" t="s">
        <v>5068</v>
      </c>
      <c r="F2577" s="30" t="s">
        <v>29262</v>
      </c>
    </row>
    <row r="2578" spans="1:6" ht="28.8" hidden="1" x14ac:dyDescent="0.3">
      <c r="A2578" s="29">
        <v>6</v>
      </c>
      <c r="B2578" s="30" t="s">
        <v>29117</v>
      </c>
      <c r="C2578" s="44" t="s">
        <v>29263</v>
      </c>
      <c r="D2578" s="41" t="s">
        <v>29264</v>
      </c>
      <c r="E2578" s="29" t="s">
        <v>5070</v>
      </c>
      <c r="F2578" s="30" t="s">
        <v>29265</v>
      </c>
    </row>
    <row r="2579" spans="1:6" ht="28.8" hidden="1" x14ac:dyDescent="0.3">
      <c r="A2579" s="29">
        <v>6</v>
      </c>
      <c r="B2579" s="30" t="s">
        <v>29117</v>
      </c>
      <c r="C2579" s="44" t="s">
        <v>29263</v>
      </c>
      <c r="D2579" s="41" t="s">
        <v>29264</v>
      </c>
      <c r="E2579" s="29" t="s">
        <v>5072</v>
      </c>
      <c r="F2579" s="30" t="s">
        <v>29266</v>
      </c>
    </row>
    <row r="2580" spans="1:6" ht="28.8" hidden="1" x14ac:dyDescent="0.3">
      <c r="A2580" s="29">
        <v>6</v>
      </c>
      <c r="B2580" s="30" t="s">
        <v>29117</v>
      </c>
      <c r="C2580" s="44" t="s">
        <v>29263</v>
      </c>
      <c r="D2580" s="41" t="s">
        <v>29264</v>
      </c>
      <c r="E2580" s="29" t="s">
        <v>5074</v>
      </c>
      <c r="F2580" s="30" t="s">
        <v>29267</v>
      </c>
    </row>
    <row r="2581" spans="1:6" ht="28.8" hidden="1" x14ac:dyDescent="0.3">
      <c r="A2581" s="29">
        <v>6</v>
      </c>
      <c r="B2581" s="30" t="s">
        <v>29117</v>
      </c>
      <c r="C2581" s="44" t="s">
        <v>29263</v>
      </c>
      <c r="D2581" s="41" t="s">
        <v>29264</v>
      </c>
      <c r="E2581" s="29" t="s">
        <v>5076</v>
      </c>
      <c r="F2581" s="30" t="s">
        <v>29268</v>
      </c>
    </row>
    <row r="2582" spans="1:6" ht="28.8" hidden="1" x14ac:dyDescent="0.3">
      <c r="A2582" s="29">
        <v>6</v>
      </c>
      <c r="B2582" s="30" t="s">
        <v>29117</v>
      </c>
      <c r="C2582" s="44" t="s">
        <v>29263</v>
      </c>
      <c r="D2582" s="41" t="s">
        <v>29264</v>
      </c>
      <c r="E2582" s="29" t="s">
        <v>5078</v>
      </c>
      <c r="F2582" s="30" t="s">
        <v>29269</v>
      </c>
    </row>
    <row r="2583" spans="1:6" ht="28.8" hidden="1" x14ac:dyDescent="0.3">
      <c r="A2583" s="29">
        <v>6</v>
      </c>
      <c r="B2583" s="30" t="s">
        <v>29117</v>
      </c>
      <c r="C2583" s="44" t="s">
        <v>29263</v>
      </c>
      <c r="D2583" s="41" t="s">
        <v>29264</v>
      </c>
      <c r="E2583" s="29" t="s">
        <v>5080</v>
      </c>
      <c r="F2583" s="30" t="s">
        <v>29270</v>
      </c>
    </row>
    <row r="2584" spans="1:6" ht="28.8" hidden="1" x14ac:dyDescent="0.3">
      <c r="A2584" s="29">
        <v>6</v>
      </c>
      <c r="B2584" s="30" t="s">
        <v>29117</v>
      </c>
      <c r="C2584" s="44" t="s">
        <v>29263</v>
      </c>
      <c r="D2584" s="41" t="s">
        <v>29264</v>
      </c>
      <c r="E2584" s="29" t="s">
        <v>5082</v>
      </c>
      <c r="F2584" s="30" t="s">
        <v>29271</v>
      </c>
    </row>
    <row r="2585" spans="1:6" ht="28.8" hidden="1" x14ac:dyDescent="0.3">
      <c r="A2585" s="29">
        <v>6</v>
      </c>
      <c r="B2585" s="30" t="s">
        <v>29117</v>
      </c>
      <c r="C2585" s="44" t="s">
        <v>29263</v>
      </c>
      <c r="D2585" s="41" t="s">
        <v>29264</v>
      </c>
      <c r="E2585" s="29" t="s">
        <v>5084</v>
      </c>
      <c r="F2585" s="30" t="s">
        <v>29272</v>
      </c>
    </row>
    <row r="2586" spans="1:6" ht="43.2" hidden="1" x14ac:dyDescent="0.3">
      <c r="A2586" s="29">
        <v>6</v>
      </c>
      <c r="B2586" s="30" t="s">
        <v>29117</v>
      </c>
      <c r="C2586" s="44" t="s">
        <v>29273</v>
      </c>
      <c r="D2586" s="31" t="s">
        <v>29274</v>
      </c>
      <c r="E2586" s="29" t="s">
        <v>5086</v>
      </c>
      <c r="F2586" s="30" t="s">
        <v>29275</v>
      </c>
    </row>
    <row r="2587" spans="1:6" ht="43.2" hidden="1" x14ac:dyDescent="0.3">
      <c r="A2587" s="29">
        <v>6</v>
      </c>
      <c r="B2587" s="30" t="s">
        <v>29117</v>
      </c>
      <c r="C2587" s="44" t="s">
        <v>29273</v>
      </c>
      <c r="D2587" s="31" t="s">
        <v>29274</v>
      </c>
      <c r="E2587" s="29" t="s">
        <v>5088</v>
      </c>
      <c r="F2587" s="30" t="s">
        <v>29276</v>
      </c>
    </row>
    <row r="2588" spans="1:6" ht="43.2" hidden="1" x14ac:dyDescent="0.3">
      <c r="A2588" s="29">
        <v>6</v>
      </c>
      <c r="B2588" s="30" t="s">
        <v>29117</v>
      </c>
      <c r="C2588" s="44" t="s">
        <v>29273</v>
      </c>
      <c r="D2588" s="31" t="s">
        <v>29274</v>
      </c>
      <c r="E2588" s="29" t="s">
        <v>5090</v>
      </c>
      <c r="F2588" s="30" t="s">
        <v>29277</v>
      </c>
    </row>
    <row r="2589" spans="1:6" ht="28.8" hidden="1" x14ac:dyDescent="0.3">
      <c r="A2589" s="29">
        <v>6</v>
      </c>
      <c r="B2589" s="30" t="s">
        <v>29117</v>
      </c>
      <c r="C2589" s="44" t="s">
        <v>29273</v>
      </c>
      <c r="D2589" s="31" t="s">
        <v>29274</v>
      </c>
      <c r="E2589" s="29" t="s">
        <v>5092</v>
      </c>
      <c r="F2589" s="30" t="s">
        <v>29278</v>
      </c>
    </row>
    <row r="2590" spans="1:6" ht="28.8" hidden="1" x14ac:dyDescent="0.3">
      <c r="A2590" s="29">
        <v>6</v>
      </c>
      <c r="B2590" s="30" t="s">
        <v>29117</v>
      </c>
      <c r="C2590" s="44" t="s">
        <v>29273</v>
      </c>
      <c r="D2590" s="31" t="s">
        <v>29274</v>
      </c>
      <c r="E2590" s="29" t="s">
        <v>5094</v>
      </c>
      <c r="F2590" s="30" t="s">
        <v>29279</v>
      </c>
    </row>
    <row r="2591" spans="1:6" ht="28.8" hidden="1" x14ac:dyDescent="0.3">
      <c r="A2591" s="29">
        <v>6</v>
      </c>
      <c r="B2591" s="30" t="s">
        <v>29117</v>
      </c>
      <c r="C2591" s="44" t="s">
        <v>29273</v>
      </c>
      <c r="D2591" s="31" t="s">
        <v>29274</v>
      </c>
      <c r="E2591" s="29" t="s">
        <v>5096</v>
      </c>
      <c r="F2591" s="30" t="s">
        <v>29280</v>
      </c>
    </row>
    <row r="2592" spans="1:6" ht="28.8" hidden="1" x14ac:dyDescent="0.3">
      <c r="A2592" s="29">
        <v>6</v>
      </c>
      <c r="B2592" s="30" t="s">
        <v>29117</v>
      </c>
      <c r="C2592" s="44" t="s">
        <v>29273</v>
      </c>
      <c r="D2592" s="31" t="s">
        <v>29274</v>
      </c>
      <c r="E2592" s="29" t="s">
        <v>5098</v>
      </c>
      <c r="F2592" s="30" t="s">
        <v>29281</v>
      </c>
    </row>
    <row r="2593" spans="1:6" ht="28.8" hidden="1" x14ac:dyDescent="0.3">
      <c r="A2593" s="29">
        <v>6</v>
      </c>
      <c r="B2593" s="30" t="s">
        <v>29117</v>
      </c>
      <c r="C2593" s="44" t="s">
        <v>29273</v>
      </c>
      <c r="D2593" s="31" t="s">
        <v>29274</v>
      </c>
      <c r="E2593" s="29" t="s">
        <v>5100</v>
      </c>
      <c r="F2593" s="30" t="s">
        <v>29282</v>
      </c>
    </row>
    <row r="2594" spans="1:6" ht="28.8" hidden="1" x14ac:dyDescent="0.3">
      <c r="A2594" s="29">
        <v>6</v>
      </c>
      <c r="B2594" s="30" t="s">
        <v>29117</v>
      </c>
      <c r="C2594" s="44" t="s">
        <v>29273</v>
      </c>
      <c r="D2594" s="31" t="s">
        <v>29274</v>
      </c>
      <c r="E2594" s="29" t="s">
        <v>5102</v>
      </c>
      <c r="F2594" s="30" t="s">
        <v>29283</v>
      </c>
    </row>
    <row r="2595" spans="1:6" ht="28.8" hidden="1" x14ac:dyDescent="0.3">
      <c r="A2595" s="29">
        <v>6</v>
      </c>
      <c r="B2595" s="30" t="s">
        <v>29117</v>
      </c>
      <c r="C2595" s="44" t="s">
        <v>29273</v>
      </c>
      <c r="D2595" s="31" t="s">
        <v>29274</v>
      </c>
      <c r="E2595" s="29" t="s">
        <v>5104</v>
      </c>
      <c r="F2595" s="30" t="s">
        <v>29284</v>
      </c>
    </row>
    <row r="2596" spans="1:6" ht="28.8" hidden="1" x14ac:dyDescent="0.3">
      <c r="A2596" s="29">
        <v>6</v>
      </c>
      <c r="B2596" s="30" t="s">
        <v>29117</v>
      </c>
      <c r="C2596" s="44" t="s">
        <v>29285</v>
      </c>
      <c r="D2596" s="31" t="s">
        <v>29286</v>
      </c>
      <c r="E2596" s="29" t="s">
        <v>5106</v>
      </c>
      <c r="F2596" s="30" t="s">
        <v>29287</v>
      </c>
    </row>
    <row r="2597" spans="1:6" ht="28.8" hidden="1" x14ac:dyDescent="0.3">
      <c r="A2597" s="29">
        <v>6</v>
      </c>
      <c r="B2597" s="30" t="s">
        <v>29117</v>
      </c>
      <c r="C2597" s="44" t="s">
        <v>29285</v>
      </c>
      <c r="D2597" s="31" t="s">
        <v>29286</v>
      </c>
      <c r="E2597" s="29" t="s">
        <v>5108</v>
      </c>
      <c r="F2597" s="30" t="s">
        <v>29288</v>
      </c>
    </row>
    <row r="2598" spans="1:6" ht="28.8" hidden="1" x14ac:dyDescent="0.3">
      <c r="A2598" s="29">
        <v>6</v>
      </c>
      <c r="B2598" s="30" t="s">
        <v>29117</v>
      </c>
      <c r="C2598" s="44" t="s">
        <v>29285</v>
      </c>
      <c r="D2598" s="31" t="s">
        <v>29286</v>
      </c>
      <c r="E2598" s="29" t="s">
        <v>5110</v>
      </c>
      <c r="F2598" s="30" t="s">
        <v>29289</v>
      </c>
    </row>
    <row r="2599" spans="1:6" ht="28.8" hidden="1" x14ac:dyDescent="0.3">
      <c r="A2599" s="29">
        <v>6</v>
      </c>
      <c r="B2599" s="30" t="s">
        <v>29117</v>
      </c>
      <c r="C2599" s="44" t="s">
        <v>29285</v>
      </c>
      <c r="D2599" s="31" t="s">
        <v>29286</v>
      </c>
      <c r="E2599" s="29" t="s">
        <v>5112</v>
      </c>
      <c r="F2599" s="30" t="s">
        <v>29290</v>
      </c>
    </row>
    <row r="2600" spans="1:6" ht="28.8" hidden="1" x14ac:dyDescent="0.3">
      <c r="A2600" s="29">
        <v>6</v>
      </c>
      <c r="B2600" s="30" t="s">
        <v>29117</v>
      </c>
      <c r="C2600" s="44" t="s">
        <v>29285</v>
      </c>
      <c r="D2600" s="31" t="s">
        <v>29286</v>
      </c>
      <c r="E2600" s="29" t="s">
        <v>5114</v>
      </c>
      <c r="F2600" s="30" t="s">
        <v>29291</v>
      </c>
    </row>
    <row r="2601" spans="1:6" ht="28.8" hidden="1" x14ac:dyDescent="0.3">
      <c r="A2601" s="29">
        <v>6</v>
      </c>
      <c r="B2601" s="30" t="s">
        <v>29117</v>
      </c>
      <c r="C2601" s="44" t="s">
        <v>29292</v>
      </c>
      <c r="D2601" s="31" t="s">
        <v>29293</v>
      </c>
      <c r="E2601" s="29" t="s">
        <v>5116</v>
      </c>
      <c r="F2601" s="30" t="s">
        <v>29294</v>
      </c>
    </row>
    <row r="2602" spans="1:6" ht="28.8" hidden="1" x14ac:dyDescent="0.3">
      <c r="A2602" s="29">
        <v>6</v>
      </c>
      <c r="B2602" s="30" t="s">
        <v>29117</v>
      </c>
      <c r="C2602" s="44" t="s">
        <v>29292</v>
      </c>
      <c r="D2602" s="31" t="s">
        <v>29293</v>
      </c>
      <c r="E2602" s="29" t="s">
        <v>5118</v>
      </c>
      <c r="F2602" s="30" t="s">
        <v>29295</v>
      </c>
    </row>
    <row r="2603" spans="1:6" ht="28.8" hidden="1" x14ac:dyDescent="0.3">
      <c r="A2603" s="29">
        <v>6</v>
      </c>
      <c r="B2603" s="30" t="s">
        <v>29117</v>
      </c>
      <c r="C2603" s="44" t="s">
        <v>29292</v>
      </c>
      <c r="D2603" s="31" t="s">
        <v>29293</v>
      </c>
      <c r="E2603" s="29" t="s">
        <v>5120</v>
      </c>
      <c r="F2603" s="30" t="s">
        <v>29296</v>
      </c>
    </row>
    <row r="2604" spans="1:6" ht="28.8" hidden="1" x14ac:dyDescent="0.3">
      <c r="A2604" s="29">
        <v>6</v>
      </c>
      <c r="B2604" s="30" t="s">
        <v>29117</v>
      </c>
      <c r="C2604" s="44" t="s">
        <v>29292</v>
      </c>
      <c r="D2604" s="31" t="s">
        <v>29293</v>
      </c>
      <c r="E2604" s="29" t="s">
        <v>5122</v>
      </c>
      <c r="F2604" s="30" t="s">
        <v>29297</v>
      </c>
    </row>
    <row r="2605" spans="1:6" ht="28.8" hidden="1" x14ac:dyDescent="0.3">
      <c r="A2605" s="29">
        <v>6</v>
      </c>
      <c r="B2605" s="30" t="s">
        <v>29117</v>
      </c>
      <c r="C2605" s="44" t="s">
        <v>29292</v>
      </c>
      <c r="D2605" s="31" t="s">
        <v>29293</v>
      </c>
      <c r="E2605" s="29" t="s">
        <v>5124</v>
      </c>
      <c r="F2605" s="30" t="s">
        <v>29298</v>
      </c>
    </row>
    <row r="2606" spans="1:6" ht="28.8" hidden="1" x14ac:dyDescent="0.3">
      <c r="A2606" s="29">
        <v>6</v>
      </c>
      <c r="B2606" s="30" t="s">
        <v>29117</v>
      </c>
      <c r="C2606" s="44" t="s">
        <v>29292</v>
      </c>
      <c r="D2606" s="31" t="s">
        <v>29293</v>
      </c>
      <c r="E2606" s="29" t="s">
        <v>5126</v>
      </c>
      <c r="F2606" s="30" t="s">
        <v>29299</v>
      </c>
    </row>
    <row r="2607" spans="1:6" ht="28.8" hidden="1" x14ac:dyDescent="0.3">
      <c r="A2607" s="29">
        <v>6</v>
      </c>
      <c r="B2607" s="30" t="s">
        <v>29117</v>
      </c>
      <c r="C2607" s="44" t="s">
        <v>29300</v>
      </c>
      <c r="D2607" s="31" t="s">
        <v>29301</v>
      </c>
      <c r="E2607" s="29" t="s">
        <v>5128</v>
      </c>
      <c r="F2607" s="30" t="s">
        <v>29302</v>
      </c>
    </row>
    <row r="2608" spans="1:6" ht="28.8" hidden="1" x14ac:dyDescent="0.3">
      <c r="A2608" s="29">
        <v>6</v>
      </c>
      <c r="B2608" s="30" t="s">
        <v>29117</v>
      </c>
      <c r="C2608" s="44" t="s">
        <v>29300</v>
      </c>
      <c r="D2608" s="31" t="s">
        <v>29301</v>
      </c>
      <c r="E2608" s="29" t="s">
        <v>5130</v>
      </c>
      <c r="F2608" s="30" t="s">
        <v>29303</v>
      </c>
    </row>
    <row r="2609" spans="1:6" ht="28.8" hidden="1" x14ac:dyDescent="0.3">
      <c r="A2609" s="29">
        <v>6</v>
      </c>
      <c r="B2609" s="30" t="s">
        <v>29117</v>
      </c>
      <c r="C2609" s="44" t="s">
        <v>29300</v>
      </c>
      <c r="D2609" s="31" t="s">
        <v>29301</v>
      </c>
      <c r="E2609" s="29" t="s">
        <v>5132</v>
      </c>
      <c r="F2609" s="30" t="s">
        <v>29304</v>
      </c>
    </row>
    <row r="2610" spans="1:6" ht="28.8" hidden="1" x14ac:dyDescent="0.3">
      <c r="A2610" s="29">
        <v>6</v>
      </c>
      <c r="B2610" s="30" t="s">
        <v>29117</v>
      </c>
      <c r="C2610" s="44" t="s">
        <v>29300</v>
      </c>
      <c r="D2610" s="31" t="s">
        <v>29301</v>
      </c>
      <c r="E2610" s="29" t="s">
        <v>5134</v>
      </c>
      <c r="F2610" s="30" t="s">
        <v>29305</v>
      </c>
    </row>
    <row r="2611" spans="1:6" ht="28.8" hidden="1" x14ac:dyDescent="0.3">
      <c r="A2611" s="29">
        <v>6</v>
      </c>
      <c r="B2611" s="30" t="s">
        <v>29117</v>
      </c>
      <c r="C2611" s="44" t="s">
        <v>29300</v>
      </c>
      <c r="D2611" s="31" t="s">
        <v>29301</v>
      </c>
      <c r="E2611" s="29" t="s">
        <v>5136</v>
      </c>
      <c r="F2611" s="30" t="s">
        <v>29306</v>
      </c>
    </row>
    <row r="2612" spans="1:6" ht="28.8" hidden="1" x14ac:dyDescent="0.3">
      <c r="A2612" s="29">
        <v>6</v>
      </c>
      <c r="B2612" s="30" t="s">
        <v>29117</v>
      </c>
      <c r="C2612" s="44" t="s">
        <v>29300</v>
      </c>
      <c r="D2612" s="31" t="s">
        <v>29301</v>
      </c>
      <c r="E2612" s="29" t="s">
        <v>5138</v>
      </c>
      <c r="F2612" s="30" t="s">
        <v>29307</v>
      </c>
    </row>
    <row r="2613" spans="1:6" ht="28.8" hidden="1" x14ac:dyDescent="0.3">
      <c r="A2613" s="29">
        <v>6</v>
      </c>
      <c r="B2613" s="30" t="s">
        <v>29117</v>
      </c>
      <c r="C2613" s="44" t="s">
        <v>29308</v>
      </c>
      <c r="D2613" s="41" t="s">
        <v>29309</v>
      </c>
      <c r="E2613" s="29" t="s">
        <v>5140</v>
      </c>
      <c r="F2613" s="30" t="s">
        <v>29310</v>
      </c>
    </row>
    <row r="2614" spans="1:6" ht="28.8" hidden="1" x14ac:dyDescent="0.3">
      <c r="A2614" s="29">
        <v>6</v>
      </c>
      <c r="B2614" s="30" t="s">
        <v>29117</v>
      </c>
      <c r="C2614" s="44" t="s">
        <v>29308</v>
      </c>
      <c r="D2614" s="41" t="s">
        <v>29309</v>
      </c>
      <c r="E2614" s="29" t="s">
        <v>5142</v>
      </c>
      <c r="F2614" s="30" t="s">
        <v>29311</v>
      </c>
    </row>
    <row r="2615" spans="1:6" ht="28.8" hidden="1" x14ac:dyDescent="0.3">
      <c r="A2615" s="29">
        <v>6</v>
      </c>
      <c r="B2615" s="30" t="s">
        <v>29117</v>
      </c>
      <c r="C2615" s="44" t="s">
        <v>29308</v>
      </c>
      <c r="D2615" s="41" t="s">
        <v>29309</v>
      </c>
      <c r="E2615" s="29" t="s">
        <v>5144</v>
      </c>
      <c r="F2615" s="30" t="s">
        <v>29312</v>
      </c>
    </row>
    <row r="2616" spans="1:6" ht="28.8" hidden="1" x14ac:dyDescent="0.3">
      <c r="A2616" s="29">
        <v>6</v>
      </c>
      <c r="B2616" s="30" t="s">
        <v>29117</v>
      </c>
      <c r="C2616" s="44" t="s">
        <v>29308</v>
      </c>
      <c r="D2616" s="41" t="s">
        <v>29309</v>
      </c>
      <c r="E2616" s="29" t="s">
        <v>5146</v>
      </c>
      <c r="F2616" s="30" t="s">
        <v>29313</v>
      </c>
    </row>
    <row r="2617" spans="1:6" ht="28.8" hidden="1" x14ac:dyDescent="0.3">
      <c r="A2617" s="29">
        <v>6</v>
      </c>
      <c r="B2617" s="30" t="s">
        <v>29117</v>
      </c>
      <c r="C2617" s="44" t="s">
        <v>29308</v>
      </c>
      <c r="D2617" s="41" t="s">
        <v>29309</v>
      </c>
      <c r="E2617" s="29" t="s">
        <v>5148</v>
      </c>
      <c r="F2617" s="30" t="s">
        <v>29314</v>
      </c>
    </row>
    <row r="2618" spans="1:6" ht="28.8" hidden="1" x14ac:dyDescent="0.3">
      <c r="A2618" s="29">
        <v>6</v>
      </c>
      <c r="B2618" s="30" t="s">
        <v>29117</v>
      </c>
      <c r="C2618" s="44" t="s">
        <v>29308</v>
      </c>
      <c r="D2618" s="41" t="s">
        <v>29309</v>
      </c>
      <c r="E2618" s="29" t="s">
        <v>5150</v>
      </c>
      <c r="F2618" s="30" t="s">
        <v>29315</v>
      </c>
    </row>
    <row r="2619" spans="1:6" ht="28.8" hidden="1" x14ac:dyDescent="0.3">
      <c r="A2619" s="29">
        <v>6</v>
      </c>
      <c r="B2619" s="30" t="s">
        <v>29117</v>
      </c>
      <c r="C2619" s="44" t="s">
        <v>29308</v>
      </c>
      <c r="D2619" s="41" t="s">
        <v>29309</v>
      </c>
      <c r="E2619" s="29" t="s">
        <v>5152</v>
      </c>
      <c r="F2619" s="30" t="s">
        <v>29316</v>
      </c>
    </row>
    <row r="2620" spans="1:6" ht="28.8" hidden="1" x14ac:dyDescent="0.3">
      <c r="A2620" s="29">
        <v>6</v>
      </c>
      <c r="B2620" s="30" t="s">
        <v>29117</v>
      </c>
      <c r="C2620" s="44" t="s">
        <v>29317</v>
      </c>
      <c r="D2620" s="41" t="s">
        <v>29318</v>
      </c>
      <c r="E2620" s="29" t="s">
        <v>5154</v>
      </c>
      <c r="F2620" s="30" t="s">
        <v>29319</v>
      </c>
    </row>
    <row r="2621" spans="1:6" ht="28.8" hidden="1" x14ac:dyDescent="0.3">
      <c r="A2621" s="29">
        <v>6</v>
      </c>
      <c r="B2621" s="30" t="s">
        <v>29117</v>
      </c>
      <c r="C2621" s="44" t="s">
        <v>29317</v>
      </c>
      <c r="D2621" s="41" t="s">
        <v>29318</v>
      </c>
      <c r="E2621" s="29" t="s">
        <v>5156</v>
      </c>
      <c r="F2621" s="30" t="s">
        <v>29320</v>
      </c>
    </row>
    <row r="2622" spans="1:6" ht="28.8" hidden="1" x14ac:dyDescent="0.3">
      <c r="A2622" s="29">
        <v>6</v>
      </c>
      <c r="B2622" s="30" t="s">
        <v>29117</v>
      </c>
      <c r="C2622" s="44" t="s">
        <v>29317</v>
      </c>
      <c r="D2622" s="41" t="s">
        <v>29318</v>
      </c>
      <c r="E2622" s="29" t="s">
        <v>5158</v>
      </c>
      <c r="F2622" s="30" t="s">
        <v>29321</v>
      </c>
    </row>
    <row r="2623" spans="1:6" ht="28.8" hidden="1" x14ac:dyDescent="0.3">
      <c r="A2623" s="29">
        <v>6</v>
      </c>
      <c r="B2623" s="30" t="s">
        <v>29117</v>
      </c>
      <c r="C2623" s="44" t="s">
        <v>29317</v>
      </c>
      <c r="D2623" s="41" t="s">
        <v>29318</v>
      </c>
      <c r="E2623" s="29" t="s">
        <v>5160</v>
      </c>
      <c r="F2623" s="30" t="s">
        <v>29322</v>
      </c>
    </row>
    <row r="2624" spans="1:6" ht="28.8" hidden="1" x14ac:dyDescent="0.3">
      <c r="A2624" s="29">
        <v>6</v>
      </c>
      <c r="B2624" s="30" t="s">
        <v>29117</v>
      </c>
      <c r="C2624" s="44" t="s">
        <v>29317</v>
      </c>
      <c r="D2624" s="41" t="s">
        <v>29318</v>
      </c>
      <c r="E2624" s="29" t="s">
        <v>5162</v>
      </c>
      <c r="F2624" s="30" t="s">
        <v>29323</v>
      </c>
    </row>
    <row r="2625" spans="1:6" ht="28.8" hidden="1" x14ac:dyDescent="0.3">
      <c r="A2625" s="29">
        <v>6</v>
      </c>
      <c r="B2625" s="30" t="s">
        <v>29117</v>
      </c>
      <c r="C2625" s="44" t="s">
        <v>29317</v>
      </c>
      <c r="D2625" s="41" t="s">
        <v>29318</v>
      </c>
      <c r="E2625" s="29" t="s">
        <v>5164</v>
      </c>
      <c r="F2625" s="30" t="s">
        <v>29324</v>
      </c>
    </row>
    <row r="2626" spans="1:6" ht="28.8" hidden="1" x14ac:dyDescent="0.3">
      <c r="A2626" s="29">
        <v>6</v>
      </c>
      <c r="B2626" s="30" t="s">
        <v>29117</v>
      </c>
      <c r="C2626" s="44" t="s">
        <v>29317</v>
      </c>
      <c r="D2626" s="41" t="s">
        <v>29318</v>
      </c>
      <c r="E2626" s="29" t="s">
        <v>5166</v>
      </c>
      <c r="F2626" s="30" t="s">
        <v>29325</v>
      </c>
    </row>
    <row r="2627" spans="1:6" ht="28.8" hidden="1" x14ac:dyDescent="0.3">
      <c r="A2627" s="29">
        <v>6</v>
      </c>
      <c r="B2627" s="30" t="s">
        <v>29117</v>
      </c>
      <c r="C2627" s="44" t="s">
        <v>29317</v>
      </c>
      <c r="D2627" s="41" t="s">
        <v>29318</v>
      </c>
      <c r="E2627" s="29" t="s">
        <v>5168</v>
      </c>
      <c r="F2627" s="30" t="s">
        <v>29326</v>
      </c>
    </row>
    <row r="2628" spans="1:6" ht="28.8" hidden="1" x14ac:dyDescent="0.3">
      <c r="A2628" s="29">
        <v>6</v>
      </c>
      <c r="B2628" s="30" t="s">
        <v>29117</v>
      </c>
      <c r="C2628" s="44" t="s">
        <v>29317</v>
      </c>
      <c r="D2628" s="41" t="s">
        <v>29318</v>
      </c>
      <c r="E2628" s="29" t="s">
        <v>5170</v>
      </c>
      <c r="F2628" s="30" t="s">
        <v>29327</v>
      </c>
    </row>
    <row r="2629" spans="1:6" ht="28.8" hidden="1" x14ac:dyDescent="0.3">
      <c r="A2629" s="29">
        <v>6</v>
      </c>
      <c r="B2629" s="30" t="s">
        <v>29117</v>
      </c>
      <c r="C2629" s="44" t="s">
        <v>29328</v>
      </c>
      <c r="D2629" s="31" t="s">
        <v>29329</v>
      </c>
      <c r="E2629" s="29" t="s">
        <v>5172</v>
      </c>
      <c r="F2629" s="30" t="s">
        <v>29330</v>
      </c>
    </row>
    <row r="2630" spans="1:6" ht="28.8" hidden="1" x14ac:dyDescent="0.3">
      <c r="A2630" s="29">
        <v>6</v>
      </c>
      <c r="B2630" s="30" t="s">
        <v>29117</v>
      </c>
      <c r="C2630" s="44" t="s">
        <v>29328</v>
      </c>
      <c r="D2630" s="31" t="s">
        <v>29329</v>
      </c>
      <c r="E2630" s="29" t="s">
        <v>5174</v>
      </c>
      <c r="F2630" s="30" t="s">
        <v>29331</v>
      </c>
    </row>
    <row r="2631" spans="1:6" ht="28.8" hidden="1" x14ac:dyDescent="0.3">
      <c r="A2631" s="29">
        <v>6</v>
      </c>
      <c r="B2631" s="30" t="s">
        <v>29117</v>
      </c>
      <c r="C2631" s="44" t="s">
        <v>29328</v>
      </c>
      <c r="D2631" s="31" t="s">
        <v>29329</v>
      </c>
      <c r="E2631" s="29" t="s">
        <v>5176</v>
      </c>
      <c r="F2631" s="30" t="s">
        <v>29332</v>
      </c>
    </row>
    <row r="2632" spans="1:6" ht="28.8" hidden="1" x14ac:dyDescent="0.3">
      <c r="A2632" s="29">
        <v>6</v>
      </c>
      <c r="B2632" s="30" t="s">
        <v>29117</v>
      </c>
      <c r="C2632" s="44" t="s">
        <v>29328</v>
      </c>
      <c r="D2632" s="31" t="s">
        <v>29329</v>
      </c>
      <c r="E2632" s="29" t="s">
        <v>5178</v>
      </c>
      <c r="F2632" s="30" t="s">
        <v>29333</v>
      </c>
    </row>
    <row r="2633" spans="1:6" ht="28.8" hidden="1" x14ac:dyDescent="0.3">
      <c r="A2633" s="29">
        <v>6</v>
      </c>
      <c r="B2633" s="30" t="s">
        <v>29117</v>
      </c>
      <c r="C2633" s="44" t="s">
        <v>29328</v>
      </c>
      <c r="D2633" s="31" t="s">
        <v>29329</v>
      </c>
      <c r="E2633" s="29" t="s">
        <v>5180</v>
      </c>
      <c r="F2633" s="30" t="s">
        <v>29334</v>
      </c>
    </row>
    <row r="2634" spans="1:6" ht="28.8" hidden="1" x14ac:dyDescent="0.3">
      <c r="A2634" s="29">
        <v>6</v>
      </c>
      <c r="B2634" s="30" t="s">
        <v>29117</v>
      </c>
      <c r="C2634" s="44" t="s">
        <v>29328</v>
      </c>
      <c r="D2634" s="31" t="s">
        <v>29329</v>
      </c>
      <c r="E2634" s="29" t="s">
        <v>5182</v>
      </c>
      <c r="F2634" s="30" t="s">
        <v>29335</v>
      </c>
    </row>
    <row r="2635" spans="1:6" ht="28.8" hidden="1" x14ac:dyDescent="0.3">
      <c r="A2635" s="29">
        <v>6</v>
      </c>
      <c r="B2635" s="30" t="s">
        <v>29117</v>
      </c>
      <c r="C2635" s="44" t="s">
        <v>29328</v>
      </c>
      <c r="D2635" s="31" t="s">
        <v>29329</v>
      </c>
      <c r="E2635" s="29" t="s">
        <v>5184</v>
      </c>
      <c r="F2635" s="30" t="s">
        <v>29336</v>
      </c>
    </row>
    <row r="2636" spans="1:6" ht="28.8" hidden="1" x14ac:dyDescent="0.3">
      <c r="A2636" s="29">
        <v>6</v>
      </c>
      <c r="B2636" s="30" t="s">
        <v>29117</v>
      </c>
      <c r="C2636" s="44" t="s">
        <v>29337</v>
      </c>
      <c r="D2636" s="31" t="s">
        <v>29338</v>
      </c>
      <c r="E2636" s="29" t="s">
        <v>5186</v>
      </c>
      <c r="F2636" s="30" t="s">
        <v>29339</v>
      </c>
    </row>
    <row r="2637" spans="1:6" ht="28.8" hidden="1" x14ac:dyDescent="0.3">
      <c r="A2637" s="29">
        <v>6</v>
      </c>
      <c r="B2637" s="30" t="s">
        <v>29117</v>
      </c>
      <c r="C2637" s="44" t="s">
        <v>29337</v>
      </c>
      <c r="D2637" s="31" t="s">
        <v>29338</v>
      </c>
      <c r="E2637" s="29" t="s">
        <v>5188</v>
      </c>
      <c r="F2637" s="30" t="s">
        <v>29340</v>
      </c>
    </row>
    <row r="2638" spans="1:6" ht="28.8" hidden="1" x14ac:dyDescent="0.3">
      <c r="A2638" s="29">
        <v>6</v>
      </c>
      <c r="B2638" s="30" t="s">
        <v>29117</v>
      </c>
      <c r="C2638" s="44" t="s">
        <v>29337</v>
      </c>
      <c r="D2638" s="31" t="s">
        <v>29338</v>
      </c>
      <c r="E2638" s="29" t="s">
        <v>5190</v>
      </c>
      <c r="F2638" s="30" t="s">
        <v>29341</v>
      </c>
    </row>
    <row r="2639" spans="1:6" ht="28.8" hidden="1" x14ac:dyDescent="0.3">
      <c r="A2639" s="29">
        <v>6</v>
      </c>
      <c r="B2639" s="30" t="s">
        <v>29117</v>
      </c>
      <c r="C2639" s="44" t="s">
        <v>29337</v>
      </c>
      <c r="D2639" s="31" t="s">
        <v>29338</v>
      </c>
      <c r="E2639" s="29" t="s">
        <v>5192</v>
      </c>
      <c r="F2639" s="30" t="s">
        <v>29342</v>
      </c>
    </row>
    <row r="2640" spans="1:6" ht="28.8" hidden="1" x14ac:dyDescent="0.3">
      <c r="A2640" s="29">
        <v>6</v>
      </c>
      <c r="B2640" s="30" t="s">
        <v>29117</v>
      </c>
      <c r="C2640" s="44" t="s">
        <v>29343</v>
      </c>
      <c r="D2640" s="31" t="s">
        <v>29344</v>
      </c>
      <c r="E2640" s="29" t="s">
        <v>5194</v>
      </c>
      <c r="F2640" s="30" t="s">
        <v>29345</v>
      </c>
    </row>
    <row r="2641" spans="1:6" ht="28.8" hidden="1" x14ac:dyDescent="0.3">
      <c r="A2641" s="29">
        <v>6</v>
      </c>
      <c r="B2641" s="30" t="s">
        <v>29117</v>
      </c>
      <c r="C2641" s="44" t="s">
        <v>29343</v>
      </c>
      <c r="D2641" s="31" t="s">
        <v>29344</v>
      </c>
      <c r="E2641" s="29" t="s">
        <v>5196</v>
      </c>
      <c r="F2641" s="30" t="s">
        <v>29346</v>
      </c>
    </row>
    <row r="2642" spans="1:6" ht="28.8" hidden="1" x14ac:dyDescent="0.3">
      <c r="A2642" s="29">
        <v>6</v>
      </c>
      <c r="B2642" s="30" t="s">
        <v>29117</v>
      </c>
      <c r="C2642" s="44" t="s">
        <v>29343</v>
      </c>
      <c r="D2642" s="31" t="s">
        <v>29344</v>
      </c>
      <c r="E2642" s="29" t="s">
        <v>5198</v>
      </c>
      <c r="F2642" s="30" t="s">
        <v>29347</v>
      </c>
    </row>
    <row r="2643" spans="1:6" ht="28.8" hidden="1" x14ac:dyDescent="0.3">
      <c r="A2643" s="29">
        <v>6</v>
      </c>
      <c r="B2643" s="30" t="s">
        <v>29117</v>
      </c>
      <c r="C2643" s="44" t="s">
        <v>29343</v>
      </c>
      <c r="D2643" s="31" t="s">
        <v>29344</v>
      </c>
      <c r="E2643" s="29" t="s">
        <v>5200</v>
      </c>
      <c r="F2643" s="30" t="s">
        <v>29348</v>
      </c>
    </row>
    <row r="2644" spans="1:6" ht="28.8" hidden="1" x14ac:dyDescent="0.3">
      <c r="A2644" s="29">
        <v>6</v>
      </c>
      <c r="B2644" s="30" t="s">
        <v>29117</v>
      </c>
      <c r="C2644" s="44" t="s">
        <v>29343</v>
      </c>
      <c r="D2644" s="31" t="s">
        <v>29344</v>
      </c>
      <c r="E2644" s="29" t="s">
        <v>5202</v>
      </c>
      <c r="F2644" s="30" t="s">
        <v>29349</v>
      </c>
    </row>
    <row r="2645" spans="1:6" ht="28.8" hidden="1" x14ac:dyDescent="0.3">
      <c r="A2645" s="29">
        <v>6</v>
      </c>
      <c r="B2645" s="30" t="s">
        <v>29117</v>
      </c>
      <c r="C2645" s="44" t="s">
        <v>29343</v>
      </c>
      <c r="D2645" s="31" t="s">
        <v>29344</v>
      </c>
      <c r="E2645" s="29" t="s">
        <v>5204</v>
      </c>
      <c r="F2645" s="30" t="s">
        <v>29350</v>
      </c>
    </row>
    <row r="2646" spans="1:6" ht="28.8" hidden="1" x14ac:dyDescent="0.3">
      <c r="A2646" s="29">
        <v>6</v>
      </c>
      <c r="B2646" s="30" t="s">
        <v>29117</v>
      </c>
      <c r="C2646" s="44" t="s">
        <v>29343</v>
      </c>
      <c r="D2646" s="31" t="s">
        <v>29344</v>
      </c>
      <c r="E2646" s="29" t="s">
        <v>5206</v>
      </c>
      <c r="F2646" s="30" t="s">
        <v>29351</v>
      </c>
    </row>
    <row r="2647" spans="1:6" ht="28.8" hidden="1" x14ac:dyDescent="0.3">
      <c r="A2647" s="29">
        <v>6</v>
      </c>
      <c r="B2647" s="30" t="s">
        <v>29117</v>
      </c>
      <c r="C2647" s="44" t="s">
        <v>29352</v>
      </c>
      <c r="D2647" s="31" t="s">
        <v>29353</v>
      </c>
      <c r="E2647" s="29" t="s">
        <v>5208</v>
      </c>
      <c r="F2647" s="30" t="s">
        <v>29354</v>
      </c>
    </row>
    <row r="2648" spans="1:6" ht="28.8" hidden="1" x14ac:dyDescent="0.3">
      <c r="A2648" s="29">
        <v>6</v>
      </c>
      <c r="B2648" s="30" t="s">
        <v>29117</v>
      </c>
      <c r="C2648" s="44" t="s">
        <v>29352</v>
      </c>
      <c r="D2648" s="31" t="s">
        <v>29353</v>
      </c>
      <c r="E2648" s="29" t="s">
        <v>5210</v>
      </c>
      <c r="F2648" s="30" t="s">
        <v>29355</v>
      </c>
    </row>
    <row r="2649" spans="1:6" ht="28.8" hidden="1" x14ac:dyDescent="0.3">
      <c r="A2649" s="29">
        <v>6</v>
      </c>
      <c r="B2649" s="30" t="s">
        <v>29117</v>
      </c>
      <c r="C2649" s="44" t="s">
        <v>29352</v>
      </c>
      <c r="D2649" s="31" t="s">
        <v>29353</v>
      </c>
      <c r="E2649" s="29" t="s">
        <v>5212</v>
      </c>
      <c r="F2649" s="30" t="s">
        <v>29356</v>
      </c>
    </row>
    <row r="2650" spans="1:6" ht="28.8" hidden="1" x14ac:dyDescent="0.3">
      <c r="A2650" s="29">
        <v>6</v>
      </c>
      <c r="B2650" s="30" t="s">
        <v>29117</v>
      </c>
      <c r="C2650" s="44" t="s">
        <v>29352</v>
      </c>
      <c r="D2650" s="31" t="s">
        <v>29353</v>
      </c>
      <c r="E2650" s="29" t="s">
        <v>5214</v>
      </c>
      <c r="F2650" s="30" t="s">
        <v>29357</v>
      </c>
    </row>
    <row r="2651" spans="1:6" ht="28.8" hidden="1" x14ac:dyDescent="0.3">
      <c r="A2651" s="29">
        <v>6</v>
      </c>
      <c r="B2651" s="30" t="s">
        <v>29117</v>
      </c>
      <c r="C2651" s="44" t="s">
        <v>29352</v>
      </c>
      <c r="D2651" s="31" t="s">
        <v>29353</v>
      </c>
      <c r="E2651" s="29" t="s">
        <v>5216</v>
      </c>
      <c r="F2651" s="30" t="s">
        <v>29358</v>
      </c>
    </row>
    <row r="2652" spans="1:6" ht="28.8" hidden="1" x14ac:dyDescent="0.3">
      <c r="A2652" s="29">
        <v>6</v>
      </c>
      <c r="B2652" s="30" t="s">
        <v>29117</v>
      </c>
      <c r="C2652" s="44" t="s">
        <v>29352</v>
      </c>
      <c r="D2652" s="31" t="s">
        <v>29353</v>
      </c>
      <c r="E2652" s="29" t="s">
        <v>5218</v>
      </c>
      <c r="F2652" s="30" t="s">
        <v>29359</v>
      </c>
    </row>
    <row r="2653" spans="1:6" ht="28.8" hidden="1" x14ac:dyDescent="0.3">
      <c r="A2653" s="29">
        <v>6</v>
      </c>
      <c r="B2653" s="30" t="s">
        <v>29117</v>
      </c>
      <c r="C2653" s="44" t="s">
        <v>29352</v>
      </c>
      <c r="D2653" s="31" t="s">
        <v>29353</v>
      </c>
      <c r="E2653" s="29" t="s">
        <v>5220</v>
      </c>
      <c r="F2653" s="30" t="s">
        <v>29360</v>
      </c>
    </row>
    <row r="2654" spans="1:6" ht="28.8" hidden="1" x14ac:dyDescent="0.3">
      <c r="A2654" s="29">
        <v>6</v>
      </c>
      <c r="B2654" s="30" t="s">
        <v>29117</v>
      </c>
      <c r="C2654" s="44" t="s">
        <v>29361</v>
      </c>
      <c r="D2654" s="41" t="s">
        <v>29362</v>
      </c>
      <c r="E2654" s="29" t="s">
        <v>5222</v>
      </c>
      <c r="F2654" s="30" t="s">
        <v>29363</v>
      </c>
    </row>
    <row r="2655" spans="1:6" ht="43.2" hidden="1" x14ac:dyDescent="0.3">
      <c r="A2655" s="29">
        <v>6</v>
      </c>
      <c r="B2655" s="30" t="s">
        <v>29117</v>
      </c>
      <c r="C2655" s="44" t="s">
        <v>29361</v>
      </c>
      <c r="D2655" s="41" t="s">
        <v>29362</v>
      </c>
      <c r="E2655" s="29" t="s">
        <v>5224</v>
      </c>
      <c r="F2655" s="30" t="s">
        <v>29364</v>
      </c>
    </row>
    <row r="2656" spans="1:6" ht="28.8" hidden="1" x14ac:dyDescent="0.3">
      <c r="A2656" s="29">
        <v>6</v>
      </c>
      <c r="B2656" s="30" t="s">
        <v>29117</v>
      </c>
      <c r="C2656" s="44" t="s">
        <v>29361</v>
      </c>
      <c r="D2656" s="41" t="s">
        <v>29362</v>
      </c>
      <c r="E2656" s="29" t="s">
        <v>5226</v>
      </c>
      <c r="F2656" s="30" t="s">
        <v>29365</v>
      </c>
    </row>
    <row r="2657" spans="1:6" ht="28.8" hidden="1" x14ac:dyDescent="0.3">
      <c r="A2657" s="29">
        <v>6</v>
      </c>
      <c r="B2657" s="30" t="s">
        <v>29117</v>
      </c>
      <c r="C2657" s="44" t="s">
        <v>29361</v>
      </c>
      <c r="D2657" s="41" t="s">
        <v>29362</v>
      </c>
      <c r="E2657" s="29" t="s">
        <v>5228</v>
      </c>
      <c r="F2657" s="30" t="s">
        <v>29366</v>
      </c>
    </row>
    <row r="2658" spans="1:6" ht="28.8" hidden="1" x14ac:dyDescent="0.3">
      <c r="A2658" s="29">
        <v>6</v>
      </c>
      <c r="B2658" s="30" t="s">
        <v>29117</v>
      </c>
      <c r="C2658" s="44" t="s">
        <v>29361</v>
      </c>
      <c r="D2658" s="41" t="s">
        <v>29362</v>
      </c>
      <c r="E2658" s="29" t="s">
        <v>5230</v>
      </c>
      <c r="F2658" s="30" t="s">
        <v>29367</v>
      </c>
    </row>
    <row r="2659" spans="1:6" ht="28.8" hidden="1" x14ac:dyDescent="0.3">
      <c r="A2659" s="29">
        <v>6</v>
      </c>
      <c r="B2659" s="30" t="s">
        <v>29117</v>
      </c>
      <c r="C2659" s="44" t="s">
        <v>29368</v>
      </c>
      <c r="D2659" s="31" t="s">
        <v>29369</v>
      </c>
      <c r="E2659" s="29" t="s">
        <v>5232</v>
      </c>
      <c r="F2659" s="30" t="s">
        <v>29370</v>
      </c>
    </row>
    <row r="2660" spans="1:6" ht="28.8" hidden="1" x14ac:dyDescent="0.3">
      <c r="A2660" s="29">
        <v>6</v>
      </c>
      <c r="B2660" s="30" t="s">
        <v>29117</v>
      </c>
      <c r="C2660" s="44" t="s">
        <v>29368</v>
      </c>
      <c r="D2660" s="31" t="s">
        <v>29369</v>
      </c>
      <c r="E2660" s="29" t="s">
        <v>5234</v>
      </c>
      <c r="F2660" s="30" t="s">
        <v>29371</v>
      </c>
    </row>
    <row r="2661" spans="1:6" ht="28.8" hidden="1" x14ac:dyDescent="0.3">
      <c r="A2661" s="29">
        <v>6</v>
      </c>
      <c r="B2661" s="30" t="s">
        <v>29117</v>
      </c>
      <c r="C2661" s="44" t="s">
        <v>29368</v>
      </c>
      <c r="D2661" s="31" t="s">
        <v>29369</v>
      </c>
      <c r="E2661" s="29" t="s">
        <v>5236</v>
      </c>
      <c r="F2661" s="30" t="s">
        <v>29372</v>
      </c>
    </row>
    <row r="2662" spans="1:6" ht="28.8" hidden="1" x14ac:dyDescent="0.3">
      <c r="A2662" s="29">
        <v>6</v>
      </c>
      <c r="B2662" s="30" t="s">
        <v>29117</v>
      </c>
      <c r="C2662" s="44" t="s">
        <v>29368</v>
      </c>
      <c r="D2662" s="31" t="s">
        <v>29369</v>
      </c>
      <c r="E2662" s="29" t="s">
        <v>5238</v>
      </c>
      <c r="F2662" s="30" t="s">
        <v>29373</v>
      </c>
    </row>
    <row r="2663" spans="1:6" ht="28.8" hidden="1" x14ac:dyDescent="0.3">
      <c r="A2663" s="29">
        <v>6</v>
      </c>
      <c r="B2663" s="30" t="s">
        <v>29117</v>
      </c>
      <c r="C2663" s="44" t="s">
        <v>29368</v>
      </c>
      <c r="D2663" s="31" t="s">
        <v>29369</v>
      </c>
      <c r="E2663" s="29" t="s">
        <v>5240</v>
      </c>
      <c r="F2663" s="30" t="s">
        <v>29374</v>
      </c>
    </row>
    <row r="2664" spans="1:6" ht="28.8" hidden="1" x14ac:dyDescent="0.3">
      <c r="A2664" s="29">
        <v>6</v>
      </c>
      <c r="B2664" s="30" t="s">
        <v>29117</v>
      </c>
      <c r="C2664" s="44" t="s">
        <v>29368</v>
      </c>
      <c r="D2664" s="31" t="s">
        <v>29369</v>
      </c>
      <c r="E2664" s="29" t="s">
        <v>5242</v>
      </c>
      <c r="F2664" s="30" t="s">
        <v>29375</v>
      </c>
    </row>
    <row r="2665" spans="1:6" ht="28.8" hidden="1" x14ac:dyDescent="0.3">
      <c r="A2665" s="29">
        <v>6</v>
      </c>
      <c r="B2665" s="30" t="s">
        <v>29117</v>
      </c>
      <c r="C2665" s="44" t="s">
        <v>29368</v>
      </c>
      <c r="D2665" s="31" t="s">
        <v>29369</v>
      </c>
      <c r="E2665" s="29" t="s">
        <v>5244</v>
      </c>
      <c r="F2665" s="30" t="s">
        <v>29376</v>
      </c>
    </row>
    <row r="2666" spans="1:6" ht="28.8" hidden="1" x14ac:dyDescent="0.3">
      <c r="A2666" s="29">
        <v>6</v>
      </c>
      <c r="B2666" s="30" t="s">
        <v>29117</v>
      </c>
      <c r="C2666" s="44" t="s">
        <v>29368</v>
      </c>
      <c r="D2666" s="31" t="s">
        <v>29369</v>
      </c>
      <c r="E2666" s="29" t="s">
        <v>5246</v>
      </c>
      <c r="F2666" s="30" t="s">
        <v>29377</v>
      </c>
    </row>
    <row r="2667" spans="1:6" ht="28.8" hidden="1" x14ac:dyDescent="0.3">
      <c r="A2667" s="29">
        <v>6</v>
      </c>
      <c r="B2667" s="30" t="s">
        <v>29117</v>
      </c>
      <c r="C2667" s="44" t="s">
        <v>29368</v>
      </c>
      <c r="D2667" s="31" t="s">
        <v>29369</v>
      </c>
      <c r="E2667" s="29" t="s">
        <v>5248</v>
      </c>
      <c r="F2667" s="30" t="s">
        <v>29378</v>
      </c>
    </row>
    <row r="2668" spans="1:6" ht="28.8" hidden="1" x14ac:dyDescent="0.3">
      <c r="A2668" s="29">
        <v>6</v>
      </c>
      <c r="B2668" s="30" t="s">
        <v>29117</v>
      </c>
      <c r="C2668" s="44" t="s">
        <v>29368</v>
      </c>
      <c r="D2668" s="31" t="s">
        <v>29369</v>
      </c>
      <c r="E2668" s="29" t="s">
        <v>5250</v>
      </c>
      <c r="F2668" s="30" t="s">
        <v>29379</v>
      </c>
    </row>
    <row r="2669" spans="1:6" ht="28.8" hidden="1" x14ac:dyDescent="0.3">
      <c r="A2669" s="29">
        <v>6</v>
      </c>
      <c r="B2669" s="30" t="s">
        <v>29117</v>
      </c>
      <c r="C2669" s="44" t="s">
        <v>29380</v>
      </c>
      <c r="D2669" s="41" t="s">
        <v>29381</v>
      </c>
      <c r="E2669" s="29" t="s">
        <v>5252</v>
      </c>
      <c r="F2669" s="30" t="s">
        <v>29382</v>
      </c>
    </row>
    <row r="2670" spans="1:6" ht="28.8" hidden="1" x14ac:dyDescent="0.3">
      <c r="A2670" s="29">
        <v>6</v>
      </c>
      <c r="B2670" s="30" t="s">
        <v>29117</v>
      </c>
      <c r="C2670" s="44" t="s">
        <v>29380</v>
      </c>
      <c r="D2670" s="41" t="s">
        <v>29381</v>
      </c>
      <c r="E2670" s="29" t="s">
        <v>5254</v>
      </c>
      <c r="F2670" s="30" t="s">
        <v>29383</v>
      </c>
    </row>
    <row r="2671" spans="1:6" ht="28.8" hidden="1" x14ac:dyDescent="0.3">
      <c r="A2671" s="29">
        <v>6</v>
      </c>
      <c r="B2671" s="30" t="s">
        <v>29117</v>
      </c>
      <c r="C2671" s="44" t="s">
        <v>29380</v>
      </c>
      <c r="D2671" s="41" t="s">
        <v>29381</v>
      </c>
      <c r="E2671" s="29" t="s">
        <v>5256</v>
      </c>
      <c r="F2671" s="30" t="s">
        <v>29384</v>
      </c>
    </row>
    <row r="2672" spans="1:6" ht="28.8" hidden="1" x14ac:dyDescent="0.3">
      <c r="A2672" s="29">
        <v>6</v>
      </c>
      <c r="B2672" s="30" t="s">
        <v>29117</v>
      </c>
      <c r="C2672" s="44" t="s">
        <v>29380</v>
      </c>
      <c r="D2672" s="41" t="s">
        <v>29381</v>
      </c>
      <c r="E2672" s="29" t="s">
        <v>5258</v>
      </c>
      <c r="F2672" s="30" t="s">
        <v>29385</v>
      </c>
    </row>
    <row r="2673" spans="1:6" ht="28.8" hidden="1" x14ac:dyDescent="0.3">
      <c r="A2673" s="29">
        <v>6</v>
      </c>
      <c r="B2673" s="30" t="s">
        <v>29117</v>
      </c>
      <c r="C2673" s="44" t="s">
        <v>29380</v>
      </c>
      <c r="D2673" s="41" t="s">
        <v>29381</v>
      </c>
      <c r="E2673" s="29" t="s">
        <v>5260</v>
      </c>
      <c r="F2673" s="30" t="s">
        <v>29386</v>
      </c>
    </row>
    <row r="2674" spans="1:6" ht="28.8" hidden="1" x14ac:dyDescent="0.3">
      <c r="A2674" s="29">
        <v>6</v>
      </c>
      <c r="B2674" s="30" t="s">
        <v>29117</v>
      </c>
      <c r="C2674" s="44" t="s">
        <v>29387</v>
      </c>
      <c r="D2674" s="31" t="s">
        <v>29388</v>
      </c>
      <c r="E2674" s="29" t="s">
        <v>5262</v>
      </c>
      <c r="F2674" s="30" t="s">
        <v>29389</v>
      </c>
    </row>
    <row r="2675" spans="1:6" ht="28.8" hidden="1" x14ac:dyDescent="0.3">
      <c r="A2675" s="29">
        <v>6</v>
      </c>
      <c r="B2675" s="30" t="s">
        <v>29117</v>
      </c>
      <c r="C2675" s="44" t="s">
        <v>29387</v>
      </c>
      <c r="D2675" s="31" t="s">
        <v>29388</v>
      </c>
      <c r="E2675" s="29" t="s">
        <v>5264</v>
      </c>
      <c r="F2675" s="30" t="s">
        <v>29390</v>
      </c>
    </row>
    <row r="2676" spans="1:6" ht="28.8" hidden="1" x14ac:dyDescent="0.3">
      <c r="A2676" s="29">
        <v>6</v>
      </c>
      <c r="B2676" s="30" t="s">
        <v>29117</v>
      </c>
      <c r="C2676" s="44" t="s">
        <v>29387</v>
      </c>
      <c r="D2676" s="31" t="s">
        <v>29388</v>
      </c>
      <c r="E2676" s="29" t="s">
        <v>5266</v>
      </c>
      <c r="F2676" s="30" t="s">
        <v>29391</v>
      </c>
    </row>
    <row r="2677" spans="1:6" ht="28.8" hidden="1" x14ac:dyDescent="0.3">
      <c r="A2677" s="29">
        <v>6</v>
      </c>
      <c r="B2677" s="30" t="s">
        <v>29117</v>
      </c>
      <c r="C2677" s="44" t="s">
        <v>29387</v>
      </c>
      <c r="D2677" s="31" t="s">
        <v>29388</v>
      </c>
      <c r="E2677" s="29" t="s">
        <v>5268</v>
      </c>
      <c r="F2677" s="30" t="s">
        <v>29392</v>
      </c>
    </row>
    <row r="2678" spans="1:6" ht="28.8" hidden="1" x14ac:dyDescent="0.3">
      <c r="A2678" s="29">
        <v>6</v>
      </c>
      <c r="B2678" s="30" t="s">
        <v>29117</v>
      </c>
      <c r="C2678" s="44" t="s">
        <v>29387</v>
      </c>
      <c r="D2678" s="31" t="s">
        <v>29388</v>
      </c>
      <c r="E2678" s="29" t="s">
        <v>5270</v>
      </c>
      <c r="F2678" s="30" t="s">
        <v>29393</v>
      </c>
    </row>
    <row r="2679" spans="1:6" ht="28.8" hidden="1" x14ac:dyDescent="0.3">
      <c r="A2679" s="29">
        <v>6</v>
      </c>
      <c r="B2679" s="30" t="s">
        <v>29117</v>
      </c>
      <c r="C2679" s="44" t="s">
        <v>29387</v>
      </c>
      <c r="D2679" s="31" t="s">
        <v>29388</v>
      </c>
      <c r="E2679" s="29" t="s">
        <v>5272</v>
      </c>
      <c r="F2679" s="30" t="s">
        <v>29394</v>
      </c>
    </row>
    <row r="2680" spans="1:6" ht="28.8" hidden="1" x14ac:dyDescent="0.3">
      <c r="A2680" s="29">
        <v>6</v>
      </c>
      <c r="B2680" s="30" t="s">
        <v>29117</v>
      </c>
      <c r="C2680" s="44" t="s">
        <v>29387</v>
      </c>
      <c r="D2680" s="31" t="s">
        <v>29388</v>
      </c>
      <c r="E2680" s="29" t="s">
        <v>5274</v>
      </c>
      <c r="F2680" s="30" t="s">
        <v>29395</v>
      </c>
    </row>
    <row r="2681" spans="1:6" ht="28.8" hidden="1" x14ac:dyDescent="0.3">
      <c r="A2681" s="29">
        <v>6</v>
      </c>
      <c r="B2681" s="30" t="s">
        <v>29117</v>
      </c>
      <c r="C2681" s="44" t="s">
        <v>29396</v>
      </c>
      <c r="D2681" s="31" t="s">
        <v>29397</v>
      </c>
      <c r="E2681" s="29" t="s">
        <v>5276</v>
      </c>
      <c r="F2681" s="30" t="s">
        <v>29398</v>
      </c>
    </row>
    <row r="2682" spans="1:6" ht="28.8" hidden="1" x14ac:dyDescent="0.3">
      <c r="A2682" s="29">
        <v>6</v>
      </c>
      <c r="B2682" s="30" t="s">
        <v>29117</v>
      </c>
      <c r="C2682" s="44" t="s">
        <v>29396</v>
      </c>
      <c r="D2682" s="31" t="s">
        <v>29397</v>
      </c>
      <c r="E2682" s="29" t="s">
        <v>5278</v>
      </c>
      <c r="F2682" s="30" t="s">
        <v>29399</v>
      </c>
    </row>
    <row r="2683" spans="1:6" ht="28.8" hidden="1" x14ac:dyDescent="0.3">
      <c r="A2683" s="29">
        <v>6</v>
      </c>
      <c r="B2683" s="30" t="s">
        <v>29117</v>
      </c>
      <c r="C2683" s="44" t="s">
        <v>29396</v>
      </c>
      <c r="D2683" s="31" t="s">
        <v>29397</v>
      </c>
      <c r="E2683" s="29" t="s">
        <v>5280</v>
      </c>
      <c r="F2683" s="30" t="s">
        <v>29400</v>
      </c>
    </row>
    <row r="2684" spans="1:6" ht="28.8" hidden="1" x14ac:dyDescent="0.3">
      <c r="A2684" s="29">
        <v>6</v>
      </c>
      <c r="B2684" s="30" t="s">
        <v>29117</v>
      </c>
      <c r="C2684" s="44" t="s">
        <v>29396</v>
      </c>
      <c r="D2684" s="31" t="s">
        <v>29397</v>
      </c>
      <c r="E2684" s="29" t="s">
        <v>5282</v>
      </c>
      <c r="F2684" s="30" t="s">
        <v>29401</v>
      </c>
    </row>
    <row r="2685" spans="1:6" ht="28.8" hidden="1" x14ac:dyDescent="0.3">
      <c r="A2685" s="29">
        <v>6</v>
      </c>
      <c r="B2685" s="30" t="s">
        <v>29117</v>
      </c>
      <c r="C2685" s="44" t="s">
        <v>29396</v>
      </c>
      <c r="D2685" s="31" t="s">
        <v>29397</v>
      </c>
      <c r="E2685" s="29" t="s">
        <v>5284</v>
      </c>
      <c r="F2685" s="30" t="s">
        <v>29402</v>
      </c>
    </row>
    <row r="2686" spans="1:6" ht="28.8" hidden="1" x14ac:dyDescent="0.3">
      <c r="A2686" s="29">
        <v>6</v>
      </c>
      <c r="B2686" s="30" t="s">
        <v>29117</v>
      </c>
      <c r="C2686" s="44" t="s">
        <v>29396</v>
      </c>
      <c r="D2686" s="31" t="s">
        <v>29397</v>
      </c>
      <c r="E2686" s="29" t="s">
        <v>5286</v>
      </c>
      <c r="F2686" s="30" t="s">
        <v>29403</v>
      </c>
    </row>
    <row r="2687" spans="1:6" ht="28.8" hidden="1" x14ac:dyDescent="0.3">
      <c r="A2687" s="29">
        <v>6</v>
      </c>
      <c r="B2687" s="30" t="s">
        <v>29117</v>
      </c>
      <c r="C2687" s="44" t="s">
        <v>29396</v>
      </c>
      <c r="D2687" s="31" t="s">
        <v>29397</v>
      </c>
      <c r="E2687" s="29" t="s">
        <v>5288</v>
      </c>
      <c r="F2687" s="30" t="s">
        <v>29404</v>
      </c>
    </row>
    <row r="2688" spans="1:6" ht="28.8" hidden="1" x14ac:dyDescent="0.3">
      <c r="A2688" s="29">
        <v>6</v>
      </c>
      <c r="B2688" s="30" t="s">
        <v>29117</v>
      </c>
      <c r="C2688" s="44" t="s">
        <v>29396</v>
      </c>
      <c r="D2688" s="31" t="s">
        <v>29397</v>
      </c>
      <c r="E2688" s="29" t="s">
        <v>5290</v>
      </c>
      <c r="F2688" s="30" t="s">
        <v>29405</v>
      </c>
    </row>
    <row r="2689" spans="1:6" ht="28.8" hidden="1" x14ac:dyDescent="0.3">
      <c r="A2689" s="29">
        <v>6</v>
      </c>
      <c r="B2689" s="30" t="s">
        <v>29117</v>
      </c>
      <c r="C2689" s="44" t="s">
        <v>29396</v>
      </c>
      <c r="D2689" s="31" t="s">
        <v>29397</v>
      </c>
      <c r="E2689" s="29" t="s">
        <v>5292</v>
      </c>
      <c r="F2689" s="30" t="s">
        <v>29406</v>
      </c>
    </row>
    <row r="2690" spans="1:6" ht="28.8" hidden="1" x14ac:dyDescent="0.3">
      <c r="A2690" s="29">
        <v>6</v>
      </c>
      <c r="B2690" s="30" t="s">
        <v>29117</v>
      </c>
      <c r="C2690" s="44" t="s">
        <v>29407</v>
      </c>
      <c r="D2690" s="31" t="s">
        <v>29408</v>
      </c>
      <c r="E2690" s="29" t="s">
        <v>5294</v>
      </c>
      <c r="F2690" s="30" t="s">
        <v>29409</v>
      </c>
    </row>
    <row r="2691" spans="1:6" ht="28.8" hidden="1" x14ac:dyDescent="0.3">
      <c r="A2691" s="29">
        <v>6</v>
      </c>
      <c r="B2691" s="30" t="s">
        <v>29117</v>
      </c>
      <c r="C2691" s="44" t="s">
        <v>29407</v>
      </c>
      <c r="D2691" s="31" t="s">
        <v>29408</v>
      </c>
      <c r="E2691" s="29" t="s">
        <v>5296</v>
      </c>
      <c r="F2691" s="30" t="s">
        <v>29410</v>
      </c>
    </row>
    <row r="2692" spans="1:6" ht="28.8" hidden="1" x14ac:dyDescent="0.3">
      <c r="A2692" s="29">
        <v>6</v>
      </c>
      <c r="B2692" s="30" t="s">
        <v>29117</v>
      </c>
      <c r="C2692" s="44" t="s">
        <v>29407</v>
      </c>
      <c r="D2692" s="31" t="s">
        <v>29408</v>
      </c>
      <c r="E2692" s="29" t="s">
        <v>5298</v>
      </c>
      <c r="F2692" s="30" t="s">
        <v>29411</v>
      </c>
    </row>
    <row r="2693" spans="1:6" ht="28.8" hidden="1" x14ac:dyDescent="0.3">
      <c r="A2693" s="29">
        <v>6</v>
      </c>
      <c r="B2693" s="30" t="s">
        <v>29117</v>
      </c>
      <c r="C2693" s="44" t="s">
        <v>29407</v>
      </c>
      <c r="D2693" s="31" t="s">
        <v>29408</v>
      </c>
      <c r="E2693" s="29" t="s">
        <v>5300</v>
      </c>
      <c r="F2693" s="30" t="s">
        <v>29412</v>
      </c>
    </row>
    <row r="2694" spans="1:6" ht="28.8" hidden="1" x14ac:dyDescent="0.3">
      <c r="A2694" s="29">
        <v>6</v>
      </c>
      <c r="B2694" s="30" t="s">
        <v>29117</v>
      </c>
      <c r="C2694" s="44" t="s">
        <v>29413</v>
      </c>
      <c r="D2694" s="41" t="s">
        <v>29414</v>
      </c>
      <c r="E2694" s="29" t="s">
        <v>5302</v>
      </c>
      <c r="F2694" s="30" t="s">
        <v>29415</v>
      </c>
    </row>
    <row r="2695" spans="1:6" ht="28.8" hidden="1" x14ac:dyDescent="0.3">
      <c r="A2695" s="29">
        <v>6</v>
      </c>
      <c r="B2695" s="30" t="s">
        <v>29117</v>
      </c>
      <c r="C2695" s="44" t="s">
        <v>29413</v>
      </c>
      <c r="D2695" s="41" t="s">
        <v>29414</v>
      </c>
      <c r="E2695" s="29" t="s">
        <v>5304</v>
      </c>
      <c r="F2695" s="30" t="s">
        <v>29416</v>
      </c>
    </row>
    <row r="2696" spans="1:6" ht="28.8" hidden="1" x14ac:dyDescent="0.3">
      <c r="A2696" s="29">
        <v>6</v>
      </c>
      <c r="B2696" s="30" t="s">
        <v>29117</v>
      </c>
      <c r="C2696" s="44" t="s">
        <v>29417</v>
      </c>
      <c r="D2696" s="31" t="s">
        <v>29418</v>
      </c>
      <c r="E2696" s="29" t="s">
        <v>5306</v>
      </c>
      <c r="F2696" s="30" t="s">
        <v>29419</v>
      </c>
    </row>
    <row r="2697" spans="1:6" ht="28.8" hidden="1" x14ac:dyDescent="0.3">
      <c r="A2697" s="29">
        <v>6</v>
      </c>
      <c r="B2697" s="30" t="s">
        <v>29117</v>
      </c>
      <c r="C2697" s="44" t="s">
        <v>29417</v>
      </c>
      <c r="D2697" s="31" t="s">
        <v>29418</v>
      </c>
      <c r="E2697" s="29" t="s">
        <v>5308</v>
      </c>
      <c r="F2697" s="30" t="s">
        <v>29420</v>
      </c>
    </row>
    <row r="2698" spans="1:6" ht="28.8" hidden="1" x14ac:dyDescent="0.3">
      <c r="A2698" s="29">
        <v>6</v>
      </c>
      <c r="B2698" s="30" t="s">
        <v>29117</v>
      </c>
      <c r="C2698" s="44" t="s">
        <v>29417</v>
      </c>
      <c r="D2698" s="31" t="s">
        <v>29418</v>
      </c>
      <c r="E2698" s="29" t="s">
        <v>5310</v>
      </c>
      <c r="F2698" s="30" t="s">
        <v>29421</v>
      </c>
    </row>
    <row r="2699" spans="1:6" ht="28.8" hidden="1" x14ac:dyDescent="0.3">
      <c r="A2699" s="29">
        <v>6</v>
      </c>
      <c r="B2699" s="30" t="s">
        <v>29117</v>
      </c>
      <c r="C2699" s="44" t="s">
        <v>29417</v>
      </c>
      <c r="D2699" s="31" t="s">
        <v>29418</v>
      </c>
      <c r="E2699" s="29" t="s">
        <v>5312</v>
      </c>
      <c r="F2699" s="30" t="s">
        <v>29422</v>
      </c>
    </row>
    <row r="2700" spans="1:6" ht="28.8" hidden="1" x14ac:dyDescent="0.3">
      <c r="A2700" s="29">
        <v>6</v>
      </c>
      <c r="B2700" s="30" t="s">
        <v>29117</v>
      </c>
      <c r="C2700" s="44" t="s">
        <v>29417</v>
      </c>
      <c r="D2700" s="31" t="s">
        <v>29418</v>
      </c>
      <c r="E2700" s="29" t="s">
        <v>5314</v>
      </c>
      <c r="F2700" s="30" t="s">
        <v>29423</v>
      </c>
    </row>
    <row r="2701" spans="1:6" ht="28.8" hidden="1" x14ac:dyDescent="0.3">
      <c r="A2701" s="29">
        <v>6</v>
      </c>
      <c r="B2701" s="30" t="s">
        <v>29117</v>
      </c>
      <c r="C2701" s="44" t="s">
        <v>29417</v>
      </c>
      <c r="D2701" s="31" t="s">
        <v>29418</v>
      </c>
      <c r="E2701" s="29" t="s">
        <v>5316</v>
      </c>
      <c r="F2701" s="30" t="s">
        <v>29424</v>
      </c>
    </row>
    <row r="2702" spans="1:6" ht="28.8" hidden="1" x14ac:dyDescent="0.3">
      <c r="A2702" s="29">
        <v>6</v>
      </c>
      <c r="B2702" s="30" t="s">
        <v>29117</v>
      </c>
      <c r="C2702" s="44" t="s">
        <v>29425</v>
      </c>
      <c r="D2702" s="30" t="s">
        <v>29426</v>
      </c>
      <c r="E2702" s="29" t="s">
        <v>5318</v>
      </c>
      <c r="F2702" s="30" t="s">
        <v>29427</v>
      </c>
    </row>
    <row r="2703" spans="1:6" ht="28.8" hidden="1" x14ac:dyDescent="0.3">
      <c r="A2703" s="29">
        <v>6</v>
      </c>
      <c r="B2703" s="30" t="s">
        <v>29117</v>
      </c>
      <c r="C2703" s="44" t="s">
        <v>29425</v>
      </c>
      <c r="D2703" s="30" t="s">
        <v>29426</v>
      </c>
      <c r="E2703" s="29" t="s">
        <v>5320</v>
      </c>
      <c r="F2703" s="30" t="s">
        <v>29428</v>
      </c>
    </row>
    <row r="2704" spans="1:6" ht="28.8" hidden="1" x14ac:dyDescent="0.3">
      <c r="A2704" s="29">
        <v>6</v>
      </c>
      <c r="B2704" s="30" t="s">
        <v>29117</v>
      </c>
      <c r="C2704" s="44" t="s">
        <v>29425</v>
      </c>
      <c r="D2704" s="30" t="s">
        <v>29426</v>
      </c>
      <c r="E2704" s="29" t="s">
        <v>5322</v>
      </c>
      <c r="F2704" s="30" t="s">
        <v>29429</v>
      </c>
    </row>
    <row r="2705" spans="1:6" ht="28.8" hidden="1" x14ac:dyDescent="0.3">
      <c r="A2705" s="29">
        <v>6</v>
      </c>
      <c r="B2705" s="30" t="s">
        <v>29117</v>
      </c>
      <c r="C2705" s="44" t="s">
        <v>29425</v>
      </c>
      <c r="D2705" s="30" t="s">
        <v>29426</v>
      </c>
      <c r="E2705" s="29" t="s">
        <v>5324</v>
      </c>
      <c r="F2705" s="30" t="s">
        <v>29430</v>
      </c>
    </row>
    <row r="2706" spans="1:6" ht="28.8" hidden="1" x14ac:dyDescent="0.3">
      <c r="A2706" s="29">
        <v>6</v>
      </c>
      <c r="B2706" s="30" t="s">
        <v>29117</v>
      </c>
      <c r="C2706" s="29" t="s">
        <v>29431</v>
      </c>
      <c r="D2706" s="30" t="s">
        <v>29432</v>
      </c>
      <c r="E2706" s="29" t="s">
        <v>5326</v>
      </c>
      <c r="F2706" s="30" t="s">
        <v>29433</v>
      </c>
    </row>
    <row r="2707" spans="1:6" ht="28.8" hidden="1" x14ac:dyDescent="0.3">
      <c r="A2707" s="29">
        <v>6</v>
      </c>
      <c r="B2707" s="30" t="s">
        <v>29117</v>
      </c>
      <c r="C2707" s="29" t="s">
        <v>29431</v>
      </c>
      <c r="D2707" s="30" t="s">
        <v>29432</v>
      </c>
      <c r="E2707" s="29" t="s">
        <v>5328</v>
      </c>
      <c r="F2707" s="30" t="s">
        <v>29434</v>
      </c>
    </row>
    <row r="2708" spans="1:6" ht="28.8" hidden="1" x14ac:dyDescent="0.3">
      <c r="A2708" s="29">
        <v>6</v>
      </c>
      <c r="B2708" s="30" t="s">
        <v>29117</v>
      </c>
      <c r="C2708" s="29" t="s">
        <v>29431</v>
      </c>
      <c r="D2708" s="30" t="s">
        <v>29432</v>
      </c>
      <c r="E2708" s="29" t="s">
        <v>5330</v>
      </c>
      <c r="F2708" s="30" t="s">
        <v>29435</v>
      </c>
    </row>
    <row r="2709" spans="1:6" ht="28.8" hidden="1" x14ac:dyDescent="0.3">
      <c r="A2709" s="29">
        <v>6</v>
      </c>
      <c r="B2709" s="30" t="s">
        <v>29117</v>
      </c>
      <c r="C2709" s="29" t="s">
        <v>29431</v>
      </c>
      <c r="D2709" s="30" t="s">
        <v>29432</v>
      </c>
      <c r="E2709" s="29" t="s">
        <v>5332</v>
      </c>
      <c r="F2709" s="30" t="s">
        <v>29436</v>
      </c>
    </row>
    <row r="2710" spans="1:6" ht="28.8" hidden="1" x14ac:dyDescent="0.3">
      <c r="A2710" s="29">
        <v>6</v>
      </c>
      <c r="B2710" s="30" t="s">
        <v>29117</v>
      </c>
      <c r="C2710" s="29" t="s">
        <v>29431</v>
      </c>
      <c r="D2710" s="30" t="s">
        <v>29432</v>
      </c>
      <c r="E2710" s="29" t="s">
        <v>5334</v>
      </c>
      <c r="F2710" s="30" t="s">
        <v>29437</v>
      </c>
    </row>
    <row r="2711" spans="1:6" ht="28.8" hidden="1" x14ac:dyDescent="0.3">
      <c r="A2711" s="29">
        <v>6</v>
      </c>
      <c r="B2711" s="30" t="s">
        <v>29117</v>
      </c>
      <c r="C2711" s="29" t="s">
        <v>29438</v>
      </c>
      <c r="D2711" s="30" t="s">
        <v>29439</v>
      </c>
      <c r="E2711" s="29" t="s">
        <v>5336</v>
      </c>
      <c r="F2711" s="30" t="s">
        <v>29440</v>
      </c>
    </row>
    <row r="2712" spans="1:6" ht="28.8" hidden="1" x14ac:dyDescent="0.3">
      <c r="A2712" s="29">
        <v>6</v>
      </c>
      <c r="B2712" s="30" t="s">
        <v>29117</v>
      </c>
      <c r="C2712" s="29" t="s">
        <v>29438</v>
      </c>
      <c r="D2712" s="30" t="s">
        <v>29439</v>
      </c>
      <c r="E2712" s="29" t="s">
        <v>5338</v>
      </c>
      <c r="F2712" s="30" t="s">
        <v>29441</v>
      </c>
    </row>
    <row r="2713" spans="1:6" ht="28.8" hidden="1" x14ac:dyDescent="0.3">
      <c r="A2713" s="29">
        <v>6</v>
      </c>
      <c r="B2713" s="30" t="s">
        <v>29117</v>
      </c>
      <c r="C2713" s="29" t="s">
        <v>29438</v>
      </c>
      <c r="D2713" s="30" t="s">
        <v>29439</v>
      </c>
      <c r="E2713" s="29" t="s">
        <v>5340</v>
      </c>
      <c r="F2713" s="30" t="s">
        <v>29442</v>
      </c>
    </row>
    <row r="2714" spans="1:6" ht="28.8" hidden="1" x14ac:dyDescent="0.3">
      <c r="A2714" s="29">
        <v>6</v>
      </c>
      <c r="B2714" s="30" t="s">
        <v>29117</v>
      </c>
      <c r="C2714" s="29" t="s">
        <v>29438</v>
      </c>
      <c r="D2714" s="30" t="s">
        <v>29439</v>
      </c>
      <c r="E2714" s="29" t="s">
        <v>5342</v>
      </c>
      <c r="F2714" s="30" t="s">
        <v>29443</v>
      </c>
    </row>
    <row r="2715" spans="1:6" ht="28.8" hidden="1" x14ac:dyDescent="0.3">
      <c r="A2715" s="29">
        <v>6</v>
      </c>
      <c r="B2715" s="30" t="s">
        <v>29117</v>
      </c>
      <c r="C2715" s="29" t="s">
        <v>29438</v>
      </c>
      <c r="D2715" s="30" t="s">
        <v>29439</v>
      </c>
      <c r="E2715" s="29" t="s">
        <v>5344</v>
      </c>
      <c r="F2715" s="30" t="s">
        <v>29444</v>
      </c>
    </row>
    <row r="2716" spans="1:6" ht="28.8" hidden="1" x14ac:dyDescent="0.3">
      <c r="A2716" s="29">
        <v>6</v>
      </c>
      <c r="B2716" s="30" t="s">
        <v>29117</v>
      </c>
      <c r="C2716" s="29" t="s">
        <v>29438</v>
      </c>
      <c r="D2716" s="30" t="s">
        <v>29439</v>
      </c>
      <c r="E2716" s="29" t="s">
        <v>5346</v>
      </c>
      <c r="F2716" s="30" t="s">
        <v>29445</v>
      </c>
    </row>
    <row r="2717" spans="1:6" ht="28.8" hidden="1" x14ac:dyDescent="0.3">
      <c r="A2717" s="29">
        <v>6</v>
      </c>
      <c r="B2717" s="30" t="s">
        <v>29117</v>
      </c>
      <c r="C2717" s="29" t="s">
        <v>29438</v>
      </c>
      <c r="D2717" s="30" t="s">
        <v>29439</v>
      </c>
      <c r="E2717" s="29" t="s">
        <v>5348</v>
      </c>
      <c r="F2717" s="30" t="s">
        <v>29446</v>
      </c>
    </row>
    <row r="2718" spans="1:6" ht="28.8" hidden="1" x14ac:dyDescent="0.3">
      <c r="A2718" s="29">
        <v>6</v>
      </c>
      <c r="B2718" s="30" t="s">
        <v>29117</v>
      </c>
      <c r="C2718" s="29" t="s">
        <v>29438</v>
      </c>
      <c r="D2718" s="30" t="s">
        <v>29439</v>
      </c>
      <c r="E2718" s="29" t="s">
        <v>5350</v>
      </c>
      <c r="F2718" s="30" t="s">
        <v>29447</v>
      </c>
    </row>
    <row r="2719" spans="1:6" ht="28.8" hidden="1" x14ac:dyDescent="0.3">
      <c r="A2719" s="29">
        <v>6</v>
      </c>
      <c r="B2719" s="30" t="s">
        <v>29117</v>
      </c>
      <c r="C2719" s="29" t="s">
        <v>29448</v>
      </c>
      <c r="D2719" s="30" t="s">
        <v>29449</v>
      </c>
      <c r="E2719" s="29" t="s">
        <v>5352</v>
      </c>
      <c r="F2719" s="30" t="s">
        <v>29450</v>
      </c>
    </row>
    <row r="2720" spans="1:6" ht="28.8" hidden="1" x14ac:dyDescent="0.3">
      <c r="A2720" s="29">
        <v>6</v>
      </c>
      <c r="B2720" s="30" t="s">
        <v>29117</v>
      </c>
      <c r="C2720" s="29" t="s">
        <v>29451</v>
      </c>
      <c r="D2720" s="30" t="s">
        <v>29452</v>
      </c>
      <c r="E2720" s="29" t="s">
        <v>5354</v>
      </c>
      <c r="F2720" s="30" t="s">
        <v>29453</v>
      </c>
    </row>
    <row r="2721" spans="1:6" ht="28.8" hidden="1" x14ac:dyDescent="0.3">
      <c r="A2721" s="29">
        <v>6</v>
      </c>
      <c r="B2721" s="30" t="s">
        <v>29117</v>
      </c>
      <c r="C2721" s="29" t="s">
        <v>29451</v>
      </c>
      <c r="D2721" s="30" t="s">
        <v>29452</v>
      </c>
      <c r="E2721" s="29" t="s">
        <v>5356</v>
      </c>
      <c r="F2721" s="30" t="s">
        <v>29454</v>
      </c>
    </row>
    <row r="2722" spans="1:6" ht="28.8" hidden="1" x14ac:dyDescent="0.3">
      <c r="A2722" s="29">
        <v>6</v>
      </c>
      <c r="B2722" s="30" t="s">
        <v>29117</v>
      </c>
      <c r="C2722" s="29" t="s">
        <v>29451</v>
      </c>
      <c r="D2722" s="30" t="s">
        <v>29452</v>
      </c>
      <c r="E2722" s="29" t="s">
        <v>5358</v>
      </c>
      <c r="F2722" s="30" t="s">
        <v>29455</v>
      </c>
    </row>
    <row r="2723" spans="1:6" ht="28.8" hidden="1" x14ac:dyDescent="0.3">
      <c r="A2723" s="29">
        <v>6</v>
      </c>
      <c r="B2723" s="30" t="s">
        <v>29117</v>
      </c>
      <c r="C2723" s="29" t="s">
        <v>29451</v>
      </c>
      <c r="D2723" s="30" t="s">
        <v>29452</v>
      </c>
      <c r="E2723" s="29" t="s">
        <v>5360</v>
      </c>
      <c r="F2723" s="30" t="s">
        <v>29456</v>
      </c>
    </row>
    <row r="2724" spans="1:6" ht="28.8" hidden="1" x14ac:dyDescent="0.3">
      <c r="A2724" s="29">
        <v>6</v>
      </c>
      <c r="B2724" s="30" t="s">
        <v>29117</v>
      </c>
      <c r="C2724" s="29" t="s">
        <v>29451</v>
      </c>
      <c r="D2724" s="30" t="s">
        <v>29452</v>
      </c>
      <c r="E2724" s="29" t="s">
        <v>5362</v>
      </c>
      <c r="F2724" s="30" t="s">
        <v>29457</v>
      </c>
    </row>
    <row r="2725" spans="1:6" ht="28.8" hidden="1" x14ac:dyDescent="0.3">
      <c r="A2725" s="29">
        <v>6</v>
      </c>
      <c r="B2725" s="30" t="s">
        <v>29117</v>
      </c>
      <c r="C2725" s="29" t="s">
        <v>29458</v>
      </c>
      <c r="D2725" s="30" t="s">
        <v>29459</v>
      </c>
      <c r="E2725" s="29" t="s">
        <v>5364</v>
      </c>
      <c r="F2725" s="30" t="s">
        <v>29460</v>
      </c>
    </row>
    <row r="2726" spans="1:6" ht="28.8" hidden="1" x14ac:dyDescent="0.3">
      <c r="A2726" s="29">
        <v>6</v>
      </c>
      <c r="B2726" s="30" t="s">
        <v>29117</v>
      </c>
      <c r="C2726" s="29" t="s">
        <v>29458</v>
      </c>
      <c r="D2726" s="30" t="s">
        <v>29459</v>
      </c>
      <c r="E2726" s="29" t="s">
        <v>5366</v>
      </c>
      <c r="F2726" s="30" t="s">
        <v>29461</v>
      </c>
    </row>
    <row r="2727" spans="1:6" ht="28.8" hidden="1" x14ac:dyDescent="0.3">
      <c r="A2727" s="29">
        <v>6</v>
      </c>
      <c r="B2727" s="30" t="s">
        <v>29117</v>
      </c>
      <c r="C2727" s="29" t="s">
        <v>29458</v>
      </c>
      <c r="D2727" s="30" t="s">
        <v>29459</v>
      </c>
      <c r="E2727" s="29" t="s">
        <v>5368</v>
      </c>
      <c r="F2727" s="30" t="s">
        <v>29462</v>
      </c>
    </row>
    <row r="2728" spans="1:6" ht="28.8" hidden="1" x14ac:dyDescent="0.3">
      <c r="A2728" s="29">
        <v>6</v>
      </c>
      <c r="B2728" s="30" t="s">
        <v>29117</v>
      </c>
      <c r="C2728" s="29" t="s">
        <v>29458</v>
      </c>
      <c r="D2728" s="30" t="s">
        <v>29459</v>
      </c>
      <c r="E2728" s="29" t="s">
        <v>5370</v>
      </c>
      <c r="F2728" s="30" t="s">
        <v>29463</v>
      </c>
    </row>
    <row r="2729" spans="1:6" ht="28.8" hidden="1" x14ac:dyDescent="0.3">
      <c r="A2729" s="29">
        <v>6</v>
      </c>
      <c r="B2729" s="30" t="s">
        <v>29117</v>
      </c>
      <c r="C2729" s="29" t="s">
        <v>29458</v>
      </c>
      <c r="D2729" s="30" t="s">
        <v>29459</v>
      </c>
      <c r="E2729" s="29" t="s">
        <v>5372</v>
      </c>
      <c r="F2729" s="30" t="s">
        <v>29464</v>
      </c>
    </row>
    <row r="2730" spans="1:6" ht="28.8" hidden="1" x14ac:dyDescent="0.3">
      <c r="A2730" s="29">
        <v>6</v>
      </c>
      <c r="B2730" s="30" t="s">
        <v>29117</v>
      </c>
      <c r="C2730" s="29" t="s">
        <v>29458</v>
      </c>
      <c r="D2730" s="30" t="s">
        <v>29459</v>
      </c>
      <c r="E2730" s="29" t="s">
        <v>5374</v>
      </c>
      <c r="F2730" s="30" t="s">
        <v>29465</v>
      </c>
    </row>
    <row r="2731" spans="1:6" ht="28.8" hidden="1" x14ac:dyDescent="0.3">
      <c r="A2731" s="29">
        <v>6</v>
      </c>
      <c r="B2731" s="30" t="s">
        <v>29117</v>
      </c>
      <c r="C2731" s="29" t="s">
        <v>29466</v>
      </c>
      <c r="D2731" s="30" t="s">
        <v>29467</v>
      </c>
      <c r="E2731" s="29" t="s">
        <v>5376</v>
      </c>
      <c r="F2731" s="30" t="s">
        <v>29468</v>
      </c>
    </row>
    <row r="2732" spans="1:6" ht="28.8" hidden="1" x14ac:dyDescent="0.3">
      <c r="A2732" s="29">
        <v>6</v>
      </c>
      <c r="B2732" s="30" t="s">
        <v>29117</v>
      </c>
      <c r="C2732" s="29" t="s">
        <v>29466</v>
      </c>
      <c r="D2732" s="30" t="s">
        <v>29467</v>
      </c>
      <c r="E2732" s="29" t="s">
        <v>5378</v>
      </c>
      <c r="F2732" s="30" t="s">
        <v>29469</v>
      </c>
    </row>
    <row r="2733" spans="1:6" ht="28.8" hidden="1" x14ac:dyDescent="0.3">
      <c r="A2733" s="29">
        <v>6</v>
      </c>
      <c r="B2733" s="30" t="s">
        <v>29117</v>
      </c>
      <c r="C2733" s="29" t="s">
        <v>29466</v>
      </c>
      <c r="D2733" s="30" t="s">
        <v>29467</v>
      </c>
      <c r="E2733" s="29" t="s">
        <v>5380</v>
      </c>
      <c r="F2733" s="30" t="s">
        <v>29470</v>
      </c>
    </row>
    <row r="2734" spans="1:6" ht="28.8" hidden="1" x14ac:dyDescent="0.3">
      <c r="A2734" s="29">
        <v>6</v>
      </c>
      <c r="B2734" s="30" t="s">
        <v>29117</v>
      </c>
      <c r="C2734" s="29" t="s">
        <v>29466</v>
      </c>
      <c r="D2734" s="30" t="s">
        <v>29467</v>
      </c>
      <c r="E2734" s="29" t="s">
        <v>5382</v>
      </c>
      <c r="F2734" s="30" t="s">
        <v>29471</v>
      </c>
    </row>
    <row r="2735" spans="1:6" ht="28.8" hidden="1" x14ac:dyDescent="0.3">
      <c r="A2735" s="29">
        <v>6</v>
      </c>
      <c r="B2735" s="30" t="s">
        <v>29117</v>
      </c>
      <c r="C2735" s="29" t="s">
        <v>29466</v>
      </c>
      <c r="D2735" s="30" t="s">
        <v>29467</v>
      </c>
      <c r="E2735" s="29" t="s">
        <v>5384</v>
      </c>
      <c r="F2735" s="30" t="s">
        <v>29472</v>
      </c>
    </row>
    <row r="2736" spans="1:6" ht="28.8" hidden="1" x14ac:dyDescent="0.3">
      <c r="A2736" s="29">
        <v>6</v>
      </c>
      <c r="B2736" s="30" t="s">
        <v>29117</v>
      </c>
      <c r="C2736" s="29" t="s">
        <v>29466</v>
      </c>
      <c r="D2736" s="30" t="s">
        <v>29467</v>
      </c>
      <c r="E2736" s="29" t="s">
        <v>5386</v>
      </c>
      <c r="F2736" s="30" t="s">
        <v>29473</v>
      </c>
    </row>
    <row r="2737" spans="1:6" ht="28.8" hidden="1" x14ac:dyDescent="0.3">
      <c r="A2737" s="29">
        <v>6</v>
      </c>
      <c r="B2737" s="30" t="s">
        <v>29117</v>
      </c>
      <c r="C2737" s="29" t="s">
        <v>29466</v>
      </c>
      <c r="D2737" s="30" t="s">
        <v>29467</v>
      </c>
      <c r="E2737" s="29" t="s">
        <v>5388</v>
      </c>
      <c r="F2737" s="30" t="s">
        <v>29474</v>
      </c>
    </row>
    <row r="2738" spans="1:6" ht="43.2" hidden="1" x14ac:dyDescent="0.3">
      <c r="A2738" s="29">
        <v>6</v>
      </c>
      <c r="B2738" s="30" t="s">
        <v>29117</v>
      </c>
      <c r="C2738" s="29" t="s">
        <v>29475</v>
      </c>
      <c r="D2738" s="30" t="s">
        <v>29476</v>
      </c>
      <c r="E2738" s="29" t="s">
        <v>5390</v>
      </c>
      <c r="F2738" s="30" t="s">
        <v>29477</v>
      </c>
    </row>
    <row r="2739" spans="1:6" ht="43.2" hidden="1" x14ac:dyDescent="0.3">
      <c r="A2739" s="29">
        <v>6</v>
      </c>
      <c r="B2739" s="30" t="s">
        <v>29117</v>
      </c>
      <c r="C2739" s="29" t="s">
        <v>29475</v>
      </c>
      <c r="D2739" s="30" t="s">
        <v>29476</v>
      </c>
      <c r="E2739" s="29" t="s">
        <v>5392</v>
      </c>
      <c r="F2739" s="30" t="s">
        <v>29478</v>
      </c>
    </row>
    <row r="2740" spans="1:6" ht="43.2" hidden="1" x14ac:dyDescent="0.3">
      <c r="A2740" s="29">
        <v>6</v>
      </c>
      <c r="B2740" s="30" t="s">
        <v>29117</v>
      </c>
      <c r="C2740" s="29" t="s">
        <v>29475</v>
      </c>
      <c r="D2740" s="30" t="s">
        <v>29476</v>
      </c>
      <c r="E2740" s="29" t="s">
        <v>5394</v>
      </c>
      <c r="F2740" s="30" t="s">
        <v>29479</v>
      </c>
    </row>
    <row r="2741" spans="1:6" ht="43.2" hidden="1" x14ac:dyDescent="0.3">
      <c r="A2741" s="29">
        <v>6</v>
      </c>
      <c r="B2741" s="30" t="s">
        <v>29117</v>
      </c>
      <c r="C2741" s="29" t="s">
        <v>29475</v>
      </c>
      <c r="D2741" s="30" t="s">
        <v>29476</v>
      </c>
      <c r="E2741" s="29" t="s">
        <v>5396</v>
      </c>
      <c r="F2741" s="30" t="s">
        <v>29480</v>
      </c>
    </row>
    <row r="2742" spans="1:6" ht="43.2" hidden="1" x14ac:dyDescent="0.3">
      <c r="A2742" s="29">
        <v>6</v>
      </c>
      <c r="B2742" s="30" t="s">
        <v>29117</v>
      </c>
      <c r="C2742" s="29" t="s">
        <v>29475</v>
      </c>
      <c r="D2742" s="30" t="s">
        <v>29476</v>
      </c>
      <c r="E2742" s="29" t="s">
        <v>5398</v>
      </c>
      <c r="F2742" s="30" t="s">
        <v>29481</v>
      </c>
    </row>
    <row r="2743" spans="1:6" ht="43.2" hidden="1" x14ac:dyDescent="0.3">
      <c r="A2743" s="29">
        <v>6</v>
      </c>
      <c r="B2743" s="30" t="s">
        <v>29117</v>
      </c>
      <c r="C2743" s="29" t="s">
        <v>29475</v>
      </c>
      <c r="D2743" s="30" t="s">
        <v>29476</v>
      </c>
      <c r="E2743" s="29" t="s">
        <v>5400</v>
      </c>
      <c r="F2743" s="30" t="s">
        <v>29482</v>
      </c>
    </row>
    <row r="2744" spans="1:6" ht="43.2" hidden="1" x14ac:dyDescent="0.3">
      <c r="A2744" s="29">
        <v>6</v>
      </c>
      <c r="B2744" s="30" t="s">
        <v>29117</v>
      </c>
      <c r="C2744" s="29" t="s">
        <v>29475</v>
      </c>
      <c r="D2744" s="30" t="s">
        <v>29476</v>
      </c>
      <c r="E2744" s="29" t="s">
        <v>5402</v>
      </c>
      <c r="F2744" s="30" t="s">
        <v>29483</v>
      </c>
    </row>
    <row r="2745" spans="1:6" ht="43.2" hidden="1" x14ac:dyDescent="0.3">
      <c r="A2745" s="29">
        <v>6</v>
      </c>
      <c r="B2745" s="30" t="s">
        <v>29117</v>
      </c>
      <c r="C2745" s="29" t="s">
        <v>29475</v>
      </c>
      <c r="D2745" s="30" t="s">
        <v>29476</v>
      </c>
      <c r="E2745" s="29" t="s">
        <v>5404</v>
      </c>
      <c r="F2745" s="30" t="s">
        <v>29484</v>
      </c>
    </row>
    <row r="2746" spans="1:6" ht="28.8" hidden="1" x14ac:dyDescent="0.3">
      <c r="A2746" s="29">
        <v>6</v>
      </c>
      <c r="B2746" s="30" t="s">
        <v>29117</v>
      </c>
      <c r="C2746" s="29" t="s">
        <v>29485</v>
      </c>
      <c r="D2746" s="30" t="s">
        <v>29486</v>
      </c>
      <c r="E2746" s="29" t="s">
        <v>5406</v>
      </c>
      <c r="F2746" s="30" t="s">
        <v>29487</v>
      </c>
    </row>
    <row r="2747" spans="1:6" ht="28.8" hidden="1" x14ac:dyDescent="0.3">
      <c r="A2747" s="29">
        <v>6</v>
      </c>
      <c r="B2747" s="30" t="s">
        <v>29117</v>
      </c>
      <c r="C2747" s="29" t="s">
        <v>29485</v>
      </c>
      <c r="D2747" s="30" t="s">
        <v>29486</v>
      </c>
      <c r="E2747" s="29" t="s">
        <v>5408</v>
      </c>
      <c r="F2747" s="30" t="s">
        <v>29488</v>
      </c>
    </row>
    <row r="2748" spans="1:6" ht="28.8" hidden="1" x14ac:dyDescent="0.3">
      <c r="A2748" s="29">
        <v>6</v>
      </c>
      <c r="B2748" s="30" t="s">
        <v>29117</v>
      </c>
      <c r="C2748" s="29" t="s">
        <v>29485</v>
      </c>
      <c r="D2748" s="30" t="s">
        <v>29486</v>
      </c>
      <c r="E2748" s="29" t="s">
        <v>5410</v>
      </c>
      <c r="F2748" s="30" t="s">
        <v>29489</v>
      </c>
    </row>
    <row r="2749" spans="1:6" ht="28.8" hidden="1" x14ac:dyDescent="0.3">
      <c r="A2749" s="29">
        <v>6</v>
      </c>
      <c r="B2749" s="30" t="s">
        <v>29117</v>
      </c>
      <c r="C2749" s="29" t="s">
        <v>29485</v>
      </c>
      <c r="D2749" s="30" t="s">
        <v>29486</v>
      </c>
      <c r="E2749" s="29" t="s">
        <v>5412</v>
      </c>
      <c r="F2749" s="30" t="s">
        <v>29490</v>
      </c>
    </row>
    <row r="2750" spans="1:6" ht="28.8" hidden="1" x14ac:dyDescent="0.3">
      <c r="A2750" s="29">
        <v>6</v>
      </c>
      <c r="B2750" s="30" t="s">
        <v>29117</v>
      </c>
      <c r="C2750" s="29" t="s">
        <v>29485</v>
      </c>
      <c r="D2750" s="30" t="s">
        <v>29486</v>
      </c>
      <c r="E2750" s="29" t="s">
        <v>5414</v>
      </c>
      <c r="F2750" s="30" t="s">
        <v>29491</v>
      </c>
    </row>
    <row r="2751" spans="1:6" ht="28.8" hidden="1" x14ac:dyDescent="0.3">
      <c r="A2751" s="29">
        <v>6</v>
      </c>
      <c r="B2751" s="30" t="s">
        <v>29117</v>
      </c>
      <c r="C2751" s="29" t="s">
        <v>29485</v>
      </c>
      <c r="D2751" s="30" t="s">
        <v>29486</v>
      </c>
      <c r="E2751" s="29" t="s">
        <v>5416</v>
      </c>
      <c r="F2751" s="30" t="s">
        <v>29492</v>
      </c>
    </row>
    <row r="2752" spans="1:6" ht="28.8" hidden="1" x14ac:dyDescent="0.3">
      <c r="A2752" s="29">
        <v>6</v>
      </c>
      <c r="B2752" s="30" t="s">
        <v>29117</v>
      </c>
      <c r="C2752" s="29" t="s">
        <v>29485</v>
      </c>
      <c r="D2752" s="30" t="s">
        <v>29486</v>
      </c>
      <c r="E2752" s="29" t="s">
        <v>5418</v>
      </c>
      <c r="F2752" s="30" t="s">
        <v>29493</v>
      </c>
    </row>
    <row r="2753" spans="1:6" ht="28.8" hidden="1" x14ac:dyDescent="0.3">
      <c r="A2753" s="29">
        <v>6</v>
      </c>
      <c r="B2753" s="30" t="s">
        <v>29117</v>
      </c>
      <c r="C2753" s="29" t="s">
        <v>29494</v>
      </c>
      <c r="D2753" s="30" t="s">
        <v>29495</v>
      </c>
      <c r="E2753" s="29" t="s">
        <v>5420</v>
      </c>
      <c r="F2753" s="30" t="s">
        <v>29496</v>
      </c>
    </row>
    <row r="2754" spans="1:6" ht="28.8" hidden="1" x14ac:dyDescent="0.3">
      <c r="A2754" s="29">
        <v>6</v>
      </c>
      <c r="B2754" s="30" t="s">
        <v>29117</v>
      </c>
      <c r="C2754" s="29" t="s">
        <v>29494</v>
      </c>
      <c r="D2754" s="30" t="s">
        <v>29495</v>
      </c>
      <c r="E2754" s="29" t="s">
        <v>5422</v>
      </c>
      <c r="F2754" s="30" t="s">
        <v>29497</v>
      </c>
    </row>
    <row r="2755" spans="1:6" ht="28.8" hidden="1" x14ac:dyDescent="0.3">
      <c r="A2755" s="29">
        <v>6</v>
      </c>
      <c r="B2755" s="30" t="s">
        <v>29117</v>
      </c>
      <c r="C2755" s="29" t="s">
        <v>29494</v>
      </c>
      <c r="D2755" s="30" t="s">
        <v>29495</v>
      </c>
      <c r="E2755" s="29" t="s">
        <v>5424</v>
      </c>
      <c r="F2755" s="30" t="s">
        <v>29498</v>
      </c>
    </row>
    <row r="2756" spans="1:6" ht="28.8" hidden="1" x14ac:dyDescent="0.3">
      <c r="A2756" s="29">
        <v>6</v>
      </c>
      <c r="B2756" s="30" t="s">
        <v>29117</v>
      </c>
      <c r="C2756" s="29" t="s">
        <v>29499</v>
      </c>
      <c r="D2756" s="30" t="s">
        <v>29500</v>
      </c>
      <c r="E2756" s="29" t="s">
        <v>5426</v>
      </c>
      <c r="F2756" s="30" t="s">
        <v>29501</v>
      </c>
    </row>
    <row r="2757" spans="1:6" ht="28.8" hidden="1" x14ac:dyDescent="0.3">
      <c r="A2757" s="29">
        <v>6</v>
      </c>
      <c r="B2757" s="30" t="s">
        <v>29117</v>
      </c>
      <c r="C2757" s="29" t="s">
        <v>29499</v>
      </c>
      <c r="D2757" s="30" t="s">
        <v>29500</v>
      </c>
      <c r="E2757" s="29" t="s">
        <v>5428</v>
      </c>
      <c r="F2757" s="30" t="s">
        <v>29502</v>
      </c>
    </row>
    <row r="2758" spans="1:6" ht="28.8" hidden="1" x14ac:dyDescent="0.3">
      <c r="A2758" s="29">
        <v>6</v>
      </c>
      <c r="B2758" s="30" t="s">
        <v>29117</v>
      </c>
      <c r="C2758" s="29" t="s">
        <v>29499</v>
      </c>
      <c r="D2758" s="30" t="s">
        <v>29500</v>
      </c>
      <c r="E2758" s="29" t="s">
        <v>5430</v>
      </c>
      <c r="F2758" s="30" t="s">
        <v>29503</v>
      </c>
    </row>
    <row r="2759" spans="1:6" ht="28.8" hidden="1" x14ac:dyDescent="0.3">
      <c r="A2759" s="29">
        <v>6</v>
      </c>
      <c r="B2759" s="30" t="s">
        <v>29117</v>
      </c>
      <c r="C2759" s="29" t="s">
        <v>29499</v>
      </c>
      <c r="D2759" s="30" t="s">
        <v>29500</v>
      </c>
      <c r="E2759" s="29" t="s">
        <v>5432</v>
      </c>
      <c r="F2759" s="30" t="s">
        <v>29504</v>
      </c>
    </row>
    <row r="2760" spans="1:6" ht="28.8" hidden="1" x14ac:dyDescent="0.3">
      <c r="A2760" s="29">
        <v>6</v>
      </c>
      <c r="B2760" s="30" t="s">
        <v>29117</v>
      </c>
      <c r="C2760" s="29" t="s">
        <v>29499</v>
      </c>
      <c r="D2760" s="30" t="s">
        <v>29500</v>
      </c>
      <c r="E2760" s="29" t="s">
        <v>5434</v>
      </c>
      <c r="F2760" s="30" t="s">
        <v>29505</v>
      </c>
    </row>
    <row r="2761" spans="1:6" ht="28.8" hidden="1" x14ac:dyDescent="0.3">
      <c r="A2761" s="29">
        <v>6</v>
      </c>
      <c r="B2761" s="30" t="s">
        <v>29117</v>
      </c>
      <c r="C2761" s="29" t="s">
        <v>29499</v>
      </c>
      <c r="D2761" s="30" t="s">
        <v>29500</v>
      </c>
      <c r="E2761" s="29" t="s">
        <v>5436</v>
      </c>
      <c r="F2761" s="30" t="s">
        <v>29506</v>
      </c>
    </row>
    <row r="2762" spans="1:6" ht="28.8" hidden="1" x14ac:dyDescent="0.3">
      <c r="A2762" s="29">
        <v>6</v>
      </c>
      <c r="B2762" s="30" t="s">
        <v>29117</v>
      </c>
      <c r="C2762" s="29" t="s">
        <v>29507</v>
      </c>
      <c r="D2762" s="30" t="s">
        <v>29508</v>
      </c>
      <c r="E2762" s="29" t="s">
        <v>5438</v>
      </c>
      <c r="F2762" s="30" t="s">
        <v>29509</v>
      </c>
    </row>
    <row r="2763" spans="1:6" ht="28.8" hidden="1" x14ac:dyDescent="0.3">
      <c r="A2763" s="29">
        <v>6</v>
      </c>
      <c r="B2763" s="30" t="s">
        <v>29117</v>
      </c>
      <c r="C2763" s="29" t="s">
        <v>29507</v>
      </c>
      <c r="D2763" s="30" t="s">
        <v>29508</v>
      </c>
      <c r="E2763" s="29" t="s">
        <v>5440</v>
      </c>
      <c r="F2763" s="30" t="s">
        <v>29510</v>
      </c>
    </row>
    <row r="2764" spans="1:6" ht="28.8" hidden="1" x14ac:dyDescent="0.3">
      <c r="A2764" s="29">
        <v>6</v>
      </c>
      <c r="B2764" s="30" t="s">
        <v>29117</v>
      </c>
      <c r="C2764" s="29" t="s">
        <v>29507</v>
      </c>
      <c r="D2764" s="30" t="s">
        <v>29508</v>
      </c>
      <c r="E2764" s="29" t="s">
        <v>5442</v>
      </c>
      <c r="F2764" s="30" t="s">
        <v>29511</v>
      </c>
    </row>
    <row r="2765" spans="1:6" ht="28.8" hidden="1" x14ac:dyDescent="0.3">
      <c r="A2765" s="29">
        <v>6</v>
      </c>
      <c r="B2765" s="30" t="s">
        <v>29117</v>
      </c>
      <c r="C2765" s="29" t="s">
        <v>29507</v>
      </c>
      <c r="D2765" s="30" t="s">
        <v>29508</v>
      </c>
      <c r="E2765" s="29" t="s">
        <v>5444</v>
      </c>
      <c r="F2765" s="30" t="s">
        <v>29512</v>
      </c>
    </row>
    <row r="2766" spans="1:6" ht="28.8" hidden="1" x14ac:dyDescent="0.3">
      <c r="A2766" s="29">
        <v>6</v>
      </c>
      <c r="B2766" s="30" t="s">
        <v>29117</v>
      </c>
      <c r="C2766" s="29" t="s">
        <v>29507</v>
      </c>
      <c r="D2766" s="30" t="s">
        <v>29508</v>
      </c>
      <c r="E2766" s="29" t="s">
        <v>5446</v>
      </c>
      <c r="F2766" s="30" t="s">
        <v>29513</v>
      </c>
    </row>
    <row r="2767" spans="1:6" ht="28.8" hidden="1" x14ac:dyDescent="0.3">
      <c r="A2767" s="29">
        <v>6</v>
      </c>
      <c r="B2767" s="30" t="s">
        <v>29117</v>
      </c>
      <c r="C2767" s="29" t="s">
        <v>29507</v>
      </c>
      <c r="D2767" s="30" t="s">
        <v>29508</v>
      </c>
      <c r="E2767" s="29" t="s">
        <v>29514</v>
      </c>
      <c r="F2767" s="46" t="s">
        <v>29515</v>
      </c>
    </row>
    <row r="2768" spans="1:6" ht="28.8" hidden="1" x14ac:dyDescent="0.3">
      <c r="A2768" s="29">
        <v>6</v>
      </c>
      <c r="B2768" s="30" t="s">
        <v>29117</v>
      </c>
      <c r="C2768" s="29" t="s">
        <v>29507</v>
      </c>
      <c r="D2768" s="30" t="s">
        <v>29508</v>
      </c>
      <c r="E2768" s="29" t="s">
        <v>5448</v>
      </c>
      <c r="F2768" s="30" t="s">
        <v>29516</v>
      </c>
    </row>
    <row r="2769" spans="1:6" ht="28.8" hidden="1" x14ac:dyDescent="0.3">
      <c r="A2769" s="29">
        <v>6</v>
      </c>
      <c r="B2769" s="30" t="s">
        <v>29117</v>
      </c>
      <c r="C2769" s="29" t="s">
        <v>29507</v>
      </c>
      <c r="D2769" s="30" t="s">
        <v>29508</v>
      </c>
      <c r="E2769" s="29" t="s">
        <v>5450</v>
      </c>
      <c r="F2769" s="30" t="s">
        <v>29517</v>
      </c>
    </row>
    <row r="2770" spans="1:6" ht="28.8" hidden="1" x14ac:dyDescent="0.3">
      <c r="A2770" s="29">
        <v>6</v>
      </c>
      <c r="B2770" s="30" t="s">
        <v>29117</v>
      </c>
      <c r="C2770" s="29" t="s">
        <v>29518</v>
      </c>
      <c r="D2770" s="30" t="s">
        <v>29519</v>
      </c>
      <c r="E2770" s="29" t="s">
        <v>5452</v>
      </c>
      <c r="F2770" s="30" t="s">
        <v>29520</v>
      </c>
    </row>
    <row r="2771" spans="1:6" ht="28.8" hidden="1" x14ac:dyDescent="0.3">
      <c r="A2771" s="29">
        <v>6</v>
      </c>
      <c r="B2771" s="30" t="s">
        <v>29117</v>
      </c>
      <c r="C2771" s="29" t="s">
        <v>29518</v>
      </c>
      <c r="D2771" s="30" t="s">
        <v>29519</v>
      </c>
      <c r="E2771" s="29" t="s">
        <v>5454</v>
      </c>
      <c r="F2771" s="30" t="s">
        <v>29521</v>
      </c>
    </row>
    <row r="2772" spans="1:6" ht="28.8" hidden="1" x14ac:dyDescent="0.3">
      <c r="A2772" s="29">
        <v>6</v>
      </c>
      <c r="B2772" s="30" t="s">
        <v>29117</v>
      </c>
      <c r="C2772" s="29" t="s">
        <v>29518</v>
      </c>
      <c r="D2772" s="30" t="s">
        <v>29519</v>
      </c>
      <c r="E2772" s="29" t="s">
        <v>5456</v>
      </c>
      <c r="F2772" s="30" t="s">
        <v>29522</v>
      </c>
    </row>
    <row r="2773" spans="1:6" ht="28.8" hidden="1" x14ac:dyDescent="0.3">
      <c r="A2773" s="29">
        <v>6</v>
      </c>
      <c r="B2773" s="30" t="s">
        <v>29117</v>
      </c>
      <c r="C2773" s="29" t="s">
        <v>29518</v>
      </c>
      <c r="D2773" s="30" t="s">
        <v>29519</v>
      </c>
      <c r="E2773" s="29" t="s">
        <v>29523</v>
      </c>
      <c r="F2773" s="30" t="s">
        <v>29524</v>
      </c>
    </row>
    <row r="2774" spans="1:6" ht="28.8" hidden="1" x14ac:dyDescent="0.3">
      <c r="A2774" s="29">
        <v>6</v>
      </c>
      <c r="B2774" s="30" t="s">
        <v>29117</v>
      </c>
      <c r="C2774" s="29" t="s">
        <v>29518</v>
      </c>
      <c r="D2774" s="30" t="s">
        <v>29519</v>
      </c>
      <c r="E2774" s="29" t="s">
        <v>5460</v>
      </c>
      <c r="F2774" s="30" t="s">
        <v>29525</v>
      </c>
    </row>
    <row r="2775" spans="1:6" ht="28.8" hidden="1" x14ac:dyDescent="0.3">
      <c r="A2775" s="29">
        <v>6</v>
      </c>
      <c r="B2775" s="30" t="s">
        <v>29117</v>
      </c>
      <c r="C2775" s="29" t="s">
        <v>29518</v>
      </c>
      <c r="D2775" s="30" t="s">
        <v>29519</v>
      </c>
      <c r="E2775" s="29" t="s">
        <v>5462</v>
      </c>
      <c r="F2775" s="30" t="s">
        <v>29526</v>
      </c>
    </row>
    <row r="2776" spans="1:6" ht="28.8" hidden="1" x14ac:dyDescent="0.3">
      <c r="A2776" s="29">
        <v>6</v>
      </c>
      <c r="B2776" s="30" t="s">
        <v>29117</v>
      </c>
      <c r="C2776" s="29" t="s">
        <v>29527</v>
      </c>
      <c r="D2776" s="30" t="s">
        <v>29528</v>
      </c>
      <c r="E2776" s="29" t="s">
        <v>5464</v>
      </c>
      <c r="F2776" s="30" t="s">
        <v>29529</v>
      </c>
    </row>
    <row r="2777" spans="1:6" ht="28.8" hidden="1" x14ac:dyDescent="0.3">
      <c r="A2777" s="29">
        <v>6</v>
      </c>
      <c r="B2777" s="30" t="s">
        <v>29117</v>
      </c>
      <c r="C2777" s="29" t="s">
        <v>29527</v>
      </c>
      <c r="D2777" s="30" t="s">
        <v>29528</v>
      </c>
      <c r="E2777" s="29" t="s">
        <v>5466</v>
      </c>
      <c r="F2777" s="30" t="s">
        <v>29530</v>
      </c>
    </row>
    <row r="2778" spans="1:6" ht="28.8" hidden="1" x14ac:dyDescent="0.3">
      <c r="A2778" s="29">
        <v>6</v>
      </c>
      <c r="B2778" s="30" t="s">
        <v>29117</v>
      </c>
      <c r="C2778" s="29" t="s">
        <v>29527</v>
      </c>
      <c r="D2778" s="30" t="s">
        <v>29528</v>
      </c>
      <c r="E2778" s="29" t="s">
        <v>5468</v>
      </c>
      <c r="F2778" s="30" t="s">
        <v>29531</v>
      </c>
    </row>
    <row r="2779" spans="1:6" ht="28.8" hidden="1" x14ac:dyDescent="0.3">
      <c r="A2779" s="29">
        <v>6</v>
      </c>
      <c r="B2779" s="30" t="s">
        <v>29117</v>
      </c>
      <c r="C2779" s="29" t="s">
        <v>29527</v>
      </c>
      <c r="D2779" s="30" t="s">
        <v>29528</v>
      </c>
      <c r="E2779" s="29" t="s">
        <v>5470</v>
      </c>
      <c r="F2779" s="30" t="s">
        <v>29532</v>
      </c>
    </row>
    <row r="2780" spans="1:6" ht="28.8" hidden="1" x14ac:dyDescent="0.3">
      <c r="A2780" s="29">
        <v>6</v>
      </c>
      <c r="B2780" s="30" t="s">
        <v>29117</v>
      </c>
      <c r="C2780" s="29" t="s">
        <v>29527</v>
      </c>
      <c r="D2780" s="30" t="s">
        <v>29528</v>
      </c>
      <c r="E2780" s="29" t="s">
        <v>5472</v>
      </c>
      <c r="F2780" s="30" t="s">
        <v>29533</v>
      </c>
    </row>
    <row r="2781" spans="1:6" ht="28.8" hidden="1" x14ac:dyDescent="0.3">
      <c r="A2781" s="29">
        <v>6</v>
      </c>
      <c r="B2781" s="30" t="s">
        <v>29117</v>
      </c>
      <c r="C2781" s="29" t="s">
        <v>29527</v>
      </c>
      <c r="D2781" s="30" t="s">
        <v>29528</v>
      </c>
      <c r="E2781" s="29" t="s">
        <v>5474</v>
      </c>
      <c r="F2781" s="30" t="s">
        <v>29534</v>
      </c>
    </row>
    <row r="2782" spans="1:6" ht="28.8" hidden="1" x14ac:dyDescent="0.3">
      <c r="A2782" s="29">
        <v>6</v>
      </c>
      <c r="B2782" s="30" t="s">
        <v>29117</v>
      </c>
      <c r="C2782" s="29" t="s">
        <v>29535</v>
      </c>
      <c r="D2782" s="30" t="s">
        <v>29536</v>
      </c>
      <c r="E2782" s="29" t="s">
        <v>5476</v>
      </c>
      <c r="F2782" s="30" t="s">
        <v>29537</v>
      </c>
    </row>
    <row r="2783" spans="1:6" ht="28.8" hidden="1" x14ac:dyDescent="0.3">
      <c r="A2783" s="29">
        <v>6</v>
      </c>
      <c r="B2783" s="30" t="s">
        <v>29117</v>
      </c>
      <c r="C2783" s="29" t="s">
        <v>29538</v>
      </c>
      <c r="D2783" s="30" t="s">
        <v>29539</v>
      </c>
      <c r="E2783" s="29" t="s">
        <v>5478</v>
      </c>
      <c r="F2783" s="30" t="s">
        <v>29540</v>
      </c>
    </row>
    <row r="2784" spans="1:6" ht="28.8" hidden="1" x14ac:dyDescent="0.3">
      <c r="A2784" s="29">
        <v>6</v>
      </c>
      <c r="B2784" s="30" t="s">
        <v>29117</v>
      </c>
      <c r="C2784" s="29" t="s">
        <v>29538</v>
      </c>
      <c r="D2784" s="30" t="s">
        <v>29539</v>
      </c>
      <c r="E2784" s="29" t="s">
        <v>5480</v>
      </c>
      <c r="F2784" s="30" t="s">
        <v>29541</v>
      </c>
    </row>
    <row r="2785" spans="1:6" ht="28.8" hidden="1" x14ac:dyDescent="0.3">
      <c r="A2785" s="29">
        <v>6</v>
      </c>
      <c r="B2785" s="30" t="s">
        <v>29117</v>
      </c>
      <c r="C2785" s="29" t="s">
        <v>29538</v>
      </c>
      <c r="D2785" s="30" t="s">
        <v>29539</v>
      </c>
      <c r="E2785" s="29" t="s">
        <v>5482</v>
      </c>
      <c r="F2785" s="30" t="s">
        <v>29542</v>
      </c>
    </row>
    <row r="2786" spans="1:6" ht="28.8" hidden="1" x14ac:dyDescent="0.3">
      <c r="A2786" s="29">
        <v>6</v>
      </c>
      <c r="B2786" s="30" t="s">
        <v>29117</v>
      </c>
      <c r="C2786" s="29" t="s">
        <v>29538</v>
      </c>
      <c r="D2786" s="30" t="s">
        <v>29539</v>
      </c>
      <c r="E2786" s="29" t="s">
        <v>5484</v>
      </c>
      <c r="F2786" s="30" t="s">
        <v>29543</v>
      </c>
    </row>
    <row r="2787" spans="1:6" ht="28.8" hidden="1" x14ac:dyDescent="0.3">
      <c r="A2787" s="29">
        <v>6</v>
      </c>
      <c r="B2787" s="30" t="s">
        <v>29117</v>
      </c>
      <c r="C2787" s="29" t="s">
        <v>29538</v>
      </c>
      <c r="D2787" s="30" t="s">
        <v>29539</v>
      </c>
      <c r="E2787" s="29" t="s">
        <v>5486</v>
      </c>
      <c r="F2787" s="30" t="s">
        <v>29544</v>
      </c>
    </row>
    <row r="2788" spans="1:6" ht="28.8" hidden="1" x14ac:dyDescent="0.3">
      <c r="A2788" s="29">
        <v>6</v>
      </c>
      <c r="B2788" s="30" t="s">
        <v>29117</v>
      </c>
      <c r="C2788" s="29" t="s">
        <v>29538</v>
      </c>
      <c r="D2788" s="30" t="s">
        <v>29539</v>
      </c>
      <c r="E2788" s="29" t="s">
        <v>5488</v>
      </c>
      <c r="F2788" s="30" t="s">
        <v>29545</v>
      </c>
    </row>
    <row r="2789" spans="1:6" ht="28.8" hidden="1" x14ac:dyDescent="0.3">
      <c r="A2789" s="29">
        <v>6</v>
      </c>
      <c r="B2789" s="30" t="s">
        <v>29117</v>
      </c>
      <c r="C2789" s="29" t="s">
        <v>29538</v>
      </c>
      <c r="D2789" s="30" t="s">
        <v>29539</v>
      </c>
      <c r="E2789" s="29" t="s">
        <v>5490</v>
      </c>
      <c r="F2789" s="30" t="s">
        <v>29546</v>
      </c>
    </row>
    <row r="2790" spans="1:6" ht="28.8" hidden="1" x14ac:dyDescent="0.3">
      <c r="A2790" s="29">
        <v>6</v>
      </c>
      <c r="B2790" s="30" t="s">
        <v>29117</v>
      </c>
      <c r="C2790" s="29" t="s">
        <v>29538</v>
      </c>
      <c r="D2790" s="30" t="s">
        <v>29539</v>
      </c>
      <c r="E2790" s="29" t="s">
        <v>5492</v>
      </c>
      <c r="F2790" s="30" t="s">
        <v>29547</v>
      </c>
    </row>
    <row r="2791" spans="1:6" ht="28.8" hidden="1" x14ac:dyDescent="0.3">
      <c r="A2791" s="29">
        <v>6</v>
      </c>
      <c r="B2791" s="30" t="s">
        <v>29117</v>
      </c>
      <c r="C2791" s="29" t="s">
        <v>29538</v>
      </c>
      <c r="D2791" s="30" t="s">
        <v>29539</v>
      </c>
      <c r="E2791" s="29" t="s">
        <v>5494</v>
      </c>
      <c r="F2791" s="30" t="s">
        <v>29548</v>
      </c>
    </row>
    <row r="2792" spans="1:6" ht="28.8" hidden="1" x14ac:dyDescent="0.3">
      <c r="A2792" s="29">
        <v>6</v>
      </c>
      <c r="B2792" s="30" t="s">
        <v>29117</v>
      </c>
      <c r="C2792" s="29" t="s">
        <v>29538</v>
      </c>
      <c r="D2792" s="30" t="s">
        <v>29539</v>
      </c>
      <c r="E2792" s="29" t="s">
        <v>5496</v>
      </c>
      <c r="F2792" s="30" t="s">
        <v>29549</v>
      </c>
    </row>
    <row r="2793" spans="1:6" ht="28.8" hidden="1" x14ac:dyDescent="0.3">
      <c r="A2793" s="29">
        <v>6</v>
      </c>
      <c r="B2793" s="30" t="s">
        <v>29117</v>
      </c>
      <c r="C2793" s="29" t="s">
        <v>29550</v>
      </c>
      <c r="D2793" s="30" t="s">
        <v>29551</v>
      </c>
      <c r="E2793" s="29" t="s">
        <v>5498</v>
      </c>
      <c r="F2793" s="30" t="s">
        <v>29552</v>
      </c>
    </row>
    <row r="2794" spans="1:6" ht="28.8" hidden="1" x14ac:dyDescent="0.3">
      <c r="A2794" s="29">
        <v>6</v>
      </c>
      <c r="B2794" s="30" t="s">
        <v>29117</v>
      </c>
      <c r="C2794" s="29" t="s">
        <v>29550</v>
      </c>
      <c r="D2794" s="30" t="s">
        <v>29551</v>
      </c>
      <c r="E2794" s="29" t="s">
        <v>5500</v>
      </c>
      <c r="F2794" s="30" t="s">
        <v>29553</v>
      </c>
    </row>
    <row r="2795" spans="1:6" ht="28.8" hidden="1" x14ac:dyDescent="0.3">
      <c r="A2795" s="29">
        <v>6</v>
      </c>
      <c r="B2795" s="30" t="s">
        <v>29117</v>
      </c>
      <c r="C2795" s="29" t="s">
        <v>29550</v>
      </c>
      <c r="D2795" s="30" t="s">
        <v>29551</v>
      </c>
      <c r="E2795" s="29" t="s">
        <v>5502</v>
      </c>
      <c r="F2795" s="30" t="s">
        <v>29554</v>
      </c>
    </row>
    <row r="2796" spans="1:6" ht="28.8" hidden="1" x14ac:dyDescent="0.3">
      <c r="A2796" s="29">
        <v>6</v>
      </c>
      <c r="B2796" s="30" t="s">
        <v>29117</v>
      </c>
      <c r="C2796" s="29" t="s">
        <v>29550</v>
      </c>
      <c r="D2796" s="30" t="s">
        <v>29551</v>
      </c>
      <c r="E2796" s="29" t="s">
        <v>5504</v>
      </c>
      <c r="F2796" s="30" t="s">
        <v>29555</v>
      </c>
    </row>
    <row r="2797" spans="1:6" ht="28.8" hidden="1" x14ac:dyDescent="0.3">
      <c r="A2797" s="29">
        <v>6</v>
      </c>
      <c r="B2797" s="30" t="s">
        <v>29117</v>
      </c>
      <c r="C2797" s="29" t="s">
        <v>29556</v>
      </c>
      <c r="D2797" s="30" t="s">
        <v>29557</v>
      </c>
      <c r="E2797" s="29" t="s">
        <v>5506</v>
      </c>
      <c r="F2797" s="30" t="s">
        <v>29558</v>
      </c>
    </row>
    <row r="2798" spans="1:6" ht="28.8" hidden="1" x14ac:dyDescent="0.3">
      <c r="A2798" s="29">
        <v>6</v>
      </c>
      <c r="B2798" s="30" t="s">
        <v>29117</v>
      </c>
      <c r="C2798" s="29" t="s">
        <v>29556</v>
      </c>
      <c r="D2798" s="30" t="s">
        <v>29557</v>
      </c>
      <c r="E2798" s="29" t="s">
        <v>5508</v>
      </c>
      <c r="F2798" s="30" t="s">
        <v>29559</v>
      </c>
    </row>
    <row r="2799" spans="1:6" ht="28.8" hidden="1" x14ac:dyDescent="0.3">
      <c r="A2799" s="29">
        <v>6</v>
      </c>
      <c r="B2799" s="30" t="s">
        <v>29117</v>
      </c>
      <c r="C2799" s="29" t="s">
        <v>29556</v>
      </c>
      <c r="D2799" s="30" t="s">
        <v>29557</v>
      </c>
      <c r="E2799" s="29" t="s">
        <v>5510</v>
      </c>
      <c r="F2799" s="30" t="s">
        <v>29560</v>
      </c>
    </row>
    <row r="2800" spans="1:6" ht="28.8" hidden="1" x14ac:dyDescent="0.3">
      <c r="A2800" s="29">
        <v>6</v>
      </c>
      <c r="B2800" s="30" t="s">
        <v>29117</v>
      </c>
      <c r="C2800" s="29" t="s">
        <v>29556</v>
      </c>
      <c r="D2800" s="30" t="s">
        <v>29557</v>
      </c>
      <c r="E2800" s="29" t="s">
        <v>5512</v>
      </c>
      <c r="F2800" s="30" t="s">
        <v>29561</v>
      </c>
    </row>
    <row r="2801" spans="1:6" ht="28.8" hidden="1" x14ac:dyDescent="0.3">
      <c r="A2801" s="29">
        <v>6</v>
      </c>
      <c r="B2801" s="30" t="s">
        <v>29117</v>
      </c>
      <c r="C2801" s="29" t="s">
        <v>29556</v>
      </c>
      <c r="D2801" s="30" t="s">
        <v>29557</v>
      </c>
      <c r="E2801" s="29" t="s">
        <v>5514</v>
      </c>
      <c r="F2801" s="30" t="s">
        <v>29562</v>
      </c>
    </row>
    <row r="2802" spans="1:6" ht="28.8" hidden="1" x14ac:dyDescent="0.3">
      <c r="A2802" s="29">
        <v>6</v>
      </c>
      <c r="B2802" s="30" t="s">
        <v>29117</v>
      </c>
      <c r="C2802" s="29" t="s">
        <v>29563</v>
      </c>
      <c r="D2802" s="30" t="s">
        <v>29564</v>
      </c>
      <c r="E2802" s="29" t="s">
        <v>5516</v>
      </c>
      <c r="F2802" s="30" t="s">
        <v>29565</v>
      </c>
    </row>
    <row r="2803" spans="1:6" ht="28.8" hidden="1" x14ac:dyDescent="0.3">
      <c r="A2803" s="29">
        <v>6</v>
      </c>
      <c r="B2803" s="30" t="s">
        <v>29117</v>
      </c>
      <c r="C2803" s="29" t="s">
        <v>29563</v>
      </c>
      <c r="D2803" s="30" t="s">
        <v>29564</v>
      </c>
      <c r="E2803" s="29" t="s">
        <v>5518</v>
      </c>
      <c r="F2803" s="30" t="s">
        <v>29566</v>
      </c>
    </row>
    <row r="2804" spans="1:6" ht="28.8" hidden="1" x14ac:dyDescent="0.3">
      <c r="A2804" s="29">
        <v>6</v>
      </c>
      <c r="B2804" s="30" t="s">
        <v>29117</v>
      </c>
      <c r="C2804" s="29" t="s">
        <v>29563</v>
      </c>
      <c r="D2804" s="30" t="s">
        <v>29564</v>
      </c>
      <c r="E2804" s="29" t="s">
        <v>5520</v>
      </c>
      <c r="F2804" s="30" t="s">
        <v>29567</v>
      </c>
    </row>
    <row r="2805" spans="1:6" ht="28.8" hidden="1" x14ac:dyDescent="0.3">
      <c r="A2805" s="29">
        <v>6</v>
      </c>
      <c r="B2805" s="30" t="s">
        <v>29117</v>
      </c>
      <c r="C2805" s="29" t="s">
        <v>29563</v>
      </c>
      <c r="D2805" s="30" t="s">
        <v>29564</v>
      </c>
      <c r="E2805" s="29" t="s">
        <v>5522</v>
      </c>
      <c r="F2805" s="30" t="s">
        <v>29568</v>
      </c>
    </row>
    <row r="2806" spans="1:6" ht="28.8" hidden="1" x14ac:dyDescent="0.3">
      <c r="A2806" s="29">
        <v>6</v>
      </c>
      <c r="B2806" s="30" t="s">
        <v>29117</v>
      </c>
      <c r="C2806" s="29" t="s">
        <v>29569</v>
      </c>
      <c r="D2806" s="30" t="s">
        <v>29570</v>
      </c>
      <c r="E2806" s="29" t="s">
        <v>5524</v>
      </c>
      <c r="F2806" s="30" t="s">
        <v>29571</v>
      </c>
    </row>
    <row r="2807" spans="1:6" ht="28.8" hidden="1" x14ac:dyDescent="0.3">
      <c r="A2807" s="29">
        <v>6</v>
      </c>
      <c r="B2807" s="30" t="s">
        <v>29117</v>
      </c>
      <c r="C2807" s="29" t="s">
        <v>29569</v>
      </c>
      <c r="D2807" s="30" t="s">
        <v>29570</v>
      </c>
      <c r="E2807" s="29" t="s">
        <v>5526</v>
      </c>
      <c r="F2807" s="30" t="s">
        <v>29572</v>
      </c>
    </row>
    <row r="2808" spans="1:6" ht="28.8" hidden="1" x14ac:dyDescent="0.3">
      <c r="A2808" s="29">
        <v>6</v>
      </c>
      <c r="B2808" s="30" t="s">
        <v>29117</v>
      </c>
      <c r="C2808" s="29" t="s">
        <v>29569</v>
      </c>
      <c r="D2808" s="30" t="s">
        <v>29570</v>
      </c>
      <c r="E2808" s="29" t="s">
        <v>5528</v>
      </c>
      <c r="F2808" s="30" t="s">
        <v>29573</v>
      </c>
    </row>
    <row r="2809" spans="1:6" ht="28.8" hidden="1" x14ac:dyDescent="0.3">
      <c r="A2809" s="29">
        <v>6</v>
      </c>
      <c r="B2809" s="30" t="s">
        <v>29117</v>
      </c>
      <c r="C2809" s="29" t="s">
        <v>29569</v>
      </c>
      <c r="D2809" s="30" t="s">
        <v>29570</v>
      </c>
      <c r="E2809" s="29" t="s">
        <v>5530</v>
      </c>
      <c r="F2809" s="30" t="s">
        <v>29574</v>
      </c>
    </row>
    <row r="2810" spans="1:6" ht="28.8" hidden="1" x14ac:dyDescent="0.3">
      <c r="A2810" s="29">
        <v>6</v>
      </c>
      <c r="B2810" s="30" t="s">
        <v>29117</v>
      </c>
      <c r="C2810" s="29" t="s">
        <v>29569</v>
      </c>
      <c r="D2810" s="30" t="s">
        <v>29570</v>
      </c>
      <c r="E2810" s="29" t="s">
        <v>5532</v>
      </c>
      <c r="F2810" s="30" t="s">
        <v>29575</v>
      </c>
    </row>
    <row r="2811" spans="1:6" ht="28.8" hidden="1" x14ac:dyDescent="0.3">
      <c r="A2811" s="29">
        <v>6</v>
      </c>
      <c r="B2811" s="30" t="s">
        <v>29117</v>
      </c>
      <c r="C2811" s="29" t="s">
        <v>29576</v>
      </c>
      <c r="D2811" s="30" t="s">
        <v>29577</v>
      </c>
      <c r="E2811" s="29" t="s">
        <v>5534</v>
      </c>
      <c r="F2811" s="30" t="s">
        <v>29578</v>
      </c>
    </row>
    <row r="2812" spans="1:6" ht="28.8" hidden="1" x14ac:dyDescent="0.3">
      <c r="A2812" s="29">
        <v>6</v>
      </c>
      <c r="B2812" s="30" t="s">
        <v>29117</v>
      </c>
      <c r="C2812" s="29" t="s">
        <v>29579</v>
      </c>
      <c r="D2812" s="30" t="s">
        <v>29580</v>
      </c>
      <c r="E2812" s="29" t="s">
        <v>5536</v>
      </c>
      <c r="F2812" s="30" t="s">
        <v>29581</v>
      </c>
    </row>
    <row r="2813" spans="1:6" ht="28.8" hidden="1" x14ac:dyDescent="0.3">
      <c r="A2813" s="29">
        <v>6</v>
      </c>
      <c r="B2813" s="30" t="s">
        <v>29117</v>
      </c>
      <c r="C2813" s="29" t="s">
        <v>29579</v>
      </c>
      <c r="D2813" s="30" t="s">
        <v>29580</v>
      </c>
      <c r="E2813" s="29" t="s">
        <v>5538</v>
      </c>
      <c r="F2813" s="30" t="s">
        <v>29582</v>
      </c>
    </row>
    <row r="2814" spans="1:6" ht="28.8" hidden="1" x14ac:dyDescent="0.3">
      <c r="A2814" s="29">
        <v>6</v>
      </c>
      <c r="B2814" s="30" t="s">
        <v>29117</v>
      </c>
      <c r="C2814" s="29" t="s">
        <v>29579</v>
      </c>
      <c r="D2814" s="30" t="s">
        <v>29580</v>
      </c>
      <c r="E2814" s="29" t="s">
        <v>5540</v>
      </c>
      <c r="F2814" s="30" t="s">
        <v>29583</v>
      </c>
    </row>
    <row r="2815" spans="1:6" ht="28.8" hidden="1" x14ac:dyDescent="0.3">
      <c r="A2815" s="29">
        <v>6</v>
      </c>
      <c r="B2815" s="30" t="s">
        <v>29117</v>
      </c>
      <c r="C2815" s="29" t="s">
        <v>29579</v>
      </c>
      <c r="D2815" s="30" t="s">
        <v>29580</v>
      </c>
      <c r="E2815" s="29" t="s">
        <v>5542</v>
      </c>
      <c r="F2815" s="30" t="s">
        <v>29584</v>
      </c>
    </row>
    <row r="2816" spans="1:6" hidden="1" x14ac:dyDescent="0.3">
      <c r="A2816" s="29">
        <v>7</v>
      </c>
      <c r="B2816" s="30" t="s">
        <v>29585</v>
      </c>
      <c r="C2816" s="29" t="s">
        <v>29586</v>
      </c>
      <c r="D2816" s="30" t="s">
        <v>29587</v>
      </c>
      <c r="E2816" s="29" t="s">
        <v>5544</v>
      </c>
      <c r="F2816" s="30" t="s">
        <v>29588</v>
      </c>
    </row>
    <row r="2817" spans="1:6" hidden="1" x14ac:dyDescent="0.3">
      <c r="A2817" s="29">
        <v>7</v>
      </c>
      <c r="B2817" s="30" t="s">
        <v>29585</v>
      </c>
      <c r="C2817" s="29" t="s">
        <v>29586</v>
      </c>
      <c r="D2817" s="30" t="s">
        <v>29587</v>
      </c>
      <c r="E2817" s="29" t="s">
        <v>5546</v>
      </c>
      <c r="F2817" s="30" t="s">
        <v>29589</v>
      </c>
    </row>
    <row r="2818" spans="1:6" hidden="1" x14ac:dyDescent="0.3">
      <c r="A2818" s="29">
        <v>7</v>
      </c>
      <c r="B2818" s="30" t="s">
        <v>29585</v>
      </c>
      <c r="C2818" s="29" t="s">
        <v>29590</v>
      </c>
      <c r="D2818" s="30" t="s">
        <v>29591</v>
      </c>
      <c r="E2818" s="29" t="s">
        <v>5548</v>
      </c>
      <c r="F2818" s="30" t="s">
        <v>29592</v>
      </c>
    </row>
    <row r="2819" spans="1:6" hidden="1" x14ac:dyDescent="0.3">
      <c r="A2819" s="29">
        <v>7</v>
      </c>
      <c r="B2819" s="30" t="s">
        <v>29585</v>
      </c>
      <c r="C2819" s="29" t="s">
        <v>29590</v>
      </c>
      <c r="D2819" s="30" t="s">
        <v>29591</v>
      </c>
      <c r="E2819" s="29" t="s">
        <v>5550</v>
      </c>
      <c r="F2819" s="30" t="s">
        <v>29593</v>
      </c>
    </row>
    <row r="2820" spans="1:6" hidden="1" x14ac:dyDescent="0.3">
      <c r="A2820" s="29">
        <v>7</v>
      </c>
      <c r="B2820" s="30" t="s">
        <v>29585</v>
      </c>
      <c r="C2820" s="29" t="s">
        <v>29590</v>
      </c>
      <c r="D2820" s="30" t="s">
        <v>29591</v>
      </c>
      <c r="E2820" s="29" t="s">
        <v>5552</v>
      </c>
      <c r="F2820" s="30" t="s">
        <v>29594</v>
      </c>
    </row>
    <row r="2821" spans="1:6" hidden="1" x14ac:dyDescent="0.3">
      <c r="A2821" s="29">
        <v>7</v>
      </c>
      <c r="B2821" s="30" t="s">
        <v>29585</v>
      </c>
      <c r="C2821" s="29" t="s">
        <v>29590</v>
      </c>
      <c r="D2821" s="30" t="s">
        <v>29591</v>
      </c>
      <c r="E2821" s="29" t="s">
        <v>5554</v>
      </c>
      <c r="F2821" s="30" t="s">
        <v>29595</v>
      </c>
    </row>
    <row r="2822" spans="1:6" hidden="1" x14ac:dyDescent="0.3">
      <c r="A2822" s="29">
        <v>7</v>
      </c>
      <c r="B2822" s="30" t="s">
        <v>29585</v>
      </c>
      <c r="C2822" s="29" t="s">
        <v>29596</v>
      </c>
      <c r="D2822" s="30" t="s">
        <v>29597</v>
      </c>
      <c r="E2822" s="29" t="s">
        <v>5556</v>
      </c>
      <c r="F2822" s="30" t="s">
        <v>29598</v>
      </c>
    </row>
    <row r="2823" spans="1:6" hidden="1" x14ac:dyDescent="0.3">
      <c r="A2823" s="29">
        <v>7</v>
      </c>
      <c r="B2823" s="30" t="s">
        <v>29585</v>
      </c>
      <c r="C2823" s="29" t="s">
        <v>29596</v>
      </c>
      <c r="D2823" s="30" t="s">
        <v>29597</v>
      </c>
      <c r="E2823" s="29" t="s">
        <v>5558</v>
      </c>
      <c r="F2823" s="30" t="s">
        <v>29599</v>
      </c>
    </row>
    <row r="2824" spans="1:6" hidden="1" x14ac:dyDescent="0.3">
      <c r="A2824" s="29">
        <v>7</v>
      </c>
      <c r="B2824" s="30" t="s">
        <v>29585</v>
      </c>
      <c r="C2824" s="29" t="s">
        <v>29596</v>
      </c>
      <c r="D2824" s="30" t="s">
        <v>29597</v>
      </c>
      <c r="E2824" s="29" t="s">
        <v>5560</v>
      </c>
      <c r="F2824" s="30" t="s">
        <v>29600</v>
      </c>
    </row>
    <row r="2825" spans="1:6" hidden="1" x14ac:dyDescent="0.3">
      <c r="A2825" s="29">
        <v>7</v>
      </c>
      <c r="B2825" s="30" t="s">
        <v>29585</v>
      </c>
      <c r="C2825" s="29" t="s">
        <v>29596</v>
      </c>
      <c r="D2825" s="30" t="s">
        <v>29597</v>
      </c>
      <c r="E2825" s="29" t="s">
        <v>5562</v>
      </c>
      <c r="F2825" s="30" t="s">
        <v>29601</v>
      </c>
    </row>
    <row r="2826" spans="1:6" hidden="1" x14ac:dyDescent="0.3">
      <c r="A2826" s="29">
        <v>7</v>
      </c>
      <c r="B2826" s="30" t="s">
        <v>29585</v>
      </c>
      <c r="C2826" s="29" t="s">
        <v>29596</v>
      </c>
      <c r="D2826" s="30" t="s">
        <v>29597</v>
      </c>
      <c r="E2826" s="29" t="s">
        <v>5564</v>
      </c>
      <c r="F2826" s="30" t="s">
        <v>29602</v>
      </c>
    </row>
    <row r="2827" spans="1:6" hidden="1" x14ac:dyDescent="0.3">
      <c r="A2827" s="29">
        <v>7</v>
      </c>
      <c r="B2827" s="30" t="s">
        <v>29585</v>
      </c>
      <c r="C2827" s="29" t="s">
        <v>29596</v>
      </c>
      <c r="D2827" s="30" t="s">
        <v>29597</v>
      </c>
      <c r="E2827" s="29" t="s">
        <v>5566</v>
      </c>
      <c r="F2827" s="30" t="s">
        <v>29603</v>
      </c>
    </row>
    <row r="2828" spans="1:6" hidden="1" x14ac:dyDescent="0.3">
      <c r="A2828" s="29">
        <v>7</v>
      </c>
      <c r="B2828" s="30" t="s">
        <v>29585</v>
      </c>
      <c r="C2828" s="29" t="s">
        <v>29596</v>
      </c>
      <c r="D2828" s="30" t="s">
        <v>29597</v>
      </c>
      <c r="E2828" s="29" t="s">
        <v>5568</v>
      </c>
      <c r="F2828" s="30" t="s">
        <v>29604</v>
      </c>
    </row>
    <row r="2829" spans="1:6" ht="28.8" hidden="1" x14ac:dyDescent="0.3">
      <c r="A2829" s="29">
        <v>7</v>
      </c>
      <c r="B2829" s="30" t="s">
        <v>29585</v>
      </c>
      <c r="C2829" s="29" t="s">
        <v>29596</v>
      </c>
      <c r="D2829" s="30" t="s">
        <v>29597</v>
      </c>
      <c r="E2829" s="29" t="s">
        <v>5570</v>
      </c>
      <c r="F2829" s="30" t="s">
        <v>29605</v>
      </c>
    </row>
    <row r="2830" spans="1:6" hidden="1" x14ac:dyDescent="0.3">
      <c r="A2830" s="29">
        <v>7</v>
      </c>
      <c r="B2830" s="30" t="s">
        <v>29585</v>
      </c>
      <c r="C2830" s="29" t="s">
        <v>29596</v>
      </c>
      <c r="D2830" s="30" t="s">
        <v>29597</v>
      </c>
      <c r="E2830" s="29" t="s">
        <v>5572</v>
      </c>
      <c r="F2830" s="30" t="s">
        <v>29606</v>
      </c>
    </row>
    <row r="2831" spans="1:6" hidden="1" x14ac:dyDescent="0.3">
      <c r="A2831" s="29">
        <v>7</v>
      </c>
      <c r="B2831" s="30" t="s">
        <v>29585</v>
      </c>
      <c r="C2831" s="29" t="s">
        <v>29596</v>
      </c>
      <c r="D2831" s="30" t="s">
        <v>29597</v>
      </c>
      <c r="E2831" s="29" t="s">
        <v>5574</v>
      </c>
      <c r="F2831" s="30" t="s">
        <v>29607</v>
      </c>
    </row>
    <row r="2832" spans="1:6" ht="28.8" hidden="1" x14ac:dyDescent="0.3">
      <c r="A2832" s="29">
        <v>7</v>
      </c>
      <c r="B2832" s="30" t="s">
        <v>29585</v>
      </c>
      <c r="C2832" s="29" t="s">
        <v>29608</v>
      </c>
      <c r="D2832" s="30" t="s">
        <v>29609</v>
      </c>
      <c r="E2832" s="29" t="s">
        <v>5576</v>
      </c>
      <c r="F2832" s="30" t="s">
        <v>29610</v>
      </c>
    </row>
    <row r="2833" spans="1:6" ht="28.8" hidden="1" x14ac:dyDescent="0.3">
      <c r="A2833" s="29">
        <v>7</v>
      </c>
      <c r="B2833" s="30" t="s">
        <v>29585</v>
      </c>
      <c r="C2833" s="29" t="s">
        <v>29608</v>
      </c>
      <c r="D2833" s="30" t="s">
        <v>29609</v>
      </c>
      <c r="E2833" s="29" t="s">
        <v>5578</v>
      </c>
      <c r="F2833" s="30" t="s">
        <v>29611</v>
      </c>
    </row>
    <row r="2834" spans="1:6" ht="28.8" hidden="1" x14ac:dyDescent="0.3">
      <c r="A2834" s="29">
        <v>7</v>
      </c>
      <c r="B2834" s="30" t="s">
        <v>29585</v>
      </c>
      <c r="C2834" s="29" t="s">
        <v>29608</v>
      </c>
      <c r="D2834" s="30" t="s">
        <v>29609</v>
      </c>
      <c r="E2834" s="29" t="s">
        <v>5580</v>
      </c>
      <c r="F2834" s="30" t="s">
        <v>29612</v>
      </c>
    </row>
    <row r="2835" spans="1:6" hidden="1" x14ac:dyDescent="0.3">
      <c r="A2835" s="29">
        <v>7</v>
      </c>
      <c r="B2835" s="30" t="s">
        <v>29585</v>
      </c>
      <c r="C2835" s="29" t="s">
        <v>29613</v>
      </c>
      <c r="D2835" s="30" t="s">
        <v>29614</v>
      </c>
      <c r="E2835" s="29" t="s">
        <v>5582</v>
      </c>
      <c r="F2835" s="30" t="s">
        <v>29615</v>
      </c>
    </row>
    <row r="2836" spans="1:6" hidden="1" x14ac:dyDescent="0.3">
      <c r="A2836" s="29">
        <v>7</v>
      </c>
      <c r="B2836" s="30" t="s">
        <v>29585</v>
      </c>
      <c r="C2836" s="29" t="s">
        <v>29613</v>
      </c>
      <c r="D2836" s="30" t="s">
        <v>29614</v>
      </c>
      <c r="E2836" s="29" t="s">
        <v>5584</v>
      </c>
      <c r="F2836" s="30" t="s">
        <v>29616</v>
      </c>
    </row>
    <row r="2837" spans="1:6" hidden="1" x14ac:dyDescent="0.3">
      <c r="A2837" s="29">
        <v>7</v>
      </c>
      <c r="B2837" s="30" t="s">
        <v>29585</v>
      </c>
      <c r="C2837" s="29" t="s">
        <v>29613</v>
      </c>
      <c r="D2837" s="30" t="s">
        <v>29614</v>
      </c>
      <c r="E2837" s="29" t="s">
        <v>5586</v>
      </c>
      <c r="F2837" s="30" t="s">
        <v>29617</v>
      </c>
    </row>
    <row r="2838" spans="1:6" ht="28.8" hidden="1" x14ac:dyDescent="0.3">
      <c r="A2838" s="29">
        <v>7</v>
      </c>
      <c r="B2838" s="30" t="s">
        <v>29585</v>
      </c>
      <c r="C2838" s="29" t="s">
        <v>29613</v>
      </c>
      <c r="D2838" s="30" t="s">
        <v>29614</v>
      </c>
      <c r="E2838" s="29" t="s">
        <v>5588</v>
      </c>
      <c r="F2838" s="30" t="s">
        <v>29618</v>
      </c>
    </row>
    <row r="2839" spans="1:6" hidden="1" x14ac:dyDescent="0.3">
      <c r="A2839" s="29">
        <v>7</v>
      </c>
      <c r="B2839" s="30" t="s">
        <v>29585</v>
      </c>
      <c r="C2839" s="29" t="s">
        <v>29613</v>
      </c>
      <c r="D2839" s="30" t="s">
        <v>29614</v>
      </c>
      <c r="E2839" s="29" t="s">
        <v>5590</v>
      </c>
      <c r="F2839" s="30" t="s">
        <v>29619</v>
      </c>
    </row>
    <row r="2840" spans="1:6" hidden="1" x14ac:dyDescent="0.3">
      <c r="A2840" s="29">
        <v>7</v>
      </c>
      <c r="B2840" s="30" t="s">
        <v>29585</v>
      </c>
      <c r="C2840" s="29" t="s">
        <v>29613</v>
      </c>
      <c r="D2840" s="30" t="s">
        <v>29614</v>
      </c>
      <c r="E2840" s="29" t="s">
        <v>5592</v>
      </c>
      <c r="F2840" s="30" t="s">
        <v>29620</v>
      </c>
    </row>
    <row r="2841" spans="1:6" hidden="1" x14ac:dyDescent="0.3">
      <c r="A2841" s="29">
        <v>7</v>
      </c>
      <c r="B2841" s="30" t="s">
        <v>29585</v>
      </c>
      <c r="C2841" s="29" t="s">
        <v>29613</v>
      </c>
      <c r="D2841" s="30" t="s">
        <v>29614</v>
      </c>
      <c r="E2841" s="29" t="s">
        <v>5594</v>
      </c>
      <c r="F2841" s="30" t="s">
        <v>29621</v>
      </c>
    </row>
    <row r="2842" spans="1:6" hidden="1" x14ac:dyDescent="0.3">
      <c r="A2842" s="29">
        <v>7</v>
      </c>
      <c r="B2842" s="30" t="s">
        <v>29585</v>
      </c>
      <c r="C2842" s="29" t="s">
        <v>29613</v>
      </c>
      <c r="D2842" s="30" t="s">
        <v>29614</v>
      </c>
      <c r="E2842" s="29" t="s">
        <v>5596</v>
      </c>
      <c r="F2842" s="30" t="s">
        <v>29622</v>
      </c>
    </row>
    <row r="2843" spans="1:6" hidden="1" x14ac:dyDescent="0.3">
      <c r="A2843" s="29">
        <v>7</v>
      </c>
      <c r="B2843" s="30" t="s">
        <v>29585</v>
      </c>
      <c r="C2843" s="29" t="s">
        <v>29613</v>
      </c>
      <c r="D2843" s="30" t="s">
        <v>29614</v>
      </c>
      <c r="E2843" s="29" t="s">
        <v>5598</v>
      </c>
      <c r="F2843" s="30" t="s">
        <v>29623</v>
      </c>
    </row>
    <row r="2844" spans="1:6" hidden="1" x14ac:dyDescent="0.3">
      <c r="A2844" s="29">
        <v>7</v>
      </c>
      <c r="B2844" s="30" t="s">
        <v>29585</v>
      </c>
      <c r="C2844" s="29" t="s">
        <v>29624</v>
      </c>
      <c r="D2844" s="30" t="s">
        <v>29625</v>
      </c>
      <c r="E2844" s="29" t="s">
        <v>5600</v>
      </c>
      <c r="F2844" s="30" t="s">
        <v>29626</v>
      </c>
    </row>
    <row r="2845" spans="1:6" hidden="1" x14ac:dyDescent="0.3">
      <c r="A2845" s="29">
        <v>7</v>
      </c>
      <c r="B2845" s="30" t="s">
        <v>29585</v>
      </c>
      <c r="C2845" s="29" t="s">
        <v>29624</v>
      </c>
      <c r="D2845" s="30" t="s">
        <v>29625</v>
      </c>
      <c r="E2845" s="29" t="s">
        <v>5602</v>
      </c>
      <c r="F2845" s="30" t="s">
        <v>29627</v>
      </c>
    </row>
    <row r="2846" spans="1:6" hidden="1" x14ac:dyDescent="0.3">
      <c r="A2846" s="29">
        <v>7</v>
      </c>
      <c r="B2846" s="30" t="s">
        <v>29585</v>
      </c>
      <c r="C2846" s="29" t="s">
        <v>29624</v>
      </c>
      <c r="D2846" s="30" t="s">
        <v>29625</v>
      </c>
      <c r="E2846" s="29" t="s">
        <v>5604</v>
      </c>
      <c r="F2846" s="30" t="s">
        <v>29628</v>
      </c>
    </row>
    <row r="2847" spans="1:6" hidden="1" x14ac:dyDescent="0.3">
      <c r="A2847" s="29">
        <v>7</v>
      </c>
      <c r="B2847" s="30" t="s">
        <v>29585</v>
      </c>
      <c r="C2847" s="29" t="s">
        <v>29624</v>
      </c>
      <c r="D2847" s="30" t="s">
        <v>29625</v>
      </c>
      <c r="E2847" s="29" t="s">
        <v>5606</v>
      </c>
      <c r="F2847" s="30" t="s">
        <v>29629</v>
      </c>
    </row>
    <row r="2848" spans="1:6" hidden="1" x14ac:dyDescent="0.3">
      <c r="A2848" s="29">
        <v>7</v>
      </c>
      <c r="B2848" s="30" t="s">
        <v>29585</v>
      </c>
      <c r="C2848" s="29" t="s">
        <v>29624</v>
      </c>
      <c r="D2848" s="30" t="s">
        <v>29625</v>
      </c>
      <c r="E2848" s="29" t="s">
        <v>5608</v>
      </c>
      <c r="F2848" s="30" t="s">
        <v>29630</v>
      </c>
    </row>
    <row r="2849" spans="1:6" ht="28.8" hidden="1" x14ac:dyDescent="0.3">
      <c r="A2849" s="29">
        <v>7</v>
      </c>
      <c r="B2849" s="30" t="s">
        <v>29585</v>
      </c>
      <c r="C2849" s="29" t="s">
        <v>29624</v>
      </c>
      <c r="D2849" s="30" t="s">
        <v>29625</v>
      </c>
      <c r="E2849" s="29" t="s">
        <v>5610</v>
      </c>
      <c r="F2849" s="30" t="s">
        <v>29631</v>
      </c>
    </row>
    <row r="2850" spans="1:6" hidden="1" x14ac:dyDescent="0.3">
      <c r="A2850" s="29">
        <v>7</v>
      </c>
      <c r="B2850" s="30" t="s">
        <v>29585</v>
      </c>
      <c r="C2850" s="29" t="s">
        <v>29624</v>
      </c>
      <c r="D2850" s="30" t="s">
        <v>29625</v>
      </c>
      <c r="E2850" s="29" t="s">
        <v>5612</v>
      </c>
      <c r="F2850" s="30" t="s">
        <v>29632</v>
      </c>
    </row>
    <row r="2851" spans="1:6" hidden="1" x14ac:dyDescent="0.3">
      <c r="A2851" s="29">
        <v>7</v>
      </c>
      <c r="B2851" s="30" t="s">
        <v>29585</v>
      </c>
      <c r="C2851" s="29" t="s">
        <v>29624</v>
      </c>
      <c r="D2851" s="30" t="s">
        <v>29625</v>
      </c>
      <c r="E2851" s="29" t="s">
        <v>5614</v>
      </c>
      <c r="F2851" s="30" t="s">
        <v>29633</v>
      </c>
    </row>
    <row r="2852" spans="1:6" ht="28.8" hidden="1" x14ac:dyDescent="0.3">
      <c r="A2852" s="29">
        <v>7</v>
      </c>
      <c r="B2852" s="30" t="s">
        <v>29585</v>
      </c>
      <c r="C2852" s="29" t="s">
        <v>29634</v>
      </c>
      <c r="D2852" s="30" t="s">
        <v>29635</v>
      </c>
      <c r="E2852" s="29" t="s">
        <v>5616</v>
      </c>
      <c r="F2852" s="30" t="s">
        <v>29636</v>
      </c>
    </row>
    <row r="2853" spans="1:6" ht="28.8" hidden="1" x14ac:dyDescent="0.3">
      <c r="A2853" s="29">
        <v>7</v>
      </c>
      <c r="B2853" s="30" t="s">
        <v>29585</v>
      </c>
      <c r="C2853" s="29" t="s">
        <v>29634</v>
      </c>
      <c r="D2853" s="30" t="s">
        <v>29635</v>
      </c>
      <c r="E2853" s="29" t="s">
        <v>5618</v>
      </c>
      <c r="F2853" s="30" t="s">
        <v>29637</v>
      </c>
    </row>
    <row r="2854" spans="1:6" ht="28.8" hidden="1" x14ac:dyDescent="0.3">
      <c r="A2854" s="29">
        <v>7</v>
      </c>
      <c r="B2854" s="30" t="s">
        <v>29585</v>
      </c>
      <c r="C2854" s="29" t="s">
        <v>29634</v>
      </c>
      <c r="D2854" s="30" t="s">
        <v>29635</v>
      </c>
      <c r="E2854" s="29" t="s">
        <v>5620</v>
      </c>
      <c r="F2854" s="30" t="s">
        <v>29638</v>
      </c>
    </row>
    <row r="2855" spans="1:6" ht="28.8" hidden="1" x14ac:dyDescent="0.3">
      <c r="A2855" s="29">
        <v>7</v>
      </c>
      <c r="B2855" s="30" t="s">
        <v>29585</v>
      </c>
      <c r="C2855" s="29" t="s">
        <v>29634</v>
      </c>
      <c r="D2855" s="30" t="s">
        <v>29635</v>
      </c>
      <c r="E2855" s="29" t="s">
        <v>5622</v>
      </c>
      <c r="F2855" s="30" t="s">
        <v>29639</v>
      </c>
    </row>
    <row r="2856" spans="1:6" hidden="1" x14ac:dyDescent="0.3">
      <c r="A2856" s="29">
        <v>7</v>
      </c>
      <c r="B2856" s="30" t="s">
        <v>29585</v>
      </c>
      <c r="C2856" s="29" t="s">
        <v>29640</v>
      </c>
      <c r="D2856" s="30" t="s">
        <v>29641</v>
      </c>
      <c r="E2856" s="29" t="s">
        <v>5624</v>
      </c>
      <c r="F2856" s="30" t="s">
        <v>29642</v>
      </c>
    </row>
    <row r="2857" spans="1:6" hidden="1" x14ac:dyDescent="0.3">
      <c r="A2857" s="29">
        <v>7</v>
      </c>
      <c r="B2857" s="30" t="s">
        <v>29585</v>
      </c>
      <c r="C2857" s="29" t="s">
        <v>29640</v>
      </c>
      <c r="D2857" s="30" t="s">
        <v>29641</v>
      </c>
      <c r="E2857" s="29" t="s">
        <v>5626</v>
      </c>
      <c r="F2857" s="30" t="s">
        <v>29643</v>
      </c>
    </row>
    <row r="2858" spans="1:6" hidden="1" x14ac:dyDescent="0.3">
      <c r="A2858" s="29">
        <v>7</v>
      </c>
      <c r="B2858" s="30" t="s">
        <v>29585</v>
      </c>
      <c r="C2858" s="29" t="s">
        <v>29640</v>
      </c>
      <c r="D2858" s="30" t="s">
        <v>29641</v>
      </c>
      <c r="E2858" s="29" t="s">
        <v>5628</v>
      </c>
      <c r="F2858" s="30" t="s">
        <v>29644</v>
      </c>
    </row>
    <row r="2859" spans="1:6" hidden="1" x14ac:dyDescent="0.3">
      <c r="A2859" s="29">
        <v>7</v>
      </c>
      <c r="B2859" s="30" t="s">
        <v>29585</v>
      </c>
      <c r="C2859" s="29" t="s">
        <v>29640</v>
      </c>
      <c r="D2859" s="30" t="s">
        <v>29641</v>
      </c>
      <c r="E2859" s="29" t="s">
        <v>5630</v>
      </c>
      <c r="F2859" s="30" t="s">
        <v>29645</v>
      </c>
    </row>
    <row r="2860" spans="1:6" hidden="1" x14ac:dyDescent="0.3">
      <c r="A2860" s="29">
        <v>7</v>
      </c>
      <c r="B2860" s="30" t="s">
        <v>29585</v>
      </c>
      <c r="C2860" s="29" t="s">
        <v>29640</v>
      </c>
      <c r="D2860" s="30" t="s">
        <v>29641</v>
      </c>
      <c r="E2860" s="29" t="s">
        <v>5632</v>
      </c>
      <c r="F2860" s="30" t="s">
        <v>29646</v>
      </c>
    </row>
    <row r="2861" spans="1:6" hidden="1" x14ac:dyDescent="0.3">
      <c r="A2861" s="29">
        <v>7</v>
      </c>
      <c r="B2861" s="30" t="s">
        <v>29585</v>
      </c>
      <c r="C2861" s="29" t="s">
        <v>29640</v>
      </c>
      <c r="D2861" s="30" t="s">
        <v>29641</v>
      </c>
      <c r="E2861" s="29" t="s">
        <v>5634</v>
      </c>
      <c r="F2861" s="30" t="s">
        <v>29647</v>
      </c>
    </row>
    <row r="2862" spans="1:6" hidden="1" x14ac:dyDescent="0.3">
      <c r="A2862" s="29">
        <v>7</v>
      </c>
      <c r="B2862" s="30" t="s">
        <v>29585</v>
      </c>
      <c r="C2862" s="29" t="s">
        <v>29640</v>
      </c>
      <c r="D2862" s="30" t="s">
        <v>29641</v>
      </c>
      <c r="E2862" s="29" t="s">
        <v>5636</v>
      </c>
      <c r="F2862" s="30" t="s">
        <v>29648</v>
      </c>
    </row>
    <row r="2863" spans="1:6" hidden="1" x14ac:dyDescent="0.3">
      <c r="A2863" s="29">
        <v>7</v>
      </c>
      <c r="B2863" s="30" t="s">
        <v>29585</v>
      </c>
      <c r="C2863" s="29" t="s">
        <v>29640</v>
      </c>
      <c r="D2863" s="30" t="s">
        <v>29641</v>
      </c>
      <c r="E2863" s="29" t="s">
        <v>5638</v>
      </c>
      <c r="F2863" s="30" t="s">
        <v>29649</v>
      </c>
    </row>
    <row r="2864" spans="1:6" hidden="1" x14ac:dyDescent="0.3">
      <c r="A2864" s="29">
        <v>7</v>
      </c>
      <c r="B2864" s="30" t="s">
        <v>29585</v>
      </c>
      <c r="C2864" s="29" t="s">
        <v>29650</v>
      </c>
      <c r="D2864" s="30" t="s">
        <v>29651</v>
      </c>
      <c r="E2864" s="29" t="s">
        <v>5640</v>
      </c>
      <c r="F2864" s="30" t="s">
        <v>29652</v>
      </c>
    </row>
    <row r="2865" spans="1:6" hidden="1" x14ac:dyDescent="0.3">
      <c r="A2865" s="29">
        <v>7</v>
      </c>
      <c r="B2865" s="30" t="s">
        <v>29585</v>
      </c>
      <c r="C2865" s="29" t="s">
        <v>29650</v>
      </c>
      <c r="D2865" s="30" t="s">
        <v>29651</v>
      </c>
      <c r="E2865" s="29" t="s">
        <v>5642</v>
      </c>
      <c r="F2865" s="30" t="s">
        <v>29653</v>
      </c>
    </row>
    <row r="2866" spans="1:6" hidden="1" x14ac:dyDescent="0.3">
      <c r="A2866" s="29">
        <v>7</v>
      </c>
      <c r="B2866" s="30" t="s">
        <v>29585</v>
      </c>
      <c r="C2866" s="29" t="s">
        <v>29650</v>
      </c>
      <c r="D2866" s="30" t="s">
        <v>29651</v>
      </c>
      <c r="E2866" s="29" t="s">
        <v>5644</v>
      </c>
      <c r="F2866" s="30" t="s">
        <v>29654</v>
      </c>
    </row>
    <row r="2867" spans="1:6" hidden="1" x14ac:dyDescent="0.3">
      <c r="A2867" s="29">
        <v>7</v>
      </c>
      <c r="B2867" s="30" t="s">
        <v>29585</v>
      </c>
      <c r="C2867" s="29" t="s">
        <v>29650</v>
      </c>
      <c r="D2867" s="30" t="s">
        <v>29651</v>
      </c>
      <c r="E2867" s="29" t="s">
        <v>5646</v>
      </c>
      <c r="F2867" s="30" t="s">
        <v>29655</v>
      </c>
    </row>
    <row r="2868" spans="1:6" hidden="1" x14ac:dyDescent="0.3">
      <c r="A2868" s="29">
        <v>7</v>
      </c>
      <c r="B2868" s="30" t="s">
        <v>29585</v>
      </c>
      <c r="C2868" s="29" t="s">
        <v>29650</v>
      </c>
      <c r="D2868" s="30" t="s">
        <v>29651</v>
      </c>
      <c r="E2868" s="29" t="s">
        <v>5648</v>
      </c>
      <c r="F2868" s="30" t="s">
        <v>29656</v>
      </c>
    </row>
    <row r="2869" spans="1:6" hidden="1" x14ac:dyDescent="0.3">
      <c r="A2869" s="29">
        <v>7</v>
      </c>
      <c r="B2869" s="30" t="s">
        <v>29585</v>
      </c>
      <c r="C2869" s="29" t="s">
        <v>29650</v>
      </c>
      <c r="D2869" s="30" t="s">
        <v>29651</v>
      </c>
      <c r="E2869" s="29" t="s">
        <v>5650</v>
      </c>
      <c r="F2869" s="30" t="s">
        <v>29657</v>
      </c>
    </row>
    <row r="2870" spans="1:6" hidden="1" x14ac:dyDescent="0.3">
      <c r="A2870" s="29">
        <v>7</v>
      </c>
      <c r="B2870" s="30" t="s">
        <v>29585</v>
      </c>
      <c r="C2870" s="29" t="s">
        <v>29650</v>
      </c>
      <c r="D2870" s="30" t="s">
        <v>29651</v>
      </c>
      <c r="E2870" s="29" t="s">
        <v>5652</v>
      </c>
      <c r="F2870" s="30" t="s">
        <v>29658</v>
      </c>
    </row>
    <row r="2871" spans="1:6" ht="28.8" hidden="1" x14ac:dyDescent="0.3">
      <c r="A2871" s="29">
        <v>7</v>
      </c>
      <c r="B2871" s="30" t="s">
        <v>29585</v>
      </c>
      <c r="C2871" s="29" t="s">
        <v>29659</v>
      </c>
      <c r="D2871" s="30" t="s">
        <v>29660</v>
      </c>
      <c r="E2871" s="29" t="s">
        <v>5654</v>
      </c>
      <c r="F2871" s="30" t="s">
        <v>29661</v>
      </c>
    </row>
    <row r="2872" spans="1:6" ht="28.8" hidden="1" x14ac:dyDescent="0.3">
      <c r="A2872" s="29">
        <v>7</v>
      </c>
      <c r="B2872" s="30" t="s">
        <v>29585</v>
      </c>
      <c r="C2872" s="29" t="s">
        <v>29659</v>
      </c>
      <c r="D2872" s="30" t="s">
        <v>29660</v>
      </c>
      <c r="E2872" s="29" t="s">
        <v>5656</v>
      </c>
      <c r="F2872" s="30" t="s">
        <v>29662</v>
      </c>
    </row>
    <row r="2873" spans="1:6" ht="28.8" hidden="1" x14ac:dyDescent="0.3">
      <c r="A2873" s="29">
        <v>7</v>
      </c>
      <c r="B2873" s="30" t="s">
        <v>29585</v>
      </c>
      <c r="C2873" s="29" t="s">
        <v>29659</v>
      </c>
      <c r="D2873" s="30" t="s">
        <v>29660</v>
      </c>
      <c r="E2873" s="29" t="s">
        <v>5658</v>
      </c>
      <c r="F2873" s="30" t="s">
        <v>29663</v>
      </c>
    </row>
    <row r="2874" spans="1:6" ht="28.8" hidden="1" x14ac:dyDescent="0.3">
      <c r="A2874" s="29">
        <v>7</v>
      </c>
      <c r="B2874" s="30" t="s">
        <v>29585</v>
      </c>
      <c r="C2874" s="29" t="s">
        <v>29659</v>
      </c>
      <c r="D2874" s="30" t="s">
        <v>29660</v>
      </c>
      <c r="E2874" s="29" t="s">
        <v>5660</v>
      </c>
      <c r="F2874" s="30" t="s">
        <v>29664</v>
      </c>
    </row>
    <row r="2875" spans="1:6" ht="28.8" hidden="1" x14ac:dyDescent="0.3">
      <c r="A2875" s="29">
        <v>7</v>
      </c>
      <c r="B2875" s="30" t="s">
        <v>29585</v>
      </c>
      <c r="C2875" s="29" t="s">
        <v>29659</v>
      </c>
      <c r="D2875" s="30" t="s">
        <v>29660</v>
      </c>
      <c r="E2875" s="29" t="s">
        <v>5662</v>
      </c>
      <c r="F2875" s="30" t="s">
        <v>29665</v>
      </c>
    </row>
    <row r="2876" spans="1:6" hidden="1" x14ac:dyDescent="0.3">
      <c r="A2876" s="29">
        <v>7</v>
      </c>
      <c r="B2876" s="30" t="s">
        <v>29585</v>
      </c>
      <c r="C2876" s="29" t="s">
        <v>29666</v>
      </c>
      <c r="D2876" s="30" t="s">
        <v>29667</v>
      </c>
      <c r="E2876" s="29" t="s">
        <v>5664</v>
      </c>
      <c r="F2876" s="30" t="s">
        <v>29668</v>
      </c>
    </row>
    <row r="2877" spans="1:6" hidden="1" x14ac:dyDescent="0.3">
      <c r="A2877" s="29">
        <v>7</v>
      </c>
      <c r="B2877" s="30" t="s">
        <v>29585</v>
      </c>
      <c r="C2877" s="29" t="s">
        <v>29666</v>
      </c>
      <c r="D2877" s="30" t="s">
        <v>29667</v>
      </c>
      <c r="E2877" s="29" t="s">
        <v>5666</v>
      </c>
      <c r="F2877" s="30" t="s">
        <v>29669</v>
      </c>
    </row>
    <row r="2878" spans="1:6" hidden="1" x14ac:dyDescent="0.3">
      <c r="A2878" s="29">
        <v>7</v>
      </c>
      <c r="B2878" s="30" t="s">
        <v>29585</v>
      </c>
      <c r="C2878" s="29" t="s">
        <v>29666</v>
      </c>
      <c r="D2878" s="30" t="s">
        <v>29667</v>
      </c>
      <c r="E2878" s="29" t="s">
        <v>5668</v>
      </c>
      <c r="F2878" s="30" t="s">
        <v>29670</v>
      </c>
    </row>
    <row r="2879" spans="1:6" hidden="1" x14ac:dyDescent="0.3">
      <c r="A2879" s="29">
        <v>7</v>
      </c>
      <c r="B2879" s="30" t="s">
        <v>29585</v>
      </c>
      <c r="C2879" s="29" t="s">
        <v>29666</v>
      </c>
      <c r="D2879" s="30" t="s">
        <v>29667</v>
      </c>
      <c r="E2879" s="29" t="s">
        <v>5670</v>
      </c>
      <c r="F2879" s="30" t="s">
        <v>29671</v>
      </c>
    </row>
    <row r="2880" spans="1:6" hidden="1" x14ac:dyDescent="0.3">
      <c r="A2880" s="29">
        <v>7</v>
      </c>
      <c r="B2880" s="30" t="s">
        <v>29585</v>
      </c>
      <c r="C2880" s="29" t="s">
        <v>29672</v>
      </c>
      <c r="D2880" s="30" t="s">
        <v>29673</v>
      </c>
      <c r="E2880" s="29" t="s">
        <v>5672</v>
      </c>
      <c r="F2880" s="30" t="s">
        <v>29674</v>
      </c>
    </row>
    <row r="2881" spans="1:6" hidden="1" x14ac:dyDescent="0.3">
      <c r="A2881" s="29">
        <v>7</v>
      </c>
      <c r="B2881" s="30" t="s">
        <v>29585</v>
      </c>
      <c r="C2881" s="29" t="s">
        <v>29672</v>
      </c>
      <c r="D2881" s="30" t="s">
        <v>29673</v>
      </c>
      <c r="E2881" s="29" t="s">
        <v>5674</v>
      </c>
      <c r="F2881" s="30" t="s">
        <v>29675</v>
      </c>
    </row>
    <row r="2882" spans="1:6" hidden="1" x14ac:dyDescent="0.3">
      <c r="A2882" s="29">
        <v>7</v>
      </c>
      <c r="B2882" s="30" t="s">
        <v>29585</v>
      </c>
      <c r="C2882" s="29" t="s">
        <v>29672</v>
      </c>
      <c r="D2882" s="30" t="s">
        <v>29673</v>
      </c>
      <c r="E2882" s="29" t="s">
        <v>5676</v>
      </c>
      <c r="F2882" s="30" t="s">
        <v>29676</v>
      </c>
    </row>
    <row r="2883" spans="1:6" hidden="1" x14ac:dyDescent="0.3">
      <c r="A2883" s="29">
        <v>7</v>
      </c>
      <c r="B2883" s="30" t="s">
        <v>29585</v>
      </c>
      <c r="C2883" s="29" t="s">
        <v>29672</v>
      </c>
      <c r="D2883" s="30" t="s">
        <v>29673</v>
      </c>
      <c r="E2883" s="29" t="s">
        <v>5678</v>
      </c>
      <c r="F2883" s="30" t="s">
        <v>29677</v>
      </c>
    </row>
    <row r="2884" spans="1:6" hidden="1" x14ac:dyDescent="0.3">
      <c r="A2884" s="29">
        <v>7</v>
      </c>
      <c r="B2884" s="30" t="s">
        <v>29585</v>
      </c>
      <c r="C2884" s="29" t="s">
        <v>29672</v>
      </c>
      <c r="D2884" s="30" t="s">
        <v>29673</v>
      </c>
      <c r="E2884" s="29" t="s">
        <v>5680</v>
      </c>
      <c r="F2884" s="30" t="s">
        <v>29678</v>
      </c>
    </row>
    <row r="2885" spans="1:6" hidden="1" x14ac:dyDescent="0.3">
      <c r="A2885" s="29">
        <v>7</v>
      </c>
      <c r="B2885" s="30" t="s">
        <v>29585</v>
      </c>
      <c r="C2885" s="29" t="s">
        <v>29672</v>
      </c>
      <c r="D2885" s="30" t="s">
        <v>29673</v>
      </c>
      <c r="E2885" s="29" t="s">
        <v>5682</v>
      </c>
      <c r="F2885" s="30" t="s">
        <v>29679</v>
      </c>
    </row>
    <row r="2886" spans="1:6" hidden="1" x14ac:dyDescent="0.3">
      <c r="A2886" s="29">
        <v>7</v>
      </c>
      <c r="B2886" s="30" t="s">
        <v>29585</v>
      </c>
      <c r="C2886" s="29" t="s">
        <v>29672</v>
      </c>
      <c r="D2886" s="30" t="s">
        <v>29673</v>
      </c>
      <c r="E2886" s="29" t="s">
        <v>5684</v>
      </c>
      <c r="F2886" s="30" t="s">
        <v>29680</v>
      </c>
    </row>
    <row r="2887" spans="1:6" hidden="1" x14ac:dyDescent="0.3">
      <c r="A2887" s="29">
        <v>7</v>
      </c>
      <c r="B2887" s="30" t="s">
        <v>29585</v>
      </c>
      <c r="C2887" s="29" t="s">
        <v>29681</v>
      </c>
      <c r="D2887" s="30" t="s">
        <v>29682</v>
      </c>
      <c r="E2887" s="29" t="s">
        <v>5686</v>
      </c>
      <c r="F2887" s="30" t="s">
        <v>29683</v>
      </c>
    </row>
    <row r="2888" spans="1:6" hidden="1" x14ac:dyDescent="0.3">
      <c r="A2888" s="29">
        <v>7</v>
      </c>
      <c r="B2888" s="30" t="s">
        <v>29585</v>
      </c>
      <c r="C2888" s="29" t="s">
        <v>29681</v>
      </c>
      <c r="D2888" s="30" t="s">
        <v>29682</v>
      </c>
      <c r="E2888" s="29" t="s">
        <v>5688</v>
      </c>
      <c r="F2888" s="30" t="s">
        <v>29684</v>
      </c>
    </row>
    <row r="2889" spans="1:6" hidden="1" x14ac:dyDescent="0.3">
      <c r="A2889" s="29">
        <v>7</v>
      </c>
      <c r="B2889" s="30" t="s">
        <v>29585</v>
      </c>
      <c r="C2889" s="29" t="s">
        <v>29681</v>
      </c>
      <c r="D2889" s="30" t="s">
        <v>29682</v>
      </c>
      <c r="E2889" s="29" t="s">
        <v>5690</v>
      </c>
      <c r="F2889" s="30" t="s">
        <v>29685</v>
      </c>
    </row>
    <row r="2890" spans="1:6" hidden="1" x14ac:dyDescent="0.3">
      <c r="A2890" s="29">
        <v>7</v>
      </c>
      <c r="B2890" s="30" t="s">
        <v>29585</v>
      </c>
      <c r="C2890" s="29" t="s">
        <v>29681</v>
      </c>
      <c r="D2890" s="30" t="s">
        <v>29682</v>
      </c>
      <c r="E2890" s="29" t="s">
        <v>5692</v>
      </c>
      <c r="F2890" s="30" t="s">
        <v>29686</v>
      </c>
    </row>
    <row r="2891" spans="1:6" hidden="1" x14ac:dyDescent="0.3">
      <c r="A2891" s="29">
        <v>7</v>
      </c>
      <c r="B2891" s="30" t="s">
        <v>29585</v>
      </c>
      <c r="C2891" s="29" t="s">
        <v>29687</v>
      </c>
      <c r="D2891" s="30" t="s">
        <v>29688</v>
      </c>
      <c r="E2891" s="29" t="s">
        <v>5694</v>
      </c>
      <c r="F2891" s="30" t="s">
        <v>29689</v>
      </c>
    </row>
    <row r="2892" spans="1:6" hidden="1" x14ac:dyDescent="0.3">
      <c r="A2892" s="29">
        <v>7</v>
      </c>
      <c r="B2892" s="30" t="s">
        <v>29585</v>
      </c>
      <c r="C2892" s="29" t="s">
        <v>29687</v>
      </c>
      <c r="D2892" s="30" t="s">
        <v>29688</v>
      </c>
      <c r="E2892" s="29" t="s">
        <v>5696</v>
      </c>
      <c r="F2892" s="30" t="s">
        <v>29690</v>
      </c>
    </row>
    <row r="2893" spans="1:6" hidden="1" x14ac:dyDescent="0.3">
      <c r="A2893" s="29">
        <v>7</v>
      </c>
      <c r="B2893" s="30" t="s">
        <v>29585</v>
      </c>
      <c r="C2893" s="29" t="s">
        <v>29687</v>
      </c>
      <c r="D2893" s="30" t="s">
        <v>29688</v>
      </c>
      <c r="E2893" s="29" t="s">
        <v>5698</v>
      </c>
      <c r="F2893" s="30" t="s">
        <v>29691</v>
      </c>
    </row>
    <row r="2894" spans="1:6" hidden="1" x14ac:dyDescent="0.3">
      <c r="A2894" s="29">
        <v>7</v>
      </c>
      <c r="B2894" s="30" t="s">
        <v>29585</v>
      </c>
      <c r="C2894" s="29" t="s">
        <v>29687</v>
      </c>
      <c r="D2894" s="30" t="s">
        <v>29688</v>
      </c>
      <c r="E2894" s="29" t="s">
        <v>5700</v>
      </c>
      <c r="F2894" s="30" t="s">
        <v>29692</v>
      </c>
    </row>
    <row r="2895" spans="1:6" hidden="1" x14ac:dyDescent="0.3">
      <c r="A2895" s="29">
        <v>7</v>
      </c>
      <c r="B2895" s="30" t="s">
        <v>29585</v>
      </c>
      <c r="C2895" s="29" t="s">
        <v>29687</v>
      </c>
      <c r="D2895" s="30" t="s">
        <v>29688</v>
      </c>
      <c r="E2895" s="29" t="s">
        <v>5702</v>
      </c>
      <c r="F2895" s="30" t="s">
        <v>29693</v>
      </c>
    </row>
    <row r="2896" spans="1:6" hidden="1" x14ac:dyDescent="0.3">
      <c r="A2896" s="29">
        <v>7</v>
      </c>
      <c r="B2896" s="30" t="s">
        <v>29585</v>
      </c>
      <c r="C2896" s="29" t="s">
        <v>29687</v>
      </c>
      <c r="D2896" s="30" t="s">
        <v>29688</v>
      </c>
      <c r="E2896" s="29" t="s">
        <v>5704</v>
      </c>
      <c r="F2896" s="30" t="s">
        <v>29694</v>
      </c>
    </row>
    <row r="2897" spans="1:6" hidden="1" x14ac:dyDescent="0.3">
      <c r="A2897" s="29">
        <v>7</v>
      </c>
      <c r="B2897" s="30" t="s">
        <v>29585</v>
      </c>
      <c r="C2897" s="29" t="s">
        <v>29687</v>
      </c>
      <c r="D2897" s="30" t="s">
        <v>29688</v>
      </c>
      <c r="E2897" s="29" t="s">
        <v>5706</v>
      </c>
      <c r="F2897" s="30" t="s">
        <v>29695</v>
      </c>
    </row>
    <row r="2898" spans="1:6" hidden="1" x14ac:dyDescent="0.3">
      <c r="A2898" s="29">
        <v>7</v>
      </c>
      <c r="B2898" s="30" t="s">
        <v>29585</v>
      </c>
      <c r="C2898" s="29" t="s">
        <v>29687</v>
      </c>
      <c r="D2898" s="30" t="s">
        <v>29688</v>
      </c>
      <c r="E2898" s="29" t="s">
        <v>5708</v>
      </c>
      <c r="F2898" s="30" t="s">
        <v>29696</v>
      </c>
    </row>
    <row r="2899" spans="1:6" hidden="1" x14ac:dyDescent="0.3">
      <c r="A2899" s="29">
        <v>7</v>
      </c>
      <c r="B2899" s="30" t="s">
        <v>29585</v>
      </c>
      <c r="C2899" s="29" t="s">
        <v>29687</v>
      </c>
      <c r="D2899" s="30" t="s">
        <v>29688</v>
      </c>
      <c r="E2899" s="29" t="s">
        <v>5710</v>
      </c>
      <c r="F2899" s="30" t="s">
        <v>29697</v>
      </c>
    </row>
    <row r="2900" spans="1:6" hidden="1" x14ac:dyDescent="0.3">
      <c r="A2900" s="29">
        <v>7</v>
      </c>
      <c r="B2900" s="30" t="s">
        <v>29585</v>
      </c>
      <c r="C2900" s="29" t="s">
        <v>29687</v>
      </c>
      <c r="D2900" s="30" t="s">
        <v>29688</v>
      </c>
      <c r="E2900" s="29" t="s">
        <v>5712</v>
      </c>
      <c r="F2900" s="30" t="s">
        <v>29698</v>
      </c>
    </row>
    <row r="2901" spans="1:6" ht="28.8" hidden="1" x14ac:dyDescent="0.3">
      <c r="A2901" s="29">
        <v>7</v>
      </c>
      <c r="B2901" s="30" t="s">
        <v>29585</v>
      </c>
      <c r="C2901" s="29" t="s">
        <v>29699</v>
      </c>
      <c r="D2901" s="30" t="s">
        <v>29700</v>
      </c>
      <c r="E2901" s="29" t="s">
        <v>5714</v>
      </c>
      <c r="F2901" s="30" t="s">
        <v>29701</v>
      </c>
    </row>
    <row r="2902" spans="1:6" ht="28.8" hidden="1" x14ac:dyDescent="0.3">
      <c r="A2902" s="29">
        <v>7</v>
      </c>
      <c r="B2902" s="30" t="s">
        <v>29585</v>
      </c>
      <c r="C2902" s="29" t="s">
        <v>29699</v>
      </c>
      <c r="D2902" s="30" t="s">
        <v>29700</v>
      </c>
      <c r="E2902" s="29" t="s">
        <v>5716</v>
      </c>
      <c r="F2902" s="30" t="s">
        <v>29702</v>
      </c>
    </row>
    <row r="2903" spans="1:6" ht="28.8" hidden="1" x14ac:dyDescent="0.3">
      <c r="A2903" s="29">
        <v>7</v>
      </c>
      <c r="B2903" s="30" t="s">
        <v>29585</v>
      </c>
      <c r="C2903" s="29" t="s">
        <v>29699</v>
      </c>
      <c r="D2903" s="30" t="s">
        <v>29700</v>
      </c>
      <c r="E2903" s="29" t="s">
        <v>5718</v>
      </c>
      <c r="F2903" s="30" t="s">
        <v>29703</v>
      </c>
    </row>
    <row r="2904" spans="1:6" ht="28.8" hidden="1" x14ac:dyDescent="0.3">
      <c r="A2904" s="29">
        <v>7</v>
      </c>
      <c r="B2904" s="30" t="s">
        <v>29585</v>
      </c>
      <c r="C2904" s="29" t="s">
        <v>29699</v>
      </c>
      <c r="D2904" s="30" t="s">
        <v>29700</v>
      </c>
      <c r="E2904" s="29" t="s">
        <v>5720</v>
      </c>
      <c r="F2904" s="30" t="s">
        <v>29704</v>
      </c>
    </row>
    <row r="2905" spans="1:6" ht="28.8" hidden="1" x14ac:dyDescent="0.3">
      <c r="A2905" s="29">
        <v>7</v>
      </c>
      <c r="B2905" s="30" t="s">
        <v>29585</v>
      </c>
      <c r="C2905" s="29" t="s">
        <v>29699</v>
      </c>
      <c r="D2905" s="30" t="s">
        <v>29700</v>
      </c>
      <c r="E2905" s="29" t="s">
        <v>5722</v>
      </c>
      <c r="F2905" s="30" t="s">
        <v>29705</v>
      </c>
    </row>
    <row r="2906" spans="1:6" hidden="1" x14ac:dyDescent="0.3">
      <c r="A2906" s="29">
        <v>7</v>
      </c>
      <c r="B2906" s="30" t="s">
        <v>29585</v>
      </c>
      <c r="C2906" s="29" t="s">
        <v>29706</v>
      </c>
      <c r="D2906" s="30" t="s">
        <v>29707</v>
      </c>
      <c r="E2906" s="29" t="s">
        <v>5724</v>
      </c>
      <c r="F2906" s="30" t="s">
        <v>29708</v>
      </c>
    </row>
    <row r="2907" spans="1:6" hidden="1" x14ac:dyDescent="0.3">
      <c r="A2907" s="29">
        <v>7</v>
      </c>
      <c r="B2907" s="30" t="s">
        <v>29585</v>
      </c>
      <c r="C2907" s="29" t="s">
        <v>29706</v>
      </c>
      <c r="D2907" s="30" t="s">
        <v>29707</v>
      </c>
      <c r="E2907" s="29" t="s">
        <v>5726</v>
      </c>
      <c r="F2907" s="30" t="s">
        <v>29709</v>
      </c>
    </row>
    <row r="2908" spans="1:6" hidden="1" x14ac:dyDescent="0.3">
      <c r="A2908" s="29">
        <v>7</v>
      </c>
      <c r="B2908" s="30" t="s">
        <v>29585</v>
      </c>
      <c r="C2908" s="29" t="s">
        <v>29706</v>
      </c>
      <c r="D2908" s="30" t="s">
        <v>29707</v>
      </c>
      <c r="E2908" s="29" t="s">
        <v>5728</v>
      </c>
      <c r="F2908" s="30" t="s">
        <v>29710</v>
      </c>
    </row>
    <row r="2909" spans="1:6" hidden="1" x14ac:dyDescent="0.3">
      <c r="A2909" s="29">
        <v>7</v>
      </c>
      <c r="B2909" s="30" t="s">
        <v>29585</v>
      </c>
      <c r="C2909" s="29" t="s">
        <v>29706</v>
      </c>
      <c r="D2909" s="30" t="s">
        <v>29707</v>
      </c>
      <c r="E2909" s="29" t="s">
        <v>5730</v>
      </c>
      <c r="F2909" s="30" t="s">
        <v>29711</v>
      </c>
    </row>
    <row r="2910" spans="1:6" hidden="1" x14ac:dyDescent="0.3">
      <c r="A2910" s="29">
        <v>7</v>
      </c>
      <c r="B2910" s="30" t="s">
        <v>29585</v>
      </c>
      <c r="C2910" s="29" t="s">
        <v>29706</v>
      </c>
      <c r="D2910" s="30" t="s">
        <v>29707</v>
      </c>
      <c r="E2910" s="29" t="s">
        <v>5732</v>
      </c>
      <c r="F2910" s="30" t="s">
        <v>29712</v>
      </c>
    </row>
    <row r="2911" spans="1:6" hidden="1" x14ac:dyDescent="0.3">
      <c r="A2911" s="29">
        <v>7</v>
      </c>
      <c r="B2911" s="30" t="s">
        <v>29585</v>
      </c>
      <c r="C2911" s="29" t="s">
        <v>29713</v>
      </c>
      <c r="D2911" s="30" t="s">
        <v>29714</v>
      </c>
      <c r="E2911" s="29" t="s">
        <v>5734</v>
      </c>
      <c r="F2911" s="30" t="s">
        <v>29715</v>
      </c>
    </row>
    <row r="2912" spans="1:6" hidden="1" x14ac:dyDescent="0.3">
      <c r="A2912" s="29">
        <v>7</v>
      </c>
      <c r="B2912" s="30" t="s">
        <v>29585</v>
      </c>
      <c r="C2912" s="29" t="s">
        <v>29713</v>
      </c>
      <c r="D2912" s="30" t="s">
        <v>29714</v>
      </c>
      <c r="E2912" s="29" t="s">
        <v>5736</v>
      </c>
      <c r="F2912" s="30" t="s">
        <v>29716</v>
      </c>
    </row>
    <row r="2913" spans="1:6" hidden="1" x14ac:dyDescent="0.3">
      <c r="A2913" s="29">
        <v>7</v>
      </c>
      <c r="B2913" s="30" t="s">
        <v>29585</v>
      </c>
      <c r="C2913" s="29" t="s">
        <v>29713</v>
      </c>
      <c r="D2913" s="30" t="s">
        <v>29714</v>
      </c>
      <c r="E2913" s="29" t="s">
        <v>5738</v>
      </c>
      <c r="F2913" s="30" t="s">
        <v>29717</v>
      </c>
    </row>
    <row r="2914" spans="1:6" hidden="1" x14ac:dyDescent="0.3">
      <c r="A2914" s="29">
        <v>7</v>
      </c>
      <c r="B2914" s="30" t="s">
        <v>29585</v>
      </c>
      <c r="C2914" s="29" t="s">
        <v>29713</v>
      </c>
      <c r="D2914" s="30" t="s">
        <v>29714</v>
      </c>
      <c r="E2914" s="29" t="s">
        <v>5740</v>
      </c>
      <c r="F2914" s="30" t="s">
        <v>29718</v>
      </c>
    </row>
    <row r="2915" spans="1:6" hidden="1" x14ac:dyDescent="0.3">
      <c r="A2915" s="29">
        <v>7</v>
      </c>
      <c r="B2915" s="30" t="s">
        <v>29585</v>
      </c>
      <c r="C2915" s="29" t="s">
        <v>29713</v>
      </c>
      <c r="D2915" s="30" t="s">
        <v>29714</v>
      </c>
      <c r="E2915" s="29" t="s">
        <v>5742</v>
      </c>
      <c r="F2915" s="30" t="s">
        <v>29719</v>
      </c>
    </row>
    <row r="2916" spans="1:6" hidden="1" x14ac:dyDescent="0.3">
      <c r="A2916" s="29">
        <v>7</v>
      </c>
      <c r="B2916" s="30" t="s">
        <v>29585</v>
      </c>
      <c r="C2916" s="29" t="s">
        <v>29713</v>
      </c>
      <c r="D2916" s="30" t="s">
        <v>29714</v>
      </c>
      <c r="E2916" s="29" t="s">
        <v>5744</v>
      </c>
      <c r="F2916" s="30" t="s">
        <v>29720</v>
      </c>
    </row>
    <row r="2917" spans="1:6" ht="28.8" hidden="1" x14ac:dyDescent="0.3">
      <c r="A2917" s="29">
        <v>7</v>
      </c>
      <c r="B2917" s="30" t="s">
        <v>29585</v>
      </c>
      <c r="C2917" s="29" t="s">
        <v>29713</v>
      </c>
      <c r="D2917" s="30" t="s">
        <v>29714</v>
      </c>
      <c r="E2917" s="29" t="s">
        <v>5746</v>
      </c>
      <c r="F2917" s="30" t="s">
        <v>29721</v>
      </c>
    </row>
    <row r="2918" spans="1:6" hidden="1" x14ac:dyDescent="0.3">
      <c r="A2918" s="29">
        <v>7</v>
      </c>
      <c r="B2918" s="30" t="s">
        <v>29585</v>
      </c>
      <c r="C2918" s="29" t="s">
        <v>29713</v>
      </c>
      <c r="D2918" s="30" t="s">
        <v>29714</v>
      </c>
      <c r="E2918" s="29" t="s">
        <v>5748</v>
      </c>
      <c r="F2918" s="30" t="s">
        <v>29722</v>
      </c>
    </row>
    <row r="2919" spans="1:6" ht="28.8" hidden="1" x14ac:dyDescent="0.3">
      <c r="A2919" s="29">
        <v>7</v>
      </c>
      <c r="B2919" s="30" t="s">
        <v>29585</v>
      </c>
      <c r="C2919" s="29" t="s">
        <v>29723</v>
      </c>
      <c r="D2919" s="30" t="s">
        <v>29724</v>
      </c>
      <c r="E2919" s="29" t="s">
        <v>5750</v>
      </c>
      <c r="F2919" s="30" t="s">
        <v>29725</v>
      </c>
    </row>
    <row r="2920" spans="1:6" ht="28.8" hidden="1" x14ac:dyDescent="0.3">
      <c r="A2920" s="29">
        <v>7</v>
      </c>
      <c r="B2920" s="30" t="s">
        <v>29585</v>
      </c>
      <c r="C2920" s="29" t="s">
        <v>29723</v>
      </c>
      <c r="D2920" s="30" t="s">
        <v>29724</v>
      </c>
      <c r="E2920" s="29" t="s">
        <v>5752</v>
      </c>
      <c r="F2920" s="30" t="s">
        <v>29726</v>
      </c>
    </row>
    <row r="2921" spans="1:6" ht="28.8" hidden="1" x14ac:dyDescent="0.3">
      <c r="A2921" s="29">
        <v>7</v>
      </c>
      <c r="B2921" s="30" t="s">
        <v>29585</v>
      </c>
      <c r="C2921" s="29" t="s">
        <v>29723</v>
      </c>
      <c r="D2921" s="30" t="s">
        <v>29724</v>
      </c>
      <c r="E2921" s="29" t="s">
        <v>5754</v>
      </c>
      <c r="F2921" s="30" t="s">
        <v>29727</v>
      </c>
    </row>
    <row r="2922" spans="1:6" hidden="1" x14ac:dyDescent="0.3">
      <c r="A2922" s="29">
        <v>7</v>
      </c>
      <c r="B2922" s="30" t="s">
        <v>29585</v>
      </c>
      <c r="C2922" s="29" t="s">
        <v>29728</v>
      </c>
      <c r="D2922" s="30" t="s">
        <v>29729</v>
      </c>
      <c r="E2922" s="29" t="s">
        <v>5756</v>
      </c>
      <c r="F2922" s="30" t="s">
        <v>29730</v>
      </c>
    </row>
    <row r="2923" spans="1:6" hidden="1" x14ac:dyDescent="0.3">
      <c r="A2923" s="29">
        <v>7</v>
      </c>
      <c r="B2923" s="30" t="s">
        <v>29585</v>
      </c>
      <c r="C2923" s="29" t="s">
        <v>29728</v>
      </c>
      <c r="D2923" s="30" t="s">
        <v>29729</v>
      </c>
      <c r="E2923" s="29" t="s">
        <v>5758</v>
      </c>
      <c r="F2923" s="30" t="s">
        <v>29731</v>
      </c>
    </row>
    <row r="2924" spans="1:6" hidden="1" x14ac:dyDescent="0.3">
      <c r="A2924" s="29">
        <v>7</v>
      </c>
      <c r="B2924" s="30" t="s">
        <v>29585</v>
      </c>
      <c r="C2924" s="29" t="s">
        <v>29728</v>
      </c>
      <c r="D2924" s="30" t="s">
        <v>29729</v>
      </c>
      <c r="E2924" s="29" t="s">
        <v>5760</v>
      </c>
      <c r="F2924" s="30" t="s">
        <v>29732</v>
      </c>
    </row>
    <row r="2925" spans="1:6" hidden="1" x14ac:dyDescent="0.3">
      <c r="A2925" s="29">
        <v>7</v>
      </c>
      <c r="B2925" s="30" t="s">
        <v>29585</v>
      </c>
      <c r="C2925" s="29" t="s">
        <v>29728</v>
      </c>
      <c r="D2925" s="30" t="s">
        <v>29729</v>
      </c>
      <c r="E2925" s="29" t="s">
        <v>5762</v>
      </c>
      <c r="F2925" s="30" t="s">
        <v>29733</v>
      </c>
    </row>
    <row r="2926" spans="1:6" hidden="1" x14ac:dyDescent="0.3">
      <c r="A2926" s="29">
        <v>7</v>
      </c>
      <c r="B2926" s="30" t="s">
        <v>29585</v>
      </c>
      <c r="C2926" s="29" t="s">
        <v>29728</v>
      </c>
      <c r="D2926" s="30" t="s">
        <v>29729</v>
      </c>
      <c r="E2926" s="29" t="s">
        <v>5764</v>
      </c>
      <c r="F2926" s="30" t="s">
        <v>29734</v>
      </c>
    </row>
    <row r="2927" spans="1:6" hidden="1" x14ac:dyDescent="0.3">
      <c r="A2927" s="29">
        <v>7</v>
      </c>
      <c r="B2927" s="30" t="s">
        <v>29585</v>
      </c>
      <c r="C2927" s="29" t="s">
        <v>29735</v>
      </c>
      <c r="D2927" s="30" t="s">
        <v>29736</v>
      </c>
      <c r="E2927" s="29" t="s">
        <v>5766</v>
      </c>
      <c r="F2927" s="30" t="s">
        <v>29737</v>
      </c>
    </row>
    <row r="2928" spans="1:6" hidden="1" x14ac:dyDescent="0.3">
      <c r="A2928" s="29">
        <v>7</v>
      </c>
      <c r="B2928" s="30" t="s">
        <v>29585</v>
      </c>
      <c r="C2928" s="29" t="s">
        <v>29735</v>
      </c>
      <c r="D2928" s="30" t="s">
        <v>29736</v>
      </c>
      <c r="E2928" s="29" t="s">
        <v>5768</v>
      </c>
      <c r="F2928" s="30" t="s">
        <v>29738</v>
      </c>
    </row>
    <row r="2929" spans="1:6" hidden="1" x14ac:dyDescent="0.3">
      <c r="A2929" s="29">
        <v>7</v>
      </c>
      <c r="B2929" s="30" t="s">
        <v>29585</v>
      </c>
      <c r="C2929" s="29" t="s">
        <v>29735</v>
      </c>
      <c r="D2929" s="30" t="s">
        <v>29736</v>
      </c>
      <c r="E2929" s="29" t="s">
        <v>5770</v>
      </c>
      <c r="F2929" s="30" t="s">
        <v>29739</v>
      </c>
    </row>
    <row r="2930" spans="1:6" hidden="1" x14ac:dyDescent="0.3">
      <c r="A2930" s="29">
        <v>7</v>
      </c>
      <c r="B2930" s="30" t="s">
        <v>29585</v>
      </c>
      <c r="C2930" s="29" t="s">
        <v>29735</v>
      </c>
      <c r="D2930" s="30" t="s">
        <v>29736</v>
      </c>
      <c r="E2930" s="29" t="s">
        <v>5772</v>
      </c>
      <c r="F2930" s="30" t="s">
        <v>29740</v>
      </c>
    </row>
    <row r="2931" spans="1:6" hidden="1" x14ac:dyDescent="0.3">
      <c r="A2931" s="29">
        <v>7</v>
      </c>
      <c r="B2931" s="30" t="s">
        <v>29585</v>
      </c>
      <c r="C2931" s="29" t="s">
        <v>29735</v>
      </c>
      <c r="D2931" s="30" t="s">
        <v>29736</v>
      </c>
      <c r="E2931" s="29" t="s">
        <v>5774</v>
      </c>
      <c r="F2931" s="30" t="s">
        <v>29741</v>
      </c>
    </row>
    <row r="2932" spans="1:6" hidden="1" x14ac:dyDescent="0.3">
      <c r="A2932" s="29">
        <v>7</v>
      </c>
      <c r="B2932" s="30" t="s">
        <v>29585</v>
      </c>
      <c r="C2932" s="29" t="s">
        <v>29735</v>
      </c>
      <c r="D2932" s="30" t="s">
        <v>29736</v>
      </c>
      <c r="E2932" s="29" t="s">
        <v>5776</v>
      </c>
      <c r="F2932" s="30" t="s">
        <v>29742</v>
      </c>
    </row>
    <row r="2933" spans="1:6" hidden="1" x14ac:dyDescent="0.3">
      <c r="A2933" s="29">
        <v>7</v>
      </c>
      <c r="B2933" s="30" t="s">
        <v>29585</v>
      </c>
      <c r="C2933" s="29" t="s">
        <v>29735</v>
      </c>
      <c r="D2933" s="30" t="s">
        <v>29736</v>
      </c>
      <c r="E2933" s="29" t="s">
        <v>5778</v>
      </c>
      <c r="F2933" s="30" t="s">
        <v>29743</v>
      </c>
    </row>
    <row r="2934" spans="1:6" hidden="1" x14ac:dyDescent="0.3">
      <c r="A2934" s="29">
        <v>7</v>
      </c>
      <c r="B2934" s="30" t="s">
        <v>29585</v>
      </c>
      <c r="C2934" s="29" t="s">
        <v>29744</v>
      </c>
      <c r="D2934" s="30" t="s">
        <v>29745</v>
      </c>
      <c r="E2934" s="29" t="s">
        <v>5780</v>
      </c>
      <c r="F2934" s="30" t="s">
        <v>29746</v>
      </c>
    </row>
    <row r="2935" spans="1:6" hidden="1" x14ac:dyDescent="0.3">
      <c r="A2935" s="29">
        <v>7</v>
      </c>
      <c r="B2935" s="30" t="s">
        <v>29585</v>
      </c>
      <c r="C2935" s="29" t="s">
        <v>29744</v>
      </c>
      <c r="D2935" s="30" t="s">
        <v>29745</v>
      </c>
      <c r="E2935" s="29" t="s">
        <v>5782</v>
      </c>
      <c r="F2935" s="30" t="s">
        <v>29747</v>
      </c>
    </row>
    <row r="2936" spans="1:6" hidden="1" x14ac:dyDescent="0.3">
      <c r="A2936" s="29">
        <v>7</v>
      </c>
      <c r="B2936" s="30" t="s">
        <v>29585</v>
      </c>
      <c r="C2936" s="29" t="s">
        <v>29744</v>
      </c>
      <c r="D2936" s="30" t="s">
        <v>29745</v>
      </c>
      <c r="E2936" s="29" t="s">
        <v>5784</v>
      </c>
      <c r="F2936" s="30" t="s">
        <v>29748</v>
      </c>
    </row>
    <row r="2937" spans="1:6" hidden="1" x14ac:dyDescent="0.3">
      <c r="A2937" s="29">
        <v>7</v>
      </c>
      <c r="B2937" s="30" t="s">
        <v>29585</v>
      </c>
      <c r="C2937" s="29" t="s">
        <v>29744</v>
      </c>
      <c r="D2937" s="30" t="s">
        <v>29745</v>
      </c>
      <c r="E2937" s="29" t="s">
        <v>5786</v>
      </c>
      <c r="F2937" s="30" t="s">
        <v>29749</v>
      </c>
    </row>
    <row r="2938" spans="1:6" ht="28.8" hidden="1" x14ac:dyDescent="0.3">
      <c r="A2938" s="29">
        <v>7</v>
      </c>
      <c r="B2938" s="30" t="s">
        <v>29585</v>
      </c>
      <c r="C2938" s="29" t="s">
        <v>29750</v>
      </c>
      <c r="D2938" s="30" t="s">
        <v>29751</v>
      </c>
      <c r="E2938" s="29" t="s">
        <v>5788</v>
      </c>
      <c r="F2938" s="30" t="s">
        <v>29752</v>
      </c>
    </row>
    <row r="2939" spans="1:6" ht="28.8" hidden="1" x14ac:dyDescent="0.3">
      <c r="A2939" s="29">
        <v>7</v>
      </c>
      <c r="B2939" s="30" t="s">
        <v>29585</v>
      </c>
      <c r="C2939" s="29" t="s">
        <v>29750</v>
      </c>
      <c r="D2939" s="30" t="s">
        <v>29751</v>
      </c>
      <c r="E2939" s="29" t="s">
        <v>5790</v>
      </c>
      <c r="F2939" s="30" t="s">
        <v>29753</v>
      </c>
    </row>
    <row r="2940" spans="1:6" ht="28.8" hidden="1" x14ac:dyDescent="0.3">
      <c r="A2940" s="29">
        <v>7</v>
      </c>
      <c r="B2940" s="30" t="s">
        <v>29585</v>
      </c>
      <c r="C2940" s="29" t="s">
        <v>29750</v>
      </c>
      <c r="D2940" s="30" t="s">
        <v>29751</v>
      </c>
      <c r="E2940" s="29" t="s">
        <v>5792</v>
      </c>
      <c r="F2940" s="30" t="s">
        <v>29754</v>
      </c>
    </row>
    <row r="2941" spans="1:6" ht="28.8" hidden="1" x14ac:dyDescent="0.3">
      <c r="A2941" s="29">
        <v>7</v>
      </c>
      <c r="B2941" s="30" t="s">
        <v>29585</v>
      </c>
      <c r="C2941" s="29" t="s">
        <v>29750</v>
      </c>
      <c r="D2941" s="30" t="s">
        <v>29751</v>
      </c>
      <c r="E2941" s="29" t="s">
        <v>5794</v>
      </c>
      <c r="F2941" s="30" t="s">
        <v>29755</v>
      </c>
    </row>
    <row r="2942" spans="1:6" hidden="1" x14ac:dyDescent="0.3">
      <c r="A2942" s="29">
        <v>7</v>
      </c>
      <c r="B2942" s="30" t="s">
        <v>29585</v>
      </c>
      <c r="C2942" s="29" t="s">
        <v>29756</v>
      </c>
      <c r="D2942" s="30" t="s">
        <v>29757</v>
      </c>
      <c r="E2942" s="29" t="s">
        <v>5796</v>
      </c>
      <c r="F2942" s="30" t="s">
        <v>29758</v>
      </c>
    </row>
    <row r="2943" spans="1:6" hidden="1" x14ac:dyDescent="0.3">
      <c r="A2943" s="29">
        <v>7</v>
      </c>
      <c r="B2943" s="30" t="s">
        <v>29585</v>
      </c>
      <c r="C2943" s="29" t="s">
        <v>29756</v>
      </c>
      <c r="D2943" s="30" t="s">
        <v>29757</v>
      </c>
      <c r="E2943" s="29" t="s">
        <v>5798</v>
      </c>
      <c r="F2943" s="30" t="s">
        <v>29759</v>
      </c>
    </row>
    <row r="2944" spans="1:6" hidden="1" x14ac:dyDescent="0.3">
      <c r="A2944" s="29">
        <v>7</v>
      </c>
      <c r="B2944" s="30" t="s">
        <v>29585</v>
      </c>
      <c r="C2944" s="29" t="s">
        <v>29756</v>
      </c>
      <c r="D2944" s="30" t="s">
        <v>29757</v>
      </c>
      <c r="E2944" s="29" t="s">
        <v>5800</v>
      </c>
      <c r="F2944" s="30" t="s">
        <v>29760</v>
      </c>
    </row>
    <row r="2945" spans="1:6" hidden="1" x14ac:dyDescent="0.3">
      <c r="A2945" s="29">
        <v>7</v>
      </c>
      <c r="B2945" s="30" t="s">
        <v>29585</v>
      </c>
      <c r="C2945" s="29" t="s">
        <v>29756</v>
      </c>
      <c r="D2945" s="30" t="s">
        <v>29757</v>
      </c>
      <c r="E2945" s="29" t="s">
        <v>5802</v>
      </c>
      <c r="F2945" s="30" t="s">
        <v>29761</v>
      </c>
    </row>
    <row r="2946" spans="1:6" hidden="1" x14ac:dyDescent="0.3">
      <c r="A2946" s="29">
        <v>7</v>
      </c>
      <c r="B2946" s="30" t="s">
        <v>29585</v>
      </c>
      <c r="C2946" s="29" t="s">
        <v>29756</v>
      </c>
      <c r="D2946" s="30" t="s">
        <v>29757</v>
      </c>
      <c r="E2946" s="29" t="s">
        <v>5804</v>
      </c>
      <c r="F2946" s="30" t="s">
        <v>29762</v>
      </c>
    </row>
    <row r="2947" spans="1:6" hidden="1" x14ac:dyDescent="0.3">
      <c r="A2947" s="29">
        <v>7</v>
      </c>
      <c r="B2947" s="30" t="s">
        <v>29585</v>
      </c>
      <c r="C2947" s="29" t="s">
        <v>29763</v>
      </c>
      <c r="D2947" s="30" t="s">
        <v>29764</v>
      </c>
      <c r="E2947" s="29" t="s">
        <v>5806</v>
      </c>
      <c r="F2947" s="30" t="s">
        <v>29765</v>
      </c>
    </row>
    <row r="2948" spans="1:6" hidden="1" x14ac:dyDescent="0.3">
      <c r="A2948" s="29">
        <v>7</v>
      </c>
      <c r="B2948" s="30" t="s">
        <v>29585</v>
      </c>
      <c r="C2948" s="29" t="s">
        <v>29763</v>
      </c>
      <c r="D2948" s="30" t="s">
        <v>29764</v>
      </c>
      <c r="E2948" s="29" t="s">
        <v>5808</v>
      </c>
      <c r="F2948" s="30" t="s">
        <v>29766</v>
      </c>
    </row>
    <row r="2949" spans="1:6" hidden="1" x14ac:dyDescent="0.3">
      <c r="A2949" s="29">
        <v>7</v>
      </c>
      <c r="B2949" s="30" t="s">
        <v>29585</v>
      </c>
      <c r="C2949" s="29" t="s">
        <v>29763</v>
      </c>
      <c r="D2949" s="30" t="s">
        <v>29764</v>
      </c>
      <c r="E2949" s="29" t="s">
        <v>5810</v>
      </c>
      <c r="F2949" s="30" t="s">
        <v>29767</v>
      </c>
    </row>
    <row r="2950" spans="1:6" hidden="1" x14ac:dyDescent="0.3">
      <c r="A2950" s="29">
        <v>7</v>
      </c>
      <c r="B2950" s="30" t="s">
        <v>29585</v>
      </c>
      <c r="C2950" s="29" t="s">
        <v>29763</v>
      </c>
      <c r="D2950" s="30" t="s">
        <v>29764</v>
      </c>
      <c r="E2950" s="29" t="s">
        <v>5812</v>
      </c>
      <c r="F2950" s="30" t="s">
        <v>29768</v>
      </c>
    </row>
    <row r="2951" spans="1:6" hidden="1" x14ac:dyDescent="0.3">
      <c r="A2951" s="29">
        <v>7</v>
      </c>
      <c r="B2951" s="30" t="s">
        <v>29585</v>
      </c>
      <c r="C2951" s="29" t="s">
        <v>29763</v>
      </c>
      <c r="D2951" s="30" t="s">
        <v>29764</v>
      </c>
      <c r="E2951" s="29" t="s">
        <v>5814</v>
      </c>
      <c r="F2951" s="30" t="s">
        <v>29769</v>
      </c>
    </row>
    <row r="2952" spans="1:6" hidden="1" x14ac:dyDescent="0.3">
      <c r="A2952" s="29">
        <v>7</v>
      </c>
      <c r="B2952" s="30" t="s">
        <v>29585</v>
      </c>
      <c r="C2952" s="29" t="s">
        <v>29763</v>
      </c>
      <c r="D2952" s="30" t="s">
        <v>29764</v>
      </c>
      <c r="E2952" s="29" t="s">
        <v>5816</v>
      </c>
      <c r="F2952" s="30" t="s">
        <v>29770</v>
      </c>
    </row>
    <row r="2953" spans="1:6" hidden="1" x14ac:dyDescent="0.3">
      <c r="A2953" s="29">
        <v>7</v>
      </c>
      <c r="B2953" s="30" t="s">
        <v>29585</v>
      </c>
      <c r="C2953" s="29" t="s">
        <v>29763</v>
      </c>
      <c r="D2953" s="30" t="s">
        <v>29764</v>
      </c>
      <c r="E2953" s="29" t="s">
        <v>5818</v>
      </c>
      <c r="F2953" s="30" t="s">
        <v>29771</v>
      </c>
    </row>
    <row r="2954" spans="1:6" ht="28.8" hidden="1" x14ac:dyDescent="0.3">
      <c r="A2954" s="29">
        <v>7</v>
      </c>
      <c r="B2954" s="30" t="s">
        <v>29585</v>
      </c>
      <c r="C2954" s="29" t="s">
        <v>29772</v>
      </c>
      <c r="D2954" s="30" t="s">
        <v>29773</v>
      </c>
      <c r="E2954" s="29" t="s">
        <v>5820</v>
      </c>
      <c r="F2954" s="30" t="s">
        <v>29774</v>
      </c>
    </row>
    <row r="2955" spans="1:6" ht="28.8" hidden="1" x14ac:dyDescent="0.3">
      <c r="A2955" s="29">
        <v>7</v>
      </c>
      <c r="B2955" s="30" t="s">
        <v>29585</v>
      </c>
      <c r="C2955" s="29" t="s">
        <v>29772</v>
      </c>
      <c r="D2955" s="30" t="s">
        <v>29773</v>
      </c>
      <c r="E2955" s="29" t="s">
        <v>5822</v>
      </c>
      <c r="F2955" s="30" t="s">
        <v>29775</v>
      </c>
    </row>
    <row r="2956" spans="1:6" hidden="1" x14ac:dyDescent="0.3">
      <c r="A2956" s="29">
        <v>7</v>
      </c>
      <c r="B2956" s="30" t="s">
        <v>29585</v>
      </c>
      <c r="C2956" s="29" t="s">
        <v>29776</v>
      </c>
      <c r="D2956" s="30" t="s">
        <v>29777</v>
      </c>
      <c r="E2956" s="29" t="s">
        <v>5824</v>
      </c>
      <c r="F2956" s="30" t="s">
        <v>29778</v>
      </c>
    </row>
    <row r="2957" spans="1:6" hidden="1" x14ac:dyDescent="0.3">
      <c r="A2957" s="29">
        <v>7</v>
      </c>
      <c r="B2957" s="30" t="s">
        <v>29585</v>
      </c>
      <c r="C2957" s="29" t="s">
        <v>29776</v>
      </c>
      <c r="D2957" s="30" t="s">
        <v>29777</v>
      </c>
      <c r="E2957" s="29" t="s">
        <v>5826</v>
      </c>
      <c r="F2957" s="30" t="s">
        <v>29779</v>
      </c>
    </row>
    <row r="2958" spans="1:6" hidden="1" x14ac:dyDescent="0.3">
      <c r="A2958" s="29">
        <v>7</v>
      </c>
      <c r="B2958" s="30" t="s">
        <v>29585</v>
      </c>
      <c r="C2958" s="29" t="s">
        <v>29776</v>
      </c>
      <c r="D2958" s="30" t="s">
        <v>29777</v>
      </c>
      <c r="E2958" s="29" t="s">
        <v>5828</v>
      </c>
      <c r="F2958" s="30" t="s">
        <v>29780</v>
      </c>
    </row>
    <row r="2959" spans="1:6" hidden="1" x14ac:dyDescent="0.3">
      <c r="A2959" s="29">
        <v>7</v>
      </c>
      <c r="B2959" s="30" t="s">
        <v>29585</v>
      </c>
      <c r="C2959" s="29" t="s">
        <v>29776</v>
      </c>
      <c r="D2959" s="30" t="s">
        <v>29777</v>
      </c>
      <c r="E2959" s="29" t="s">
        <v>5830</v>
      </c>
      <c r="F2959" s="30" t="s">
        <v>29781</v>
      </c>
    </row>
    <row r="2960" spans="1:6" hidden="1" x14ac:dyDescent="0.3">
      <c r="A2960" s="29">
        <v>7</v>
      </c>
      <c r="B2960" s="30" t="s">
        <v>29585</v>
      </c>
      <c r="C2960" s="29" t="s">
        <v>29776</v>
      </c>
      <c r="D2960" s="30" t="s">
        <v>29777</v>
      </c>
      <c r="E2960" s="29" t="s">
        <v>5832</v>
      </c>
      <c r="F2960" s="30" t="s">
        <v>29782</v>
      </c>
    </row>
    <row r="2961" spans="1:6" hidden="1" x14ac:dyDescent="0.3">
      <c r="A2961" s="29">
        <v>7</v>
      </c>
      <c r="B2961" s="30" t="s">
        <v>29585</v>
      </c>
      <c r="C2961" s="29" t="s">
        <v>29776</v>
      </c>
      <c r="D2961" s="30" t="s">
        <v>29777</v>
      </c>
      <c r="E2961" s="29" t="s">
        <v>5834</v>
      </c>
      <c r="F2961" s="30" t="s">
        <v>29783</v>
      </c>
    </row>
    <row r="2962" spans="1:6" hidden="1" x14ac:dyDescent="0.3">
      <c r="A2962" s="29">
        <v>7</v>
      </c>
      <c r="B2962" s="30" t="s">
        <v>29585</v>
      </c>
      <c r="C2962" s="29" t="s">
        <v>29784</v>
      </c>
      <c r="D2962" s="30" t="s">
        <v>29785</v>
      </c>
      <c r="E2962" s="29" t="s">
        <v>5836</v>
      </c>
      <c r="F2962" s="30" t="s">
        <v>29786</v>
      </c>
    </row>
    <row r="2963" spans="1:6" hidden="1" x14ac:dyDescent="0.3">
      <c r="A2963" s="29">
        <v>7</v>
      </c>
      <c r="B2963" s="30" t="s">
        <v>29585</v>
      </c>
      <c r="C2963" s="29" t="s">
        <v>29784</v>
      </c>
      <c r="D2963" s="30" t="s">
        <v>29785</v>
      </c>
      <c r="E2963" s="29" t="s">
        <v>5838</v>
      </c>
      <c r="F2963" s="30" t="s">
        <v>29787</v>
      </c>
    </row>
    <row r="2964" spans="1:6" hidden="1" x14ac:dyDescent="0.3">
      <c r="A2964" s="29">
        <v>7</v>
      </c>
      <c r="B2964" s="30" t="s">
        <v>29585</v>
      </c>
      <c r="C2964" s="29" t="s">
        <v>29784</v>
      </c>
      <c r="D2964" s="30" t="s">
        <v>29785</v>
      </c>
      <c r="E2964" s="29" t="s">
        <v>5840</v>
      </c>
      <c r="F2964" s="30" t="s">
        <v>29788</v>
      </c>
    </row>
    <row r="2965" spans="1:6" hidden="1" x14ac:dyDescent="0.3">
      <c r="A2965" s="29">
        <v>7</v>
      </c>
      <c r="B2965" s="30" t="s">
        <v>29585</v>
      </c>
      <c r="C2965" s="29" t="s">
        <v>29784</v>
      </c>
      <c r="D2965" s="30" t="s">
        <v>29785</v>
      </c>
      <c r="E2965" s="29" t="s">
        <v>5842</v>
      </c>
      <c r="F2965" s="30" t="s">
        <v>29789</v>
      </c>
    </row>
    <row r="2966" spans="1:6" hidden="1" x14ac:dyDescent="0.3">
      <c r="A2966" s="29">
        <v>7</v>
      </c>
      <c r="B2966" s="30" t="s">
        <v>29585</v>
      </c>
      <c r="C2966" s="29" t="s">
        <v>29784</v>
      </c>
      <c r="D2966" s="30" t="s">
        <v>29785</v>
      </c>
      <c r="E2966" s="29" t="s">
        <v>5844</v>
      </c>
      <c r="F2966" s="30" t="s">
        <v>29790</v>
      </c>
    </row>
    <row r="2967" spans="1:6" hidden="1" x14ac:dyDescent="0.3">
      <c r="A2967" s="29">
        <v>7</v>
      </c>
      <c r="B2967" s="30" t="s">
        <v>29585</v>
      </c>
      <c r="C2967" s="29" t="s">
        <v>29791</v>
      </c>
      <c r="D2967" s="30" t="s">
        <v>29792</v>
      </c>
      <c r="E2967" s="29" t="s">
        <v>5846</v>
      </c>
      <c r="F2967" s="30" t="s">
        <v>29793</v>
      </c>
    </row>
    <row r="2968" spans="1:6" hidden="1" x14ac:dyDescent="0.3">
      <c r="A2968" s="29">
        <v>7</v>
      </c>
      <c r="B2968" s="30" t="s">
        <v>29585</v>
      </c>
      <c r="C2968" s="29" t="s">
        <v>29791</v>
      </c>
      <c r="D2968" s="30" t="s">
        <v>29792</v>
      </c>
      <c r="E2968" s="29" t="s">
        <v>5848</v>
      </c>
      <c r="F2968" s="30" t="s">
        <v>29794</v>
      </c>
    </row>
    <row r="2969" spans="1:6" hidden="1" x14ac:dyDescent="0.3">
      <c r="A2969" s="29">
        <v>7</v>
      </c>
      <c r="B2969" s="30" t="s">
        <v>29585</v>
      </c>
      <c r="C2969" s="29" t="s">
        <v>29791</v>
      </c>
      <c r="D2969" s="30" t="s">
        <v>29792</v>
      </c>
      <c r="E2969" s="29" t="s">
        <v>5850</v>
      </c>
      <c r="F2969" s="30" t="s">
        <v>29795</v>
      </c>
    </row>
    <row r="2970" spans="1:6" hidden="1" x14ac:dyDescent="0.3">
      <c r="A2970" s="29">
        <v>7</v>
      </c>
      <c r="B2970" s="30" t="s">
        <v>29585</v>
      </c>
      <c r="C2970" s="29" t="s">
        <v>29791</v>
      </c>
      <c r="D2970" s="30" t="s">
        <v>29792</v>
      </c>
      <c r="E2970" s="29" t="s">
        <v>5852</v>
      </c>
      <c r="F2970" s="30" t="s">
        <v>29796</v>
      </c>
    </row>
    <row r="2971" spans="1:6" hidden="1" x14ac:dyDescent="0.3">
      <c r="A2971" s="29">
        <v>7</v>
      </c>
      <c r="B2971" s="30" t="s">
        <v>29585</v>
      </c>
      <c r="C2971" s="29" t="s">
        <v>29791</v>
      </c>
      <c r="D2971" s="30" t="s">
        <v>29792</v>
      </c>
      <c r="E2971" s="29" t="s">
        <v>5854</v>
      </c>
      <c r="F2971" s="30" t="s">
        <v>29797</v>
      </c>
    </row>
    <row r="2972" spans="1:6" hidden="1" x14ac:dyDescent="0.3">
      <c r="A2972" s="29">
        <v>7</v>
      </c>
      <c r="B2972" s="30" t="s">
        <v>29585</v>
      </c>
      <c r="C2972" s="29" t="s">
        <v>29791</v>
      </c>
      <c r="D2972" s="30" t="s">
        <v>29792</v>
      </c>
      <c r="E2972" s="29" t="s">
        <v>5856</v>
      </c>
      <c r="F2972" s="30" t="s">
        <v>29798</v>
      </c>
    </row>
    <row r="2973" spans="1:6" hidden="1" x14ac:dyDescent="0.3">
      <c r="A2973" s="29">
        <v>7</v>
      </c>
      <c r="B2973" s="30" t="s">
        <v>29585</v>
      </c>
      <c r="C2973" s="29" t="s">
        <v>29791</v>
      </c>
      <c r="D2973" s="30" t="s">
        <v>29792</v>
      </c>
      <c r="E2973" s="29" t="s">
        <v>5858</v>
      </c>
      <c r="F2973" s="30" t="s">
        <v>29799</v>
      </c>
    </row>
    <row r="2974" spans="1:6" hidden="1" x14ac:dyDescent="0.3">
      <c r="A2974" s="29">
        <v>7</v>
      </c>
      <c r="B2974" s="30" t="s">
        <v>29585</v>
      </c>
      <c r="C2974" s="29" t="s">
        <v>29791</v>
      </c>
      <c r="D2974" s="30" t="s">
        <v>29792</v>
      </c>
      <c r="E2974" s="29" t="s">
        <v>5860</v>
      </c>
      <c r="F2974" s="30" t="s">
        <v>29800</v>
      </c>
    </row>
    <row r="2975" spans="1:6" hidden="1" x14ac:dyDescent="0.3">
      <c r="A2975" s="29">
        <v>7</v>
      </c>
      <c r="B2975" s="30" t="s">
        <v>29585</v>
      </c>
      <c r="C2975" s="29" t="s">
        <v>29791</v>
      </c>
      <c r="D2975" s="30" t="s">
        <v>29792</v>
      </c>
      <c r="E2975" s="29" t="s">
        <v>5862</v>
      </c>
      <c r="F2975" s="30" t="s">
        <v>29801</v>
      </c>
    </row>
    <row r="2976" spans="1:6" hidden="1" x14ac:dyDescent="0.3">
      <c r="A2976" s="29">
        <v>7</v>
      </c>
      <c r="B2976" s="30" t="s">
        <v>29585</v>
      </c>
      <c r="C2976" s="29" t="s">
        <v>29791</v>
      </c>
      <c r="D2976" s="30" t="s">
        <v>29792</v>
      </c>
      <c r="E2976" s="29" t="s">
        <v>5864</v>
      </c>
      <c r="F2976" s="30" t="s">
        <v>29802</v>
      </c>
    </row>
    <row r="2977" spans="1:6" ht="28.8" hidden="1" x14ac:dyDescent="0.3">
      <c r="A2977" s="29">
        <v>7</v>
      </c>
      <c r="B2977" s="30" t="s">
        <v>29585</v>
      </c>
      <c r="C2977" s="29" t="s">
        <v>29803</v>
      </c>
      <c r="D2977" s="30" t="s">
        <v>29804</v>
      </c>
      <c r="E2977" s="29" t="s">
        <v>5866</v>
      </c>
      <c r="F2977" s="30" t="s">
        <v>29805</v>
      </c>
    </row>
    <row r="2978" spans="1:6" ht="28.8" hidden="1" x14ac:dyDescent="0.3">
      <c r="A2978" s="29">
        <v>7</v>
      </c>
      <c r="B2978" s="30" t="s">
        <v>29585</v>
      </c>
      <c r="C2978" s="29" t="s">
        <v>29803</v>
      </c>
      <c r="D2978" s="30" t="s">
        <v>29804</v>
      </c>
      <c r="E2978" s="29" t="s">
        <v>5868</v>
      </c>
      <c r="F2978" s="30" t="s">
        <v>29806</v>
      </c>
    </row>
    <row r="2979" spans="1:6" hidden="1" x14ac:dyDescent="0.3">
      <c r="A2979" s="29">
        <v>7</v>
      </c>
      <c r="B2979" s="30" t="s">
        <v>29585</v>
      </c>
      <c r="C2979" s="29" t="s">
        <v>29807</v>
      </c>
      <c r="D2979" s="30" t="s">
        <v>29808</v>
      </c>
      <c r="E2979" s="29" t="s">
        <v>5870</v>
      </c>
      <c r="F2979" s="30" t="s">
        <v>29809</v>
      </c>
    </row>
    <row r="2980" spans="1:6" hidden="1" x14ac:dyDescent="0.3">
      <c r="A2980" s="29">
        <v>7</v>
      </c>
      <c r="B2980" s="30" t="s">
        <v>29585</v>
      </c>
      <c r="C2980" s="29" t="s">
        <v>29807</v>
      </c>
      <c r="D2980" s="30" t="s">
        <v>29808</v>
      </c>
      <c r="E2980" s="29" t="s">
        <v>5872</v>
      </c>
      <c r="F2980" s="30" t="s">
        <v>29810</v>
      </c>
    </row>
    <row r="2981" spans="1:6" hidden="1" x14ac:dyDescent="0.3">
      <c r="A2981" s="29">
        <v>7</v>
      </c>
      <c r="B2981" s="30" t="s">
        <v>29585</v>
      </c>
      <c r="C2981" s="29" t="s">
        <v>29807</v>
      </c>
      <c r="D2981" s="30" t="s">
        <v>29808</v>
      </c>
      <c r="E2981" s="29" t="s">
        <v>5874</v>
      </c>
      <c r="F2981" s="30" t="s">
        <v>29811</v>
      </c>
    </row>
    <row r="2982" spans="1:6" hidden="1" x14ac:dyDescent="0.3">
      <c r="A2982" s="29">
        <v>7</v>
      </c>
      <c r="B2982" s="30" t="s">
        <v>29585</v>
      </c>
      <c r="C2982" s="29" t="s">
        <v>29807</v>
      </c>
      <c r="D2982" s="30" t="s">
        <v>29808</v>
      </c>
      <c r="E2982" s="29" t="s">
        <v>5876</v>
      </c>
      <c r="F2982" s="30" t="s">
        <v>29812</v>
      </c>
    </row>
    <row r="2983" spans="1:6" hidden="1" x14ac:dyDescent="0.3">
      <c r="A2983" s="29">
        <v>7</v>
      </c>
      <c r="B2983" s="30" t="s">
        <v>29585</v>
      </c>
      <c r="C2983" s="29" t="s">
        <v>29807</v>
      </c>
      <c r="D2983" s="30" t="s">
        <v>29808</v>
      </c>
      <c r="E2983" s="29" t="s">
        <v>5878</v>
      </c>
      <c r="F2983" s="30" t="s">
        <v>29813</v>
      </c>
    </row>
    <row r="2984" spans="1:6" hidden="1" x14ac:dyDescent="0.3">
      <c r="A2984" s="29">
        <v>7</v>
      </c>
      <c r="B2984" s="30" t="s">
        <v>29585</v>
      </c>
      <c r="C2984" s="29" t="s">
        <v>29807</v>
      </c>
      <c r="D2984" s="30" t="s">
        <v>29808</v>
      </c>
      <c r="E2984" s="29" t="s">
        <v>5880</v>
      </c>
      <c r="F2984" s="30" t="s">
        <v>29814</v>
      </c>
    </row>
    <row r="2985" spans="1:6" hidden="1" x14ac:dyDescent="0.3">
      <c r="A2985" s="29">
        <v>7</v>
      </c>
      <c r="B2985" s="30" t="s">
        <v>29585</v>
      </c>
      <c r="C2985" s="29" t="s">
        <v>29807</v>
      </c>
      <c r="D2985" s="30" t="s">
        <v>29808</v>
      </c>
      <c r="E2985" s="29" t="s">
        <v>5882</v>
      </c>
      <c r="F2985" s="30" t="s">
        <v>29815</v>
      </c>
    </row>
    <row r="2986" spans="1:6" hidden="1" x14ac:dyDescent="0.3">
      <c r="A2986" s="29">
        <v>7</v>
      </c>
      <c r="B2986" s="30" t="s">
        <v>29585</v>
      </c>
      <c r="C2986" s="29" t="s">
        <v>29807</v>
      </c>
      <c r="D2986" s="30" t="s">
        <v>29808</v>
      </c>
      <c r="E2986" s="29" t="s">
        <v>5884</v>
      </c>
      <c r="F2986" s="30" t="s">
        <v>29816</v>
      </c>
    </row>
    <row r="2987" spans="1:6" hidden="1" x14ac:dyDescent="0.3">
      <c r="A2987" s="29">
        <v>7</v>
      </c>
      <c r="B2987" s="30" t="s">
        <v>29585</v>
      </c>
      <c r="C2987" s="29" t="s">
        <v>29807</v>
      </c>
      <c r="D2987" s="30" t="s">
        <v>29808</v>
      </c>
      <c r="E2987" s="29" t="s">
        <v>5886</v>
      </c>
      <c r="F2987" s="30" t="s">
        <v>29817</v>
      </c>
    </row>
    <row r="2988" spans="1:6" ht="28.8" hidden="1" x14ac:dyDescent="0.3">
      <c r="A2988" s="29">
        <v>7</v>
      </c>
      <c r="B2988" s="30" t="s">
        <v>29585</v>
      </c>
      <c r="C2988" s="29" t="s">
        <v>29818</v>
      </c>
      <c r="D2988" s="30" t="s">
        <v>29819</v>
      </c>
      <c r="E2988" s="29" t="s">
        <v>5888</v>
      </c>
      <c r="F2988" s="30" t="s">
        <v>29820</v>
      </c>
    </row>
    <row r="2989" spans="1:6" ht="28.8" hidden="1" x14ac:dyDescent="0.3">
      <c r="A2989" s="29">
        <v>7</v>
      </c>
      <c r="B2989" s="30" t="s">
        <v>29585</v>
      </c>
      <c r="C2989" s="29" t="s">
        <v>29818</v>
      </c>
      <c r="D2989" s="30" t="s">
        <v>29819</v>
      </c>
      <c r="E2989" s="29" t="s">
        <v>5890</v>
      </c>
      <c r="F2989" s="30" t="s">
        <v>29821</v>
      </c>
    </row>
    <row r="2990" spans="1:6" hidden="1" x14ac:dyDescent="0.3">
      <c r="A2990" s="29">
        <v>7</v>
      </c>
      <c r="B2990" s="30" t="s">
        <v>29585</v>
      </c>
      <c r="C2990" s="29" t="s">
        <v>29822</v>
      </c>
      <c r="D2990" s="30" t="s">
        <v>29823</v>
      </c>
      <c r="E2990" s="29" t="s">
        <v>5892</v>
      </c>
      <c r="F2990" s="30" t="s">
        <v>29824</v>
      </c>
    </row>
    <row r="2991" spans="1:6" hidden="1" x14ac:dyDescent="0.3">
      <c r="A2991" s="29">
        <v>7</v>
      </c>
      <c r="B2991" s="30" t="s">
        <v>29585</v>
      </c>
      <c r="C2991" s="29" t="s">
        <v>29822</v>
      </c>
      <c r="D2991" s="30" t="s">
        <v>29823</v>
      </c>
      <c r="E2991" s="29" t="s">
        <v>5894</v>
      </c>
      <c r="F2991" s="30" t="s">
        <v>29825</v>
      </c>
    </row>
    <row r="2992" spans="1:6" hidden="1" x14ac:dyDescent="0.3">
      <c r="A2992" s="29">
        <v>7</v>
      </c>
      <c r="B2992" s="30" t="s">
        <v>29585</v>
      </c>
      <c r="C2992" s="29" t="s">
        <v>29822</v>
      </c>
      <c r="D2992" s="30" t="s">
        <v>29823</v>
      </c>
      <c r="E2992" s="29" t="s">
        <v>5896</v>
      </c>
      <c r="F2992" s="30" t="s">
        <v>29826</v>
      </c>
    </row>
    <row r="2993" spans="1:6" hidden="1" x14ac:dyDescent="0.3">
      <c r="A2993" s="29">
        <v>7</v>
      </c>
      <c r="B2993" s="30" t="s">
        <v>29585</v>
      </c>
      <c r="C2993" s="29" t="s">
        <v>29822</v>
      </c>
      <c r="D2993" s="30" t="s">
        <v>29823</v>
      </c>
      <c r="E2993" s="29" t="s">
        <v>5898</v>
      </c>
      <c r="F2993" s="30" t="s">
        <v>29827</v>
      </c>
    </row>
    <row r="2994" spans="1:6" hidden="1" x14ac:dyDescent="0.3">
      <c r="A2994" s="29">
        <v>7</v>
      </c>
      <c r="B2994" s="30" t="s">
        <v>29585</v>
      </c>
      <c r="C2994" s="29" t="s">
        <v>29822</v>
      </c>
      <c r="D2994" s="30" t="s">
        <v>29823</v>
      </c>
      <c r="E2994" s="29" t="s">
        <v>5900</v>
      </c>
      <c r="F2994" s="30" t="s">
        <v>29828</v>
      </c>
    </row>
    <row r="2995" spans="1:6" hidden="1" x14ac:dyDescent="0.3">
      <c r="A2995" s="29">
        <v>7</v>
      </c>
      <c r="B2995" s="30" t="s">
        <v>29585</v>
      </c>
      <c r="C2995" s="29" t="s">
        <v>29822</v>
      </c>
      <c r="D2995" s="30" t="s">
        <v>29823</v>
      </c>
      <c r="E2995" s="29" t="s">
        <v>5902</v>
      </c>
      <c r="F2995" s="30" t="s">
        <v>29829</v>
      </c>
    </row>
    <row r="2996" spans="1:6" hidden="1" x14ac:dyDescent="0.3">
      <c r="A2996" s="29">
        <v>7</v>
      </c>
      <c r="B2996" s="30" t="s">
        <v>29585</v>
      </c>
      <c r="C2996" s="29" t="s">
        <v>29830</v>
      </c>
      <c r="D2996" s="30" t="s">
        <v>29831</v>
      </c>
      <c r="E2996" s="29" t="s">
        <v>5904</v>
      </c>
      <c r="F2996" s="30" t="s">
        <v>29832</v>
      </c>
    </row>
    <row r="2997" spans="1:6" hidden="1" x14ac:dyDescent="0.3">
      <c r="A2997" s="29">
        <v>7</v>
      </c>
      <c r="B2997" s="30" t="s">
        <v>29585</v>
      </c>
      <c r="C2997" s="29" t="s">
        <v>29830</v>
      </c>
      <c r="D2997" s="30" t="s">
        <v>29831</v>
      </c>
      <c r="E2997" s="29" t="s">
        <v>5906</v>
      </c>
      <c r="F2997" s="30" t="s">
        <v>29833</v>
      </c>
    </row>
    <row r="2998" spans="1:6" hidden="1" x14ac:dyDescent="0.3">
      <c r="A2998" s="29">
        <v>7</v>
      </c>
      <c r="B2998" s="30" t="s">
        <v>29585</v>
      </c>
      <c r="C2998" s="29" t="s">
        <v>29830</v>
      </c>
      <c r="D2998" s="30" t="s">
        <v>29831</v>
      </c>
      <c r="E2998" s="29" t="s">
        <v>5908</v>
      </c>
      <c r="F2998" s="30" t="s">
        <v>29834</v>
      </c>
    </row>
    <row r="2999" spans="1:6" hidden="1" x14ac:dyDescent="0.3">
      <c r="A2999" s="29">
        <v>7</v>
      </c>
      <c r="B2999" s="30" t="s">
        <v>29585</v>
      </c>
      <c r="C2999" s="29" t="s">
        <v>29830</v>
      </c>
      <c r="D2999" s="30" t="s">
        <v>29831</v>
      </c>
      <c r="E2999" s="29" t="s">
        <v>5910</v>
      </c>
      <c r="F2999" s="30" t="s">
        <v>29835</v>
      </c>
    </row>
    <row r="3000" spans="1:6" hidden="1" x14ac:dyDescent="0.3">
      <c r="A3000" s="29">
        <v>7</v>
      </c>
      <c r="B3000" s="30" t="s">
        <v>29585</v>
      </c>
      <c r="C3000" s="29" t="s">
        <v>29830</v>
      </c>
      <c r="D3000" s="30" t="s">
        <v>29831</v>
      </c>
      <c r="E3000" s="29" t="s">
        <v>5912</v>
      </c>
      <c r="F3000" s="30" t="s">
        <v>29836</v>
      </c>
    </row>
    <row r="3001" spans="1:6" hidden="1" x14ac:dyDescent="0.3">
      <c r="A3001" s="29">
        <v>7</v>
      </c>
      <c r="B3001" s="30" t="s">
        <v>29585</v>
      </c>
      <c r="C3001" s="29" t="s">
        <v>29830</v>
      </c>
      <c r="D3001" s="30" t="s">
        <v>29831</v>
      </c>
      <c r="E3001" s="29" t="s">
        <v>5914</v>
      </c>
      <c r="F3001" s="30" t="s">
        <v>29837</v>
      </c>
    </row>
    <row r="3002" spans="1:6" ht="28.8" hidden="1" x14ac:dyDescent="0.3">
      <c r="A3002" s="29">
        <v>7</v>
      </c>
      <c r="B3002" s="30" t="s">
        <v>29585</v>
      </c>
      <c r="C3002" s="29" t="s">
        <v>29830</v>
      </c>
      <c r="D3002" s="30" t="s">
        <v>29831</v>
      </c>
      <c r="E3002" s="29" t="s">
        <v>5916</v>
      </c>
      <c r="F3002" s="30" t="s">
        <v>29838</v>
      </c>
    </row>
    <row r="3003" spans="1:6" ht="28.8" hidden="1" x14ac:dyDescent="0.3">
      <c r="A3003" s="29">
        <v>7</v>
      </c>
      <c r="B3003" s="30" t="s">
        <v>29585</v>
      </c>
      <c r="C3003" s="29" t="s">
        <v>29830</v>
      </c>
      <c r="D3003" s="30" t="s">
        <v>29831</v>
      </c>
      <c r="E3003" s="29" t="s">
        <v>5918</v>
      </c>
      <c r="F3003" s="30" t="s">
        <v>29839</v>
      </c>
    </row>
    <row r="3004" spans="1:6" hidden="1" x14ac:dyDescent="0.3">
      <c r="A3004" s="29">
        <v>7</v>
      </c>
      <c r="B3004" s="30" t="s">
        <v>29585</v>
      </c>
      <c r="C3004" s="29" t="s">
        <v>29830</v>
      </c>
      <c r="D3004" s="30" t="s">
        <v>29831</v>
      </c>
      <c r="E3004" s="29" t="s">
        <v>5920</v>
      </c>
      <c r="F3004" s="30" t="s">
        <v>29840</v>
      </c>
    </row>
    <row r="3005" spans="1:6" hidden="1" x14ac:dyDescent="0.3">
      <c r="A3005" s="29">
        <v>7</v>
      </c>
      <c r="B3005" s="30" t="s">
        <v>29585</v>
      </c>
      <c r="C3005" s="29" t="s">
        <v>29830</v>
      </c>
      <c r="D3005" s="30" t="s">
        <v>29831</v>
      </c>
      <c r="E3005" s="29" t="s">
        <v>5922</v>
      </c>
      <c r="F3005" s="30" t="s">
        <v>29841</v>
      </c>
    </row>
    <row r="3006" spans="1:6" ht="28.8" hidden="1" x14ac:dyDescent="0.3">
      <c r="A3006" s="29">
        <v>7</v>
      </c>
      <c r="B3006" s="30" t="s">
        <v>29585</v>
      </c>
      <c r="C3006" s="29" t="s">
        <v>29842</v>
      </c>
      <c r="D3006" s="30" t="s">
        <v>29843</v>
      </c>
      <c r="E3006" s="29" t="s">
        <v>5924</v>
      </c>
      <c r="F3006" s="30" t="s">
        <v>29844</v>
      </c>
    </row>
    <row r="3007" spans="1:6" ht="28.8" hidden="1" x14ac:dyDescent="0.3">
      <c r="A3007" s="29">
        <v>7</v>
      </c>
      <c r="B3007" s="30" t="s">
        <v>29585</v>
      </c>
      <c r="C3007" s="29" t="s">
        <v>29842</v>
      </c>
      <c r="D3007" s="30" t="s">
        <v>29843</v>
      </c>
      <c r="E3007" s="29" t="s">
        <v>5926</v>
      </c>
      <c r="F3007" s="30" t="s">
        <v>29845</v>
      </c>
    </row>
    <row r="3008" spans="1:6" ht="28.8" hidden="1" x14ac:dyDescent="0.3">
      <c r="A3008" s="29">
        <v>7</v>
      </c>
      <c r="B3008" s="30" t="s">
        <v>29585</v>
      </c>
      <c r="C3008" s="29" t="s">
        <v>29842</v>
      </c>
      <c r="D3008" s="30" t="s">
        <v>29843</v>
      </c>
      <c r="E3008" s="29" t="s">
        <v>5928</v>
      </c>
      <c r="F3008" s="30" t="s">
        <v>29846</v>
      </c>
    </row>
    <row r="3009" spans="1:6" hidden="1" x14ac:dyDescent="0.3">
      <c r="A3009" s="29">
        <v>7</v>
      </c>
      <c r="B3009" s="30" t="s">
        <v>29585</v>
      </c>
      <c r="C3009" s="29" t="s">
        <v>29847</v>
      </c>
      <c r="D3009" s="30" t="s">
        <v>29848</v>
      </c>
      <c r="E3009" s="29" t="s">
        <v>5930</v>
      </c>
      <c r="F3009" s="30" t="s">
        <v>29849</v>
      </c>
    </row>
    <row r="3010" spans="1:6" ht="28.8" hidden="1" x14ac:dyDescent="0.3">
      <c r="A3010" s="29">
        <v>7</v>
      </c>
      <c r="B3010" s="30" t="s">
        <v>29585</v>
      </c>
      <c r="C3010" s="29" t="s">
        <v>29850</v>
      </c>
      <c r="D3010" s="30" t="s">
        <v>29851</v>
      </c>
      <c r="E3010" s="29" t="s">
        <v>5932</v>
      </c>
      <c r="F3010" s="30" t="s">
        <v>29852</v>
      </c>
    </row>
    <row r="3011" spans="1:6" ht="28.8" hidden="1" x14ac:dyDescent="0.3">
      <c r="A3011" s="29">
        <v>7</v>
      </c>
      <c r="B3011" s="30" t="s">
        <v>29585</v>
      </c>
      <c r="C3011" s="29" t="s">
        <v>29850</v>
      </c>
      <c r="D3011" s="30" t="s">
        <v>29851</v>
      </c>
      <c r="E3011" s="29" t="s">
        <v>5934</v>
      </c>
      <c r="F3011" s="30" t="s">
        <v>29853</v>
      </c>
    </row>
    <row r="3012" spans="1:6" ht="28.8" hidden="1" x14ac:dyDescent="0.3">
      <c r="A3012" s="29">
        <v>7</v>
      </c>
      <c r="B3012" s="30" t="s">
        <v>29585</v>
      </c>
      <c r="C3012" s="29" t="s">
        <v>29850</v>
      </c>
      <c r="D3012" s="30" t="s">
        <v>29851</v>
      </c>
      <c r="E3012" s="29" t="s">
        <v>5936</v>
      </c>
      <c r="F3012" s="30" t="s">
        <v>29854</v>
      </c>
    </row>
    <row r="3013" spans="1:6" ht="28.8" hidden="1" x14ac:dyDescent="0.3">
      <c r="A3013" s="29">
        <v>7</v>
      </c>
      <c r="B3013" s="30" t="s">
        <v>29585</v>
      </c>
      <c r="C3013" s="29" t="s">
        <v>29850</v>
      </c>
      <c r="D3013" s="30" t="s">
        <v>29851</v>
      </c>
      <c r="E3013" s="29" t="s">
        <v>5938</v>
      </c>
      <c r="F3013" s="30" t="s">
        <v>29855</v>
      </c>
    </row>
    <row r="3014" spans="1:6" ht="28.8" hidden="1" x14ac:dyDescent="0.3">
      <c r="A3014" s="29">
        <v>7</v>
      </c>
      <c r="B3014" s="30" t="s">
        <v>29585</v>
      </c>
      <c r="C3014" s="29" t="s">
        <v>29850</v>
      </c>
      <c r="D3014" s="30" t="s">
        <v>29851</v>
      </c>
      <c r="E3014" s="29" t="s">
        <v>5940</v>
      </c>
      <c r="F3014" s="30" t="s">
        <v>29856</v>
      </c>
    </row>
    <row r="3015" spans="1:6" ht="28.8" hidden="1" x14ac:dyDescent="0.3">
      <c r="A3015" s="29">
        <v>7</v>
      </c>
      <c r="B3015" s="30" t="s">
        <v>29585</v>
      </c>
      <c r="C3015" s="29" t="s">
        <v>29850</v>
      </c>
      <c r="D3015" s="30" t="s">
        <v>29851</v>
      </c>
      <c r="E3015" s="29" t="s">
        <v>5942</v>
      </c>
      <c r="F3015" s="30" t="s">
        <v>29857</v>
      </c>
    </row>
    <row r="3016" spans="1:6" ht="28.8" hidden="1" x14ac:dyDescent="0.3">
      <c r="A3016" s="29">
        <v>7</v>
      </c>
      <c r="B3016" s="30" t="s">
        <v>29585</v>
      </c>
      <c r="C3016" s="29" t="s">
        <v>29850</v>
      </c>
      <c r="D3016" s="30" t="s">
        <v>29851</v>
      </c>
      <c r="E3016" s="29" t="s">
        <v>5944</v>
      </c>
      <c r="F3016" s="30" t="s">
        <v>29858</v>
      </c>
    </row>
    <row r="3017" spans="1:6" ht="28.8" hidden="1" x14ac:dyDescent="0.3">
      <c r="A3017" s="29">
        <v>7</v>
      </c>
      <c r="B3017" s="30" t="s">
        <v>29585</v>
      </c>
      <c r="C3017" s="29" t="s">
        <v>29850</v>
      </c>
      <c r="D3017" s="30" t="s">
        <v>29851</v>
      </c>
      <c r="E3017" s="29" t="s">
        <v>5946</v>
      </c>
      <c r="F3017" s="30" t="s">
        <v>29859</v>
      </c>
    </row>
    <row r="3018" spans="1:6" ht="28.8" hidden="1" x14ac:dyDescent="0.3">
      <c r="A3018" s="29">
        <v>7</v>
      </c>
      <c r="B3018" s="30" t="s">
        <v>29585</v>
      </c>
      <c r="C3018" s="29" t="s">
        <v>29860</v>
      </c>
      <c r="D3018" s="30" t="s">
        <v>29861</v>
      </c>
      <c r="E3018" s="29" t="s">
        <v>5948</v>
      </c>
      <c r="F3018" s="30" t="s">
        <v>29862</v>
      </c>
    </row>
    <row r="3019" spans="1:6" ht="28.8" hidden="1" x14ac:dyDescent="0.3">
      <c r="A3019" s="29">
        <v>7</v>
      </c>
      <c r="B3019" s="30" t="s">
        <v>29585</v>
      </c>
      <c r="C3019" s="29" t="s">
        <v>29860</v>
      </c>
      <c r="D3019" s="30" t="s">
        <v>29861</v>
      </c>
      <c r="E3019" s="29" t="s">
        <v>5950</v>
      </c>
      <c r="F3019" s="30" t="s">
        <v>29863</v>
      </c>
    </row>
    <row r="3020" spans="1:6" ht="28.8" hidden="1" x14ac:dyDescent="0.3">
      <c r="A3020" s="29">
        <v>7</v>
      </c>
      <c r="B3020" s="30" t="s">
        <v>29585</v>
      </c>
      <c r="C3020" s="29" t="s">
        <v>29860</v>
      </c>
      <c r="D3020" s="30" t="s">
        <v>29861</v>
      </c>
      <c r="E3020" s="29" t="s">
        <v>5952</v>
      </c>
      <c r="F3020" s="30" t="s">
        <v>29864</v>
      </c>
    </row>
    <row r="3021" spans="1:6" hidden="1" x14ac:dyDescent="0.3">
      <c r="A3021" s="29">
        <v>7</v>
      </c>
      <c r="B3021" s="30" t="s">
        <v>29585</v>
      </c>
      <c r="C3021" s="29" t="s">
        <v>29865</v>
      </c>
      <c r="D3021" s="30" t="s">
        <v>29866</v>
      </c>
      <c r="E3021" s="29" t="s">
        <v>5954</v>
      </c>
      <c r="F3021" s="30" t="s">
        <v>29867</v>
      </c>
    </row>
    <row r="3022" spans="1:6" hidden="1" x14ac:dyDescent="0.3">
      <c r="A3022" s="29">
        <v>7</v>
      </c>
      <c r="B3022" s="30" t="s">
        <v>29585</v>
      </c>
      <c r="C3022" s="29" t="s">
        <v>29865</v>
      </c>
      <c r="D3022" s="30" t="s">
        <v>29866</v>
      </c>
      <c r="E3022" s="29" t="s">
        <v>5956</v>
      </c>
      <c r="F3022" s="30" t="s">
        <v>29868</v>
      </c>
    </row>
    <row r="3023" spans="1:6" hidden="1" x14ac:dyDescent="0.3">
      <c r="A3023" s="29">
        <v>7</v>
      </c>
      <c r="B3023" s="30" t="s">
        <v>29585</v>
      </c>
      <c r="C3023" s="29" t="s">
        <v>29865</v>
      </c>
      <c r="D3023" s="30" t="s">
        <v>29866</v>
      </c>
      <c r="E3023" s="29" t="s">
        <v>5958</v>
      </c>
      <c r="F3023" s="30" t="s">
        <v>29869</v>
      </c>
    </row>
    <row r="3024" spans="1:6" hidden="1" x14ac:dyDescent="0.3">
      <c r="A3024" s="29">
        <v>7</v>
      </c>
      <c r="B3024" s="30" t="s">
        <v>29585</v>
      </c>
      <c r="C3024" s="29" t="s">
        <v>29865</v>
      </c>
      <c r="D3024" s="30" t="s">
        <v>29866</v>
      </c>
      <c r="E3024" s="29" t="s">
        <v>5960</v>
      </c>
      <c r="F3024" s="30" t="s">
        <v>29870</v>
      </c>
    </row>
    <row r="3025" spans="1:6" hidden="1" x14ac:dyDescent="0.3">
      <c r="A3025" s="29">
        <v>7</v>
      </c>
      <c r="B3025" s="30" t="s">
        <v>29585</v>
      </c>
      <c r="C3025" s="29" t="s">
        <v>29865</v>
      </c>
      <c r="D3025" s="30" t="s">
        <v>29866</v>
      </c>
      <c r="E3025" s="29" t="s">
        <v>5962</v>
      </c>
      <c r="F3025" s="30" t="s">
        <v>29871</v>
      </c>
    </row>
    <row r="3026" spans="1:6" hidden="1" x14ac:dyDescent="0.3">
      <c r="A3026" s="29">
        <v>7</v>
      </c>
      <c r="B3026" s="30" t="s">
        <v>29585</v>
      </c>
      <c r="C3026" s="29" t="s">
        <v>29865</v>
      </c>
      <c r="D3026" s="30" t="s">
        <v>29866</v>
      </c>
      <c r="E3026" s="29" t="s">
        <v>5964</v>
      </c>
      <c r="F3026" s="30" t="s">
        <v>29872</v>
      </c>
    </row>
    <row r="3027" spans="1:6" hidden="1" x14ac:dyDescent="0.3">
      <c r="A3027" s="29">
        <v>7</v>
      </c>
      <c r="B3027" s="30" t="s">
        <v>29585</v>
      </c>
      <c r="C3027" s="29" t="s">
        <v>29865</v>
      </c>
      <c r="D3027" s="30" t="s">
        <v>29866</v>
      </c>
      <c r="E3027" s="29" t="s">
        <v>5966</v>
      </c>
      <c r="F3027" s="30" t="s">
        <v>29873</v>
      </c>
    </row>
    <row r="3028" spans="1:6" hidden="1" x14ac:dyDescent="0.3">
      <c r="A3028" s="29">
        <v>7</v>
      </c>
      <c r="B3028" s="30" t="s">
        <v>29585</v>
      </c>
      <c r="C3028" s="29" t="s">
        <v>29874</v>
      </c>
      <c r="D3028" s="30" t="s">
        <v>29875</v>
      </c>
      <c r="E3028" s="29" t="s">
        <v>5968</v>
      </c>
      <c r="F3028" s="30" t="s">
        <v>29876</v>
      </c>
    </row>
    <row r="3029" spans="1:6" hidden="1" x14ac:dyDescent="0.3">
      <c r="A3029" s="29">
        <v>7</v>
      </c>
      <c r="B3029" s="30" t="s">
        <v>29585</v>
      </c>
      <c r="C3029" s="29" t="s">
        <v>29874</v>
      </c>
      <c r="D3029" s="30" t="s">
        <v>29875</v>
      </c>
      <c r="E3029" s="29" t="s">
        <v>5970</v>
      </c>
      <c r="F3029" s="30" t="s">
        <v>29877</v>
      </c>
    </row>
    <row r="3030" spans="1:6" hidden="1" x14ac:dyDescent="0.3">
      <c r="A3030" s="29">
        <v>7</v>
      </c>
      <c r="B3030" s="30" t="s">
        <v>29585</v>
      </c>
      <c r="C3030" s="29" t="s">
        <v>29874</v>
      </c>
      <c r="D3030" s="30" t="s">
        <v>29875</v>
      </c>
      <c r="E3030" s="29" t="s">
        <v>5972</v>
      </c>
      <c r="F3030" s="30" t="s">
        <v>29878</v>
      </c>
    </row>
    <row r="3031" spans="1:6" hidden="1" x14ac:dyDescent="0.3">
      <c r="A3031" s="29">
        <v>7</v>
      </c>
      <c r="B3031" s="30" t="s">
        <v>29585</v>
      </c>
      <c r="C3031" s="29" t="s">
        <v>29874</v>
      </c>
      <c r="D3031" s="30" t="s">
        <v>29875</v>
      </c>
      <c r="E3031" s="29" t="s">
        <v>5974</v>
      </c>
      <c r="F3031" s="30" t="s">
        <v>29879</v>
      </c>
    </row>
    <row r="3032" spans="1:6" hidden="1" x14ac:dyDescent="0.3">
      <c r="A3032" s="29">
        <v>7</v>
      </c>
      <c r="B3032" s="30" t="s">
        <v>29585</v>
      </c>
      <c r="C3032" s="29" t="s">
        <v>29874</v>
      </c>
      <c r="D3032" s="30" t="s">
        <v>29875</v>
      </c>
      <c r="E3032" s="29" t="s">
        <v>5976</v>
      </c>
      <c r="F3032" s="30" t="s">
        <v>29880</v>
      </c>
    </row>
    <row r="3033" spans="1:6" hidden="1" x14ac:dyDescent="0.3">
      <c r="A3033" s="29">
        <v>7</v>
      </c>
      <c r="B3033" s="30" t="s">
        <v>29585</v>
      </c>
      <c r="C3033" s="29" t="s">
        <v>29874</v>
      </c>
      <c r="D3033" s="30" t="s">
        <v>29875</v>
      </c>
      <c r="E3033" s="29" t="s">
        <v>5978</v>
      </c>
      <c r="F3033" s="30" t="s">
        <v>29881</v>
      </c>
    </row>
    <row r="3034" spans="1:6" hidden="1" x14ac:dyDescent="0.3">
      <c r="A3034" s="29">
        <v>7</v>
      </c>
      <c r="B3034" s="30" t="s">
        <v>29585</v>
      </c>
      <c r="C3034" s="29" t="s">
        <v>29874</v>
      </c>
      <c r="D3034" s="30" t="s">
        <v>29875</v>
      </c>
      <c r="E3034" s="29" t="s">
        <v>5980</v>
      </c>
      <c r="F3034" s="30" t="s">
        <v>29882</v>
      </c>
    </row>
    <row r="3035" spans="1:6" hidden="1" x14ac:dyDescent="0.3">
      <c r="A3035" s="29">
        <v>7</v>
      </c>
      <c r="B3035" s="30" t="s">
        <v>29585</v>
      </c>
      <c r="C3035" s="29" t="s">
        <v>29874</v>
      </c>
      <c r="D3035" s="30" t="s">
        <v>29875</v>
      </c>
      <c r="E3035" s="29" t="s">
        <v>5982</v>
      </c>
      <c r="F3035" s="30" t="s">
        <v>29883</v>
      </c>
    </row>
    <row r="3036" spans="1:6" hidden="1" x14ac:dyDescent="0.3">
      <c r="A3036" s="29">
        <v>7</v>
      </c>
      <c r="B3036" s="30" t="s">
        <v>29585</v>
      </c>
      <c r="C3036" s="29" t="s">
        <v>29874</v>
      </c>
      <c r="D3036" s="30" t="s">
        <v>29875</v>
      </c>
      <c r="E3036" s="29" t="s">
        <v>5984</v>
      </c>
      <c r="F3036" s="30" t="s">
        <v>29884</v>
      </c>
    </row>
    <row r="3037" spans="1:6" hidden="1" x14ac:dyDescent="0.3">
      <c r="A3037" s="29">
        <v>7</v>
      </c>
      <c r="B3037" s="30" t="s">
        <v>29585</v>
      </c>
      <c r="C3037" s="29" t="s">
        <v>29885</v>
      </c>
      <c r="D3037" s="30" t="s">
        <v>29886</v>
      </c>
      <c r="E3037" s="29" t="s">
        <v>5986</v>
      </c>
      <c r="F3037" s="30" t="s">
        <v>29887</v>
      </c>
    </row>
    <row r="3038" spans="1:6" hidden="1" x14ac:dyDescent="0.3">
      <c r="A3038" s="29">
        <v>7</v>
      </c>
      <c r="B3038" s="30" t="s">
        <v>29585</v>
      </c>
      <c r="C3038" s="29" t="s">
        <v>29885</v>
      </c>
      <c r="D3038" s="30" t="s">
        <v>29886</v>
      </c>
      <c r="E3038" s="29" t="s">
        <v>5988</v>
      </c>
      <c r="F3038" s="30" t="s">
        <v>29888</v>
      </c>
    </row>
    <row r="3039" spans="1:6" hidden="1" x14ac:dyDescent="0.3">
      <c r="A3039" s="29">
        <v>7</v>
      </c>
      <c r="B3039" s="30" t="s">
        <v>29585</v>
      </c>
      <c r="C3039" s="29" t="s">
        <v>29885</v>
      </c>
      <c r="D3039" s="30" t="s">
        <v>29886</v>
      </c>
      <c r="E3039" s="29" t="s">
        <v>5990</v>
      </c>
      <c r="F3039" s="30" t="s">
        <v>29889</v>
      </c>
    </row>
    <row r="3040" spans="1:6" ht="28.8" hidden="1" x14ac:dyDescent="0.3">
      <c r="A3040" s="29">
        <v>7</v>
      </c>
      <c r="B3040" s="30" t="s">
        <v>29585</v>
      </c>
      <c r="C3040" s="29" t="s">
        <v>29885</v>
      </c>
      <c r="D3040" s="30" t="s">
        <v>29886</v>
      </c>
      <c r="E3040" s="29" t="s">
        <v>5992</v>
      </c>
      <c r="F3040" s="30" t="s">
        <v>29890</v>
      </c>
    </row>
    <row r="3041" spans="1:6" hidden="1" x14ac:dyDescent="0.3">
      <c r="A3041" s="29">
        <v>7</v>
      </c>
      <c r="B3041" s="30" t="s">
        <v>29585</v>
      </c>
      <c r="C3041" s="29" t="s">
        <v>29885</v>
      </c>
      <c r="D3041" s="30" t="s">
        <v>29886</v>
      </c>
      <c r="E3041" s="29" t="s">
        <v>5994</v>
      </c>
      <c r="F3041" s="30" t="s">
        <v>29891</v>
      </c>
    </row>
    <row r="3042" spans="1:6" hidden="1" x14ac:dyDescent="0.3">
      <c r="A3042" s="29">
        <v>7</v>
      </c>
      <c r="B3042" s="30" t="s">
        <v>29585</v>
      </c>
      <c r="C3042" s="29" t="s">
        <v>29892</v>
      </c>
      <c r="D3042" s="30" t="s">
        <v>29893</v>
      </c>
      <c r="E3042" s="29" t="s">
        <v>5996</v>
      </c>
      <c r="F3042" s="30" t="s">
        <v>29894</v>
      </c>
    </row>
    <row r="3043" spans="1:6" hidden="1" x14ac:dyDescent="0.3">
      <c r="A3043" s="29">
        <v>7</v>
      </c>
      <c r="B3043" s="30" t="s">
        <v>29585</v>
      </c>
      <c r="C3043" s="29" t="s">
        <v>29892</v>
      </c>
      <c r="D3043" s="30" t="s">
        <v>29893</v>
      </c>
      <c r="E3043" s="29" t="s">
        <v>5998</v>
      </c>
      <c r="F3043" s="30" t="s">
        <v>29895</v>
      </c>
    </row>
    <row r="3044" spans="1:6" hidden="1" x14ac:dyDescent="0.3">
      <c r="A3044" s="29">
        <v>7</v>
      </c>
      <c r="B3044" s="30" t="s">
        <v>29585</v>
      </c>
      <c r="C3044" s="29" t="s">
        <v>29892</v>
      </c>
      <c r="D3044" s="30" t="s">
        <v>29893</v>
      </c>
      <c r="E3044" s="29" t="s">
        <v>6000</v>
      </c>
      <c r="F3044" s="30" t="s">
        <v>29896</v>
      </c>
    </row>
    <row r="3045" spans="1:6" hidden="1" x14ac:dyDescent="0.3">
      <c r="A3045" s="29">
        <v>7</v>
      </c>
      <c r="B3045" s="30" t="s">
        <v>29585</v>
      </c>
      <c r="C3045" s="29" t="s">
        <v>29892</v>
      </c>
      <c r="D3045" s="30" t="s">
        <v>29893</v>
      </c>
      <c r="E3045" s="29" t="s">
        <v>6002</v>
      </c>
      <c r="F3045" s="30" t="s">
        <v>29897</v>
      </c>
    </row>
    <row r="3046" spans="1:6" hidden="1" x14ac:dyDescent="0.3">
      <c r="A3046" s="29">
        <v>7</v>
      </c>
      <c r="B3046" s="30" t="s">
        <v>29585</v>
      </c>
      <c r="C3046" s="29" t="s">
        <v>29892</v>
      </c>
      <c r="D3046" s="30" t="s">
        <v>29893</v>
      </c>
      <c r="E3046" s="29" t="s">
        <v>6004</v>
      </c>
      <c r="F3046" s="30" t="s">
        <v>29898</v>
      </c>
    </row>
    <row r="3047" spans="1:6" hidden="1" x14ac:dyDescent="0.3">
      <c r="A3047" s="29">
        <v>7</v>
      </c>
      <c r="B3047" s="30" t="s">
        <v>29585</v>
      </c>
      <c r="C3047" s="29" t="s">
        <v>29892</v>
      </c>
      <c r="D3047" s="30" t="s">
        <v>29893</v>
      </c>
      <c r="E3047" s="29" t="s">
        <v>6006</v>
      </c>
      <c r="F3047" s="30" t="s">
        <v>29899</v>
      </c>
    </row>
    <row r="3048" spans="1:6" hidden="1" x14ac:dyDescent="0.3">
      <c r="A3048" s="29">
        <v>7</v>
      </c>
      <c r="B3048" s="30" t="s">
        <v>29585</v>
      </c>
      <c r="C3048" s="29" t="s">
        <v>29892</v>
      </c>
      <c r="D3048" s="30" t="s">
        <v>29893</v>
      </c>
      <c r="E3048" s="29" t="s">
        <v>6008</v>
      </c>
      <c r="F3048" s="30" t="s">
        <v>29900</v>
      </c>
    </row>
    <row r="3049" spans="1:6" hidden="1" x14ac:dyDescent="0.3">
      <c r="A3049" s="29">
        <v>7</v>
      </c>
      <c r="B3049" s="30" t="s">
        <v>29585</v>
      </c>
      <c r="C3049" s="29" t="s">
        <v>29892</v>
      </c>
      <c r="D3049" s="30" t="s">
        <v>29893</v>
      </c>
      <c r="E3049" s="29" t="s">
        <v>6010</v>
      </c>
      <c r="F3049" s="30" t="s">
        <v>29901</v>
      </c>
    </row>
    <row r="3050" spans="1:6" hidden="1" x14ac:dyDescent="0.3">
      <c r="A3050" s="29">
        <v>7</v>
      </c>
      <c r="B3050" s="30" t="s">
        <v>29585</v>
      </c>
      <c r="C3050" s="29" t="s">
        <v>29902</v>
      </c>
      <c r="D3050" s="30" t="s">
        <v>29903</v>
      </c>
      <c r="E3050" s="29" t="s">
        <v>6012</v>
      </c>
      <c r="F3050" s="30" t="s">
        <v>29904</v>
      </c>
    </row>
    <row r="3051" spans="1:6" hidden="1" x14ac:dyDescent="0.3">
      <c r="A3051" s="29">
        <v>7</v>
      </c>
      <c r="B3051" s="30" t="s">
        <v>29585</v>
      </c>
      <c r="C3051" s="29" t="s">
        <v>29902</v>
      </c>
      <c r="D3051" s="30" t="s">
        <v>29903</v>
      </c>
      <c r="E3051" s="29" t="s">
        <v>6014</v>
      </c>
      <c r="F3051" s="30" t="s">
        <v>29905</v>
      </c>
    </row>
    <row r="3052" spans="1:6" hidden="1" x14ac:dyDescent="0.3">
      <c r="A3052" s="29">
        <v>7</v>
      </c>
      <c r="B3052" s="30" t="s">
        <v>29585</v>
      </c>
      <c r="C3052" s="29" t="s">
        <v>29902</v>
      </c>
      <c r="D3052" s="30" t="s">
        <v>29903</v>
      </c>
      <c r="E3052" s="29" t="s">
        <v>6016</v>
      </c>
      <c r="F3052" s="30" t="s">
        <v>29906</v>
      </c>
    </row>
    <row r="3053" spans="1:6" hidden="1" x14ac:dyDescent="0.3">
      <c r="A3053" s="29">
        <v>7</v>
      </c>
      <c r="B3053" s="30" t="s">
        <v>29585</v>
      </c>
      <c r="C3053" s="29" t="s">
        <v>29902</v>
      </c>
      <c r="D3053" s="30" t="s">
        <v>29903</v>
      </c>
      <c r="E3053" s="29" t="s">
        <v>6018</v>
      </c>
      <c r="F3053" s="30" t="s">
        <v>29907</v>
      </c>
    </row>
    <row r="3054" spans="1:6" hidden="1" x14ac:dyDescent="0.3">
      <c r="A3054" s="29">
        <v>7</v>
      </c>
      <c r="B3054" s="30" t="s">
        <v>29585</v>
      </c>
      <c r="C3054" s="29" t="s">
        <v>29902</v>
      </c>
      <c r="D3054" s="30" t="s">
        <v>29903</v>
      </c>
      <c r="E3054" s="29" t="s">
        <v>6020</v>
      </c>
      <c r="F3054" s="30" t="s">
        <v>29908</v>
      </c>
    </row>
    <row r="3055" spans="1:6" hidden="1" x14ac:dyDescent="0.3">
      <c r="A3055" s="29">
        <v>7</v>
      </c>
      <c r="B3055" s="30" t="s">
        <v>29585</v>
      </c>
      <c r="C3055" s="29" t="s">
        <v>29902</v>
      </c>
      <c r="D3055" s="30" t="s">
        <v>29903</v>
      </c>
      <c r="E3055" s="29" t="s">
        <v>6022</v>
      </c>
      <c r="F3055" s="30" t="s">
        <v>29909</v>
      </c>
    </row>
    <row r="3056" spans="1:6" hidden="1" x14ac:dyDescent="0.3">
      <c r="A3056" s="29">
        <v>7</v>
      </c>
      <c r="B3056" s="30" t="s">
        <v>29585</v>
      </c>
      <c r="C3056" s="29" t="s">
        <v>29902</v>
      </c>
      <c r="D3056" s="30" t="s">
        <v>29903</v>
      </c>
      <c r="E3056" s="29" t="s">
        <v>6024</v>
      </c>
      <c r="F3056" s="30" t="s">
        <v>29910</v>
      </c>
    </row>
    <row r="3057" spans="1:6" hidden="1" x14ac:dyDescent="0.3">
      <c r="A3057" s="29">
        <v>7</v>
      </c>
      <c r="B3057" s="30" t="s">
        <v>29585</v>
      </c>
      <c r="C3057" s="29" t="s">
        <v>29902</v>
      </c>
      <c r="D3057" s="30" t="s">
        <v>29903</v>
      </c>
      <c r="E3057" s="29" t="s">
        <v>6026</v>
      </c>
      <c r="F3057" s="30" t="s">
        <v>29911</v>
      </c>
    </row>
    <row r="3058" spans="1:6" hidden="1" x14ac:dyDescent="0.3">
      <c r="A3058" s="29">
        <v>7</v>
      </c>
      <c r="B3058" s="30" t="s">
        <v>29585</v>
      </c>
      <c r="C3058" s="29" t="s">
        <v>29902</v>
      </c>
      <c r="D3058" s="30" t="s">
        <v>29903</v>
      </c>
      <c r="E3058" s="29" t="s">
        <v>6028</v>
      </c>
      <c r="F3058" s="30" t="s">
        <v>29912</v>
      </c>
    </row>
    <row r="3059" spans="1:6" hidden="1" x14ac:dyDescent="0.3">
      <c r="A3059" s="29">
        <v>7</v>
      </c>
      <c r="B3059" s="30" t="s">
        <v>29585</v>
      </c>
      <c r="C3059" s="29" t="s">
        <v>29913</v>
      </c>
      <c r="D3059" s="43" t="s">
        <v>29914</v>
      </c>
      <c r="E3059" s="29" t="s">
        <v>6030</v>
      </c>
      <c r="F3059" s="30" t="s">
        <v>29915</v>
      </c>
    </row>
    <row r="3060" spans="1:6" hidden="1" x14ac:dyDescent="0.3">
      <c r="A3060" s="29">
        <v>7</v>
      </c>
      <c r="B3060" s="30" t="s">
        <v>29585</v>
      </c>
      <c r="C3060" s="29" t="s">
        <v>29913</v>
      </c>
      <c r="D3060" s="43" t="s">
        <v>29914</v>
      </c>
      <c r="E3060" s="29" t="s">
        <v>6032</v>
      </c>
      <c r="F3060" s="30" t="s">
        <v>29916</v>
      </c>
    </row>
    <row r="3061" spans="1:6" hidden="1" x14ac:dyDescent="0.3">
      <c r="A3061" s="29">
        <v>7</v>
      </c>
      <c r="B3061" s="30" t="s">
        <v>29585</v>
      </c>
      <c r="C3061" s="29" t="s">
        <v>29913</v>
      </c>
      <c r="D3061" s="43" t="s">
        <v>29914</v>
      </c>
      <c r="E3061" s="29" t="s">
        <v>6034</v>
      </c>
      <c r="F3061" s="30" t="s">
        <v>29917</v>
      </c>
    </row>
    <row r="3062" spans="1:6" hidden="1" x14ac:dyDescent="0.3">
      <c r="A3062" s="29">
        <v>7</v>
      </c>
      <c r="B3062" s="30" t="s">
        <v>29585</v>
      </c>
      <c r="C3062" s="29" t="s">
        <v>29913</v>
      </c>
      <c r="D3062" s="43" t="s">
        <v>29914</v>
      </c>
      <c r="E3062" s="29" t="s">
        <v>6036</v>
      </c>
      <c r="F3062" s="30" t="s">
        <v>29918</v>
      </c>
    </row>
    <row r="3063" spans="1:6" hidden="1" x14ac:dyDescent="0.3">
      <c r="A3063" s="29">
        <v>7</v>
      </c>
      <c r="B3063" s="30" t="s">
        <v>29585</v>
      </c>
      <c r="C3063" s="29" t="s">
        <v>29913</v>
      </c>
      <c r="D3063" s="43" t="s">
        <v>29914</v>
      </c>
      <c r="E3063" s="29" t="s">
        <v>6038</v>
      </c>
      <c r="F3063" s="30" t="s">
        <v>29919</v>
      </c>
    </row>
    <row r="3064" spans="1:6" hidden="1" x14ac:dyDescent="0.3">
      <c r="A3064" s="29">
        <v>7</v>
      </c>
      <c r="B3064" s="30" t="s">
        <v>29585</v>
      </c>
      <c r="C3064" s="29" t="s">
        <v>29913</v>
      </c>
      <c r="D3064" s="43" t="s">
        <v>29914</v>
      </c>
      <c r="E3064" s="29" t="s">
        <v>6040</v>
      </c>
      <c r="F3064" s="30" t="s">
        <v>29920</v>
      </c>
    </row>
    <row r="3065" spans="1:6" hidden="1" x14ac:dyDescent="0.3">
      <c r="A3065" s="29">
        <v>7</v>
      </c>
      <c r="B3065" s="30" t="s">
        <v>29585</v>
      </c>
      <c r="C3065" s="29" t="s">
        <v>29913</v>
      </c>
      <c r="D3065" s="43" t="s">
        <v>29914</v>
      </c>
      <c r="E3065" s="29" t="s">
        <v>6042</v>
      </c>
      <c r="F3065" s="30" t="s">
        <v>29921</v>
      </c>
    </row>
    <row r="3066" spans="1:6" hidden="1" x14ac:dyDescent="0.3">
      <c r="A3066" s="29">
        <v>7</v>
      </c>
      <c r="B3066" s="30" t="s">
        <v>29585</v>
      </c>
      <c r="C3066" s="29" t="s">
        <v>29913</v>
      </c>
      <c r="D3066" s="43" t="s">
        <v>29914</v>
      </c>
      <c r="E3066" s="32" t="s">
        <v>29922</v>
      </c>
      <c r="F3066" s="33" t="s">
        <v>29923</v>
      </c>
    </row>
    <row r="3067" spans="1:6" hidden="1" x14ac:dyDescent="0.3">
      <c r="A3067" s="29">
        <v>7</v>
      </c>
      <c r="B3067" s="30" t="s">
        <v>29585</v>
      </c>
      <c r="C3067" s="29" t="s">
        <v>29924</v>
      </c>
      <c r="D3067" s="30" t="s">
        <v>29925</v>
      </c>
      <c r="E3067" s="29" t="s">
        <v>6046</v>
      </c>
      <c r="F3067" s="30" t="s">
        <v>29926</v>
      </c>
    </row>
    <row r="3068" spans="1:6" hidden="1" x14ac:dyDescent="0.3">
      <c r="A3068" s="29">
        <v>7</v>
      </c>
      <c r="B3068" s="30" t="s">
        <v>29585</v>
      </c>
      <c r="C3068" s="29" t="s">
        <v>29927</v>
      </c>
      <c r="D3068" s="30" t="s">
        <v>29928</v>
      </c>
      <c r="E3068" s="29" t="s">
        <v>6048</v>
      </c>
      <c r="F3068" s="30" t="s">
        <v>29929</v>
      </c>
    </row>
    <row r="3069" spans="1:6" hidden="1" x14ac:dyDescent="0.3">
      <c r="A3069" s="29">
        <v>7</v>
      </c>
      <c r="B3069" s="30" t="s">
        <v>29585</v>
      </c>
      <c r="C3069" s="29" t="s">
        <v>29927</v>
      </c>
      <c r="D3069" s="30" t="s">
        <v>29928</v>
      </c>
      <c r="E3069" s="29" t="s">
        <v>6050</v>
      </c>
      <c r="F3069" s="30" t="s">
        <v>29930</v>
      </c>
    </row>
    <row r="3070" spans="1:6" hidden="1" x14ac:dyDescent="0.3">
      <c r="A3070" s="29">
        <v>7</v>
      </c>
      <c r="B3070" s="30" t="s">
        <v>29585</v>
      </c>
      <c r="C3070" s="29" t="s">
        <v>29927</v>
      </c>
      <c r="D3070" s="30" t="s">
        <v>29928</v>
      </c>
      <c r="E3070" s="29" t="s">
        <v>6052</v>
      </c>
      <c r="F3070" s="30" t="s">
        <v>29931</v>
      </c>
    </row>
    <row r="3071" spans="1:6" hidden="1" x14ac:dyDescent="0.3">
      <c r="A3071" s="29">
        <v>7</v>
      </c>
      <c r="B3071" s="30" t="s">
        <v>29585</v>
      </c>
      <c r="C3071" s="29" t="s">
        <v>29927</v>
      </c>
      <c r="D3071" s="30" t="s">
        <v>29928</v>
      </c>
      <c r="E3071" s="29" t="s">
        <v>6054</v>
      </c>
      <c r="F3071" s="30" t="s">
        <v>29932</v>
      </c>
    </row>
    <row r="3072" spans="1:6" ht="28.8" hidden="1" x14ac:dyDescent="0.3">
      <c r="A3072" s="29">
        <v>7</v>
      </c>
      <c r="B3072" s="30" t="s">
        <v>29585</v>
      </c>
      <c r="C3072" s="29" t="s">
        <v>29933</v>
      </c>
      <c r="D3072" s="30" t="s">
        <v>29934</v>
      </c>
      <c r="E3072" s="29" t="s">
        <v>6056</v>
      </c>
      <c r="F3072" s="30" t="s">
        <v>29935</v>
      </c>
    </row>
    <row r="3073" spans="1:6" ht="28.8" hidden="1" x14ac:dyDescent="0.3">
      <c r="A3073" s="29">
        <v>7</v>
      </c>
      <c r="B3073" s="30" t="s">
        <v>29585</v>
      </c>
      <c r="C3073" s="29" t="s">
        <v>29933</v>
      </c>
      <c r="D3073" s="30" t="s">
        <v>29934</v>
      </c>
      <c r="E3073" s="29" t="s">
        <v>6058</v>
      </c>
      <c r="F3073" s="30" t="s">
        <v>29936</v>
      </c>
    </row>
    <row r="3074" spans="1:6" ht="28.8" hidden="1" x14ac:dyDescent="0.3">
      <c r="A3074" s="29">
        <v>7</v>
      </c>
      <c r="B3074" s="30" t="s">
        <v>29585</v>
      </c>
      <c r="C3074" s="29" t="s">
        <v>29933</v>
      </c>
      <c r="D3074" s="30" t="s">
        <v>29934</v>
      </c>
      <c r="E3074" s="29" t="s">
        <v>6060</v>
      </c>
      <c r="F3074" s="30" t="s">
        <v>29937</v>
      </c>
    </row>
    <row r="3075" spans="1:6" ht="28.8" hidden="1" x14ac:dyDescent="0.3">
      <c r="A3075" s="29">
        <v>7</v>
      </c>
      <c r="B3075" s="30" t="s">
        <v>29585</v>
      </c>
      <c r="C3075" s="29" t="s">
        <v>29938</v>
      </c>
      <c r="D3075" s="30" t="s">
        <v>29939</v>
      </c>
      <c r="E3075" s="29" t="s">
        <v>6062</v>
      </c>
      <c r="F3075" s="30" t="s">
        <v>29940</v>
      </c>
    </row>
    <row r="3076" spans="1:6" ht="28.8" hidden="1" x14ac:dyDescent="0.3">
      <c r="A3076" s="29">
        <v>7</v>
      </c>
      <c r="B3076" s="30" t="s">
        <v>29585</v>
      </c>
      <c r="C3076" s="29" t="s">
        <v>29938</v>
      </c>
      <c r="D3076" s="30" t="s">
        <v>29939</v>
      </c>
      <c r="E3076" s="29" t="s">
        <v>6064</v>
      </c>
      <c r="F3076" s="30" t="s">
        <v>29941</v>
      </c>
    </row>
    <row r="3077" spans="1:6" ht="28.8" hidden="1" x14ac:dyDescent="0.3">
      <c r="A3077" s="29">
        <v>7</v>
      </c>
      <c r="B3077" s="30" t="s">
        <v>29585</v>
      </c>
      <c r="C3077" s="29" t="s">
        <v>29938</v>
      </c>
      <c r="D3077" s="30" t="s">
        <v>29939</v>
      </c>
      <c r="E3077" s="29" t="s">
        <v>6066</v>
      </c>
      <c r="F3077" s="30" t="s">
        <v>29942</v>
      </c>
    </row>
    <row r="3078" spans="1:6" ht="28.8" hidden="1" x14ac:dyDescent="0.3">
      <c r="A3078" s="29">
        <v>8</v>
      </c>
      <c r="B3078" s="30" t="s">
        <v>29943</v>
      </c>
      <c r="C3078" s="29" t="s">
        <v>29944</v>
      </c>
      <c r="D3078" s="30" t="s">
        <v>29945</v>
      </c>
      <c r="E3078" s="29" t="s">
        <v>6068</v>
      </c>
      <c r="F3078" s="30" t="s">
        <v>29946</v>
      </c>
    </row>
    <row r="3079" spans="1:6" ht="28.8" hidden="1" x14ac:dyDescent="0.3">
      <c r="A3079" s="29">
        <v>8</v>
      </c>
      <c r="B3079" s="30" t="s">
        <v>29943</v>
      </c>
      <c r="C3079" s="29" t="s">
        <v>29944</v>
      </c>
      <c r="D3079" s="30" t="s">
        <v>29945</v>
      </c>
      <c r="E3079" s="29" t="s">
        <v>6070</v>
      </c>
      <c r="F3079" s="30" t="s">
        <v>29947</v>
      </c>
    </row>
    <row r="3080" spans="1:6" ht="28.8" hidden="1" x14ac:dyDescent="0.3">
      <c r="A3080" s="29">
        <v>8</v>
      </c>
      <c r="B3080" s="30" t="s">
        <v>29943</v>
      </c>
      <c r="C3080" s="29" t="s">
        <v>29944</v>
      </c>
      <c r="D3080" s="30" t="s">
        <v>29945</v>
      </c>
      <c r="E3080" s="29" t="s">
        <v>6072</v>
      </c>
      <c r="F3080" s="30" t="s">
        <v>29948</v>
      </c>
    </row>
    <row r="3081" spans="1:6" ht="28.8" hidden="1" x14ac:dyDescent="0.3">
      <c r="A3081" s="29">
        <v>8</v>
      </c>
      <c r="B3081" s="30" t="s">
        <v>29943</v>
      </c>
      <c r="C3081" s="29" t="s">
        <v>29944</v>
      </c>
      <c r="D3081" s="30" t="s">
        <v>29945</v>
      </c>
      <c r="E3081" s="29" t="s">
        <v>6074</v>
      </c>
      <c r="F3081" s="30" t="s">
        <v>29949</v>
      </c>
    </row>
    <row r="3082" spans="1:6" ht="28.8" hidden="1" x14ac:dyDescent="0.3">
      <c r="A3082" s="29">
        <v>8</v>
      </c>
      <c r="B3082" s="30" t="s">
        <v>29943</v>
      </c>
      <c r="C3082" s="29" t="s">
        <v>29944</v>
      </c>
      <c r="D3082" s="30" t="s">
        <v>29945</v>
      </c>
      <c r="E3082" s="29" t="s">
        <v>6076</v>
      </c>
      <c r="F3082" s="30" t="s">
        <v>29950</v>
      </c>
    </row>
    <row r="3083" spans="1:6" ht="28.8" hidden="1" x14ac:dyDescent="0.3">
      <c r="A3083" s="29">
        <v>8</v>
      </c>
      <c r="B3083" s="30" t="s">
        <v>29943</v>
      </c>
      <c r="C3083" s="29" t="s">
        <v>29944</v>
      </c>
      <c r="D3083" s="30" t="s">
        <v>29945</v>
      </c>
      <c r="E3083" s="29" t="s">
        <v>6078</v>
      </c>
      <c r="F3083" s="30" t="s">
        <v>29951</v>
      </c>
    </row>
    <row r="3084" spans="1:6" ht="28.8" hidden="1" x14ac:dyDescent="0.3">
      <c r="A3084" s="29">
        <v>8</v>
      </c>
      <c r="B3084" s="30" t="s">
        <v>29943</v>
      </c>
      <c r="C3084" s="29" t="s">
        <v>29944</v>
      </c>
      <c r="D3084" s="30" t="s">
        <v>29945</v>
      </c>
      <c r="E3084" s="29" t="s">
        <v>6080</v>
      </c>
      <c r="F3084" s="30" t="s">
        <v>29952</v>
      </c>
    </row>
    <row r="3085" spans="1:6" ht="28.8" hidden="1" x14ac:dyDescent="0.3">
      <c r="A3085" s="29">
        <v>8</v>
      </c>
      <c r="B3085" s="30" t="s">
        <v>29943</v>
      </c>
      <c r="C3085" s="29" t="s">
        <v>29944</v>
      </c>
      <c r="D3085" s="30" t="s">
        <v>29945</v>
      </c>
      <c r="E3085" s="29" t="s">
        <v>6082</v>
      </c>
      <c r="F3085" s="30" t="s">
        <v>29953</v>
      </c>
    </row>
    <row r="3086" spans="1:6" ht="28.8" hidden="1" x14ac:dyDescent="0.3">
      <c r="A3086" s="29">
        <v>8</v>
      </c>
      <c r="B3086" s="30" t="s">
        <v>29943</v>
      </c>
      <c r="C3086" s="29" t="s">
        <v>29954</v>
      </c>
      <c r="D3086" s="30" t="s">
        <v>29955</v>
      </c>
      <c r="E3086" s="29" t="s">
        <v>6084</v>
      </c>
      <c r="F3086" s="30" t="s">
        <v>29956</v>
      </c>
    </row>
    <row r="3087" spans="1:6" ht="28.8" hidden="1" x14ac:dyDescent="0.3">
      <c r="A3087" s="29">
        <v>8</v>
      </c>
      <c r="B3087" s="30" t="s">
        <v>29943</v>
      </c>
      <c r="C3087" s="29" t="s">
        <v>29954</v>
      </c>
      <c r="D3087" s="30" t="s">
        <v>29955</v>
      </c>
      <c r="E3087" s="29" t="s">
        <v>6086</v>
      </c>
      <c r="F3087" s="30" t="s">
        <v>29957</v>
      </c>
    </row>
    <row r="3088" spans="1:6" ht="28.8" hidden="1" x14ac:dyDescent="0.3">
      <c r="A3088" s="29">
        <v>8</v>
      </c>
      <c r="B3088" s="30" t="s">
        <v>29943</v>
      </c>
      <c r="C3088" s="29" t="s">
        <v>29954</v>
      </c>
      <c r="D3088" s="30" t="s">
        <v>29955</v>
      </c>
      <c r="E3088" s="29" t="s">
        <v>6088</v>
      </c>
      <c r="F3088" s="30" t="s">
        <v>29958</v>
      </c>
    </row>
    <row r="3089" spans="1:6" ht="28.8" hidden="1" x14ac:dyDescent="0.3">
      <c r="A3089" s="29">
        <v>8</v>
      </c>
      <c r="B3089" s="30" t="s">
        <v>29943</v>
      </c>
      <c r="C3089" s="29" t="s">
        <v>29954</v>
      </c>
      <c r="D3089" s="30" t="s">
        <v>29955</v>
      </c>
      <c r="E3089" s="29" t="s">
        <v>6090</v>
      </c>
      <c r="F3089" s="30" t="s">
        <v>29959</v>
      </c>
    </row>
    <row r="3090" spans="1:6" ht="28.8" hidden="1" x14ac:dyDescent="0.3">
      <c r="A3090" s="29">
        <v>8</v>
      </c>
      <c r="B3090" s="30" t="s">
        <v>29943</v>
      </c>
      <c r="C3090" s="29" t="s">
        <v>29954</v>
      </c>
      <c r="D3090" s="30" t="s">
        <v>29955</v>
      </c>
      <c r="E3090" s="29" t="s">
        <v>6092</v>
      </c>
      <c r="F3090" s="30" t="s">
        <v>29960</v>
      </c>
    </row>
    <row r="3091" spans="1:6" ht="28.8" hidden="1" x14ac:dyDescent="0.3">
      <c r="A3091" s="29">
        <v>8</v>
      </c>
      <c r="B3091" s="30" t="s">
        <v>29943</v>
      </c>
      <c r="C3091" s="29" t="s">
        <v>29954</v>
      </c>
      <c r="D3091" s="30" t="s">
        <v>29955</v>
      </c>
      <c r="E3091" s="29" t="s">
        <v>6094</v>
      </c>
      <c r="F3091" s="30" t="s">
        <v>29961</v>
      </c>
    </row>
    <row r="3092" spans="1:6" ht="28.8" hidden="1" x14ac:dyDescent="0.3">
      <c r="A3092" s="29">
        <v>8</v>
      </c>
      <c r="B3092" s="30" t="s">
        <v>29943</v>
      </c>
      <c r="C3092" s="29" t="s">
        <v>29962</v>
      </c>
      <c r="D3092" s="30" t="s">
        <v>29963</v>
      </c>
      <c r="E3092" s="29" t="s">
        <v>6096</v>
      </c>
      <c r="F3092" s="30" t="s">
        <v>29964</v>
      </c>
    </row>
    <row r="3093" spans="1:6" ht="28.8" hidden="1" x14ac:dyDescent="0.3">
      <c r="A3093" s="29">
        <v>8</v>
      </c>
      <c r="B3093" s="30" t="s">
        <v>29943</v>
      </c>
      <c r="C3093" s="29" t="s">
        <v>29962</v>
      </c>
      <c r="D3093" s="30" t="s">
        <v>29963</v>
      </c>
      <c r="E3093" s="29" t="s">
        <v>6098</v>
      </c>
      <c r="F3093" s="30" t="s">
        <v>29965</v>
      </c>
    </row>
    <row r="3094" spans="1:6" ht="28.8" hidden="1" x14ac:dyDescent="0.3">
      <c r="A3094" s="29">
        <v>8</v>
      </c>
      <c r="B3094" s="30" t="s">
        <v>29943</v>
      </c>
      <c r="C3094" s="29" t="s">
        <v>29962</v>
      </c>
      <c r="D3094" s="30" t="s">
        <v>29963</v>
      </c>
      <c r="E3094" s="29" t="s">
        <v>6100</v>
      </c>
      <c r="F3094" s="30" t="s">
        <v>29966</v>
      </c>
    </row>
    <row r="3095" spans="1:6" ht="28.8" hidden="1" x14ac:dyDescent="0.3">
      <c r="A3095" s="29">
        <v>8</v>
      </c>
      <c r="B3095" s="30" t="s">
        <v>29943</v>
      </c>
      <c r="C3095" s="29" t="s">
        <v>29962</v>
      </c>
      <c r="D3095" s="30" t="s">
        <v>29963</v>
      </c>
      <c r="E3095" s="29" t="s">
        <v>6102</v>
      </c>
      <c r="F3095" s="30" t="s">
        <v>29967</v>
      </c>
    </row>
    <row r="3096" spans="1:6" ht="28.8" hidden="1" x14ac:dyDescent="0.3">
      <c r="A3096" s="29">
        <v>8</v>
      </c>
      <c r="B3096" s="30" t="s">
        <v>29943</v>
      </c>
      <c r="C3096" s="29" t="s">
        <v>29962</v>
      </c>
      <c r="D3096" s="30" t="s">
        <v>29963</v>
      </c>
      <c r="E3096" s="29" t="s">
        <v>6104</v>
      </c>
      <c r="F3096" s="30" t="s">
        <v>29968</v>
      </c>
    </row>
    <row r="3097" spans="1:6" ht="28.8" hidden="1" x14ac:dyDescent="0.3">
      <c r="A3097" s="29">
        <v>8</v>
      </c>
      <c r="B3097" s="30" t="s">
        <v>29943</v>
      </c>
      <c r="C3097" s="29" t="s">
        <v>29962</v>
      </c>
      <c r="D3097" s="30" t="s">
        <v>29963</v>
      </c>
      <c r="E3097" s="29" t="s">
        <v>6106</v>
      </c>
      <c r="F3097" s="30" t="s">
        <v>29969</v>
      </c>
    </row>
    <row r="3098" spans="1:6" ht="28.8" hidden="1" x14ac:dyDescent="0.3">
      <c r="A3098" s="29">
        <v>8</v>
      </c>
      <c r="B3098" s="30" t="s">
        <v>29943</v>
      </c>
      <c r="C3098" s="29" t="s">
        <v>29970</v>
      </c>
      <c r="D3098" s="30" t="s">
        <v>29971</v>
      </c>
      <c r="E3098" s="29" t="s">
        <v>6108</v>
      </c>
      <c r="F3098" s="30" t="s">
        <v>29972</v>
      </c>
    </row>
    <row r="3099" spans="1:6" ht="28.8" hidden="1" x14ac:dyDescent="0.3">
      <c r="A3099" s="29">
        <v>8</v>
      </c>
      <c r="B3099" s="30" t="s">
        <v>29943</v>
      </c>
      <c r="C3099" s="29" t="s">
        <v>29970</v>
      </c>
      <c r="D3099" s="30" t="s">
        <v>29971</v>
      </c>
      <c r="E3099" s="29" t="s">
        <v>6110</v>
      </c>
      <c r="F3099" s="30" t="s">
        <v>29973</v>
      </c>
    </row>
    <row r="3100" spans="1:6" ht="28.8" hidden="1" x14ac:dyDescent="0.3">
      <c r="A3100" s="29">
        <v>8</v>
      </c>
      <c r="B3100" s="30" t="s">
        <v>29943</v>
      </c>
      <c r="C3100" s="29" t="s">
        <v>29970</v>
      </c>
      <c r="D3100" s="30" t="s">
        <v>29971</v>
      </c>
      <c r="E3100" s="29" t="s">
        <v>6112</v>
      </c>
      <c r="F3100" s="30" t="s">
        <v>29974</v>
      </c>
    </row>
    <row r="3101" spans="1:6" ht="28.8" hidden="1" x14ac:dyDescent="0.3">
      <c r="A3101" s="29">
        <v>8</v>
      </c>
      <c r="B3101" s="30" t="s">
        <v>29943</v>
      </c>
      <c r="C3101" s="29" t="s">
        <v>29970</v>
      </c>
      <c r="D3101" s="30" t="s">
        <v>29971</v>
      </c>
      <c r="E3101" s="29" t="s">
        <v>6114</v>
      </c>
      <c r="F3101" s="30" t="s">
        <v>29975</v>
      </c>
    </row>
    <row r="3102" spans="1:6" ht="28.8" hidden="1" x14ac:dyDescent="0.3">
      <c r="A3102" s="29">
        <v>8</v>
      </c>
      <c r="B3102" s="30" t="s">
        <v>29943</v>
      </c>
      <c r="C3102" s="29" t="s">
        <v>29970</v>
      </c>
      <c r="D3102" s="30" t="s">
        <v>29971</v>
      </c>
      <c r="E3102" s="29" t="s">
        <v>6116</v>
      </c>
      <c r="F3102" s="30" t="s">
        <v>29976</v>
      </c>
    </row>
    <row r="3103" spans="1:6" ht="28.8" hidden="1" x14ac:dyDescent="0.3">
      <c r="A3103" s="29">
        <v>8</v>
      </c>
      <c r="B3103" s="30" t="s">
        <v>29943</v>
      </c>
      <c r="C3103" s="29" t="s">
        <v>29970</v>
      </c>
      <c r="D3103" s="30" t="s">
        <v>29971</v>
      </c>
      <c r="E3103" s="29" t="s">
        <v>6118</v>
      </c>
      <c r="F3103" s="30" t="s">
        <v>29977</v>
      </c>
    </row>
    <row r="3104" spans="1:6" ht="28.8" hidden="1" x14ac:dyDescent="0.3">
      <c r="A3104" s="29">
        <v>8</v>
      </c>
      <c r="B3104" s="30" t="s">
        <v>29943</v>
      </c>
      <c r="C3104" s="29" t="s">
        <v>29978</v>
      </c>
      <c r="D3104" s="30" t="s">
        <v>29979</v>
      </c>
      <c r="E3104" s="29" t="s">
        <v>6120</v>
      </c>
      <c r="F3104" s="30" t="s">
        <v>29980</v>
      </c>
    </row>
    <row r="3105" spans="1:6" ht="28.8" hidden="1" x14ac:dyDescent="0.3">
      <c r="A3105" s="29">
        <v>8</v>
      </c>
      <c r="B3105" s="30" t="s">
        <v>29943</v>
      </c>
      <c r="C3105" s="29" t="s">
        <v>29978</v>
      </c>
      <c r="D3105" s="30" t="s">
        <v>29979</v>
      </c>
      <c r="E3105" s="29" t="s">
        <v>6122</v>
      </c>
      <c r="F3105" s="30" t="s">
        <v>29981</v>
      </c>
    </row>
    <row r="3106" spans="1:6" ht="28.8" hidden="1" x14ac:dyDescent="0.3">
      <c r="A3106" s="29">
        <v>8</v>
      </c>
      <c r="B3106" s="30" t="s">
        <v>29943</v>
      </c>
      <c r="C3106" s="29" t="s">
        <v>29978</v>
      </c>
      <c r="D3106" s="30" t="s">
        <v>29979</v>
      </c>
      <c r="E3106" s="29" t="s">
        <v>6124</v>
      </c>
      <c r="F3106" s="30" t="s">
        <v>29982</v>
      </c>
    </row>
    <row r="3107" spans="1:6" ht="28.8" hidden="1" x14ac:dyDescent="0.3">
      <c r="A3107" s="29">
        <v>8</v>
      </c>
      <c r="B3107" s="30" t="s">
        <v>29943</v>
      </c>
      <c r="C3107" s="29" t="s">
        <v>29978</v>
      </c>
      <c r="D3107" s="30" t="s">
        <v>29979</v>
      </c>
      <c r="E3107" s="29" t="s">
        <v>6126</v>
      </c>
      <c r="F3107" s="30" t="s">
        <v>29983</v>
      </c>
    </row>
    <row r="3108" spans="1:6" ht="28.8" hidden="1" x14ac:dyDescent="0.3">
      <c r="A3108" s="29">
        <v>8</v>
      </c>
      <c r="B3108" s="30" t="s">
        <v>29943</v>
      </c>
      <c r="C3108" s="29" t="s">
        <v>29978</v>
      </c>
      <c r="D3108" s="30" t="s">
        <v>29979</v>
      </c>
      <c r="E3108" s="29" t="s">
        <v>6128</v>
      </c>
      <c r="F3108" s="30" t="s">
        <v>29984</v>
      </c>
    </row>
    <row r="3109" spans="1:6" ht="28.8" hidden="1" x14ac:dyDescent="0.3">
      <c r="A3109" s="29">
        <v>8</v>
      </c>
      <c r="B3109" s="30" t="s">
        <v>29943</v>
      </c>
      <c r="C3109" s="29" t="s">
        <v>29978</v>
      </c>
      <c r="D3109" s="30" t="s">
        <v>29979</v>
      </c>
      <c r="E3109" s="29" t="s">
        <v>6130</v>
      </c>
      <c r="F3109" s="30" t="s">
        <v>29985</v>
      </c>
    </row>
    <row r="3110" spans="1:6" ht="28.8" hidden="1" x14ac:dyDescent="0.3">
      <c r="A3110" s="29">
        <v>8</v>
      </c>
      <c r="B3110" s="30" t="s">
        <v>29943</v>
      </c>
      <c r="C3110" s="29" t="s">
        <v>29986</v>
      </c>
      <c r="D3110" s="30" t="s">
        <v>29987</v>
      </c>
      <c r="E3110" s="29" t="s">
        <v>6132</v>
      </c>
      <c r="F3110" s="30" t="s">
        <v>29988</v>
      </c>
    </row>
    <row r="3111" spans="1:6" ht="28.8" hidden="1" x14ac:dyDescent="0.3">
      <c r="A3111" s="29">
        <v>8</v>
      </c>
      <c r="B3111" s="30" t="s">
        <v>29943</v>
      </c>
      <c r="C3111" s="29" t="s">
        <v>29986</v>
      </c>
      <c r="D3111" s="30" t="s">
        <v>29987</v>
      </c>
      <c r="E3111" s="29" t="s">
        <v>6134</v>
      </c>
      <c r="F3111" s="30" t="s">
        <v>29989</v>
      </c>
    </row>
    <row r="3112" spans="1:6" ht="28.8" hidden="1" x14ac:dyDescent="0.3">
      <c r="A3112" s="29">
        <v>8</v>
      </c>
      <c r="B3112" s="30" t="s">
        <v>29943</v>
      </c>
      <c r="C3112" s="29" t="s">
        <v>29986</v>
      </c>
      <c r="D3112" s="30" t="s">
        <v>29987</v>
      </c>
      <c r="E3112" s="29" t="s">
        <v>6136</v>
      </c>
      <c r="F3112" s="30" t="s">
        <v>29990</v>
      </c>
    </row>
    <row r="3113" spans="1:6" ht="28.8" hidden="1" x14ac:dyDescent="0.3">
      <c r="A3113" s="29">
        <v>8</v>
      </c>
      <c r="B3113" s="30" t="s">
        <v>29943</v>
      </c>
      <c r="C3113" s="29" t="s">
        <v>29991</v>
      </c>
      <c r="D3113" s="30" t="s">
        <v>29992</v>
      </c>
      <c r="E3113" s="29" t="s">
        <v>6138</v>
      </c>
      <c r="F3113" s="30" t="s">
        <v>29993</v>
      </c>
    </row>
    <row r="3114" spans="1:6" ht="28.8" hidden="1" x14ac:dyDescent="0.3">
      <c r="A3114" s="29">
        <v>8</v>
      </c>
      <c r="B3114" s="30" t="s">
        <v>29943</v>
      </c>
      <c r="C3114" s="29" t="s">
        <v>29991</v>
      </c>
      <c r="D3114" s="30" t="s">
        <v>29992</v>
      </c>
      <c r="E3114" s="29" t="s">
        <v>6140</v>
      </c>
      <c r="F3114" s="30" t="s">
        <v>29994</v>
      </c>
    </row>
    <row r="3115" spans="1:6" ht="28.8" hidden="1" x14ac:dyDescent="0.3">
      <c r="A3115" s="29">
        <v>8</v>
      </c>
      <c r="B3115" s="30" t="s">
        <v>29943</v>
      </c>
      <c r="C3115" s="29" t="s">
        <v>29995</v>
      </c>
      <c r="D3115" s="30" t="s">
        <v>29996</v>
      </c>
      <c r="E3115" s="29" t="s">
        <v>6142</v>
      </c>
      <c r="F3115" s="30" t="s">
        <v>29997</v>
      </c>
    </row>
    <row r="3116" spans="1:6" ht="28.8" hidden="1" x14ac:dyDescent="0.3">
      <c r="A3116" s="29">
        <v>8</v>
      </c>
      <c r="B3116" s="30" t="s">
        <v>29943</v>
      </c>
      <c r="C3116" s="29" t="s">
        <v>29995</v>
      </c>
      <c r="D3116" s="30" t="s">
        <v>29996</v>
      </c>
      <c r="E3116" s="29" t="s">
        <v>6144</v>
      </c>
      <c r="F3116" s="30" t="s">
        <v>29998</v>
      </c>
    </row>
    <row r="3117" spans="1:6" ht="28.8" hidden="1" x14ac:dyDescent="0.3">
      <c r="A3117" s="29">
        <v>8</v>
      </c>
      <c r="B3117" s="30" t="s">
        <v>29943</v>
      </c>
      <c r="C3117" s="29" t="s">
        <v>29995</v>
      </c>
      <c r="D3117" s="30" t="s">
        <v>29996</v>
      </c>
      <c r="E3117" s="29" t="s">
        <v>6146</v>
      </c>
      <c r="F3117" s="30" t="s">
        <v>29999</v>
      </c>
    </row>
    <row r="3118" spans="1:6" ht="28.8" hidden="1" x14ac:dyDescent="0.3">
      <c r="A3118" s="29">
        <v>8</v>
      </c>
      <c r="B3118" s="30" t="s">
        <v>29943</v>
      </c>
      <c r="C3118" s="29" t="s">
        <v>30000</v>
      </c>
      <c r="D3118" s="30" t="s">
        <v>30001</v>
      </c>
      <c r="E3118" s="29" t="s">
        <v>6148</v>
      </c>
      <c r="F3118" s="30" t="s">
        <v>30002</v>
      </c>
    </row>
    <row r="3119" spans="1:6" ht="28.8" hidden="1" x14ac:dyDescent="0.3">
      <c r="A3119" s="29">
        <v>8</v>
      </c>
      <c r="B3119" s="30" t="s">
        <v>29943</v>
      </c>
      <c r="C3119" s="29" t="s">
        <v>30000</v>
      </c>
      <c r="D3119" s="30" t="s">
        <v>30001</v>
      </c>
      <c r="E3119" s="29" t="s">
        <v>6150</v>
      </c>
      <c r="F3119" s="30" t="s">
        <v>30003</v>
      </c>
    </row>
    <row r="3120" spans="1:6" ht="28.8" hidden="1" x14ac:dyDescent="0.3">
      <c r="A3120" s="29">
        <v>8</v>
      </c>
      <c r="B3120" s="30" t="s">
        <v>29943</v>
      </c>
      <c r="C3120" s="29" t="s">
        <v>30000</v>
      </c>
      <c r="D3120" s="30" t="s">
        <v>30001</v>
      </c>
      <c r="E3120" s="29" t="s">
        <v>6152</v>
      </c>
      <c r="F3120" s="30" t="s">
        <v>30004</v>
      </c>
    </row>
    <row r="3121" spans="1:6" ht="28.8" hidden="1" x14ac:dyDescent="0.3">
      <c r="A3121" s="29">
        <v>8</v>
      </c>
      <c r="B3121" s="30" t="s">
        <v>29943</v>
      </c>
      <c r="C3121" s="29" t="s">
        <v>30000</v>
      </c>
      <c r="D3121" s="30" t="s">
        <v>30001</v>
      </c>
      <c r="E3121" s="29" t="s">
        <v>6154</v>
      </c>
      <c r="F3121" s="30" t="s">
        <v>30005</v>
      </c>
    </row>
    <row r="3122" spans="1:6" ht="28.8" hidden="1" x14ac:dyDescent="0.3">
      <c r="A3122" s="29">
        <v>8</v>
      </c>
      <c r="B3122" s="30" t="s">
        <v>29943</v>
      </c>
      <c r="C3122" s="29" t="s">
        <v>30000</v>
      </c>
      <c r="D3122" s="30" t="s">
        <v>30001</v>
      </c>
      <c r="E3122" s="29" t="s">
        <v>6156</v>
      </c>
      <c r="F3122" s="30" t="s">
        <v>30006</v>
      </c>
    </row>
    <row r="3123" spans="1:6" ht="28.8" hidden="1" x14ac:dyDescent="0.3">
      <c r="A3123" s="29">
        <v>8</v>
      </c>
      <c r="B3123" s="30" t="s">
        <v>29943</v>
      </c>
      <c r="C3123" s="29" t="s">
        <v>30007</v>
      </c>
      <c r="D3123" s="30" t="s">
        <v>30008</v>
      </c>
      <c r="E3123" s="29" t="s">
        <v>6158</v>
      </c>
      <c r="F3123" s="30" t="s">
        <v>30009</v>
      </c>
    </row>
    <row r="3124" spans="1:6" ht="28.8" hidden="1" x14ac:dyDescent="0.3">
      <c r="A3124" s="29">
        <v>8</v>
      </c>
      <c r="B3124" s="30" t="s">
        <v>29943</v>
      </c>
      <c r="C3124" s="29" t="s">
        <v>30010</v>
      </c>
      <c r="D3124" s="30" t="s">
        <v>30011</v>
      </c>
      <c r="E3124" s="29" t="s">
        <v>6160</v>
      </c>
      <c r="F3124" s="30" t="s">
        <v>30012</v>
      </c>
    </row>
    <row r="3125" spans="1:6" ht="28.8" hidden="1" x14ac:dyDescent="0.3">
      <c r="A3125" s="29">
        <v>8</v>
      </c>
      <c r="B3125" s="30" t="s">
        <v>29943</v>
      </c>
      <c r="C3125" s="29" t="s">
        <v>30010</v>
      </c>
      <c r="D3125" s="30" t="s">
        <v>30011</v>
      </c>
      <c r="E3125" s="29" t="s">
        <v>6162</v>
      </c>
      <c r="F3125" s="30" t="s">
        <v>30013</v>
      </c>
    </row>
    <row r="3126" spans="1:6" ht="28.8" hidden="1" x14ac:dyDescent="0.3">
      <c r="A3126" s="29">
        <v>8</v>
      </c>
      <c r="B3126" s="30" t="s">
        <v>29943</v>
      </c>
      <c r="C3126" s="29" t="s">
        <v>30010</v>
      </c>
      <c r="D3126" s="30" t="s">
        <v>30011</v>
      </c>
      <c r="E3126" s="29" t="s">
        <v>6164</v>
      </c>
      <c r="F3126" s="30" t="s">
        <v>30014</v>
      </c>
    </row>
    <row r="3127" spans="1:6" ht="28.8" hidden="1" x14ac:dyDescent="0.3">
      <c r="A3127" s="29">
        <v>8</v>
      </c>
      <c r="B3127" s="30" t="s">
        <v>29943</v>
      </c>
      <c r="C3127" s="29" t="s">
        <v>30010</v>
      </c>
      <c r="D3127" s="30" t="s">
        <v>30011</v>
      </c>
      <c r="E3127" s="29" t="s">
        <v>6166</v>
      </c>
      <c r="F3127" s="30" t="s">
        <v>30015</v>
      </c>
    </row>
    <row r="3128" spans="1:6" ht="28.8" hidden="1" x14ac:dyDescent="0.3">
      <c r="A3128" s="29">
        <v>8</v>
      </c>
      <c r="B3128" s="30" t="s">
        <v>29943</v>
      </c>
      <c r="C3128" s="29" t="s">
        <v>30010</v>
      </c>
      <c r="D3128" s="30" t="s">
        <v>30011</v>
      </c>
      <c r="E3128" s="29" t="s">
        <v>6168</v>
      </c>
      <c r="F3128" s="30" t="s">
        <v>30016</v>
      </c>
    </row>
    <row r="3129" spans="1:6" ht="28.8" hidden="1" x14ac:dyDescent="0.3">
      <c r="A3129" s="29">
        <v>8</v>
      </c>
      <c r="B3129" s="30" t="s">
        <v>29943</v>
      </c>
      <c r="C3129" s="29" t="s">
        <v>30017</v>
      </c>
      <c r="D3129" s="30" t="s">
        <v>30018</v>
      </c>
      <c r="E3129" s="29" t="s">
        <v>6170</v>
      </c>
      <c r="F3129" s="30" t="s">
        <v>30019</v>
      </c>
    </row>
    <row r="3130" spans="1:6" ht="28.8" hidden="1" x14ac:dyDescent="0.3">
      <c r="A3130" s="29">
        <v>8</v>
      </c>
      <c r="B3130" s="30" t="s">
        <v>29943</v>
      </c>
      <c r="C3130" s="29" t="s">
        <v>30017</v>
      </c>
      <c r="D3130" s="30" t="s">
        <v>30018</v>
      </c>
      <c r="E3130" s="29" t="s">
        <v>6172</v>
      </c>
      <c r="F3130" s="30" t="s">
        <v>30020</v>
      </c>
    </row>
    <row r="3131" spans="1:6" ht="28.8" hidden="1" x14ac:dyDescent="0.3">
      <c r="A3131" s="29">
        <v>8</v>
      </c>
      <c r="B3131" s="30" t="s">
        <v>29943</v>
      </c>
      <c r="C3131" s="29" t="s">
        <v>30017</v>
      </c>
      <c r="D3131" s="30" t="s">
        <v>30018</v>
      </c>
      <c r="E3131" s="29" t="s">
        <v>6174</v>
      </c>
      <c r="F3131" s="30" t="s">
        <v>30021</v>
      </c>
    </row>
    <row r="3132" spans="1:6" ht="28.8" hidden="1" x14ac:dyDescent="0.3">
      <c r="A3132" s="29">
        <v>8</v>
      </c>
      <c r="B3132" s="30" t="s">
        <v>29943</v>
      </c>
      <c r="C3132" s="29" t="s">
        <v>30017</v>
      </c>
      <c r="D3132" s="30" t="s">
        <v>30018</v>
      </c>
      <c r="E3132" s="29" t="s">
        <v>6176</v>
      </c>
      <c r="F3132" s="30" t="s">
        <v>30022</v>
      </c>
    </row>
    <row r="3133" spans="1:6" ht="28.8" hidden="1" x14ac:dyDescent="0.3">
      <c r="A3133" s="29">
        <v>8</v>
      </c>
      <c r="B3133" s="30" t="s">
        <v>29943</v>
      </c>
      <c r="C3133" s="29" t="s">
        <v>30023</v>
      </c>
      <c r="D3133" s="30" t="s">
        <v>30024</v>
      </c>
      <c r="E3133" s="29" t="s">
        <v>6178</v>
      </c>
      <c r="F3133" s="30" t="s">
        <v>30025</v>
      </c>
    </row>
    <row r="3134" spans="1:6" ht="28.8" hidden="1" x14ac:dyDescent="0.3">
      <c r="A3134" s="29">
        <v>8</v>
      </c>
      <c r="B3134" s="30" t="s">
        <v>29943</v>
      </c>
      <c r="C3134" s="29" t="s">
        <v>30023</v>
      </c>
      <c r="D3134" s="30" t="s">
        <v>30024</v>
      </c>
      <c r="E3134" s="29" t="s">
        <v>6180</v>
      </c>
      <c r="F3134" s="30" t="s">
        <v>30026</v>
      </c>
    </row>
    <row r="3135" spans="1:6" ht="28.8" hidden="1" x14ac:dyDescent="0.3">
      <c r="A3135" s="29">
        <v>8</v>
      </c>
      <c r="B3135" s="30" t="s">
        <v>29943</v>
      </c>
      <c r="C3135" s="29" t="s">
        <v>30023</v>
      </c>
      <c r="D3135" s="30" t="s">
        <v>30024</v>
      </c>
      <c r="E3135" s="29" t="s">
        <v>6182</v>
      </c>
      <c r="F3135" s="30" t="s">
        <v>30027</v>
      </c>
    </row>
    <row r="3136" spans="1:6" ht="28.8" hidden="1" x14ac:dyDescent="0.3">
      <c r="A3136" s="29">
        <v>8</v>
      </c>
      <c r="B3136" s="30" t="s">
        <v>29943</v>
      </c>
      <c r="C3136" s="29" t="s">
        <v>30023</v>
      </c>
      <c r="D3136" s="30" t="s">
        <v>30024</v>
      </c>
      <c r="E3136" s="29" t="s">
        <v>6184</v>
      </c>
      <c r="F3136" s="30" t="s">
        <v>30028</v>
      </c>
    </row>
    <row r="3137" spans="1:6" ht="28.8" hidden="1" x14ac:dyDescent="0.3">
      <c r="A3137" s="29">
        <v>8</v>
      </c>
      <c r="B3137" s="30" t="s">
        <v>29943</v>
      </c>
      <c r="C3137" s="29" t="s">
        <v>30023</v>
      </c>
      <c r="D3137" s="30" t="s">
        <v>30024</v>
      </c>
      <c r="E3137" s="29" t="s">
        <v>6186</v>
      </c>
      <c r="F3137" s="30" t="s">
        <v>30029</v>
      </c>
    </row>
    <row r="3138" spans="1:6" ht="28.8" hidden="1" x14ac:dyDescent="0.3">
      <c r="A3138" s="29">
        <v>8</v>
      </c>
      <c r="B3138" s="30" t="s">
        <v>29943</v>
      </c>
      <c r="C3138" s="29" t="s">
        <v>30023</v>
      </c>
      <c r="D3138" s="30" t="s">
        <v>30024</v>
      </c>
      <c r="E3138" s="29" t="s">
        <v>6188</v>
      </c>
      <c r="F3138" s="30" t="s">
        <v>30030</v>
      </c>
    </row>
    <row r="3139" spans="1:6" ht="28.8" hidden="1" x14ac:dyDescent="0.3">
      <c r="A3139" s="29">
        <v>8</v>
      </c>
      <c r="B3139" s="30" t="s">
        <v>29943</v>
      </c>
      <c r="C3139" s="29" t="s">
        <v>30023</v>
      </c>
      <c r="D3139" s="30" t="s">
        <v>30024</v>
      </c>
      <c r="E3139" s="29" t="s">
        <v>6190</v>
      </c>
      <c r="F3139" s="30" t="s">
        <v>30031</v>
      </c>
    </row>
    <row r="3140" spans="1:6" ht="43.2" hidden="1" x14ac:dyDescent="0.3">
      <c r="A3140" s="29">
        <v>8</v>
      </c>
      <c r="B3140" s="30" t="s">
        <v>29943</v>
      </c>
      <c r="C3140" s="29" t="s">
        <v>30032</v>
      </c>
      <c r="D3140" s="30" t="s">
        <v>30033</v>
      </c>
      <c r="E3140" s="29" t="s">
        <v>6192</v>
      </c>
      <c r="F3140" s="30" t="s">
        <v>30034</v>
      </c>
    </row>
    <row r="3141" spans="1:6" ht="43.2" hidden="1" x14ac:dyDescent="0.3">
      <c r="A3141" s="29">
        <v>8</v>
      </c>
      <c r="B3141" s="30" t="s">
        <v>29943</v>
      </c>
      <c r="C3141" s="29" t="s">
        <v>30032</v>
      </c>
      <c r="D3141" s="30" t="s">
        <v>30033</v>
      </c>
      <c r="E3141" s="29" t="s">
        <v>6194</v>
      </c>
      <c r="F3141" s="30" t="s">
        <v>30035</v>
      </c>
    </row>
    <row r="3142" spans="1:6" ht="28.8" hidden="1" x14ac:dyDescent="0.3">
      <c r="A3142" s="29">
        <v>8</v>
      </c>
      <c r="B3142" s="30" t="s">
        <v>29943</v>
      </c>
      <c r="C3142" s="29" t="s">
        <v>30036</v>
      </c>
      <c r="D3142" s="30" t="s">
        <v>30037</v>
      </c>
      <c r="E3142" s="29" t="s">
        <v>6196</v>
      </c>
      <c r="F3142" s="30" t="s">
        <v>30038</v>
      </c>
    </row>
    <row r="3143" spans="1:6" ht="28.8" hidden="1" x14ac:dyDescent="0.3">
      <c r="A3143" s="29">
        <v>8</v>
      </c>
      <c r="B3143" s="30" t="s">
        <v>29943</v>
      </c>
      <c r="C3143" s="29" t="s">
        <v>30036</v>
      </c>
      <c r="D3143" s="30" t="s">
        <v>30037</v>
      </c>
      <c r="E3143" s="29" t="s">
        <v>6198</v>
      </c>
      <c r="F3143" s="30" t="s">
        <v>30039</v>
      </c>
    </row>
    <row r="3144" spans="1:6" ht="28.8" hidden="1" x14ac:dyDescent="0.3">
      <c r="A3144" s="29">
        <v>8</v>
      </c>
      <c r="B3144" s="30" t="s">
        <v>29943</v>
      </c>
      <c r="C3144" s="29" t="s">
        <v>30036</v>
      </c>
      <c r="D3144" s="30" t="s">
        <v>30037</v>
      </c>
      <c r="E3144" s="29" t="s">
        <v>6200</v>
      </c>
      <c r="F3144" s="30" t="s">
        <v>30040</v>
      </c>
    </row>
    <row r="3145" spans="1:6" ht="28.8" hidden="1" x14ac:dyDescent="0.3">
      <c r="A3145" s="29">
        <v>8</v>
      </c>
      <c r="B3145" s="30" t="s">
        <v>29943</v>
      </c>
      <c r="C3145" s="29" t="s">
        <v>30036</v>
      </c>
      <c r="D3145" s="30" t="s">
        <v>30037</v>
      </c>
      <c r="E3145" s="29" t="s">
        <v>6202</v>
      </c>
      <c r="F3145" s="30" t="s">
        <v>30041</v>
      </c>
    </row>
    <row r="3146" spans="1:6" ht="28.8" hidden="1" x14ac:dyDescent="0.3">
      <c r="A3146" s="29">
        <v>8</v>
      </c>
      <c r="B3146" s="30" t="s">
        <v>29943</v>
      </c>
      <c r="C3146" s="29" t="s">
        <v>30036</v>
      </c>
      <c r="D3146" s="30" t="s">
        <v>30037</v>
      </c>
      <c r="E3146" s="29" t="s">
        <v>6204</v>
      </c>
      <c r="F3146" s="30" t="s">
        <v>30042</v>
      </c>
    </row>
    <row r="3147" spans="1:6" ht="28.8" hidden="1" x14ac:dyDescent="0.3">
      <c r="A3147" s="29">
        <v>8</v>
      </c>
      <c r="B3147" s="30" t="s">
        <v>29943</v>
      </c>
      <c r="C3147" s="29" t="s">
        <v>30043</v>
      </c>
      <c r="D3147" s="30" t="s">
        <v>30044</v>
      </c>
      <c r="E3147" s="29" t="s">
        <v>6206</v>
      </c>
      <c r="F3147" s="30" t="s">
        <v>30045</v>
      </c>
    </row>
    <row r="3148" spans="1:6" ht="28.8" hidden="1" x14ac:dyDescent="0.3">
      <c r="A3148" s="29">
        <v>8</v>
      </c>
      <c r="B3148" s="30" t="s">
        <v>29943</v>
      </c>
      <c r="C3148" s="29" t="s">
        <v>30043</v>
      </c>
      <c r="D3148" s="30" t="s">
        <v>30044</v>
      </c>
      <c r="E3148" s="29" t="s">
        <v>6208</v>
      </c>
      <c r="F3148" s="30" t="s">
        <v>30046</v>
      </c>
    </row>
    <row r="3149" spans="1:6" ht="28.8" hidden="1" x14ac:dyDescent="0.3">
      <c r="A3149" s="29">
        <v>8</v>
      </c>
      <c r="B3149" s="30" t="s">
        <v>29943</v>
      </c>
      <c r="C3149" s="29" t="s">
        <v>30043</v>
      </c>
      <c r="D3149" s="30" t="s">
        <v>30044</v>
      </c>
      <c r="E3149" s="29" t="s">
        <v>6210</v>
      </c>
      <c r="F3149" s="30" t="s">
        <v>30047</v>
      </c>
    </row>
    <row r="3150" spans="1:6" ht="28.8" hidden="1" x14ac:dyDescent="0.3">
      <c r="A3150" s="29">
        <v>8</v>
      </c>
      <c r="B3150" s="30" t="s">
        <v>29943</v>
      </c>
      <c r="C3150" s="29" t="s">
        <v>30043</v>
      </c>
      <c r="D3150" s="30" t="s">
        <v>30044</v>
      </c>
      <c r="E3150" s="29" t="s">
        <v>6212</v>
      </c>
      <c r="F3150" s="30" t="s">
        <v>30048</v>
      </c>
    </row>
    <row r="3151" spans="1:6" ht="28.8" hidden="1" x14ac:dyDescent="0.3">
      <c r="A3151" s="29">
        <v>8</v>
      </c>
      <c r="B3151" s="30" t="s">
        <v>29943</v>
      </c>
      <c r="C3151" s="29" t="s">
        <v>30043</v>
      </c>
      <c r="D3151" s="30" t="s">
        <v>30044</v>
      </c>
      <c r="E3151" s="29" t="s">
        <v>6214</v>
      </c>
      <c r="F3151" s="30" t="s">
        <v>30049</v>
      </c>
    </row>
    <row r="3152" spans="1:6" ht="28.8" hidden="1" x14ac:dyDescent="0.3">
      <c r="A3152" s="29">
        <v>8</v>
      </c>
      <c r="B3152" s="30" t="s">
        <v>29943</v>
      </c>
      <c r="C3152" s="29" t="s">
        <v>30043</v>
      </c>
      <c r="D3152" s="30" t="s">
        <v>30044</v>
      </c>
      <c r="E3152" s="29" t="s">
        <v>6216</v>
      </c>
      <c r="F3152" s="30" t="s">
        <v>30050</v>
      </c>
    </row>
    <row r="3153" spans="1:6" ht="28.8" hidden="1" x14ac:dyDescent="0.3">
      <c r="A3153" s="29">
        <v>8</v>
      </c>
      <c r="B3153" s="30" t="s">
        <v>29943</v>
      </c>
      <c r="C3153" s="29" t="s">
        <v>30043</v>
      </c>
      <c r="D3153" s="30" t="s">
        <v>30044</v>
      </c>
      <c r="E3153" s="29" t="s">
        <v>6218</v>
      </c>
      <c r="F3153" s="30" t="s">
        <v>30051</v>
      </c>
    </row>
    <row r="3154" spans="1:6" ht="28.8" hidden="1" x14ac:dyDescent="0.3">
      <c r="A3154" s="29">
        <v>8</v>
      </c>
      <c r="B3154" s="30" t="s">
        <v>29943</v>
      </c>
      <c r="C3154" s="29" t="s">
        <v>30052</v>
      </c>
      <c r="D3154" s="30" t="s">
        <v>30053</v>
      </c>
      <c r="E3154" s="29" t="s">
        <v>6220</v>
      </c>
      <c r="F3154" s="30" t="s">
        <v>30054</v>
      </c>
    </row>
    <row r="3155" spans="1:6" ht="28.8" hidden="1" x14ac:dyDescent="0.3">
      <c r="A3155" s="29">
        <v>8</v>
      </c>
      <c r="B3155" s="30" t="s">
        <v>29943</v>
      </c>
      <c r="C3155" s="29" t="s">
        <v>30055</v>
      </c>
      <c r="D3155" s="30" t="s">
        <v>30056</v>
      </c>
      <c r="E3155" s="29" t="s">
        <v>6222</v>
      </c>
      <c r="F3155" s="30" t="s">
        <v>30057</v>
      </c>
    </row>
    <row r="3156" spans="1:6" ht="28.8" hidden="1" x14ac:dyDescent="0.3">
      <c r="A3156" s="29">
        <v>8</v>
      </c>
      <c r="B3156" s="30" t="s">
        <v>29943</v>
      </c>
      <c r="C3156" s="29" t="s">
        <v>30055</v>
      </c>
      <c r="D3156" s="30" t="s">
        <v>30056</v>
      </c>
      <c r="E3156" s="29" t="s">
        <v>6224</v>
      </c>
      <c r="F3156" s="30" t="s">
        <v>30058</v>
      </c>
    </row>
    <row r="3157" spans="1:6" ht="28.8" hidden="1" x14ac:dyDescent="0.3">
      <c r="A3157" s="29">
        <v>8</v>
      </c>
      <c r="B3157" s="30" t="s">
        <v>29943</v>
      </c>
      <c r="C3157" s="29" t="s">
        <v>30055</v>
      </c>
      <c r="D3157" s="30" t="s">
        <v>30056</v>
      </c>
      <c r="E3157" s="29" t="s">
        <v>6226</v>
      </c>
      <c r="F3157" s="30" t="s">
        <v>30059</v>
      </c>
    </row>
    <row r="3158" spans="1:6" ht="28.8" hidden="1" x14ac:dyDescent="0.3">
      <c r="A3158" s="29">
        <v>8</v>
      </c>
      <c r="B3158" s="30" t="s">
        <v>29943</v>
      </c>
      <c r="C3158" s="29" t="s">
        <v>30055</v>
      </c>
      <c r="D3158" s="30" t="s">
        <v>30056</v>
      </c>
      <c r="E3158" s="29" t="s">
        <v>6228</v>
      </c>
      <c r="F3158" s="30" t="s">
        <v>30060</v>
      </c>
    </row>
    <row r="3159" spans="1:6" ht="28.8" hidden="1" x14ac:dyDescent="0.3">
      <c r="A3159" s="29">
        <v>8</v>
      </c>
      <c r="B3159" s="30" t="s">
        <v>29943</v>
      </c>
      <c r="C3159" s="29" t="s">
        <v>30055</v>
      </c>
      <c r="D3159" s="30" t="s">
        <v>30056</v>
      </c>
      <c r="E3159" s="29" t="s">
        <v>6230</v>
      </c>
      <c r="F3159" s="30" t="s">
        <v>30061</v>
      </c>
    </row>
    <row r="3160" spans="1:6" ht="28.8" hidden="1" x14ac:dyDescent="0.3">
      <c r="A3160" s="29">
        <v>8</v>
      </c>
      <c r="B3160" s="30" t="s">
        <v>29943</v>
      </c>
      <c r="C3160" s="29" t="s">
        <v>30055</v>
      </c>
      <c r="D3160" s="30" t="s">
        <v>30056</v>
      </c>
      <c r="E3160" s="29" t="s">
        <v>6232</v>
      </c>
      <c r="F3160" s="30" t="s">
        <v>30062</v>
      </c>
    </row>
    <row r="3161" spans="1:6" ht="28.8" hidden="1" x14ac:dyDescent="0.3">
      <c r="A3161" s="29">
        <v>8</v>
      </c>
      <c r="B3161" s="30" t="s">
        <v>29943</v>
      </c>
      <c r="C3161" s="29" t="s">
        <v>30063</v>
      </c>
      <c r="D3161" s="30" t="s">
        <v>30064</v>
      </c>
      <c r="E3161" s="29" t="s">
        <v>6234</v>
      </c>
      <c r="F3161" s="30" t="s">
        <v>30065</v>
      </c>
    </row>
    <row r="3162" spans="1:6" ht="28.8" hidden="1" x14ac:dyDescent="0.3">
      <c r="A3162" s="29">
        <v>8</v>
      </c>
      <c r="B3162" s="30" t="s">
        <v>29943</v>
      </c>
      <c r="C3162" s="29" t="s">
        <v>30063</v>
      </c>
      <c r="D3162" s="30" t="s">
        <v>30064</v>
      </c>
      <c r="E3162" s="29" t="s">
        <v>6236</v>
      </c>
      <c r="F3162" s="30" t="s">
        <v>30066</v>
      </c>
    </row>
    <row r="3163" spans="1:6" ht="28.8" hidden="1" x14ac:dyDescent="0.3">
      <c r="A3163" s="29">
        <v>8</v>
      </c>
      <c r="B3163" s="30" t="s">
        <v>29943</v>
      </c>
      <c r="C3163" s="29" t="s">
        <v>30063</v>
      </c>
      <c r="D3163" s="30" t="s">
        <v>30064</v>
      </c>
      <c r="E3163" s="29" t="s">
        <v>6238</v>
      </c>
      <c r="F3163" s="30" t="s">
        <v>30067</v>
      </c>
    </row>
    <row r="3164" spans="1:6" ht="28.8" hidden="1" x14ac:dyDescent="0.3">
      <c r="A3164" s="29">
        <v>8</v>
      </c>
      <c r="B3164" s="30" t="s">
        <v>29943</v>
      </c>
      <c r="C3164" s="29" t="s">
        <v>30063</v>
      </c>
      <c r="D3164" s="30" t="s">
        <v>30064</v>
      </c>
      <c r="E3164" s="29" t="s">
        <v>6240</v>
      </c>
      <c r="F3164" s="30" t="s">
        <v>30068</v>
      </c>
    </row>
    <row r="3165" spans="1:6" ht="28.8" hidden="1" x14ac:dyDescent="0.3">
      <c r="A3165" s="29">
        <v>8</v>
      </c>
      <c r="B3165" s="30" t="s">
        <v>29943</v>
      </c>
      <c r="C3165" s="29" t="s">
        <v>30063</v>
      </c>
      <c r="D3165" s="30" t="s">
        <v>30064</v>
      </c>
      <c r="E3165" s="29" t="s">
        <v>6242</v>
      </c>
      <c r="F3165" s="30" t="s">
        <v>30069</v>
      </c>
    </row>
    <row r="3166" spans="1:6" ht="28.8" hidden="1" x14ac:dyDescent="0.3">
      <c r="A3166" s="29">
        <v>8</v>
      </c>
      <c r="B3166" s="30" t="s">
        <v>29943</v>
      </c>
      <c r="C3166" s="29" t="s">
        <v>30063</v>
      </c>
      <c r="D3166" s="30" t="s">
        <v>30064</v>
      </c>
      <c r="E3166" s="29" t="s">
        <v>6244</v>
      </c>
      <c r="F3166" s="30" t="s">
        <v>30070</v>
      </c>
    </row>
    <row r="3167" spans="1:6" ht="28.8" hidden="1" x14ac:dyDescent="0.3">
      <c r="A3167" s="29">
        <v>8</v>
      </c>
      <c r="B3167" s="30" t="s">
        <v>29943</v>
      </c>
      <c r="C3167" s="29" t="s">
        <v>30063</v>
      </c>
      <c r="D3167" s="30" t="s">
        <v>30064</v>
      </c>
      <c r="E3167" s="29" t="s">
        <v>6246</v>
      </c>
      <c r="F3167" s="30" t="s">
        <v>30071</v>
      </c>
    </row>
    <row r="3168" spans="1:6" ht="28.8" hidden="1" x14ac:dyDescent="0.3">
      <c r="A3168" s="29">
        <v>8</v>
      </c>
      <c r="B3168" s="30" t="s">
        <v>29943</v>
      </c>
      <c r="C3168" s="29" t="s">
        <v>30063</v>
      </c>
      <c r="D3168" s="30" t="s">
        <v>30064</v>
      </c>
      <c r="E3168" s="29" t="s">
        <v>6248</v>
      </c>
      <c r="F3168" s="30" t="s">
        <v>30072</v>
      </c>
    </row>
    <row r="3169" spans="1:6" ht="28.8" hidden="1" x14ac:dyDescent="0.3">
      <c r="A3169" s="29">
        <v>8</v>
      </c>
      <c r="B3169" s="30" t="s">
        <v>29943</v>
      </c>
      <c r="C3169" s="29" t="s">
        <v>30063</v>
      </c>
      <c r="D3169" s="30" t="s">
        <v>30064</v>
      </c>
      <c r="E3169" s="29" t="s">
        <v>6250</v>
      </c>
      <c r="F3169" s="30" t="s">
        <v>30073</v>
      </c>
    </row>
    <row r="3170" spans="1:6" ht="28.8" hidden="1" x14ac:dyDescent="0.3">
      <c r="A3170" s="29">
        <v>8</v>
      </c>
      <c r="B3170" s="30" t="s">
        <v>29943</v>
      </c>
      <c r="C3170" s="29" t="s">
        <v>30074</v>
      </c>
      <c r="D3170" s="30" t="s">
        <v>30075</v>
      </c>
      <c r="E3170" s="29" t="s">
        <v>6252</v>
      </c>
      <c r="F3170" s="30" t="s">
        <v>30076</v>
      </c>
    </row>
    <row r="3171" spans="1:6" ht="28.8" hidden="1" x14ac:dyDescent="0.3">
      <c r="A3171" s="29">
        <v>8</v>
      </c>
      <c r="B3171" s="30" t="s">
        <v>29943</v>
      </c>
      <c r="C3171" s="29" t="s">
        <v>30074</v>
      </c>
      <c r="D3171" s="30" t="s">
        <v>30075</v>
      </c>
      <c r="E3171" s="29" t="s">
        <v>6254</v>
      </c>
      <c r="F3171" s="30" t="s">
        <v>30077</v>
      </c>
    </row>
    <row r="3172" spans="1:6" ht="28.8" hidden="1" x14ac:dyDescent="0.3">
      <c r="A3172" s="29">
        <v>8</v>
      </c>
      <c r="B3172" s="30" t="s">
        <v>29943</v>
      </c>
      <c r="C3172" s="29" t="s">
        <v>30074</v>
      </c>
      <c r="D3172" s="30" t="s">
        <v>30075</v>
      </c>
      <c r="E3172" s="29" t="s">
        <v>6256</v>
      </c>
      <c r="F3172" s="30" t="s">
        <v>30078</v>
      </c>
    </row>
    <row r="3173" spans="1:6" ht="28.8" hidden="1" x14ac:dyDescent="0.3">
      <c r="A3173" s="29">
        <v>8</v>
      </c>
      <c r="B3173" s="30" t="s">
        <v>29943</v>
      </c>
      <c r="C3173" s="29" t="s">
        <v>30074</v>
      </c>
      <c r="D3173" s="30" t="s">
        <v>30075</v>
      </c>
      <c r="E3173" s="29" t="s">
        <v>6258</v>
      </c>
      <c r="F3173" s="30" t="s">
        <v>30079</v>
      </c>
    </row>
    <row r="3174" spans="1:6" ht="28.8" hidden="1" x14ac:dyDescent="0.3">
      <c r="A3174" s="29">
        <v>8</v>
      </c>
      <c r="B3174" s="30" t="s">
        <v>29943</v>
      </c>
      <c r="C3174" s="29" t="s">
        <v>30074</v>
      </c>
      <c r="D3174" s="30" t="s">
        <v>30075</v>
      </c>
      <c r="E3174" s="29" t="s">
        <v>6260</v>
      </c>
      <c r="F3174" s="30" t="s">
        <v>30080</v>
      </c>
    </row>
    <row r="3175" spans="1:6" ht="28.8" hidden="1" x14ac:dyDescent="0.3">
      <c r="A3175" s="29">
        <v>8</v>
      </c>
      <c r="B3175" s="30" t="s">
        <v>29943</v>
      </c>
      <c r="C3175" s="29" t="s">
        <v>30074</v>
      </c>
      <c r="D3175" s="30" t="s">
        <v>30075</v>
      </c>
      <c r="E3175" s="29" t="s">
        <v>6262</v>
      </c>
      <c r="F3175" s="30" t="s">
        <v>30081</v>
      </c>
    </row>
    <row r="3176" spans="1:6" ht="28.8" hidden="1" x14ac:dyDescent="0.3">
      <c r="A3176" s="29">
        <v>8</v>
      </c>
      <c r="B3176" s="30" t="s">
        <v>29943</v>
      </c>
      <c r="C3176" s="29" t="s">
        <v>30082</v>
      </c>
      <c r="D3176" s="30" t="s">
        <v>30083</v>
      </c>
      <c r="E3176" s="29" t="s">
        <v>6264</v>
      </c>
      <c r="F3176" s="30" t="s">
        <v>30084</v>
      </c>
    </row>
    <row r="3177" spans="1:6" ht="28.8" hidden="1" x14ac:dyDescent="0.3">
      <c r="A3177" s="29">
        <v>8</v>
      </c>
      <c r="B3177" s="30" t="s">
        <v>29943</v>
      </c>
      <c r="C3177" s="29" t="s">
        <v>30082</v>
      </c>
      <c r="D3177" s="30" t="s">
        <v>30083</v>
      </c>
      <c r="E3177" s="29" t="s">
        <v>6266</v>
      </c>
      <c r="F3177" s="30" t="s">
        <v>30085</v>
      </c>
    </row>
    <row r="3178" spans="1:6" ht="28.8" hidden="1" x14ac:dyDescent="0.3">
      <c r="A3178" s="29">
        <v>8</v>
      </c>
      <c r="B3178" s="30" t="s">
        <v>29943</v>
      </c>
      <c r="C3178" s="29" t="s">
        <v>30082</v>
      </c>
      <c r="D3178" s="30" t="s">
        <v>30083</v>
      </c>
      <c r="E3178" s="29" t="s">
        <v>6268</v>
      </c>
      <c r="F3178" s="30" t="s">
        <v>30086</v>
      </c>
    </row>
    <row r="3179" spans="1:6" ht="28.8" hidden="1" x14ac:dyDescent="0.3">
      <c r="A3179" s="29">
        <v>8</v>
      </c>
      <c r="B3179" s="30" t="s">
        <v>29943</v>
      </c>
      <c r="C3179" s="29" t="s">
        <v>30087</v>
      </c>
      <c r="D3179" s="30" t="s">
        <v>30088</v>
      </c>
      <c r="E3179" s="29" t="s">
        <v>6270</v>
      </c>
      <c r="F3179" s="30" t="s">
        <v>30089</v>
      </c>
    </row>
    <row r="3180" spans="1:6" ht="28.8" hidden="1" x14ac:dyDescent="0.3">
      <c r="A3180" s="29">
        <v>8</v>
      </c>
      <c r="B3180" s="30" t="s">
        <v>29943</v>
      </c>
      <c r="C3180" s="29" t="s">
        <v>30087</v>
      </c>
      <c r="D3180" s="30" t="s">
        <v>30088</v>
      </c>
      <c r="E3180" s="29" t="s">
        <v>6272</v>
      </c>
      <c r="F3180" s="30" t="s">
        <v>30090</v>
      </c>
    </row>
    <row r="3181" spans="1:6" ht="28.8" hidden="1" x14ac:dyDescent="0.3">
      <c r="A3181" s="29">
        <v>8</v>
      </c>
      <c r="B3181" s="30" t="s">
        <v>29943</v>
      </c>
      <c r="C3181" s="29" t="s">
        <v>30087</v>
      </c>
      <c r="D3181" s="30" t="s">
        <v>30088</v>
      </c>
      <c r="E3181" s="29" t="s">
        <v>6274</v>
      </c>
      <c r="F3181" s="30" t="s">
        <v>30091</v>
      </c>
    </row>
    <row r="3182" spans="1:6" ht="28.8" hidden="1" x14ac:dyDescent="0.3">
      <c r="A3182" s="29">
        <v>8</v>
      </c>
      <c r="B3182" s="30" t="s">
        <v>29943</v>
      </c>
      <c r="C3182" s="29" t="s">
        <v>30087</v>
      </c>
      <c r="D3182" s="30" t="s">
        <v>30088</v>
      </c>
      <c r="E3182" s="29" t="s">
        <v>6276</v>
      </c>
      <c r="F3182" s="30" t="s">
        <v>30092</v>
      </c>
    </row>
    <row r="3183" spans="1:6" ht="28.8" hidden="1" x14ac:dyDescent="0.3">
      <c r="A3183" s="29">
        <v>8</v>
      </c>
      <c r="B3183" s="30" t="s">
        <v>29943</v>
      </c>
      <c r="C3183" s="29" t="s">
        <v>30087</v>
      </c>
      <c r="D3183" s="30" t="s">
        <v>30088</v>
      </c>
      <c r="E3183" s="29" t="s">
        <v>6278</v>
      </c>
      <c r="F3183" s="30" t="s">
        <v>30093</v>
      </c>
    </row>
    <row r="3184" spans="1:6" ht="28.8" hidden="1" x14ac:dyDescent="0.3">
      <c r="A3184" s="29">
        <v>8</v>
      </c>
      <c r="B3184" s="30" t="s">
        <v>29943</v>
      </c>
      <c r="C3184" s="29" t="s">
        <v>30087</v>
      </c>
      <c r="D3184" s="30" t="s">
        <v>30088</v>
      </c>
      <c r="E3184" s="29" t="s">
        <v>6280</v>
      </c>
      <c r="F3184" s="30" t="s">
        <v>30094</v>
      </c>
    </row>
    <row r="3185" spans="1:6" ht="28.8" hidden="1" x14ac:dyDescent="0.3">
      <c r="A3185" s="29">
        <v>8</v>
      </c>
      <c r="B3185" s="30" t="s">
        <v>29943</v>
      </c>
      <c r="C3185" s="29" t="s">
        <v>30095</v>
      </c>
      <c r="D3185" s="30" t="s">
        <v>30096</v>
      </c>
      <c r="E3185" s="29" t="s">
        <v>6282</v>
      </c>
      <c r="F3185" s="30" t="s">
        <v>30097</v>
      </c>
    </row>
    <row r="3186" spans="1:6" ht="28.8" hidden="1" x14ac:dyDescent="0.3">
      <c r="A3186" s="29">
        <v>8</v>
      </c>
      <c r="B3186" s="30" t="s">
        <v>29943</v>
      </c>
      <c r="C3186" s="29" t="s">
        <v>30095</v>
      </c>
      <c r="D3186" s="30" t="s">
        <v>30096</v>
      </c>
      <c r="E3186" s="29" t="s">
        <v>6284</v>
      </c>
      <c r="F3186" s="30" t="s">
        <v>30098</v>
      </c>
    </row>
    <row r="3187" spans="1:6" ht="43.2" hidden="1" x14ac:dyDescent="0.3">
      <c r="A3187" s="29">
        <v>8</v>
      </c>
      <c r="B3187" s="30" t="s">
        <v>29943</v>
      </c>
      <c r="C3187" s="29" t="s">
        <v>30099</v>
      </c>
      <c r="D3187" s="30" t="s">
        <v>30100</v>
      </c>
      <c r="E3187" s="29" t="s">
        <v>6286</v>
      </c>
      <c r="F3187" s="30" t="s">
        <v>30101</v>
      </c>
    </row>
    <row r="3188" spans="1:6" ht="43.2" hidden="1" x14ac:dyDescent="0.3">
      <c r="A3188" s="29">
        <v>8</v>
      </c>
      <c r="B3188" s="30" t="s">
        <v>29943</v>
      </c>
      <c r="C3188" s="29" t="s">
        <v>30099</v>
      </c>
      <c r="D3188" s="30" t="s">
        <v>30100</v>
      </c>
      <c r="E3188" s="29" t="s">
        <v>6288</v>
      </c>
      <c r="F3188" s="30" t="s">
        <v>30102</v>
      </c>
    </row>
    <row r="3189" spans="1:6" ht="43.2" hidden="1" x14ac:dyDescent="0.3">
      <c r="A3189" s="29">
        <v>8</v>
      </c>
      <c r="B3189" s="30" t="s">
        <v>29943</v>
      </c>
      <c r="C3189" s="29" t="s">
        <v>30099</v>
      </c>
      <c r="D3189" s="30" t="s">
        <v>30100</v>
      </c>
      <c r="E3189" s="29" t="s">
        <v>6290</v>
      </c>
      <c r="F3189" s="30" t="s">
        <v>30103</v>
      </c>
    </row>
    <row r="3190" spans="1:6" ht="43.2" hidden="1" x14ac:dyDescent="0.3">
      <c r="A3190" s="29">
        <v>8</v>
      </c>
      <c r="B3190" s="30" t="s">
        <v>29943</v>
      </c>
      <c r="C3190" s="29" t="s">
        <v>30099</v>
      </c>
      <c r="D3190" s="30" t="s">
        <v>30100</v>
      </c>
      <c r="E3190" s="29" t="s">
        <v>6292</v>
      </c>
      <c r="F3190" s="30" t="s">
        <v>30104</v>
      </c>
    </row>
    <row r="3191" spans="1:6" ht="28.8" hidden="1" x14ac:dyDescent="0.3">
      <c r="A3191" s="29">
        <v>9</v>
      </c>
      <c r="B3191" s="30" t="s">
        <v>30105</v>
      </c>
      <c r="C3191" s="29" t="s">
        <v>30106</v>
      </c>
      <c r="D3191" s="30" t="s">
        <v>30107</v>
      </c>
      <c r="E3191" s="29" t="s">
        <v>6294</v>
      </c>
      <c r="F3191" s="30" t="s">
        <v>30108</v>
      </c>
    </row>
    <row r="3192" spans="1:6" ht="28.8" hidden="1" x14ac:dyDescent="0.3">
      <c r="A3192" s="29">
        <v>9</v>
      </c>
      <c r="B3192" s="30" t="s">
        <v>30105</v>
      </c>
      <c r="C3192" s="29" t="s">
        <v>30109</v>
      </c>
      <c r="D3192" s="30" t="s">
        <v>30110</v>
      </c>
      <c r="E3192" s="29" t="s">
        <v>6296</v>
      </c>
      <c r="F3192" s="30" t="s">
        <v>30111</v>
      </c>
    </row>
    <row r="3193" spans="1:6" ht="28.8" hidden="1" x14ac:dyDescent="0.3">
      <c r="A3193" s="29">
        <v>9</v>
      </c>
      <c r="B3193" s="30" t="s">
        <v>30105</v>
      </c>
      <c r="C3193" s="29" t="s">
        <v>30109</v>
      </c>
      <c r="D3193" s="30" t="s">
        <v>30110</v>
      </c>
      <c r="E3193" s="29" t="s">
        <v>6298</v>
      </c>
      <c r="F3193" s="30" t="s">
        <v>30112</v>
      </c>
    </row>
    <row r="3194" spans="1:6" ht="28.8" hidden="1" x14ac:dyDescent="0.3">
      <c r="A3194" s="29">
        <v>9</v>
      </c>
      <c r="B3194" s="30" t="s">
        <v>30105</v>
      </c>
      <c r="C3194" s="29" t="s">
        <v>30109</v>
      </c>
      <c r="D3194" s="30" t="s">
        <v>30110</v>
      </c>
      <c r="E3194" s="29" t="s">
        <v>6300</v>
      </c>
      <c r="F3194" s="30" t="s">
        <v>30113</v>
      </c>
    </row>
    <row r="3195" spans="1:6" ht="28.8" hidden="1" x14ac:dyDescent="0.3">
      <c r="A3195" s="29">
        <v>9</v>
      </c>
      <c r="B3195" s="30" t="s">
        <v>30105</v>
      </c>
      <c r="C3195" s="29" t="s">
        <v>30109</v>
      </c>
      <c r="D3195" s="30" t="s">
        <v>30110</v>
      </c>
      <c r="E3195" s="29" t="s">
        <v>6302</v>
      </c>
      <c r="F3195" s="30" t="s">
        <v>30114</v>
      </c>
    </row>
    <row r="3196" spans="1:6" ht="28.8" hidden="1" x14ac:dyDescent="0.3">
      <c r="A3196" s="29">
        <v>9</v>
      </c>
      <c r="B3196" s="30" t="s">
        <v>30105</v>
      </c>
      <c r="C3196" s="29" t="s">
        <v>30109</v>
      </c>
      <c r="D3196" s="30" t="s">
        <v>30110</v>
      </c>
      <c r="E3196" s="29" t="s">
        <v>6304</v>
      </c>
      <c r="F3196" s="30" t="s">
        <v>30115</v>
      </c>
    </row>
    <row r="3197" spans="1:6" ht="28.8" hidden="1" x14ac:dyDescent="0.3">
      <c r="A3197" s="29">
        <v>9</v>
      </c>
      <c r="B3197" s="30" t="s">
        <v>30105</v>
      </c>
      <c r="C3197" s="29" t="s">
        <v>30116</v>
      </c>
      <c r="D3197" s="30" t="s">
        <v>30117</v>
      </c>
      <c r="E3197" s="29" t="s">
        <v>6306</v>
      </c>
      <c r="F3197" s="30" t="s">
        <v>30118</v>
      </c>
    </row>
    <row r="3198" spans="1:6" ht="28.8" hidden="1" x14ac:dyDescent="0.3">
      <c r="A3198" s="29">
        <v>9</v>
      </c>
      <c r="B3198" s="30" t="s">
        <v>30105</v>
      </c>
      <c r="C3198" s="29" t="s">
        <v>30116</v>
      </c>
      <c r="D3198" s="30" t="s">
        <v>30117</v>
      </c>
      <c r="E3198" s="29" t="s">
        <v>6308</v>
      </c>
      <c r="F3198" s="30" t="s">
        <v>30119</v>
      </c>
    </row>
    <row r="3199" spans="1:6" ht="28.8" hidden="1" x14ac:dyDescent="0.3">
      <c r="A3199" s="29">
        <v>9</v>
      </c>
      <c r="B3199" s="30" t="s">
        <v>30105</v>
      </c>
      <c r="C3199" s="29" t="s">
        <v>30120</v>
      </c>
      <c r="D3199" s="30" t="s">
        <v>30121</v>
      </c>
      <c r="E3199" s="29" t="s">
        <v>6310</v>
      </c>
      <c r="F3199" s="30" t="s">
        <v>30122</v>
      </c>
    </row>
    <row r="3200" spans="1:6" ht="28.8" hidden="1" x14ac:dyDescent="0.3">
      <c r="A3200" s="29">
        <v>9</v>
      </c>
      <c r="B3200" s="30" t="s">
        <v>30105</v>
      </c>
      <c r="C3200" s="29" t="s">
        <v>30120</v>
      </c>
      <c r="D3200" s="30" t="s">
        <v>30121</v>
      </c>
      <c r="E3200" s="29" t="s">
        <v>6312</v>
      </c>
      <c r="F3200" s="30" t="s">
        <v>30123</v>
      </c>
    </row>
    <row r="3201" spans="1:6" ht="28.8" hidden="1" x14ac:dyDescent="0.3">
      <c r="A3201" s="29">
        <v>9</v>
      </c>
      <c r="B3201" s="30" t="s">
        <v>30105</v>
      </c>
      <c r="C3201" s="29" t="s">
        <v>30120</v>
      </c>
      <c r="D3201" s="30" t="s">
        <v>30121</v>
      </c>
      <c r="E3201" s="29" t="s">
        <v>6314</v>
      </c>
      <c r="F3201" s="30" t="s">
        <v>30124</v>
      </c>
    </row>
    <row r="3202" spans="1:6" ht="28.8" hidden="1" x14ac:dyDescent="0.3">
      <c r="A3202" s="29">
        <v>9</v>
      </c>
      <c r="B3202" s="30" t="s">
        <v>30105</v>
      </c>
      <c r="C3202" s="29" t="s">
        <v>30120</v>
      </c>
      <c r="D3202" s="30" t="s">
        <v>30121</v>
      </c>
      <c r="E3202" s="29" t="s">
        <v>6316</v>
      </c>
      <c r="F3202" s="30" t="s">
        <v>30125</v>
      </c>
    </row>
    <row r="3203" spans="1:6" ht="28.8" hidden="1" x14ac:dyDescent="0.3">
      <c r="A3203" s="29">
        <v>9</v>
      </c>
      <c r="B3203" s="30" t="s">
        <v>30105</v>
      </c>
      <c r="C3203" s="29" t="s">
        <v>30120</v>
      </c>
      <c r="D3203" s="30" t="s">
        <v>30121</v>
      </c>
      <c r="E3203" s="29" t="s">
        <v>6318</v>
      </c>
      <c r="F3203" s="30" t="s">
        <v>30126</v>
      </c>
    </row>
    <row r="3204" spans="1:6" ht="28.8" hidden="1" x14ac:dyDescent="0.3">
      <c r="A3204" s="29">
        <v>9</v>
      </c>
      <c r="B3204" s="30" t="s">
        <v>30105</v>
      </c>
      <c r="C3204" s="29" t="s">
        <v>30127</v>
      </c>
      <c r="D3204" s="30" t="s">
        <v>30128</v>
      </c>
      <c r="E3204" s="29" t="s">
        <v>6320</v>
      </c>
      <c r="F3204" s="30" t="s">
        <v>30129</v>
      </c>
    </row>
    <row r="3205" spans="1:6" ht="28.8" hidden="1" x14ac:dyDescent="0.3">
      <c r="A3205" s="29">
        <v>9</v>
      </c>
      <c r="B3205" s="30" t="s">
        <v>30105</v>
      </c>
      <c r="C3205" s="29" t="s">
        <v>30127</v>
      </c>
      <c r="D3205" s="30" t="s">
        <v>30128</v>
      </c>
      <c r="E3205" s="29" t="s">
        <v>6322</v>
      </c>
      <c r="F3205" s="30" t="s">
        <v>30130</v>
      </c>
    </row>
    <row r="3206" spans="1:6" ht="28.8" hidden="1" x14ac:dyDescent="0.3">
      <c r="A3206" s="29">
        <v>9</v>
      </c>
      <c r="B3206" s="30" t="s">
        <v>30105</v>
      </c>
      <c r="C3206" s="29" t="s">
        <v>30127</v>
      </c>
      <c r="D3206" s="30" t="s">
        <v>30128</v>
      </c>
      <c r="E3206" s="29" t="s">
        <v>6324</v>
      </c>
      <c r="F3206" s="30" t="s">
        <v>30131</v>
      </c>
    </row>
    <row r="3207" spans="1:6" ht="28.8" hidden="1" x14ac:dyDescent="0.3">
      <c r="A3207" s="29">
        <v>9</v>
      </c>
      <c r="B3207" s="30" t="s">
        <v>30105</v>
      </c>
      <c r="C3207" s="29" t="s">
        <v>30127</v>
      </c>
      <c r="D3207" s="30" t="s">
        <v>30128</v>
      </c>
      <c r="E3207" s="29" t="s">
        <v>6326</v>
      </c>
      <c r="F3207" s="30" t="s">
        <v>30132</v>
      </c>
    </row>
    <row r="3208" spans="1:6" ht="28.8" hidden="1" x14ac:dyDescent="0.3">
      <c r="A3208" s="29">
        <v>9</v>
      </c>
      <c r="B3208" s="30" t="s">
        <v>30105</v>
      </c>
      <c r="C3208" s="29" t="s">
        <v>30127</v>
      </c>
      <c r="D3208" s="30" t="s">
        <v>30128</v>
      </c>
      <c r="E3208" s="29" t="s">
        <v>6328</v>
      </c>
      <c r="F3208" s="30" t="s">
        <v>30133</v>
      </c>
    </row>
    <row r="3209" spans="1:6" ht="28.8" hidden="1" x14ac:dyDescent="0.3">
      <c r="A3209" s="29">
        <v>9</v>
      </c>
      <c r="B3209" s="30" t="s">
        <v>30105</v>
      </c>
      <c r="C3209" s="29" t="s">
        <v>30134</v>
      </c>
      <c r="D3209" s="30" t="s">
        <v>30135</v>
      </c>
      <c r="E3209" s="29" t="s">
        <v>6330</v>
      </c>
      <c r="F3209" s="30" t="s">
        <v>30136</v>
      </c>
    </row>
    <row r="3210" spans="1:6" ht="28.8" hidden="1" x14ac:dyDescent="0.3">
      <c r="A3210" s="29">
        <v>9</v>
      </c>
      <c r="B3210" s="30" t="s">
        <v>30105</v>
      </c>
      <c r="C3210" s="29" t="s">
        <v>30134</v>
      </c>
      <c r="D3210" s="30" t="s">
        <v>30135</v>
      </c>
      <c r="E3210" s="29" t="s">
        <v>6332</v>
      </c>
      <c r="F3210" s="30" t="s">
        <v>30137</v>
      </c>
    </row>
    <row r="3211" spans="1:6" ht="28.8" hidden="1" x14ac:dyDescent="0.3">
      <c r="A3211" s="29">
        <v>9</v>
      </c>
      <c r="B3211" s="30" t="s">
        <v>30105</v>
      </c>
      <c r="C3211" s="29" t="s">
        <v>30134</v>
      </c>
      <c r="D3211" s="30" t="s">
        <v>30135</v>
      </c>
      <c r="E3211" s="29" t="s">
        <v>6334</v>
      </c>
      <c r="F3211" s="30" t="s">
        <v>30138</v>
      </c>
    </row>
    <row r="3212" spans="1:6" ht="28.8" hidden="1" x14ac:dyDescent="0.3">
      <c r="A3212" s="29">
        <v>9</v>
      </c>
      <c r="B3212" s="30" t="s">
        <v>30105</v>
      </c>
      <c r="C3212" s="29" t="s">
        <v>30134</v>
      </c>
      <c r="D3212" s="30" t="s">
        <v>30135</v>
      </c>
      <c r="E3212" s="29" t="s">
        <v>6336</v>
      </c>
      <c r="F3212" s="30" t="s">
        <v>30139</v>
      </c>
    </row>
    <row r="3213" spans="1:6" ht="28.8" hidden="1" x14ac:dyDescent="0.3">
      <c r="A3213" s="29">
        <v>9</v>
      </c>
      <c r="B3213" s="30" t="s">
        <v>30105</v>
      </c>
      <c r="C3213" s="29" t="s">
        <v>30134</v>
      </c>
      <c r="D3213" s="30" t="s">
        <v>30135</v>
      </c>
      <c r="E3213" s="29" t="s">
        <v>6338</v>
      </c>
      <c r="F3213" s="30" t="s">
        <v>30140</v>
      </c>
    </row>
    <row r="3214" spans="1:6" ht="28.8" hidden="1" x14ac:dyDescent="0.3">
      <c r="A3214" s="29">
        <v>9</v>
      </c>
      <c r="B3214" s="30" t="s">
        <v>30105</v>
      </c>
      <c r="C3214" s="29" t="s">
        <v>30141</v>
      </c>
      <c r="D3214" s="30" t="s">
        <v>30142</v>
      </c>
      <c r="E3214" s="29" t="s">
        <v>6340</v>
      </c>
      <c r="F3214" s="30" t="s">
        <v>30143</v>
      </c>
    </row>
    <row r="3215" spans="1:6" ht="28.8" hidden="1" x14ac:dyDescent="0.3">
      <c r="A3215" s="29">
        <v>9</v>
      </c>
      <c r="B3215" s="30" t="s">
        <v>30105</v>
      </c>
      <c r="C3215" s="29" t="s">
        <v>30141</v>
      </c>
      <c r="D3215" s="30" t="s">
        <v>30142</v>
      </c>
      <c r="E3215" s="29" t="s">
        <v>6342</v>
      </c>
      <c r="F3215" s="30" t="s">
        <v>30144</v>
      </c>
    </row>
    <row r="3216" spans="1:6" ht="28.8" hidden="1" x14ac:dyDescent="0.3">
      <c r="A3216" s="29">
        <v>9</v>
      </c>
      <c r="B3216" s="30" t="s">
        <v>30105</v>
      </c>
      <c r="C3216" s="29" t="s">
        <v>30141</v>
      </c>
      <c r="D3216" s="30" t="s">
        <v>30142</v>
      </c>
      <c r="E3216" s="29" t="s">
        <v>6344</v>
      </c>
      <c r="F3216" s="30" t="s">
        <v>30145</v>
      </c>
    </row>
    <row r="3217" spans="1:6" ht="28.8" hidden="1" x14ac:dyDescent="0.3">
      <c r="A3217" s="29">
        <v>9</v>
      </c>
      <c r="B3217" s="30" t="s">
        <v>30105</v>
      </c>
      <c r="C3217" s="29" t="s">
        <v>30141</v>
      </c>
      <c r="D3217" s="30" t="s">
        <v>30142</v>
      </c>
      <c r="E3217" s="29" t="s">
        <v>6346</v>
      </c>
      <c r="F3217" s="30" t="s">
        <v>30146</v>
      </c>
    </row>
    <row r="3218" spans="1:6" ht="28.8" hidden="1" x14ac:dyDescent="0.3">
      <c r="A3218" s="29">
        <v>9</v>
      </c>
      <c r="B3218" s="30" t="s">
        <v>30105</v>
      </c>
      <c r="C3218" s="29" t="s">
        <v>30141</v>
      </c>
      <c r="D3218" s="30" t="s">
        <v>30142</v>
      </c>
      <c r="E3218" s="29" t="s">
        <v>6348</v>
      </c>
      <c r="F3218" s="30" t="s">
        <v>30147</v>
      </c>
    </row>
    <row r="3219" spans="1:6" ht="28.8" hidden="1" x14ac:dyDescent="0.3">
      <c r="A3219" s="29">
        <v>9</v>
      </c>
      <c r="B3219" s="30" t="s">
        <v>30105</v>
      </c>
      <c r="C3219" s="29" t="s">
        <v>30141</v>
      </c>
      <c r="D3219" s="30" t="s">
        <v>30142</v>
      </c>
      <c r="E3219" s="29" t="s">
        <v>6350</v>
      </c>
      <c r="F3219" s="30" t="s">
        <v>30148</v>
      </c>
    </row>
    <row r="3220" spans="1:6" ht="28.8" hidden="1" x14ac:dyDescent="0.3">
      <c r="A3220" s="29">
        <v>9</v>
      </c>
      <c r="B3220" s="30" t="s">
        <v>30105</v>
      </c>
      <c r="C3220" s="29" t="s">
        <v>30149</v>
      </c>
      <c r="D3220" s="30" t="s">
        <v>30150</v>
      </c>
      <c r="E3220" s="29" t="s">
        <v>6352</v>
      </c>
      <c r="F3220" s="30" t="s">
        <v>30151</v>
      </c>
    </row>
    <row r="3221" spans="1:6" ht="28.8" hidden="1" x14ac:dyDescent="0.3">
      <c r="A3221" s="29">
        <v>9</v>
      </c>
      <c r="B3221" s="30" t="s">
        <v>30105</v>
      </c>
      <c r="C3221" s="29" t="s">
        <v>30149</v>
      </c>
      <c r="D3221" s="30" t="s">
        <v>30150</v>
      </c>
      <c r="E3221" s="29" t="s">
        <v>6354</v>
      </c>
      <c r="F3221" s="30" t="s">
        <v>30152</v>
      </c>
    </row>
    <row r="3222" spans="1:6" ht="28.8" hidden="1" x14ac:dyDescent="0.3">
      <c r="A3222" s="29">
        <v>9</v>
      </c>
      <c r="B3222" s="30" t="s">
        <v>30105</v>
      </c>
      <c r="C3222" s="29" t="s">
        <v>30149</v>
      </c>
      <c r="D3222" s="30" t="s">
        <v>30150</v>
      </c>
      <c r="E3222" s="29" t="s">
        <v>6356</v>
      </c>
      <c r="F3222" s="30" t="s">
        <v>30153</v>
      </c>
    </row>
    <row r="3223" spans="1:6" ht="28.8" hidden="1" x14ac:dyDescent="0.3">
      <c r="A3223" s="29">
        <v>9</v>
      </c>
      <c r="B3223" s="30" t="s">
        <v>30105</v>
      </c>
      <c r="C3223" s="29" t="s">
        <v>30149</v>
      </c>
      <c r="D3223" s="30" t="s">
        <v>30150</v>
      </c>
      <c r="E3223" s="29" t="s">
        <v>6358</v>
      </c>
      <c r="F3223" s="30" t="s">
        <v>30154</v>
      </c>
    </row>
    <row r="3224" spans="1:6" ht="28.8" hidden="1" x14ac:dyDescent="0.3">
      <c r="A3224" s="29">
        <v>9</v>
      </c>
      <c r="B3224" s="30" t="s">
        <v>30105</v>
      </c>
      <c r="C3224" s="29" t="s">
        <v>30149</v>
      </c>
      <c r="D3224" s="30" t="s">
        <v>30150</v>
      </c>
      <c r="E3224" s="29" t="s">
        <v>6360</v>
      </c>
      <c r="F3224" s="30" t="s">
        <v>30155</v>
      </c>
    </row>
    <row r="3225" spans="1:6" ht="28.8" hidden="1" x14ac:dyDescent="0.3">
      <c r="A3225" s="29">
        <v>9</v>
      </c>
      <c r="B3225" s="30" t="s">
        <v>30105</v>
      </c>
      <c r="C3225" s="29" t="s">
        <v>30156</v>
      </c>
      <c r="D3225" s="30" t="s">
        <v>30157</v>
      </c>
      <c r="E3225" s="29" t="s">
        <v>6362</v>
      </c>
      <c r="F3225" s="30" t="s">
        <v>30158</v>
      </c>
    </row>
    <row r="3226" spans="1:6" ht="28.8" hidden="1" x14ac:dyDescent="0.3">
      <c r="A3226" s="29">
        <v>9</v>
      </c>
      <c r="B3226" s="30" t="s">
        <v>30105</v>
      </c>
      <c r="C3226" s="29" t="s">
        <v>30159</v>
      </c>
      <c r="D3226" s="30" t="s">
        <v>30160</v>
      </c>
      <c r="E3226" s="29" t="s">
        <v>6364</v>
      </c>
      <c r="F3226" s="30" t="s">
        <v>30161</v>
      </c>
    </row>
    <row r="3227" spans="1:6" ht="28.8" hidden="1" x14ac:dyDescent="0.3">
      <c r="A3227" s="29">
        <v>9</v>
      </c>
      <c r="B3227" s="30" t="s">
        <v>30105</v>
      </c>
      <c r="C3227" s="29" t="s">
        <v>30159</v>
      </c>
      <c r="D3227" s="30" t="s">
        <v>30160</v>
      </c>
      <c r="E3227" s="29" t="s">
        <v>6366</v>
      </c>
      <c r="F3227" s="30" t="s">
        <v>30162</v>
      </c>
    </row>
    <row r="3228" spans="1:6" ht="28.8" hidden="1" x14ac:dyDescent="0.3">
      <c r="A3228" s="29">
        <v>9</v>
      </c>
      <c r="B3228" s="30" t="s">
        <v>30105</v>
      </c>
      <c r="C3228" s="29" t="s">
        <v>30163</v>
      </c>
      <c r="D3228" s="30" t="s">
        <v>30164</v>
      </c>
      <c r="E3228" s="29" t="s">
        <v>6368</v>
      </c>
      <c r="F3228" s="30" t="s">
        <v>30165</v>
      </c>
    </row>
    <row r="3229" spans="1:6" ht="28.8" hidden="1" x14ac:dyDescent="0.3">
      <c r="A3229" s="29">
        <v>9</v>
      </c>
      <c r="B3229" s="30" t="s">
        <v>30105</v>
      </c>
      <c r="C3229" s="29" t="s">
        <v>30163</v>
      </c>
      <c r="D3229" s="30" t="s">
        <v>30164</v>
      </c>
      <c r="E3229" s="29" t="s">
        <v>6370</v>
      </c>
      <c r="F3229" s="30" t="s">
        <v>30166</v>
      </c>
    </row>
    <row r="3230" spans="1:6" ht="28.8" hidden="1" x14ac:dyDescent="0.3">
      <c r="A3230" s="29">
        <v>9</v>
      </c>
      <c r="B3230" s="30" t="s">
        <v>30105</v>
      </c>
      <c r="C3230" s="29" t="s">
        <v>30167</v>
      </c>
      <c r="D3230" s="30" t="s">
        <v>30168</v>
      </c>
      <c r="E3230" s="29" t="s">
        <v>6372</v>
      </c>
      <c r="F3230" s="30" t="s">
        <v>30169</v>
      </c>
    </row>
    <row r="3231" spans="1:6" ht="28.8" hidden="1" x14ac:dyDescent="0.3">
      <c r="A3231" s="29">
        <v>9</v>
      </c>
      <c r="B3231" s="30" t="s">
        <v>30105</v>
      </c>
      <c r="C3231" s="29" t="s">
        <v>30167</v>
      </c>
      <c r="D3231" s="30" t="s">
        <v>30168</v>
      </c>
      <c r="E3231" s="29" t="s">
        <v>6374</v>
      </c>
      <c r="F3231" s="30" t="s">
        <v>30170</v>
      </c>
    </row>
    <row r="3232" spans="1:6" ht="28.8" hidden="1" x14ac:dyDescent="0.3">
      <c r="A3232" s="29">
        <v>9</v>
      </c>
      <c r="B3232" s="30" t="s">
        <v>30105</v>
      </c>
      <c r="C3232" s="29" t="s">
        <v>30167</v>
      </c>
      <c r="D3232" s="30" t="s">
        <v>30168</v>
      </c>
      <c r="E3232" s="29" t="s">
        <v>6376</v>
      </c>
      <c r="F3232" s="30" t="s">
        <v>30171</v>
      </c>
    </row>
    <row r="3233" spans="1:6" ht="28.8" hidden="1" x14ac:dyDescent="0.3">
      <c r="A3233" s="29">
        <v>9</v>
      </c>
      <c r="B3233" s="30" t="s">
        <v>30105</v>
      </c>
      <c r="C3233" s="29" t="s">
        <v>30167</v>
      </c>
      <c r="D3233" s="30" t="s">
        <v>30168</v>
      </c>
      <c r="E3233" s="29" t="s">
        <v>6378</v>
      </c>
      <c r="F3233" s="30" t="s">
        <v>30172</v>
      </c>
    </row>
    <row r="3234" spans="1:6" ht="28.8" hidden="1" x14ac:dyDescent="0.3">
      <c r="A3234" s="29">
        <v>9</v>
      </c>
      <c r="B3234" s="30" t="s">
        <v>30105</v>
      </c>
      <c r="C3234" s="29" t="s">
        <v>30173</v>
      </c>
      <c r="D3234" s="30" t="s">
        <v>30174</v>
      </c>
      <c r="E3234" s="29" t="s">
        <v>6380</v>
      </c>
      <c r="F3234" s="30" t="s">
        <v>30175</v>
      </c>
    </row>
    <row r="3235" spans="1:6" ht="28.8" hidden="1" x14ac:dyDescent="0.3">
      <c r="A3235" s="29">
        <v>9</v>
      </c>
      <c r="B3235" s="30" t="s">
        <v>30105</v>
      </c>
      <c r="C3235" s="29" t="s">
        <v>30173</v>
      </c>
      <c r="D3235" s="30" t="s">
        <v>30174</v>
      </c>
      <c r="E3235" s="29" t="s">
        <v>6382</v>
      </c>
      <c r="F3235" s="30" t="s">
        <v>30176</v>
      </c>
    </row>
    <row r="3236" spans="1:6" ht="28.8" hidden="1" x14ac:dyDescent="0.3">
      <c r="A3236" s="29">
        <v>9</v>
      </c>
      <c r="B3236" s="30" t="s">
        <v>30105</v>
      </c>
      <c r="C3236" s="29" t="s">
        <v>30173</v>
      </c>
      <c r="D3236" s="30" t="s">
        <v>30174</v>
      </c>
      <c r="E3236" s="29" t="s">
        <v>6384</v>
      </c>
      <c r="F3236" s="30" t="s">
        <v>30177</v>
      </c>
    </row>
    <row r="3237" spans="1:6" ht="28.8" hidden="1" x14ac:dyDescent="0.3">
      <c r="A3237" s="29">
        <v>9</v>
      </c>
      <c r="B3237" s="30" t="s">
        <v>30105</v>
      </c>
      <c r="C3237" s="29" t="s">
        <v>30173</v>
      </c>
      <c r="D3237" s="30" t="s">
        <v>30174</v>
      </c>
      <c r="E3237" s="29" t="s">
        <v>6386</v>
      </c>
      <c r="F3237" s="30" t="s">
        <v>30178</v>
      </c>
    </row>
    <row r="3238" spans="1:6" ht="28.8" hidden="1" x14ac:dyDescent="0.3">
      <c r="A3238" s="29">
        <v>9</v>
      </c>
      <c r="B3238" s="30" t="s">
        <v>30105</v>
      </c>
      <c r="C3238" s="29" t="s">
        <v>30173</v>
      </c>
      <c r="D3238" s="30" t="s">
        <v>30174</v>
      </c>
      <c r="E3238" s="29" t="s">
        <v>6388</v>
      </c>
      <c r="F3238" s="30" t="s">
        <v>30179</v>
      </c>
    </row>
    <row r="3239" spans="1:6" ht="28.8" hidden="1" x14ac:dyDescent="0.3">
      <c r="A3239" s="29">
        <v>9</v>
      </c>
      <c r="B3239" s="30" t="s">
        <v>30105</v>
      </c>
      <c r="C3239" s="29" t="s">
        <v>30180</v>
      </c>
      <c r="D3239" s="30" t="s">
        <v>30181</v>
      </c>
      <c r="E3239" s="29" t="s">
        <v>6390</v>
      </c>
      <c r="F3239" s="30" t="s">
        <v>30182</v>
      </c>
    </row>
    <row r="3240" spans="1:6" ht="28.8" hidden="1" x14ac:dyDescent="0.3">
      <c r="A3240" s="29">
        <v>9</v>
      </c>
      <c r="B3240" s="30" t="s">
        <v>30105</v>
      </c>
      <c r="C3240" s="29" t="s">
        <v>30180</v>
      </c>
      <c r="D3240" s="30" t="s">
        <v>30181</v>
      </c>
      <c r="E3240" s="29" t="s">
        <v>6392</v>
      </c>
      <c r="F3240" s="30" t="s">
        <v>30183</v>
      </c>
    </row>
    <row r="3241" spans="1:6" ht="28.8" hidden="1" x14ac:dyDescent="0.3">
      <c r="A3241" s="29">
        <v>9</v>
      </c>
      <c r="B3241" s="30" t="s">
        <v>30105</v>
      </c>
      <c r="C3241" s="29" t="s">
        <v>30180</v>
      </c>
      <c r="D3241" s="30" t="s">
        <v>30181</v>
      </c>
      <c r="E3241" s="29" t="s">
        <v>6394</v>
      </c>
      <c r="F3241" s="30" t="s">
        <v>30184</v>
      </c>
    </row>
    <row r="3242" spans="1:6" ht="28.8" hidden="1" x14ac:dyDescent="0.3">
      <c r="A3242" s="29">
        <v>9</v>
      </c>
      <c r="B3242" s="30" t="s">
        <v>30105</v>
      </c>
      <c r="C3242" s="29" t="s">
        <v>30180</v>
      </c>
      <c r="D3242" s="30" t="s">
        <v>30181</v>
      </c>
      <c r="E3242" s="29" t="s">
        <v>6396</v>
      </c>
      <c r="F3242" s="30" t="s">
        <v>30185</v>
      </c>
    </row>
    <row r="3243" spans="1:6" ht="28.8" hidden="1" x14ac:dyDescent="0.3">
      <c r="A3243" s="29">
        <v>9</v>
      </c>
      <c r="B3243" s="30" t="s">
        <v>30105</v>
      </c>
      <c r="C3243" s="29" t="s">
        <v>30186</v>
      </c>
      <c r="D3243" s="30" t="s">
        <v>30187</v>
      </c>
      <c r="E3243" s="29" t="s">
        <v>6398</v>
      </c>
      <c r="F3243" s="30" t="s">
        <v>30188</v>
      </c>
    </row>
    <row r="3244" spans="1:6" ht="28.8" hidden="1" x14ac:dyDescent="0.3">
      <c r="A3244" s="29">
        <v>9</v>
      </c>
      <c r="B3244" s="30" t="s">
        <v>30105</v>
      </c>
      <c r="C3244" s="29" t="s">
        <v>30186</v>
      </c>
      <c r="D3244" s="30" t="s">
        <v>30187</v>
      </c>
      <c r="E3244" s="29" t="s">
        <v>6400</v>
      </c>
      <c r="F3244" s="30" t="s">
        <v>30189</v>
      </c>
    </row>
    <row r="3245" spans="1:6" ht="28.8" hidden="1" x14ac:dyDescent="0.3">
      <c r="A3245" s="29">
        <v>9</v>
      </c>
      <c r="B3245" s="30" t="s">
        <v>30105</v>
      </c>
      <c r="C3245" s="29" t="s">
        <v>30186</v>
      </c>
      <c r="D3245" s="30" t="s">
        <v>30187</v>
      </c>
      <c r="E3245" s="29" t="s">
        <v>6402</v>
      </c>
      <c r="F3245" s="30" t="s">
        <v>30190</v>
      </c>
    </row>
    <row r="3246" spans="1:6" ht="28.8" hidden="1" x14ac:dyDescent="0.3">
      <c r="A3246" s="29">
        <v>9</v>
      </c>
      <c r="B3246" s="30" t="s">
        <v>30105</v>
      </c>
      <c r="C3246" s="29" t="s">
        <v>30186</v>
      </c>
      <c r="D3246" s="30" t="s">
        <v>30187</v>
      </c>
      <c r="E3246" s="29" t="s">
        <v>6404</v>
      </c>
      <c r="F3246" s="30" t="s">
        <v>30191</v>
      </c>
    </row>
    <row r="3247" spans="1:6" ht="28.8" hidden="1" x14ac:dyDescent="0.3">
      <c r="A3247" s="29">
        <v>9</v>
      </c>
      <c r="B3247" s="30" t="s">
        <v>30105</v>
      </c>
      <c r="C3247" s="29" t="s">
        <v>30186</v>
      </c>
      <c r="D3247" s="30" t="s">
        <v>30187</v>
      </c>
      <c r="E3247" s="29" t="s">
        <v>6406</v>
      </c>
      <c r="F3247" s="30" t="s">
        <v>30192</v>
      </c>
    </row>
    <row r="3248" spans="1:6" ht="28.8" hidden="1" x14ac:dyDescent="0.3">
      <c r="A3248" s="29">
        <v>9</v>
      </c>
      <c r="B3248" s="30" t="s">
        <v>30105</v>
      </c>
      <c r="C3248" s="29" t="s">
        <v>30186</v>
      </c>
      <c r="D3248" s="30" t="s">
        <v>30187</v>
      </c>
      <c r="E3248" s="29" t="s">
        <v>6408</v>
      </c>
      <c r="F3248" s="30" t="s">
        <v>30193</v>
      </c>
    </row>
    <row r="3249" spans="1:6" ht="28.8" hidden="1" x14ac:dyDescent="0.3">
      <c r="A3249" s="29">
        <v>9</v>
      </c>
      <c r="B3249" s="30" t="s">
        <v>30105</v>
      </c>
      <c r="C3249" s="29" t="s">
        <v>30194</v>
      </c>
      <c r="D3249" s="30" t="s">
        <v>30195</v>
      </c>
      <c r="E3249" s="29" t="s">
        <v>6410</v>
      </c>
      <c r="F3249" s="30" t="s">
        <v>30196</v>
      </c>
    </row>
    <row r="3250" spans="1:6" ht="28.8" hidden="1" x14ac:dyDescent="0.3">
      <c r="A3250" s="29">
        <v>9</v>
      </c>
      <c r="B3250" s="30" t="s">
        <v>30105</v>
      </c>
      <c r="C3250" s="29" t="s">
        <v>30194</v>
      </c>
      <c r="D3250" s="30" t="s">
        <v>30195</v>
      </c>
      <c r="E3250" s="29" t="s">
        <v>6412</v>
      </c>
      <c r="F3250" s="30" t="s">
        <v>30197</v>
      </c>
    </row>
    <row r="3251" spans="1:6" ht="28.8" hidden="1" x14ac:dyDescent="0.3">
      <c r="A3251" s="29">
        <v>9</v>
      </c>
      <c r="B3251" s="30" t="s">
        <v>30105</v>
      </c>
      <c r="C3251" s="29" t="s">
        <v>30194</v>
      </c>
      <c r="D3251" s="30" t="s">
        <v>30195</v>
      </c>
      <c r="E3251" s="29" t="s">
        <v>6414</v>
      </c>
      <c r="F3251" s="30" t="s">
        <v>30198</v>
      </c>
    </row>
    <row r="3252" spans="1:6" ht="28.8" hidden="1" x14ac:dyDescent="0.3">
      <c r="A3252" s="29">
        <v>9</v>
      </c>
      <c r="B3252" s="30" t="s">
        <v>30105</v>
      </c>
      <c r="C3252" s="29" t="s">
        <v>30194</v>
      </c>
      <c r="D3252" s="30" t="s">
        <v>30195</v>
      </c>
      <c r="E3252" s="29" t="s">
        <v>6416</v>
      </c>
      <c r="F3252" s="30" t="s">
        <v>30199</v>
      </c>
    </row>
    <row r="3253" spans="1:6" ht="28.8" hidden="1" x14ac:dyDescent="0.3">
      <c r="A3253" s="29">
        <v>9</v>
      </c>
      <c r="B3253" s="30" t="s">
        <v>30105</v>
      </c>
      <c r="C3253" s="29" t="s">
        <v>30200</v>
      </c>
      <c r="D3253" s="30" t="s">
        <v>30201</v>
      </c>
      <c r="E3253" s="29" t="s">
        <v>6418</v>
      </c>
      <c r="F3253" s="30" t="s">
        <v>30202</v>
      </c>
    </row>
    <row r="3254" spans="1:6" ht="28.8" hidden="1" x14ac:dyDescent="0.3">
      <c r="A3254" s="29">
        <v>9</v>
      </c>
      <c r="B3254" s="30" t="s">
        <v>30105</v>
      </c>
      <c r="C3254" s="29" t="s">
        <v>30200</v>
      </c>
      <c r="D3254" s="30" t="s">
        <v>30201</v>
      </c>
      <c r="E3254" s="29" t="s">
        <v>6420</v>
      </c>
      <c r="F3254" s="30" t="s">
        <v>30203</v>
      </c>
    </row>
    <row r="3255" spans="1:6" ht="28.8" hidden="1" x14ac:dyDescent="0.3">
      <c r="A3255" s="29">
        <v>9</v>
      </c>
      <c r="B3255" s="30" t="s">
        <v>30105</v>
      </c>
      <c r="C3255" s="29" t="s">
        <v>30200</v>
      </c>
      <c r="D3255" s="30" t="s">
        <v>30201</v>
      </c>
      <c r="E3255" s="29" t="s">
        <v>6422</v>
      </c>
      <c r="F3255" s="30" t="s">
        <v>30204</v>
      </c>
    </row>
    <row r="3256" spans="1:6" ht="43.2" hidden="1" x14ac:dyDescent="0.3">
      <c r="A3256" s="29">
        <v>9</v>
      </c>
      <c r="B3256" s="30" t="s">
        <v>30105</v>
      </c>
      <c r="C3256" s="29" t="s">
        <v>30200</v>
      </c>
      <c r="D3256" s="30" t="s">
        <v>30201</v>
      </c>
      <c r="E3256" s="29" t="s">
        <v>6424</v>
      </c>
      <c r="F3256" s="30" t="s">
        <v>30205</v>
      </c>
    </row>
    <row r="3257" spans="1:6" ht="28.8" hidden="1" x14ac:dyDescent="0.3">
      <c r="A3257" s="29">
        <v>9</v>
      </c>
      <c r="B3257" s="30" t="s">
        <v>30105</v>
      </c>
      <c r="C3257" s="29" t="s">
        <v>30200</v>
      </c>
      <c r="D3257" s="30" t="s">
        <v>30201</v>
      </c>
      <c r="E3257" s="29" t="s">
        <v>6426</v>
      </c>
      <c r="F3257" s="30" t="s">
        <v>30206</v>
      </c>
    </row>
    <row r="3258" spans="1:6" ht="28.8" hidden="1" x14ac:dyDescent="0.3">
      <c r="A3258" s="29">
        <v>9</v>
      </c>
      <c r="B3258" s="30" t="s">
        <v>30105</v>
      </c>
      <c r="C3258" s="29" t="s">
        <v>30200</v>
      </c>
      <c r="D3258" s="30" t="s">
        <v>30201</v>
      </c>
      <c r="E3258" s="29" t="s">
        <v>6428</v>
      </c>
      <c r="F3258" s="30" t="s">
        <v>30207</v>
      </c>
    </row>
    <row r="3259" spans="1:6" ht="43.2" hidden="1" x14ac:dyDescent="0.3">
      <c r="A3259" s="29">
        <v>9</v>
      </c>
      <c r="B3259" s="30" t="s">
        <v>30105</v>
      </c>
      <c r="C3259" s="29" t="s">
        <v>30200</v>
      </c>
      <c r="D3259" s="30" t="s">
        <v>30201</v>
      </c>
      <c r="E3259" s="29" t="s">
        <v>6430</v>
      </c>
      <c r="F3259" s="30" t="s">
        <v>30208</v>
      </c>
    </row>
    <row r="3260" spans="1:6" ht="28.8" hidden="1" x14ac:dyDescent="0.3">
      <c r="A3260" s="29">
        <v>9</v>
      </c>
      <c r="B3260" s="30" t="s">
        <v>30105</v>
      </c>
      <c r="C3260" s="29" t="s">
        <v>30200</v>
      </c>
      <c r="D3260" s="30" t="s">
        <v>30201</v>
      </c>
      <c r="E3260" s="29" t="s">
        <v>6432</v>
      </c>
      <c r="F3260" s="30" t="s">
        <v>30209</v>
      </c>
    </row>
    <row r="3261" spans="1:6" ht="28.8" hidden="1" x14ac:dyDescent="0.3">
      <c r="A3261" s="29">
        <v>9</v>
      </c>
      <c r="B3261" s="30" t="s">
        <v>30105</v>
      </c>
      <c r="C3261" s="29" t="s">
        <v>30210</v>
      </c>
      <c r="D3261" s="30" t="s">
        <v>30211</v>
      </c>
      <c r="E3261" s="29" t="s">
        <v>6434</v>
      </c>
      <c r="F3261" s="30" t="s">
        <v>30212</v>
      </c>
    </row>
    <row r="3262" spans="1:6" ht="28.8" hidden="1" x14ac:dyDescent="0.3">
      <c r="A3262" s="29">
        <v>9</v>
      </c>
      <c r="B3262" s="30" t="s">
        <v>30105</v>
      </c>
      <c r="C3262" s="29" t="s">
        <v>30210</v>
      </c>
      <c r="D3262" s="30" t="s">
        <v>30211</v>
      </c>
      <c r="E3262" s="29" t="s">
        <v>6436</v>
      </c>
      <c r="F3262" s="30" t="s">
        <v>30213</v>
      </c>
    </row>
    <row r="3263" spans="1:6" ht="28.8" hidden="1" x14ac:dyDescent="0.3">
      <c r="A3263" s="29">
        <v>9</v>
      </c>
      <c r="B3263" s="30" t="s">
        <v>30105</v>
      </c>
      <c r="C3263" s="29" t="s">
        <v>30210</v>
      </c>
      <c r="D3263" s="30" t="s">
        <v>30211</v>
      </c>
      <c r="E3263" s="29" t="s">
        <v>6438</v>
      </c>
      <c r="F3263" s="30" t="s">
        <v>30214</v>
      </c>
    </row>
    <row r="3264" spans="1:6" ht="28.8" hidden="1" x14ac:dyDescent="0.3">
      <c r="A3264" s="29">
        <v>9</v>
      </c>
      <c r="B3264" s="30" t="s">
        <v>30105</v>
      </c>
      <c r="C3264" s="29" t="s">
        <v>30210</v>
      </c>
      <c r="D3264" s="30" t="s">
        <v>30211</v>
      </c>
      <c r="E3264" s="29" t="s">
        <v>6440</v>
      </c>
      <c r="F3264" s="30" t="s">
        <v>30215</v>
      </c>
    </row>
    <row r="3265" spans="1:6" ht="28.8" hidden="1" x14ac:dyDescent="0.3">
      <c r="A3265" s="29">
        <v>9</v>
      </c>
      <c r="B3265" s="30" t="s">
        <v>30105</v>
      </c>
      <c r="C3265" s="29" t="s">
        <v>30216</v>
      </c>
      <c r="D3265" s="30" t="s">
        <v>30217</v>
      </c>
      <c r="E3265" s="29" t="s">
        <v>6442</v>
      </c>
      <c r="F3265" s="30" t="s">
        <v>30218</v>
      </c>
    </row>
    <row r="3266" spans="1:6" ht="28.8" hidden="1" x14ac:dyDescent="0.3">
      <c r="A3266" s="29">
        <v>9</v>
      </c>
      <c r="B3266" s="30" t="s">
        <v>30105</v>
      </c>
      <c r="C3266" s="29" t="s">
        <v>30216</v>
      </c>
      <c r="D3266" s="30" t="s">
        <v>30217</v>
      </c>
      <c r="E3266" s="29" t="s">
        <v>6444</v>
      </c>
      <c r="F3266" s="30" t="s">
        <v>30219</v>
      </c>
    </row>
    <row r="3267" spans="1:6" ht="28.8" hidden="1" x14ac:dyDescent="0.3">
      <c r="A3267" s="29">
        <v>9</v>
      </c>
      <c r="B3267" s="30" t="s">
        <v>30105</v>
      </c>
      <c r="C3267" s="29" t="s">
        <v>30216</v>
      </c>
      <c r="D3267" s="30" t="s">
        <v>30217</v>
      </c>
      <c r="E3267" s="29" t="s">
        <v>6446</v>
      </c>
      <c r="F3267" s="30" t="s">
        <v>30220</v>
      </c>
    </row>
    <row r="3268" spans="1:6" ht="28.8" hidden="1" x14ac:dyDescent="0.3">
      <c r="A3268" s="29">
        <v>9</v>
      </c>
      <c r="B3268" s="30" t="s">
        <v>30105</v>
      </c>
      <c r="C3268" s="29" t="s">
        <v>30216</v>
      </c>
      <c r="D3268" s="30" t="s">
        <v>30217</v>
      </c>
      <c r="E3268" s="29" t="s">
        <v>6448</v>
      </c>
      <c r="F3268" s="30" t="s">
        <v>30221</v>
      </c>
    </row>
    <row r="3269" spans="1:6" ht="28.8" hidden="1" x14ac:dyDescent="0.3">
      <c r="A3269" s="29">
        <v>9</v>
      </c>
      <c r="B3269" s="30" t="s">
        <v>30105</v>
      </c>
      <c r="C3269" s="29" t="s">
        <v>30216</v>
      </c>
      <c r="D3269" s="30" t="s">
        <v>30217</v>
      </c>
      <c r="E3269" s="29" t="s">
        <v>6450</v>
      </c>
      <c r="F3269" s="30" t="s">
        <v>30222</v>
      </c>
    </row>
    <row r="3270" spans="1:6" ht="28.8" hidden="1" x14ac:dyDescent="0.3">
      <c r="A3270" s="29">
        <v>9</v>
      </c>
      <c r="B3270" s="30" t="s">
        <v>30105</v>
      </c>
      <c r="C3270" s="29" t="s">
        <v>30216</v>
      </c>
      <c r="D3270" s="30" t="s">
        <v>30217</v>
      </c>
      <c r="E3270" s="29" t="s">
        <v>6452</v>
      </c>
      <c r="F3270" s="30" t="s">
        <v>30223</v>
      </c>
    </row>
    <row r="3271" spans="1:6" ht="28.8" hidden="1" x14ac:dyDescent="0.3">
      <c r="A3271" s="29">
        <v>9</v>
      </c>
      <c r="B3271" s="30" t="s">
        <v>30105</v>
      </c>
      <c r="C3271" s="29" t="s">
        <v>30216</v>
      </c>
      <c r="D3271" s="30" t="s">
        <v>30217</v>
      </c>
      <c r="E3271" s="29" t="s">
        <v>6454</v>
      </c>
      <c r="F3271" s="30" t="s">
        <v>30224</v>
      </c>
    </row>
    <row r="3272" spans="1:6" ht="28.8" hidden="1" x14ac:dyDescent="0.3">
      <c r="A3272" s="29">
        <v>9</v>
      </c>
      <c r="B3272" s="30" t="s">
        <v>30105</v>
      </c>
      <c r="C3272" s="29" t="s">
        <v>30216</v>
      </c>
      <c r="D3272" s="30" t="s">
        <v>30217</v>
      </c>
      <c r="E3272" s="29" t="s">
        <v>6456</v>
      </c>
      <c r="F3272" s="30" t="s">
        <v>30225</v>
      </c>
    </row>
    <row r="3273" spans="1:6" ht="28.8" hidden="1" x14ac:dyDescent="0.3">
      <c r="A3273" s="29">
        <v>9</v>
      </c>
      <c r="B3273" s="30" t="s">
        <v>30105</v>
      </c>
      <c r="C3273" s="29" t="s">
        <v>30216</v>
      </c>
      <c r="D3273" s="30" t="s">
        <v>30217</v>
      </c>
      <c r="E3273" s="29" t="s">
        <v>6458</v>
      </c>
      <c r="F3273" s="30" t="s">
        <v>30226</v>
      </c>
    </row>
    <row r="3274" spans="1:6" ht="28.8" hidden="1" x14ac:dyDescent="0.3">
      <c r="A3274" s="29">
        <v>9</v>
      </c>
      <c r="B3274" s="30" t="s">
        <v>30105</v>
      </c>
      <c r="C3274" s="29" t="s">
        <v>30227</v>
      </c>
      <c r="D3274" s="30" t="s">
        <v>30228</v>
      </c>
      <c r="E3274" s="29" t="s">
        <v>6460</v>
      </c>
      <c r="F3274" s="30" t="s">
        <v>30229</v>
      </c>
    </row>
    <row r="3275" spans="1:6" ht="28.8" hidden="1" x14ac:dyDescent="0.3">
      <c r="A3275" s="29">
        <v>9</v>
      </c>
      <c r="B3275" s="30" t="s">
        <v>30105</v>
      </c>
      <c r="C3275" s="29" t="s">
        <v>30227</v>
      </c>
      <c r="D3275" s="30" t="s">
        <v>30228</v>
      </c>
      <c r="E3275" s="29" t="s">
        <v>6462</v>
      </c>
      <c r="F3275" s="30" t="s">
        <v>30230</v>
      </c>
    </row>
    <row r="3276" spans="1:6" ht="28.8" hidden="1" x14ac:dyDescent="0.3">
      <c r="A3276" s="29">
        <v>9</v>
      </c>
      <c r="B3276" s="30" t="s">
        <v>30105</v>
      </c>
      <c r="C3276" s="29" t="s">
        <v>30231</v>
      </c>
      <c r="D3276" s="30" t="s">
        <v>30232</v>
      </c>
      <c r="E3276" s="29" t="s">
        <v>6464</v>
      </c>
      <c r="F3276" s="30" t="s">
        <v>30233</v>
      </c>
    </row>
    <row r="3277" spans="1:6" ht="28.8" hidden="1" x14ac:dyDescent="0.3">
      <c r="A3277" s="29">
        <v>9</v>
      </c>
      <c r="B3277" s="30" t="s">
        <v>30105</v>
      </c>
      <c r="C3277" s="29" t="s">
        <v>30231</v>
      </c>
      <c r="D3277" s="30" t="s">
        <v>30232</v>
      </c>
      <c r="E3277" s="29" t="s">
        <v>6466</v>
      </c>
      <c r="F3277" s="30" t="s">
        <v>30234</v>
      </c>
    </row>
    <row r="3278" spans="1:6" ht="28.8" hidden="1" x14ac:dyDescent="0.3">
      <c r="A3278" s="29">
        <v>9</v>
      </c>
      <c r="B3278" s="30" t="s">
        <v>30105</v>
      </c>
      <c r="C3278" s="29" t="s">
        <v>30231</v>
      </c>
      <c r="D3278" s="30" t="s">
        <v>30232</v>
      </c>
      <c r="E3278" s="29" t="s">
        <v>30235</v>
      </c>
      <c r="F3278" s="30" t="s">
        <v>30236</v>
      </c>
    </row>
    <row r="3279" spans="1:6" ht="28.8" hidden="1" x14ac:dyDescent="0.3">
      <c r="A3279" s="29">
        <v>9</v>
      </c>
      <c r="B3279" s="30" t="s">
        <v>30105</v>
      </c>
      <c r="C3279" s="29" t="s">
        <v>30231</v>
      </c>
      <c r="D3279" s="30" t="s">
        <v>30232</v>
      </c>
      <c r="E3279" s="29" t="s">
        <v>6468</v>
      </c>
      <c r="F3279" s="30" t="s">
        <v>30237</v>
      </c>
    </row>
    <row r="3280" spans="1:6" ht="28.8" hidden="1" x14ac:dyDescent="0.3">
      <c r="A3280" s="29">
        <v>9</v>
      </c>
      <c r="B3280" s="30" t="s">
        <v>30105</v>
      </c>
      <c r="C3280" s="29" t="s">
        <v>30231</v>
      </c>
      <c r="D3280" s="30" t="s">
        <v>30232</v>
      </c>
      <c r="E3280" s="29" t="s">
        <v>6470</v>
      </c>
      <c r="F3280" s="30" t="s">
        <v>30238</v>
      </c>
    </row>
    <row r="3281" spans="1:6" ht="28.8" hidden="1" x14ac:dyDescent="0.3">
      <c r="A3281" s="29">
        <v>9</v>
      </c>
      <c r="B3281" s="30" t="s">
        <v>30105</v>
      </c>
      <c r="C3281" s="29" t="s">
        <v>30239</v>
      </c>
      <c r="D3281" s="30" t="s">
        <v>30240</v>
      </c>
      <c r="E3281" s="29" t="s">
        <v>6472</v>
      </c>
      <c r="F3281" s="30" t="s">
        <v>30241</v>
      </c>
    </row>
    <row r="3282" spans="1:6" ht="28.8" hidden="1" x14ac:dyDescent="0.3">
      <c r="A3282" s="29">
        <v>9</v>
      </c>
      <c r="B3282" s="30" t="s">
        <v>30105</v>
      </c>
      <c r="C3282" s="29" t="s">
        <v>30239</v>
      </c>
      <c r="D3282" s="30" t="s">
        <v>30240</v>
      </c>
      <c r="E3282" s="29" t="s">
        <v>6474</v>
      </c>
      <c r="F3282" s="30" t="s">
        <v>30242</v>
      </c>
    </row>
    <row r="3283" spans="1:6" ht="28.8" hidden="1" x14ac:dyDescent="0.3">
      <c r="A3283" s="29">
        <v>9</v>
      </c>
      <c r="B3283" s="30" t="s">
        <v>30105</v>
      </c>
      <c r="C3283" s="29" t="s">
        <v>30239</v>
      </c>
      <c r="D3283" s="30" t="s">
        <v>30240</v>
      </c>
      <c r="E3283" s="29" t="s">
        <v>6476</v>
      </c>
      <c r="F3283" s="30" t="s">
        <v>30243</v>
      </c>
    </row>
    <row r="3284" spans="1:6" ht="28.8" hidden="1" x14ac:dyDescent="0.3">
      <c r="A3284" s="29">
        <v>9</v>
      </c>
      <c r="B3284" s="30" t="s">
        <v>30105</v>
      </c>
      <c r="C3284" s="29" t="s">
        <v>30239</v>
      </c>
      <c r="D3284" s="30" t="s">
        <v>30240</v>
      </c>
      <c r="E3284" s="29" t="s">
        <v>6478</v>
      </c>
      <c r="F3284" s="30" t="s">
        <v>30244</v>
      </c>
    </row>
    <row r="3285" spans="1:6" ht="28.8" hidden="1" x14ac:dyDescent="0.3">
      <c r="A3285" s="29">
        <v>9</v>
      </c>
      <c r="B3285" s="30" t="s">
        <v>30105</v>
      </c>
      <c r="C3285" s="29" t="s">
        <v>30245</v>
      </c>
      <c r="D3285" s="30" t="s">
        <v>30246</v>
      </c>
      <c r="E3285" s="29" t="s">
        <v>6480</v>
      </c>
      <c r="F3285" s="30" t="s">
        <v>30247</v>
      </c>
    </row>
    <row r="3286" spans="1:6" ht="28.8" hidden="1" x14ac:dyDescent="0.3">
      <c r="A3286" s="29">
        <v>9</v>
      </c>
      <c r="B3286" s="30" t="s">
        <v>30105</v>
      </c>
      <c r="C3286" s="29" t="s">
        <v>30245</v>
      </c>
      <c r="D3286" s="30" t="s">
        <v>30246</v>
      </c>
      <c r="E3286" s="29" t="s">
        <v>6482</v>
      </c>
      <c r="F3286" s="30" t="s">
        <v>30248</v>
      </c>
    </row>
    <row r="3287" spans="1:6" ht="28.8" hidden="1" x14ac:dyDescent="0.3">
      <c r="A3287" s="29">
        <v>9</v>
      </c>
      <c r="B3287" s="30" t="s">
        <v>30105</v>
      </c>
      <c r="C3287" s="29" t="s">
        <v>30245</v>
      </c>
      <c r="D3287" s="30" t="s">
        <v>30246</v>
      </c>
      <c r="E3287" s="29" t="s">
        <v>6484</v>
      </c>
      <c r="F3287" s="30" t="s">
        <v>30249</v>
      </c>
    </row>
    <row r="3288" spans="1:6" ht="28.8" hidden="1" x14ac:dyDescent="0.3">
      <c r="A3288" s="29">
        <v>9</v>
      </c>
      <c r="B3288" s="30" t="s">
        <v>30105</v>
      </c>
      <c r="C3288" s="29" t="s">
        <v>30245</v>
      </c>
      <c r="D3288" s="30" t="s">
        <v>30246</v>
      </c>
      <c r="E3288" s="29" t="s">
        <v>6486</v>
      </c>
      <c r="F3288" s="30" t="s">
        <v>30250</v>
      </c>
    </row>
    <row r="3289" spans="1:6" ht="28.8" hidden="1" x14ac:dyDescent="0.3">
      <c r="A3289" s="29">
        <v>9</v>
      </c>
      <c r="B3289" s="30" t="s">
        <v>30105</v>
      </c>
      <c r="C3289" s="29" t="s">
        <v>30251</v>
      </c>
      <c r="D3289" s="30" t="s">
        <v>30252</v>
      </c>
      <c r="E3289" s="29" t="s">
        <v>6488</v>
      </c>
      <c r="F3289" s="30" t="s">
        <v>30253</v>
      </c>
    </row>
    <row r="3290" spans="1:6" ht="28.8" hidden="1" x14ac:dyDescent="0.3">
      <c r="A3290" s="29">
        <v>9</v>
      </c>
      <c r="B3290" s="30" t="s">
        <v>30105</v>
      </c>
      <c r="C3290" s="29" t="s">
        <v>30251</v>
      </c>
      <c r="D3290" s="30" t="s">
        <v>30252</v>
      </c>
      <c r="E3290" s="29" t="s">
        <v>6490</v>
      </c>
      <c r="F3290" s="30" t="s">
        <v>30254</v>
      </c>
    </row>
    <row r="3291" spans="1:6" ht="28.8" hidden="1" x14ac:dyDescent="0.3">
      <c r="A3291" s="29">
        <v>9</v>
      </c>
      <c r="B3291" s="30" t="s">
        <v>30105</v>
      </c>
      <c r="C3291" s="29" t="s">
        <v>30251</v>
      </c>
      <c r="D3291" s="30" t="s">
        <v>30252</v>
      </c>
      <c r="E3291" s="29" t="s">
        <v>6492</v>
      </c>
      <c r="F3291" s="30" t="s">
        <v>30255</v>
      </c>
    </row>
    <row r="3292" spans="1:6" ht="28.8" hidden="1" x14ac:dyDescent="0.3">
      <c r="A3292" s="29">
        <v>9</v>
      </c>
      <c r="B3292" s="30" t="s">
        <v>30105</v>
      </c>
      <c r="C3292" s="29" t="s">
        <v>30251</v>
      </c>
      <c r="D3292" s="30" t="s">
        <v>30252</v>
      </c>
      <c r="E3292" s="29" t="s">
        <v>6494</v>
      </c>
      <c r="F3292" s="30" t="s">
        <v>30256</v>
      </c>
    </row>
    <row r="3293" spans="1:6" ht="28.8" hidden="1" x14ac:dyDescent="0.3">
      <c r="A3293" s="29">
        <v>9</v>
      </c>
      <c r="B3293" s="30" t="s">
        <v>30105</v>
      </c>
      <c r="C3293" s="29" t="s">
        <v>30251</v>
      </c>
      <c r="D3293" s="30" t="s">
        <v>30252</v>
      </c>
      <c r="E3293" s="29" t="s">
        <v>6496</v>
      </c>
      <c r="F3293" s="30" t="s">
        <v>30257</v>
      </c>
    </row>
    <row r="3294" spans="1:6" ht="28.8" hidden="1" x14ac:dyDescent="0.3">
      <c r="A3294" s="29">
        <v>9</v>
      </c>
      <c r="B3294" s="30" t="s">
        <v>30105</v>
      </c>
      <c r="C3294" s="29" t="s">
        <v>30251</v>
      </c>
      <c r="D3294" s="30" t="s">
        <v>30252</v>
      </c>
      <c r="E3294" s="29" t="s">
        <v>6498</v>
      </c>
      <c r="F3294" s="30" t="s">
        <v>30258</v>
      </c>
    </row>
    <row r="3295" spans="1:6" ht="28.8" hidden="1" x14ac:dyDescent="0.3">
      <c r="A3295" s="29">
        <v>9</v>
      </c>
      <c r="B3295" s="30" t="s">
        <v>30105</v>
      </c>
      <c r="C3295" s="29" t="s">
        <v>30259</v>
      </c>
      <c r="D3295" s="30" t="s">
        <v>30260</v>
      </c>
      <c r="E3295" s="29" t="s">
        <v>6500</v>
      </c>
      <c r="F3295" s="30" t="s">
        <v>30261</v>
      </c>
    </row>
    <row r="3296" spans="1:6" ht="28.8" hidden="1" x14ac:dyDescent="0.3">
      <c r="A3296" s="29">
        <v>9</v>
      </c>
      <c r="B3296" s="30" t="s">
        <v>30105</v>
      </c>
      <c r="C3296" s="29" t="s">
        <v>30259</v>
      </c>
      <c r="D3296" s="30" t="s">
        <v>30260</v>
      </c>
      <c r="E3296" s="29" t="s">
        <v>6502</v>
      </c>
      <c r="F3296" s="30" t="s">
        <v>30262</v>
      </c>
    </row>
    <row r="3297" spans="1:6" ht="28.8" hidden="1" x14ac:dyDescent="0.3">
      <c r="A3297" s="29">
        <v>9</v>
      </c>
      <c r="B3297" s="30" t="s">
        <v>30105</v>
      </c>
      <c r="C3297" s="29" t="s">
        <v>30259</v>
      </c>
      <c r="D3297" s="30" t="s">
        <v>30260</v>
      </c>
      <c r="E3297" s="29" t="s">
        <v>6504</v>
      </c>
      <c r="F3297" s="30" t="s">
        <v>30263</v>
      </c>
    </row>
    <row r="3298" spans="1:6" ht="28.8" hidden="1" x14ac:dyDescent="0.3">
      <c r="A3298" s="29">
        <v>9</v>
      </c>
      <c r="B3298" s="30" t="s">
        <v>30105</v>
      </c>
      <c r="C3298" s="29" t="s">
        <v>30264</v>
      </c>
      <c r="D3298" s="30" t="s">
        <v>30265</v>
      </c>
      <c r="E3298" s="29" t="s">
        <v>6506</v>
      </c>
      <c r="F3298" s="30" t="s">
        <v>30266</v>
      </c>
    </row>
    <row r="3299" spans="1:6" ht="28.8" hidden="1" x14ac:dyDescent="0.3">
      <c r="A3299" s="29">
        <v>9</v>
      </c>
      <c r="B3299" s="30" t="s">
        <v>30105</v>
      </c>
      <c r="C3299" s="29" t="s">
        <v>30264</v>
      </c>
      <c r="D3299" s="30" t="s">
        <v>30265</v>
      </c>
      <c r="E3299" s="29" t="s">
        <v>6508</v>
      </c>
      <c r="F3299" s="30" t="s">
        <v>30267</v>
      </c>
    </row>
    <row r="3300" spans="1:6" ht="28.8" hidden="1" x14ac:dyDescent="0.3">
      <c r="A3300" s="29">
        <v>9</v>
      </c>
      <c r="B3300" s="30" t="s">
        <v>30105</v>
      </c>
      <c r="C3300" s="29" t="s">
        <v>30268</v>
      </c>
      <c r="D3300" s="30" t="s">
        <v>30269</v>
      </c>
      <c r="E3300" s="29" t="s">
        <v>6510</v>
      </c>
      <c r="F3300" s="30" t="s">
        <v>30270</v>
      </c>
    </row>
    <row r="3301" spans="1:6" ht="28.8" hidden="1" x14ac:dyDescent="0.3">
      <c r="A3301" s="29">
        <v>9</v>
      </c>
      <c r="B3301" s="30" t="s">
        <v>30105</v>
      </c>
      <c r="C3301" s="29" t="s">
        <v>30268</v>
      </c>
      <c r="D3301" s="30" t="s">
        <v>30269</v>
      </c>
      <c r="E3301" s="29" t="s">
        <v>6512</v>
      </c>
      <c r="F3301" s="30" t="s">
        <v>30271</v>
      </c>
    </row>
    <row r="3302" spans="1:6" ht="28.8" hidden="1" x14ac:dyDescent="0.3">
      <c r="A3302" s="29">
        <v>9</v>
      </c>
      <c r="B3302" s="30" t="s">
        <v>30105</v>
      </c>
      <c r="C3302" s="29" t="s">
        <v>30268</v>
      </c>
      <c r="D3302" s="30" t="s">
        <v>30269</v>
      </c>
      <c r="E3302" s="29" t="s">
        <v>6514</v>
      </c>
      <c r="F3302" s="30" t="s">
        <v>30272</v>
      </c>
    </row>
    <row r="3303" spans="1:6" ht="28.8" hidden="1" x14ac:dyDescent="0.3">
      <c r="A3303" s="29">
        <v>9</v>
      </c>
      <c r="B3303" s="30" t="s">
        <v>30105</v>
      </c>
      <c r="C3303" s="29" t="s">
        <v>30268</v>
      </c>
      <c r="D3303" s="30" t="s">
        <v>30269</v>
      </c>
      <c r="E3303" s="29" t="s">
        <v>6516</v>
      </c>
      <c r="F3303" s="30" t="s">
        <v>30273</v>
      </c>
    </row>
    <row r="3304" spans="1:6" ht="28.8" hidden="1" x14ac:dyDescent="0.3">
      <c r="A3304" s="29">
        <v>9</v>
      </c>
      <c r="B3304" s="30" t="s">
        <v>30105</v>
      </c>
      <c r="C3304" s="29" t="s">
        <v>30268</v>
      </c>
      <c r="D3304" s="30" t="s">
        <v>30269</v>
      </c>
      <c r="E3304" s="29" t="s">
        <v>6518</v>
      </c>
      <c r="F3304" s="30" t="s">
        <v>30274</v>
      </c>
    </row>
    <row r="3305" spans="1:6" ht="28.8" hidden="1" x14ac:dyDescent="0.3">
      <c r="A3305" s="29">
        <v>9</v>
      </c>
      <c r="B3305" s="30" t="s">
        <v>30105</v>
      </c>
      <c r="C3305" s="29" t="s">
        <v>30275</v>
      </c>
      <c r="D3305" s="30" t="s">
        <v>30276</v>
      </c>
      <c r="E3305" s="29" t="s">
        <v>6520</v>
      </c>
      <c r="F3305" s="30" t="s">
        <v>30277</v>
      </c>
    </row>
    <row r="3306" spans="1:6" ht="28.8" hidden="1" x14ac:dyDescent="0.3">
      <c r="A3306" s="29">
        <v>9</v>
      </c>
      <c r="B3306" s="30" t="s">
        <v>30105</v>
      </c>
      <c r="C3306" s="29" t="s">
        <v>30275</v>
      </c>
      <c r="D3306" s="30" t="s">
        <v>30276</v>
      </c>
      <c r="E3306" s="29" t="s">
        <v>6522</v>
      </c>
      <c r="F3306" s="30" t="s">
        <v>30278</v>
      </c>
    </row>
    <row r="3307" spans="1:6" ht="28.8" hidden="1" x14ac:dyDescent="0.3">
      <c r="A3307" s="29">
        <v>9</v>
      </c>
      <c r="B3307" s="30" t="s">
        <v>30105</v>
      </c>
      <c r="C3307" s="29" t="s">
        <v>30275</v>
      </c>
      <c r="D3307" s="30" t="s">
        <v>30276</v>
      </c>
      <c r="E3307" s="29" t="s">
        <v>6524</v>
      </c>
      <c r="F3307" s="30" t="s">
        <v>30279</v>
      </c>
    </row>
    <row r="3308" spans="1:6" ht="28.8" hidden="1" x14ac:dyDescent="0.3">
      <c r="A3308" s="29">
        <v>9</v>
      </c>
      <c r="B3308" s="30" t="s">
        <v>30105</v>
      </c>
      <c r="C3308" s="29" t="s">
        <v>30275</v>
      </c>
      <c r="D3308" s="30" t="s">
        <v>30276</v>
      </c>
      <c r="E3308" s="29" t="s">
        <v>6526</v>
      </c>
      <c r="F3308" s="30" t="s">
        <v>30280</v>
      </c>
    </row>
    <row r="3309" spans="1:6" ht="28.8" hidden="1" x14ac:dyDescent="0.3">
      <c r="A3309" s="29">
        <v>9</v>
      </c>
      <c r="B3309" s="30" t="s">
        <v>30105</v>
      </c>
      <c r="C3309" s="29" t="s">
        <v>30275</v>
      </c>
      <c r="D3309" s="30" t="s">
        <v>30276</v>
      </c>
      <c r="E3309" s="29" t="s">
        <v>6528</v>
      </c>
      <c r="F3309" s="30" t="s">
        <v>30281</v>
      </c>
    </row>
    <row r="3310" spans="1:6" ht="28.8" hidden="1" x14ac:dyDescent="0.3">
      <c r="A3310" s="29">
        <v>9</v>
      </c>
      <c r="B3310" s="30" t="s">
        <v>30105</v>
      </c>
      <c r="C3310" s="29" t="s">
        <v>30282</v>
      </c>
      <c r="D3310" s="30" t="s">
        <v>30283</v>
      </c>
      <c r="E3310" s="29" t="s">
        <v>6530</v>
      </c>
      <c r="F3310" s="30" t="s">
        <v>30284</v>
      </c>
    </row>
    <row r="3311" spans="1:6" ht="28.8" hidden="1" x14ac:dyDescent="0.3">
      <c r="A3311" s="29">
        <v>9</v>
      </c>
      <c r="B3311" s="30" t="s">
        <v>30105</v>
      </c>
      <c r="C3311" s="29" t="s">
        <v>30282</v>
      </c>
      <c r="D3311" s="30" t="s">
        <v>30283</v>
      </c>
      <c r="E3311" s="29" t="s">
        <v>6532</v>
      </c>
      <c r="F3311" s="30" t="s">
        <v>30285</v>
      </c>
    </row>
    <row r="3312" spans="1:6" ht="28.8" hidden="1" x14ac:dyDescent="0.3">
      <c r="A3312" s="29">
        <v>9</v>
      </c>
      <c r="B3312" s="30" t="s">
        <v>30105</v>
      </c>
      <c r="C3312" s="29" t="s">
        <v>30282</v>
      </c>
      <c r="D3312" s="30" t="s">
        <v>30283</v>
      </c>
      <c r="E3312" s="29" t="s">
        <v>6534</v>
      </c>
      <c r="F3312" s="30" t="s">
        <v>30286</v>
      </c>
    </row>
    <row r="3313" spans="1:6" ht="28.8" hidden="1" x14ac:dyDescent="0.3">
      <c r="A3313" s="29">
        <v>9</v>
      </c>
      <c r="B3313" s="30" t="s">
        <v>30105</v>
      </c>
      <c r="C3313" s="29" t="s">
        <v>30282</v>
      </c>
      <c r="D3313" s="30" t="s">
        <v>30283</v>
      </c>
      <c r="E3313" s="29" t="s">
        <v>6536</v>
      </c>
      <c r="F3313" s="30" t="s">
        <v>30287</v>
      </c>
    </row>
    <row r="3314" spans="1:6" ht="28.8" hidden="1" x14ac:dyDescent="0.3">
      <c r="A3314" s="29">
        <v>9</v>
      </c>
      <c r="B3314" s="30" t="s">
        <v>30105</v>
      </c>
      <c r="C3314" s="29" t="s">
        <v>30282</v>
      </c>
      <c r="D3314" s="30" t="s">
        <v>30283</v>
      </c>
      <c r="E3314" s="29" t="s">
        <v>6538</v>
      </c>
      <c r="F3314" s="30" t="s">
        <v>30288</v>
      </c>
    </row>
    <row r="3315" spans="1:6" ht="28.8" hidden="1" x14ac:dyDescent="0.3">
      <c r="A3315" s="29">
        <v>9</v>
      </c>
      <c r="B3315" s="30" t="s">
        <v>30105</v>
      </c>
      <c r="C3315" s="29" t="s">
        <v>30289</v>
      </c>
      <c r="D3315" s="30" t="s">
        <v>30290</v>
      </c>
      <c r="E3315" s="29" t="s">
        <v>6540</v>
      </c>
      <c r="F3315" s="30" t="s">
        <v>30291</v>
      </c>
    </row>
    <row r="3316" spans="1:6" ht="28.8" hidden="1" x14ac:dyDescent="0.3">
      <c r="A3316" s="29">
        <v>9</v>
      </c>
      <c r="B3316" s="30" t="s">
        <v>30105</v>
      </c>
      <c r="C3316" s="29" t="s">
        <v>30289</v>
      </c>
      <c r="D3316" s="30" t="s">
        <v>30290</v>
      </c>
      <c r="E3316" s="29" t="s">
        <v>6542</v>
      </c>
      <c r="F3316" s="30" t="s">
        <v>30292</v>
      </c>
    </row>
    <row r="3317" spans="1:6" ht="28.8" hidden="1" x14ac:dyDescent="0.3">
      <c r="A3317" s="29">
        <v>9</v>
      </c>
      <c r="B3317" s="30" t="s">
        <v>30105</v>
      </c>
      <c r="C3317" s="29" t="s">
        <v>30289</v>
      </c>
      <c r="D3317" s="30" t="s">
        <v>30290</v>
      </c>
      <c r="E3317" s="29" t="s">
        <v>6544</v>
      </c>
      <c r="F3317" s="30" t="s">
        <v>30293</v>
      </c>
    </row>
    <row r="3318" spans="1:6" ht="28.8" hidden="1" x14ac:dyDescent="0.3">
      <c r="A3318" s="29">
        <v>9</v>
      </c>
      <c r="B3318" s="30" t="s">
        <v>30105</v>
      </c>
      <c r="C3318" s="29" t="s">
        <v>30289</v>
      </c>
      <c r="D3318" s="30" t="s">
        <v>30290</v>
      </c>
      <c r="E3318" s="29" t="s">
        <v>6546</v>
      </c>
      <c r="F3318" s="30" t="s">
        <v>30294</v>
      </c>
    </row>
    <row r="3319" spans="1:6" ht="28.8" hidden="1" x14ac:dyDescent="0.3">
      <c r="A3319" s="29">
        <v>9</v>
      </c>
      <c r="B3319" s="30" t="s">
        <v>30105</v>
      </c>
      <c r="C3319" s="29" t="s">
        <v>30289</v>
      </c>
      <c r="D3319" s="30" t="s">
        <v>30290</v>
      </c>
      <c r="E3319" s="29" t="s">
        <v>6548</v>
      </c>
      <c r="F3319" s="30" t="s">
        <v>30295</v>
      </c>
    </row>
    <row r="3320" spans="1:6" ht="28.8" hidden="1" x14ac:dyDescent="0.3">
      <c r="A3320" s="29">
        <v>9</v>
      </c>
      <c r="B3320" s="30" t="s">
        <v>30105</v>
      </c>
      <c r="C3320" s="29" t="s">
        <v>30296</v>
      </c>
      <c r="D3320" s="30" t="s">
        <v>30297</v>
      </c>
      <c r="E3320" s="29" t="s">
        <v>6550</v>
      </c>
      <c r="F3320" s="30" t="s">
        <v>30298</v>
      </c>
    </row>
    <row r="3321" spans="1:6" ht="28.8" hidden="1" x14ac:dyDescent="0.3">
      <c r="A3321" s="29">
        <v>9</v>
      </c>
      <c r="B3321" s="30" t="s">
        <v>30105</v>
      </c>
      <c r="C3321" s="29" t="s">
        <v>30299</v>
      </c>
      <c r="D3321" s="30" t="s">
        <v>30300</v>
      </c>
      <c r="E3321" s="29" t="s">
        <v>6552</v>
      </c>
      <c r="F3321" s="30" t="s">
        <v>30301</v>
      </c>
    </row>
    <row r="3322" spans="1:6" ht="28.8" hidden="1" x14ac:dyDescent="0.3">
      <c r="A3322" s="29">
        <v>9</v>
      </c>
      <c r="B3322" s="30" t="s">
        <v>30105</v>
      </c>
      <c r="C3322" s="29" t="s">
        <v>30299</v>
      </c>
      <c r="D3322" s="30" t="s">
        <v>30300</v>
      </c>
      <c r="E3322" s="29" t="s">
        <v>6554</v>
      </c>
      <c r="F3322" s="30" t="s">
        <v>30302</v>
      </c>
    </row>
    <row r="3323" spans="1:6" ht="28.8" hidden="1" x14ac:dyDescent="0.3">
      <c r="A3323" s="29">
        <v>9</v>
      </c>
      <c r="B3323" s="30" t="s">
        <v>30105</v>
      </c>
      <c r="C3323" s="29" t="s">
        <v>30299</v>
      </c>
      <c r="D3323" s="30" t="s">
        <v>30300</v>
      </c>
      <c r="E3323" s="29" t="s">
        <v>6556</v>
      </c>
      <c r="F3323" s="30" t="s">
        <v>30303</v>
      </c>
    </row>
    <row r="3324" spans="1:6" ht="28.8" hidden="1" x14ac:dyDescent="0.3">
      <c r="A3324" s="29">
        <v>9</v>
      </c>
      <c r="B3324" s="30" t="s">
        <v>30105</v>
      </c>
      <c r="C3324" s="29" t="s">
        <v>30299</v>
      </c>
      <c r="D3324" s="30" t="s">
        <v>30300</v>
      </c>
      <c r="E3324" s="29" t="s">
        <v>6558</v>
      </c>
      <c r="F3324" s="30" t="s">
        <v>30304</v>
      </c>
    </row>
    <row r="3325" spans="1:6" ht="28.8" hidden="1" x14ac:dyDescent="0.3">
      <c r="A3325" s="29">
        <v>9</v>
      </c>
      <c r="B3325" s="30" t="s">
        <v>30105</v>
      </c>
      <c r="C3325" s="29" t="s">
        <v>30299</v>
      </c>
      <c r="D3325" s="30" t="s">
        <v>30300</v>
      </c>
      <c r="E3325" s="29" t="s">
        <v>6560</v>
      </c>
      <c r="F3325" s="30" t="s">
        <v>30305</v>
      </c>
    </row>
    <row r="3326" spans="1:6" ht="28.8" hidden="1" x14ac:dyDescent="0.3">
      <c r="A3326" s="29">
        <v>9</v>
      </c>
      <c r="B3326" s="30" t="s">
        <v>30105</v>
      </c>
      <c r="C3326" s="29" t="s">
        <v>30299</v>
      </c>
      <c r="D3326" s="30" t="s">
        <v>30300</v>
      </c>
      <c r="E3326" s="29" t="s">
        <v>6562</v>
      </c>
      <c r="F3326" s="30" t="s">
        <v>30306</v>
      </c>
    </row>
    <row r="3327" spans="1:6" ht="28.8" hidden="1" x14ac:dyDescent="0.3">
      <c r="A3327" s="29">
        <v>9</v>
      </c>
      <c r="B3327" s="30" t="s">
        <v>30105</v>
      </c>
      <c r="C3327" s="29" t="s">
        <v>30307</v>
      </c>
      <c r="D3327" s="30" t="s">
        <v>30308</v>
      </c>
      <c r="E3327" s="29" t="s">
        <v>6564</v>
      </c>
      <c r="F3327" s="30" t="s">
        <v>30309</v>
      </c>
    </row>
    <row r="3328" spans="1:6" ht="28.8" hidden="1" x14ac:dyDescent="0.3">
      <c r="A3328" s="29">
        <v>9</v>
      </c>
      <c r="B3328" s="30" t="s">
        <v>30105</v>
      </c>
      <c r="C3328" s="29" t="s">
        <v>30307</v>
      </c>
      <c r="D3328" s="30" t="s">
        <v>30308</v>
      </c>
      <c r="E3328" s="29" t="s">
        <v>6566</v>
      </c>
      <c r="F3328" s="30" t="s">
        <v>30310</v>
      </c>
    </row>
    <row r="3329" spans="1:6" ht="28.8" hidden="1" x14ac:dyDescent="0.3">
      <c r="A3329" s="29">
        <v>9</v>
      </c>
      <c r="B3329" s="30" t="s">
        <v>30105</v>
      </c>
      <c r="C3329" s="29" t="s">
        <v>30307</v>
      </c>
      <c r="D3329" s="30" t="s">
        <v>30308</v>
      </c>
      <c r="E3329" s="29" t="s">
        <v>6568</v>
      </c>
      <c r="F3329" s="30" t="s">
        <v>30311</v>
      </c>
    </row>
    <row r="3330" spans="1:6" ht="28.8" hidden="1" x14ac:dyDescent="0.3">
      <c r="A3330" s="29">
        <v>9</v>
      </c>
      <c r="B3330" s="30" t="s">
        <v>30105</v>
      </c>
      <c r="C3330" s="29" t="s">
        <v>30307</v>
      </c>
      <c r="D3330" s="30" t="s">
        <v>30308</v>
      </c>
      <c r="E3330" s="29" t="s">
        <v>6570</v>
      </c>
      <c r="F3330" s="30" t="s">
        <v>30312</v>
      </c>
    </row>
    <row r="3331" spans="1:6" ht="28.8" hidden="1" x14ac:dyDescent="0.3">
      <c r="A3331" s="29">
        <v>9</v>
      </c>
      <c r="B3331" s="30" t="s">
        <v>30105</v>
      </c>
      <c r="C3331" s="29" t="s">
        <v>30313</v>
      </c>
      <c r="D3331" s="30" t="s">
        <v>30314</v>
      </c>
      <c r="E3331" s="29" t="s">
        <v>6572</v>
      </c>
      <c r="F3331" s="30" t="s">
        <v>30315</v>
      </c>
    </row>
    <row r="3332" spans="1:6" ht="28.8" hidden="1" x14ac:dyDescent="0.3">
      <c r="A3332" s="29">
        <v>9</v>
      </c>
      <c r="B3332" s="30" t="s">
        <v>30105</v>
      </c>
      <c r="C3332" s="29" t="s">
        <v>30313</v>
      </c>
      <c r="D3332" s="30" t="s">
        <v>30314</v>
      </c>
      <c r="E3332" s="29" t="s">
        <v>6574</v>
      </c>
      <c r="F3332" s="30" t="s">
        <v>30316</v>
      </c>
    </row>
    <row r="3333" spans="1:6" ht="28.8" hidden="1" x14ac:dyDescent="0.3">
      <c r="A3333" s="29">
        <v>9</v>
      </c>
      <c r="B3333" s="30" t="s">
        <v>30105</v>
      </c>
      <c r="C3333" s="29" t="s">
        <v>30313</v>
      </c>
      <c r="D3333" s="30" t="s">
        <v>30314</v>
      </c>
      <c r="E3333" s="29" t="s">
        <v>6576</v>
      </c>
      <c r="F3333" s="30" t="s">
        <v>30317</v>
      </c>
    </row>
    <row r="3334" spans="1:6" ht="28.8" hidden="1" x14ac:dyDescent="0.3">
      <c r="A3334" s="29">
        <v>9</v>
      </c>
      <c r="B3334" s="30" t="s">
        <v>30105</v>
      </c>
      <c r="C3334" s="29" t="s">
        <v>30313</v>
      </c>
      <c r="D3334" s="30" t="s">
        <v>30314</v>
      </c>
      <c r="E3334" s="29" t="s">
        <v>6578</v>
      </c>
      <c r="F3334" s="30" t="s">
        <v>30318</v>
      </c>
    </row>
    <row r="3335" spans="1:6" ht="28.8" hidden="1" x14ac:dyDescent="0.3">
      <c r="A3335" s="29">
        <v>9</v>
      </c>
      <c r="B3335" s="30" t="s">
        <v>30105</v>
      </c>
      <c r="C3335" s="29" t="s">
        <v>30319</v>
      </c>
      <c r="D3335" s="30" t="s">
        <v>30320</v>
      </c>
      <c r="E3335" s="29" t="s">
        <v>6580</v>
      </c>
      <c r="F3335" s="30" t="s">
        <v>30321</v>
      </c>
    </row>
    <row r="3336" spans="1:6" ht="28.8" hidden="1" x14ac:dyDescent="0.3">
      <c r="A3336" s="29">
        <v>9</v>
      </c>
      <c r="B3336" s="30" t="s">
        <v>30105</v>
      </c>
      <c r="C3336" s="29" t="s">
        <v>30319</v>
      </c>
      <c r="D3336" s="30" t="s">
        <v>30320</v>
      </c>
      <c r="E3336" s="29" t="s">
        <v>6582</v>
      </c>
      <c r="F3336" s="30" t="s">
        <v>30322</v>
      </c>
    </row>
    <row r="3337" spans="1:6" ht="28.8" hidden="1" x14ac:dyDescent="0.3">
      <c r="A3337" s="29">
        <v>9</v>
      </c>
      <c r="B3337" s="30" t="s">
        <v>30105</v>
      </c>
      <c r="C3337" s="29" t="s">
        <v>30319</v>
      </c>
      <c r="D3337" s="30" t="s">
        <v>30320</v>
      </c>
      <c r="E3337" s="29" t="s">
        <v>6584</v>
      </c>
      <c r="F3337" s="30" t="s">
        <v>30323</v>
      </c>
    </row>
    <row r="3338" spans="1:6" ht="28.8" hidden="1" x14ac:dyDescent="0.3">
      <c r="A3338" s="29">
        <v>9</v>
      </c>
      <c r="B3338" s="30" t="s">
        <v>30105</v>
      </c>
      <c r="C3338" s="29" t="s">
        <v>30319</v>
      </c>
      <c r="D3338" s="30" t="s">
        <v>30320</v>
      </c>
      <c r="E3338" s="29" t="s">
        <v>6586</v>
      </c>
      <c r="F3338" s="30" t="s">
        <v>30324</v>
      </c>
    </row>
    <row r="3339" spans="1:6" ht="28.8" hidden="1" x14ac:dyDescent="0.3">
      <c r="A3339" s="29">
        <v>9</v>
      </c>
      <c r="B3339" s="30" t="s">
        <v>30105</v>
      </c>
      <c r="C3339" s="29" t="s">
        <v>30319</v>
      </c>
      <c r="D3339" s="30" t="s">
        <v>30320</v>
      </c>
      <c r="E3339" s="29" t="s">
        <v>6588</v>
      </c>
      <c r="F3339" s="30" t="s">
        <v>30325</v>
      </c>
    </row>
    <row r="3340" spans="1:6" ht="28.8" hidden="1" x14ac:dyDescent="0.3">
      <c r="A3340" s="29">
        <v>9</v>
      </c>
      <c r="B3340" s="30" t="s">
        <v>30105</v>
      </c>
      <c r="C3340" s="29" t="s">
        <v>30319</v>
      </c>
      <c r="D3340" s="30" t="s">
        <v>30320</v>
      </c>
      <c r="E3340" s="29" t="s">
        <v>6590</v>
      </c>
      <c r="F3340" s="30" t="s">
        <v>30326</v>
      </c>
    </row>
    <row r="3341" spans="1:6" ht="28.8" hidden="1" x14ac:dyDescent="0.3">
      <c r="A3341" s="29">
        <v>9</v>
      </c>
      <c r="B3341" s="30" t="s">
        <v>30105</v>
      </c>
      <c r="C3341" s="29" t="s">
        <v>30319</v>
      </c>
      <c r="D3341" s="30" t="s">
        <v>30320</v>
      </c>
      <c r="E3341" s="29" t="s">
        <v>6592</v>
      </c>
      <c r="F3341" s="30" t="s">
        <v>30327</v>
      </c>
    </row>
    <row r="3342" spans="1:6" ht="28.8" hidden="1" x14ac:dyDescent="0.3">
      <c r="A3342" s="29">
        <v>9</v>
      </c>
      <c r="B3342" s="30" t="s">
        <v>30105</v>
      </c>
      <c r="C3342" s="29" t="s">
        <v>30319</v>
      </c>
      <c r="D3342" s="30" t="s">
        <v>30320</v>
      </c>
      <c r="E3342" s="29" t="s">
        <v>6594</v>
      </c>
      <c r="F3342" s="30" t="s">
        <v>30328</v>
      </c>
    </row>
    <row r="3343" spans="1:6" ht="28.8" hidden="1" x14ac:dyDescent="0.3">
      <c r="A3343" s="29">
        <v>9</v>
      </c>
      <c r="B3343" s="30" t="s">
        <v>30105</v>
      </c>
      <c r="C3343" s="29" t="s">
        <v>30319</v>
      </c>
      <c r="D3343" s="30" t="s">
        <v>30320</v>
      </c>
      <c r="E3343" s="29" t="s">
        <v>6596</v>
      </c>
      <c r="F3343" s="30" t="s">
        <v>30329</v>
      </c>
    </row>
    <row r="3344" spans="1:6" ht="28.8" hidden="1" x14ac:dyDescent="0.3">
      <c r="A3344" s="29">
        <v>9</v>
      </c>
      <c r="B3344" s="30" t="s">
        <v>30105</v>
      </c>
      <c r="C3344" s="29" t="s">
        <v>30319</v>
      </c>
      <c r="D3344" s="30" t="s">
        <v>30320</v>
      </c>
      <c r="E3344" s="29" t="s">
        <v>6598</v>
      </c>
      <c r="F3344" s="30" t="s">
        <v>30330</v>
      </c>
    </row>
    <row r="3345" spans="1:6" ht="28.8" hidden="1" x14ac:dyDescent="0.3">
      <c r="A3345" s="29">
        <v>9</v>
      </c>
      <c r="B3345" s="30" t="s">
        <v>30105</v>
      </c>
      <c r="C3345" s="29" t="s">
        <v>30331</v>
      </c>
      <c r="D3345" s="30" t="s">
        <v>30332</v>
      </c>
      <c r="E3345" s="29" t="s">
        <v>6600</v>
      </c>
      <c r="F3345" s="30" t="s">
        <v>30333</v>
      </c>
    </row>
    <row r="3346" spans="1:6" ht="28.8" hidden="1" x14ac:dyDescent="0.3">
      <c r="A3346" s="29">
        <v>9</v>
      </c>
      <c r="B3346" s="30" t="s">
        <v>30105</v>
      </c>
      <c r="C3346" s="29" t="s">
        <v>30331</v>
      </c>
      <c r="D3346" s="30" t="s">
        <v>30332</v>
      </c>
      <c r="E3346" s="29" t="s">
        <v>6602</v>
      </c>
      <c r="F3346" s="30" t="s">
        <v>30334</v>
      </c>
    </row>
    <row r="3347" spans="1:6" ht="28.8" hidden="1" x14ac:dyDescent="0.3">
      <c r="A3347" s="29">
        <v>9</v>
      </c>
      <c r="B3347" s="30" t="s">
        <v>30105</v>
      </c>
      <c r="C3347" s="29" t="s">
        <v>30331</v>
      </c>
      <c r="D3347" s="30" t="s">
        <v>30332</v>
      </c>
      <c r="E3347" s="29" t="s">
        <v>6604</v>
      </c>
      <c r="F3347" s="30" t="s">
        <v>30335</v>
      </c>
    </row>
    <row r="3348" spans="1:6" ht="28.8" hidden="1" x14ac:dyDescent="0.3">
      <c r="A3348" s="29">
        <v>9</v>
      </c>
      <c r="B3348" s="30" t="s">
        <v>30105</v>
      </c>
      <c r="C3348" s="29" t="s">
        <v>30331</v>
      </c>
      <c r="D3348" s="30" t="s">
        <v>30332</v>
      </c>
      <c r="E3348" s="29" t="s">
        <v>6606</v>
      </c>
      <c r="F3348" s="30" t="s">
        <v>30336</v>
      </c>
    </row>
    <row r="3349" spans="1:6" ht="28.8" hidden="1" x14ac:dyDescent="0.3">
      <c r="A3349" s="29">
        <v>9</v>
      </c>
      <c r="B3349" s="30" t="s">
        <v>30105</v>
      </c>
      <c r="C3349" s="29" t="s">
        <v>30337</v>
      </c>
      <c r="D3349" s="30" t="s">
        <v>30338</v>
      </c>
      <c r="E3349" s="29" t="s">
        <v>6608</v>
      </c>
      <c r="F3349" s="30" t="s">
        <v>30339</v>
      </c>
    </row>
    <row r="3350" spans="1:6" ht="28.8" hidden="1" x14ac:dyDescent="0.3">
      <c r="A3350" s="29">
        <v>9</v>
      </c>
      <c r="B3350" s="30" t="s">
        <v>30105</v>
      </c>
      <c r="C3350" s="29" t="s">
        <v>30337</v>
      </c>
      <c r="D3350" s="30" t="s">
        <v>30338</v>
      </c>
      <c r="E3350" s="29" t="s">
        <v>6610</v>
      </c>
      <c r="F3350" s="30" t="s">
        <v>30340</v>
      </c>
    </row>
    <row r="3351" spans="1:6" ht="28.8" hidden="1" x14ac:dyDescent="0.3">
      <c r="A3351" s="29">
        <v>9</v>
      </c>
      <c r="B3351" s="30" t="s">
        <v>30105</v>
      </c>
      <c r="C3351" s="29" t="s">
        <v>30337</v>
      </c>
      <c r="D3351" s="30" t="s">
        <v>30338</v>
      </c>
      <c r="E3351" s="29" t="s">
        <v>6612</v>
      </c>
      <c r="F3351" s="30" t="s">
        <v>30341</v>
      </c>
    </row>
    <row r="3352" spans="1:6" ht="28.8" hidden="1" x14ac:dyDescent="0.3">
      <c r="A3352" s="29">
        <v>9</v>
      </c>
      <c r="B3352" s="30" t="s">
        <v>30105</v>
      </c>
      <c r="C3352" s="29" t="s">
        <v>30337</v>
      </c>
      <c r="D3352" s="30" t="s">
        <v>30338</v>
      </c>
      <c r="E3352" s="29" t="s">
        <v>6614</v>
      </c>
      <c r="F3352" s="30" t="s">
        <v>30342</v>
      </c>
    </row>
    <row r="3353" spans="1:6" ht="28.8" hidden="1" x14ac:dyDescent="0.3">
      <c r="A3353" s="29">
        <v>9</v>
      </c>
      <c r="B3353" s="30" t="s">
        <v>30105</v>
      </c>
      <c r="C3353" s="29" t="s">
        <v>30337</v>
      </c>
      <c r="D3353" s="30" t="s">
        <v>30338</v>
      </c>
      <c r="E3353" s="29" t="s">
        <v>6616</v>
      </c>
      <c r="F3353" s="30" t="s">
        <v>30343</v>
      </c>
    </row>
    <row r="3354" spans="1:6" ht="28.8" hidden="1" x14ac:dyDescent="0.3">
      <c r="A3354" s="29">
        <v>9</v>
      </c>
      <c r="B3354" s="30" t="s">
        <v>30105</v>
      </c>
      <c r="C3354" s="29" t="s">
        <v>30337</v>
      </c>
      <c r="D3354" s="30" t="s">
        <v>30338</v>
      </c>
      <c r="E3354" s="29" t="s">
        <v>6618</v>
      </c>
      <c r="F3354" s="30" t="s">
        <v>30344</v>
      </c>
    </row>
    <row r="3355" spans="1:6" ht="28.8" hidden="1" x14ac:dyDescent="0.3">
      <c r="A3355" s="29">
        <v>9</v>
      </c>
      <c r="B3355" s="30" t="s">
        <v>30105</v>
      </c>
      <c r="C3355" s="29" t="s">
        <v>30337</v>
      </c>
      <c r="D3355" s="30" t="s">
        <v>30338</v>
      </c>
      <c r="E3355" s="29" t="s">
        <v>6620</v>
      </c>
      <c r="F3355" s="30" t="s">
        <v>30345</v>
      </c>
    </row>
    <row r="3356" spans="1:6" ht="28.8" hidden="1" x14ac:dyDescent="0.3">
      <c r="A3356" s="29">
        <v>9</v>
      </c>
      <c r="B3356" s="30" t="s">
        <v>30105</v>
      </c>
      <c r="C3356" s="29" t="s">
        <v>30337</v>
      </c>
      <c r="D3356" s="30" t="s">
        <v>30338</v>
      </c>
      <c r="E3356" s="29" t="s">
        <v>6622</v>
      </c>
      <c r="F3356" s="30" t="s">
        <v>30346</v>
      </c>
    </row>
    <row r="3357" spans="1:6" ht="28.8" hidden="1" x14ac:dyDescent="0.3">
      <c r="A3357" s="29">
        <v>9</v>
      </c>
      <c r="B3357" s="30" t="s">
        <v>30105</v>
      </c>
      <c r="C3357" s="29" t="s">
        <v>30347</v>
      </c>
      <c r="D3357" s="30" t="s">
        <v>30348</v>
      </c>
      <c r="E3357" s="29" t="s">
        <v>6624</v>
      </c>
      <c r="F3357" s="30" t="s">
        <v>30349</v>
      </c>
    </row>
    <row r="3358" spans="1:6" ht="28.8" hidden="1" x14ac:dyDescent="0.3">
      <c r="A3358" s="29">
        <v>9</v>
      </c>
      <c r="B3358" s="30" t="s">
        <v>30105</v>
      </c>
      <c r="C3358" s="29" t="s">
        <v>30347</v>
      </c>
      <c r="D3358" s="30" t="s">
        <v>30348</v>
      </c>
      <c r="E3358" s="29" t="s">
        <v>6626</v>
      </c>
      <c r="F3358" s="30" t="s">
        <v>30350</v>
      </c>
    </row>
    <row r="3359" spans="1:6" ht="28.8" hidden="1" x14ac:dyDescent="0.3">
      <c r="A3359" s="29">
        <v>9</v>
      </c>
      <c r="B3359" s="30" t="s">
        <v>30105</v>
      </c>
      <c r="C3359" s="29" t="s">
        <v>30347</v>
      </c>
      <c r="D3359" s="30" t="s">
        <v>30348</v>
      </c>
      <c r="E3359" s="29" t="s">
        <v>6628</v>
      </c>
      <c r="F3359" s="30" t="s">
        <v>30351</v>
      </c>
    </row>
    <row r="3360" spans="1:6" ht="28.8" hidden="1" x14ac:dyDescent="0.3">
      <c r="A3360" s="29">
        <v>9</v>
      </c>
      <c r="B3360" s="30" t="s">
        <v>30105</v>
      </c>
      <c r="C3360" s="29" t="s">
        <v>30347</v>
      </c>
      <c r="D3360" s="30" t="s">
        <v>30348</v>
      </c>
      <c r="E3360" s="29" t="s">
        <v>6630</v>
      </c>
      <c r="F3360" s="30" t="s">
        <v>30352</v>
      </c>
    </row>
    <row r="3361" spans="1:6" ht="28.8" hidden="1" x14ac:dyDescent="0.3">
      <c r="A3361" s="29">
        <v>9</v>
      </c>
      <c r="B3361" s="30" t="s">
        <v>30105</v>
      </c>
      <c r="C3361" s="29" t="s">
        <v>30347</v>
      </c>
      <c r="D3361" s="30" t="s">
        <v>30348</v>
      </c>
      <c r="E3361" s="29" t="s">
        <v>6632</v>
      </c>
      <c r="F3361" s="30" t="s">
        <v>30353</v>
      </c>
    </row>
    <row r="3362" spans="1:6" ht="28.8" hidden="1" x14ac:dyDescent="0.3">
      <c r="A3362" s="29">
        <v>9</v>
      </c>
      <c r="B3362" s="30" t="s">
        <v>30105</v>
      </c>
      <c r="C3362" s="29" t="s">
        <v>30347</v>
      </c>
      <c r="D3362" s="30" t="s">
        <v>30348</v>
      </c>
      <c r="E3362" s="29" t="s">
        <v>6634</v>
      </c>
      <c r="F3362" s="30" t="s">
        <v>30354</v>
      </c>
    </row>
    <row r="3363" spans="1:6" ht="28.8" hidden="1" x14ac:dyDescent="0.3">
      <c r="A3363" s="29">
        <v>9</v>
      </c>
      <c r="B3363" s="30" t="s">
        <v>30105</v>
      </c>
      <c r="C3363" s="29" t="s">
        <v>30347</v>
      </c>
      <c r="D3363" s="30" t="s">
        <v>30348</v>
      </c>
      <c r="E3363" s="29" t="s">
        <v>6636</v>
      </c>
      <c r="F3363" s="30" t="s">
        <v>30355</v>
      </c>
    </row>
    <row r="3364" spans="1:6" ht="28.8" hidden="1" x14ac:dyDescent="0.3">
      <c r="A3364" s="29">
        <v>9</v>
      </c>
      <c r="B3364" s="30" t="s">
        <v>30105</v>
      </c>
      <c r="C3364" s="29" t="s">
        <v>30347</v>
      </c>
      <c r="D3364" s="30" t="s">
        <v>30348</v>
      </c>
      <c r="E3364" s="29" t="s">
        <v>6638</v>
      </c>
      <c r="F3364" s="30" t="s">
        <v>30356</v>
      </c>
    </row>
    <row r="3365" spans="1:6" ht="28.8" hidden="1" x14ac:dyDescent="0.3">
      <c r="A3365" s="29">
        <v>9</v>
      </c>
      <c r="B3365" s="30" t="s">
        <v>30105</v>
      </c>
      <c r="C3365" s="29" t="s">
        <v>30347</v>
      </c>
      <c r="D3365" s="30" t="s">
        <v>30348</v>
      </c>
      <c r="E3365" s="29" t="s">
        <v>6640</v>
      </c>
      <c r="F3365" s="30" t="s">
        <v>30357</v>
      </c>
    </row>
    <row r="3366" spans="1:6" ht="28.8" hidden="1" x14ac:dyDescent="0.3">
      <c r="A3366" s="29">
        <v>9</v>
      </c>
      <c r="B3366" s="30" t="s">
        <v>30105</v>
      </c>
      <c r="C3366" s="29" t="s">
        <v>30358</v>
      </c>
      <c r="D3366" s="30" t="s">
        <v>30359</v>
      </c>
      <c r="E3366" s="29" t="s">
        <v>6642</v>
      </c>
      <c r="F3366" s="30" t="s">
        <v>30360</v>
      </c>
    </row>
    <row r="3367" spans="1:6" ht="28.8" hidden="1" x14ac:dyDescent="0.3">
      <c r="A3367" s="29">
        <v>9</v>
      </c>
      <c r="B3367" s="30" t="s">
        <v>30105</v>
      </c>
      <c r="C3367" s="29" t="s">
        <v>30358</v>
      </c>
      <c r="D3367" s="30" t="s">
        <v>30359</v>
      </c>
      <c r="E3367" s="29" t="s">
        <v>6644</v>
      </c>
      <c r="F3367" s="30" t="s">
        <v>30361</v>
      </c>
    </row>
    <row r="3368" spans="1:6" ht="28.8" hidden="1" x14ac:dyDescent="0.3">
      <c r="A3368" s="29">
        <v>9</v>
      </c>
      <c r="B3368" s="30" t="s">
        <v>30105</v>
      </c>
      <c r="C3368" s="29" t="s">
        <v>30358</v>
      </c>
      <c r="D3368" s="30" t="s">
        <v>30359</v>
      </c>
      <c r="E3368" s="29" t="s">
        <v>6646</v>
      </c>
      <c r="F3368" s="30" t="s">
        <v>30362</v>
      </c>
    </row>
    <row r="3369" spans="1:6" ht="28.8" hidden="1" x14ac:dyDescent="0.3">
      <c r="A3369" s="29">
        <v>9</v>
      </c>
      <c r="B3369" s="30" t="s">
        <v>30105</v>
      </c>
      <c r="C3369" s="29" t="s">
        <v>30363</v>
      </c>
      <c r="D3369" s="30" t="s">
        <v>30364</v>
      </c>
      <c r="E3369" s="29" t="s">
        <v>6648</v>
      </c>
      <c r="F3369" s="30" t="s">
        <v>30365</v>
      </c>
    </row>
    <row r="3370" spans="1:6" ht="28.8" hidden="1" x14ac:dyDescent="0.3">
      <c r="A3370" s="29">
        <v>9</v>
      </c>
      <c r="B3370" s="30" t="s">
        <v>30105</v>
      </c>
      <c r="C3370" s="29" t="s">
        <v>30363</v>
      </c>
      <c r="D3370" s="30" t="s">
        <v>30364</v>
      </c>
      <c r="E3370" s="29" t="s">
        <v>6650</v>
      </c>
      <c r="F3370" s="30" t="s">
        <v>30366</v>
      </c>
    </row>
    <row r="3371" spans="1:6" ht="28.8" hidden="1" x14ac:dyDescent="0.3">
      <c r="A3371" s="29">
        <v>9</v>
      </c>
      <c r="B3371" s="30" t="s">
        <v>30105</v>
      </c>
      <c r="C3371" s="29" t="s">
        <v>30363</v>
      </c>
      <c r="D3371" s="30" t="s">
        <v>30364</v>
      </c>
      <c r="E3371" s="29" t="s">
        <v>6652</v>
      </c>
      <c r="F3371" s="30" t="s">
        <v>30367</v>
      </c>
    </row>
    <row r="3372" spans="1:6" ht="28.8" hidden="1" x14ac:dyDescent="0.3">
      <c r="A3372" s="29">
        <v>9</v>
      </c>
      <c r="B3372" s="30" t="s">
        <v>30105</v>
      </c>
      <c r="C3372" s="29" t="s">
        <v>30363</v>
      </c>
      <c r="D3372" s="30" t="s">
        <v>30364</v>
      </c>
      <c r="E3372" s="29" t="s">
        <v>6654</v>
      </c>
      <c r="F3372" s="30" t="s">
        <v>30368</v>
      </c>
    </row>
    <row r="3373" spans="1:6" ht="28.8" hidden="1" x14ac:dyDescent="0.3">
      <c r="A3373" s="29">
        <v>9</v>
      </c>
      <c r="B3373" s="30" t="s">
        <v>30105</v>
      </c>
      <c r="C3373" s="29" t="s">
        <v>30369</v>
      </c>
      <c r="D3373" s="30" t="s">
        <v>30370</v>
      </c>
      <c r="E3373" s="32" t="s">
        <v>30371</v>
      </c>
      <c r="F3373" s="33" t="s">
        <v>30372</v>
      </c>
    </row>
    <row r="3374" spans="1:6" ht="28.8" hidden="1" x14ac:dyDescent="0.3">
      <c r="A3374" s="29">
        <v>9</v>
      </c>
      <c r="B3374" s="30" t="s">
        <v>30105</v>
      </c>
      <c r="C3374" s="29" t="s">
        <v>30369</v>
      </c>
      <c r="D3374" s="30" t="s">
        <v>30370</v>
      </c>
      <c r="E3374" s="32" t="s">
        <v>30373</v>
      </c>
      <c r="F3374" s="33" t="s">
        <v>30374</v>
      </c>
    </row>
    <row r="3375" spans="1:6" ht="28.8" hidden="1" x14ac:dyDescent="0.3">
      <c r="A3375" s="29">
        <v>9</v>
      </c>
      <c r="B3375" s="30" t="s">
        <v>30105</v>
      </c>
      <c r="C3375" s="29" t="s">
        <v>30369</v>
      </c>
      <c r="D3375" s="30" t="s">
        <v>30370</v>
      </c>
      <c r="E3375" s="32" t="s">
        <v>30375</v>
      </c>
      <c r="F3375" s="33" t="s">
        <v>30376</v>
      </c>
    </row>
    <row r="3376" spans="1:6" ht="28.8" hidden="1" x14ac:dyDescent="0.3">
      <c r="A3376" s="29">
        <v>9</v>
      </c>
      <c r="B3376" s="30" t="s">
        <v>30105</v>
      </c>
      <c r="C3376" s="29" t="s">
        <v>30369</v>
      </c>
      <c r="D3376" s="30" t="s">
        <v>30370</v>
      </c>
      <c r="E3376" s="32" t="s">
        <v>30377</v>
      </c>
      <c r="F3376" s="33" t="s">
        <v>30378</v>
      </c>
    </row>
    <row r="3377" spans="1:6" ht="28.8" hidden="1" x14ac:dyDescent="0.3">
      <c r="A3377" s="29">
        <v>9</v>
      </c>
      <c r="B3377" s="30" t="s">
        <v>30105</v>
      </c>
      <c r="C3377" s="29" t="s">
        <v>30369</v>
      </c>
      <c r="D3377" s="30" t="s">
        <v>30370</v>
      </c>
      <c r="E3377" s="32" t="s">
        <v>30379</v>
      </c>
      <c r="F3377" s="33" t="s">
        <v>30380</v>
      </c>
    </row>
    <row r="3378" spans="1:6" ht="28.8" hidden="1" x14ac:dyDescent="0.3">
      <c r="A3378" s="29">
        <v>9</v>
      </c>
      <c r="B3378" s="30" t="s">
        <v>30105</v>
      </c>
      <c r="C3378" s="29" t="s">
        <v>30369</v>
      </c>
      <c r="D3378" s="30" t="s">
        <v>30370</v>
      </c>
      <c r="E3378" s="32" t="s">
        <v>30381</v>
      </c>
      <c r="F3378" s="33" t="s">
        <v>30382</v>
      </c>
    </row>
    <row r="3379" spans="1:6" ht="28.8" hidden="1" x14ac:dyDescent="0.3">
      <c r="A3379" s="29">
        <v>9</v>
      </c>
      <c r="B3379" s="30" t="s">
        <v>30105</v>
      </c>
      <c r="C3379" s="29" t="s">
        <v>30383</v>
      </c>
      <c r="D3379" s="30" t="s">
        <v>30384</v>
      </c>
      <c r="E3379" s="29" t="s">
        <v>6658</v>
      </c>
      <c r="F3379" s="30" t="s">
        <v>30385</v>
      </c>
    </row>
    <row r="3380" spans="1:6" ht="28.8" hidden="1" x14ac:dyDescent="0.3">
      <c r="A3380" s="29">
        <v>9</v>
      </c>
      <c r="B3380" s="30" t="s">
        <v>30105</v>
      </c>
      <c r="C3380" s="29" t="s">
        <v>30383</v>
      </c>
      <c r="D3380" s="30" t="s">
        <v>30384</v>
      </c>
      <c r="E3380" s="29" t="s">
        <v>6660</v>
      </c>
      <c r="F3380" s="30" t="s">
        <v>30386</v>
      </c>
    </row>
    <row r="3381" spans="1:6" ht="28.8" hidden="1" x14ac:dyDescent="0.3">
      <c r="A3381" s="29">
        <v>9</v>
      </c>
      <c r="B3381" s="30" t="s">
        <v>30105</v>
      </c>
      <c r="C3381" s="29" t="s">
        <v>30383</v>
      </c>
      <c r="D3381" s="30" t="s">
        <v>30384</v>
      </c>
      <c r="E3381" s="29" t="s">
        <v>6662</v>
      </c>
      <c r="F3381" s="30" t="s">
        <v>30387</v>
      </c>
    </row>
    <row r="3382" spans="1:6" ht="28.8" hidden="1" x14ac:dyDescent="0.3">
      <c r="A3382" s="29">
        <v>9</v>
      </c>
      <c r="B3382" s="30" t="s">
        <v>30105</v>
      </c>
      <c r="C3382" s="29" t="s">
        <v>30383</v>
      </c>
      <c r="D3382" s="30" t="s">
        <v>30384</v>
      </c>
      <c r="E3382" s="29" t="s">
        <v>6664</v>
      </c>
      <c r="F3382" s="30" t="s">
        <v>30388</v>
      </c>
    </row>
    <row r="3383" spans="1:6" ht="28.8" hidden="1" x14ac:dyDescent="0.3">
      <c r="A3383" s="29">
        <v>9</v>
      </c>
      <c r="B3383" s="30" t="s">
        <v>30105</v>
      </c>
      <c r="C3383" s="29" t="s">
        <v>30383</v>
      </c>
      <c r="D3383" s="30" t="s">
        <v>30384</v>
      </c>
      <c r="E3383" s="29" t="s">
        <v>6666</v>
      </c>
      <c r="F3383" s="30" t="s">
        <v>30389</v>
      </c>
    </row>
    <row r="3384" spans="1:6" ht="28.8" hidden="1" x14ac:dyDescent="0.3">
      <c r="A3384" s="29">
        <v>9</v>
      </c>
      <c r="B3384" s="30" t="s">
        <v>30105</v>
      </c>
      <c r="C3384" s="29" t="s">
        <v>30383</v>
      </c>
      <c r="D3384" s="30" t="s">
        <v>30384</v>
      </c>
      <c r="E3384" s="29" t="s">
        <v>6668</v>
      </c>
      <c r="F3384" s="30" t="s">
        <v>30390</v>
      </c>
    </row>
    <row r="3385" spans="1:6" ht="28.8" hidden="1" x14ac:dyDescent="0.3">
      <c r="A3385" s="29">
        <v>9</v>
      </c>
      <c r="B3385" s="30" t="s">
        <v>30105</v>
      </c>
      <c r="C3385" s="29" t="s">
        <v>30383</v>
      </c>
      <c r="D3385" s="30" t="s">
        <v>30384</v>
      </c>
      <c r="E3385" s="29" t="s">
        <v>6670</v>
      </c>
      <c r="F3385" s="30" t="s">
        <v>30391</v>
      </c>
    </row>
    <row r="3386" spans="1:6" ht="28.8" hidden="1" x14ac:dyDescent="0.3">
      <c r="A3386" s="29">
        <v>9</v>
      </c>
      <c r="B3386" s="30" t="s">
        <v>30105</v>
      </c>
      <c r="C3386" s="29" t="s">
        <v>30383</v>
      </c>
      <c r="D3386" s="30" t="s">
        <v>30384</v>
      </c>
      <c r="E3386" s="29" t="s">
        <v>6672</v>
      </c>
      <c r="F3386" s="30" t="s">
        <v>30392</v>
      </c>
    </row>
    <row r="3387" spans="1:6" ht="28.8" hidden="1" x14ac:dyDescent="0.3">
      <c r="A3387" s="29">
        <v>9</v>
      </c>
      <c r="B3387" s="30" t="s">
        <v>30105</v>
      </c>
      <c r="C3387" s="29" t="s">
        <v>30393</v>
      </c>
      <c r="D3387" s="30" t="s">
        <v>30394</v>
      </c>
      <c r="E3387" s="29" t="s">
        <v>6674</v>
      </c>
      <c r="F3387" s="30" t="s">
        <v>30395</v>
      </c>
    </row>
    <row r="3388" spans="1:6" ht="28.8" hidden="1" x14ac:dyDescent="0.3">
      <c r="A3388" s="29">
        <v>9</v>
      </c>
      <c r="B3388" s="30" t="s">
        <v>30105</v>
      </c>
      <c r="C3388" s="29" t="s">
        <v>30393</v>
      </c>
      <c r="D3388" s="30" t="s">
        <v>30394</v>
      </c>
      <c r="E3388" s="29" t="s">
        <v>6676</v>
      </c>
      <c r="F3388" s="30" t="s">
        <v>30396</v>
      </c>
    </row>
    <row r="3389" spans="1:6" ht="28.8" hidden="1" x14ac:dyDescent="0.3">
      <c r="A3389" s="29">
        <v>9</v>
      </c>
      <c r="B3389" s="30" t="s">
        <v>30105</v>
      </c>
      <c r="C3389" s="29" t="s">
        <v>30393</v>
      </c>
      <c r="D3389" s="30" t="s">
        <v>30394</v>
      </c>
      <c r="E3389" s="29" t="s">
        <v>6678</v>
      </c>
      <c r="F3389" s="30" t="s">
        <v>30397</v>
      </c>
    </row>
    <row r="3390" spans="1:6" ht="28.8" hidden="1" x14ac:dyDescent="0.3">
      <c r="A3390" s="29">
        <v>9</v>
      </c>
      <c r="B3390" s="30" t="s">
        <v>30105</v>
      </c>
      <c r="C3390" s="29" t="s">
        <v>30398</v>
      </c>
      <c r="D3390" s="30" t="s">
        <v>30399</v>
      </c>
      <c r="E3390" s="29" t="s">
        <v>6680</v>
      </c>
      <c r="F3390" s="30" t="s">
        <v>30400</v>
      </c>
    </row>
    <row r="3391" spans="1:6" ht="28.8" hidden="1" x14ac:dyDescent="0.3">
      <c r="A3391" s="29">
        <v>9</v>
      </c>
      <c r="B3391" s="30" t="s">
        <v>30105</v>
      </c>
      <c r="C3391" s="29" t="s">
        <v>30398</v>
      </c>
      <c r="D3391" s="30" t="s">
        <v>30399</v>
      </c>
      <c r="E3391" s="29" t="s">
        <v>6682</v>
      </c>
      <c r="F3391" s="30" t="s">
        <v>30401</v>
      </c>
    </row>
    <row r="3392" spans="1:6" ht="28.8" hidden="1" x14ac:dyDescent="0.3">
      <c r="A3392" s="29">
        <v>9</v>
      </c>
      <c r="B3392" s="30" t="s">
        <v>30105</v>
      </c>
      <c r="C3392" s="29" t="s">
        <v>30398</v>
      </c>
      <c r="D3392" s="30" t="s">
        <v>30399</v>
      </c>
      <c r="E3392" s="29" t="s">
        <v>6684</v>
      </c>
      <c r="F3392" s="30" t="s">
        <v>30402</v>
      </c>
    </row>
    <row r="3393" spans="1:6" ht="28.8" hidden="1" x14ac:dyDescent="0.3">
      <c r="A3393" s="29">
        <v>9</v>
      </c>
      <c r="B3393" s="30" t="s">
        <v>30105</v>
      </c>
      <c r="C3393" s="29" t="s">
        <v>30398</v>
      </c>
      <c r="D3393" s="30" t="s">
        <v>30399</v>
      </c>
      <c r="E3393" s="29" t="s">
        <v>6686</v>
      </c>
      <c r="F3393" s="30" t="s">
        <v>30403</v>
      </c>
    </row>
    <row r="3394" spans="1:6" ht="28.8" hidden="1" x14ac:dyDescent="0.3">
      <c r="A3394" s="29">
        <v>9</v>
      </c>
      <c r="B3394" s="30" t="s">
        <v>30105</v>
      </c>
      <c r="C3394" s="29" t="s">
        <v>30398</v>
      </c>
      <c r="D3394" s="30" t="s">
        <v>30399</v>
      </c>
      <c r="E3394" s="29" t="s">
        <v>6688</v>
      </c>
      <c r="F3394" s="30" t="s">
        <v>30404</v>
      </c>
    </row>
    <row r="3395" spans="1:6" ht="28.8" hidden="1" x14ac:dyDescent="0.3">
      <c r="A3395" s="29">
        <v>9</v>
      </c>
      <c r="B3395" s="30" t="s">
        <v>30105</v>
      </c>
      <c r="C3395" s="29" t="s">
        <v>30398</v>
      </c>
      <c r="D3395" s="30" t="s">
        <v>30399</v>
      </c>
      <c r="E3395" s="29" t="s">
        <v>6690</v>
      </c>
      <c r="F3395" s="30" t="s">
        <v>30405</v>
      </c>
    </row>
    <row r="3396" spans="1:6" ht="28.8" hidden="1" x14ac:dyDescent="0.3">
      <c r="A3396" s="29">
        <v>9</v>
      </c>
      <c r="B3396" s="30" t="s">
        <v>30105</v>
      </c>
      <c r="C3396" s="29" t="s">
        <v>30398</v>
      </c>
      <c r="D3396" s="30" t="s">
        <v>30399</v>
      </c>
      <c r="E3396" s="29" t="s">
        <v>6692</v>
      </c>
      <c r="F3396" s="30" t="s">
        <v>30406</v>
      </c>
    </row>
    <row r="3397" spans="1:6" ht="28.8" hidden="1" x14ac:dyDescent="0.3">
      <c r="A3397" s="29">
        <v>9</v>
      </c>
      <c r="B3397" s="30" t="s">
        <v>30105</v>
      </c>
      <c r="C3397" s="29" t="s">
        <v>30398</v>
      </c>
      <c r="D3397" s="30" t="s">
        <v>30399</v>
      </c>
      <c r="E3397" s="29" t="s">
        <v>6694</v>
      </c>
      <c r="F3397" s="30" t="s">
        <v>30407</v>
      </c>
    </row>
    <row r="3398" spans="1:6" ht="28.8" hidden="1" x14ac:dyDescent="0.3">
      <c r="A3398" s="29">
        <v>9</v>
      </c>
      <c r="B3398" s="30" t="s">
        <v>30105</v>
      </c>
      <c r="C3398" s="29" t="s">
        <v>30398</v>
      </c>
      <c r="D3398" s="30" t="s">
        <v>30399</v>
      </c>
      <c r="E3398" s="29" t="s">
        <v>6696</v>
      </c>
      <c r="F3398" s="30" t="s">
        <v>30408</v>
      </c>
    </row>
    <row r="3399" spans="1:6" ht="28.8" hidden="1" x14ac:dyDescent="0.3">
      <c r="A3399" s="29">
        <v>9</v>
      </c>
      <c r="B3399" s="30" t="s">
        <v>30105</v>
      </c>
      <c r="C3399" s="29" t="s">
        <v>30398</v>
      </c>
      <c r="D3399" s="30" t="s">
        <v>30399</v>
      </c>
      <c r="E3399" s="29" t="s">
        <v>6698</v>
      </c>
      <c r="F3399" s="30" t="s">
        <v>30409</v>
      </c>
    </row>
    <row r="3400" spans="1:6" ht="28.8" hidden="1" x14ac:dyDescent="0.3">
      <c r="A3400" s="29">
        <v>9</v>
      </c>
      <c r="B3400" s="30" t="s">
        <v>30105</v>
      </c>
      <c r="C3400" s="29" t="s">
        <v>30410</v>
      </c>
      <c r="D3400" s="30" t="s">
        <v>30411</v>
      </c>
      <c r="E3400" s="29" t="s">
        <v>6700</v>
      </c>
      <c r="F3400" s="30" t="s">
        <v>30412</v>
      </c>
    </row>
    <row r="3401" spans="1:6" ht="28.8" hidden="1" x14ac:dyDescent="0.3">
      <c r="A3401" s="29">
        <v>9</v>
      </c>
      <c r="B3401" s="30" t="s">
        <v>30105</v>
      </c>
      <c r="C3401" s="29" t="s">
        <v>30410</v>
      </c>
      <c r="D3401" s="30" t="s">
        <v>30411</v>
      </c>
      <c r="E3401" s="29" t="s">
        <v>6702</v>
      </c>
      <c r="F3401" s="30" t="s">
        <v>30413</v>
      </c>
    </row>
    <row r="3402" spans="1:6" ht="28.8" hidden="1" x14ac:dyDescent="0.3">
      <c r="A3402" s="29">
        <v>9</v>
      </c>
      <c r="B3402" s="30" t="s">
        <v>30105</v>
      </c>
      <c r="C3402" s="29" t="s">
        <v>30410</v>
      </c>
      <c r="D3402" s="30" t="s">
        <v>30411</v>
      </c>
      <c r="E3402" s="29" t="s">
        <v>6704</v>
      </c>
      <c r="F3402" s="30" t="s">
        <v>30414</v>
      </c>
    </row>
    <row r="3403" spans="1:6" ht="28.8" hidden="1" x14ac:dyDescent="0.3">
      <c r="A3403" s="29">
        <v>9</v>
      </c>
      <c r="B3403" s="30" t="s">
        <v>30105</v>
      </c>
      <c r="C3403" s="29" t="s">
        <v>30415</v>
      </c>
      <c r="D3403" s="30" t="s">
        <v>30416</v>
      </c>
      <c r="E3403" s="29" t="s">
        <v>6706</v>
      </c>
      <c r="F3403" s="30" t="s">
        <v>30417</v>
      </c>
    </row>
    <row r="3404" spans="1:6" ht="28.8" hidden="1" x14ac:dyDescent="0.3">
      <c r="A3404" s="29">
        <v>9</v>
      </c>
      <c r="B3404" s="30" t="s">
        <v>30105</v>
      </c>
      <c r="C3404" s="29" t="s">
        <v>30415</v>
      </c>
      <c r="D3404" s="30" t="s">
        <v>30416</v>
      </c>
      <c r="E3404" s="29" t="s">
        <v>6708</v>
      </c>
      <c r="F3404" s="30" t="s">
        <v>30418</v>
      </c>
    </row>
    <row r="3405" spans="1:6" ht="28.8" hidden="1" x14ac:dyDescent="0.3">
      <c r="A3405" s="29">
        <v>9</v>
      </c>
      <c r="B3405" s="30" t="s">
        <v>30105</v>
      </c>
      <c r="C3405" s="29" t="s">
        <v>30415</v>
      </c>
      <c r="D3405" s="30" t="s">
        <v>30416</v>
      </c>
      <c r="E3405" s="29" t="s">
        <v>6710</v>
      </c>
      <c r="F3405" s="30" t="s">
        <v>30419</v>
      </c>
    </row>
    <row r="3406" spans="1:6" ht="28.8" hidden="1" x14ac:dyDescent="0.3">
      <c r="A3406" s="29">
        <v>9</v>
      </c>
      <c r="B3406" s="30" t="s">
        <v>30105</v>
      </c>
      <c r="C3406" s="29" t="s">
        <v>30415</v>
      </c>
      <c r="D3406" s="30" t="s">
        <v>30416</v>
      </c>
      <c r="E3406" s="29" t="s">
        <v>6712</v>
      </c>
      <c r="F3406" s="30" t="s">
        <v>30420</v>
      </c>
    </row>
    <row r="3407" spans="1:6" ht="28.8" hidden="1" x14ac:dyDescent="0.3">
      <c r="A3407" s="29">
        <v>9</v>
      </c>
      <c r="B3407" s="30" t="s">
        <v>30105</v>
      </c>
      <c r="C3407" s="29" t="s">
        <v>30415</v>
      </c>
      <c r="D3407" s="30" t="s">
        <v>30416</v>
      </c>
      <c r="E3407" s="29" t="s">
        <v>6714</v>
      </c>
      <c r="F3407" s="30" t="s">
        <v>30421</v>
      </c>
    </row>
    <row r="3408" spans="1:6" ht="28.8" hidden="1" x14ac:dyDescent="0.3">
      <c r="A3408" s="29">
        <v>9</v>
      </c>
      <c r="B3408" s="30" t="s">
        <v>30105</v>
      </c>
      <c r="C3408" s="29" t="s">
        <v>30415</v>
      </c>
      <c r="D3408" s="30" t="s">
        <v>30416</v>
      </c>
      <c r="E3408" s="29" t="s">
        <v>6716</v>
      </c>
      <c r="F3408" s="30" t="s">
        <v>30422</v>
      </c>
    </row>
    <row r="3409" spans="1:6" ht="28.8" hidden="1" x14ac:dyDescent="0.3">
      <c r="A3409" s="29">
        <v>9</v>
      </c>
      <c r="B3409" s="30" t="s">
        <v>30105</v>
      </c>
      <c r="C3409" s="29" t="s">
        <v>30415</v>
      </c>
      <c r="D3409" s="30" t="s">
        <v>30416</v>
      </c>
      <c r="E3409" s="29" t="s">
        <v>6718</v>
      </c>
      <c r="F3409" s="30" t="s">
        <v>30423</v>
      </c>
    </row>
    <row r="3410" spans="1:6" ht="28.8" hidden="1" x14ac:dyDescent="0.3">
      <c r="A3410" s="29">
        <v>9</v>
      </c>
      <c r="B3410" s="30" t="s">
        <v>30105</v>
      </c>
      <c r="C3410" s="29" t="s">
        <v>30415</v>
      </c>
      <c r="D3410" s="30" t="s">
        <v>30416</v>
      </c>
      <c r="E3410" s="29" t="s">
        <v>6720</v>
      </c>
      <c r="F3410" s="30" t="s">
        <v>30424</v>
      </c>
    </row>
    <row r="3411" spans="1:6" ht="28.8" hidden="1" x14ac:dyDescent="0.3">
      <c r="A3411" s="29">
        <v>9</v>
      </c>
      <c r="B3411" s="30" t="s">
        <v>30105</v>
      </c>
      <c r="C3411" s="29" t="s">
        <v>30415</v>
      </c>
      <c r="D3411" s="30" t="s">
        <v>30416</v>
      </c>
      <c r="E3411" s="29" t="s">
        <v>6722</v>
      </c>
      <c r="F3411" s="30" t="s">
        <v>30425</v>
      </c>
    </row>
    <row r="3412" spans="1:6" ht="28.8" hidden="1" x14ac:dyDescent="0.3">
      <c r="A3412" s="29">
        <v>9</v>
      </c>
      <c r="B3412" s="30" t="s">
        <v>30105</v>
      </c>
      <c r="C3412" s="29" t="s">
        <v>30415</v>
      </c>
      <c r="D3412" s="30" t="s">
        <v>30416</v>
      </c>
      <c r="E3412" s="29" t="s">
        <v>6724</v>
      </c>
      <c r="F3412" s="30" t="s">
        <v>30426</v>
      </c>
    </row>
    <row r="3413" spans="1:6" ht="28.8" hidden="1" x14ac:dyDescent="0.3">
      <c r="A3413" s="29">
        <v>9</v>
      </c>
      <c r="B3413" s="30" t="s">
        <v>30105</v>
      </c>
      <c r="C3413" s="29" t="s">
        <v>30427</v>
      </c>
      <c r="D3413" s="30" t="s">
        <v>30428</v>
      </c>
      <c r="E3413" s="29" t="s">
        <v>6726</v>
      </c>
      <c r="F3413" s="30" t="s">
        <v>30429</v>
      </c>
    </row>
    <row r="3414" spans="1:6" ht="28.8" hidden="1" x14ac:dyDescent="0.3">
      <c r="A3414" s="29">
        <v>9</v>
      </c>
      <c r="B3414" s="30" t="s">
        <v>30105</v>
      </c>
      <c r="C3414" s="29" t="s">
        <v>30427</v>
      </c>
      <c r="D3414" s="30" t="s">
        <v>30428</v>
      </c>
      <c r="E3414" s="29" t="s">
        <v>6728</v>
      </c>
      <c r="F3414" s="30" t="s">
        <v>30430</v>
      </c>
    </row>
    <row r="3415" spans="1:6" ht="28.8" hidden="1" x14ac:dyDescent="0.3">
      <c r="A3415" s="29">
        <v>9</v>
      </c>
      <c r="B3415" s="30" t="s">
        <v>30105</v>
      </c>
      <c r="C3415" s="29" t="s">
        <v>30427</v>
      </c>
      <c r="D3415" s="30" t="s">
        <v>30428</v>
      </c>
      <c r="E3415" s="29" t="s">
        <v>6730</v>
      </c>
      <c r="F3415" s="30" t="s">
        <v>30431</v>
      </c>
    </row>
    <row r="3416" spans="1:6" ht="28.8" hidden="1" x14ac:dyDescent="0.3">
      <c r="A3416" s="29">
        <v>9</v>
      </c>
      <c r="B3416" s="30" t="s">
        <v>30105</v>
      </c>
      <c r="C3416" s="29" t="s">
        <v>30427</v>
      </c>
      <c r="D3416" s="30" t="s">
        <v>30428</v>
      </c>
      <c r="E3416" s="29" t="s">
        <v>6732</v>
      </c>
      <c r="F3416" s="30" t="s">
        <v>30432</v>
      </c>
    </row>
    <row r="3417" spans="1:6" ht="28.8" hidden="1" x14ac:dyDescent="0.3">
      <c r="A3417" s="29">
        <v>9</v>
      </c>
      <c r="B3417" s="30" t="s">
        <v>30105</v>
      </c>
      <c r="C3417" s="29" t="s">
        <v>30427</v>
      </c>
      <c r="D3417" s="30" t="s">
        <v>30428</v>
      </c>
      <c r="E3417" s="29" t="s">
        <v>6734</v>
      </c>
      <c r="F3417" s="30" t="s">
        <v>30433</v>
      </c>
    </row>
    <row r="3418" spans="1:6" ht="28.8" hidden="1" x14ac:dyDescent="0.3">
      <c r="A3418" s="29">
        <v>9</v>
      </c>
      <c r="B3418" s="30" t="s">
        <v>30105</v>
      </c>
      <c r="C3418" s="29" t="s">
        <v>30427</v>
      </c>
      <c r="D3418" s="30" t="s">
        <v>30428</v>
      </c>
      <c r="E3418" s="29" t="s">
        <v>6736</v>
      </c>
      <c r="F3418" s="30" t="s">
        <v>30434</v>
      </c>
    </row>
    <row r="3419" spans="1:6" ht="28.8" hidden="1" x14ac:dyDescent="0.3">
      <c r="A3419" s="29">
        <v>9</v>
      </c>
      <c r="B3419" s="30" t="s">
        <v>30105</v>
      </c>
      <c r="C3419" s="29" t="s">
        <v>30427</v>
      </c>
      <c r="D3419" s="30" t="s">
        <v>30428</v>
      </c>
      <c r="E3419" s="29" t="s">
        <v>6738</v>
      </c>
      <c r="F3419" s="30" t="s">
        <v>30435</v>
      </c>
    </row>
    <row r="3420" spans="1:6" ht="28.8" hidden="1" x14ac:dyDescent="0.3">
      <c r="A3420" s="29">
        <v>9</v>
      </c>
      <c r="B3420" s="30" t="s">
        <v>30105</v>
      </c>
      <c r="C3420" s="29" t="s">
        <v>30427</v>
      </c>
      <c r="D3420" s="30" t="s">
        <v>30428</v>
      </c>
      <c r="E3420" s="29" t="s">
        <v>6740</v>
      </c>
      <c r="F3420" s="30" t="s">
        <v>30436</v>
      </c>
    </row>
    <row r="3421" spans="1:6" ht="28.8" hidden="1" x14ac:dyDescent="0.3">
      <c r="A3421" s="29">
        <v>9</v>
      </c>
      <c r="B3421" s="30" t="s">
        <v>30105</v>
      </c>
      <c r="C3421" s="29" t="s">
        <v>30427</v>
      </c>
      <c r="D3421" s="30" t="s">
        <v>30428</v>
      </c>
      <c r="E3421" s="29" t="s">
        <v>6742</v>
      </c>
      <c r="F3421" s="30" t="s">
        <v>30437</v>
      </c>
    </row>
    <row r="3422" spans="1:6" ht="28.8" hidden="1" x14ac:dyDescent="0.3">
      <c r="A3422" s="29">
        <v>9</v>
      </c>
      <c r="B3422" s="30" t="s">
        <v>30105</v>
      </c>
      <c r="C3422" s="29" t="s">
        <v>30438</v>
      </c>
      <c r="D3422" s="30" t="s">
        <v>30439</v>
      </c>
      <c r="E3422" s="29" t="s">
        <v>6744</v>
      </c>
      <c r="F3422" s="30" t="s">
        <v>30440</v>
      </c>
    </row>
    <row r="3423" spans="1:6" ht="28.8" hidden="1" x14ac:dyDescent="0.3">
      <c r="A3423" s="29">
        <v>9</v>
      </c>
      <c r="B3423" s="30" t="s">
        <v>30105</v>
      </c>
      <c r="C3423" s="29" t="s">
        <v>30438</v>
      </c>
      <c r="D3423" s="30" t="s">
        <v>30439</v>
      </c>
      <c r="E3423" s="29" t="s">
        <v>6746</v>
      </c>
      <c r="F3423" s="30" t="s">
        <v>30441</v>
      </c>
    </row>
    <row r="3424" spans="1:6" ht="28.8" hidden="1" x14ac:dyDescent="0.3">
      <c r="A3424" s="29">
        <v>9</v>
      </c>
      <c r="B3424" s="30" t="s">
        <v>30105</v>
      </c>
      <c r="C3424" s="29" t="s">
        <v>30438</v>
      </c>
      <c r="D3424" s="30" t="s">
        <v>30439</v>
      </c>
      <c r="E3424" s="29" t="s">
        <v>6748</v>
      </c>
      <c r="F3424" s="30" t="s">
        <v>30442</v>
      </c>
    </row>
    <row r="3425" spans="1:6" ht="28.8" hidden="1" x14ac:dyDescent="0.3">
      <c r="A3425" s="29">
        <v>9</v>
      </c>
      <c r="B3425" s="30" t="s">
        <v>30105</v>
      </c>
      <c r="C3425" s="29" t="s">
        <v>30443</v>
      </c>
      <c r="D3425" s="30" t="s">
        <v>30444</v>
      </c>
      <c r="E3425" s="29" t="s">
        <v>6750</v>
      </c>
      <c r="F3425" s="30" t="s">
        <v>30445</v>
      </c>
    </row>
    <row r="3426" spans="1:6" ht="28.8" hidden="1" x14ac:dyDescent="0.3">
      <c r="A3426" s="29">
        <v>9</v>
      </c>
      <c r="B3426" s="30" t="s">
        <v>30105</v>
      </c>
      <c r="C3426" s="29" t="s">
        <v>30443</v>
      </c>
      <c r="D3426" s="30" t="s">
        <v>30444</v>
      </c>
      <c r="E3426" s="29" t="s">
        <v>6752</v>
      </c>
      <c r="F3426" s="30" t="s">
        <v>30446</v>
      </c>
    </row>
    <row r="3427" spans="1:6" ht="28.8" hidden="1" x14ac:dyDescent="0.3">
      <c r="A3427" s="29">
        <v>9</v>
      </c>
      <c r="B3427" s="30" t="s">
        <v>30105</v>
      </c>
      <c r="C3427" s="29" t="s">
        <v>30443</v>
      </c>
      <c r="D3427" s="30" t="s">
        <v>30444</v>
      </c>
      <c r="E3427" s="29" t="s">
        <v>6754</v>
      </c>
      <c r="F3427" s="30" t="s">
        <v>30447</v>
      </c>
    </row>
    <row r="3428" spans="1:6" ht="28.8" hidden="1" x14ac:dyDescent="0.3">
      <c r="A3428" s="29">
        <v>9</v>
      </c>
      <c r="B3428" s="30" t="s">
        <v>30105</v>
      </c>
      <c r="C3428" s="29" t="s">
        <v>30443</v>
      </c>
      <c r="D3428" s="30" t="s">
        <v>30444</v>
      </c>
      <c r="E3428" s="29" t="s">
        <v>6756</v>
      </c>
      <c r="F3428" s="30" t="s">
        <v>30448</v>
      </c>
    </row>
    <row r="3429" spans="1:6" ht="28.8" hidden="1" x14ac:dyDescent="0.3">
      <c r="A3429" s="29">
        <v>9</v>
      </c>
      <c r="B3429" s="30" t="s">
        <v>30105</v>
      </c>
      <c r="C3429" s="29" t="s">
        <v>30443</v>
      </c>
      <c r="D3429" s="30" t="s">
        <v>30444</v>
      </c>
      <c r="E3429" s="29" t="s">
        <v>6758</v>
      </c>
      <c r="F3429" s="30" t="s">
        <v>30449</v>
      </c>
    </row>
    <row r="3430" spans="1:6" ht="28.8" hidden="1" x14ac:dyDescent="0.3">
      <c r="A3430" s="29">
        <v>9</v>
      </c>
      <c r="B3430" s="30" t="s">
        <v>30105</v>
      </c>
      <c r="C3430" s="29" t="s">
        <v>30443</v>
      </c>
      <c r="D3430" s="30" t="s">
        <v>30444</v>
      </c>
      <c r="E3430" s="29" t="s">
        <v>6760</v>
      </c>
      <c r="F3430" s="30" t="s">
        <v>30450</v>
      </c>
    </row>
    <row r="3431" spans="1:6" ht="28.8" hidden="1" x14ac:dyDescent="0.3">
      <c r="A3431" s="29">
        <v>9</v>
      </c>
      <c r="B3431" s="30" t="s">
        <v>30105</v>
      </c>
      <c r="C3431" s="29" t="s">
        <v>30443</v>
      </c>
      <c r="D3431" s="30" t="s">
        <v>30444</v>
      </c>
      <c r="E3431" s="29" t="s">
        <v>6762</v>
      </c>
      <c r="F3431" s="30" t="s">
        <v>30451</v>
      </c>
    </row>
    <row r="3432" spans="1:6" ht="28.8" hidden="1" x14ac:dyDescent="0.3">
      <c r="A3432" s="29">
        <v>9</v>
      </c>
      <c r="B3432" s="30" t="s">
        <v>30105</v>
      </c>
      <c r="C3432" s="29" t="s">
        <v>30443</v>
      </c>
      <c r="D3432" s="30" t="s">
        <v>30444</v>
      </c>
      <c r="E3432" s="29" t="s">
        <v>6764</v>
      </c>
      <c r="F3432" s="30" t="s">
        <v>30452</v>
      </c>
    </row>
    <row r="3433" spans="1:6" ht="28.8" hidden="1" x14ac:dyDescent="0.3">
      <c r="A3433" s="29">
        <v>9</v>
      </c>
      <c r="B3433" s="30" t="s">
        <v>30105</v>
      </c>
      <c r="C3433" s="29" t="s">
        <v>30443</v>
      </c>
      <c r="D3433" s="30" t="s">
        <v>30444</v>
      </c>
      <c r="E3433" s="29" t="s">
        <v>6766</v>
      </c>
      <c r="F3433" s="30" t="s">
        <v>30453</v>
      </c>
    </row>
    <row r="3434" spans="1:6" ht="28.8" hidden="1" x14ac:dyDescent="0.3">
      <c r="A3434" s="29">
        <v>9</v>
      </c>
      <c r="B3434" s="30" t="s">
        <v>30105</v>
      </c>
      <c r="C3434" s="29" t="s">
        <v>30454</v>
      </c>
      <c r="D3434" s="30" t="s">
        <v>30455</v>
      </c>
      <c r="E3434" s="29" t="s">
        <v>6768</v>
      </c>
      <c r="F3434" s="30" t="s">
        <v>30456</v>
      </c>
    </row>
    <row r="3435" spans="1:6" ht="28.8" hidden="1" x14ac:dyDescent="0.3">
      <c r="A3435" s="29">
        <v>9</v>
      </c>
      <c r="B3435" s="30" t="s">
        <v>30105</v>
      </c>
      <c r="C3435" s="29" t="s">
        <v>30457</v>
      </c>
      <c r="D3435" s="30" t="s">
        <v>30458</v>
      </c>
      <c r="E3435" s="29" t="s">
        <v>6770</v>
      </c>
      <c r="F3435" s="30" t="s">
        <v>30459</v>
      </c>
    </row>
    <row r="3436" spans="1:6" ht="28.8" hidden="1" x14ac:dyDescent="0.3">
      <c r="A3436" s="29">
        <v>9</v>
      </c>
      <c r="B3436" s="30" t="s">
        <v>30105</v>
      </c>
      <c r="C3436" s="29" t="s">
        <v>30457</v>
      </c>
      <c r="D3436" s="30" t="s">
        <v>30458</v>
      </c>
      <c r="E3436" s="29" t="s">
        <v>6772</v>
      </c>
      <c r="F3436" s="30" t="s">
        <v>30460</v>
      </c>
    </row>
    <row r="3437" spans="1:6" ht="28.8" hidden="1" x14ac:dyDescent="0.3">
      <c r="A3437" s="29">
        <v>9</v>
      </c>
      <c r="B3437" s="30" t="s">
        <v>30105</v>
      </c>
      <c r="C3437" s="29" t="s">
        <v>30457</v>
      </c>
      <c r="D3437" s="30" t="s">
        <v>30458</v>
      </c>
      <c r="E3437" s="29" t="s">
        <v>6774</v>
      </c>
      <c r="F3437" s="30" t="s">
        <v>30461</v>
      </c>
    </row>
    <row r="3438" spans="1:6" ht="28.8" hidden="1" x14ac:dyDescent="0.3">
      <c r="A3438" s="29">
        <v>9</v>
      </c>
      <c r="B3438" s="30" t="s">
        <v>30105</v>
      </c>
      <c r="C3438" s="29" t="s">
        <v>30457</v>
      </c>
      <c r="D3438" s="30" t="s">
        <v>30458</v>
      </c>
      <c r="E3438" s="29" t="s">
        <v>6776</v>
      </c>
      <c r="F3438" s="30" t="s">
        <v>30462</v>
      </c>
    </row>
    <row r="3439" spans="1:6" ht="28.8" hidden="1" x14ac:dyDescent="0.3">
      <c r="A3439" s="29">
        <v>9</v>
      </c>
      <c r="B3439" s="30" t="s">
        <v>30105</v>
      </c>
      <c r="C3439" s="29" t="s">
        <v>30457</v>
      </c>
      <c r="D3439" s="30" t="s">
        <v>30458</v>
      </c>
      <c r="E3439" s="29" t="s">
        <v>6778</v>
      </c>
      <c r="F3439" s="30" t="s">
        <v>30463</v>
      </c>
    </row>
    <row r="3440" spans="1:6" ht="28.8" hidden="1" x14ac:dyDescent="0.3">
      <c r="A3440" s="29">
        <v>9</v>
      </c>
      <c r="B3440" s="30" t="s">
        <v>30105</v>
      </c>
      <c r="C3440" s="29" t="s">
        <v>30457</v>
      </c>
      <c r="D3440" s="30" t="s">
        <v>30458</v>
      </c>
      <c r="E3440" s="29" t="s">
        <v>6780</v>
      </c>
      <c r="F3440" s="30" t="s">
        <v>30464</v>
      </c>
    </row>
    <row r="3441" spans="1:6" ht="28.8" hidden="1" x14ac:dyDescent="0.3">
      <c r="A3441" s="29">
        <v>9</v>
      </c>
      <c r="B3441" s="30" t="s">
        <v>30105</v>
      </c>
      <c r="C3441" s="29" t="s">
        <v>30465</v>
      </c>
      <c r="D3441" s="30" t="s">
        <v>30466</v>
      </c>
      <c r="E3441" s="29" t="s">
        <v>6782</v>
      </c>
      <c r="F3441" s="30" t="s">
        <v>30467</v>
      </c>
    </row>
    <row r="3442" spans="1:6" ht="28.8" hidden="1" x14ac:dyDescent="0.3">
      <c r="A3442" s="29">
        <v>9</v>
      </c>
      <c r="B3442" s="30" t="s">
        <v>30105</v>
      </c>
      <c r="C3442" s="29" t="s">
        <v>30465</v>
      </c>
      <c r="D3442" s="30" t="s">
        <v>30466</v>
      </c>
      <c r="E3442" s="29" t="s">
        <v>6784</v>
      </c>
      <c r="F3442" s="30" t="s">
        <v>30468</v>
      </c>
    </row>
    <row r="3443" spans="1:6" ht="28.8" hidden="1" x14ac:dyDescent="0.3">
      <c r="A3443" s="29">
        <v>9</v>
      </c>
      <c r="B3443" s="30" t="s">
        <v>30105</v>
      </c>
      <c r="C3443" s="29" t="s">
        <v>30465</v>
      </c>
      <c r="D3443" s="30" t="s">
        <v>30466</v>
      </c>
      <c r="E3443" s="29" t="s">
        <v>6786</v>
      </c>
      <c r="F3443" s="30" t="s">
        <v>30469</v>
      </c>
    </row>
    <row r="3444" spans="1:6" ht="28.8" hidden="1" x14ac:dyDescent="0.3">
      <c r="A3444" s="29">
        <v>9</v>
      </c>
      <c r="B3444" s="30" t="s">
        <v>30105</v>
      </c>
      <c r="C3444" s="29" t="s">
        <v>30465</v>
      </c>
      <c r="D3444" s="30" t="s">
        <v>30466</v>
      </c>
      <c r="E3444" s="29" t="s">
        <v>6788</v>
      </c>
      <c r="F3444" s="30" t="s">
        <v>30470</v>
      </c>
    </row>
    <row r="3445" spans="1:6" ht="28.8" hidden="1" x14ac:dyDescent="0.3">
      <c r="A3445" s="29">
        <v>9</v>
      </c>
      <c r="B3445" s="30" t="s">
        <v>30105</v>
      </c>
      <c r="C3445" s="29" t="s">
        <v>30465</v>
      </c>
      <c r="D3445" s="30" t="s">
        <v>30466</v>
      </c>
      <c r="E3445" s="29" t="s">
        <v>6790</v>
      </c>
      <c r="F3445" s="30" t="s">
        <v>30471</v>
      </c>
    </row>
    <row r="3446" spans="1:6" ht="28.8" hidden="1" x14ac:dyDescent="0.3">
      <c r="A3446" s="29">
        <v>9</v>
      </c>
      <c r="B3446" s="30" t="s">
        <v>30105</v>
      </c>
      <c r="C3446" s="29" t="s">
        <v>30465</v>
      </c>
      <c r="D3446" s="30" t="s">
        <v>30466</v>
      </c>
      <c r="E3446" s="29" t="s">
        <v>6792</v>
      </c>
      <c r="F3446" s="30" t="s">
        <v>30472</v>
      </c>
    </row>
    <row r="3447" spans="1:6" ht="28.8" hidden="1" x14ac:dyDescent="0.3">
      <c r="A3447" s="29">
        <v>9</v>
      </c>
      <c r="B3447" s="30" t="s">
        <v>30105</v>
      </c>
      <c r="C3447" s="29" t="s">
        <v>30465</v>
      </c>
      <c r="D3447" s="30" t="s">
        <v>30466</v>
      </c>
      <c r="E3447" s="29" t="s">
        <v>6794</v>
      </c>
      <c r="F3447" s="30" t="s">
        <v>30473</v>
      </c>
    </row>
    <row r="3448" spans="1:6" ht="28.8" hidden="1" x14ac:dyDescent="0.3">
      <c r="A3448" s="29">
        <v>9</v>
      </c>
      <c r="B3448" s="30" t="s">
        <v>30105</v>
      </c>
      <c r="C3448" s="29" t="s">
        <v>30474</v>
      </c>
      <c r="D3448" s="30" t="s">
        <v>30475</v>
      </c>
      <c r="E3448" s="29" t="s">
        <v>6796</v>
      </c>
      <c r="F3448" s="30" t="s">
        <v>30476</v>
      </c>
    </row>
    <row r="3449" spans="1:6" ht="28.8" hidden="1" x14ac:dyDescent="0.3">
      <c r="A3449" s="29">
        <v>9</v>
      </c>
      <c r="B3449" s="30" t="s">
        <v>30105</v>
      </c>
      <c r="C3449" s="29" t="s">
        <v>30474</v>
      </c>
      <c r="D3449" s="30" t="s">
        <v>30475</v>
      </c>
      <c r="E3449" s="29" t="s">
        <v>6798</v>
      </c>
      <c r="F3449" s="30" t="s">
        <v>30477</v>
      </c>
    </row>
    <row r="3450" spans="1:6" ht="28.8" hidden="1" x14ac:dyDescent="0.3">
      <c r="A3450" s="29">
        <v>9</v>
      </c>
      <c r="B3450" s="30" t="s">
        <v>30105</v>
      </c>
      <c r="C3450" s="29" t="s">
        <v>30474</v>
      </c>
      <c r="D3450" s="30" t="s">
        <v>30475</v>
      </c>
      <c r="E3450" s="29" t="s">
        <v>6800</v>
      </c>
      <c r="F3450" s="30" t="s">
        <v>30478</v>
      </c>
    </row>
    <row r="3451" spans="1:6" ht="28.8" hidden="1" x14ac:dyDescent="0.3">
      <c r="A3451" s="29">
        <v>9</v>
      </c>
      <c r="B3451" s="30" t="s">
        <v>30105</v>
      </c>
      <c r="C3451" s="29" t="s">
        <v>30474</v>
      </c>
      <c r="D3451" s="30" t="s">
        <v>30475</v>
      </c>
      <c r="E3451" s="29" t="s">
        <v>6802</v>
      </c>
      <c r="F3451" s="30" t="s">
        <v>30479</v>
      </c>
    </row>
    <row r="3452" spans="1:6" ht="28.8" hidden="1" x14ac:dyDescent="0.3">
      <c r="A3452" s="29">
        <v>9</v>
      </c>
      <c r="B3452" s="30" t="s">
        <v>30105</v>
      </c>
      <c r="C3452" s="29" t="s">
        <v>30474</v>
      </c>
      <c r="D3452" s="30" t="s">
        <v>30475</v>
      </c>
      <c r="E3452" s="29" t="s">
        <v>6804</v>
      </c>
      <c r="F3452" s="30" t="s">
        <v>30480</v>
      </c>
    </row>
    <row r="3453" spans="1:6" ht="28.8" hidden="1" x14ac:dyDescent="0.3">
      <c r="A3453" s="29">
        <v>9</v>
      </c>
      <c r="B3453" s="30" t="s">
        <v>30105</v>
      </c>
      <c r="C3453" s="29" t="s">
        <v>30474</v>
      </c>
      <c r="D3453" s="30" t="s">
        <v>30475</v>
      </c>
      <c r="E3453" s="29" t="s">
        <v>6806</v>
      </c>
      <c r="F3453" s="30" t="s">
        <v>30481</v>
      </c>
    </row>
    <row r="3454" spans="1:6" ht="28.8" hidden="1" x14ac:dyDescent="0.3">
      <c r="A3454" s="29">
        <v>9</v>
      </c>
      <c r="B3454" s="30" t="s">
        <v>30105</v>
      </c>
      <c r="C3454" s="29" t="s">
        <v>30474</v>
      </c>
      <c r="D3454" s="30" t="s">
        <v>30475</v>
      </c>
      <c r="E3454" s="29" t="s">
        <v>6808</v>
      </c>
      <c r="F3454" s="30" t="s">
        <v>30482</v>
      </c>
    </row>
    <row r="3455" spans="1:6" ht="28.8" hidden="1" x14ac:dyDescent="0.3">
      <c r="A3455" s="29">
        <v>9</v>
      </c>
      <c r="B3455" s="30" t="s">
        <v>30105</v>
      </c>
      <c r="C3455" s="29" t="s">
        <v>30474</v>
      </c>
      <c r="D3455" s="30" t="s">
        <v>30475</v>
      </c>
      <c r="E3455" s="29" t="s">
        <v>6810</v>
      </c>
      <c r="F3455" s="30" t="s">
        <v>30483</v>
      </c>
    </row>
    <row r="3456" spans="1:6" ht="28.8" hidden="1" x14ac:dyDescent="0.3">
      <c r="A3456" s="29">
        <v>9</v>
      </c>
      <c r="B3456" s="30" t="s">
        <v>30105</v>
      </c>
      <c r="C3456" s="29" t="s">
        <v>30474</v>
      </c>
      <c r="D3456" s="30" t="s">
        <v>30475</v>
      </c>
      <c r="E3456" s="29" t="s">
        <v>6812</v>
      </c>
      <c r="F3456" s="30" t="s">
        <v>30484</v>
      </c>
    </row>
    <row r="3457" spans="1:6" ht="28.8" hidden="1" x14ac:dyDescent="0.3">
      <c r="A3457" s="29">
        <v>9</v>
      </c>
      <c r="B3457" s="30" t="s">
        <v>30105</v>
      </c>
      <c r="C3457" s="29" t="s">
        <v>30474</v>
      </c>
      <c r="D3457" s="30" t="s">
        <v>30475</v>
      </c>
      <c r="E3457" s="29" t="s">
        <v>6814</v>
      </c>
      <c r="F3457" s="30" t="s">
        <v>30485</v>
      </c>
    </row>
    <row r="3458" spans="1:6" ht="28.8" hidden="1" x14ac:dyDescent="0.3">
      <c r="A3458" s="29">
        <v>9</v>
      </c>
      <c r="B3458" s="30" t="s">
        <v>30105</v>
      </c>
      <c r="C3458" s="29" t="s">
        <v>30486</v>
      </c>
      <c r="D3458" s="30" t="s">
        <v>30487</v>
      </c>
      <c r="E3458" s="29" t="s">
        <v>6816</v>
      </c>
      <c r="F3458" s="30" t="s">
        <v>30488</v>
      </c>
    </row>
    <row r="3459" spans="1:6" ht="28.8" hidden="1" x14ac:dyDescent="0.3">
      <c r="A3459" s="29">
        <v>9</v>
      </c>
      <c r="B3459" s="30" t="s">
        <v>30105</v>
      </c>
      <c r="C3459" s="29" t="s">
        <v>30486</v>
      </c>
      <c r="D3459" s="30" t="s">
        <v>30487</v>
      </c>
      <c r="E3459" s="29" t="s">
        <v>6818</v>
      </c>
      <c r="F3459" s="30" t="s">
        <v>30489</v>
      </c>
    </row>
    <row r="3460" spans="1:6" ht="28.8" hidden="1" x14ac:dyDescent="0.3">
      <c r="A3460" s="29">
        <v>9</v>
      </c>
      <c r="B3460" s="30" t="s">
        <v>30105</v>
      </c>
      <c r="C3460" s="29" t="s">
        <v>30486</v>
      </c>
      <c r="D3460" s="30" t="s">
        <v>30487</v>
      </c>
      <c r="E3460" s="29" t="s">
        <v>6820</v>
      </c>
      <c r="F3460" s="30" t="s">
        <v>30490</v>
      </c>
    </row>
    <row r="3461" spans="1:6" ht="28.8" hidden="1" x14ac:dyDescent="0.3">
      <c r="A3461" s="29">
        <v>9</v>
      </c>
      <c r="B3461" s="30" t="s">
        <v>30105</v>
      </c>
      <c r="C3461" s="29" t="s">
        <v>30486</v>
      </c>
      <c r="D3461" s="30" t="s">
        <v>30487</v>
      </c>
      <c r="E3461" s="29" t="s">
        <v>6822</v>
      </c>
      <c r="F3461" s="30" t="s">
        <v>30491</v>
      </c>
    </row>
    <row r="3462" spans="1:6" ht="28.8" hidden="1" x14ac:dyDescent="0.3">
      <c r="A3462" s="29">
        <v>9</v>
      </c>
      <c r="B3462" s="30" t="s">
        <v>30105</v>
      </c>
      <c r="C3462" s="29" t="s">
        <v>30492</v>
      </c>
      <c r="D3462" s="30" t="s">
        <v>30493</v>
      </c>
      <c r="E3462" s="29" t="s">
        <v>6824</v>
      </c>
      <c r="F3462" s="30" t="s">
        <v>30494</v>
      </c>
    </row>
    <row r="3463" spans="1:6" ht="28.8" hidden="1" x14ac:dyDescent="0.3">
      <c r="A3463" s="29">
        <v>9</v>
      </c>
      <c r="B3463" s="30" t="s">
        <v>30105</v>
      </c>
      <c r="C3463" s="29" t="s">
        <v>30492</v>
      </c>
      <c r="D3463" s="30" t="s">
        <v>30493</v>
      </c>
      <c r="E3463" s="29" t="s">
        <v>6826</v>
      </c>
      <c r="F3463" s="30" t="s">
        <v>30495</v>
      </c>
    </row>
    <row r="3464" spans="1:6" ht="28.8" hidden="1" x14ac:dyDescent="0.3">
      <c r="A3464" s="29">
        <v>9</v>
      </c>
      <c r="B3464" s="30" t="s">
        <v>30105</v>
      </c>
      <c r="C3464" s="29" t="s">
        <v>30492</v>
      </c>
      <c r="D3464" s="30" t="s">
        <v>30493</v>
      </c>
      <c r="E3464" s="29" t="s">
        <v>6828</v>
      </c>
      <c r="F3464" s="30" t="s">
        <v>30496</v>
      </c>
    </row>
    <row r="3465" spans="1:6" ht="28.8" hidden="1" x14ac:dyDescent="0.3">
      <c r="A3465" s="29">
        <v>9</v>
      </c>
      <c r="B3465" s="30" t="s">
        <v>30105</v>
      </c>
      <c r="C3465" s="29" t="s">
        <v>30492</v>
      </c>
      <c r="D3465" s="30" t="s">
        <v>30493</v>
      </c>
      <c r="E3465" s="29" t="s">
        <v>6830</v>
      </c>
      <c r="F3465" s="30" t="s">
        <v>30497</v>
      </c>
    </row>
    <row r="3466" spans="1:6" ht="28.8" hidden="1" x14ac:dyDescent="0.3">
      <c r="A3466" s="29">
        <v>9</v>
      </c>
      <c r="B3466" s="30" t="s">
        <v>30105</v>
      </c>
      <c r="C3466" s="29" t="s">
        <v>30492</v>
      </c>
      <c r="D3466" s="30" t="s">
        <v>30493</v>
      </c>
      <c r="E3466" s="29" t="s">
        <v>6832</v>
      </c>
      <c r="F3466" s="30" t="s">
        <v>30498</v>
      </c>
    </row>
    <row r="3467" spans="1:6" ht="28.8" hidden="1" x14ac:dyDescent="0.3">
      <c r="A3467" s="29">
        <v>9</v>
      </c>
      <c r="B3467" s="30" t="s">
        <v>30105</v>
      </c>
      <c r="C3467" s="29" t="s">
        <v>30492</v>
      </c>
      <c r="D3467" s="30" t="s">
        <v>30493</v>
      </c>
      <c r="E3467" s="29" t="s">
        <v>6834</v>
      </c>
      <c r="F3467" s="30" t="s">
        <v>30499</v>
      </c>
    </row>
    <row r="3468" spans="1:6" ht="28.8" hidden="1" x14ac:dyDescent="0.3">
      <c r="A3468" s="29">
        <v>9</v>
      </c>
      <c r="B3468" s="30" t="s">
        <v>30105</v>
      </c>
      <c r="C3468" s="29" t="s">
        <v>30492</v>
      </c>
      <c r="D3468" s="30" t="s">
        <v>30493</v>
      </c>
      <c r="E3468" s="29" t="s">
        <v>6836</v>
      </c>
      <c r="F3468" s="30" t="s">
        <v>30500</v>
      </c>
    </row>
    <row r="3469" spans="1:6" ht="28.8" hidden="1" x14ac:dyDescent="0.3">
      <c r="A3469" s="29">
        <v>9</v>
      </c>
      <c r="B3469" s="30" t="s">
        <v>30105</v>
      </c>
      <c r="C3469" s="29" t="s">
        <v>30492</v>
      </c>
      <c r="D3469" s="30" t="s">
        <v>30493</v>
      </c>
      <c r="E3469" s="29" t="s">
        <v>6838</v>
      </c>
      <c r="F3469" s="30" t="s">
        <v>30501</v>
      </c>
    </row>
    <row r="3470" spans="1:6" ht="28.8" hidden="1" x14ac:dyDescent="0.3">
      <c r="A3470" s="29">
        <v>9</v>
      </c>
      <c r="B3470" s="30" t="s">
        <v>30105</v>
      </c>
      <c r="C3470" s="29" t="s">
        <v>30492</v>
      </c>
      <c r="D3470" s="30" t="s">
        <v>30493</v>
      </c>
      <c r="E3470" s="29" t="s">
        <v>6840</v>
      </c>
      <c r="F3470" s="30" t="s">
        <v>30502</v>
      </c>
    </row>
    <row r="3471" spans="1:6" ht="28.8" hidden="1" x14ac:dyDescent="0.3">
      <c r="A3471" s="29">
        <v>9</v>
      </c>
      <c r="B3471" s="30" t="s">
        <v>30105</v>
      </c>
      <c r="C3471" s="29" t="s">
        <v>30492</v>
      </c>
      <c r="D3471" s="30" t="s">
        <v>30493</v>
      </c>
      <c r="E3471" s="29" t="s">
        <v>6842</v>
      </c>
      <c r="F3471" s="30" t="s">
        <v>30503</v>
      </c>
    </row>
    <row r="3472" spans="1:6" ht="28.8" hidden="1" x14ac:dyDescent="0.3">
      <c r="A3472" s="29">
        <v>9</v>
      </c>
      <c r="B3472" s="30" t="s">
        <v>30105</v>
      </c>
      <c r="C3472" s="29" t="s">
        <v>30492</v>
      </c>
      <c r="D3472" s="30" t="s">
        <v>30493</v>
      </c>
      <c r="E3472" s="29" t="s">
        <v>6844</v>
      </c>
      <c r="F3472" s="30" t="s">
        <v>30504</v>
      </c>
    </row>
    <row r="3473" spans="1:6" ht="28.8" hidden="1" x14ac:dyDescent="0.3">
      <c r="A3473" s="29">
        <v>9</v>
      </c>
      <c r="B3473" s="30" t="s">
        <v>30105</v>
      </c>
      <c r="C3473" s="29" t="s">
        <v>30505</v>
      </c>
      <c r="D3473" s="30" t="s">
        <v>30506</v>
      </c>
      <c r="E3473" s="29" t="s">
        <v>6846</v>
      </c>
      <c r="F3473" s="30" t="s">
        <v>30507</v>
      </c>
    </row>
    <row r="3474" spans="1:6" ht="28.8" hidden="1" x14ac:dyDescent="0.3">
      <c r="A3474" s="29">
        <v>9</v>
      </c>
      <c r="B3474" s="30" t="s">
        <v>30105</v>
      </c>
      <c r="C3474" s="29" t="s">
        <v>30505</v>
      </c>
      <c r="D3474" s="30" t="s">
        <v>30506</v>
      </c>
      <c r="E3474" s="29" t="s">
        <v>6848</v>
      </c>
      <c r="F3474" s="30" t="s">
        <v>30508</v>
      </c>
    </row>
    <row r="3475" spans="1:6" ht="28.8" hidden="1" x14ac:dyDescent="0.3">
      <c r="A3475" s="29">
        <v>9</v>
      </c>
      <c r="B3475" s="30" t="s">
        <v>30105</v>
      </c>
      <c r="C3475" s="29" t="s">
        <v>30505</v>
      </c>
      <c r="D3475" s="30" t="s">
        <v>30506</v>
      </c>
      <c r="E3475" s="29" t="s">
        <v>6850</v>
      </c>
      <c r="F3475" s="30" t="s">
        <v>30509</v>
      </c>
    </row>
    <row r="3476" spans="1:6" ht="28.8" hidden="1" x14ac:dyDescent="0.3">
      <c r="A3476" s="29">
        <v>9</v>
      </c>
      <c r="B3476" s="30" t="s">
        <v>30105</v>
      </c>
      <c r="C3476" s="29" t="s">
        <v>30505</v>
      </c>
      <c r="D3476" s="30" t="s">
        <v>30506</v>
      </c>
      <c r="E3476" s="29" t="s">
        <v>6852</v>
      </c>
      <c r="F3476" s="30" t="s">
        <v>30510</v>
      </c>
    </row>
    <row r="3477" spans="1:6" ht="28.8" hidden="1" x14ac:dyDescent="0.3">
      <c r="A3477" s="29">
        <v>9</v>
      </c>
      <c r="B3477" s="30" t="s">
        <v>30105</v>
      </c>
      <c r="C3477" s="29" t="s">
        <v>30505</v>
      </c>
      <c r="D3477" s="30" t="s">
        <v>30506</v>
      </c>
      <c r="E3477" s="29" t="s">
        <v>6854</v>
      </c>
      <c r="F3477" s="30" t="s">
        <v>30511</v>
      </c>
    </row>
    <row r="3478" spans="1:6" ht="28.8" hidden="1" x14ac:dyDescent="0.3">
      <c r="A3478" s="29">
        <v>9</v>
      </c>
      <c r="B3478" s="30" t="s">
        <v>30105</v>
      </c>
      <c r="C3478" s="29" t="s">
        <v>30505</v>
      </c>
      <c r="D3478" s="30" t="s">
        <v>30506</v>
      </c>
      <c r="E3478" s="29" t="s">
        <v>6856</v>
      </c>
      <c r="F3478" s="30" t="s">
        <v>30512</v>
      </c>
    </row>
    <row r="3479" spans="1:6" ht="28.8" hidden="1" x14ac:dyDescent="0.3">
      <c r="A3479" s="29">
        <v>9</v>
      </c>
      <c r="B3479" s="30" t="s">
        <v>30105</v>
      </c>
      <c r="C3479" s="29" t="s">
        <v>30505</v>
      </c>
      <c r="D3479" s="30" t="s">
        <v>30506</v>
      </c>
      <c r="E3479" s="29" t="s">
        <v>6858</v>
      </c>
      <c r="F3479" s="30" t="s">
        <v>30513</v>
      </c>
    </row>
    <row r="3480" spans="1:6" ht="28.8" hidden="1" x14ac:dyDescent="0.3">
      <c r="A3480" s="29">
        <v>9</v>
      </c>
      <c r="B3480" s="30" t="s">
        <v>30105</v>
      </c>
      <c r="C3480" s="29" t="s">
        <v>30505</v>
      </c>
      <c r="D3480" s="30" t="s">
        <v>30506</v>
      </c>
      <c r="E3480" s="29" t="s">
        <v>6860</v>
      </c>
      <c r="F3480" s="30" t="s">
        <v>30514</v>
      </c>
    </row>
    <row r="3481" spans="1:6" ht="28.8" hidden="1" x14ac:dyDescent="0.3">
      <c r="A3481" s="29">
        <v>9</v>
      </c>
      <c r="B3481" s="30" t="s">
        <v>30105</v>
      </c>
      <c r="C3481" s="29" t="s">
        <v>30505</v>
      </c>
      <c r="D3481" s="30" t="s">
        <v>30506</v>
      </c>
      <c r="E3481" s="29" t="s">
        <v>6862</v>
      </c>
      <c r="F3481" s="30" t="s">
        <v>30515</v>
      </c>
    </row>
    <row r="3482" spans="1:6" ht="28.8" hidden="1" x14ac:dyDescent="0.3">
      <c r="A3482" s="29">
        <v>9</v>
      </c>
      <c r="B3482" s="30" t="s">
        <v>30105</v>
      </c>
      <c r="C3482" s="29" t="s">
        <v>30516</v>
      </c>
      <c r="D3482" s="30" t="s">
        <v>30517</v>
      </c>
      <c r="E3482" s="29" t="s">
        <v>6864</v>
      </c>
      <c r="F3482" s="30" t="s">
        <v>30518</v>
      </c>
    </row>
    <row r="3483" spans="1:6" ht="28.8" hidden="1" x14ac:dyDescent="0.3">
      <c r="A3483" s="29">
        <v>9</v>
      </c>
      <c r="B3483" s="30" t="s">
        <v>30105</v>
      </c>
      <c r="C3483" s="29" t="s">
        <v>30516</v>
      </c>
      <c r="D3483" s="30" t="s">
        <v>30517</v>
      </c>
      <c r="E3483" s="29" t="s">
        <v>6866</v>
      </c>
      <c r="F3483" s="30" t="s">
        <v>30519</v>
      </c>
    </row>
    <row r="3484" spans="1:6" ht="28.8" hidden="1" x14ac:dyDescent="0.3">
      <c r="A3484" s="29">
        <v>9</v>
      </c>
      <c r="B3484" s="30" t="s">
        <v>30105</v>
      </c>
      <c r="C3484" s="29" t="s">
        <v>30516</v>
      </c>
      <c r="D3484" s="30" t="s">
        <v>30517</v>
      </c>
      <c r="E3484" s="29" t="s">
        <v>6868</v>
      </c>
      <c r="F3484" s="30" t="s">
        <v>30520</v>
      </c>
    </row>
    <row r="3485" spans="1:6" ht="28.8" hidden="1" x14ac:dyDescent="0.3">
      <c r="A3485" s="29">
        <v>9</v>
      </c>
      <c r="B3485" s="30" t="s">
        <v>30105</v>
      </c>
      <c r="C3485" s="29" t="s">
        <v>30516</v>
      </c>
      <c r="D3485" s="30" t="s">
        <v>30517</v>
      </c>
      <c r="E3485" s="29" t="s">
        <v>6870</v>
      </c>
      <c r="F3485" s="30" t="s">
        <v>30521</v>
      </c>
    </row>
    <row r="3486" spans="1:6" ht="28.8" hidden="1" x14ac:dyDescent="0.3">
      <c r="A3486" s="29">
        <v>9</v>
      </c>
      <c r="B3486" s="30" t="s">
        <v>30105</v>
      </c>
      <c r="C3486" s="29" t="s">
        <v>30516</v>
      </c>
      <c r="D3486" s="30" t="s">
        <v>30517</v>
      </c>
      <c r="E3486" s="29" t="s">
        <v>6872</v>
      </c>
      <c r="F3486" s="30" t="s">
        <v>30522</v>
      </c>
    </row>
    <row r="3487" spans="1:6" ht="28.8" hidden="1" x14ac:dyDescent="0.3">
      <c r="A3487" s="29">
        <v>9</v>
      </c>
      <c r="B3487" s="30" t="s">
        <v>30105</v>
      </c>
      <c r="C3487" s="29" t="s">
        <v>30516</v>
      </c>
      <c r="D3487" s="30" t="s">
        <v>30517</v>
      </c>
      <c r="E3487" s="38" t="s">
        <v>30523</v>
      </c>
      <c r="F3487" s="33" t="s">
        <v>30524</v>
      </c>
    </row>
    <row r="3488" spans="1:6" ht="28.8" hidden="1" x14ac:dyDescent="0.3">
      <c r="A3488" s="29">
        <v>9</v>
      </c>
      <c r="B3488" s="30" t="s">
        <v>30105</v>
      </c>
      <c r="C3488" s="29" t="s">
        <v>30516</v>
      </c>
      <c r="D3488" s="30" t="s">
        <v>30517</v>
      </c>
      <c r="E3488" s="32" t="s">
        <v>30525</v>
      </c>
      <c r="F3488" s="37" t="s">
        <v>30526</v>
      </c>
    </row>
    <row r="3489" spans="1:6" ht="28.8" hidden="1" x14ac:dyDescent="0.3">
      <c r="A3489" s="29">
        <v>9</v>
      </c>
      <c r="B3489" s="30" t="s">
        <v>30105</v>
      </c>
      <c r="C3489" s="29" t="s">
        <v>30516</v>
      </c>
      <c r="D3489" s="30" t="s">
        <v>30517</v>
      </c>
      <c r="E3489" s="29" t="s">
        <v>6874</v>
      </c>
      <c r="F3489" s="30" t="s">
        <v>30527</v>
      </c>
    </row>
    <row r="3490" spans="1:6" ht="28.8" hidden="1" x14ac:dyDescent="0.3">
      <c r="A3490" s="29">
        <v>9</v>
      </c>
      <c r="B3490" s="30" t="s">
        <v>30105</v>
      </c>
      <c r="C3490" s="29" t="s">
        <v>30516</v>
      </c>
      <c r="D3490" s="30" t="s">
        <v>30517</v>
      </c>
      <c r="E3490" s="29" t="s">
        <v>6876</v>
      </c>
      <c r="F3490" s="30" t="s">
        <v>30528</v>
      </c>
    </row>
    <row r="3491" spans="1:6" ht="28.8" hidden="1" x14ac:dyDescent="0.3">
      <c r="A3491" s="29">
        <v>9</v>
      </c>
      <c r="B3491" s="30" t="s">
        <v>30105</v>
      </c>
      <c r="C3491" s="29" t="s">
        <v>30529</v>
      </c>
      <c r="D3491" s="30" t="s">
        <v>30530</v>
      </c>
      <c r="E3491" s="29" t="s">
        <v>6878</v>
      </c>
      <c r="F3491" s="30" t="s">
        <v>30531</v>
      </c>
    </row>
    <row r="3492" spans="1:6" ht="28.8" hidden="1" x14ac:dyDescent="0.3">
      <c r="A3492" s="29">
        <v>9</v>
      </c>
      <c r="B3492" s="30" t="s">
        <v>30105</v>
      </c>
      <c r="C3492" s="29" t="s">
        <v>30529</v>
      </c>
      <c r="D3492" s="30" t="s">
        <v>30530</v>
      </c>
      <c r="E3492" s="29" t="s">
        <v>6880</v>
      </c>
      <c r="F3492" s="30" t="s">
        <v>30532</v>
      </c>
    </row>
    <row r="3493" spans="1:6" ht="28.8" hidden="1" x14ac:dyDescent="0.3">
      <c r="A3493" s="29">
        <v>9</v>
      </c>
      <c r="B3493" s="30" t="s">
        <v>30105</v>
      </c>
      <c r="C3493" s="29" t="s">
        <v>30529</v>
      </c>
      <c r="D3493" s="30" t="s">
        <v>30530</v>
      </c>
      <c r="E3493" s="29" t="s">
        <v>6882</v>
      </c>
      <c r="F3493" s="30" t="s">
        <v>30533</v>
      </c>
    </row>
    <row r="3494" spans="1:6" ht="28.8" hidden="1" x14ac:dyDescent="0.3">
      <c r="A3494" s="29">
        <v>9</v>
      </c>
      <c r="B3494" s="30" t="s">
        <v>30105</v>
      </c>
      <c r="C3494" s="29" t="s">
        <v>30529</v>
      </c>
      <c r="D3494" s="30" t="s">
        <v>30530</v>
      </c>
      <c r="E3494" s="29" t="s">
        <v>6884</v>
      </c>
      <c r="F3494" s="30" t="s">
        <v>30534</v>
      </c>
    </row>
    <row r="3495" spans="1:6" ht="28.8" hidden="1" x14ac:dyDescent="0.3">
      <c r="A3495" s="29">
        <v>9</v>
      </c>
      <c r="B3495" s="30" t="s">
        <v>30105</v>
      </c>
      <c r="C3495" s="29" t="s">
        <v>30535</v>
      </c>
      <c r="D3495" s="30" t="s">
        <v>30536</v>
      </c>
      <c r="E3495" s="29" t="s">
        <v>6886</v>
      </c>
      <c r="F3495" s="30" t="s">
        <v>30537</v>
      </c>
    </row>
    <row r="3496" spans="1:6" ht="28.8" hidden="1" x14ac:dyDescent="0.3">
      <c r="A3496" s="29">
        <v>9</v>
      </c>
      <c r="B3496" s="30" t="s">
        <v>30105</v>
      </c>
      <c r="C3496" s="29" t="s">
        <v>30535</v>
      </c>
      <c r="D3496" s="30" t="s">
        <v>30536</v>
      </c>
      <c r="E3496" s="29" t="s">
        <v>6888</v>
      </c>
      <c r="F3496" s="30" t="s">
        <v>30538</v>
      </c>
    </row>
    <row r="3497" spans="1:6" ht="28.8" hidden="1" x14ac:dyDescent="0.3">
      <c r="A3497" s="29">
        <v>9</v>
      </c>
      <c r="B3497" s="30" t="s">
        <v>30105</v>
      </c>
      <c r="C3497" s="29" t="s">
        <v>30535</v>
      </c>
      <c r="D3497" s="30" t="s">
        <v>30536</v>
      </c>
      <c r="E3497" s="29" t="s">
        <v>6890</v>
      </c>
      <c r="F3497" s="30" t="s">
        <v>30539</v>
      </c>
    </row>
    <row r="3498" spans="1:6" ht="28.8" hidden="1" x14ac:dyDescent="0.3">
      <c r="A3498" s="29">
        <v>9</v>
      </c>
      <c r="B3498" s="30" t="s">
        <v>30105</v>
      </c>
      <c r="C3498" s="29" t="s">
        <v>30535</v>
      </c>
      <c r="D3498" s="30" t="s">
        <v>30536</v>
      </c>
      <c r="E3498" s="29" t="s">
        <v>6892</v>
      </c>
      <c r="F3498" s="30" t="s">
        <v>30540</v>
      </c>
    </row>
    <row r="3499" spans="1:6" ht="28.8" hidden="1" x14ac:dyDescent="0.3">
      <c r="A3499" s="29">
        <v>9</v>
      </c>
      <c r="B3499" s="30" t="s">
        <v>30105</v>
      </c>
      <c r="C3499" s="29" t="s">
        <v>30535</v>
      </c>
      <c r="D3499" s="30" t="s">
        <v>30536</v>
      </c>
      <c r="E3499" s="29" t="s">
        <v>6894</v>
      </c>
      <c r="F3499" s="30" t="s">
        <v>30541</v>
      </c>
    </row>
    <row r="3500" spans="1:6" ht="28.8" hidden="1" x14ac:dyDescent="0.3">
      <c r="A3500" s="29">
        <v>9</v>
      </c>
      <c r="B3500" s="30" t="s">
        <v>30105</v>
      </c>
      <c r="C3500" s="29" t="s">
        <v>30535</v>
      </c>
      <c r="D3500" s="30" t="s">
        <v>30536</v>
      </c>
      <c r="E3500" s="29" t="s">
        <v>6896</v>
      </c>
      <c r="F3500" s="30" t="s">
        <v>30542</v>
      </c>
    </row>
    <row r="3501" spans="1:6" ht="28.8" hidden="1" x14ac:dyDescent="0.3">
      <c r="A3501" s="29">
        <v>9</v>
      </c>
      <c r="B3501" s="30" t="s">
        <v>30105</v>
      </c>
      <c r="C3501" s="29" t="s">
        <v>30535</v>
      </c>
      <c r="D3501" s="30" t="s">
        <v>30536</v>
      </c>
      <c r="E3501" s="29" t="s">
        <v>6898</v>
      </c>
      <c r="F3501" s="30" t="s">
        <v>30543</v>
      </c>
    </row>
    <row r="3502" spans="1:6" ht="28.8" hidden="1" x14ac:dyDescent="0.3">
      <c r="A3502" s="29">
        <v>9</v>
      </c>
      <c r="B3502" s="30" t="s">
        <v>30105</v>
      </c>
      <c r="C3502" s="29" t="s">
        <v>30535</v>
      </c>
      <c r="D3502" s="30" t="s">
        <v>30536</v>
      </c>
      <c r="E3502" s="29" t="s">
        <v>6900</v>
      </c>
      <c r="F3502" s="30" t="s">
        <v>30544</v>
      </c>
    </row>
    <row r="3503" spans="1:6" ht="28.8" hidden="1" x14ac:dyDescent="0.3">
      <c r="A3503" s="29">
        <v>9</v>
      </c>
      <c r="B3503" s="30" t="s">
        <v>30105</v>
      </c>
      <c r="C3503" s="29" t="s">
        <v>30545</v>
      </c>
      <c r="D3503" s="30" t="s">
        <v>30546</v>
      </c>
      <c r="E3503" s="29" t="s">
        <v>6902</v>
      </c>
      <c r="F3503" s="30" t="s">
        <v>30547</v>
      </c>
    </row>
    <row r="3504" spans="1:6" ht="28.8" hidden="1" x14ac:dyDescent="0.3">
      <c r="A3504" s="29">
        <v>9</v>
      </c>
      <c r="B3504" s="30" t="s">
        <v>30105</v>
      </c>
      <c r="C3504" s="29" t="s">
        <v>30545</v>
      </c>
      <c r="D3504" s="30" t="s">
        <v>30546</v>
      </c>
      <c r="E3504" s="29" t="s">
        <v>6904</v>
      </c>
      <c r="F3504" s="30" t="s">
        <v>30548</v>
      </c>
    </row>
    <row r="3505" spans="1:6" ht="28.8" hidden="1" x14ac:dyDescent="0.3">
      <c r="A3505" s="29">
        <v>9</v>
      </c>
      <c r="B3505" s="30" t="s">
        <v>30105</v>
      </c>
      <c r="C3505" s="29" t="s">
        <v>30545</v>
      </c>
      <c r="D3505" s="30" t="s">
        <v>30546</v>
      </c>
      <c r="E3505" s="29" t="s">
        <v>6906</v>
      </c>
      <c r="F3505" s="30" t="s">
        <v>30549</v>
      </c>
    </row>
    <row r="3506" spans="1:6" ht="28.8" hidden="1" x14ac:dyDescent="0.3">
      <c r="A3506" s="29">
        <v>9</v>
      </c>
      <c r="B3506" s="30" t="s">
        <v>30105</v>
      </c>
      <c r="C3506" s="29" t="s">
        <v>30545</v>
      </c>
      <c r="D3506" s="30" t="s">
        <v>30546</v>
      </c>
      <c r="E3506" s="29" t="s">
        <v>6908</v>
      </c>
      <c r="F3506" s="30" t="s">
        <v>30550</v>
      </c>
    </row>
    <row r="3507" spans="1:6" ht="28.8" hidden="1" x14ac:dyDescent="0.3">
      <c r="A3507" s="29">
        <v>9</v>
      </c>
      <c r="B3507" s="30" t="s">
        <v>30105</v>
      </c>
      <c r="C3507" s="29" t="s">
        <v>30545</v>
      </c>
      <c r="D3507" s="30" t="s">
        <v>30546</v>
      </c>
      <c r="E3507" s="29" t="s">
        <v>6910</v>
      </c>
      <c r="F3507" s="30" t="s">
        <v>30551</v>
      </c>
    </row>
    <row r="3508" spans="1:6" ht="28.8" hidden="1" x14ac:dyDescent="0.3">
      <c r="A3508" s="29">
        <v>9</v>
      </c>
      <c r="B3508" s="30" t="s">
        <v>30105</v>
      </c>
      <c r="C3508" s="29" t="s">
        <v>30545</v>
      </c>
      <c r="D3508" s="30" t="s">
        <v>30546</v>
      </c>
      <c r="E3508" s="29" t="s">
        <v>6912</v>
      </c>
      <c r="F3508" s="30" t="s">
        <v>30552</v>
      </c>
    </row>
    <row r="3509" spans="1:6" ht="28.8" hidden="1" x14ac:dyDescent="0.3">
      <c r="A3509" s="29">
        <v>9</v>
      </c>
      <c r="B3509" s="30" t="s">
        <v>30105</v>
      </c>
      <c r="C3509" s="29" t="s">
        <v>30545</v>
      </c>
      <c r="D3509" s="30" t="s">
        <v>30546</v>
      </c>
      <c r="E3509" s="29" t="s">
        <v>6914</v>
      </c>
      <c r="F3509" s="30" t="s">
        <v>30553</v>
      </c>
    </row>
    <row r="3510" spans="1:6" ht="28.8" hidden="1" x14ac:dyDescent="0.3">
      <c r="A3510" s="29">
        <v>9</v>
      </c>
      <c r="B3510" s="30" t="s">
        <v>30105</v>
      </c>
      <c r="C3510" s="29" t="s">
        <v>30545</v>
      </c>
      <c r="D3510" s="30" t="s">
        <v>30546</v>
      </c>
      <c r="E3510" s="29" t="s">
        <v>6916</v>
      </c>
      <c r="F3510" s="30" t="s">
        <v>30554</v>
      </c>
    </row>
    <row r="3511" spans="1:6" ht="28.8" hidden="1" x14ac:dyDescent="0.3">
      <c r="A3511" s="29">
        <v>9</v>
      </c>
      <c r="B3511" s="30" t="s">
        <v>30105</v>
      </c>
      <c r="C3511" s="29" t="s">
        <v>30545</v>
      </c>
      <c r="D3511" s="30" t="s">
        <v>30546</v>
      </c>
      <c r="E3511" s="29" t="s">
        <v>6918</v>
      </c>
      <c r="F3511" s="30" t="s">
        <v>30555</v>
      </c>
    </row>
    <row r="3512" spans="1:6" ht="28.8" hidden="1" x14ac:dyDescent="0.3">
      <c r="A3512" s="29">
        <v>9</v>
      </c>
      <c r="B3512" s="30" t="s">
        <v>30105</v>
      </c>
      <c r="C3512" s="29" t="s">
        <v>30556</v>
      </c>
      <c r="D3512" s="30" t="s">
        <v>30557</v>
      </c>
      <c r="E3512" s="29" t="s">
        <v>6920</v>
      </c>
      <c r="F3512" s="30" t="s">
        <v>30558</v>
      </c>
    </row>
    <row r="3513" spans="1:6" ht="28.8" hidden="1" x14ac:dyDescent="0.3">
      <c r="A3513" s="29">
        <v>9</v>
      </c>
      <c r="B3513" s="30" t="s">
        <v>30105</v>
      </c>
      <c r="C3513" s="29" t="s">
        <v>30556</v>
      </c>
      <c r="D3513" s="30" t="s">
        <v>30557</v>
      </c>
      <c r="E3513" s="29" t="s">
        <v>6922</v>
      </c>
      <c r="F3513" s="30" t="s">
        <v>30559</v>
      </c>
    </row>
    <row r="3514" spans="1:6" ht="28.8" hidden="1" x14ac:dyDescent="0.3">
      <c r="A3514" s="29">
        <v>9</v>
      </c>
      <c r="B3514" s="30" t="s">
        <v>30105</v>
      </c>
      <c r="C3514" s="29" t="s">
        <v>30556</v>
      </c>
      <c r="D3514" s="30" t="s">
        <v>30557</v>
      </c>
      <c r="E3514" s="29" t="s">
        <v>6924</v>
      </c>
      <c r="F3514" s="30" t="s">
        <v>30560</v>
      </c>
    </row>
    <row r="3515" spans="1:6" ht="28.8" hidden="1" x14ac:dyDescent="0.3">
      <c r="A3515" s="29">
        <v>9</v>
      </c>
      <c r="B3515" s="30" t="s">
        <v>30105</v>
      </c>
      <c r="C3515" s="29" t="s">
        <v>30556</v>
      </c>
      <c r="D3515" s="30" t="s">
        <v>30557</v>
      </c>
      <c r="E3515" s="29" t="s">
        <v>6926</v>
      </c>
      <c r="F3515" s="30" t="s">
        <v>30561</v>
      </c>
    </row>
    <row r="3516" spans="1:6" ht="43.2" hidden="1" x14ac:dyDescent="0.3">
      <c r="A3516" s="29">
        <v>9</v>
      </c>
      <c r="B3516" s="30" t="s">
        <v>30105</v>
      </c>
      <c r="C3516" s="29" t="s">
        <v>30562</v>
      </c>
      <c r="D3516" s="30" t="s">
        <v>30563</v>
      </c>
      <c r="E3516" s="29" t="s">
        <v>6928</v>
      </c>
      <c r="F3516" s="30" t="s">
        <v>30564</v>
      </c>
    </row>
    <row r="3517" spans="1:6" ht="43.2" hidden="1" x14ac:dyDescent="0.3">
      <c r="A3517" s="29">
        <v>9</v>
      </c>
      <c r="B3517" s="30" t="s">
        <v>30105</v>
      </c>
      <c r="C3517" s="29" t="s">
        <v>30562</v>
      </c>
      <c r="D3517" s="30" t="s">
        <v>30563</v>
      </c>
      <c r="E3517" s="29" t="s">
        <v>6930</v>
      </c>
      <c r="F3517" s="30" t="s">
        <v>30565</v>
      </c>
    </row>
    <row r="3518" spans="1:6" ht="43.2" hidden="1" x14ac:dyDescent="0.3">
      <c r="A3518" s="29">
        <v>9</v>
      </c>
      <c r="B3518" s="30" t="s">
        <v>30105</v>
      </c>
      <c r="C3518" s="29" t="s">
        <v>30562</v>
      </c>
      <c r="D3518" s="30" t="s">
        <v>30563</v>
      </c>
      <c r="E3518" s="29" t="s">
        <v>6932</v>
      </c>
      <c r="F3518" s="30" t="s">
        <v>30566</v>
      </c>
    </row>
    <row r="3519" spans="1:6" ht="43.2" hidden="1" x14ac:dyDescent="0.3">
      <c r="A3519" s="29">
        <v>9</v>
      </c>
      <c r="B3519" s="30" t="s">
        <v>30105</v>
      </c>
      <c r="C3519" s="29" t="s">
        <v>30562</v>
      </c>
      <c r="D3519" s="30" t="s">
        <v>30563</v>
      </c>
      <c r="E3519" s="29" t="s">
        <v>6934</v>
      </c>
      <c r="F3519" s="30" t="s">
        <v>30567</v>
      </c>
    </row>
    <row r="3520" spans="1:6" ht="28.8" hidden="1" x14ac:dyDescent="0.3">
      <c r="A3520" s="29">
        <v>9</v>
      </c>
      <c r="B3520" s="30" t="s">
        <v>30105</v>
      </c>
      <c r="C3520" s="29" t="s">
        <v>30568</v>
      </c>
      <c r="D3520" s="30" t="s">
        <v>30569</v>
      </c>
      <c r="E3520" s="29" t="s">
        <v>6936</v>
      </c>
      <c r="F3520" s="30" t="s">
        <v>30570</v>
      </c>
    </row>
    <row r="3521" spans="1:6" ht="28.8" hidden="1" x14ac:dyDescent="0.3">
      <c r="A3521" s="29">
        <v>9</v>
      </c>
      <c r="B3521" s="30" t="s">
        <v>30105</v>
      </c>
      <c r="C3521" s="29" t="s">
        <v>30568</v>
      </c>
      <c r="D3521" s="30" t="s">
        <v>30569</v>
      </c>
      <c r="E3521" s="29" t="s">
        <v>6938</v>
      </c>
      <c r="F3521" s="30" t="s">
        <v>30571</v>
      </c>
    </row>
    <row r="3522" spans="1:6" ht="28.8" hidden="1" x14ac:dyDescent="0.3">
      <c r="A3522" s="29">
        <v>9</v>
      </c>
      <c r="B3522" s="30" t="s">
        <v>30105</v>
      </c>
      <c r="C3522" s="29" t="s">
        <v>30568</v>
      </c>
      <c r="D3522" s="30" t="s">
        <v>30569</v>
      </c>
      <c r="E3522" s="29" t="s">
        <v>6940</v>
      </c>
      <c r="F3522" s="30" t="s">
        <v>30572</v>
      </c>
    </row>
    <row r="3523" spans="1:6" ht="28.8" hidden="1" x14ac:dyDescent="0.3">
      <c r="A3523" s="29">
        <v>9</v>
      </c>
      <c r="B3523" s="30" t="s">
        <v>30105</v>
      </c>
      <c r="C3523" s="29" t="s">
        <v>30568</v>
      </c>
      <c r="D3523" s="30" t="s">
        <v>30569</v>
      </c>
      <c r="E3523" s="29" t="s">
        <v>6942</v>
      </c>
      <c r="F3523" s="30" t="s">
        <v>30573</v>
      </c>
    </row>
    <row r="3524" spans="1:6" ht="28.8" hidden="1" x14ac:dyDescent="0.3">
      <c r="A3524" s="29">
        <v>9</v>
      </c>
      <c r="B3524" s="30" t="s">
        <v>30105</v>
      </c>
      <c r="C3524" s="29" t="s">
        <v>30568</v>
      </c>
      <c r="D3524" s="30" t="s">
        <v>30569</v>
      </c>
      <c r="E3524" s="29" t="s">
        <v>6944</v>
      </c>
      <c r="F3524" s="30" t="s">
        <v>30574</v>
      </c>
    </row>
    <row r="3525" spans="1:6" ht="28.8" hidden="1" x14ac:dyDescent="0.3">
      <c r="A3525" s="29">
        <v>9</v>
      </c>
      <c r="B3525" s="30" t="s">
        <v>30105</v>
      </c>
      <c r="C3525" s="29" t="s">
        <v>30568</v>
      </c>
      <c r="D3525" s="30" t="s">
        <v>30569</v>
      </c>
      <c r="E3525" s="29" t="s">
        <v>6946</v>
      </c>
      <c r="F3525" s="30" t="s">
        <v>30575</v>
      </c>
    </row>
    <row r="3526" spans="1:6" ht="28.8" hidden="1" x14ac:dyDescent="0.3">
      <c r="A3526" s="29">
        <v>9</v>
      </c>
      <c r="B3526" s="30" t="s">
        <v>30105</v>
      </c>
      <c r="C3526" s="29" t="s">
        <v>30576</v>
      </c>
      <c r="D3526" s="30" t="s">
        <v>30577</v>
      </c>
      <c r="E3526" s="29" t="s">
        <v>6948</v>
      </c>
      <c r="F3526" s="30" t="s">
        <v>30578</v>
      </c>
    </row>
    <row r="3527" spans="1:6" ht="28.8" hidden="1" x14ac:dyDescent="0.3">
      <c r="A3527" s="29">
        <v>9</v>
      </c>
      <c r="B3527" s="30" t="s">
        <v>30105</v>
      </c>
      <c r="C3527" s="29" t="s">
        <v>30579</v>
      </c>
      <c r="D3527" s="30" t="s">
        <v>30580</v>
      </c>
      <c r="E3527" s="29" t="s">
        <v>6950</v>
      </c>
      <c r="F3527" s="30" t="s">
        <v>30581</v>
      </c>
    </row>
    <row r="3528" spans="1:6" ht="28.8" hidden="1" x14ac:dyDescent="0.3">
      <c r="A3528" s="29">
        <v>9</v>
      </c>
      <c r="B3528" s="30" t="s">
        <v>30105</v>
      </c>
      <c r="C3528" s="29" t="s">
        <v>30579</v>
      </c>
      <c r="D3528" s="30" t="s">
        <v>30580</v>
      </c>
      <c r="E3528" s="29" t="s">
        <v>6952</v>
      </c>
      <c r="F3528" s="30" t="s">
        <v>30582</v>
      </c>
    </row>
    <row r="3529" spans="1:6" ht="28.8" hidden="1" x14ac:dyDescent="0.3">
      <c r="A3529" s="29">
        <v>9</v>
      </c>
      <c r="B3529" s="30" t="s">
        <v>30105</v>
      </c>
      <c r="C3529" s="29" t="s">
        <v>30579</v>
      </c>
      <c r="D3529" s="30" t="s">
        <v>30580</v>
      </c>
      <c r="E3529" s="29" t="s">
        <v>6954</v>
      </c>
      <c r="F3529" s="30" t="s">
        <v>30583</v>
      </c>
    </row>
    <row r="3530" spans="1:6" ht="28.8" hidden="1" x14ac:dyDescent="0.3">
      <c r="A3530" s="29">
        <v>9</v>
      </c>
      <c r="B3530" s="30" t="s">
        <v>30105</v>
      </c>
      <c r="C3530" s="29" t="s">
        <v>30579</v>
      </c>
      <c r="D3530" s="30" t="s">
        <v>30580</v>
      </c>
      <c r="E3530" s="29" t="s">
        <v>6956</v>
      </c>
      <c r="F3530" s="30" t="s">
        <v>30584</v>
      </c>
    </row>
    <row r="3531" spans="1:6" ht="28.8" hidden="1" x14ac:dyDescent="0.3">
      <c r="A3531" s="29">
        <v>9</v>
      </c>
      <c r="B3531" s="30" t="s">
        <v>30105</v>
      </c>
      <c r="C3531" s="29" t="s">
        <v>30579</v>
      </c>
      <c r="D3531" s="30" t="s">
        <v>30580</v>
      </c>
      <c r="E3531" s="29" t="s">
        <v>6958</v>
      </c>
      <c r="F3531" s="30" t="s">
        <v>30585</v>
      </c>
    </row>
    <row r="3532" spans="1:6" ht="28.8" hidden="1" x14ac:dyDescent="0.3">
      <c r="A3532" s="29">
        <v>9</v>
      </c>
      <c r="B3532" s="30" t="s">
        <v>30105</v>
      </c>
      <c r="C3532" s="29" t="s">
        <v>30579</v>
      </c>
      <c r="D3532" s="30" t="s">
        <v>30580</v>
      </c>
      <c r="E3532" s="29" t="s">
        <v>6960</v>
      </c>
      <c r="F3532" s="30" t="s">
        <v>30586</v>
      </c>
    </row>
    <row r="3533" spans="1:6" ht="28.8" hidden="1" x14ac:dyDescent="0.3">
      <c r="A3533" s="29">
        <v>9</v>
      </c>
      <c r="B3533" s="30" t="s">
        <v>30105</v>
      </c>
      <c r="C3533" s="29" t="s">
        <v>30587</v>
      </c>
      <c r="D3533" s="30" t="s">
        <v>30588</v>
      </c>
      <c r="E3533" s="29" t="s">
        <v>6962</v>
      </c>
      <c r="F3533" s="30" t="s">
        <v>30589</v>
      </c>
    </row>
    <row r="3534" spans="1:6" ht="28.8" hidden="1" x14ac:dyDescent="0.3">
      <c r="A3534" s="29">
        <v>9</v>
      </c>
      <c r="B3534" s="30" t="s">
        <v>30105</v>
      </c>
      <c r="C3534" s="29" t="s">
        <v>30587</v>
      </c>
      <c r="D3534" s="30" t="s">
        <v>30588</v>
      </c>
      <c r="E3534" s="29" t="s">
        <v>6964</v>
      </c>
      <c r="F3534" s="30" t="s">
        <v>30590</v>
      </c>
    </row>
    <row r="3535" spans="1:6" ht="28.8" hidden="1" x14ac:dyDescent="0.3">
      <c r="A3535" s="29">
        <v>9</v>
      </c>
      <c r="B3535" s="30" t="s">
        <v>30105</v>
      </c>
      <c r="C3535" s="29" t="s">
        <v>30587</v>
      </c>
      <c r="D3535" s="30" t="s">
        <v>30588</v>
      </c>
      <c r="E3535" s="29" t="s">
        <v>6966</v>
      </c>
      <c r="F3535" s="30" t="s">
        <v>30591</v>
      </c>
    </row>
    <row r="3536" spans="1:6" ht="28.8" hidden="1" x14ac:dyDescent="0.3">
      <c r="A3536" s="29">
        <v>9</v>
      </c>
      <c r="B3536" s="30" t="s">
        <v>30105</v>
      </c>
      <c r="C3536" s="29" t="s">
        <v>30587</v>
      </c>
      <c r="D3536" s="30" t="s">
        <v>30588</v>
      </c>
      <c r="E3536" s="29" t="s">
        <v>6968</v>
      </c>
      <c r="F3536" s="30" t="s">
        <v>30592</v>
      </c>
    </row>
    <row r="3537" spans="1:6" ht="28.8" hidden="1" x14ac:dyDescent="0.3">
      <c r="A3537" s="29">
        <v>9</v>
      </c>
      <c r="B3537" s="30" t="s">
        <v>30105</v>
      </c>
      <c r="C3537" s="29" t="s">
        <v>30593</v>
      </c>
      <c r="D3537" s="30" t="s">
        <v>30594</v>
      </c>
      <c r="E3537" s="29" t="s">
        <v>6990</v>
      </c>
      <c r="F3537" s="30" t="s">
        <v>30595</v>
      </c>
    </row>
    <row r="3538" spans="1:6" ht="28.8" hidden="1" x14ac:dyDescent="0.3">
      <c r="A3538" s="29">
        <v>9</v>
      </c>
      <c r="B3538" s="30" t="s">
        <v>30105</v>
      </c>
      <c r="C3538" s="29" t="s">
        <v>30593</v>
      </c>
      <c r="D3538" s="30" t="s">
        <v>30594</v>
      </c>
      <c r="E3538" s="29" t="s">
        <v>6992</v>
      </c>
      <c r="F3538" s="30" t="s">
        <v>30596</v>
      </c>
    </row>
    <row r="3539" spans="1:6" ht="28.8" hidden="1" x14ac:dyDescent="0.3">
      <c r="A3539" s="29">
        <v>9</v>
      </c>
      <c r="B3539" s="30" t="s">
        <v>30105</v>
      </c>
      <c r="C3539" s="29" t="s">
        <v>30597</v>
      </c>
      <c r="D3539" s="30" t="s">
        <v>30598</v>
      </c>
      <c r="E3539" s="29" t="s">
        <v>6994</v>
      </c>
      <c r="F3539" s="30" t="s">
        <v>30599</v>
      </c>
    </row>
    <row r="3540" spans="1:6" ht="28.8" hidden="1" x14ac:dyDescent="0.3">
      <c r="A3540" s="29">
        <v>9</v>
      </c>
      <c r="B3540" s="30" t="s">
        <v>30105</v>
      </c>
      <c r="C3540" s="29" t="s">
        <v>30597</v>
      </c>
      <c r="D3540" s="30" t="s">
        <v>30598</v>
      </c>
      <c r="E3540" s="29" t="s">
        <v>6996</v>
      </c>
      <c r="F3540" s="30" t="s">
        <v>30600</v>
      </c>
    </row>
    <row r="3541" spans="1:6" ht="28.8" hidden="1" x14ac:dyDescent="0.3">
      <c r="A3541" s="29">
        <v>9</v>
      </c>
      <c r="B3541" s="30" t="s">
        <v>30105</v>
      </c>
      <c r="C3541" s="29" t="s">
        <v>30597</v>
      </c>
      <c r="D3541" s="30" t="s">
        <v>30598</v>
      </c>
      <c r="E3541" s="29" t="s">
        <v>6998</v>
      </c>
      <c r="F3541" s="30" t="s">
        <v>30601</v>
      </c>
    </row>
    <row r="3542" spans="1:6" ht="28.8" hidden="1" x14ac:dyDescent="0.3">
      <c r="A3542" s="29">
        <v>9</v>
      </c>
      <c r="B3542" s="30" t="s">
        <v>30105</v>
      </c>
      <c r="C3542" s="29" t="s">
        <v>30597</v>
      </c>
      <c r="D3542" s="30" t="s">
        <v>30598</v>
      </c>
      <c r="E3542" s="29" t="s">
        <v>7000</v>
      </c>
      <c r="F3542" s="30" t="s">
        <v>30602</v>
      </c>
    </row>
    <row r="3543" spans="1:6" ht="28.8" hidden="1" x14ac:dyDescent="0.3">
      <c r="A3543" s="29">
        <v>9</v>
      </c>
      <c r="B3543" s="30" t="s">
        <v>30105</v>
      </c>
      <c r="C3543" s="29" t="s">
        <v>30597</v>
      </c>
      <c r="D3543" s="30" t="s">
        <v>30598</v>
      </c>
      <c r="E3543" s="29" t="s">
        <v>7002</v>
      </c>
      <c r="F3543" s="30" t="s">
        <v>30603</v>
      </c>
    </row>
    <row r="3544" spans="1:6" ht="28.8" hidden="1" x14ac:dyDescent="0.3">
      <c r="A3544" s="29">
        <v>9</v>
      </c>
      <c r="B3544" s="30" t="s">
        <v>30105</v>
      </c>
      <c r="C3544" s="29" t="s">
        <v>30597</v>
      </c>
      <c r="D3544" s="30" t="s">
        <v>30598</v>
      </c>
      <c r="E3544" s="29" t="s">
        <v>7004</v>
      </c>
      <c r="F3544" s="30" t="s">
        <v>30604</v>
      </c>
    </row>
    <row r="3545" spans="1:6" ht="28.8" hidden="1" x14ac:dyDescent="0.3">
      <c r="A3545" s="29">
        <v>9</v>
      </c>
      <c r="B3545" s="30" t="s">
        <v>30105</v>
      </c>
      <c r="C3545" s="29" t="s">
        <v>30605</v>
      </c>
      <c r="D3545" s="30" t="s">
        <v>30606</v>
      </c>
      <c r="E3545" s="29" t="s">
        <v>7006</v>
      </c>
      <c r="F3545" s="30" t="s">
        <v>30607</v>
      </c>
    </row>
    <row r="3546" spans="1:6" ht="28.8" hidden="1" x14ac:dyDescent="0.3">
      <c r="A3546" s="29">
        <v>9</v>
      </c>
      <c r="B3546" s="30" t="s">
        <v>30105</v>
      </c>
      <c r="C3546" s="29" t="s">
        <v>30605</v>
      </c>
      <c r="D3546" s="30" t="s">
        <v>30606</v>
      </c>
      <c r="E3546" s="29" t="s">
        <v>7008</v>
      </c>
      <c r="F3546" s="30" t="s">
        <v>30608</v>
      </c>
    </row>
    <row r="3547" spans="1:6" ht="28.8" hidden="1" x14ac:dyDescent="0.3">
      <c r="A3547" s="29">
        <v>9</v>
      </c>
      <c r="B3547" s="30" t="s">
        <v>30105</v>
      </c>
      <c r="C3547" s="29" t="s">
        <v>30605</v>
      </c>
      <c r="D3547" s="30" t="s">
        <v>30606</v>
      </c>
      <c r="E3547" s="29" t="s">
        <v>7010</v>
      </c>
      <c r="F3547" s="30" t="s">
        <v>30609</v>
      </c>
    </row>
    <row r="3548" spans="1:6" ht="28.8" hidden="1" x14ac:dyDescent="0.3">
      <c r="A3548" s="29">
        <v>9</v>
      </c>
      <c r="B3548" s="30" t="s">
        <v>30105</v>
      </c>
      <c r="C3548" s="29" t="s">
        <v>30605</v>
      </c>
      <c r="D3548" s="30" t="s">
        <v>30606</v>
      </c>
      <c r="E3548" s="29" t="s">
        <v>7012</v>
      </c>
      <c r="F3548" s="30" t="s">
        <v>30610</v>
      </c>
    </row>
    <row r="3549" spans="1:6" ht="28.8" hidden="1" x14ac:dyDescent="0.3">
      <c r="A3549" s="29">
        <v>9</v>
      </c>
      <c r="B3549" s="30" t="s">
        <v>30105</v>
      </c>
      <c r="C3549" s="29" t="s">
        <v>30605</v>
      </c>
      <c r="D3549" s="30" t="s">
        <v>30606</v>
      </c>
      <c r="E3549" s="29" t="s">
        <v>7014</v>
      </c>
      <c r="F3549" s="30" t="s">
        <v>30611</v>
      </c>
    </row>
    <row r="3550" spans="1:6" ht="28.8" hidden="1" x14ac:dyDescent="0.3">
      <c r="A3550" s="29">
        <v>9</v>
      </c>
      <c r="B3550" s="30" t="s">
        <v>30105</v>
      </c>
      <c r="C3550" s="29" t="s">
        <v>30612</v>
      </c>
      <c r="D3550" s="30" t="s">
        <v>30613</v>
      </c>
      <c r="E3550" s="29" t="s">
        <v>7016</v>
      </c>
      <c r="F3550" s="30" t="s">
        <v>30614</v>
      </c>
    </row>
    <row r="3551" spans="1:6" ht="28.8" hidden="1" x14ac:dyDescent="0.3">
      <c r="A3551" s="29">
        <v>9</v>
      </c>
      <c r="B3551" s="30" t="s">
        <v>30105</v>
      </c>
      <c r="C3551" s="29" t="s">
        <v>30612</v>
      </c>
      <c r="D3551" s="30" t="s">
        <v>30613</v>
      </c>
      <c r="E3551" s="29" t="s">
        <v>7018</v>
      </c>
      <c r="F3551" s="30" t="s">
        <v>30615</v>
      </c>
    </row>
    <row r="3552" spans="1:6" ht="28.8" hidden="1" x14ac:dyDescent="0.3">
      <c r="A3552" s="29">
        <v>9</v>
      </c>
      <c r="B3552" s="30" t="s">
        <v>30105</v>
      </c>
      <c r="C3552" s="29" t="s">
        <v>30612</v>
      </c>
      <c r="D3552" s="30" t="s">
        <v>30613</v>
      </c>
      <c r="E3552" s="29" t="s">
        <v>7020</v>
      </c>
      <c r="F3552" s="30" t="s">
        <v>30616</v>
      </c>
    </row>
    <row r="3553" spans="1:6" ht="28.8" hidden="1" x14ac:dyDescent="0.3">
      <c r="A3553" s="29">
        <v>9</v>
      </c>
      <c r="B3553" s="30" t="s">
        <v>30105</v>
      </c>
      <c r="C3553" s="29" t="s">
        <v>30612</v>
      </c>
      <c r="D3553" s="30" t="s">
        <v>30613</v>
      </c>
      <c r="E3553" s="29" t="s">
        <v>7022</v>
      </c>
      <c r="F3553" s="30" t="s">
        <v>30617</v>
      </c>
    </row>
    <row r="3554" spans="1:6" ht="28.8" hidden="1" x14ac:dyDescent="0.3">
      <c r="A3554" s="29">
        <v>9</v>
      </c>
      <c r="B3554" s="30" t="s">
        <v>30105</v>
      </c>
      <c r="C3554" s="29" t="s">
        <v>30618</v>
      </c>
      <c r="D3554" s="30" t="s">
        <v>30619</v>
      </c>
      <c r="E3554" s="29" t="s">
        <v>7024</v>
      </c>
      <c r="F3554" s="30" t="s">
        <v>30620</v>
      </c>
    </row>
    <row r="3555" spans="1:6" ht="28.8" hidden="1" x14ac:dyDescent="0.3">
      <c r="A3555" s="29">
        <v>9</v>
      </c>
      <c r="B3555" s="30" t="s">
        <v>30105</v>
      </c>
      <c r="C3555" s="29" t="s">
        <v>30618</v>
      </c>
      <c r="D3555" s="30" t="s">
        <v>30619</v>
      </c>
      <c r="E3555" s="29" t="s">
        <v>7026</v>
      </c>
      <c r="F3555" s="30" t="s">
        <v>30621</v>
      </c>
    </row>
    <row r="3556" spans="1:6" ht="28.8" hidden="1" x14ac:dyDescent="0.3">
      <c r="A3556" s="29">
        <v>9</v>
      </c>
      <c r="B3556" s="30" t="s">
        <v>30105</v>
      </c>
      <c r="C3556" s="29" t="s">
        <v>30618</v>
      </c>
      <c r="D3556" s="30" t="s">
        <v>30619</v>
      </c>
      <c r="E3556" s="29" t="s">
        <v>7028</v>
      </c>
      <c r="F3556" s="30" t="s">
        <v>30622</v>
      </c>
    </row>
    <row r="3557" spans="1:6" ht="28.8" hidden="1" x14ac:dyDescent="0.3">
      <c r="A3557" s="29">
        <v>9</v>
      </c>
      <c r="B3557" s="30" t="s">
        <v>30105</v>
      </c>
      <c r="C3557" s="29" t="s">
        <v>30618</v>
      </c>
      <c r="D3557" s="30" t="s">
        <v>30619</v>
      </c>
      <c r="E3557" s="29" t="s">
        <v>7030</v>
      </c>
      <c r="F3557" s="30" t="s">
        <v>30623</v>
      </c>
    </row>
    <row r="3558" spans="1:6" ht="28.8" hidden="1" x14ac:dyDescent="0.3">
      <c r="A3558" s="29">
        <v>9</v>
      </c>
      <c r="B3558" s="30" t="s">
        <v>30105</v>
      </c>
      <c r="C3558" s="29" t="s">
        <v>30624</v>
      </c>
      <c r="D3558" s="30" t="s">
        <v>30625</v>
      </c>
      <c r="E3558" s="29" t="s">
        <v>7032</v>
      </c>
      <c r="F3558" s="30" t="s">
        <v>30626</v>
      </c>
    </row>
    <row r="3559" spans="1:6" ht="28.8" hidden="1" x14ac:dyDescent="0.3">
      <c r="A3559" s="29">
        <v>9</v>
      </c>
      <c r="B3559" s="30" t="s">
        <v>30105</v>
      </c>
      <c r="C3559" s="29" t="s">
        <v>30624</v>
      </c>
      <c r="D3559" s="30" t="s">
        <v>30625</v>
      </c>
      <c r="E3559" s="29" t="s">
        <v>7034</v>
      </c>
      <c r="F3559" s="30" t="s">
        <v>30627</v>
      </c>
    </row>
    <row r="3560" spans="1:6" ht="28.8" hidden="1" x14ac:dyDescent="0.3">
      <c r="A3560" s="29">
        <v>9</v>
      </c>
      <c r="B3560" s="30" t="s">
        <v>30105</v>
      </c>
      <c r="C3560" s="29" t="s">
        <v>30624</v>
      </c>
      <c r="D3560" s="30" t="s">
        <v>30625</v>
      </c>
      <c r="E3560" s="29" t="s">
        <v>7036</v>
      </c>
      <c r="F3560" s="30" t="s">
        <v>30628</v>
      </c>
    </row>
    <row r="3561" spans="1:6" ht="28.8" hidden="1" x14ac:dyDescent="0.3">
      <c r="A3561" s="29">
        <v>9</v>
      </c>
      <c r="B3561" s="30" t="s">
        <v>30105</v>
      </c>
      <c r="C3561" s="29" t="s">
        <v>30624</v>
      </c>
      <c r="D3561" s="30" t="s">
        <v>30625</v>
      </c>
      <c r="E3561" s="29" t="s">
        <v>7038</v>
      </c>
      <c r="F3561" s="30" t="s">
        <v>30629</v>
      </c>
    </row>
    <row r="3562" spans="1:6" ht="28.8" hidden="1" x14ac:dyDescent="0.3">
      <c r="A3562" s="29">
        <v>9</v>
      </c>
      <c r="B3562" s="30" t="s">
        <v>30105</v>
      </c>
      <c r="C3562" s="29" t="s">
        <v>30624</v>
      </c>
      <c r="D3562" s="30" t="s">
        <v>30625</v>
      </c>
      <c r="E3562" s="29" t="s">
        <v>7040</v>
      </c>
      <c r="F3562" s="30" t="s">
        <v>30630</v>
      </c>
    </row>
    <row r="3563" spans="1:6" ht="28.8" hidden="1" x14ac:dyDescent="0.3">
      <c r="A3563" s="29">
        <v>9</v>
      </c>
      <c r="B3563" s="30" t="s">
        <v>30105</v>
      </c>
      <c r="C3563" s="29" t="s">
        <v>30631</v>
      </c>
      <c r="D3563" s="30" t="s">
        <v>30632</v>
      </c>
      <c r="E3563" s="29" t="s">
        <v>7042</v>
      </c>
      <c r="F3563" s="30" t="s">
        <v>30633</v>
      </c>
    </row>
    <row r="3564" spans="1:6" ht="28.8" hidden="1" x14ac:dyDescent="0.3">
      <c r="A3564" s="29">
        <v>9</v>
      </c>
      <c r="B3564" s="30" t="s">
        <v>30105</v>
      </c>
      <c r="C3564" s="29" t="s">
        <v>30631</v>
      </c>
      <c r="D3564" s="30" t="s">
        <v>30632</v>
      </c>
      <c r="E3564" s="29" t="s">
        <v>7044</v>
      </c>
      <c r="F3564" s="30" t="s">
        <v>30634</v>
      </c>
    </row>
    <row r="3565" spans="1:6" ht="28.8" hidden="1" x14ac:dyDescent="0.3">
      <c r="A3565" s="29">
        <v>9</v>
      </c>
      <c r="B3565" s="30" t="s">
        <v>30105</v>
      </c>
      <c r="C3565" s="29" t="s">
        <v>30631</v>
      </c>
      <c r="D3565" s="30" t="s">
        <v>30632</v>
      </c>
      <c r="E3565" s="29" t="s">
        <v>7046</v>
      </c>
      <c r="F3565" s="30" t="s">
        <v>30635</v>
      </c>
    </row>
    <row r="3566" spans="1:6" ht="28.8" hidden="1" x14ac:dyDescent="0.3">
      <c r="A3566" s="29">
        <v>9</v>
      </c>
      <c r="B3566" s="30" t="s">
        <v>30105</v>
      </c>
      <c r="C3566" s="29" t="s">
        <v>30631</v>
      </c>
      <c r="D3566" s="30" t="s">
        <v>30632</v>
      </c>
      <c r="E3566" s="29" t="s">
        <v>7048</v>
      </c>
      <c r="F3566" s="30" t="s">
        <v>30636</v>
      </c>
    </row>
    <row r="3567" spans="1:6" ht="28.8" hidden="1" x14ac:dyDescent="0.3">
      <c r="A3567" s="29">
        <v>9</v>
      </c>
      <c r="B3567" s="30" t="s">
        <v>30105</v>
      </c>
      <c r="C3567" s="29" t="s">
        <v>30631</v>
      </c>
      <c r="D3567" s="30" t="s">
        <v>30632</v>
      </c>
      <c r="E3567" s="29" t="s">
        <v>7050</v>
      </c>
      <c r="F3567" s="30" t="s">
        <v>30637</v>
      </c>
    </row>
    <row r="3568" spans="1:6" ht="28.8" hidden="1" x14ac:dyDescent="0.3">
      <c r="A3568" s="29">
        <v>9</v>
      </c>
      <c r="B3568" s="30" t="s">
        <v>30105</v>
      </c>
      <c r="C3568" s="29" t="s">
        <v>30638</v>
      </c>
      <c r="D3568" s="30" t="s">
        <v>30639</v>
      </c>
      <c r="E3568" s="29" t="s">
        <v>7052</v>
      </c>
      <c r="F3568" s="30" t="s">
        <v>25950</v>
      </c>
    </row>
    <row r="3569" spans="1:6" ht="28.8" hidden="1" x14ac:dyDescent="0.3">
      <c r="A3569" s="29">
        <v>9</v>
      </c>
      <c r="B3569" s="30" t="s">
        <v>30105</v>
      </c>
      <c r="C3569" s="29" t="s">
        <v>30638</v>
      </c>
      <c r="D3569" s="30" t="s">
        <v>30639</v>
      </c>
      <c r="E3569" s="29" t="s">
        <v>7053</v>
      </c>
      <c r="F3569" s="30" t="s">
        <v>30640</v>
      </c>
    </row>
    <row r="3570" spans="1:6" ht="28.8" hidden="1" x14ac:dyDescent="0.3">
      <c r="A3570" s="29">
        <v>9</v>
      </c>
      <c r="B3570" s="30" t="s">
        <v>30105</v>
      </c>
      <c r="C3570" s="29" t="s">
        <v>30638</v>
      </c>
      <c r="D3570" s="30" t="s">
        <v>30639</v>
      </c>
      <c r="E3570" s="29" t="s">
        <v>7055</v>
      </c>
      <c r="F3570" s="30" t="s">
        <v>30641</v>
      </c>
    </row>
    <row r="3571" spans="1:6" ht="28.8" hidden="1" x14ac:dyDescent="0.3">
      <c r="A3571" s="29">
        <v>9</v>
      </c>
      <c r="B3571" s="30" t="s">
        <v>30105</v>
      </c>
      <c r="C3571" s="29" t="s">
        <v>30638</v>
      </c>
      <c r="D3571" s="30" t="s">
        <v>30639</v>
      </c>
      <c r="E3571" s="32" t="s">
        <v>30642</v>
      </c>
      <c r="F3571" s="33" t="s">
        <v>30643</v>
      </c>
    </row>
    <row r="3572" spans="1:6" ht="28.8" hidden="1" x14ac:dyDescent="0.3">
      <c r="A3572" s="29">
        <v>9</v>
      </c>
      <c r="B3572" s="30" t="s">
        <v>30105</v>
      </c>
      <c r="C3572" s="29" t="s">
        <v>30638</v>
      </c>
      <c r="D3572" s="30" t="s">
        <v>30639</v>
      </c>
      <c r="E3572" s="29" t="s">
        <v>7057</v>
      </c>
      <c r="F3572" s="30" t="s">
        <v>30644</v>
      </c>
    </row>
    <row r="3573" spans="1:6" ht="28.8" hidden="1" x14ac:dyDescent="0.3">
      <c r="A3573" s="29">
        <v>9</v>
      </c>
      <c r="B3573" s="30" t="s">
        <v>30105</v>
      </c>
      <c r="C3573" s="29" t="s">
        <v>30645</v>
      </c>
      <c r="D3573" s="30" t="s">
        <v>30646</v>
      </c>
      <c r="E3573" s="29" t="s">
        <v>7059</v>
      </c>
      <c r="F3573" s="30" t="s">
        <v>30647</v>
      </c>
    </row>
    <row r="3574" spans="1:6" ht="28.8" hidden="1" x14ac:dyDescent="0.3">
      <c r="A3574" s="29">
        <v>10</v>
      </c>
      <c r="B3574" s="30" t="s">
        <v>30648</v>
      </c>
      <c r="C3574" s="29" t="s">
        <v>30649</v>
      </c>
      <c r="D3574" s="30" t="s">
        <v>30650</v>
      </c>
      <c r="E3574" s="29" t="s">
        <v>7061</v>
      </c>
      <c r="F3574" s="30" t="s">
        <v>30651</v>
      </c>
    </row>
    <row r="3575" spans="1:6" ht="28.8" hidden="1" x14ac:dyDescent="0.3">
      <c r="A3575" s="29">
        <v>10</v>
      </c>
      <c r="B3575" s="30" t="s">
        <v>30648</v>
      </c>
      <c r="C3575" s="29" t="s">
        <v>30652</v>
      </c>
      <c r="D3575" s="30" t="s">
        <v>30653</v>
      </c>
      <c r="E3575" s="29" t="s">
        <v>7063</v>
      </c>
      <c r="F3575" s="30" t="s">
        <v>30654</v>
      </c>
    </row>
    <row r="3576" spans="1:6" ht="28.8" hidden="1" x14ac:dyDescent="0.3">
      <c r="A3576" s="29">
        <v>10</v>
      </c>
      <c r="B3576" s="30" t="s">
        <v>30648</v>
      </c>
      <c r="C3576" s="29" t="s">
        <v>30652</v>
      </c>
      <c r="D3576" s="30" t="s">
        <v>30653</v>
      </c>
      <c r="E3576" s="29" t="s">
        <v>7065</v>
      </c>
      <c r="F3576" s="30" t="s">
        <v>30655</v>
      </c>
    </row>
    <row r="3577" spans="1:6" ht="28.8" hidden="1" x14ac:dyDescent="0.3">
      <c r="A3577" s="29">
        <v>10</v>
      </c>
      <c r="B3577" s="30" t="s">
        <v>30648</v>
      </c>
      <c r="C3577" s="29" t="s">
        <v>30652</v>
      </c>
      <c r="D3577" s="30" t="s">
        <v>30653</v>
      </c>
      <c r="E3577" s="29" t="s">
        <v>7067</v>
      </c>
      <c r="F3577" s="30" t="s">
        <v>30656</v>
      </c>
    </row>
    <row r="3578" spans="1:6" ht="28.8" hidden="1" x14ac:dyDescent="0.3">
      <c r="A3578" s="29">
        <v>10</v>
      </c>
      <c r="B3578" s="30" t="s">
        <v>30648</v>
      </c>
      <c r="C3578" s="29" t="s">
        <v>30652</v>
      </c>
      <c r="D3578" s="30" t="s">
        <v>30653</v>
      </c>
      <c r="E3578" s="29" t="s">
        <v>7069</v>
      </c>
      <c r="F3578" s="30" t="s">
        <v>30657</v>
      </c>
    </row>
    <row r="3579" spans="1:6" ht="28.8" hidden="1" x14ac:dyDescent="0.3">
      <c r="A3579" s="29">
        <v>10</v>
      </c>
      <c r="B3579" s="30" t="s">
        <v>30648</v>
      </c>
      <c r="C3579" s="29" t="s">
        <v>30652</v>
      </c>
      <c r="D3579" s="30" t="s">
        <v>30653</v>
      </c>
      <c r="E3579" s="29" t="s">
        <v>7071</v>
      </c>
      <c r="F3579" s="30" t="s">
        <v>30658</v>
      </c>
    </row>
    <row r="3580" spans="1:6" ht="28.8" hidden="1" x14ac:dyDescent="0.3">
      <c r="A3580" s="29">
        <v>10</v>
      </c>
      <c r="B3580" s="30" t="s">
        <v>30648</v>
      </c>
      <c r="C3580" s="29" t="s">
        <v>30652</v>
      </c>
      <c r="D3580" s="30" t="s">
        <v>30653</v>
      </c>
      <c r="E3580" s="29" t="s">
        <v>7073</v>
      </c>
      <c r="F3580" s="30" t="s">
        <v>30659</v>
      </c>
    </row>
    <row r="3581" spans="1:6" ht="28.8" hidden="1" x14ac:dyDescent="0.3">
      <c r="A3581" s="29">
        <v>10</v>
      </c>
      <c r="B3581" s="30" t="s">
        <v>30648</v>
      </c>
      <c r="C3581" s="29" t="s">
        <v>30652</v>
      </c>
      <c r="D3581" s="30" t="s">
        <v>30653</v>
      </c>
      <c r="E3581" s="29" t="s">
        <v>7075</v>
      </c>
      <c r="F3581" s="30" t="s">
        <v>30660</v>
      </c>
    </row>
    <row r="3582" spans="1:6" ht="28.8" hidden="1" x14ac:dyDescent="0.3">
      <c r="A3582" s="29">
        <v>10</v>
      </c>
      <c r="B3582" s="30" t="s">
        <v>30648</v>
      </c>
      <c r="C3582" s="29" t="s">
        <v>30661</v>
      </c>
      <c r="D3582" s="30" t="s">
        <v>30662</v>
      </c>
      <c r="E3582" s="29" t="s">
        <v>7077</v>
      </c>
      <c r="F3582" s="30" t="s">
        <v>30663</v>
      </c>
    </row>
    <row r="3583" spans="1:6" ht="28.8" hidden="1" x14ac:dyDescent="0.3">
      <c r="A3583" s="29">
        <v>10</v>
      </c>
      <c r="B3583" s="30" t="s">
        <v>30648</v>
      </c>
      <c r="C3583" s="29" t="s">
        <v>30661</v>
      </c>
      <c r="D3583" s="30" t="s">
        <v>30662</v>
      </c>
      <c r="E3583" s="29" t="s">
        <v>7079</v>
      </c>
      <c r="F3583" s="30" t="s">
        <v>30664</v>
      </c>
    </row>
    <row r="3584" spans="1:6" ht="28.8" hidden="1" x14ac:dyDescent="0.3">
      <c r="A3584" s="29">
        <v>10</v>
      </c>
      <c r="B3584" s="30" t="s">
        <v>30648</v>
      </c>
      <c r="C3584" s="29" t="s">
        <v>30661</v>
      </c>
      <c r="D3584" s="30" t="s">
        <v>30662</v>
      </c>
      <c r="E3584" s="29" t="s">
        <v>7081</v>
      </c>
      <c r="F3584" s="30" t="s">
        <v>30665</v>
      </c>
    </row>
    <row r="3585" spans="1:6" ht="28.8" hidden="1" x14ac:dyDescent="0.3">
      <c r="A3585" s="29">
        <v>10</v>
      </c>
      <c r="B3585" s="30" t="s">
        <v>30648</v>
      </c>
      <c r="C3585" s="29" t="s">
        <v>30666</v>
      </c>
      <c r="D3585" s="30" t="s">
        <v>30667</v>
      </c>
      <c r="E3585" s="29" t="s">
        <v>7083</v>
      </c>
      <c r="F3585" s="30" t="s">
        <v>30668</v>
      </c>
    </row>
    <row r="3586" spans="1:6" ht="28.8" hidden="1" x14ac:dyDescent="0.3">
      <c r="A3586" s="29">
        <v>10</v>
      </c>
      <c r="B3586" s="30" t="s">
        <v>30648</v>
      </c>
      <c r="C3586" s="29" t="s">
        <v>30666</v>
      </c>
      <c r="D3586" s="30" t="s">
        <v>30667</v>
      </c>
      <c r="E3586" s="29" t="s">
        <v>7085</v>
      </c>
      <c r="F3586" s="30" t="s">
        <v>30669</v>
      </c>
    </row>
    <row r="3587" spans="1:6" ht="28.8" hidden="1" x14ac:dyDescent="0.3">
      <c r="A3587" s="29">
        <v>10</v>
      </c>
      <c r="B3587" s="30" t="s">
        <v>30648</v>
      </c>
      <c r="C3587" s="29" t="s">
        <v>30666</v>
      </c>
      <c r="D3587" s="30" t="s">
        <v>30667</v>
      </c>
      <c r="E3587" s="29" t="s">
        <v>7087</v>
      </c>
      <c r="F3587" s="30" t="s">
        <v>30670</v>
      </c>
    </row>
    <row r="3588" spans="1:6" ht="28.8" hidden="1" x14ac:dyDescent="0.3">
      <c r="A3588" s="29">
        <v>10</v>
      </c>
      <c r="B3588" s="30" t="s">
        <v>30648</v>
      </c>
      <c r="C3588" s="29" t="s">
        <v>30671</v>
      </c>
      <c r="D3588" s="30" t="s">
        <v>30672</v>
      </c>
      <c r="E3588" s="29" t="s">
        <v>7089</v>
      </c>
      <c r="F3588" s="30" t="s">
        <v>30673</v>
      </c>
    </row>
    <row r="3589" spans="1:6" ht="28.8" hidden="1" x14ac:dyDescent="0.3">
      <c r="A3589" s="29">
        <v>10</v>
      </c>
      <c r="B3589" s="30" t="s">
        <v>30648</v>
      </c>
      <c r="C3589" s="29" t="s">
        <v>30671</v>
      </c>
      <c r="D3589" s="30" t="s">
        <v>30672</v>
      </c>
      <c r="E3589" s="29" t="s">
        <v>7091</v>
      </c>
      <c r="F3589" s="30" t="s">
        <v>30674</v>
      </c>
    </row>
    <row r="3590" spans="1:6" ht="28.8" hidden="1" x14ac:dyDescent="0.3">
      <c r="A3590" s="29">
        <v>10</v>
      </c>
      <c r="B3590" s="30" t="s">
        <v>30648</v>
      </c>
      <c r="C3590" s="29" t="s">
        <v>30671</v>
      </c>
      <c r="D3590" s="30" t="s">
        <v>30672</v>
      </c>
      <c r="E3590" s="29" t="s">
        <v>7093</v>
      </c>
      <c r="F3590" s="30" t="s">
        <v>30675</v>
      </c>
    </row>
    <row r="3591" spans="1:6" ht="28.8" hidden="1" x14ac:dyDescent="0.3">
      <c r="A3591" s="29">
        <v>10</v>
      </c>
      <c r="B3591" s="30" t="s">
        <v>30648</v>
      </c>
      <c r="C3591" s="29" t="s">
        <v>30676</v>
      </c>
      <c r="D3591" s="30" t="s">
        <v>30677</v>
      </c>
      <c r="E3591" s="29" t="s">
        <v>7095</v>
      </c>
      <c r="F3591" s="30" t="s">
        <v>30678</v>
      </c>
    </row>
    <row r="3592" spans="1:6" ht="28.8" hidden="1" x14ac:dyDescent="0.3">
      <c r="A3592" s="29">
        <v>10</v>
      </c>
      <c r="B3592" s="30" t="s">
        <v>30648</v>
      </c>
      <c r="C3592" s="29" t="s">
        <v>30676</v>
      </c>
      <c r="D3592" s="30" t="s">
        <v>30677</v>
      </c>
      <c r="E3592" s="29" t="s">
        <v>7097</v>
      </c>
      <c r="F3592" s="30" t="s">
        <v>30679</v>
      </c>
    </row>
    <row r="3593" spans="1:6" ht="28.8" hidden="1" x14ac:dyDescent="0.3">
      <c r="A3593" s="29">
        <v>10</v>
      </c>
      <c r="B3593" s="30" t="s">
        <v>30648</v>
      </c>
      <c r="C3593" s="29" t="s">
        <v>30680</v>
      </c>
      <c r="D3593" s="30" t="s">
        <v>30681</v>
      </c>
      <c r="E3593" s="29" t="s">
        <v>7099</v>
      </c>
      <c r="F3593" s="30" t="s">
        <v>30682</v>
      </c>
    </row>
    <row r="3594" spans="1:6" ht="28.8" hidden="1" x14ac:dyDescent="0.3">
      <c r="A3594" s="29">
        <v>10</v>
      </c>
      <c r="B3594" s="30" t="s">
        <v>30648</v>
      </c>
      <c r="C3594" s="29" t="s">
        <v>30680</v>
      </c>
      <c r="D3594" s="30" t="s">
        <v>30681</v>
      </c>
      <c r="E3594" s="29" t="s">
        <v>7101</v>
      </c>
      <c r="F3594" s="30" t="s">
        <v>30683</v>
      </c>
    </row>
    <row r="3595" spans="1:6" ht="28.8" hidden="1" x14ac:dyDescent="0.3">
      <c r="A3595" s="29">
        <v>10</v>
      </c>
      <c r="B3595" s="30" t="s">
        <v>30648</v>
      </c>
      <c r="C3595" s="29" t="s">
        <v>30680</v>
      </c>
      <c r="D3595" s="30" t="s">
        <v>30681</v>
      </c>
      <c r="E3595" s="29" t="s">
        <v>7103</v>
      </c>
      <c r="F3595" s="30" t="s">
        <v>30684</v>
      </c>
    </row>
    <row r="3596" spans="1:6" ht="28.8" hidden="1" x14ac:dyDescent="0.3">
      <c r="A3596" s="29">
        <v>10</v>
      </c>
      <c r="B3596" s="30" t="s">
        <v>30648</v>
      </c>
      <c r="C3596" s="29" t="s">
        <v>30685</v>
      </c>
      <c r="D3596" s="30" t="s">
        <v>30686</v>
      </c>
      <c r="E3596" s="29" t="s">
        <v>30687</v>
      </c>
      <c r="F3596" s="30" t="s">
        <v>30686</v>
      </c>
    </row>
    <row r="3597" spans="1:6" ht="28.8" x14ac:dyDescent="0.3">
      <c r="A3597" s="29">
        <v>10</v>
      </c>
      <c r="B3597" s="30" t="s">
        <v>30648</v>
      </c>
      <c r="C3597" s="29" t="s">
        <v>30688</v>
      </c>
      <c r="D3597" s="41" t="s">
        <v>30689</v>
      </c>
      <c r="E3597" s="29" t="s">
        <v>7105</v>
      </c>
      <c r="F3597" s="30" t="s">
        <v>30690</v>
      </c>
    </row>
    <row r="3598" spans="1:6" ht="28.8" x14ac:dyDescent="0.3">
      <c r="A3598" s="29">
        <v>10</v>
      </c>
      <c r="B3598" s="30" t="s">
        <v>30648</v>
      </c>
      <c r="C3598" s="29" t="s">
        <v>30688</v>
      </c>
      <c r="D3598" s="41" t="s">
        <v>30689</v>
      </c>
      <c r="E3598" s="29" t="s">
        <v>7107</v>
      </c>
      <c r="F3598" s="30" t="s">
        <v>30691</v>
      </c>
    </row>
    <row r="3599" spans="1:6" ht="28.8" x14ac:dyDescent="0.3">
      <c r="A3599" s="29">
        <v>10</v>
      </c>
      <c r="B3599" s="30" t="s">
        <v>30648</v>
      </c>
      <c r="C3599" s="29" t="s">
        <v>30688</v>
      </c>
      <c r="D3599" s="41" t="s">
        <v>30689</v>
      </c>
      <c r="E3599" s="29" t="s">
        <v>7109</v>
      </c>
      <c r="F3599" s="30" t="s">
        <v>30692</v>
      </c>
    </row>
    <row r="3600" spans="1:6" ht="28.8" x14ac:dyDescent="0.3">
      <c r="A3600" s="29">
        <v>10</v>
      </c>
      <c r="B3600" s="30" t="s">
        <v>30648</v>
      </c>
      <c r="C3600" s="29" t="s">
        <v>30693</v>
      </c>
      <c r="D3600" s="30" t="s">
        <v>30694</v>
      </c>
      <c r="E3600" s="29" t="s">
        <v>7111</v>
      </c>
      <c r="F3600" s="30" t="s">
        <v>30695</v>
      </c>
    </row>
    <row r="3601" spans="1:6" ht="28.8" x14ac:dyDescent="0.3">
      <c r="A3601" s="29">
        <v>10</v>
      </c>
      <c r="B3601" s="30" t="s">
        <v>30648</v>
      </c>
      <c r="C3601" s="29" t="s">
        <v>30693</v>
      </c>
      <c r="D3601" s="30" t="s">
        <v>30694</v>
      </c>
      <c r="E3601" s="29" t="s">
        <v>7113</v>
      </c>
      <c r="F3601" s="30" t="s">
        <v>30696</v>
      </c>
    </row>
    <row r="3602" spans="1:6" ht="28.8" x14ac:dyDescent="0.3">
      <c r="A3602" s="29">
        <v>10</v>
      </c>
      <c r="B3602" s="30" t="s">
        <v>30648</v>
      </c>
      <c r="C3602" s="29" t="s">
        <v>30693</v>
      </c>
      <c r="D3602" s="30" t="s">
        <v>30694</v>
      </c>
      <c r="E3602" s="29" t="s">
        <v>7115</v>
      </c>
      <c r="F3602" s="30" t="s">
        <v>30697</v>
      </c>
    </row>
    <row r="3603" spans="1:6" ht="28.8" x14ac:dyDescent="0.3">
      <c r="A3603" s="29">
        <v>10</v>
      </c>
      <c r="B3603" s="30" t="s">
        <v>30648</v>
      </c>
      <c r="C3603" s="29" t="s">
        <v>30698</v>
      </c>
      <c r="D3603" s="30" t="s">
        <v>30699</v>
      </c>
      <c r="E3603" s="29" t="s">
        <v>7117</v>
      </c>
      <c r="F3603" s="30" t="s">
        <v>30700</v>
      </c>
    </row>
    <row r="3604" spans="1:6" ht="28.8" x14ac:dyDescent="0.3">
      <c r="A3604" s="29">
        <v>10</v>
      </c>
      <c r="B3604" s="30" t="s">
        <v>30648</v>
      </c>
      <c r="C3604" s="29" t="s">
        <v>30698</v>
      </c>
      <c r="D3604" s="30" t="s">
        <v>30699</v>
      </c>
      <c r="E3604" s="29" t="s">
        <v>7119</v>
      </c>
      <c r="F3604" s="30" t="s">
        <v>30701</v>
      </c>
    </row>
    <row r="3605" spans="1:6" ht="28.8" x14ac:dyDescent="0.3">
      <c r="A3605" s="29">
        <v>10</v>
      </c>
      <c r="B3605" s="30" t="s">
        <v>30648</v>
      </c>
      <c r="C3605" s="29" t="s">
        <v>30698</v>
      </c>
      <c r="D3605" s="30" t="s">
        <v>30699</v>
      </c>
      <c r="E3605" s="29" t="s">
        <v>7121</v>
      </c>
      <c r="F3605" s="30" t="s">
        <v>30702</v>
      </c>
    </row>
    <row r="3606" spans="1:6" ht="28.8" x14ac:dyDescent="0.3">
      <c r="A3606" s="29">
        <v>10</v>
      </c>
      <c r="B3606" s="30" t="s">
        <v>30648</v>
      </c>
      <c r="C3606" s="29" t="s">
        <v>30698</v>
      </c>
      <c r="D3606" s="30" t="s">
        <v>30699</v>
      </c>
      <c r="E3606" s="38" t="s">
        <v>30703</v>
      </c>
      <c r="F3606" s="33" t="s">
        <v>30704</v>
      </c>
    </row>
    <row r="3607" spans="1:6" ht="28.8" x14ac:dyDescent="0.3">
      <c r="A3607" s="29">
        <v>10</v>
      </c>
      <c r="B3607" s="30" t="s">
        <v>30648</v>
      </c>
      <c r="C3607" s="29" t="s">
        <v>30698</v>
      </c>
      <c r="D3607" s="30" t="s">
        <v>30699</v>
      </c>
      <c r="E3607" s="29" t="s">
        <v>7123</v>
      </c>
      <c r="F3607" s="30" t="s">
        <v>30705</v>
      </c>
    </row>
    <row r="3608" spans="1:6" ht="28.8" x14ac:dyDescent="0.3">
      <c r="A3608" s="29">
        <v>10</v>
      </c>
      <c r="B3608" s="30" t="s">
        <v>30648</v>
      </c>
      <c r="C3608" s="29" t="s">
        <v>30698</v>
      </c>
      <c r="D3608" s="30" t="s">
        <v>30699</v>
      </c>
      <c r="E3608" s="29" t="s">
        <v>7125</v>
      </c>
      <c r="F3608" s="30" t="s">
        <v>30706</v>
      </c>
    </row>
    <row r="3609" spans="1:6" ht="28.8" x14ac:dyDescent="0.3">
      <c r="A3609" s="29">
        <v>10</v>
      </c>
      <c r="B3609" s="30" t="s">
        <v>30648</v>
      </c>
      <c r="C3609" s="29" t="s">
        <v>30707</v>
      </c>
      <c r="D3609" s="30" t="s">
        <v>30708</v>
      </c>
      <c r="E3609" s="29" t="s">
        <v>7127</v>
      </c>
      <c r="F3609" s="30" t="s">
        <v>30709</v>
      </c>
    </row>
    <row r="3610" spans="1:6" ht="28.8" x14ac:dyDescent="0.3">
      <c r="A3610" s="29">
        <v>10</v>
      </c>
      <c r="B3610" s="30" t="s">
        <v>30648</v>
      </c>
      <c r="C3610" s="29" t="s">
        <v>30710</v>
      </c>
      <c r="D3610" s="30" t="s">
        <v>30711</v>
      </c>
      <c r="E3610" s="29" t="s">
        <v>7129</v>
      </c>
      <c r="F3610" s="30" t="s">
        <v>30712</v>
      </c>
    </row>
    <row r="3611" spans="1:6" ht="28.8" x14ac:dyDescent="0.3">
      <c r="A3611" s="29">
        <v>10</v>
      </c>
      <c r="B3611" s="30" t="s">
        <v>30648</v>
      </c>
      <c r="C3611" s="29" t="s">
        <v>30713</v>
      </c>
      <c r="D3611" s="30" t="s">
        <v>30714</v>
      </c>
      <c r="E3611" s="29" t="s">
        <v>7131</v>
      </c>
      <c r="F3611" s="30" t="s">
        <v>30715</v>
      </c>
    </row>
    <row r="3612" spans="1:6" ht="28.8" x14ac:dyDescent="0.3">
      <c r="A3612" s="29">
        <v>10</v>
      </c>
      <c r="B3612" s="30" t="s">
        <v>30648</v>
      </c>
      <c r="C3612" s="29" t="s">
        <v>30713</v>
      </c>
      <c r="D3612" s="30" t="s">
        <v>30714</v>
      </c>
      <c r="E3612" s="29" t="s">
        <v>7133</v>
      </c>
      <c r="F3612" s="30" t="s">
        <v>30716</v>
      </c>
    </row>
    <row r="3613" spans="1:6" ht="28.8" x14ac:dyDescent="0.3">
      <c r="A3613" s="29">
        <v>10</v>
      </c>
      <c r="B3613" s="30" t="s">
        <v>30648</v>
      </c>
      <c r="C3613" s="29" t="s">
        <v>30713</v>
      </c>
      <c r="D3613" s="30" t="s">
        <v>30714</v>
      </c>
      <c r="E3613" s="29" t="s">
        <v>7135</v>
      </c>
      <c r="F3613" s="30" t="s">
        <v>30717</v>
      </c>
    </row>
    <row r="3614" spans="1:6" ht="28.8" x14ac:dyDescent="0.3">
      <c r="A3614" s="29">
        <v>10</v>
      </c>
      <c r="B3614" s="30" t="s">
        <v>30648</v>
      </c>
      <c r="C3614" s="29" t="s">
        <v>30713</v>
      </c>
      <c r="D3614" s="30" t="s">
        <v>30714</v>
      </c>
      <c r="E3614" s="29" t="s">
        <v>7137</v>
      </c>
      <c r="F3614" s="30" t="s">
        <v>30718</v>
      </c>
    </row>
    <row r="3615" spans="1:6" ht="28.8" x14ac:dyDescent="0.3">
      <c r="A3615" s="29">
        <v>10</v>
      </c>
      <c r="B3615" s="30" t="s">
        <v>30648</v>
      </c>
      <c r="C3615" s="29" t="s">
        <v>30713</v>
      </c>
      <c r="D3615" s="30" t="s">
        <v>30714</v>
      </c>
      <c r="E3615" s="29" t="s">
        <v>7139</v>
      </c>
      <c r="F3615" s="30" t="s">
        <v>30719</v>
      </c>
    </row>
    <row r="3616" spans="1:6" ht="28.8" x14ac:dyDescent="0.3">
      <c r="A3616" s="29">
        <v>10</v>
      </c>
      <c r="B3616" s="30" t="s">
        <v>30648</v>
      </c>
      <c r="C3616" s="29" t="s">
        <v>30713</v>
      </c>
      <c r="D3616" s="30" t="s">
        <v>30714</v>
      </c>
      <c r="E3616" s="29" t="s">
        <v>7141</v>
      </c>
      <c r="F3616" s="30" t="s">
        <v>30720</v>
      </c>
    </row>
    <row r="3617" spans="1:6" ht="28.8" x14ac:dyDescent="0.3">
      <c r="A3617" s="29">
        <v>10</v>
      </c>
      <c r="B3617" s="30" t="s">
        <v>30648</v>
      </c>
      <c r="C3617" s="29" t="s">
        <v>30713</v>
      </c>
      <c r="D3617" s="30" t="s">
        <v>30714</v>
      </c>
      <c r="E3617" s="29" t="s">
        <v>7143</v>
      </c>
      <c r="F3617" s="30" t="s">
        <v>30721</v>
      </c>
    </row>
    <row r="3618" spans="1:6" ht="28.8" x14ac:dyDescent="0.3">
      <c r="A3618" s="29">
        <v>10</v>
      </c>
      <c r="B3618" s="30" t="s">
        <v>30648</v>
      </c>
      <c r="C3618" s="29" t="s">
        <v>30713</v>
      </c>
      <c r="D3618" s="30" t="s">
        <v>30714</v>
      </c>
      <c r="E3618" s="29" t="s">
        <v>7145</v>
      </c>
      <c r="F3618" s="30" t="s">
        <v>30722</v>
      </c>
    </row>
    <row r="3619" spans="1:6" ht="28.8" x14ac:dyDescent="0.3">
      <c r="A3619" s="29">
        <v>10</v>
      </c>
      <c r="B3619" s="30" t="s">
        <v>30648</v>
      </c>
      <c r="C3619" s="29" t="s">
        <v>30713</v>
      </c>
      <c r="D3619" s="30" t="s">
        <v>30714</v>
      </c>
      <c r="E3619" s="29" t="s">
        <v>7147</v>
      </c>
      <c r="F3619" s="30" t="s">
        <v>30723</v>
      </c>
    </row>
    <row r="3620" spans="1:6" ht="28.8" x14ac:dyDescent="0.3">
      <c r="A3620" s="29">
        <v>10</v>
      </c>
      <c r="B3620" s="30" t="s">
        <v>30648</v>
      </c>
      <c r="C3620" s="29" t="s">
        <v>30713</v>
      </c>
      <c r="D3620" s="30" t="s">
        <v>30714</v>
      </c>
      <c r="E3620" s="29" t="s">
        <v>7149</v>
      </c>
      <c r="F3620" s="30" t="s">
        <v>30724</v>
      </c>
    </row>
    <row r="3621" spans="1:6" ht="28.8" x14ac:dyDescent="0.3">
      <c r="A3621" s="29">
        <v>10</v>
      </c>
      <c r="B3621" s="30" t="s">
        <v>30648</v>
      </c>
      <c r="C3621" s="29" t="s">
        <v>30725</v>
      </c>
      <c r="D3621" s="30" t="s">
        <v>30726</v>
      </c>
      <c r="E3621" s="29" t="s">
        <v>7151</v>
      </c>
      <c r="F3621" s="30" t="s">
        <v>30727</v>
      </c>
    </row>
    <row r="3622" spans="1:6" ht="28.8" x14ac:dyDescent="0.3">
      <c r="A3622" s="29">
        <v>10</v>
      </c>
      <c r="B3622" s="30" t="s">
        <v>30648</v>
      </c>
      <c r="C3622" s="29" t="s">
        <v>30725</v>
      </c>
      <c r="D3622" s="30" t="s">
        <v>30726</v>
      </c>
      <c r="E3622" s="29" t="s">
        <v>7153</v>
      </c>
      <c r="F3622" s="30" t="s">
        <v>30728</v>
      </c>
    </row>
    <row r="3623" spans="1:6" ht="28.8" x14ac:dyDescent="0.3">
      <c r="A3623" s="29">
        <v>10</v>
      </c>
      <c r="B3623" s="30" t="s">
        <v>30648</v>
      </c>
      <c r="C3623" s="29" t="s">
        <v>30729</v>
      </c>
      <c r="D3623" s="30" t="s">
        <v>30730</v>
      </c>
      <c r="E3623" s="29" t="s">
        <v>7155</v>
      </c>
      <c r="F3623" s="30" t="s">
        <v>30731</v>
      </c>
    </row>
    <row r="3624" spans="1:6" ht="28.8" x14ac:dyDescent="0.3">
      <c r="A3624" s="29">
        <v>10</v>
      </c>
      <c r="B3624" s="30" t="s">
        <v>30648</v>
      </c>
      <c r="C3624" s="29" t="s">
        <v>30729</v>
      </c>
      <c r="D3624" s="30" t="s">
        <v>30730</v>
      </c>
      <c r="E3624" s="29" t="s">
        <v>7157</v>
      </c>
      <c r="F3624" s="30" t="s">
        <v>30732</v>
      </c>
    </row>
    <row r="3625" spans="1:6" ht="28.8" x14ac:dyDescent="0.3">
      <c r="A3625" s="29">
        <v>10</v>
      </c>
      <c r="B3625" s="30" t="s">
        <v>30648</v>
      </c>
      <c r="C3625" s="29" t="s">
        <v>30729</v>
      </c>
      <c r="D3625" s="30" t="s">
        <v>30730</v>
      </c>
      <c r="E3625" s="29" t="s">
        <v>7159</v>
      </c>
      <c r="F3625" s="30" t="s">
        <v>30733</v>
      </c>
    </row>
    <row r="3626" spans="1:6" ht="28.8" x14ac:dyDescent="0.3">
      <c r="A3626" s="29">
        <v>10</v>
      </c>
      <c r="B3626" s="30" t="s">
        <v>30648</v>
      </c>
      <c r="C3626" s="29" t="s">
        <v>30729</v>
      </c>
      <c r="D3626" s="30" t="s">
        <v>30730</v>
      </c>
      <c r="E3626" s="29" t="s">
        <v>7161</v>
      </c>
      <c r="F3626" s="30" t="s">
        <v>30734</v>
      </c>
    </row>
    <row r="3627" spans="1:6" ht="28.8" x14ac:dyDescent="0.3">
      <c r="A3627" s="29">
        <v>10</v>
      </c>
      <c r="B3627" s="30" t="s">
        <v>30648</v>
      </c>
      <c r="C3627" s="29" t="s">
        <v>30729</v>
      </c>
      <c r="D3627" s="30" t="s">
        <v>30730</v>
      </c>
      <c r="E3627" s="29" t="s">
        <v>7163</v>
      </c>
      <c r="F3627" s="30" t="s">
        <v>30735</v>
      </c>
    </row>
    <row r="3628" spans="1:6" ht="28.8" x14ac:dyDescent="0.3">
      <c r="A3628" s="29">
        <v>10</v>
      </c>
      <c r="B3628" s="30" t="s">
        <v>30648</v>
      </c>
      <c r="C3628" s="29" t="s">
        <v>30736</v>
      </c>
      <c r="D3628" s="30" t="s">
        <v>30737</v>
      </c>
      <c r="E3628" s="29" t="s">
        <v>7165</v>
      </c>
      <c r="F3628" s="30" t="s">
        <v>30738</v>
      </c>
    </row>
    <row r="3629" spans="1:6" ht="28.8" x14ac:dyDescent="0.3">
      <c r="A3629" s="29">
        <v>10</v>
      </c>
      <c r="B3629" s="30" t="s">
        <v>30648</v>
      </c>
      <c r="C3629" s="29" t="s">
        <v>30736</v>
      </c>
      <c r="D3629" s="30" t="s">
        <v>30737</v>
      </c>
      <c r="E3629" s="29" t="s">
        <v>7167</v>
      </c>
      <c r="F3629" s="30" t="s">
        <v>30739</v>
      </c>
    </row>
    <row r="3630" spans="1:6" ht="28.8" x14ac:dyDescent="0.3">
      <c r="A3630" s="29">
        <v>10</v>
      </c>
      <c r="B3630" s="30" t="s">
        <v>30648</v>
      </c>
      <c r="C3630" s="29" t="s">
        <v>30736</v>
      </c>
      <c r="D3630" s="30" t="s">
        <v>30737</v>
      </c>
      <c r="E3630" s="29" t="s">
        <v>7169</v>
      </c>
      <c r="F3630" s="30" t="s">
        <v>30740</v>
      </c>
    </row>
    <row r="3631" spans="1:6" ht="28.8" x14ac:dyDescent="0.3">
      <c r="A3631" s="29">
        <v>10</v>
      </c>
      <c r="B3631" s="30" t="s">
        <v>30648</v>
      </c>
      <c r="C3631" s="29" t="s">
        <v>30736</v>
      </c>
      <c r="D3631" s="30" t="s">
        <v>30737</v>
      </c>
      <c r="E3631" s="29" t="s">
        <v>7171</v>
      </c>
      <c r="F3631" s="30" t="s">
        <v>30741</v>
      </c>
    </row>
    <row r="3632" spans="1:6" ht="28.8" x14ac:dyDescent="0.3">
      <c r="A3632" s="29">
        <v>10</v>
      </c>
      <c r="B3632" s="30" t="s">
        <v>30648</v>
      </c>
      <c r="C3632" s="29" t="s">
        <v>30736</v>
      </c>
      <c r="D3632" s="30" t="s">
        <v>30737</v>
      </c>
      <c r="E3632" s="29" t="s">
        <v>7173</v>
      </c>
      <c r="F3632" s="30" t="s">
        <v>30742</v>
      </c>
    </row>
    <row r="3633" spans="1:6" ht="28.8" hidden="1" x14ac:dyDescent="0.3">
      <c r="A3633" s="29">
        <v>10</v>
      </c>
      <c r="B3633" s="30" t="s">
        <v>30648</v>
      </c>
      <c r="C3633" s="29" t="s">
        <v>30743</v>
      </c>
      <c r="D3633" s="30" t="s">
        <v>30744</v>
      </c>
      <c r="E3633" s="29" t="s">
        <v>7175</v>
      </c>
      <c r="F3633" s="30" t="s">
        <v>30745</v>
      </c>
    </row>
    <row r="3634" spans="1:6" ht="28.8" hidden="1" x14ac:dyDescent="0.3">
      <c r="A3634" s="29">
        <v>10</v>
      </c>
      <c r="B3634" s="30" t="s">
        <v>30648</v>
      </c>
      <c r="C3634" s="29" t="s">
        <v>30743</v>
      </c>
      <c r="D3634" s="30" t="s">
        <v>30744</v>
      </c>
      <c r="E3634" s="29" t="s">
        <v>7177</v>
      </c>
      <c r="F3634" s="30" t="s">
        <v>30746</v>
      </c>
    </row>
    <row r="3635" spans="1:6" ht="28.8" hidden="1" x14ac:dyDescent="0.3">
      <c r="A3635" s="29">
        <v>10</v>
      </c>
      <c r="B3635" s="30" t="s">
        <v>30648</v>
      </c>
      <c r="C3635" s="29" t="s">
        <v>30743</v>
      </c>
      <c r="D3635" s="30" t="s">
        <v>30744</v>
      </c>
      <c r="E3635" s="29" t="s">
        <v>7179</v>
      </c>
      <c r="F3635" s="30" t="s">
        <v>30747</v>
      </c>
    </row>
    <row r="3636" spans="1:6" ht="28.8" hidden="1" x14ac:dyDescent="0.3">
      <c r="A3636" s="29">
        <v>10</v>
      </c>
      <c r="B3636" s="30" t="s">
        <v>30648</v>
      </c>
      <c r="C3636" s="29" t="s">
        <v>30743</v>
      </c>
      <c r="D3636" s="30" t="s">
        <v>30744</v>
      </c>
      <c r="E3636" s="29" t="s">
        <v>7181</v>
      </c>
      <c r="F3636" s="30" t="s">
        <v>30748</v>
      </c>
    </row>
    <row r="3637" spans="1:6" ht="28.8" hidden="1" x14ac:dyDescent="0.3">
      <c r="A3637" s="29">
        <v>10</v>
      </c>
      <c r="B3637" s="30" t="s">
        <v>30648</v>
      </c>
      <c r="C3637" s="29" t="s">
        <v>30743</v>
      </c>
      <c r="D3637" s="30" t="s">
        <v>30744</v>
      </c>
      <c r="E3637" s="29" t="s">
        <v>7183</v>
      </c>
      <c r="F3637" s="30" t="s">
        <v>30749</v>
      </c>
    </row>
    <row r="3638" spans="1:6" ht="28.8" hidden="1" x14ac:dyDescent="0.3">
      <c r="A3638" s="29">
        <v>10</v>
      </c>
      <c r="B3638" s="30" t="s">
        <v>30648</v>
      </c>
      <c r="C3638" s="29" t="s">
        <v>30743</v>
      </c>
      <c r="D3638" s="30" t="s">
        <v>30744</v>
      </c>
      <c r="E3638" s="29" t="s">
        <v>7185</v>
      </c>
      <c r="F3638" s="30" t="s">
        <v>30750</v>
      </c>
    </row>
    <row r="3639" spans="1:6" ht="28.8" hidden="1" x14ac:dyDescent="0.3">
      <c r="A3639" s="29">
        <v>10</v>
      </c>
      <c r="B3639" s="30" t="s">
        <v>30648</v>
      </c>
      <c r="C3639" s="29" t="s">
        <v>30743</v>
      </c>
      <c r="D3639" s="30" t="s">
        <v>30744</v>
      </c>
      <c r="E3639" s="29" t="s">
        <v>7187</v>
      </c>
      <c r="F3639" s="30" t="s">
        <v>30751</v>
      </c>
    </row>
    <row r="3640" spans="1:6" ht="28.8" hidden="1" x14ac:dyDescent="0.3">
      <c r="A3640" s="29">
        <v>10</v>
      </c>
      <c r="B3640" s="30" t="s">
        <v>30648</v>
      </c>
      <c r="C3640" s="29" t="s">
        <v>30743</v>
      </c>
      <c r="D3640" s="30" t="s">
        <v>30744</v>
      </c>
      <c r="E3640" s="29" t="s">
        <v>7189</v>
      </c>
      <c r="F3640" s="30" t="s">
        <v>30752</v>
      </c>
    </row>
    <row r="3641" spans="1:6" ht="28.8" hidden="1" x14ac:dyDescent="0.3">
      <c r="A3641" s="29">
        <v>10</v>
      </c>
      <c r="B3641" s="30" t="s">
        <v>30648</v>
      </c>
      <c r="C3641" s="29" t="s">
        <v>30743</v>
      </c>
      <c r="D3641" s="30" t="s">
        <v>30744</v>
      </c>
      <c r="E3641" s="29" t="s">
        <v>7191</v>
      </c>
      <c r="F3641" s="30" t="s">
        <v>30753</v>
      </c>
    </row>
    <row r="3642" spans="1:6" ht="28.8" hidden="1" x14ac:dyDescent="0.3">
      <c r="A3642" s="29">
        <v>10</v>
      </c>
      <c r="B3642" s="30" t="s">
        <v>30648</v>
      </c>
      <c r="C3642" s="29" t="s">
        <v>30743</v>
      </c>
      <c r="D3642" s="30" t="s">
        <v>30744</v>
      </c>
      <c r="E3642" s="29" t="s">
        <v>7193</v>
      </c>
      <c r="F3642" s="30" t="s">
        <v>30754</v>
      </c>
    </row>
    <row r="3643" spans="1:6" ht="28.8" hidden="1" x14ac:dyDescent="0.3">
      <c r="A3643" s="29">
        <v>10</v>
      </c>
      <c r="B3643" s="30" t="s">
        <v>30648</v>
      </c>
      <c r="C3643" s="29" t="s">
        <v>30755</v>
      </c>
      <c r="D3643" s="30" t="s">
        <v>30756</v>
      </c>
      <c r="E3643" s="29" t="s">
        <v>7195</v>
      </c>
      <c r="F3643" s="30" t="s">
        <v>30757</v>
      </c>
    </row>
    <row r="3644" spans="1:6" ht="28.8" hidden="1" x14ac:dyDescent="0.3">
      <c r="A3644" s="29">
        <v>10</v>
      </c>
      <c r="B3644" s="30" t="s">
        <v>30648</v>
      </c>
      <c r="C3644" s="29" t="s">
        <v>30755</v>
      </c>
      <c r="D3644" s="30" t="s">
        <v>30756</v>
      </c>
      <c r="E3644" s="38" t="s">
        <v>30758</v>
      </c>
      <c r="F3644" s="33" t="s">
        <v>30759</v>
      </c>
    </row>
    <row r="3645" spans="1:6" ht="28.8" hidden="1" x14ac:dyDescent="0.3">
      <c r="A3645" s="29">
        <v>10</v>
      </c>
      <c r="B3645" s="30" t="s">
        <v>30648</v>
      </c>
      <c r="C3645" s="29" t="s">
        <v>30755</v>
      </c>
      <c r="D3645" s="30" t="s">
        <v>30756</v>
      </c>
      <c r="E3645" s="29" t="s">
        <v>7197</v>
      </c>
      <c r="F3645" s="30" t="s">
        <v>30760</v>
      </c>
    </row>
    <row r="3646" spans="1:6" ht="28.8" hidden="1" x14ac:dyDescent="0.3">
      <c r="A3646" s="29">
        <v>10</v>
      </c>
      <c r="B3646" s="30" t="s">
        <v>30648</v>
      </c>
      <c r="C3646" s="29" t="s">
        <v>30755</v>
      </c>
      <c r="D3646" s="30" t="s">
        <v>30756</v>
      </c>
      <c r="E3646" s="29" t="s">
        <v>7199</v>
      </c>
      <c r="F3646" s="30" t="s">
        <v>30761</v>
      </c>
    </row>
    <row r="3647" spans="1:6" ht="28.8" hidden="1" x14ac:dyDescent="0.3">
      <c r="A3647" s="29">
        <v>10</v>
      </c>
      <c r="B3647" s="30" t="s">
        <v>30648</v>
      </c>
      <c r="C3647" s="29" t="s">
        <v>30762</v>
      </c>
      <c r="D3647" s="30" t="s">
        <v>30763</v>
      </c>
      <c r="E3647" s="29" t="s">
        <v>7201</v>
      </c>
      <c r="F3647" s="30" t="s">
        <v>30764</v>
      </c>
    </row>
    <row r="3648" spans="1:6" ht="28.8" hidden="1" x14ac:dyDescent="0.3">
      <c r="A3648" s="29">
        <v>10</v>
      </c>
      <c r="B3648" s="30" t="s">
        <v>30648</v>
      </c>
      <c r="C3648" s="29" t="s">
        <v>30765</v>
      </c>
      <c r="D3648" s="30" t="s">
        <v>30766</v>
      </c>
      <c r="E3648" s="29" t="s">
        <v>7203</v>
      </c>
      <c r="F3648" s="30" t="s">
        <v>30767</v>
      </c>
    </row>
    <row r="3649" spans="1:6" ht="28.8" hidden="1" x14ac:dyDescent="0.3">
      <c r="A3649" s="29">
        <v>10</v>
      </c>
      <c r="B3649" s="30" t="s">
        <v>30648</v>
      </c>
      <c r="C3649" s="29" t="s">
        <v>30765</v>
      </c>
      <c r="D3649" s="30" t="s">
        <v>30766</v>
      </c>
      <c r="E3649" s="29" t="s">
        <v>7205</v>
      </c>
      <c r="F3649" s="30" t="s">
        <v>30768</v>
      </c>
    </row>
    <row r="3650" spans="1:6" ht="28.8" hidden="1" x14ac:dyDescent="0.3">
      <c r="A3650" s="29">
        <v>10</v>
      </c>
      <c r="B3650" s="30" t="s">
        <v>30648</v>
      </c>
      <c r="C3650" s="29" t="s">
        <v>30765</v>
      </c>
      <c r="D3650" s="30" t="s">
        <v>30766</v>
      </c>
      <c r="E3650" s="29" t="s">
        <v>7207</v>
      </c>
      <c r="F3650" s="30" t="s">
        <v>30769</v>
      </c>
    </row>
    <row r="3651" spans="1:6" ht="28.8" hidden="1" x14ac:dyDescent="0.3">
      <c r="A3651" s="29">
        <v>10</v>
      </c>
      <c r="B3651" s="30" t="s">
        <v>30648</v>
      </c>
      <c r="C3651" s="29" t="s">
        <v>30765</v>
      </c>
      <c r="D3651" s="30" t="s">
        <v>30766</v>
      </c>
      <c r="E3651" s="29" t="s">
        <v>7209</v>
      </c>
      <c r="F3651" s="30" t="s">
        <v>30770</v>
      </c>
    </row>
    <row r="3652" spans="1:6" ht="28.8" hidden="1" x14ac:dyDescent="0.3">
      <c r="A3652" s="29">
        <v>10</v>
      </c>
      <c r="B3652" s="30" t="s">
        <v>30648</v>
      </c>
      <c r="C3652" s="29" t="s">
        <v>30765</v>
      </c>
      <c r="D3652" s="30" t="s">
        <v>30766</v>
      </c>
      <c r="E3652" s="29" t="s">
        <v>7211</v>
      </c>
      <c r="F3652" s="30" t="s">
        <v>30771</v>
      </c>
    </row>
    <row r="3653" spans="1:6" ht="28.8" hidden="1" x14ac:dyDescent="0.3">
      <c r="A3653" s="29">
        <v>10</v>
      </c>
      <c r="B3653" s="30" t="s">
        <v>30648</v>
      </c>
      <c r="C3653" s="29" t="s">
        <v>30772</v>
      </c>
      <c r="D3653" s="30" t="s">
        <v>30773</v>
      </c>
      <c r="E3653" s="29" t="s">
        <v>7213</v>
      </c>
      <c r="F3653" s="30" t="s">
        <v>30774</v>
      </c>
    </row>
    <row r="3654" spans="1:6" ht="28.8" hidden="1" x14ac:dyDescent="0.3">
      <c r="A3654" s="29">
        <v>10</v>
      </c>
      <c r="B3654" s="30" t="s">
        <v>30648</v>
      </c>
      <c r="C3654" s="29" t="s">
        <v>30772</v>
      </c>
      <c r="D3654" s="30" t="s">
        <v>30773</v>
      </c>
      <c r="E3654" s="29" t="s">
        <v>7215</v>
      </c>
      <c r="F3654" s="30" t="s">
        <v>30775</v>
      </c>
    </row>
    <row r="3655" spans="1:6" ht="28.8" hidden="1" x14ac:dyDescent="0.3">
      <c r="A3655" s="29">
        <v>10</v>
      </c>
      <c r="B3655" s="30" t="s">
        <v>30648</v>
      </c>
      <c r="C3655" s="29" t="s">
        <v>30772</v>
      </c>
      <c r="D3655" s="30" t="s">
        <v>30773</v>
      </c>
      <c r="E3655" s="29" t="s">
        <v>7217</v>
      </c>
      <c r="F3655" s="30" t="s">
        <v>30776</v>
      </c>
    </row>
    <row r="3656" spans="1:6" ht="28.8" hidden="1" x14ac:dyDescent="0.3">
      <c r="A3656" s="29">
        <v>10</v>
      </c>
      <c r="B3656" s="30" t="s">
        <v>30648</v>
      </c>
      <c r="C3656" s="29" t="s">
        <v>30777</v>
      </c>
      <c r="D3656" s="30" t="s">
        <v>30778</v>
      </c>
      <c r="E3656" s="29" t="s">
        <v>7219</v>
      </c>
      <c r="F3656" s="30" t="s">
        <v>30779</v>
      </c>
    </row>
    <row r="3657" spans="1:6" ht="28.8" hidden="1" x14ac:dyDescent="0.3">
      <c r="A3657" s="29">
        <v>10</v>
      </c>
      <c r="B3657" s="30" t="s">
        <v>30648</v>
      </c>
      <c r="C3657" s="29" t="s">
        <v>30777</v>
      </c>
      <c r="D3657" s="30" t="s">
        <v>30778</v>
      </c>
      <c r="E3657" s="29" t="s">
        <v>7221</v>
      </c>
      <c r="F3657" s="30" t="s">
        <v>30780</v>
      </c>
    </row>
    <row r="3658" spans="1:6" ht="28.8" hidden="1" x14ac:dyDescent="0.3">
      <c r="A3658" s="29">
        <v>10</v>
      </c>
      <c r="B3658" s="30" t="s">
        <v>30648</v>
      </c>
      <c r="C3658" s="29" t="s">
        <v>30777</v>
      </c>
      <c r="D3658" s="30" t="s">
        <v>30778</v>
      </c>
      <c r="E3658" s="29" t="s">
        <v>7223</v>
      </c>
      <c r="F3658" s="30" t="s">
        <v>30781</v>
      </c>
    </row>
    <row r="3659" spans="1:6" ht="28.8" hidden="1" x14ac:dyDescent="0.3">
      <c r="A3659" s="29">
        <v>10</v>
      </c>
      <c r="B3659" s="30" t="s">
        <v>30648</v>
      </c>
      <c r="C3659" s="29" t="s">
        <v>30777</v>
      </c>
      <c r="D3659" s="30" t="s">
        <v>30778</v>
      </c>
      <c r="E3659" s="29" t="s">
        <v>7225</v>
      </c>
      <c r="F3659" s="30" t="s">
        <v>30782</v>
      </c>
    </row>
    <row r="3660" spans="1:6" ht="28.8" hidden="1" x14ac:dyDescent="0.3">
      <c r="A3660" s="29">
        <v>10</v>
      </c>
      <c r="B3660" s="30" t="s">
        <v>30648</v>
      </c>
      <c r="C3660" s="29" t="s">
        <v>30777</v>
      </c>
      <c r="D3660" s="30" t="s">
        <v>30778</v>
      </c>
      <c r="E3660" s="29" t="s">
        <v>7227</v>
      </c>
      <c r="F3660" s="30" t="s">
        <v>30783</v>
      </c>
    </row>
    <row r="3661" spans="1:6" ht="28.8" hidden="1" x14ac:dyDescent="0.3">
      <c r="A3661" s="29">
        <v>10</v>
      </c>
      <c r="B3661" s="30" t="s">
        <v>30648</v>
      </c>
      <c r="C3661" s="29" t="s">
        <v>30777</v>
      </c>
      <c r="D3661" s="30" t="s">
        <v>30778</v>
      </c>
      <c r="E3661" s="29" t="s">
        <v>7229</v>
      </c>
      <c r="F3661" s="30" t="s">
        <v>30784</v>
      </c>
    </row>
    <row r="3662" spans="1:6" ht="28.8" hidden="1" x14ac:dyDescent="0.3">
      <c r="A3662" s="29">
        <v>10</v>
      </c>
      <c r="B3662" s="30" t="s">
        <v>30648</v>
      </c>
      <c r="C3662" s="29" t="s">
        <v>30777</v>
      </c>
      <c r="D3662" s="30" t="s">
        <v>30778</v>
      </c>
      <c r="E3662" s="29" t="s">
        <v>7231</v>
      </c>
      <c r="F3662" s="30" t="s">
        <v>30785</v>
      </c>
    </row>
    <row r="3663" spans="1:6" ht="28.8" hidden="1" x14ac:dyDescent="0.3">
      <c r="A3663" s="29">
        <v>10</v>
      </c>
      <c r="B3663" s="30" t="s">
        <v>30648</v>
      </c>
      <c r="C3663" s="29" t="s">
        <v>30786</v>
      </c>
      <c r="D3663" s="30" t="s">
        <v>30787</v>
      </c>
      <c r="E3663" s="29" t="s">
        <v>7233</v>
      </c>
      <c r="F3663" s="30" t="s">
        <v>30788</v>
      </c>
    </row>
    <row r="3664" spans="1:6" ht="28.8" hidden="1" x14ac:dyDescent="0.3">
      <c r="A3664" s="29">
        <v>10</v>
      </c>
      <c r="B3664" s="30" t="s">
        <v>30648</v>
      </c>
      <c r="C3664" s="29" t="s">
        <v>30786</v>
      </c>
      <c r="D3664" s="30" t="s">
        <v>30787</v>
      </c>
      <c r="E3664" s="29" t="s">
        <v>7235</v>
      </c>
      <c r="F3664" s="30" t="s">
        <v>30789</v>
      </c>
    </row>
    <row r="3665" spans="1:6" ht="28.8" hidden="1" x14ac:dyDescent="0.3">
      <c r="A3665" s="29">
        <v>10</v>
      </c>
      <c r="B3665" s="30" t="s">
        <v>30648</v>
      </c>
      <c r="C3665" s="29" t="s">
        <v>30786</v>
      </c>
      <c r="D3665" s="30" t="s">
        <v>30787</v>
      </c>
      <c r="E3665" s="29" t="s">
        <v>7237</v>
      </c>
      <c r="F3665" s="30" t="s">
        <v>30790</v>
      </c>
    </row>
    <row r="3666" spans="1:6" ht="28.8" hidden="1" x14ac:dyDescent="0.3">
      <c r="A3666" s="29">
        <v>10</v>
      </c>
      <c r="B3666" s="30" t="s">
        <v>30648</v>
      </c>
      <c r="C3666" s="29" t="s">
        <v>30786</v>
      </c>
      <c r="D3666" s="30" t="s">
        <v>30787</v>
      </c>
      <c r="E3666" s="29" t="s">
        <v>7239</v>
      </c>
      <c r="F3666" s="30" t="s">
        <v>30791</v>
      </c>
    </row>
    <row r="3667" spans="1:6" ht="28.8" hidden="1" x14ac:dyDescent="0.3">
      <c r="A3667" s="29">
        <v>10</v>
      </c>
      <c r="B3667" s="30" t="s">
        <v>30648</v>
      </c>
      <c r="C3667" s="29" t="s">
        <v>30792</v>
      </c>
      <c r="D3667" s="30" t="s">
        <v>30793</v>
      </c>
      <c r="E3667" s="29" t="s">
        <v>7241</v>
      </c>
      <c r="F3667" s="30" t="s">
        <v>30794</v>
      </c>
    </row>
    <row r="3668" spans="1:6" ht="28.8" hidden="1" x14ac:dyDescent="0.3">
      <c r="A3668" s="29">
        <v>10</v>
      </c>
      <c r="B3668" s="30" t="s">
        <v>30648</v>
      </c>
      <c r="C3668" s="29" t="s">
        <v>30792</v>
      </c>
      <c r="D3668" s="30" t="s">
        <v>30793</v>
      </c>
      <c r="E3668" s="29" t="s">
        <v>7243</v>
      </c>
      <c r="F3668" s="30" t="s">
        <v>30795</v>
      </c>
    </row>
    <row r="3669" spans="1:6" ht="28.8" hidden="1" x14ac:dyDescent="0.3">
      <c r="A3669" s="29">
        <v>10</v>
      </c>
      <c r="B3669" s="30" t="s">
        <v>30648</v>
      </c>
      <c r="C3669" s="29" t="s">
        <v>30792</v>
      </c>
      <c r="D3669" s="30" t="s">
        <v>30793</v>
      </c>
      <c r="E3669" s="29" t="s">
        <v>7245</v>
      </c>
      <c r="F3669" s="30" t="s">
        <v>30796</v>
      </c>
    </row>
    <row r="3670" spans="1:6" ht="28.8" hidden="1" x14ac:dyDescent="0.3">
      <c r="A3670" s="29">
        <v>10</v>
      </c>
      <c r="B3670" s="30" t="s">
        <v>30648</v>
      </c>
      <c r="C3670" s="29" t="s">
        <v>30792</v>
      </c>
      <c r="D3670" s="30" t="s">
        <v>30793</v>
      </c>
      <c r="E3670" s="29" t="s">
        <v>7247</v>
      </c>
      <c r="F3670" s="30" t="s">
        <v>30797</v>
      </c>
    </row>
    <row r="3671" spans="1:6" ht="28.8" hidden="1" x14ac:dyDescent="0.3">
      <c r="A3671" s="29">
        <v>10</v>
      </c>
      <c r="B3671" s="30" t="s">
        <v>30648</v>
      </c>
      <c r="C3671" s="29" t="s">
        <v>30792</v>
      </c>
      <c r="D3671" s="30" t="s">
        <v>30793</v>
      </c>
      <c r="E3671" s="29" t="s">
        <v>7249</v>
      </c>
      <c r="F3671" s="30" t="s">
        <v>30798</v>
      </c>
    </row>
    <row r="3672" spans="1:6" ht="28.8" hidden="1" x14ac:dyDescent="0.3">
      <c r="A3672" s="29">
        <v>10</v>
      </c>
      <c r="B3672" s="30" t="s">
        <v>30648</v>
      </c>
      <c r="C3672" s="29" t="s">
        <v>30799</v>
      </c>
      <c r="D3672" s="30" t="s">
        <v>30800</v>
      </c>
      <c r="E3672" s="29" t="s">
        <v>7251</v>
      </c>
      <c r="F3672" s="30" t="s">
        <v>30801</v>
      </c>
    </row>
    <row r="3673" spans="1:6" ht="28.8" hidden="1" x14ac:dyDescent="0.3">
      <c r="A3673" s="29">
        <v>10</v>
      </c>
      <c r="B3673" s="30" t="s">
        <v>30648</v>
      </c>
      <c r="C3673" s="29" t="s">
        <v>30799</v>
      </c>
      <c r="D3673" s="30" t="s">
        <v>30800</v>
      </c>
      <c r="E3673" s="29" t="s">
        <v>7253</v>
      </c>
      <c r="F3673" s="30" t="s">
        <v>30802</v>
      </c>
    </row>
    <row r="3674" spans="1:6" ht="28.8" hidden="1" x14ac:dyDescent="0.3">
      <c r="A3674" s="29">
        <v>10</v>
      </c>
      <c r="B3674" s="30" t="s">
        <v>30648</v>
      </c>
      <c r="C3674" s="29" t="s">
        <v>30799</v>
      </c>
      <c r="D3674" s="30" t="s">
        <v>30800</v>
      </c>
      <c r="E3674" s="29" t="s">
        <v>7255</v>
      </c>
      <c r="F3674" s="30" t="s">
        <v>30803</v>
      </c>
    </row>
    <row r="3675" spans="1:6" ht="28.8" hidden="1" x14ac:dyDescent="0.3">
      <c r="A3675" s="29">
        <v>10</v>
      </c>
      <c r="B3675" s="30" t="s">
        <v>30648</v>
      </c>
      <c r="C3675" s="29" t="s">
        <v>30799</v>
      </c>
      <c r="D3675" s="30" t="s">
        <v>30800</v>
      </c>
      <c r="E3675" s="29" t="s">
        <v>7257</v>
      </c>
      <c r="F3675" s="30" t="s">
        <v>30804</v>
      </c>
    </row>
    <row r="3676" spans="1:6" ht="28.8" hidden="1" x14ac:dyDescent="0.3">
      <c r="A3676" s="29">
        <v>10</v>
      </c>
      <c r="B3676" s="30" t="s">
        <v>30648</v>
      </c>
      <c r="C3676" s="29" t="s">
        <v>30799</v>
      </c>
      <c r="D3676" s="30" t="s">
        <v>30800</v>
      </c>
      <c r="E3676" s="29" t="s">
        <v>7259</v>
      </c>
      <c r="F3676" s="30" t="s">
        <v>30805</v>
      </c>
    </row>
    <row r="3677" spans="1:6" ht="28.8" hidden="1" x14ac:dyDescent="0.3">
      <c r="A3677" s="29">
        <v>10</v>
      </c>
      <c r="B3677" s="30" t="s">
        <v>30648</v>
      </c>
      <c r="C3677" s="29" t="s">
        <v>30799</v>
      </c>
      <c r="D3677" s="30" t="s">
        <v>30800</v>
      </c>
      <c r="E3677" s="29" t="s">
        <v>7261</v>
      </c>
      <c r="F3677" s="30" t="s">
        <v>30806</v>
      </c>
    </row>
    <row r="3678" spans="1:6" ht="28.8" hidden="1" x14ac:dyDescent="0.3">
      <c r="A3678" s="29">
        <v>10</v>
      </c>
      <c r="B3678" s="30" t="s">
        <v>30648</v>
      </c>
      <c r="C3678" s="29" t="s">
        <v>30807</v>
      </c>
      <c r="D3678" s="30" t="s">
        <v>30808</v>
      </c>
      <c r="E3678" s="29" t="s">
        <v>7263</v>
      </c>
      <c r="F3678" s="30" t="s">
        <v>30809</v>
      </c>
    </row>
    <row r="3679" spans="1:6" ht="28.8" hidden="1" x14ac:dyDescent="0.3">
      <c r="A3679" s="29">
        <v>10</v>
      </c>
      <c r="B3679" s="30" t="s">
        <v>30648</v>
      </c>
      <c r="C3679" s="29" t="s">
        <v>30810</v>
      </c>
      <c r="D3679" s="30" t="s">
        <v>30811</v>
      </c>
      <c r="E3679" s="29" t="s">
        <v>7265</v>
      </c>
      <c r="F3679" s="30" t="s">
        <v>30812</v>
      </c>
    </row>
    <row r="3680" spans="1:6" ht="28.8" hidden="1" x14ac:dyDescent="0.3">
      <c r="A3680" s="29">
        <v>10</v>
      </c>
      <c r="B3680" s="30" t="s">
        <v>30648</v>
      </c>
      <c r="C3680" s="29" t="s">
        <v>30810</v>
      </c>
      <c r="D3680" s="30" t="s">
        <v>30811</v>
      </c>
      <c r="E3680" s="29" t="s">
        <v>7267</v>
      </c>
      <c r="F3680" s="30" t="s">
        <v>30813</v>
      </c>
    </row>
    <row r="3681" spans="1:6" ht="28.8" hidden="1" x14ac:dyDescent="0.3">
      <c r="A3681" s="29">
        <v>10</v>
      </c>
      <c r="B3681" s="30" t="s">
        <v>30648</v>
      </c>
      <c r="C3681" s="29" t="s">
        <v>30814</v>
      </c>
      <c r="D3681" s="30" t="s">
        <v>30815</v>
      </c>
      <c r="E3681" s="29" t="s">
        <v>7269</v>
      </c>
      <c r="F3681" s="30" t="s">
        <v>30816</v>
      </c>
    </row>
    <row r="3682" spans="1:6" ht="28.8" hidden="1" x14ac:dyDescent="0.3">
      <c r="A3682" s="29">
        <v>10</v>
      </c>
      <c r="B3682" s="30" t="s">
        <v>30648</v>
      </c>
      <c r="C3682" s="29" t="s">
        <v>30814</v>
      </c>
      <c r="D3682" s="30" t="s">
        <v>30815</v>
      </c>
      <c r="E3682" s="29" t="s">
        <v>7271</v>
      </c>
      <c r="F3682" s="30" t="s">
        <v>30817</v>
      </c>
    </row>
    <row r="3683" spans="1:6" ht="28.8" hidden="1" x14ac:dyDescent="0.3">
      <c r="A3683" s="29">
        <v>10</v>
      </c>
      <c r="B3683" s="30" t="s">
        <v>30648</v>
      </c>
      <c r="C3683" s="29" t="s">
        <v>30814</v>
      </c>
      <c r="D3683" s="30" t="s">
        <v>30815</v>
      </c>
      <c r="E3683" s="29" t="s">
        <v>7273</v>
      </c>
      <c r="F3683" s="30" t="s">
        <v>30818</v>
      </c>
    </row>
    <row r="3684" spans="1:6" ht="28.8" hidden="1" x14ac:dyDescent="0.3">
      <c r="A3684" s="29">
        <v>10</v>
      </c>
      <c r="B3684" s="30" t="s">
        <v>30648</v>
      </c>
      <c r="C3684" s="29" t="s">
        <v>30814</v>
      </c>
      <c r="D3684" s="30" t="s">
        <v>30815</v>
      </c>
      <c r="E3684" s="29" t="s">
        <v>7275</v>
      </c>
      <c r="F3684" s="30" t="s">
        <v>30819</v>
      </c>
    </row>
    <row r="3685" spans="1:6" ht="28.8" hidden="1" x14ac:dyDescent="0.3">
      <c r="A3685" s="29">
        <v>10</v>
      </c>
      <c r="B3685" s="30" t="s">
        <v>30648</v>
      </c>
      <c r="C3685" s="29" t="s">
        <v>30814</v>
      </c>
      <c r="D3685" s="30" t="s">
        <v>30815</v>
      </c>
      <c r="E3685" s="29" t="s">
        <v>7277</v>
      </c>
      <c r="F3685" s="30" t="s">
        <v>30820</v>
      </c>
    </row>
    <row r="3686" spans="1:6" ht="28.8" hidden="1" x14ac:dyDescent="0.3">
      <c r="A3686" s="29">
        <v>10</v>
      </c>
      <c r="B3686" s="30" t="s">
        <v>30648</v>
      </c>
      <c r="C3686" s="29" t="s">
        <v>30814</v>
      </c>
      <c r="D3686" s="30" t="s">
        <v>30815</v>
      </c>
      <c r="E3686" s="29" t="s">
        <v>7279</v>
      </c>
      <c r="F3686" s="30" t="s">
        <v>30821</v>
      </c>
    </row>
    <row r="3687" spans="1:6" ht="28.8" hidden="1" x14ac:dyDescent="0.3">
      <c r="A3687" s="29">
        <v>10</v>
      </c>
      <c r="B3687" s="30" t="s">
        <v>30648</v>
      </c>
      <c r="C3687" s="29" t="s">
        <v>30814</v>
      </c>
      <c r="D3687" s="30" t="s">
        <v>30815</v>
      </c>
      <c r="E3687" s="29" t="s">
        <v>7281</v>
      </c>
      <c r="F3687" s="30" t="s">
        <v>30822</v>
      </c>
    </row>
    <row r="3688" spans="1:6" ht="28.8" hidden="1" x14ac:dyDescent="0.3">
      <c r="A3688" s="29">
        <v>10</v>
      </c>
      <c r="B3688" s="30" t="s">
        <v>30648</v>
      </c>
      <c r="C3688" s="29" t="s">
        <v>30814</v>
      </c>
      <c r="D3688" s="30" t="s">
        <v>30815</v>
      </c>
      <c r="E3688" s="29" t="s">
        <v>7283</v>
      </c>
      <c r="F3688" s="30" t="s">
        <v>30823</v>
      </c>
    </row>
    <row r="3689" spans="1:6" ht="28.8" hidden="1" x14ac:dyDescent="0.3">
      <c r="A3689" s="29">
        <v>10</v>
      </c>
      <c r="B3689" s="30" t="s">
        <v>30648</v>
      </c>
      <c r="C3689" s="29" t="s">
        <v>30824</v>
      </c>
      <c r="D3689" s="30" t="s">
        <v>30825</v>
      </c>
      <c r="E3689" s="29" t="s">
        <v>7285</v>
      </c>
      <c r="F3689" s="30" t="s">
        <v>30826</v>
      </c>
    </row>
    <row r="3690" spans="1:6" ht="28.8" hidden="1" x14ac:dyDescent="0.3">
      <c r="A3690" s="29">
        <v>10</v>
      </c>
      <c r="B3690" s="30" t="s">
        <v>30648</v>
      </c>
      <c r="C3690" s="29" t="s">
        <v>30824</v>
      </c>
      <c r="D3690" s="30" t="s">
        <v>30825</v>
      </c>
      <c r="E3690" s="29" t="s">
        <v>7287</v>
      </c>
      <c r="F3690" s="30" t="s">
        <v>30827</v>
      </c>
    </row>
    <row r="3691" spans="1:6" ht="28.8" hidden="1" x14ac:dyDescent="0.3">
      <c r="A3691" s="29">
        <v>10</v>
      </c>
      <c r="B3691" s="30" t="s">
        <v>30648</v>
      </c>
      <c r="C3691" s="29" t="s">
        <v>30824</v>
      </c>
      <c r="D3691" s="30" t="s">
        <v>30825</v>
      </c>
      <c r="E3691" s="29" t="s">
        <v>7289</v>
      </c>
      <c r="F3691" s="30" t="s">
        <v>30828</v>
      </c>
    </row>
    <row r="3692" spans="1:6" ht="28.8" hidden="1" x14ac:dyDescent="0.3">
      <c r="A3692" s="29">
        <v>10</v>
      </c>
      <c r="B3692" s="30" t="s">
        <v>30648</v>
      </c>
      <c r="C3692" s="29" t="s">
        <v>30824</v>
      </c>
      <c r="D3692" s="30" t="s">
        <v>30825</v>
      </c>
      <c r="E3692" s="29" t="s">
        <v>7291</v>
      </c>
      <c r="F3692" s="30" t="s">
        <v>30829</v>
      </c>
    </row>
    <row r="3693" spans="1:6" ht="28.8" hidden="1" x14ac:dyDescent="0.3">
      <c r="A3693" s="29">
        <v>10</v>
      </c>
      <c r="B3693" s="30" t="s">
        <v>30648</v>
      </c>
      <c r="C3693" s="29" t="s">
        <v>30824</v>
      </c>
      <c r="D3693" s="30" t="s">
        <v>30825</v>
      </c>
      <c r="E3693" s="29" t="s">
        <v>7293</v>
      </c>
      <c r="F3693" s="30" t="s">
        <v>30830</v>
      </c>
    </row>
    <row r="3694" spans="1:6" ht="28.8" hidden="1" x14ac:dyDescent="0.3">
      <c r="A3694" s="29">
        <v>10</v>
      </c>
      <c r="B3694" s="30" t="s">
        <v>30648</v>
      </c>
      <c r="C3694" s="29" t="s">
        <v>30824</v>
      </c>
      <c r="D3694" s="30" t="s">
        <v>30825</v>
      </c>
      <c r="E3694" s="29" t="s">
        <v>7295</v>
      </c>
      <c r="F3694" s="30" t="s">
        <v>30831</v>
      </c>
    </row>
    <row r="3695" spans="1:6" ht="28.8" hidden="1" x14ac:dyDescent="0.3">
      <c r="A3695" s="29">
        <v>10</v>
      </c>
      <c r="B3695" s="30" t="s">
        <v>30648</v>
      </c>
      <c r="C3695" s="29" t="s">
        <v>30832</v>
      </c>
      <c r="D3695" s="30" t="s">
        <v>30833</v>
      </c>
      <c r="E3695" s="29" t="s">
        <v>7297</v>
      </c>
      <c r="F3695" s="30" t="s">
        <v>30834</v>
      </c>
    </row>
    <row r="3696" spans="1:6" ht="28.8" hidden="1" x14ac:dyDescent="0.3">
      <c r="A3696" s="29">
        <v>10</v>
      </c>
      <c r="B3696" s="30" t="s">
        <v>30648</v>
      </c>
      <c r="C3696" s="29" t="s">
        <v>30835</v>
      </c>
      <c r="D3696" s="30" t="s">
        <v>30836</v>
      </c>
      <c r="E3696" s="29" t="s">
        <v>7299</v>
      </c>
      <c r="F3696" s="30" t="s">
        <v>30837</v>
      </c>
    </row>
    <row r="3697" spans="1:6" ht="28.8" hidden="1" x14ac:dyDescent="0.3">
      <c r="A3697" s="29">
        <v>10</v>
      </c>
      <c r="B3697" s="30" t="s">
        <v>30648</v>
      </c>
      <c r="C3697" s="29" t="s">
        <v>30835</v>
      </c>
      <c r="D3697" s="30" t="s">
        <v>30836</v>
      </c>
      <c r="E3697" s="29" t="s">
        <v>7301</v>
      </c>
      <c r="F3697" s="30" t="s">
        <v>30838</v>
      </c>
    </row>
    <row r="3698" spans="1:6" ht="28.8" hidden="1" x14ac:dyDescent="0.3">
      <c r="A3698" s="29">
        <v>10</v>
      </c>
      <c r="B3698" s="30" t="s">
        <v>30648</v>
      </c>
      <c r="C3698" s="29" t="s">
        <v>30835</v>
      </c>
      <c r="D3698" s="30" t="s">
        <v>30836</v>
      </c>
      <c r="E3698" s="29" t="s">
        <v>7303</v>
      </c>
      <c r="F3698" s="30" t="s">
        <v>30839</v>
      </c>
    </row>
    <row r="3699" spans="1:6" ht="28.8" hidden="1" x14ac:dyDescent="0.3">
      <c r="A3699" s="29">
        <v>10</v>
      </c>
      <c r="B3699" s="30" t="s">
        <v>30648</v>
      </c>
      <c r="C3699" s="29" t="s">
        <v>30840</v>
      </c>
      <c r="D3699" s="30" t="s">
        <v>30841</v>
      </c>
      <c r="E3699" s="29" t="s">
        <v>7305</v>
      </c>
      <c r="F3699" s="30" t="s">
        <v>30842</v>
      </c>
    </row>
    <row r="3700" spans="1:6" ht="28.8" hidden="1" x14ac:dyDescent="0.3">
      <c r="A3700" s="29">
        <v>10</v>
      </c>
      <c r="B3700" s="30" t="s">
        <v>30648</v>
      </c>
      <c r="C3700" s="29" t="s">
        <v>30843</v>
      </c>
      <c r="D3700" s="30" t="s">
        <v>30844</v>
      </c>
      <c r="E3700" s="29" t="s">
        <v>7307</v>
      </c>
      <c r="F3700" s="30" t="s">
        <v>30845</v>
      </c>
    </row>
    <row r="3701" spans="1:6" ht="28.8" hidden="1" x14ac:dyDescent="0.3">
      <c r="A3701" s="29">
        <v>10</v>
      </c>
      <c r="B3701" s="30" t="s">
        <v>30648</v>
      </c>
      <c r="C3701" s="29" t="s">
        <v>30843</v>
      </c>
      <c r="D3701" s="30" t="s">
        <v>30844</v>
      </c>
      <c r="E3701" s="29" t="s">
        <v>7309</v>
      </c>
      <c r="F3701" s="30" t="s">
        <v>30846</v>
      </c>
    </row>
    <row r="3702" spans="1:6" ht="28.8" hidden="1" x14ac:dyDescent="0.3">
      <c r="A3702" s="29">
        <v>10</v>
      </c>
      <c r="B3702" s="30" t="s">
        <v>30648</v>
      </c>
      <c r="C3702" s="29" t="s">
        <v>30843</v>
      </c>
      <c r="D3702" s="30" t="s">
        <v>30844</v>
      </c>
      <c r="E3702" s="29" t="s">
        <v>7311</v>
      </c>
      <c r="F3702" s="30" t="s">
        <v>30847</v>
      </c>
    </row>
    <row r="3703" spans="1:6" ht="28.8" hidden="1" x14ac:dyDescent="0.3">
      <c r="A3703" s="29">
        <v>10</v>
      </c>
      <c r="B3703" s="30" t="s">
        <v>30648</v>
      </c>
      <c r="C3703" s="29" t="s">
        <v>30843</v>
      </c>
      <c r="D3703" s="30" t="s">
        <v>30844</v>
      </c>
      <c r="E3703" s="29" t="s">
        <v>7313</v>
      </c>
      <c r="F3703" s="30" t="s">
        <v>30848</v>
      </c>
    </row>
    <row r="3704" spans="1:6" ht="28.8" hidden="1" x14ac:dyDescent="0.3">
      <c r="A3704" s="29">
        <v>10</v>
      </c>
      <c r="B3704" s="30" t="s">
        <v>30648</v>
      </c>
      <c r="C3704" s="29" t="s">
        <v>30843</v>
      </c>
      <c r="D3704" s="30" t="s">
        <v>30844</v>
      </c>
      <c r="E3704" s="29" t="s">
        <v>7315</v>
      </c>
      <c r="F3704" s="30" t="s">
        <v>30849</v>
      </c>
    </row>
    <row r="3705" spans="1:6" ht="28.8" hidden="1" x14ac:dyDescent="0.3">
      <c r="A3705" s="29">
        <v>10</v>
      </c>
      <c r="B3705" s="30" t="s">
        <v>30648</v>
      </c>
      <c r="C3705" s="29" t="s">
        <v>30850</v>
      </c>
      <c r="D3705" s="30" t="s">
        <v>30851</v>
      </c>
      <c r="E3705" s="29" t="s">
        <v>7317</v>
      </c>
      <c r="F3705" s="30" t="s">
        <v>30852</v>
      </c>
    </row>
    <row r="3706" spans="1:6" ht="28.8" hidden="1" x14ac:dyDescent="0.3">
      <c r="A3706" s="29">
        <v>10</v>
      </c>
      <c r="B3706" s="30" t="s">
        <v>30648</v>
      </c>
      <c r="C3706" s="29" t="s">
        <v>30850</v>
      </c>
      <c r="D3706" s="30" t="s">
        <v>30851</v>
      </c>
      <c r="E3706" s="29" t="s">
        <v>7319</v>
      </c>
      <c r="F3706" s="30" t="s">
        <v>30853</v>
      </c>
    </row>
    <row r="3707" spans="1:6" ht="28.8" hidden="1" x14ac:dyDescent="0.3">
      <c r="A3707" s="29">
        <v>10</v>
      </c>
      <c r="B3707" s="30" t="s">
        <v>30648</v>
      </c>
      <c r="C3707" s="29" t="s">
        <v>30850</v>
      </c>
      <c r="D3707" s="30" t="s">
        <v>30851</v>
      </c>
      <c r="E3707" s="29" t="s">
        <v>7321</v>
      </c>
      <c r="F3707" s="30" t="s">
        <v>30854</v>
      </c>
    </row>
    <row r="3708" spans="1:6" ht="28.8" hidden="1" x14ac:dyDescent="0.3">
      <c r="A3708" s="29">
        <v>10</v>
      </c>
      <c r="B3708" s="30" t="s">
        <v>30648</v>
      </c>
      <c r="C3708" s="29" t="s">
        <v>30850</v>
      </c>
      <c r="D3708" s="30" t="s">
        <v>30851</v>
      </c>
      <c r="E3708" s="29" t="s">
        <v>7323</v>
      </c>
      <c r="F3708" s="30" t="s">
        <v>30855</v>
      </c>
    </row>
    <row r="3709" spans="1:6" ht="28.8" hidden="1" x14ac:dyDescent="0.3">
      <c r="A3709" s="29">
        <v>10</v>
      </c>
      <c r="B3709" s="30" t="s">
        <v>30648</v>
      </c>
      <c r="C3709" s="29" t="s">
        <v>30856</v>
      </c>
      <c r="D3709" s="30" t="s">
        <v>30857</v>
      </c>
      <c r="E3709" s="29" t="s">
        <v>7325</v>
      </c>
      <c r="F3709" s="30" t="s">
        <v>30858</v>
      </c>
    </row>
    <row r="3710" spans="1:6" ht="28.8" hidden="1" x14ac:dyDescent="0.3">
      <c r="A3710" s="29">
        <v>10</v>
      </c>
      <c r="B3710" s="30" t="s">
        <v>30648</v>
      </c>
      <c r="C3710" s="29" t="s">
        <v>30856</v>
      </c>
      <c r="D3710" s="30" t="s">
        <v>30857</v>
      </c>
      <c r="E3710" s="29" t="s">
        <v>7327</v>
      </c>
      <c r="F3710" s="30" t="s">
        <v>30859</v>
      </c>
    </row>
    <row r="3711" spans="1:6" ht="28.8" hidden="1" x14ac:dyDescent="0.3">
      <c r="A3711" s="29">
        <v>10</v>
      </c>
      <c r="B3711" s="30" t="s">
        <v>30648</v>
      </c>
      <c r="C3711" s="29" t="s">
        <v>30856</v>
      </c>
      <c r="D3711" s="30" t="s">
        <v>30857</v>
      </c>
      <c r="E3711" s="29" t="s">
        <v>7329</v>
      </c>
      <c r="F3711" s="30" t="s">
        <v>30860</v>
      </c>
    </row>
    <row r="3712" spans="1:6" ht="28.8" hidden="1" x14ac:dyDescent="0.3">
      <c r="A3712" s="29">
        <v>10</v>
      </c>
      <c r="B3712" s="30" t="s">
        <v>30648</v>
      </c>
      <c r="C3712" s="29" t="s">
        <v>30856</v>
      </c>
      <c r="D3712" s="30" t="s">
        <v>30857</v>
      </c>
      <c r="E3712" s="29" t="s">
        <v>7331</v>
      </c>
      <c r="F3712" s="30" t="s">
        <v>30861</v>
      </c>
    </row>
    <row r="3713" spans="1:6" ht="28.8" hidden="1" x14ac:dyDescent="0.3">
      <c r="A3713" s="29">
        <v>10</v>
      </c>
      <c r="B3713" s="30" t="s">
        <v>30648</v>
      </c>
      <c r="C3713" s="29" t="s">
        <v>30862</v>
      </c>
      <c r="D3713" s="30" t="s">
        <v>30863</v>
      </c>
      <c r="E3713" s="29" t="s">
        <v>7333</v>
      </c>
      <c r="F3713" s="30" t="s">
        <v>30864</v>
      </c>
    </row>
    <row r="3714" spans="1:6" ht="28.8" hidden="1" x14ac:dyDescent="0.3">
      <c r="A3714" s="29">
        <v>10</v>
      </c>
      <c r="B3714" s="30" t="s">
        <v>30648</v>
      </c>
      <c r="C3714" s="29" t="s">
        <v>30865</v>
      </c>
      <c r="D3714" s="30" t="s">
        <v>30866</v>
      </c>
      <c r="E3714" s="29" t="s">
        <v>7335</v>
      </c>
      <c r="F3714" s="30" t="s">
        <v>30866</v>
      </c>
    </row>
    <row r="3715" spans="1:6" ht="28.8" hidden="1" x14ac:dyDescent="0.3">
      <c r="A3715" s="29">
        <v>10</v>
      </c>
      <c r="B3715" s="30" t="s">
        <v>30648</v>
      </c>
      <c r="C3715" s="29" t="s">
        <v>30867</v>
      </c>
      <c r="D3715" s="30" t="s">
        <v>30868</v>
      </c>
      <c r="E3715" s="29" t="s">
        <v>7337</v>
      </c>
      <c r="F3715" s="30" t="s">
        <v>30869</v>
      </c>
    </row>
    <row r="3716" spans="1:6" ht="28.8" hidden="1" x14ac:dyDescent="0.3">
      <c r="A3716" s="29">
        <v>10</v>
      </c>
      <c r="B3716" s="30" t="s">
        <v>30648</v>
      </c>
      <c r="C3716" s="29" t="s">
        <v>30870</v>
      </c>
      <c r="D3716" s="30" t="s">
        <v>30871</v>
      </c>
      <c r="E3716" s="29" t="s">
        <v>7339</v>
      </c>
      <c r="F3716" s="30" t="s">
        <v>30872</v>
      </c>
    </row>
    <row r="3717" spans="1:6" ht="28.8" hidden="1" x14ac:dyDescent="0.3">
      <c r="A3717" s="29">
        <v>10</v>
      </c>
      <c r="B3717" s="30" t="s">
        <v>30648</v>
      </c>
      <c r="C3717" s="29" t="s">
        <v>30873</v>
      </c>
      <c r="D3717" s="30" t="s">
        <v>30874</v>
      </c>
      <c r="E3717" s="29" t="s">
        <v>7341</v>
      </c>
      <c r="F3717" s="30" t="s">
        <v>30875</v>
      </c>
    </row>
    <row r="3718" spans="1:6" ht="28.8" hidden="1" x14ac:dyDescent="0.3">
      <c r="A3718" s="29">
        <v>10</v>
      </c>
      <c r="B3718" s="30" t="s">
        <v>30648</v>
      </c>
      <c r="C3718" s="29" t="s">
        <v>30873</v>
      </c>
      <c r="D3718" s="30" t="s">
        <v>30874</v>
      </c>
      <c r="E3718" s="29" t="s">
        <v>7343</v>
      </c>
      <c r="F3718" s="30" t="s">
        <v>30876</v>
      </c>
    </row>
    <row r="3719" spans="1:6" ht="28.8" hidden="1" x14ac:dyDescent="0.3">
      <c r="A3719" s="29">
        <v>10</v>
      </c>
      <c r="B3719" s="30" t="s">
        <v>30648</v>
      </c>
      <c r="C3719" s="29" t="s">
        <v>30877</v>
      </c>
      <c r="D3719" s="30" t="s">
        <v>30878</v>
      </c>
      <c r="E3719" s="29" t="s">
        <v>7345</v>
      </c>
      <c r="F3719" s="30" t="s">
        <v>30879</v>
      </c>
    </row>
    <row r="3720" spans="1:6" ht="28.8" hidden="1" x14ac:dyDescent="0.3">
      <c r="A3720" s="29">
        <v>10</v>
      </c>
      <c r="B3720" s="30" t="s">
        <v>30648</v>
      </c>
      <c r="C3720" s="29" t="s">
        <v>30877</v>
      </c>
      <c r="D3720" s="30" t="s">
        <v>30878</v>
      </c>
      <c r="E3720" s="29" t="s">
        <v>7347</v>
      </c>
      <c r="F3720" s="30" t="s">
        <v>30880</v>
      </c>
    </row>
    <row r="3721" spans="1:6" ht="28.8" hidden="1" x14ac:dyDescent="0.3">
      <c r="A3721" s="29">
        <v>10</v>
      </c>
      <c r="B3721" s="30" t="s">
        <v>30648</v>
      </c>
      <c r="C3721" s="29" t="s">
        <v>30877</v>
      </c>
      <c r="D3721" s="30" t="s">
        <v>30878</v>
      </c>
      <c r="E3721" s="29" t="s">
        <v>7349</v>
      </c>
      <c r="F3721" s="30" t="s">
        <v>30881</v>
      </c>
    </row>
    <row r="3722" spans="1:6" ht="28.8" hidden="1" x14ac:dyDescent="0.3">
      <c r="A3722" s="29">
        <v>10</v>
      </c>
      <c r="B3722" s="30" t="s">
        <v>30648</v>
      </c>
      <c r="C3722" s="29" t="s">
        <v>30877</v>
      </c>
      <c r="D3722" s="30" t="s">
        <v>30878</v>
      </c>
      <c r="E3722" s="29" t="s">
        <v>7351</v>
      </c>
      <c r="F3722" s="30" t="s">
        <v>30882</v>
      </c>
    </row>
    <row r="3723" spans="1:6" ht="28.8" hidden="1" x14ac:dyDescent="0.3">
      <c r="A3723" s="29">
        <v>10</v>
      </c>
      <c r="B3723" s="30" t="s">
        <v>30648</v>
      </c>
      <c r="C3723" s="29" t="s">
        <v>30877</v>
      </c>
      <c r="D3723" s="30" t="s">
        <v>30878</v>
      </c>
      <c r="E3723" s="29" t="s">
        <v>7353</v>
      </c>
      <c r="F3723" s="30" t="s">
        <v>30883</v>
      </c>
    </row>
    <row r="3724" spans="1:6" ht="28.8" hidden="1" x14ac:dyDescent="0.3">
      <c r="A3724" s="29">
        <v>10</v>
      </c>
      <c r="B3724" s="30" t="s">
        <v>30648</v>
      </c>
      <c r="C3724" s="29" t="s">
        <v>30877</v>
      </c>
      <c r="D3724" s="30" t="s">
        <v>30878</v>
      </c>
      <c r="E3724" s="29" t="s">
        <v>7355</v>
      </c>
      <c r="F3724" s="30" t="s">
        <v>30884</v>
      </c>
    </row>
    <row r="3725" spans="1:6" ht="28.8" hidden="1" x14ac:dyDescent="0.3">
      <c r="A3725" s="29">
        <v>10</v>
      </c>
      <c r="B3725" s="30" t="s">
        <v>30648</v>
      </c>
      <c r="C3725" s="29" t="s">
        <v>30877</v>
      </c>
      <c r="D3725" s="30" t="s">
        <v>30878</v>
      </c>
      <c r="E3725" s="29" t="s">
        <v>7357</v>
      </c>
      <c r="F3725" s="30" t="s">
        <v>30885</v>
      </c>
    </row>
    <row r="3726" spans="1:6" ht="28.8" hidden="1" x14ac:dyDescent="0.3">
      <c r="A3726" s="29">
        <v>10</v>
      </c>
      <c r="B3726" s="30" t="s">
        <v>30648</v>
      </c>
      <c r="C3726" s="29" t="s">
        <v>30886</v>
      </c>
      <c r="D3726" s="30" t="s">
        <v>30887</v>
      </c>
      <c r="E3726" s="29" t="s">
        <v>7359</v>
      </c>
      <c r="F3726" s="30" t="s">
        <v>30888</v>
      </c>
    </row>
    <row r="3727" spans="1:6" ht="28.8" hidden="1" x14ac:dyDescent="0.3">
      <c r="A3727" s="29">
        <v>10</v>
      </c>
      <c r="B3727" s="30" t="s">
        <v>30648</v>
      </c>
      <c r="C3727" s="29" t="s">
        <v>30889</v>
      </c>
      <c r="D3727" s="30" t="s">
        <v>30890</v>
      </c>
      <c r="E3727" s="29" t="s">
        <v>7361</v>
      </c>
      <c r="F3727" s="30" t="s">
        <v>30890</v>
      </c>
    </row>
    <row r="3728" spans="1:6" ht="28.8" hidden="1" x14ac:dyDescent="0.3">
      <c r="A3728" s="29">
        <v>10</v>
      </c>
      <c r="B3728" s="30" t="s">
        <v>30648</v>
      </c>
      <c r="C3728" s="29" t="s">
        <v>30891</v>
      </c>
      <c r="D3728" s="30" t="s">
        <v>30892</v>
      </c>
      <c r="E3728" s="29" t="s">
        <v>7363</v>
      </c>
      <c r="F3728" s="30" t="s">
        <v>30893</v>
      </c>
    </row>
    <row r="3729" spans="1:6" ht="28.8" hidden="1" x14ac:dyDescent="0.3">
      <c r="A3729" s="29">
        <v>10</v>
      </c>
      <c r="B3729" s="30" t="s">
        <v>30648</v>
      </c>
      <c r="C3729" s="29" t="s">
        <v>30891</v>
      </c>
      <c r="D3729" s="30" t="s">
        <v>30892</v>
      </c>
      <c r="E3729" s="29" t="s">
        <v>7365</v>
      </c>
      <c r="F3729" s="30" t="s">
        <v>30894</v>
      </c>
    </row>
    <row r="3730" spans="1:6" ht="28.8" hidden="1" x14ac:dyDescent="0.3">
      <c r="A3730" s="29">
        <v>10</v>
      </c>
      <c r="B3730" s="30" t="s">
        <v>30648</v>
      </c>
      <c r="C3730" s="29" t="s">
        <v>30891</v>
      </c>
      <c r="D3730" s="30" t="s">
        <v>30892</v>
      </c>
      <c r="E3730" s="29" t="s">
        <v>7367</v>
      </c>
      <c r="F3730" s="30" t="s">
        <v>30895</v>
      </c>
    </row>
    <row r="3731" spans="1:6" ht="28.8" hidden="1" x14ac:dyDescent="0.3">
      <c r="A3731" s="29">
        <v>10</v>
      </c>
      <c r="B3731" s="30" t="s">
        <v>30648</v>
      </c>
      <c r="C3731" s="29" t="s">
        <v>30891</v>
      </c>
      <c r="D3731" s="30" t="s">
        <v>30892</v>
      </c>
      <c r="E3731" s="29" t="s">
        <v>7369</v>
      </c>
      <c r="F3731" s="30" t="s">
        <v>30896</v>
      </c>
    </row>
    <row r="3732" spans="1:6" ht="28.8" hidden="1" x14ac:dyDescent="0.3">
      <c r="A3732" s="29">
        <v>10</v>
      </c>
      <c r="B3732" s="30" t="s">
        <v>30648</v>
      </c>
      <c r="C3732" s="29" t="s">
        <v>30897</v>
      </c>
      <c r="D3732" s="30" t="s">
        <v>30898</v>
      </c>
      <c r="E3732" s="29" t="s">
        <v>7371</v>
      </c>
      <c r="F3732" s="30" t="s">
        <v>30899</v>
      </c>
    </row>
    <row r="3733" spans="1:6" ht="28.8" hidden="1" x14ac:dyDescent="0.3">
      <c r="A3733" s="29">
        <v>10</v>
      </c>
      <c r="B3733" s="30" t="s">
        <v>30648</v>
      </c>
      <c r="C3733" s="29" t="s">
        <v>30897</v>
      </c>
      <c r="D3733" s="30" t="s">
        <v>30898</v>
      </c>
      <c r="E3733" s="29" t="s">
        <v>7373</v>
      </c>
      <c r="F3733" s="30" t="s">
        <v>30900</v>
      </c>
    </row>
    <row r="3734" spans="1:6" ht="28.8" hidden="1" x14ac:dyDescent="0.3">
      <c r="A3734" s="29">
        <v>10</v>
      </c>
      <c r="B3734" s="30" t="s">
        <v>30648</v>
      </c>
      <c r="C3734" s="29" t="s">
        <v>30897</v>
      </c>
      <c r="D3734" s="30" t="s">
        <v>30898</v>
      </c>
      <c r="E3734" s="29" t="s">
        <v>7375</v>
      </c>
      <c r="F3734" s="30" t="s">
        <v>30901</v>
      </c>
    </row>
    <row r="3735" spans="1:6" ht="28.8" hidden="1" x14ac:dyDescent="0.3">
      <c r="A3735" s="29">
        <v>10</v>
      </c>
      <c r="B3735" s="30" t="s">
        <v>30648</v>
      </c>
      <c r="C3735" s="29" t="s">
        <v>30897</v>
      </c>
      <c r="D3735" s="30" t="s">
        <v>30898</v>
      </c>
      <c r="E3735" s="29" t="s">
        <v>7377</v>
      </c>
      <c r="F3735" s="30" t="s">
        <v>30902</v>
      </c>
    </row>
    <row r="3736" spans="1:6" ht="28.8" hidden="1" x14ac:dyDescent="0.3">
      <c r="A3736" s="29">
        <v>10</v>
      </c>
      <c r="B3736" s="30" t="s">
        <v>30648</v>
      </c>
      <c r="C3736" s="29" t="s">
        <v>30897</v>
      </c>
      <c r="D3736" s="30" t="s">
        <v>30898</v>
      </c>
      <c r="E3736" s="29" t="s">
        <v>7379</v>
      </c>
      <c r="F3736" s="30" t="s">
        <v>30903</v>
      </c>
    </row>
    <row r="3737" spans="1:6" ht="28.8" hidden="1" x14ac:dyDescent="0.3">
      <c r="A3737" s="29">
        <v>10</v>
      </c>
      <c r="B3737" s="30" t="s">
        <v>30648</v>
      </c>
      <c r="C3737" s="29" t="s">
        <v>30897</v>
      </c>
      <c r="D3737" s="30" t="s">
        <v>30898</v>
      </c>
      <c r="E3737" s="29" t="s">
        <v>7381</v>
      </c>
      <c r="F3737" s="30" t="s">
        <v>30904</v>
      </c>
    </row>
    <row r="3738" spans="1:6" ht="28.8" hidden="1" x14ac:dyDescent="0.3">
      <c r="A3738" s="29">
        <v>10</v>
      </c>
      <c r="B3738" s="30" t="s">
        <v>30648</v>
      </c>
      <c r="C3738" s="29" t="s">
        <v>30897</v>
      </c>
      <c r="D3738" s="30" t="s">
        <v>30898</v>
      </c>
      <c r="E3738" s="29" t="s">
        <v>7383</v>
      </c>
      <c r="F3738" s="30" t="s">
        <v>30905</v>
      </c>
    </row>
    <row r="3739" spans="1:6" ht="28.8" hidden="1" x14ac:dyDescent="0.3">
      <c r="A3739" s="29">
        <v>10</v>
      </c>
      <c r="B3739" s="30" t="s">
        <v>30648</v>
      </c>
      <c r="C3739" s="29" t="s">
        <v>30897</v>
      </c>
      <c r="D3739" s="30" t="s">
        <v>30898</v>
      </c>
      <c r="E3739" s="29" t="s">
        <v>7385</v>
      </c>
      <c r="F3739" s="30" t="s">
        <v>30906</v>
      </c>
    </row>
    <row r="3740" spans="1:6" ht="28.8" hidden="1" x14ac:dyDescent="0.3">
      <c r="A3740" s="29">
        <v>10</v>
      </c>
      <c r="B3740" s="30" t="s">
        <v>30648</v>
      </c>
      <c r="C3740" s="29" t="s">
        <v>30897</v>
      </c>
      <c r="D3740" s="30" t="s">
        <v>30898</v>
      </c>
      <c r="E3740" s="29" t="s">
        <v>7387</v>
      </c>
      <c r="F3740" s="30" t="s">
        <v>30907</v>
      </c>
    </row>
    <row r="3741" spans="1:6" ht="28.8" hidden="1" x14ac:dyDescent="0.3">
      <c r="A3741" s="29">
        <v>10</v>
      </c>
      <c r="B3741" s="30" t="s">
        <v>30648</v>
      </c>
      <c r="C3741" s="29" t="s">
        <v>30897</v>
      </c>
      <c r="D3741" s="30" t="s">
        <v>30898</v>
      </c>
      <c r="E3741" s="29" t="s">
        <v>7389</v>
      </c>
      <c r="F3741" s="30" t="s">
        <v>30908</v>
      </c>
    </row>
    <row r="3742" spans="1:6" ht="28.8" hidden="1" x14ac:dyDescent="0.3">
      <c r="A3742" s="29">
        <v>10</v>
      </c>
      <c r="B3742" s="30" t="s">
        <v>30648</v>
      </c>
      <c r="C3742" s="29" t="s">
        <v>30909</v>
      </c>
      <c r="D3742" s="30" t="s">
        <v>30910</v>
      </c>
      <c r="E3742" s="29" t="s">
        <v>7391</v>
      </c>
      <c r="F3742" s="30" t="s">
        <v>30911</v>
      </c>
    </row>
    <row r="3743" spans="1:6" ht="28.8" hidden="1" x14ac:dyDescent="0.3">
      <c r="A3743" s="29">
        <v>10</v>
      </c>
      <c r="B3743" s="30" t="s">
        <v>30648</v>
      </c>
      <c r="C3743" s="29" t="s">
        <v>30909</v>
      </c>
      <c r="D3743" s="30" t="s">
        <v>30910</v>
      </c>
      <c r="E3743" s="29" t="s">
        <v>7393</v>
      </c>
      <c r="F3743" s="30" t="s">
        <v>30912</v>
      </c>
    </row>
    <row r="3744" spans="1:6" ht="43.2" hidden="1" x14ac:dyDescent="0.3">
      <c r="A3744" s="29">
        <v>10</v>
      </c>
      <c r="B3744" s="30" t="s">
        <v>30648</v>
      </c>
      <c r="C3744" s="29" t="s">
        <v>30909</v>
      </c>
      <c r="D3744" s="30" t="s">
        <v>30910</v>
      </c>
      <c r="E3744" s="29" t="s">
        <v>7395</v>
      </c>
      <c r="F3744" s="30" t="s">
        <v>30913</v>
      </c>
    </row>
    <row r="3745" spans="1:6" ht="43.2" hidden="1" x14ac:dyDescent="0.3">
      <c r="A3745" s="29">
        <v>10</v>
      </c>
      <c r="B3745" s="30" t="s">
        <v>30648</v>
      </c>
      <c r="C3745" s="29" t="s">
        <v>30909</v>
      </c>
      <c r="D3745" s="30" t="s">
        <v>30910</v>
      </c>
      <c r="E3745" s="29" t="s">
        <v>7397</v>
      </c>
      <c r="F3745" s="30" t="s">
        <v>30914</v>
      </c>
    </row>
    <row r="3746" spans="1:6" ht="28.8" hidden="1" x14ac:dyDescent="0.3">
      <c r="A3746" s="29">
        <v>10</v>
      </c>
      <c r="B3746" s="30" t="s">
        <v>30648</v>
      </c>
      <c r="C3746" s="29" t="s">
        <v>30909</v>
      </c>
      <c r="D3746" s="30" t="s">
        <v>30910</v>
      </c>
      <c r="E3746" s="29" t="s">
        <v>7399</v>
      </c>
      <c r="F3746" s="30" t="s">
        <v>30915</v>
      </c>
    </row>
    <row r="3747" spans="1:6" ht="28.8" hidden="1" x14ac:dyDescent="0.3">
      <c r="A3747" s="29">
        <v>10</v>
      </c>
      <c r="B3747" s="30" t="s">
        <v>30648</v>
      </c>
      <c r="C3747" s="29" t="s">
        <v>30909</v>
      </c>
      <c r="D3747" s="30" t="s">
        <v>30910</v>
      </c>
      <c r="E3747" s="29" t="s">
        <v>7401</v>
      </c>
      <c r="F3747" s="30" t="s">
        <v>30916</v>
      </c>
    </row>
    <row r="3748" spans="1:6" ht="43.2" hidden="1" x14ac:dyDescent="0.3">
      <c r="A3748" s="29">
        <v>10</v>
      </c>
      <c r="B3748" s="30" t="s">
        <v>30648</v>
      </c>
      <c r="C3748" s="29" t="s">
        <v>30909</v>
      </c>
      <c r="D3748" s="30" t="s">
        <v>30910</v>
      </c>
      <c r="E3748" s="29" t="s">
        <v>7403</v>
      </c>
      <c r="F3748" s="30" t="s">
        <v>30917</v>
      </c>
    </row>
    <row r="3749" spans="1:6" ht="28.8" hidden="1" x14ac:dyDescent="0.3">
      <c r="A3749" s="29">
        <v>10</v>
      </c>
      <c r="B3749" s="30" t="s">
        <v>30648</v>
      </c>
      <c r="C3749" s="29" t="s">
        <v>30918</v>
      </c>
      <c r="D3749" s="30" t="s">
        <v>30919</v>
      </c>
      <c r="E3749" s="29" t="s">
        <v>7405</v>
      </c>
      <c r="F3749" s="30" t="s">
        <v>30920</v>
      </c>
    </row>
    <row r="3750" spans="1:6" ht="28.8" hidden="1" x14ac:dyDescent="0.3">
      <c r="A3750" s="29">
        <v>10</v>
      </c>
      <c r="B3750" s="30" t="s">
        <v>30648</v>
      </c>
      <c r="C3750" s="29" t="s">
        <v>30918</v>
      </c>
      <c r="D3750" s="30" t="s">
        <v>30919</v>
      </c>
      <c r="E3750" s="29" t="s">
        <v>7407</v>
      </c>
      <c r="F3750" s="30" t="s">
        <v>30921</v>
      </c>
    </row>
    <row r="3751" spans="1:6" ht="28.8" hidden="1" x14ac:dyDescent="0.3">
      <c r="A3751" s="29">
        <v>10</v>
      </c>
      <c r="B3751" s="30" t="s">
        <v>30648</v>
      </c>
      <c r="C3751" s="29" t="s">
        <v>30918</v>
      </c>
      <c r="D3751" s="30" t="s">
        <v>30919</v>
      </c>
      <c r="E3751" s="29" t="s">
        <v>7409</v>
      </c>
      <c r="F3751" s="30" t="s">
        <v>30922</v>
      </c>
    </row>
    <row r="3752" spans="1:6" ht="28.8" hidden="1" x14ac:dyDescent="0.3">
      <c r="A3752" s="29">
        <v>10</v>
      </c>
      <c r="B3752" s="30" t="s">
        <v>30648</v>
      </c>
      <c r="C3752" s="29" t="s">
        <v>30923</v>
      </c>
      <c r="D3752" s="30" t="s">
        <v>30924</v>
      </c>
      <c r="E3752" s="29" t="s">
        <v>7411</v>
      </c>
      <c r="F3752" s="30" t="s">
        <v>30925</v>
      </c>
    </row>
    <row r="3753" spans="1:6" ht="28.8" hidden="1" x14ac:dyDescent="0.3">
      <c r="A3753" s="29">
        <v>10</v>
      </c>
      <c r="B3753" s="30" t="s">
        <v>30648</v>
      </c>
      <c r="C3753" s="29" t="s">
        <v>30923</v>
      </c>
      <c r="D3753" s="30" t="s">
        <v>30924</v>
      </c>
      <c r="E3753" s="29" t="s">
        <v>7413</v>
      </c>
      <c r="F3753" s="30" t="s">
        <v>30926</v>
      </c>
    </row>
    <row r="3754" spans="1:6" ht="28.8" hidden="1" x14ac:dyDescent="0.3">
      <c r="A3754" s="29">
        <v>10</v>
      </c>
      <c r="B3754" s="30" t="s">
        <v>30648</v>
      </c>
      <c r="C3754" s="29" t="s">
        <v>30923</v>
      </c>
      <c r="D3754" s="30" t="s">
        <v>30924</v>
      </c>
      <c r="E3754" s="29" t="s">
        <v>7415</v>
      </c>
      <c r="F3754" s="30" t="s">
        <v>30927</v>
      </c>
    </row>
    <row r="3755" spans="1:6" ht="28.8" hidden="1" x14ac:dyDescent="0.3">
      <c r="A3755" s="29">
        <v>10</v>
      </c>
      <c r="B3755" s="30" t="s">
        <v>30648</v>
      </c>
      <c r="C3755" s="29" t="s">
        <v>30923</v>
      </c>
      <c r="D3755" s="30" t="s">
        <v>30924</v>
      </c>
      <c r="E3755" s="29" t="s">
        <v>7417</v>
      </c>
      <c r="F3755" s="30" t="s">
        <v>30928</v>
      </c>
    </row>
    <row r="3756" spans="1:6" ht="28.8" hidden="1" x14ac:dyDescent="0.3">
      <c r="A3756" s="29">
        <v>10</v>
      </c>
      <c r="B3756" s="30" t="s">
        <v>30648</v>
      </c>
      <c r="C3756" s="29" t="s">
        <v>30923</v>
      </c>
      <c r="D3756" s="30" t="s">
        <v>30924</v>
      </c>
      <c r="E3756" s="29" t="s">
        <v>7419</v>
      </c>
      <c r="F3756" s="30" t="s">
        <v>30929</v>
      </c>
    </row>
    <row r="3757" spans="1:6" ht="28.8" hidden="1" x14ac:dyDescent="0.3">
      <c r="A3757" s="29">
        <v>10</v>
      </c>
      <c r="B3757" s="30" t="s">
        <v>30648</v>
      </c>
      <c r="C3757" s="29" t="s">
        <v>30923</v>
      </c>
      <c r="D3757" s="30" t="s">
        <v>30924</v>
      </c>
      <c r="E3757" s="29" t="s">
        <v>7421</v>
      </c>
      <c r="F3757" s="30" t="s">
        <v>30930</v>
      </c>
    </row>
    <row r="3758" spans="1:6" ht="28.8" hidden="1" x14ac:dyDescent="0.3">
      <c r="A3758" s="29">
        <v>10</v>
      </c>
      <c r="B3758" s="30" t="s">
        <v>30648</v>
      </c>
      <c r="C3758" s="29" t="s">
        <v>30923</v>
      </c>
      <c r="D3758" s="30" t="s">
        <v>30924</v>
      </c>
      <c r="E3758" s="29" t="s">
        <v>7423</v>
      </c>
      <c r="F3758" s="30" t="s">
        <v>30931</v>
      </c>
    </row>
    <row r="3759" spans="1:6" ht="28.8" hidden="1" x14ac:dyDescent="0.3">
      <c r="A3759" s="29">
        <v>10</v>
      </c>
      <c r="B3759" s="30" t="s">
        <v>30648</v>
      </c>
      <c r="C3759" s="29" t="s">
        <v>30932</v>
      </c>
      <c r="D3759" s="30" t="s">
        <v>30933</v>
      </c>
      <c r="E3759" s="29" t="s">
        <v>7425</v>
      </c>
      <c r="F3759" s="30" t="s">
        <v>30934</v>
      </c>
    </row>
    <row r="3760" spans="1:6" ht="28.8" hidden="1" x14ac:dyDescent="0.3">
      <c r="A3760" s="29">
        <v>10</v>
      </c>
      <c r="B3760" s="30" t="s">
        <v>30648</v>
      </c>
      <c r="C3760" s="29" t="s">
        <v>30935</v>
      </c>
      <c r="D3760" s="30" t="s">
        <v>30936</v>
      </c>
      <c r="E3760" s="29" t="s">
        <v>7427</v>
      </c>
      <c r="F3760" s="30" t="s">
        <v>30937</v>
      </c>
    </row>
    <row r="3761" spans="1:6" ht="28.8" hidden="1" x14ac:dyDescent="0.3">
      <c r="A3761" s="29">
        <v>10</v>
      </c>
      <c r="B3761" s="30" t="s">
        <v>30648</v>
      </c>
      <c r="C3761" s="29" t="s">
        <v>30938</v>
      </c>
      <c r="D3761" s="30" t="s">
        <v>30939</v>
      </c>
      <c r="E3761" s="29" t="s">
        <v>7429</v>
      </c>
      <c r="F3761" s="30" t="s">
        <v>30940</v>
      </c>
    </row>
    <row r="3762" spans="1:6" ht="28.8" hidden="1" x14ac:dyDescent="0.3">
      <c r="A3762" s="29">
        <v>10</v>
      </c>
      <c r="B3762" s="30" t="s">
        <v>30648</v>
      </c>
      <c r="C3762" s="29" t="s">
        <v>30941</v>
      </c>
      <c r="D3762" s="30" t="s">
        <v>30942</v>
      </c>
      <c r="E3762" s="29" t="s">
        <v>7431</v>
      </c>
      <c r="F3762" s="30" t="s">
        <v>30943</v>
      </c>
    </row>
    <row r="3763" spans="1:6" ht="28.8" hidden="1" x14ac:dyDescent="0.3">
      <c r="A3763" s="29">
        <v>10</v>
      </c>
      <c r="B3763" s="30" t="s">
        <v>30648</v>
      </c>
      <c r="C3763" s="29" t="s">
        <v>30941</v>
      </c>
      <c r="D3763" s="30" t="s">
        <v>30942</v>
      </c>
      <c r="E3763" s="29" t="s">
        <v>7433</v>
      </c>
      <c r="F3763" s="30" t="s">
        <v>30944</v>
      </c>
    </row>
    <row r="3764" spans="1:6" ht="28.8" hidden="1" x14ac:dyDescent="0.3">
      <c r="A3764" s="29">
        <v>10</v>
      </c>
      <c r="B3764" s="30" t="s">
        <v>30648</v>
      </c>
      <c r="C3764" s="29" t="s">
        <v>30941</v>
      </c>
      <c r="D3764" s="30" t="s">
        <v>30942</v>
      </c>
      <c r="E3764" s="29" t="s">
        <v>7435</v>
      </c>
      <c r="F3764" s="30" t="s">
        <v>30945</v>
      </c>
    </row>
    <row r="3765" spans="1:6" ht="28.8" hidden="1" x14ac:dyDescent="0.3">
      <c r="A3765" s="29">
        <v>10</v>
      </c>
      <c r="B3765" s="30" t="s">
        <v>30648</v>
      </c>
      <c r="C3765" s="29" t="s">
        <v>30941</v>
      </c>
      <c r="D3765" s="30" t="s">
        <v>30942</v>
      </c>
      <c r="E3765" s="29" t="s">
        <v>7437</v>
      </c>
      <c r="F3765" s="30" t="s">
        <v>30946</v>
      </c>
    </row>
    <row r="3766" spans="1:6" ht="28.8" hidden="1" x14ac:dyDescent="0.3">
      <c r="A3766" s="29">
        <v>10</v>
      </c>
      <c r="B3766" s="30" t="s">
        <v>30648</v>
      </c>
      <c r="C3766" s="29" t="s">
        <v>30947</v>
      </c>
      <c r="D3766" s="30" t="s">
        <v>30948</v>
      </c>
      <c r="E3766" s="29" t="s">
        <v>7439</v>
      </c>
      <c r="F3766" s="30" t="s">
        <v>30949</v>
      </c>
    </row>
    <row r="3767" spans="1:6" ht="28.8" hidden="1" x14ac:dyDescent="0.3">
      <c r="A3767" s="29">
        <v>10</v>
      </c>
      <c r="B3767" s="30" t="s">
        <v>30648</v>
      </c>
      <c r="C3767" s="29" t="s">
        <v>30947</v>
      </c>
      <c r="D3767" s="30" t="s">
        <v>30948</v>
      </c>
      <c r="E3767" s="29" t="s">
        <v>7441</v>
      </c>
      <c r="F3767" s="30" t="s">
        <v>30950</v>
      </c>
    </row>
    <row r="3768" spans="1:6" ht="28.8" hidden="1" x14ac:dyDescent="0.3">
      <c r="A3768" s="29">
        <v>10</v>
      </c>
      <c r="B3768" s="30" t="s">
        <v>30648</v>
      </c>
      <c r="C3768" s="29" t="s">
        <v>30947</v>
      </c>
      <c r="D3768" s="30" t="s">
        <v>30948</v>
      </c>
      <c r="E3768" s="29" t="s">
        <v>7443</v>
      </c>
      <c r="F3768" s="30" t="s">
        <v>30951</v>
      </c>
    </row>
    <row r="3769" spans="1:6" ht="28.8" hidden="1" x14ac:dyDescent="0.3">
      <c r="A3769" s="29">
        <v>10</v>
      </c>
      <c r="B3769" s="30" t="s">
        <v>30648</v>
      </c>
      <c r="C3769" s="29" t="s">
        <v>30947</v>
      </c>
      <c r="D3769" s="30" t="s">
        <v>30948</v>
      </c>
      <c r="E3769" s="29" t="s">
        <v>7445</v>
      </c>
      <c r="F3769" s="30" t="s">
        <v>30952</v>
      </c>
    </row>
    <row r="3770" spans="1:6" ht="28.8" hidden="1" x14ac:dyDescent="0.3">
      <c r="A3770" s="29">
        <v>10</v>
      </c>
      <c r="B3770" s="30" t="s">
        <v>30648</v>
      </c>
      <c r="C3770" s="29" t="s">
        <v>30953</v>
      </c>
      <c r="D3770" s="30" t="s">
        <v>30954</v>
      </c>
      <c r="E3770" s="29" t="s">
        <v>7447</v>
      </c>
      <c r="F3770" s="30" t="s">
        <v>30955</v>
      </c>
    </row>
    <row r="3771" spans="1:6" ht="28.8" hidden="1" x14ac:dyDescent="0.3">
      <c r="A3771" s="29">
        <v>10</v>
      </c>
      <c r="B3771" s="30" t="s">
        <v>30648</v>
      </c>
      <c r="C3771" s="29" t="s">
        <v>30953</v>
      </c>
      <c r="D3771" s="30" t="s">
        <v>30954</v>
      </c>
      <c r="E3771" s="29" t="s">
        <v>7449</v>
      </c>
      <c r="F3771" s="30" t="s">
        <v>30956</v>
      </c>
    </row>
    <row r="3772" spans="1:6" ht="28.8" hidden="1" x14ac:dyDescent="0.3">
      <c r="A3772" s="29">
        <v>10</v>
      </c>
      <c r="B3772" s="30" t="s">
        <v>30648</v>
      </c>
      <c r="C3772" s="29" t="s">
        <v>30957</v>
      </c>
      <c r="D3772" s="30" t="s">
        <v>30958</v>
      </c>
      <c r="E3772" s="29" t="s">
        <v>7451</v>
      </c>
      <c r="F3772" s="30" t="s">
        <v>30959</v>
      </c>
    </row>
    <row r="3773" spans="1:6" ht="28.8" hidden="1" x14ac:dyDescent="0.3">
      <c r="A3773" s="29">
        <v>10</v>
      </c>
      <c r="B3773" s="30" t="s">
        <v>30648</v>
      </c>
      <c r="C3773" s="29" t="s">
        <v>30960</v>
      </c>
      <c r="D3773" s="30" t="s">
        <v>30961</v>
      </c>
      <c r="E3773" s="29" t="s">
        <v>7453</v>
      </c>
      <c r="F3773" s="30" t="s">
        <v>30962</v>
      </c>
    </row>
    <row r="3774" spans="1:6" ht="28.8" hidden="1" x14ac:dyDescent="0.3">
      <c r="A3774" s="29">
        <v>10</v>
      </c>
      <c r="B3774" s="30" t="s">
        <v>30648</v>
      </c>
      <c r="C3774" s="29" t="s">
        <v>30963</v>
      </c>
      <c r="D3774" s="30" t="s">
        <v>30964</v>
      </c>
      <c r="E3774" s="29" t="s">
        <v>7455</v>
      </c>
      <c r="F3774" s="30" t="s">
        <v>30965</v>
      </c>
    </row>
    <row r="3775" spans="1:6" ht="28.8" hidden="1" x14ac:dyDescent="0.3">
      <c r="A3775" s="29">
        <v>10</v>
      </c>
      <c r="B3775" s="30" t="s">
        <v>30648</v>
      </c>
      <c r="C3775" s="29" t="s">
        <v>30963</v>
      </c>
      <c r="D3775" s="30" t="s">
        <v>30964</v>
      </c>
      <c r="E3775" s="29" t="s">
        <v>7457</v>
      </c>
      <c r="F3775" s="30" t="s">
        <v>30966</v>
      </c>
    </row>
    <row r="3776" spans="1:6" ht="28.8" hidden="1" x14ac:dyDescent="0.3">
      <c r="A3776" s="29">
        <v>10</v>
      </c>
      <c r="B3776" s="30" t="s">
        <v>30648</v>
      </c>
      <c r="C3776" s="29" t="s">
        <v>30967</v>
      </c>
      <c r="D3776" s="30" t="s">
        <v>30968</v>
      </c>
      <c r="E3776" s="29" t="s">
        <v>7459</v>
      </c>
      <c r="F3776" s="30" t="s">
        <v>30969</v>
      </c>
    </row>
    <row r="3777" spans="1:6" ht="28.8" hidden="1" x14ac:dyDescent="0.3">
      <c r="A3777" s="29">
        <v>10</v>
      </c>
      <c r="B3777" s="30" t="s">
        <v>30648</v>
      </c>
      <c r="C3777" s="29" t="s">
        <v>30967</v>
      </c>
      <c r="D3777" s="30" t="s">
        <v>30968</v>
      </c>
      <c r="E3777" s="29" t="s">
        <v>7461</v>
      </c>
      <c r="F3777" s="30" t="s">
        <v>30970</v>
      </c>
    </row>
    <row r="3778" spans="1:6" ht="28.8" hidden="1" x14ac:dyDescent="0.3">
      <c r="A3778" s="29">
        <v>10</v>
      </c>
      <c r="B3778" s="30" t="s">
        <v>30648</v>
      </c>
      <c r="C3778" s="29" t="s">
        <v>30967</v>
      </c>
      <c r="D3778" s="30" t="s">
        <v>30968</v>
      </c>
      <c r="E3778" s="29" t="s">
        <v>7463</v>
      </c>
      <c r="F3778" s="30" t="s">
        <v>30971</v>
      </c>
    </row>
    <row r="3779" spans="1:6" ht="28.8" hidden="1" x14ac:dyDescent="0.3">
      <c r="A3779" s="29">
        <v>10</v>
      </c>
      <c r="B3779" s="30" t="s">
        <v>30648</v>
      </c>
      <c r="C3779" s="29" t="s">
        <v>30967</v>
      </c>
      <c r="D3779" s="30" t="s">
        <v>30968</v>
      </c>
      <c r="E3779" s="29" t="s">
        <v>7465</v>
      </c>
      <c r="F3779" s="30" t="s">
        <v>30972</v>
      </c>
    </row>
    <row r="3780" spans="1:6" ht="28.8" hidden="1" x14ac:dyDescent="0.3">
      <c r="A3780" s="29">
        <v>10</v>
      </c>
      <c r="B3780" s="30" t="s">
        <v>30648</v>
      </c>
      <c r="C3780" s="29" t="s">
        <v>30973</v>
      </c>
      <c r="D3780" s="30" t="s">
        <v>30974</v>
      </c>
      <c r="E3780" s="29" t="s">
        <v>7467</v>
      </c>
      <c r="F3780" s="30" t="s">
        <v>30975</v>
      </c>
    </row>
    <row r="3781" spans="1:6" ht="28.8" hidden="1" x14ac:dyDescent="0.3">
      <c r="A3781" s="29">
        <v>10</v>
      </c>
      <c r="B3781" s="30" t="s">
        <v>30648</v>
      </c>
      <c r="C3781" s="29" t="s">
        <v>30973</v>
      </c>
      <c r="D3781" s="30" t="s">
        <v>30974</v>
      </c>
      <c r="E3781" s="29" t="s">
        <v>7469</v>
      </c>
      <c r="F3781" s="30" t="s">
        <v>30976</v>
      </c>
    </row>
    <row r="3782" spans="1:6" ht="28.8" hidden="1" x14ac:dyDescent="0.3">
      <c r="A3782" s="29">
        <v>10</v>
      </c>
      <c r="B3782" s="30" t="s">
        <v>30648</v>
      </c>
      <c r="C3782" s="29" t="s">
        <v>30973</v>
      </c>
      <c r="D3782" s="30" t="s">
        <v>30974</v>
      </c>
      <c r="E3782" s="29" t="s">
        <v>7471</v>
      </c>
      <c r="F3782" s="30" t="s">
        <v>30977</v>
      </c>
    </row>
    <row r="3783" spans="1:6" ht="28.8" hidden="1" x14ac:dyDescent="0.3">
      <c r="A3783" s="29">
        <v>10</v>
      </c>
      <c r="B3783" s="30" t="s">
        <v>30648</v>
      </c>
      <c r="C3783" s="29" t="s">
        <v>30973</v>
      </c>
      <c r="D3783" s="30" t="s">
        <v>30974</v>
      </c>
      <c r="E3783" s="29" t="s">
        <v>7473</v>
      </c>
      <c r="F3783" s="30" t="s">
        <v>30978</v>
      </c>
    </row>
    <row r="3784" spans="1:6" ht="28.8" hidden="1" x14ac:dyDescent="0.3">
      <c r="A3784" s="29">
        <v>10</v>
      </c>
      <c r="B3784" s="30" t="s">
        <v>30648</v>
      </c>
      <c r="C3784" s="29" t="s">
        <v>30973</v>
      </c>
      <c r="D3784" s="30" t="s">
        <v>30974</v>
      </c>
      <c r="E3784" s="29" t="s">
        <v>7475</v>
      </c>
      <c r="F3784" s="30" t="s">
        <v>30979</v>
      </c>
    </row>
    <row r="3785" spans="1:6" ht="28.8" hidden="1" x14ac:dyDescent="0.3">
      <c r="A3785" s="29">
        <v>10</v>
      </c>
      <c r="B3785" s="30" t="s">
        <v>30648</v>
      </c>
      <c r="C3785" s="29" t="s">
        <v>30980</v>
      </c>
      <c r="D3785" s="30" t="s">
        <v>30981</v>
      </c>
      <c r="E3785" s="29" t="s">
        <v>7477</v>
      </c>
      <c r="F3785" s="30" t="s">
        <v>30982</v>
      </c>
    </row>
    <row r="3786" spans="1:6" ht="28.8" hidden="1" x14ac:dyDescent="0.3">
      <c r="A3786" s="29">
        <v>10</v>
      </c>
      <c r="B3786" s="30" t="s">
        <v>30648</v>
      </c>
      <c r="C3786" s="29" t="s">
        <v>30980</v>
      </c>
      <c r="D3786" s="30" t="s">
        <v>30981</v>
      </c>
      <c r="E3786" s="29" t="s">
        <v>7479</v>
      </c>
      <c r="F3786" s="30" t="s">
        <v>30983</v>
      </c>
    </row>
    <row r="3787" spans="1:6" ht="28.8" hidden="1" x14ac:dyDescent="0.3">
      <c r="A3787" s="29">
        <v>10</v>
      </c>
      <c r="B3787" s="30" t="s">
        <v>30648</v>
      </c>
      <c r="C3787" s="29" t="s">
        <v>30980</v>
      </c>
      <c r="D3787" s="30" t="s">
        <v>30981</v>
      </c>
      <c r="E3787" s="29" t="s">
        <v>7481</v>
      </c>
      <c r="F3787" s="30" t="s">
        <v>30984</v>
      </c>
    </row>
    <row r="3788" spans="1:6" ht="28.8" hidden="1" x14ac:dyDescent="0.3">
      <c r="A3788" s="29">
        <v>10</v>
      </c>
      <c r="B3788" s="30" t="s">
        <v>30648</v>
      </c>
      <c r="C3788" s="29" t="s">
        <v>30980</v>
      </c>
      <c r="D3788" s="30" t="s">
        <v>30981</v>
      </c>
      <c r="E3788" s="29" t="s">
        <v>7483</v>
      </c>
      <c r="F3788" s="30" t="s">
        <v>30985</v>
      </c>
    </row>
    <row r="3789" spans="1:6" ht="28.8" hidden="1" x14ac:dyDescent="0.3">
      <c r="A3789" s="29">
        <v>10</v>
      </c>
      <c r="B3789" s="30" t="s">
        <v>30648</v>
      </c>
      <c r="C3789" s="29" t="s">
        <v>30980</v>
      </c>
      <c r="D3789" s="30" t="s">
        <v>30981</v>
      </c>
      <c r="E3789" s="29" t="s">
        <v>7485</v>
      </c>
      <c r="F3789" s="30" t="s">
        <v>30986</v>
      </c>
    </row>
    <row r="3790" spans="1:6" ht="28.8" hidden="1" x14ac:dyDescent="0.3">
      <c r="A3790" s="29">
        <v>10</v>
      </c>
      <c r="B3790" s="30" t="s">
        <v>30648</v>
      </c>
      <c r="C3790" s="29" t="s">
        <v>30980</v>
      </c>
      <c r="D3790" s="30" t="s">
        <v>30981</v>
      </c>
      <c r="E3790" s="29" t="s">
        <v>7487</v>
      </c>
      <c r="F3790" s="30" t="s">
        <v>30987</v>
      </c>
    </row>
    <row r="3791" spans="1:6" ht="28.8" hidden="1" x14ac:dyDescent="0.3">
      <c r="A3791" s="29">
        <v>10</v>
      </c>
      <c r="B3791" s="30" t="s">
        <v>30648</v>
      </c>
      <c r="C3791" s="29" t="s">
        <v>30980</v>
      </c>
      <c r="D3791" s="30" t="s">
        <v>30981</v>
      </c>
      <c r="E3791" s="29" t="s">
        <v>7489</v>
      </c>
      <c r="F3791" s="30" t="s">
        <v>30988</v>
      </c>
    </row>
    <row r="3792" spans="1:6" ht="28.8" hidden="1" x14ac:dyDescent="0.3">
      <c r="A3792" s="29">
        <v>10</v>
      </c>
      <c r="B3792" s="30" t="s">
        <v>30648</v>
      </c>
      <c r="C3792" s="29" t="s">
        <v>30980</v>
      </c>
      <c r="D3792" s="30" t="s">
        <v>30981</v>
      </c>
      <c r="E3792" s="29" t="s">
        <v>7491</v>
      </c>
      <c r="F3792" s="30" t="s">
        <v>30989</v>
      </c>
    </row>
    <row r="3793" spans="1:6" ht="28.8" hidden="1" x14ac:dyDescent="0.3">
      <c r="A3793" s="29">
        <v>10</v>
      </c>
      <c r="B3793" s="30" t="s">
        <v>30648</v>
      </c>
      <c r="C3793" s="29" t="s">
        <v>30990</v>
      </c>
      <c r="D3793" s="30" t="s">
        <v>30991</v>
      </c>
      <c r="E3793" s="29" t="s">
        <v>7493</v>
      </c>
      <c r="F3793" s="30" t="s">
        <v>30992</v>
      </c>
    </row>
    <row r="3794" spans="1:6" ht="28.8" hidden="1" x14ac:dyDescent="0.3">
      <c r="A3794" s="29">
        <v>10</v>
      </c>
      <c r="B3794" s="30" t="s">
        <v>30648</v>
      </c>
      <c r="C3794" s="29" t="s">
        <v>30990</v>
      </c>
      <c r="D3794" s="30" t="s">
        <v>30991</v>
      </c>
      <c r="E3794" s="29" t="s">
        <v>7495</v>
      </c>
      <c r="F3794" s="30" t="s">
        <v>30993</v>
      </c>
    </row>
    <row r="3795" spans="1:6" ht="28.8" hidden="1" x14ac:dyDescent="0.3">
      <c r="A3795" s="29">
        <v>10</v>
      </c>
      <c r="B3795" s="30" t="s">
        <v>30648</v>
      </c>
      <c r="C3795" s="29" t="s">
        <v>30990</v>
      </c>
      <c r="D3795" s="30" t="s">
        <v>30991</v>
      </c>
      <c r="E3795" s="29" t="s">
        <v>7497</v>
      </c>
      <c r="F3795" s="30" t="s">
        <v>30994</v>
      </c>
    </row>
    <row r="3796" spans="1:6" ht="28.8" hidden="1" x14ac:dyDescent="0.3">
      <c r="A3796" s="29">
        <v>10</v>
      </c>
      <c r="B3796" s="30" t="s">
        <v>30648</v>
      </c>
      <c r="C3796" s="29" t="s">
        <v>30995</v>
      </c>
      <c r="D3796" s="30" t="s">
        <v>30996</v>
      </c>
      <c r="E3796" s="29" t="s">
        <v>7499</v>
      </c>
      <c r="F3796" s="30" t="s">
        <v>30997</v>
      </c>
    </row>
    <row r="3797" spans="1:6" ht="28.8" hidden="1" x14ac:dyDescent="0.3">
      <c r="A3797" s="29">
        <v>10</v>
      </c>
      <c r="B3797" s="30" t="s">
        <v>30648</v>
      </c>
      <c r="C3797" s="29" t="s">
        <v>30995</v>
      </c>
      <c r="D3797" s="30" t="s">
        <v>30996</v>
      </c>
      <c r="E3797" s="29" t="s">
        <v>7501</v>
      </c>
      <c r="F3797" s="30" t="s">
        <v>30998</v>
      </c>
    </row>
    <row r="3798" spans="1:6" ht="28.8" hidden="1" x14ac:dyDescent="0.3">
      <c r="A3798" s="29">
        <v>10</v>
      </c>
      <c r="B3798" s="30" t="s">
        <v>30648</v>
      </c>
      <c r="C3798" s="29" t="s">
        <v>30995</v>
      </c>
      <c r="D3798" s="30" t="s">
        <v>30996</v>
      </c>
      <c r="E3798" s="29" t="s">
        <v>7503</v>
      </c>
      <c r="F3798" s="30" t="s">
        <v>30999</v>
      </c>
    </row>
    <row r="3799" spans="1:6" ht="28.8" hidden="1" x14ac:dyDescent="0.3">
      <c r="A3799" s="29">
        <v>10</v>
      </c>
      <c r="B3799" s="30" t="s">
        <v>30648</v>
      </c>
      <c r="C3799" s="29" t="s">
        <v>30995</v>
      </c>
      <c r="D3799" s="30" t="s">
        <v>30996</v>
      </c>
      <c r="E3799" s="29" t="s">
        <v>7505</v>
      </c>
      <c r="F3799" s="30" t="s">
        <v>31000</v>
      </c>
    </row>
    <row r="3800" spans="1:6" ht="28.8" hidden="1" x14ac:dyDescent="0.3">
      <c r="A3800" s="29">
        <v>10</v>
      </c>
      <c r="B3800" s="30" t="s">
        <v>30648</v>
      </c>
      <c r="C3800" s="29" t="s">
        <v>30995</v>
      </c>
      <c r="D3800" s="30" t="s">
        <v>30996</v>
      </c>
      <c r="E3800" s="29" t="s">
        <v>7507</v>
      </c>
      <c r="F3800" s="30" t="s">
        <v>31001</v>
      </c>
    </row>
    <row r="3801" spans="1:6" ht="28.8" hidden="1" x14ac:dyDescent="0.3">
      <c r="A3801" s="29">
        <v>10</v>
      </c>
      <c r="B3801" s="30" t="s">
        <v>30648</v>
      </c>
      <c r="C3801" s="29" t="s">
        <v>30995</v>
      </c>
      <c r="D3801" s="30" t="s">
        <v>30996</v>
      </c>
      <c r="E3801" s="29" t="s">
        <v>7509</v>
      </c>
      <c r="F3801" s="30" t="s">
        <v>31002</v>
      </c>
    </row>
    <row r="3802" spans="1:6" ht="28.8" hidden="1" x14ac:dyDescent="0.3">
      <c r="A3802" s="29">
        <v>10</v>
      </c>
      <c r="B3802" s="30" t="s">
        <v>30648</v>
      </c>
      <c r="C3802" s="29" t="s">
        <v>30995</v>
      </c>
      <c r="D3802" s="30" t="s">
        <v>30996</v>
      </c>
      <c r="E3802" s="29" t="s">
        <v>7511</v>
      </c>
      <c r="F3802" s="30" t="s">
        <v>31003</v>
      </c>
    </row>
    <row r="3803" spans="1:6" ht="28.8" hidden="1" x14ac:dyDescent="0.3">
      <c r="A3803" s="29">
        <v>10</v>
      </c>
      <c r="B3803" s="30" t="s">
        <v>30648</v>
      </c>
      <c r="C3803" s="29" t="s">
        <v>30995</v>
      </c>
      <c r="D3803" s="30" t="s">
        <v>30996</v>
      </c>
      <c r="E3803" s="29" t="s">
        <v>31004</v>
      </c>
      <c r="F3803" s="30" t="s">
        <v>31005</v>
      </c>
    </row>
    <row r="3804" spans="1:6" ht="28.8" hidden="1" x14ac:dyDescent="0.3">
      <c r="A3804" s="29">
        <v>10</v>
      </c>
      <c r="B3804" s="30" t="s">
        <v>30648</v>
      </c>
      <c r="C3804" s="29" t="s">
        <v>30995</v>
      </c>
      <c r="D3804" s="30" t="s">
        <v>30996</v>
      </c>
      <c r="E3804" s="29" t="s">
        <v>7513</v>
      </c>
      <c r="F3804" s="30" t="s">
        <v>31006</v>
      </c>
    </row>
    <row r="3805" spans="1:6" ht="28.8" hidden="1" x14ac:dyDescent="0.3">
      <c r="A3805" s="29">
        <v>10</v>
      </c>
      <c r="B3805" s="30" t="s">
        <v>30648</v>
      </c>
      <c r="C3805" s="29" t="s">
        <v>30995</v>
      </c>
      <c r="D3805" s="30" t="s">
        <v>30996</v>
      </c>
      <c r="E3805" s="29" t="s">
        <v>7515</v>
      </c>
      <c r="F3805" s="30" t="s">
        <v>31007</v>
      </c>
    </row>
    <row r="3806" spans="1:6" ht="28.8" hidden="1" x14ac:dyDescent="0.3">
      <c r="A3806" s="29">
        <v>10</v>
      </c>
      <c r="B3806" s="30" t="s">
        <v>30648</v>
      </c>
      <c r="C3806" s="29" t="s">
        <v>31008</v>
      </c>
      <c r="D3806" s="30" t="s">
        <v>31009</v>
      </c>
      <c r="E3806" s="29" t="s">
        <v>7517</v>
      </c>
      <c r="F3806" s="30" t="s">
        <v>31010</v>
      </c>
    </row>
    <row r="3807" spans="1:6" ht="28.8" hidden="1" x14ac:dyDescent="0.3">
      <c r="A3807" s="29">
        <v>10</v>
      </c>
      <c r="B3807" s="30" t="s">
        <v>30648</v>
      </c>
      <c r="C3807" s="29" t="s">
        <v>31008</v>
      </c>
      <c r="D3807" s="30" t="s">
        <v>31009</v>
      </c>
      <c r="E3807" s="29" t="s">
        <v>7519</v>
      </c>
      <c r="F3807" s="30" t="s">
        <v>31011</v>
      </c>
    </row>
    <row r="3808" spans="1:6" ht="28.8" hidden="1" x14ac:dyDescent="0.3">
      <c r="A3808" s="29">
        <v>10</v>
      </c>
      <c r="B3808" s="30" t="s">
        <v>30648</v>
      </c>
      <c r="C3808" s="29" t="s">
        <v>31008</v>
      </c>
      <c r="D3808" s="30" t="s">
        <v>31009</v>
      </c>
      <c r="E3808" s="29" t="s">
        <v>7521</v>
      </c>
      <c r="F3808" s="30" t="s">
        <v>31012</v>
      </c>
    </row>
    <row r="3809" spans="1:6" ht="28.8" hidden="1" x14ac:dyDescent="0.3">
      <c r="A3809" s="29">
        <v>11</v>
      </c>
      <c r="B3809" s="30" t="s">
        <v>31013</v>
      </c>
      <c r="C3809" s="29" t="s">
        <v>31014</v>
      </c>
      <c r="D3809" s="30" t="s">
        <v>31015</v>
      </c>
      <c r="E3809" s="29" t="s">
        <v>7523</v>
      </c>
      <c r="F3809" s="30" t="s">
        <v>31016</v>
      </c>
    </row>
    <row r="3810" spans="1:6" ht="28.8" hidden="1" x14ac:dyDescent="0.3">
      <c r="A3810" s="29">
        <v>11</v>
      </c>
      <c r="B3810" s="30" t="s">
        <v>31013</v>
      </c>
      <c r="C3810" s="29" t="s">
        <v>31014</v>
      </c>
      <c r="D3810" s="30" t="s">
        <v>31015</v>
      </c>
      <c r="E3810" s="29" t="s">
        <v>7525</v>
      </c>
      <c r="F3810" s="30" t="s">
        <v>31017</v>
      </c>
    </row>
    <row r="3811" spans="1:6" ht="28.8" hidden="1" x14ac:dyDescent="0.3">
      <c r="A3811" s="29">
        <v>11</v>
      </c>
      <c r="B3811" s="30" t="s">
        <v>31013</v>
      </c>
      <c r="C3811" s="29" t="s">
        <v>31014</v>
      </c>
      <c r="D3811" s="30" t="s">
        <v>31015</v>
      </c>
      <c r="E3811" s="29" t="s">
        <v>7527</v>
      </c>
      <c r="F3811" s="30" t="s">
        <v>31018</v>
      </c>
    </row>
    <row r="3812" spans="1:6" ht="28.8" hidden="1" x14ac:dyDescent="0.3">
      <c r="A3812" s="29">
        <v>11</v>
      </c>
      <c r="B3812" s="30" t="s">
        <v>31013</v>
      </c>
      <c r="C3812" s="29" t="s">
        <v>31014</v>
      </c>
      <c r="D3812" s="30" t="s">
        <v>31015</v>
      </c>
      <c r="E3812" s="29" t="s">
        <v>7529</v>
      </c>
      <c r="F3812" s="30" t="s">
        <v>31019</v>
      </c>
    </row>
    <row r="3813" spans="1:6" ht="28.8" hidden="1" x14ac:dyDescent="0.3">
      <c r="A3813" s="29">
        <v>11</v>
      </c>
      <c r="B3813" s="30" t="s">
        <v>31013</v>
      </c>
      <c r="C3813" s="29" t="s">
        <v>31014</v>
      </c>
      <c r="D3813" s="30" t="s">
        <v>31015</v>
      </c>
      <c r="E3813" s="29" t="s">
        <v>7531</v>
      </c>
      <c r="F3813" s="30" t="s">
        <v>31020</v>
      </c>
    </row>
    <row r="3814" spans="1:6" ht="28.8" hidden="1" x14ac:dyDescent="0.3">
      <c r="A3814" s="29">
        <v>11</v>
      </c>
      <c r="B3814" s="30" t="s">
        <v>31013</v>
      </c>
      <c r="C3814" s="29" t="s">
        <v>31014</v>
      </c>
      <c r="D3814" s="30" t="s">
        <v>31015</v>
      </c>
      <c r="E3814" s="29" t="s">
        <v>7533</v>
      </c>
      <c r="F3814" s="30" t="s">
        <v>31021</v>
      </c>
    </row>
    <row r="3815" spans="1:6" ht="28.8" hidden="1" x14ac:dyDescent="0.3">
      <c r="A3815" s="29">
        <v>11</v>
      </c>
      <c r="B3815" s="30" t="s">
        <v>31013</v>
      </c>
      <c r="C3815" s="29" t="s">
        <v>31014</v>
      </c>
      <c r="D3815" s="30" t="s">
        <v>31015</v>
      </c>
      <c r="E3815" s="29" t="s">
        <v>7535</v>
      </c>
      <c r="F3815" s="30" t="s">
        <v>31022</v>
      </c>
    </row>
    <row r="3816" spans="1:6" ht="28.8" hidden="1" x14ac:dyDescent="0.3">
      <c r="A3816" s="29">
        <v>11</v>
      </c>
      <c r="B3816" s="30" t="s">
        <v>31013</v>
      </c>
      <c r="C3816" s="29" t="s">
        <v>31014</v>
      </c>
      <c r="D3816" s="30" t="s">
        <v>31015</v>
      </c>
      <c r="E3816" s="29" t="s">
        <v>7537</v>
      </c>
      <c r="F3816" s="30" t="s">
        <v>31023</v>
      </c>
    </row>
    <row r="3817" spans="1:6" ht="28.8" hidden="1" x14ac:dyDescent="0.3">
      <c r="A3817" s="29">
        <v>11</v>
      </c>
      <c r="B3817" s="30" t="s">
        <v>31013</v>
      </c>
      <c r="C3817" s="29" t="s">
        <v>31014</v>
      </c>
      <c r="D3817" s="30" t="s">
        <v>31015</v>
      </c>
      <c r="E3817" s="29" t="s">
        <v>7539</v>
      </c>
      <c r="F3817" s="30" t="s">
        <v>31024</v>
      </c>
    </row>
    <row r="3818" spans="1:6" ht="28.8" hidden="1" x14ac:dyDescent="0.3">
      <c r="A3818" s="29">
        <v>11</v>
      </c>
      <c r="B3818" s="30" t="s">
        <v>31013</v>
      </c>
      <c r="C3818" s="29" t="s">
        <v>31014</v>
      </c>
      <c r="D3818" s="30" t="s">
        <v>31015</v>
      </c>
      <c r="E3818" s="29" t="s">
        <v>7541</v>
      </c>
      <c r="F3818" s="30" t="s">
        <v>31025</v>
      </c>
    </row>
    <row r="3819" spans="1:6" ht="28.8" hidden="1" x14ac:dyDescent="0.3">
      <c r="A3819" s="29">
        <v>11</v>
      </c>
      <c r="B3819" s="30" t="s">
        <v>31013</v>
      </c>
      <c r="C3819" s="29" t="s">
        <v>31026</v>
      </c>
      <c r="D3819" s="30" t="s">
        <v>31027</v>
      </c>
      <c r="E3819" s="29" t="s">
        <v>7543</v>
      </c>
      <c r="F3819" s="30" t="s">
        <v>31028</v>
      </c>
    </row>
    <row r="3820" spans="1:6" ht="28.8" hidden="1" x14ac:dyDescent="0.3">
      <c r="A3820" s="29">
        <v>11</v>
      </c>
      <c r="B3820" s="30" t="s">
        <v>31013</v>
      </c>
      <c r="C3820" s="29" t="s">
        <v>31026</v>
      </c>
      <c r="D3820" s="30" t="s">
        <v>31027</v>
      </c>
      <c r="E3820" s="29" t="s">
        <v>7545</v>
      </c>
      <c r="F3820" s="30" t="s">
        <v>31029</v>
      </c>
    </row>
    <row r="3821" spans="1:6" ht="28.8" hidden="1" x14ac:dyDescent="0.3">
      <c r="A3821" s="29">
        <v>11</v>
      </c>
      <c r="B3821" s="30" t="s">
        <v>31013</v>
      </c>
      <c r="C3821" s="29" t="s">
        <v>31030</v>
      </c>
      <c r="D3821" s="30" t="s">
        <v>31031</v>
      </c>
      <c r="E3821" s="29" t="s">
        <v>7547</v>
      </c>
      <c r="F3821" s="30" t="s">
        <v>31032</v>
      </c>
    </row>
    <row r="3822" spans="1:6" ht="28.8" hidden="1" x14ac:dyDescent="0.3">
      <c r="A3822" s="29">
        <v>11</v>
      </c>
      <c r="B3822" s="30" t="s">
        <v>31013</v>
      </c>
      <c r="C3822" s="29" t="s">
        <v>31030</v>
      </c>
      <c r="D3822" s="30" t="s">
        <v>31031</v>
      </c>
      <c r="E3822" s="29" t="s">
        <v>7549</v>
      </c>
      <c r="F3822" s="30" t="s">
        <v>31033</v>
      </c>
    </row>
    <row r="3823" spans="1:6" ht="28.8" hidden="1" x14ac:dyDescent="0.3">
      <c r="A3823" s="29">
        <v>11</v>
      </c>
      <c r="B3823" s="30" t="s">
        <v>31013</v>
      </c>
      <c r="C3823" s="29" t="s">
        <v>31030</v>
      </c>
      <c r="D3823" s="30" t="s">
        <v>31031</v>
      </c>
      <c r="E3823" s="29" t="s">
        <v>7551</v>
      </c>
      <c r="F3823" s="30" t="s">
        <v>31034</v>
      </c>
    </row>
    <row r="3824" spans="1:6" ht="28.8" hidden="1" x14ac:dyDescent="0.3">
      <c r="A3824" s="29">
        <v>11</v>
      </c>
      <c r="B3824" s="30" t="s">
        <v>31013</v>
      </c>
      <c r="C3824" s="29" t="s">
        <v>31030</v>
      </c>
      <c r="D3824" s="30" t="s">
        <v>31031</v>
      </c>
      <c r="E3824" s="29" t="s">
        <v>7553</v>
      </c>
      <c r="F3824" s="30" t="s">
        <v>31035</v>
      </c>
    </row>
    <row r="3825" spans="1:6" ht="28.8" hidden="1" x14ac:dyDescent="0.3">
      <c r="A3825" s="29">
        <v>11</v>
      </c>
      <c r="B3825" s="30" t="s">
        <v>31013</v>
      </c>
      <c r="C3825" s="29" t="s">
        <v>31030</v>
      </c>
      <c r="D3825" s="30" t="s">
        <v>31031</v>
      </c>
      <c r="E3825" s="29" t="s">
        <v>7555</v>
      </c>
      <c r="F3825" s="30" t="s">
        <v>31036</v>
      </c>
    </row>
    <row r="3826" spans="1:6" ht="28.8" hidden="1" x14ac:dyDescent="0.3">
      <c r="A3826" s="29">
        <v>11</v>
      </c>
      <c r="B3826" s="30" t="s">
        <v>31013</v>
      </c>
      <c r="C3826" s="29" t="s">
        <v>31030</v>
      </c>
      <c r="D3826" s="30" t="s">
        <v>31031</v>
      </c>
      <c r="E3826" s="38" t="s">
        <v>31037</v>
      </c>
      <c r="F3826" s="33" t="s">
        <v>31038</v>
      </c>
    </row>
    <row r="3827" spans="1:6" ht="28.8" hidden="1" x14ac:dyDescent="0.3">
      <c r="A3827" s="29">
        <v>11</v>
      </c>
      <c r="B3827" s="30" t="s">
        <v>31013</v>
      </c>
      <c r="C3827" s="29" t="s">
        <v>31030</v>
      </c>
      <c r="D3827" s="30" t="s">
        <v>31031</v>
      </c>
      <c r="E3827" s="29" t="s">
        <v>7557</v>
      </c>
      <c r="F3827" s="30" t="s">
        <v>31039</v>
      </c>
    </row>
    <row r="3828" spans="1:6" ht="28.8" hidden="1" x14ac:dyDescent="0.3">
      <c r="A3828" s="29">
        <v>11</v>
      </c>
      <c r="B3828" s="30" t="s">
        <v>31013</v>
      </c>
      <c r="C3828" s="29" t="s">
        <v>31030</v>
      </c>
      <c r="D3828" s="30" t="s">
        <v>31031</v>
      </c>
      <c r="E3828" s="29" t="s">
        <v>7559</v>
      </c>
      <c r="F3828" s="30" t="s">
        <v>31040</v>
      </c>
    </row>
    <row r="3829" spans="1:6" ht="28.8" hidden="1" x14ac:dyDescent="0.3">
      <c r="A3829" s="29">
        <v>11</v>
      </c>
      <c r="B3829" s="30" t="s">
        <v>31013</v>
      </c>
      <c r="C3829" s="29" t="s">
        <v>31041</v>
      </c>
      <c r="D3829" s="30" t="s">
        <v>31042</v>
      </c>
      <c r="E3829" s="29" t="s">
        <v>7561</v>
      </c>
      <c r="F3829" s="30" t="s">
        <v>31043</v>
      </c>
    </row>
    <row r="3830" spans="1:6" ht="28.8" hidden="1" x14ac:dyDescent="0.3">
      <c r="A3830" s="29">
        <v>11</v>
      </c>
      <c r="B3830" s="30" t="s">
        <v>31013</v>
      </c>
      <c r="C3830" s="29" t="s">
        <v>31041</v>
      </c>
      <c r="D3830" s="30" t="s">
        <v>31042</v>
      </c>
      <c r="E3830" s="29" t="s">
        <v>7563</v>
      </c>
      <c r="F3830" s="30" t="s">
        <v>31044</v>
      </c>
    </row>
    <row r="3831" spans="1:6" ht="28.8" hidden="1" x14ac:dyDescent="0.3">
      <c r="A3831" s="29">
        <v>11</v>
      </c>
      <c r="B3831" s="30" t="s">
        <v>31013</v>
      </c>
      <c r="C3831" s="29" t="s">
        <v>31041</v>
      </c>
      <c r="D3831" s="30" t="s">
        <v>31042</v>
      </c>
      <c r="E3831" s="29" t="s">
        <v>7565</v>
      </c>
      <c r="F3831" s="30" t="s">
        <v>31045</v>
      </c>
    </row>
    <row r="3832" spans="1:6" ht="28.8" hidden="1" x14ac:dyDescent="0.3">
      <c r="A3832" s="29">
        <v>11</v>
      </c>
      <c r="B3832" s="30" t="s">
        <v>31013</v>
      </c>
      <c r="C3832" s="29" t="s">
        <v>31041</v>
      </c>
      <c r="D3832" s="30" t="s">
        <v>31042</v>
      </c>
      <c r="E3832" s="29" t="s">
        <v>7567</v>
      </c>
      <c r="F3832" s="30" t="s">
        <v>31046</v>
      </c>
    </row>
    <row r="3833" spans="1:6" ht="28.8" hidden="1" x14ac:dyDescent="0.3">
      <c r="A3833" s="29">
        <v>11</v>
      </c>
      <c r="B3833" s="30" t="s">
        <v>31013</v>
      </c>
      <c r="C3833" s="29" t="s">
        <v>31041</v>
      </c>
      <c r="D3833" s="30" t="s">
        <v>31042</v>
      </c>
      <c r="E3833" s="29" t="s">
        <v>7569</v>
      </c>
      <c r="F3833" s="30" t="s">
        <v>31047</v>
      </c>
    </row>
    <row r="3834" spans="1:6" ht="28.8" hidden="1" x14ac:dyDescent="0.3">
      <c r="A3834" s="29">
        <v>11</v>
      </c>
      <c r="B3834" s="30" t="s">
        <v>31013</v>
      </c>
      <c r="C3834" s="29" t="s">
        <v>31041</v>
      </c>
      <c r="D3834" s="30" t="s">
        <v>31042</v>
      </c>
      <c r="E3834" s="29" t="s">
        <v>7571</v>
      </c>
      <c r="F3834" s="30" t="s">
        <v>31048</v>
      </c>
    </row>
    <row r="3835" spans="1:6" ht="28.8" hidden="1" x14ac:dyDescent="0.3">
      <c r="A3835" s="29">
        <v>11</v>
      </c>
      <c r="B3835" s="30" t="s">
        <v>31013</v>
      </c>
      <c r="C3835" s="29" t="s">
        <v>31041</v>
      </c>
      <c r="D3835" s="30" t="s">
        <v>31042</v>
      </c>
      <c r="E3835" s="29" t="s">
        <v>7573</v>
      </c>
      <c r="F3835" s="30" t="s">
        <v>31049</v>
      </c>
    </row>
    <row r="3836" spans="1:6" ht="28.8" hidden="1" x14ac:dyDescent="0.3">
      <c r="A3836" s="29">
        <v>11</v>
      </c>
      <c r="B3836" s="30" t="s">
        <v>31013</v>
      </c>
      <c r="C3836" s="29" t="s">
        <v>31041</v>
      </c>
      <c r="D3836" s="30" t="s">
        <v>31042</v>
      </c>
      <c r="E3836" s="29" t="s">
        <v>7575</v>
      </c>
      <c r="F3836" s="30" t="s">
        <v>31050</v>
      </c>
    </row>
    <row r="3837" spans="1:6" ht="28.8" hidden="1" x14ac:dyDescent="0.3">
      <c r="A3837" s="29">
        <v>11</v>
      </c>
      <c r="B3837" s="30" t="s">
        <v>31013</v>
      </c>
      <c r="C3837" s="29" t="s">
        <v>31041</v>
      </c>
      <c r="D3837" s="30" t="s">
        <v>31042</v>
      </c>
      <c r="E3837" s="29" t="s">
        <v>7577</v>
      </c>
      <c r="F3837" s="30" t="s">
        <v>31051</v>
      </c>
    </row>
    <row r="3838" spans="1:6" ht="28.8" hidden="1" x14ac:dyDescent="0.3">
      <c r="A3838" s="29">
        <v>11</v>
      </c>
      <c r="B3838" s="30" t="s">
        <v>31013</v>
      </c>
      <c r="C3838" s="29" t="s">
        <v>31041</v>
      </c>
      <c r="D3838" s="30" t="s">
        <v>31042</v>
      </c>
      <c r="E3838" s="29" t="s">
        <v>7579</v>
      </c>
      <c r="F3838" s="30" t="s">
        <v>31052</v>
      </c>
    </row>
    <row r="3839" spans="1:6" ht="28.8" hidden="1" x14ac:dyDescent="0.3">
      <c r="A3839" s="29">
        <v>11</v>
      </c>
      <c r="B3839" s="30" t="s">
        <v>31013</v>
      </c>
      <c r="C3839" s="29" t="s">
        <v>31053</v>
      </c>
      <c r="D3839" s="30" t="s">
        <v>31054</v>
      </c>
      <c r="E3839" s="29" t="s">
        <v>7581</v>
      </c>
      <c r="F3839" s="30" t="s">
        <v>31055</v>
      </c>
    </row>
    <row r="3840" spans="1:6" ht="28.8" hidden="1" x14ac:dyDescent="0.3">
      <c r="A3840" s="29">
        <v>11</v>
      </c>
      <c r="B3840" s="30" t="s">
        <v>31013</v>
      </c>
      <c r="C3840" s="29" t="s">
        <v>31053</v>
      </c>
      <c r="D3840" s="30" t="s">
        <v>31054</v>
      </c>
      <c r="E3840" s="29" t="s">
        <v>7583</v>
      </c>
      <c r="F3840" s="30" t="s">
        <v>31056</v>
      </c>
    </row>
    <row r="3841" spans="1:6" ht="28.8" hidden="1" x14ac:dyDescent="0.3">
      <c r="A3841" s="29">
        <v>11</v>
      </c>
      <c r="B3841" s="30" t="s">
        <v>31013</v>
      </c>
      <c r="C3841" s="29" t="s">
        <v>31053</v>
      </c>
      <c r="D3841" s="30" t="s">
        <v>31054</v>
      </c>
      <c r="E3841" s="29" t="s">
        <v>7585</v>
      </c>
      <c r="F3841" s="30" t="s">
        <v>31057</v>
      </c>
    </row>
    <row r="3842" spans="1:6" ht="28.8" hidden="1" x14ac:dyDescent="0.3">
      <c r="A3842" s="29">
        <v>11</v>
      </c>
      <c r="B3842" s="30" t="s">
        <v>31013</v>
      </c>
      <c r="C3842" s="29" t="s">
        <v>31053</v>
      </c>
      <c r="D3842" s="30" t="s">
        <v>31054</v>
      </c>
      <c r="E3842" s="29" t="s">
        <v>7587</v>
      </c>
      <c r="F3842" s="30" t="s">
        <v>31058</v>
      </c>
    </row>
    <row r="3843" spans="1:6" ht="28.8" hidden="1" x14ac:dyDescent="0.3">
      <c r="A3843" s="29">
        <v>11</v>
      </c>
      <c r="B3843" s="30" t="s">
        <v>31013</v>
      </c>
      <c r="C3843" s="29" t="s">
        <v>31053</v>
      </c>
      <c r="D3843" s="30" t="s">
        <v>31054</v>
      </c>
      <c r="E3843" s="29" t="s">
        <v>7589</v>
      </c>
      <c r="F3843" s="30" t="s">
        <v>31059</v>
      </c>
    </row>
    <row r="3844" spans="1:6" ht="28.8" hidden="1" x14ac:dyDescent="0.3">
      <c r="A3844" s="29">
        <v>11</v>
      </c>
      <c r="B3844" s="30" t="s">
        <v>31013</v>
      </c>
      <c r="C3844" s="29" t="s">
        <v>31053</v>
      </c>
      <c r="D3844" s="30" t="s">
        <v>31054</v>
      </c>
      <c r="E3844" s="29" t="s">
        <v>7591</v>
      </c>
      <c r="F3844" s="30" t="s">
        <v>31060</v>
      </c>
    </row>
    <row r="3845" spans="1:6" ht="28.8" hidden="1" x14ac:dyDescent="0.3">
      <c r="A3845" s="29">
        <v>11</v>
      </c>
      <c r="B3845" s="30" t="s">
        <v>31013</v>
      </c>
      <c r="C3845" s="29" t="s">
        <v>31053</v>
      </c>
      <c r="D3845" s="30" t="s">
        <v>31054</v>
      </c>
      <c r="E3845" s="29" t="s">
        <v>7593</v>
      </c>
      <c r="F3845" s="30" t="s">
        <v>31061</v>
      </c>
    </row>
    <row r="3846" spans="1:6" ht="28.8" hidden="1" x14ac:dyDescent="0.3">
      <c r="A3846" s="29">
        <v>11</v>
      </c>
      <c r="B3846" s="30" t="s">
        <v>31013</v>
      </c>
      <c r="C3846" s="29" t="s">
        <v>31053</v>
      </c>
      <c r="D3846" s="30" t="s">
        <v>31054</v>
      </c>
      <c r="E3846" s="29" t="s">
        <v>7595</v>
      </c>
      <c r="F3846" s="30" t="s">
        <v>31062</v>
      </c>
    </row>
    <row r="3847" spans="1:6" ht="28.8" hidden="1" x14ac:dyDescent="0.3">
      <c r="A3847" s="29">
        <v>11</v>
      </c>
      <c r="B3847" s="30" t="s">
        <v>31013</v>
      </c>
      <c r="C3847" s="29" t="s">
        <v>31053</v>
      </c>
      <c r="D3847" s="30" t="s">
        <v>31054</v>
      </c>
      <c r="E3847" s="29" t="s">
        <v>7597</v>
      </c>
      <c r="F3847" s="30" t="s">
        <v>31063</v>
      </c>
    </row>
    <row r="3848" spans="1:6" ht="28.8" hidden="1" x14ac:dyDescent="0.3">
      <c r="A3848" s="29">
        <v>11</v>
      </c>
      <c r="B3848" s="30" t="s">
        <v>31013</v>
      </c>
      <c r="C3848" s="29" t="s">
        <v>31053</v>
      </c>
      <c r="D3848" s="30" t="s">
        <v>31054</v>
      </c>
      <c r="E3848" s="29" t="s">
        <v>7599</v>
      </c>
      <c r="F3848" s="30" t="s">
        <v>31064</v>
      </c>
    </row>
    <row r="3849" spans="1:6" ht="28.8" hidden="1" x14ac:dyDescent="0.3">
      <c r="A3849" s="29">
        <v>11</v>
      </c>
      <c r="B3849" s="30" t="s">
        <v>31013</v>
      </c>
      <c r="C3849" s="29" t="s">
        <v>31065</v>
      </c>
      <c r="D3849" s="30" t="s">
        <v>31066</v>
      </c>
      <c r="E3849" s="29" t="s">
        <v>7601</v>
      </c>
      <c r="F3849" s="30" t="s">
        <v>31067</v>
      </c>
    </row>
    <row r="3850" spans="1:6" ht="28.8" hidden="1" x14ac:dyDescent="0.3">
      <c r="A3850" s="29">
        <v>11</v>
      </c>
      <c r="B3850" s="30" t="s">
        <v>31013</v>
      </c>
      <c r="C3850" s="29" t="s">
        <v>31065</v>
      </c>
      <c r="D3850" s="30" t="s">
        <v>31066</v>
      </c>
      <c r="E3850" s="29" t="s">
        <v>7603</v>
      </c>
      <c r="F3850" s="30" t="s">
        <v>31068</v>
      </c>
    </row>
    <row r="3851" spans="1:6" ht="28.8" hidden="1" x14ac:dyDescent="0.3">
      <c r="A3851" s="29">
        <v>11</v>
      </c>
      <c r="B3851" s="30" t="s">
        <v>31013</v>
      </c>
      <c r="C3851" s="29" t="s">
        <v>31065</v>
      </c>
      <c r="D3851" s="30" t="s">
        <v>31066</v>
      </c>
      <c r="E3851" s="29" t="s">
        <v>7605</v>
      </c>
      <c r="F3851" s="30" t="s">
        <v>31069</v>
      </c>
    </row>
    <row r="3852" spans="1:6" ht="28.8" hidden="1" x14ac:dyDescent="0.3">
      <c r="A3852" s="29">
        <v>11</v>
      </c>
      <c r="B3852" s="30" t="s">
        <v>31013</v>
      </c>
      <c r="C3852" s="29" t="s">
        <v>31065</v>
      </c>
      <c r="D3852" s="30" t="s">
        <v>31066</v>
      </c>
      <c r="E3852" s="29" t="s">
        <v>7607</v>
      </c>
      <c r="F3852" s="30" t="s">
        <v>31070</v>
      </c>
    </row>
    <row r="3853" spans="1:6" ht="28.8" hidden="1" x14ac:dyDescent="0.3">
      <c r="A3853" s="29">
        <v>11</v>
      </c>
      <c r="B3853" s="30" t="s">
        <v>31013</v>
      </c>
      <c r="C3853" s="29" t="s">
        <v>31065</v>
      </c>
      <c r="D3853" s="30" t="s">
        <v>31066</v>
      </c>
      <c r="E3853" s="29" t="s">
        <v>7609</v>
      </c>
      <c r="F3853" s="30" t="s">
        <v>31071</v>
      </c>
    </row>
    <row r="3854" spans="1:6" ht="28.8" hidden="1" x14ac:dyDescent="0.3">
      <c r="A3854" s="29">
        <v>11</v>
      </c>
      <c r="B3854" s="30" t="s">
        <v>31013</v>
      </c>
      <c r="C3854" s="29" t="s">
        <v>31065</v>
      </c>
      <c r="D3854" s="30" t="s">
        <v>31066</v>
      </c>
      <c r="E3854" s="29" t="s">
        <v>7611</v>
      </c>
      <c r="F3854" s="30" t="s">
        <v>31072</v>
      </c>
    </row>
    <row r="3855" spans="1:6" ht="28.8" hidden="1" x14ac:dyDescent="0.3">
      <c r="A3855" s="29">
        <v>11</v>
      </c>
      <c r="B3855" s="30" t="s">
        <v>31013</v>
      </c>
      <c r="C3855" s="29" t="s">
        <v>31065</v>
      </c>
      <c r="D3855" s="30" t="s">
        <v>31066</v>
      </c>
      <c r="E3855" s="29" t="s">
        <v>7613</v>
      </c>
      <c r="F3855" s="30" t="s">
        <v>31073</v>
      </c>
    </row>
    <row r="3856" spans="1:6" ht="28.8" hidden="1" x14ac:dyDescent="0.3">
      <c r="A3856" s="29">
        <v>11</v>
      </c>
      <c r="B3856" s="30" t="s">
        <v>31013</v>
      </c>
      <c r="C3856" s="29" t="s">
        <v>31074</v>
      </c>
      <c r="D3856" s="30" t="s">
        <v>31075</v>
      </c>
      <c r="E3856" s="29" t="s">
        <v>7615</v>
      </c>
      <c r="F3856" s="30" t="s">
        <v>31076</v>
      </c>
    </row>
    <row r="3857" spans="1:6" ht="28.8" hidden="1" x14ac:dyDescent="0.3">
      <c r="A3857" s="29">
        <v>11</v>
      </c>
      <c r="B3857" s="30" t="s">
        <v>31013</v>
      </c>
      <c r="C3857" s="29" t="s">
        <v>31074</v>
      </c>
      <c r="D3857" s="30" t="s">
        <v>31075</v>
      </c>
      <c r="E3857" s="29" t="s">
        <v>7617</v>
      </c>
      <c r="F3857" s="30" t="s">
        <v>31077</v>
      </c>
    </row>
    <row r="3858" spans="1:6" ht="28.8" hidden="1" x14ac:dyDescent="0.3">
      <c r="A3858" s="29">
        <v>11</v>
      </c>
      <c r="B3858" s="30" t="s">
        <v>31013</v>
      </c>
      <c r="C3858" s="29" t="s">
        <v>31074</v>
      </c>
      <c r="D3858" s="30" t="s">
        <v>31075</v>
      </c>
      <c r="E3858" s="29" t="s">
        <v>7619</v>
      </c>
      <c r="F3858" s="30" t="s">
        <v>31078</v>
      </c>
    </row>
    <row r="3859" spans="1:6" ht="28.8" hidden="1" x14ac:dyDescent="0.3">
      <c r="A3859" s="29">
        <v>11</v>
      </c>
      <c r="B3859" s="30" t="s">
        <v>31013</v>
      </c>
      <c r="C3859" s="29" t="s">
        <v>31074</v>
      </c>
      <c r="D3859" s="30" t="s">
        <v>31075</v>
      </c>
      <c r="E3859" s="29" t="s">
        <v>7621</v>
      </c>
      <c r="F3859" s="30" t="s">
        <v>31079</v>
      </c>
    </row>
    <row r="3860" spans="1:6" ht="28.8" hidden="1" x14ac:dyDescent="0.3">
      <c r="A3860" s="29">
        <v>11</v>
      </c>
      <c r="B3860" s="30" t="s">
        <v>31013</v>
      </c>
      <c r="C3860" s="29" t="s">
        <v>31074</v>
      </c>
      <c r="D3860" s="30" t="s">
        <v>31075</v>
      </c>
      <c r="E3860" s="29" t="s">
        <v>7623</v>
      </c>
      <c r="F3860" s="30" t="s">
        <v>31080</v>
      </c>
    </row>
    <row r="3861" spans="1:6" ht="28.8" hidden="1" x14ac:dyDescent="0.3">
      <c r="A3861" s="29">
        <v>11</v>
      </c>
      <c r="B3861" s="30" t="s">
        <v>31013</v>
      </c>
      <c r="C3861" s="29" t="s">
        <v>31081</v>
      </c>
      <c r="D3861" s="30" t="s">
        <v>31082</v>
      </c>
      <c r="E3861" s="29" t="s">
        <v>7625</v>
      </c>
      <c r="F3861" s="30" t="s">
        <v>31083</v>
      </c>
    </row>
    <row r="3862" spans="1:6" ht="28.8" hidden="1" x14ac:dyDescent="0.3">
      <c r="A3862" s="29">
        <v>11</v>
      </c>
      <c r="B3862" s="30" t="s">
        <v>31013</v>
      </c>
      <c r="C3862" s="29" t="s">
        <v>31081</v>
      </c>
      <c r="D3862" s="30" t="s">
        <v>31082</v>
      </c>
      <c r="E3862" s="29" t="s">
        <v>7627</v>
      </c>
      <c r="F3862" s="30" t="s">
        <v>31084</v>
      </c>
    </row>
    <row r="3863" spans="1:6" ht="28.8" hidden="1" x14ac:dyDescent="0.3">
      <c r="A3863" s="29">
        <v>11</v>
      </c>
      <c r="B3863" s="30" t="s">
        <v>31013</v>
      </c>
      <c r="C3863" s="29" t="s">
        <v>31081</v>
      </c>
      <c r="D3863" s="30" t="s">
        <v>31082</v>
      </c>
      <c r="E3863" s="29" t="s">
        <v>7629</v>
      </c>
      <c r="F3863" s="30" t="s">
        <v>31085</v>
      </c>
    </row>
    <row r="3864" spans="1:6" ht="28.8" hidden="1" x14ac:dyDescent="0.3">
      <c r="A3864" s="29">
        <v>11</v>
      </c>
      <c r="B3864" s="30" t="s">
        <v>31013</v>
      </c>
      <c r="C3864" s="29" t="s">
        <v>31081</v>
      </c>
      <c r="D3864" s="30" t="s">
        <v>31082</v>
      </c>
      <c r="E3864" s="29" t="s">
        <v>7631</v>
      </c>
      <c r="F3864" s="30" t="s">
        <v>31086</v>
      </c>
    </row>
    <row r="3865" spans="1:6" ht="28.8" hidden="1" x14ac:dyDescent="0.3">
      <c r="A3865" s="29">
        <v>11</v>
      </c>
      <c r="B3865" s="30" t="s">
        <v>31013</v>
      </c>
      <c r="C3865" s="29" t="s">
        <v>31081</v>
      </c>
      <c r="D3865" s="30" t="s">
        <v>31082</v>
      </c>
      <c r="E3865" s="29" t="s">
        <v>7633</v>
      </c>
      <c r="F3865" s="30" t="s">
        <v>31087</v>
      </c>
    </row>
    <row r="3866" spans="1:6" ht="28.8" hidden="1" x14ac:dyDescent="0.3">
      <c r="A3866" s="29">
        <v>11</v>
      </c>
      <c r="B3866" s="30" t="s">
        <v>31013</v>
      </c>
      <c r="C3866" s="29" t="s">
        <v>31081</v>
      </c>
      <c r="D3866" s="30" t="s">
        <v>31082</v>
      </c>
      <c r="E3866" s="29" t="s">
        <v>7635</v>
      </c>
      <c r="F3866" s="30" t="s">
        <v>31088</v>
      </c>
    </row>
    <row r="3867" spans="1:6" ht="28.8" hidden="1" x14ac:dyDescent="0.3">
      <c r="A3867" s="29">
        <v>11</v>
      </c>
      <c r="B3867" s="30" t="s">
        <v>31013</v>
      </c>
      <c r="C3867" s="29" t="s">
        <v>31081</v>
      </c>
      <c r="D3867" s="30" t="s">
        <v>31082</v>
      </c>
      <c r="E3867" s="29" t="s">
        <v>7637</v>
      </c>
      <c r="F3867" s="30" t="s">
        <v>31089</v>
      </c>
    </row>
    <row r="3868" spans="1:6" ht="28.8" hidden="1" x14ac:dyDescent="0.3">
      <c r="A3868" s="29">
        <v>11</v>
      </c>
      <c r="B3868" s="30" t="s">
        <v>31013</v>
      </c>
      <c r="C3868" s="29" t="s">
        <v>31081</v>
      </c>
      <c r="D3868" s="30" t="s">
        <v>31082</v>
      </c>
      <c r="E3868" s="29" t="s">
        <v>7639</v>
      </c>
      <c r="F3868" s="30" t="s">
        <v>31090</v>
      </c>
    </row>
    <row r="3869" spans="1:6" ht="28.8" hidden="1" x14ac:dyDescent="0.3">
      <c r="A3869" s="29">
        <v>11</v>
      </c>
      <c r="B3869" s="30" t="s">
        <v>31013</v>
      </c>
      <c r="C3869" s="29" t="s">
        <v>31081</v>
      </c>
      <c r="D3869" s="30" t="s">
        <v>31082</v>
      </c>
      <c r="E3869" s="29" t="s">
        <v>7641</v>
      </c>
      <c r="F3869" s="30" t="s">
        <v>31091</v>
      </c>
    </row>
    <row r="3870" spans="1:6" ht="28.8" hidden="1" x14ac:dyDescent="0.3">
      <c r="A3870" s="29">
        <v>11</v>
      </c>
      <c r="B3870" s="30" t="s">
        <v>31013</v>
      </c>
      <c r="C3870" s="29" t="s">
        <v>31092</v>
      </c>
      <c r="D3870" s="30" t="s">
        <v>31093</v>
      </c>
      <c r="E3870" s="29" t="s">
        <v>7643</v>
      </c>
      <c r="F3870" s="30" t="s">
        <v>31094</v>
      </c>
    </row>
    <row r="3871" spans="1:6" ht="28.8" hidden="1" x14ac:dyDescent="0.3">
      <c r="A3871" s="29">
        <v>11</v>
      </c>
      <c r="B3871" s="30" t="s">
        <v>31013</v>
      </c>
      <c r="C3871" s="29" t="s">
        <v>31092</v>
      </c>
      <c r="D3871" s="30" t="s">
        <v>31093</v>
      </c>
      <c r="E3871" s="29" t="s">
        <v>7645</v>
      </c>
      <c r="F3871" s="30" t="s">
        <v>31095</v>
      </c>
    </row>
    <row r="3872" spans="1:6" ht="28.8" hidden="1" x14ac:dyDescent="0.3">
      <c r="A3872" s="29">
        <v>11</v>
      </c>
      <c r="B3872" s="30" t="s">
        <v>31013</v>
      </c>
      <c r="C3872" s="29" t="s">
        <v>31092</v>
      </c>
      <c r="D3872" s="30" t="s">
        <v>31093</v>
      </c>
      <c r="E3872" s="29" t="s">
        <v>7647</v>
      </c>
      <c r="F3872" s="30" t="s">
        <v>31096</v>
      </c>
    </row>
    <row r="3873" spans="1:6" ht="28.8" hidden="1" x14ac:dyDescent="0.3">
      <c r="A3873" s="29">
        <v>11</v>
      </c>
      <c r="B3873" s="30" t="s">
        <v>31013</v>
      </c>
      <c r="C3873" s="29" t="s">
        <v>31092</v>
      </c>
      <c r="D3873" s="30" t="s">
        <v>31093</v>
      </c>
      <c r="E3873" s="29" t="s">
        <v>7649</v>
      </c>
      <c r="F3873" s="30" t="s">
        <v>31097</v>
      </c>
    </row>
    <row r="3874" spans="1:6" ht="28.8" hidden="1" x14ac:dyDescent="0.3">
      <c r="A3874" s="29">
        <v>11</v>
      </c>
      <c r="B3874" s="30" t="s">
        <v>31013</v>
      </c>
      <c r="C3874" s="29" t="s">
        <v>31092</v>
      </c>
      <c r="D3874" s="30" t="s">
        <v>31093</v>
      </c>
      <c r="E3874" s="29" t="s">
        <v>7651</v>
      </c>
      <c r="F3874" s="30" t="s">
        <v>31098</v>
      </c>
    </row>
    <row r="3875" spans="1:6" ht="28.8" hidden="1" x14ac:dyDescent="0.3">
      <c r="A3875" s="29">
        <v>11</v>
      </c>
      <c r="B3875" s="30" t="s">
        <v>31013</v>
      </c>
      <c r="C3875" s="29" t="s">
        <v>31092</v>
      </c>
      <c r="D3875" s="30" t="s">
        <v>31093</v>
      </c>
      <c r="E3875" s="29" t="s">
        <v>7653</v>
      </c>
      <c r="F3875" s="30" t="s">
        <v>31099</v>
      </c>
    </row>
    <row r="3876" spans="1:6" ht="28.8" hidden="1" x14ac:dyDescent="0.3">
      <c r="A3876" s="29">
        <v>11</v>
      </c>
      <c r="B3876" s="30" t="s">
        <v>31013</v>
      </c>
      <c r="C3876" s="29" t="s">
        <v>31100</v>
      </c>
      <c r="D3876" s="30" t="s">
        <v>31101</v>
      </c>
      <c r="E3876" s="29" t="s">
        <v>7655</v>
      </c>
      <c r="F3876" s="30" t="s">
        <v>31102</v>
      </c>
    </row>
    <row r="3877" spans="1:6" ht="28.8" hidden="1" x14ac:dyDescent="0.3">
      <c r="A3877" s="29">
        <v>11</v>
      </c>
      <c r="B3877" s="30" t="s">
        <v>31013</v>
      </c>
      <c r="C3877" s="29" t="s">
        <v>31100</v>
      </c>
      <c r="D3877" s="30" t="s">
        <v>31101</v>
      </c>
      <c r="E3877" s="29" t="s">
        <v>7657</v>
      </c>
      <c r="F3877" s="30" t="s">
        <v>31103</v>
      </c>
    </row>
    <row r="3878" spans="1:6" ht="28.8" hidden="1" x14ac:dyDescent="0.3">
      <c r="A3878" s="29">
        <v>11</v>
      </c>
      <c r="B3878" s="30" t="s">
        <v>31013</v>
      </c>
      <c r="C3878" s="29" t="s">
        <v>31100</v>
      </c>
      <c r="D3878" s="30" t="s">
        <v>31101</v>
      </c>
      <c r="E3878" s="29" t="s">
        <v>7659</v>
      </c>
      <c r="F3878" s="30" t="s">
        <v>31104</v>
      </c>
    </row>
    <row r="3879" spans="1:6" ht="28.8" hidden="1" x14ac:dyDescent="0.3">
      <c r="A3879" s="29">
        <v>11</v>
      </c>
      <c r="B3879" s="30" t="s">
        <v>31013</v>
      </c>
      <c r="C3879" s="29" t="s">
        <v>31100</v>
      </c>
      <c r="D3879" s="30" t="s">
        <v>31101</v>
      </c>
      <c r="E3879" s="29" t="s">
        <v>7661</v>
      </c>
      <c r="F3879" s="30" t="s">
        <v>31105</v>
      </c>
    </row>
    <row r="3880" spans="1:6" ht="28.8" hidden="1" x14ac:dyDescent="0.3">
      <c r="A3880" s="29">
        <v>11</v>
      </c>
      <c r="B3880" s="30" t="s">
        <v>31013</v>
      </c>
      <c r="C3880" s="29" t="s">
        <v>31100</v>
      </c>
      <c r="D3880" s="30" t="s">
        <v>31101</v>
      </c>
      <c r="E3880" s="29" t="s">
        <v>7663</v>
      </c>
      <c r="F3880" s="30" t="s">
        <v>31106</v>
      </c>
    </row>
    <row r="3881" spans="1:6" ht="28.8" hidden="1" x14ac:dyDescent="0.3">
      <c r="A3881" s="29">
        <v>11</v>
      </c>
      <c r="B3881" s="30" t="s">
        <v>31013</v>
      </c>
      <c r="C3881" s="29" t="s">
        <v>31107</v>
      </c>
      <c r="D3881" s="30" t="s">
        <v>31108</v>
      </c>
      <c r="E3881" s="29" t="s">
        <v>7665</v>
      </c>
      <c r="F3881" s="30" t="s">
        <v>31109</v>
      </c>
    </row>
    <row r="3882" spans="1:6" ht="28.8" hidden="1" x14ac:dyDescent="0.3">
      <c r="A3882" s="29">
        <v>11</v>
      </c>
      <c r="B3882" s="30" t="s">
        <v>31013</v>
      </c>
      <c r="C3882" s="29" t="s">
        <v>31107</v>
      </c>
      <c r="D3882" s="30" t="s">
        <v>31108</v>
      </c>
      <c r="E3882" s="29" t="s">
        <v>7667</v>
      </c>
      <c r="F3882" s="30" t="s">
        <v>31110</v>
      </c>
    </row>
    <row r="3883" spans="1:6" ht="28.8" hidden="1" x14ac:dyDescent="0.3">
      <c r="A3883" s="29">
        <v>11</v>
      </c>
      <c r="B3883" s="30" t="s">
        <v>31013</v>
      </c>
      <c r="C3883" s="29" t="s">
        <v>31107</v>
      </c>
      <c r="D3883" s="30" t="s">
        <v>31108</v>
      </c>
      <c r="E3883" s="29" t="s">
        <v>7669</v>
      </c>
      <c r="F3883" s="30" t="s">
        <v>31111</v>
      </c>
    </row>
    <row r="3884" spans="1:6" ht="28.8" hidden="1" x14ac:dyDescent="0.3">
      <c r="A3884" s="29">
        <v>11</v>
      </c>
      <c r="B3884" s="30" t="s">
        <v>31013</v>
      </c>
      <c r="C3884" s="29" t="s">
        <v>31107</v>
      </c>
      <c r="D3884" s="30" t="s">
        <v>31108</v>
      </c>
      <c r="E3884" s="29" t="s">
        <v>7671</v>
      </c>
      <c r="F3884" s="30" t="s">
        <v>31112</v>
      </c>
    </row>
    <row r="3885" spans="1:6" ht="28.8" hidden="1" x14ac:dyDescent="0.3">
      <c r="A3885" s="29">
        <v>11</v>
      </c>
      <c r="B3885" s="30" t="s">
        <v>31013</v>
      </c>
      <c r="C3885" s="29" t="s">
        <v>31107</v>
      </c>
      <c r="D3885" s="30" t="s">
        <v>31108</v>
      </c>
      <c r="E3885" s="29" t="s">
        <v>7673</v>
      </c>
      <c r="F3885" s="30" t="s">
        <v>31113</v>
      </c>
    </row>
    <row r="3886" spans="1:6" ht="28.8" hidden="1" x14ac:dyDescent="0.3">
      <c r="A3886" s="29">
        <v>11</v>
      </c>
      <c r="B3886" s="30" t="s">
        <v>31013</v>
      </c>
      <c r="C3886" s="29" t="s">
        <v>31107</v>
      </c>
      <c r="D3886" s="30" t="s">
        <v>31108</v>
      </c>
      <c r="E3886" s="29" t="s">
        <v>7675</v>
      </c>
      <c r="F3886" s="30" t="s">
        <v>31114</v>
      </c>
    </row>
    <row r="3887" spans="1:6" ht="28.8" hidden="1" x14ac:dyDescent="0.3">
      <c r="A3887" s="29">
        <v>11</v>
      </c>
      <c r="B3887" s="30" t="s">
        <v>31013</v>
      </c>
      <c r="C3887" s="29" t="s">
        <v>31115</v>
      </c>
      <c r="D3887" s="30" t="s">
        <v>31116</v>
      </c>
      <c r="E3887" s="29" t="s">
        <v>7677</v>
      </c>
      <c r="F3887" s="30" t="s">
        <v>31117</v>
      </c>
    </row>
    <row r="3888" spans="1:6" ht="28.8" hidden="1" x14ac:dyDescent="0.3">
      <c r="A3888" s="29">
        <v>11</v>
      </c>
      <c r="B3888" s="30" t="s">
        <v>31013</v>
      </c>
      <c r="C3888" s="29" t="s">
        <v>31115</v>
      </c>
      <c r="D3888" s="30" t="s">
        <v>31116</v>
      </c>
      <c r="E3888" s="29" t="s">
        <v>7679</v>
      </c>
      <c r="F3888" s="30" t="s">
        <v>31118</v>
      </c>
    </row>
    <row r="3889" spans="1:6" ht="28.8" hidden="1" x14ac:dyDescent="0.3">
      <c r="A3889" s="29">
        <v>11</v>
      </c>
      <c r="B3889" s="30" t="s">
        <v>31013</v>
      </c>
      <c r="C3889" s="29" t="s">
        <v>31115</v>
      </c>
      <c r="D3889" s="30" t="s">
        <v>31116</v>
      </c>
      <c r="E3889" s="29" t="s">
        <v>7681</v>
      </c>
      <c r="F3889" s="30" t="s">
        <v>31119</v>
      </c>
    </row>
    <row r="3890" spans="1:6" ht="28.8" hidden="1" x14ac:dyDescent="0.3">
      <c r="A3890" s="29">
        <v>11</v>
      </c>
      <c r="B3890" s="30" t="s">
        <v>31013</v>
      </c>
      <c r="C3890" s="29" t="s">
        <v>31115</v>
      </c>
      <c r="D3890" s="30" t="s">
        <v>31116</v>
      </c>
      <c r="E3890" s="29" t="s">
        <v>7683</v>
      </c>
      <c r="F3890" s="30" t="s">
        <v>31120</v>
      </c>
    </row>
    <row r="3891" spans="1:6" ht="28.8" hidden="1" x14ac:dyDescent="0.3">
      <c r="A3891" s="29">
        <v>11</v>
      </c>
      <c r="B3891" s="30" t="s">
        <v>31013</v>
      </c>
      <c r="C3891" s="29" t="s">
        <v>31115</v>
      </c>
      <c r="D3891" s="30" t="s">
        <v>31116</v>
      </c>
      <c r="E3891" s="29" t="s">
        <v>7685</v>
      </c>
      <c r="F3891" s="30" t="s">
        <v>31121</v>
      </c>
    </row>
    <row r="3892" spans="1:6" ht="28.8" hidden="1" x14ac:dyDescent="0.3">
      <c r="A3892" s="29">
        <v>11</v>
      </c>
      <c r="B3892" s="30" t="s">
        <v>31013</v>
      </c>
      <c r="C3892" s="29" t="s">
        <v>31115</v>
      </c>
      <c r="D3892" s="30" t="s">
        <v>31116</v>
      </c>
      <c r="E3892" s="29" t="s">
        <v>7687</v>
      </c>
      <c r="F3892" s="30" t="s">
        <v>31122</v>
      </c>
    </row>
    <row r="3893" spans="1:6" ht="28.8" hidden="1" x14ac:dyDescent="0.3">
      <c r="A3893" s="29">
        <v>11</v>
      </c>
      <c r="B3893" s="30" t="s">
        <v>31013</v>
      </c>
      <c r="C3893" s="29" t="s">
        <v>31115</v>
      </c>
      <c r="D3893" s="30" t="s">
        <v>31116</v>
      </c>
      <c r="E3893" s="29" t="s">
        <v>7689</v>
      </c>
      <c r="F3893" s="30" t="s">
        <v>31123</v>
      </c>
    </row>
    <row r="3894" spans="1:6" ht="28.8" hidden="1" x14ac:dyDescent="0.3">
      <c r="A3894" s="29">
        <v>11</v>
      </c>
      <c r="B3894" s="30" t="s">
        <v>31013</v>
      </c>
      <c r="C3894" s="29" t="s">
        <v>31115</v>
      </c>
      <c r="D3894" s="30" t="s">
        <v>31116</v>
      </c>
      <c r="E3894" s="29" t="s">
        <v>7691</v>
      </c>
      <c r="F3894" s="30" t="s">
        <v>31124</v>
      </c>
    </row>
    <row r="3895" spans="1:6" ht="28.8" hidden="1" x14ac:dyDescent="0.3">
      <c r="A3895" s="29">
        <v>11</v>
      </c>
      <c r="B3895" s="30" t="s">
        <v>31013</v>
      </c>
      <c r="C3895" s="29" t="s">
        <v>31115</v>
      </c>
      <c r="D3895" s="30" t="s">
        <v>31116</v>
      </c>
      <c r="E3895" s="29" t="s">
        <v>7693</v>
      </c>
      <c r="F3895" s="30" t="s">
        <v>31125</v>
      </c>
    </row>
    <row r="3896" spans="1:6" ht="28.8" hidden="1" x14ac:dyDescent="0.3">
      <c r="A3896" s="29">
        <v>11</v>
      </c>
      <c r="B3896" s="30" t="s">
        <v>31013</v>
      </c>
      <c r="C3896" s="29" t="s">
        <v>31115</v>
      </c>
      <c r="D3896" s="30" t="s">
        <v>31116</v>
      </c>
      <c r="E3896" s="29" t="s">
        <v>7695</v>
      </c>
      <c r="F3896" s="30" t="s">
        <v>31126</v>
      </c>
    </row>
    <row r="3897" spans="1:6" ht="28.8" hidden="1" x14ac:dyDescent="0.3">
      <c r="A3897" s="29">
        <v>11</v>
      </c>
      <c r="B3897" s="30" t="s">
        <v>31013</v>
      </c>
      <c r="C3897" s="29" t="s">
        <v>31127</v>
      </c>
      <c r="D3897" s="30" t="s">
        <v>31128</v>
      </c>
      <c r="E3897" s="29" t="s">
        <v>7697</v>
      </c>
      <c r="F3897" s="30" t="s">
        <v>31129</v>
      </c>
    </row>
    <row r="3898" spans="1:6" ht="28.8" hidden="1" x14ac:dyDescent="0.3">
      <c r="A3898" s="29">
        <v>11</v>
      </c>
      <c r="B3898" s="30" t="s">
        <v>31013</v>
      </c>
      <c r="C3898" s="29" t="s">
        <v>31127</v>
      </c>
      <c r="D3898" s="30" t="s">
        <v>31128</v>
      </c>
      <c r="E3898" s="29" t="s">
        <v>7699</v>
      </c>
      <c r="F3898" s="30" t="s">
        <v>31130</v>
      </c>
    </row>
    <row r="3899" spans="1:6" ht="28.8" hidden="1" x14ac:dyDescent="0.3">
      <c r="A3899" s="29">
        <v>11</v>
      </c>
      <c r="B3899" s="30" t="s">
        <v>31013</v>
      </c>
      <c r="C3899" s="29" t="s">
        <v>31127</v>
      </c>
      <c r="D3899" s="30" t="s">
        <v>31128</v>
      </c>
      <c r="E3899" s="29" t="s">
        <v>7701</v>
      </c>
      <c r="F3899" s="30" t="s">
        <v>31131</v>
      </c>
    </row>
    <row r="3900" spans="1:6" ht="28.8" hidden="1" x14ac:dyDescent="0.3">
      <c r="A3900" s="29">
        <v>11</v>
      </c>
      <c r="B3900" s="30" t="s">
        <v>31013</v>
      </c>
      <c r="C3900" s="29" t="s">
        <v>31127</v>
      </c>
      <c r="D3900" s="30" t="s">
        <v>31128</v>
      </c>
      <c r="E3900" s="38" t="s">
        <v>31132</v>
      </c>
      <c r="F3900" s="33" t="s">
        <v>31133</v>
      </c>
    </row>
    <row r="3901" spans="1:6" ht="28.8" hidden="1" x14ac:dyDescent="0.3">
      <c r="A3901" s="29">
        <v>11</v>
      </c>
      <c r="B3901" s="30" t="s">
        <v>31013</v>
      </c>
      <c r="C3901" s="29" t="s">
        <v>31134</v>
      </c>
      <c r="D3901" s="30" t="s">
        <v>31135</v>
      </c>
      <c r="E3901" s="29" t="s">
        <v>7703</v>
      </c>
      <c r="F3901" s="30" t="s">
        <v>31136</v>
      </c>
    </row>
    <row r="3902" spans="1:6" ht="28.8" hidden="1" x14ac:dyDescent="0.3">
      <c r="A3902" s="29">
        <v>11</v>
      </c>
      <c r="B3902" s="30" t="s">
        <v>31013</v>
      </c>
      <c r="C3902" s="29" t="s">
        <v>31134</v>
      </c>
      <c r="D3902" s="30" t="s">
        <v>31135</v>
      </c>
      <c r="E3902" s="29" t="s">
        <v>7705</v>
      </c>
      <c r="F3902" s="30" t="s">
        <v>31137</v>
      </c>
    </row>
    <row r="3903" spans="1:6" ht="28.8" hidden="1" x14ac:dyDescent="0.3">
      <c r="A3903" s="29">
        <v>11</v>
      </c>
      <c r="B3903" s="30" t="s">
        <v>31013</v>
      </c>
      <c r="C3903" s="29" t="s">
        <v>31134</v>
      </c>
      <c r="D3903" s="30" t="s">
        <v>31135</v>
      </c>
      <c r="E3903" s="29" t="s">
        <v>7707</v>
      </c>
      <c r="F3903" s="30" t="s">
        <v>31138</v>
      </c>
    </row>
    <row r="3904" spans="1:6" ht="28.8" hidden="1" x14ac:dyDescent="0.3">
      <c r="A3904" s="29">
        <v>11</v>
      </c>
      <c r="B3904" s="30" t="s">
        <v>31013</v>
      </c>
      <c r="C3904" s="29" t="s">
        <v>31134</v>
      </c>
      <c r="D3904" s="30" t="s">
        <v>31135</v>
      </c>
      <c r="E3904" s="29" t="s">
        <v>7709</v>
      </c>
      <c r="F3904" s="30" t="s">
        <v>31139</v>
      </c>
    </row>
    <row r="3905" spans="1:6" ht="28.8" hidden="1" x14ac:dyDescent="0.3">
      <c r="A3905" s="29">
        <v>11</v>
      </c>
      <c r="B3905" s="30" t="s">
        <v>31013</v>
      </c>
      <c r="C3905" s="29" t="s">
        <v>31134</v>
      </c>
      <c r="D3905" s="30" t="s">
        <v>31135</v>
      </c>
      <c r="E3905" s="29" t="s">
        <v>7711</v>
      </c>
      <c r="F3905" s="30" t="s">
        <v>31140</v>
      </c>
    </row>
    <row r="3906" spans="1:6" ht="28.8" hidden="1" x14ac:dyDescent="0.3">
      <c r="A3906" s="29">
        <v>11</v>
      </c>
      <c r="B3906" s="30" t="s">
        <v>31013</v>
      </c>
      <c r="C3906" s="29" t="s">
        <v>31134</v>
      </c>
      <c r="D3906" s="30" t="s">
        <v>31135</v>
      </c>
      <c r="E3906" s="29" t="s">
        <v>7713</v>
      </c>
      <c r="F3906" s="30" t="s">
        <v>31141</v>
      </c>
    </row>
    <row r="3907" spans="1:6" ht="28.8" hidden="1" x14ac:dyDescent="0.3">
      <c r="A3907" s="29">
        <v>11</v>
      </c>
      <c r="B3907" s="30" t="s">
        <v>31013</v>
      </c>
      <c r="C3907" s="29" t="s">
        <v>31134</v>
      </c>
      <c r="D3907" s="30" t="s">
        <v>31135</v>
      </c>
      <c r="E3907" s="29" t="s">
        <v>7715</v>
      </c>
      <c r="F3907" s="30" t="s">
        <v>31142</v>
      </c>
    </row>
    <row r="3908" spans="1:6" ht="28.8" hidden="1" x14ac:dyDescent="0.3">
      <c r="A3908" s="29">
        <v>11</v>
      </c>
      <c r="B3908" s="30" t="s">
        <v>31013</v>
      </c>
      <c r="C3908" s="29" t="s">
        <v>31134</v>
      </c>
      <c r="D3908" s="30" t="s">
        <v>31135</v>
      </c>
      <c r="E3908" s="29" t="s">
        <v>7717</v>
      </c>
      <c r="F3908" s="30" t="s">
        <v>31143</v>
      </c>
    </row>
    <row r="3909" spans="1:6" ht="28.8" hidden="1" x14ac:dyDescent="0.3">
      <c r="A3909" s="29">
        <v>11</v>
      </c>
      <c r="B3909" s="30" t="s">
        <v>31013</v>
      </c>
      <c r="C3909" s="29" t="s">
        <v>31144</v>
      </c>
      <c r="D3909" s="30" t="s">
        <v>31145</v>
      </c>
      <c r="E3909" s="29" t="s">
        <v>7719</v>
      </c>
      <c r="F3909" s="30" t="s">
        <v>31146</v>
      </c>
    </row>
    <row r="3910" spans="1:6" ht="28.8" hidden="1" x14ac:dyDescent="0.3">
      <c r="A3910" s="29">
        <v>11</v>
      </c>
      <c r="B3910" s="30" t="s">
        <v>31013</v>
      </c>
      <c r="C3910" s="29" t="s">
        <v>31144</v>
      </c>
      <c r="D3910" s="30" t="s">
        <v>31145</v>
      </c>
      <c r="E3910" s="29" t="s">
        <v>7721</v>
      </c>
      <c r="F3910" s="30" t="s">
        <v>31147</v>
      </c>
    </row>
    <row r="3911" spans="1:6" ht="28.8" hidden="1" x14ac:dyDescent="0.3">
      <c r="A3911" s="29">
        <v>11</v>
      </c>
      <c r="B3911" s="30" t="s">
        <v>31013</v>
      </c>
      <c r="C3911" s="29" t="s">
        <v>31144</v>
      </c>
      <c r="D3911" s="30" t="s">
        <v>31145</v>
      </c>
      <c r="E3911" s="29" t="s">
        <v>7723</v>
      </c>
      <c r="F3911" s="30" t="s">
        <v>31148</v>
      </c>
    </row>
    <row r="3912" spans="1:6" ht="28.8" hidden="1" x14ac:dyDescent="0.3">
      <c r="A3912" s="29">
        <v>11</v>
      </c>
      <c r="B3912" s="30" t="s">
        <v>31013</v>
      </c>
      <c r="C3912" s="29" t="s">
        <v>31144</v>
      </c>
      <c r="D3912" s="30" t="s">
        <v>31145</v>
      </c>
      <c r="E3912" s="29" t="s">
        <v>7725</v>
      </c>
      <c r="F3912" s="30" t="s">
        <v>31149</v>
      </c>
    </row>
    <row r="3913" spans="1:6" ht="28.8" hidden="1" x14ac:dyDescent="0.3">
      <c r="A3913" s="29">
        <v>11</v>
      </c>
      <c r="B3913" s="30" t="s">
        <v>31013</v>
      </c>
      <c r="C3913" s="29" t="s">
        <v>31144</v>
      </c>
      <c r="D3913" s="30" t="s">
        <v>31145</v>
      </c>
      <c r="E3913" s="29" t="s">
        <v>7727</v>
      </c>
      <c r="F3913" s="30" t="s">
        <v>31150</v>
      </c>
    </row>
    <row r="3914" spans="1:6" ht="28.8" hidden="1" x14ac:dyDescent="0.3">
      <c r="A3914" s="29">
        <v>11</v>
      </c>
      <c r="B3914" s="30" t="s">
        <v>31013</v>
      </c>
      <c r="C3914" s="29" t="s">
        <v>31144</v>
      </c>
      <c r="D3914" s="30" t="s">
        <v>31145</v>
      </c>
      <c r="E3914" s="29" t="s">
        <v>7729</v>
      </c>
      <c r="F3914" s="30" t="s">
        <v>31151</v>
      </c>
    </row>
    <row r="3915" spans="1:6" ht="28.8" hidden="1" x14ac:dyDescent="0.3">
      <c r="A3915" s="29">
        <v>11</v>
      </c>
      <c r="B3915" s="30" t="s">
        <v>31013</v>
      </c>
      <c r="C3915" s="29" t="s">
        <v>31144</v>
      </c>
      <c r="D3915" s="30" t="s">
        <v>31145</v>
      </c>
      <c r="E3915" s="29" t="s">
        <v>7731</v>
      </c>
      <c r="F3915" s="30" t="s">
        <v>31152</v>
      </c>
    </row>
    <row r="3916" spans="1:6" ht="28.8" hidden="1" x14ac:dyDescent="0.3">
      <c r="A3916" s="29">
        <v>11</v>
      </c>
      <c r="B3916" s="30" t="s">
        <v>31013</v>
      </c>
      <c r="C3916" s="29" t="s">
        <v>31144</v>
      </c>
      <c r="D3916" s="30" t="s">
        <v>31145</v>
      </c>
      <c r="E3916" s="29" t="s">
        <v>7733</v>
      </c>
      <c r="F3916" s="30" t="s">
        <v>31153</v>
      </c>
    </row>
    <row r="3917" spans="1:6" ht="28.8" hidden="1" x14ac:dyDescent="0.3">
      <c r="A3917" s="29">
        <v>11</v>
      </c>
      <c r="B3917" s="30" t="s">
        <v>31013</v>
      </c>
      <c r="C3917" s="29" t="s">
        <v>31144</v>
      </c>
      <c r="D3917" s="30" t="s">
        <v>31145</v>
      </c>
      <c r="E3917" s="29" t="s">
        <v>7735</v>
      </c>
      <c r="F3917" s="30" t="s">
        <v>31154</v>
      </c>
    </row>
    <row r="3918" spans="1:6" ht="28.8" hidden="1" x14ac:dyDescent="0.3">
      <c r="A3918" s="29">
        <v>11</v>
      </c>
      <c r="B3918" s="30" t="s">
        <v>31013</v>
      </c>
      <c r="C3918" s="29" t="s">
        <v>31155</v>
      </c>
      <c r="D3918" s="30" t="s">
        <v>31156</v>
      </c>
      <c r="E3918" s="29" t="s">
        <v>7737</v>
      </c>
      <c r="F3918" s="30" t="s">
        <v>31156</v>
      </c>
    </row>
    <row r="3919" spans="1:6" ht="28.8" hidden="1" x14ac:dyDescent="0.3">
      <c r="A3919" s="29">
        <v>11</v>
      </c>
      <c r="B3919" s="30" t="s">
        <v>31013</v>
      </c>
      <c r="C3919" s="29" t="s">
        <v>31157</v>
      </c>
      <c r="D3919" s="30" t="s">
        <v>31158</v>
      </c>
      <c r="E3919" s="29" t="s">
        <v>7739</v>
      </c>
      <c r="F3919" s="30" t="s">
        <v>31159</v>
      </c>
    </row>
    <row r="3920" spans="1:6" ht="28.8" hidden="1" x14ac:dyDescent="0.3">
      <c r="A3920" s="29">
        <v>11</v>
      </c>
      <c r="B3920" s="30" t="s">
        <v>31013</v>
      </c>
      <c r="C3920" s="29" t="s">
        <v>31157</v>
      </c>
      <c r="D3920" s="30" t="s">
        <v>31158</v>
      </c>
      <c r="E3920" s="29" t="s">
        <v>7741</v>
      </c>
      <c r="F3920" s="30" t="s">
        <v>31160</v>
      </c>
    </row>
    <row r="3921" spans="1:6" ht="28.8" hidden="1" x14ac:dyDescent="0.3">
      <c r="A3921" s="29">
        <v>11</v>
      </c>
      <c r="B3921" s="30" t="s">
        <v>31013</v>
      </c>
      <c r="C3921" s="29" t="s">
        <v>31161</v>
      </c>
      <c r="D3921" s="30" t="s">
        <v>31162</v>
      </c>
      <c r="E3921" s="29" t="s">
        <v>7743</v>
      </c>
      <c r="F3921" s="30" t="s">
        <v>31163</v>
      </c>
    </row>
    <row r="3922" spans="1:6" ht="28.8" hidden="1" x14ac:dyDescent="0.3">
      <c r="A3922" s="29">
        <v>11</v>
      </c>
      <c r="B3922" s="30" t="s">
        <v>31013</v>
      </c>
      <c r="C3922" s="29" t="s">
        <v>31161</v>
      </c>
      <c r="D3922" s="30" t="s">
        <v>31162</v>
      </c>
      <c r="E3922" s="29" t="s">
        <v>7745</v>
      </c>
      <c r="F3922" s="30" t="s">
        <v>31164</v>
      </c>
    </row>
    <row r="3923" spans="1:6" ht="28.8" hidden="1" x14ac:dyDescent="0.3">
      <c r="A3923" s="29">
        <v>11</v>
      </c>
      <c r="B3923" s="30" t="s">
        <v>31013</v>
      </c>
      <c r="C3923" s="29" t="s">
        <v>31161</v>
      </c>
      <c r="D3923" s="30" t="s">
        <v>31162</v>
      </c>
      <c r="E3923" s="29" t="s">
        <v>7747</v>
      </c>
      <c r="F3923" s="30" t="s">
        <v>31165</v>
      </c>
    </row>
    <row r="3924" spans="1:6" ht="28.8" hidden="1" x14ac:dyDescent="0.3">
      <c r="A3924" s="29">
        <v>11</v>
      </c>
      <c r="B3924" s="30" t="s">
        <v>31013</v>
      </c>
      <c r="C3924" s="29" t="s">
        <v>31161</v>
      </c>
      <c r="D3924" s="30" t="s">
        <v>31162</v>
      </c>
      <c r="E3924" s="29" t="s">
        <v>7749</v>
      </c>
      <c r="F3924" s="30" t="s">
        <v>31166</v>
      </c>
    </row>
    <row r="3925" spans="1:6" ht="28.8" hidden="1" x14ac:dyDescent="0.3">
      <c r="A3925" s="29">
        <v>11</v>
      </c>
      <c r="B3925" s="30" t="s">
        <v>31013</v>
      </c>
      <c r="C3925" s="29" t="s">
        <v>31161</v>
      </c>
      <c r="D3925" s="30" t="s">
        <v>31162</v>
      </c>
      <c r="E3925" s="29" t="s">
        <v>7751</v>
      </c>
      <c r="F3925" s="30" t="s">
        <v>31167</v>
      </c>
    </row>
    <row r="3926" spans="1:6" ht="28.8" hidden="1" x14ac:dyDescent="0.3">
      <c r="A3926" s="29">
        <v>11</v>
      </c>
      <c r="B3926" s="30" t="s">
        <v>31013</v>
      </c>
      <c r="C3926" s="29" t="s">
        <v>31161</v>
      </c>
      <c r="D3926" s="30" t="s">
        <v>31162</v>
      </c>
      <c r="E3926" s="29" t="s">
        <v>7753</v>
      </c>
      <c r="F3926" s="30" t="s">
        <v>31168</v>
      </c>
    </row>
    <row r="3927" spans="1:6" ht="28.8" hidden="1" x14ac:dyDescent="0.3">
      <c r="A3927" s="29">
        <v>11</v>
      </c>
      <c r="B3927" s="30" t="s">
        <v>31013</v>
      </c>
      <c r="C3927" s="29" t="s">
        <v>31161</v>
      </c>
      <c r="D3927" s="30" t="s">
        <v>31162</v>
      </c>
      <c r="E3927" s="29" t="s">
        <v>7755</v>
      </c>
      <c r="F3927" s="30" t="s">
        <v>31169</v>
      </c>
    </row>
    <row r="3928" spans="1:6" ht="28.8" hidden="1" x14ac:dyDescent="0.3">
      <c r="A3928" s="29">
        <v>11</v>
      </c>
      <c r="B3928" s="30" t="s">
        <v>31013</v>
      </c>
      <c r="C3928" s="29" t="s">
        <v>31161</v>
      </c>
      <c r="D3928" s="30" t="s">
        <v>31162</v>
      </c>
      <c r="E3928" s="29" t="s">
        <v>31170</v>
      </c>
      <c r="F3928" s="30" t="s">
        <v>31171</v>
      </c>
    </row>
    <row r="3929" spans="1:6" ht="28.8" hidden="1" x14ac:dyDescent="0.3">
      <c r="A3929" s="29">
        <v>11</v>
      </c>
      <c r="B3929" s="30" t="s">
        <v>31013</v>
      </c>
      <c r="C3929" s="29" t="s">
        <v>31161</v>
      </c>
      <c r="D3929" s="30" t="s">
        <v>31162</v>
      </c>
      <c r="E3929" s="29" t="s">
        <v>7757</v>
      </c>
      <c r="F3929" s="30" t="s">
        <v>31172</v>
      </c>
    </row>
    <row r="3930" spans="1:6" ht="28.8" hidden="1" x14ac:dyDescent="0.3">
      <c r="A3930" s="29">
        <v>11</v>
      </c>
      <c r="B3930" s="30" t="s">
        <v>31013</v>
      </c>
      <c r="C3930" s="29" t="s">
        <v>31161</v>
      </c>
      <c r="D3930" s="30" t="s">
        <v>31162</v>
      </c>
      <c r="E3930" s="29" t="s">
        <v>7759</v>
      </c>
      <c r="F3930" s="30" t="s">
        <v>31173</v>
      </c>
    </row>
    <row r="3931" spans="1:6" ht="28.8" hidden="1" x14ac:dyDescent="0.3">
      <c r="A3931" s="29">
        <v>11</v>
      </c>
      <c r="B3931" s="30" t="s">
        <v>31013</v>
      </c>
      <c r="C3931" s="29" t="s">
        <v>31174</v>
      </c>
      <c r="D3931" s="30" t="s">
        <v>31175</v>
      </c>
      <c r="E3931" s="29" t="s">
        <v>7761</v>
      </c>
      <c r="F3931" s="30" t="s">
        <v>31176</v>
      </c>
    </row>
    <row r="3932" spans="1:6" ht="28.8" hidden="1" x14ac:dyDescent="0.3">
      <c r="A3932" s="29">
        <v>11</v>
      </c>
      <c r="B3932" s="30" t="s">
        <v>31013</v>
      </c>
      <c r="C3932" s="29" t="s">
        <v>31174</v>
      </c>
      <c r="D3932" s="30" t="s">
        <v>31175</v>
      </c>
      <c r="E3932" s="29" t="s">
        <v>7763</v>
      </c>
      <c r="F3932" s="30" t="s">
        <v>31177</v>
      </c>
    </row>
    <row r="3933" spans="1:6" ht="28.8" hidden="1" x14ac:dyDescent="0.3">
      <c r="A3933" s="29">
        <v>11</v>
      </c>
      <c r="B3933" s="30" t="s">
        <v>31013</v>
      </c>
      <c r="C3933" s="29" t="s">
        <v>31174</v>
      </c>
      <c r="D3933" s="30" t="s">
        <v>31175</v>
      </c>
      <c r="E3933" s="29" t="s">
        <v>7765</v>
      </c>
      <c r="F3933" s="30" t="s">
        <v>31178</v>
      </c>
    </row>
    <row r="3934" spans="1:6" ht="28.8" hidden="1" x14ac:dyDescent="0.3">
      <c r="A3934" s="29">
        <v>11</v>
      </c>
      <c r="B3934" s="30" t="s">
        <v>31013</v>
      </c>
      <c r="C3934" s="29" t="s">
        <v>31179</v>
      </c>
      <c r="D3934" s="30" t="s">
        <v>31180</v>
      </c>
      <c r="E3934" s="29" t="s">
        <v>7767</v>
      </c>
      <c r="F3934" s="30" t="s">
        <v>31181</v>
      </c>
    </row>
    <row r="3935" spans="1:6" ht="28.8" hidden="1" x14ac:dyDescent="0.3">
      <c r="A3935" s="29">
        <v>11</v>
      </c>
      <c r="B3935" s="30" t="s">
        <v>31013</v>
      </c>
      <c r="C3935" s="29" t="s">
        <v>31179</v>
      </c>
      <c r="D3935" s="30" t="s">
        <v>31180</v>
      </c>
      <c r="E3935" s="29" t="s">
        <v>7769</v>
      </c>
      <c r="F3935" s="30" t="s">
        <v>31182</v>
      </c>
    </row>
    <row r="3936" spans="1:6" ht="28.8" hidden="1" x14ac:dyDescent="0.3">
      <c r="A3936" s="29">
        <v>11</v>
      </c>
      <c r="B3936" s="30" t="s">
        <v>31013</v>
      </c>
      <c r="C3936" s="29" t="s">
        <v>31179</v>
      </c>
      <c r="D3936" s="30" t="s">
        <v>31180</v>
      </c>
      <c r="E3936" s="29" t="s">
        <v>7771</v>
      </c>
      <c r="F3936" s="30" t="s">
        <v>31183</v>
      </c>
    </row>
    <row r="3937" spans="1:6" ht="28.8" hidden="1" x14ac:dyDescent="0.3">
      <c r="A3937" s="29">
        <v>11</v>
      </c>
      <c r="B3937" s="30" t="s">
        <v>31013</v>
      </c>
      <c r="C3937" s="29" t="s">
        <v>31179</v>
      </c>
      <c r="D3937" s="30" t="s">
        <v>31180</v>
      </c>
      <c r="E3937" s="29" t="s">
        <v>7773</v>
      </c>
      <c r="F3937" s="30" t="s">
        <v>31184</v>
      </c>
    </row>
    <row r="3938" spans="1:6" ht="28.8" hidden="1" x14ac:dyDescent="0.3">
      <c r="A3938" s="29">
        <v>11</v>
      </c>
      <c r="B3938" s="30" t="s">
        <v>31013</v>
      </c>
      <c r="C3938" s="29" t="s">
        <v>31179</v>
      </c>
      <c r="D3938" s="30" t="s">
        <v>31180</v>
      </c>
      <c r="E3938" s="29" t="s">
        <v>7775</v>
      </c>
      <c r="F3938" s="30" t="s">
        <v>31185</v>
      </c>
    </row>
    <row r="3939" spans="1:6" ht="28.8" hidden="1" x14ac:dyDescent="0.3">
      <c r="A3939" s="29">
        <v>11</v>
      </c>
      <c r="B3939" s="30" t="s">
        <v>31013</v>
      </c>
      <c r="C3939" s="29" t="s">
        <v>31179</v>
      </c>
      <c r="D3939" s="30" t="s">
        <v>31180</v>
      </c>
      <c r="E3939" s="29" t="s">
        <v>7777</v>
      </c>
      <c r="F3939" s="30" t="s">
        <v>31186</v>
      </c>
    </row>
    <row r="3940" spans="1:6" ht="28.8" hidden="1" x14ac:dyDescent="0.3">
      <c r="A3940" s="29">
        <v>11</v>
      </c>
      <c r="B3940" s="30" t="s">
        <v>31013</v>
      </c>
      <c r="C3940" s="29" t="s">
        <v>31179</v>
      </c>
      <c r="D3940" s="30" t="s">
        <v>31180</v>
      </c>
      <c r="E3940" s="29" t="s">
        <v>7779</v>
      </c>
      <c r="F3940" s="30" t="s">
        <v>31187</v>
      </c>
    </row>
    <row r="3941" spans="1:6" ht="28.8" hidden="1" x14ac:dyDescent="0.3">
      <c r="A3941" s="29">
        <v>11</v>
      </c>
      <c r="B3941" s="30" t="s">
        <v>31013</v>
      </c>
      <c r="C3941" s="29" t="s">
        <v>31179</v>
      </c>
      <c r="D3941" s="30" t="s">
        <v>31180</v>
      </c>
      <c r="E3941" s="29" t="s">
        <v>7781</v>
      </c>
      <c r="F3941" s="30" t="s">
        <v>31188</v>
      </c>
    </row>
    <row r="3942" spans="1:6" ht="28.8" hidden="1" x14ac:dyDescent="0.3">
      <c r="A3942" s="29">
        <v>11</v>
      </c>
      <c r="B3942" s="30" t="s">
        <v>31013</v>
      </c>
      <c r="C3942" s="29" t="s">
        <v>31179</v>
      </c>
      <c r="D3942" s="30" t="s">
        <v>31180</v>
      </c>
      <c r="E3942" s="29" t="s">
        <v>7783</v>
      </c>
      <c r="F3942" s="30" t="s">
        <v>31189</v>
      </c>
    </row>
    <row r="3943" spans="1:6" ht="28.8" hidden="1" x14ac:dyDescent="0.3">
      <c r="A3943" s="29">
        <v>11</v>
      </c>
      <c r="B3943" s="30" t="s">
        <v>31013</v>
      </c>
      <c r="C3943" s="29" t="s">
        <v>31190</v>
      </c>
      <c r="D3943" s="30" t="s">
        <v>31191</v>
      </c>
      <c r="E3943" s="29" t="s">
        <v>7785</v>
      </c>
      <c r="F3943" s="30" t="s">
        <v>31192</v>
      </c>
    </row>
    <row r="3944" spans="1:6" ht="28.8" hidden="1" x14ac:dyDescent="0.3">
      <c r="A3944" s="29">
        <v>11</v>
      </c>
      <c r="B3944" s="30" t="s">
        <v>31013</v>
      </c>
      <c r="C3944" s="29" t="s">
        <v>31190</v>
      </c>
      <c r="D3944" s="30" t="s">
        <v>31191</v>
      </c>
      <c r="E3944" s="29" t="s">
        <v>7787</v>
      </c>
      <c r="F3944" s="30" t="s">
        <v>31193</v>
      </c>
    </row>
    <row r="3945" spans="1:6" ht="28.8" hidden="1" x14ac:dyDescent="0.3">
      <c r="A3945" s="29">
        <v>11</v>
      </c>
      <c r="B3945" s="30" t="s">
        <v>31013</v>
      </c>
      <c r="C3945" s="29" t="s">
        <v>31190</v>
      </c>
      <c r="D3945" s="30" t="s">
        <v>31191</v>
      </c>
      <c r="E3945" s="29" t="s">
        <v>7789</v>
      </c>
      <c r="F3945" s="30" t="s">
        <v>31194</v>
      </c>
    </row>
    <row r="3946" spans="1:6" ht="28.8" hidden="1" x14ac:dyDescent="0.3">
      <c r="A3946" s="29">
        <v>11</v>
      </c>
      <c r="B3946" s="30" t="s">
        <v>31013</v>
      </c>
      <c r="C3946" s="29" t="s">
        <v>31190</v>
      </c>
      <c r="D3946" s="30" t="s">
        <v>31191</v>
      </c>
      <c r="E3946" s="29" t="s">
        <v>7791</v>
      </c>
      <c r="F3946" s="30" t="s">
        <v>31195</v>
      </c>
    </row>
    <row r="3947" spans="1:6" ht="28.8" hidden="1" x14ac:dyDescent="0.3">
      <c r="A3947" s="29">
        <v>11</v>
      </c>
      <c r="B3947" s="30" t="s">
        <v>31013</v>
      </c>
      <c r="C3947" s="29" t="s">
        <v>31190</v>
      </c>
      <c r="D3947" s="30" t="s">
        <v>31191</v>
      </c>
      <c r="E3947" s="29" t="s">
        <v>7793</v>
      </c>
      <c r="F3947" s="30" t="s">
        <v>31196</v>
      </c>
    </row>
    <row r="3948" spans="1:6" ht="28.8" hidden="1" x14ac:dyDescent="0.3">
      <c r="A3948" s="29">
        <v>11</v>
      </c>
      <c r="B3948" s="30" t="s">
        <v>31013</v>
      </c>
      <c r="C3948" s="29" t="s">
        <v>31190</v>
      </c>
      <c r="D3948" s="30" t="s">
        <v>31191</v>
      </c>
      <c r="E3948" s="29" t="s">
        <v>7795</v>
      </c>
      <c r="F3948" s="30" t="s">
        <v>31197</v>
      </c>
    </row>
    <row r="3949" spans="1:6" ht="28.8" hidden="1" x14ac:dyDescent="0.3">
      <c r="A3949" s="29">
        <v>11</v>
      </c>
      <c r="B3949" s="30" t="s">
        <v>31013</v>
      </c>
      <c r="C3949" s="29" t="s">
        <v>31190</v>
      </c>
      <c r="D3949" s="30" t="s">
        <v>31191</v>
      </c>
      <c r="E3949" s="29" t="s">
        <v>7797</v>
      </c>
      <c r="F3949" s="30" t="s">
        <v>31198</v>
      </c>
    </row>
    <row r="3950" spans="1:6" ht="28.8" hidden="1" x14ac:dyDescent="0.3">
      <c r="A3950" s="29">
        <v>11</v>
      </c>
      <c r="B3950" s="30" t="s">
        <v>31013</v>
      </c>
      <c r="C3950" s="29" t="s">
        <v>31190</v>
      </c>
      <c r="D3950" s="30" t="s">
        <v>31191</v>
      </c>
      <c r="E3950" s="29" t="s">
        <v>7799</v>
      </c>
      <c r="F3950" s="30" t="s">
        <v>31199</v>
      </c>
    </row>
    <row r="3951" spans="1:6" ht="28.8" hidden="1" x14ac:dyDescent="0.3">
      <c r="A3951" s="29">
        <v>11</v>
      </c>
      <c r="B3951" s="30" t="s">
        <v>31013</v>
      </c>
      <c r="C3951" s="29" t="s">
        <v>31190</v>
      </c>
      <c r="D3951" s="30" t="s">
        <v>31191</v>
      </c>
      <c r="E3951" s="29" t="s">
        <v>7801</v>
      </c>
      <c r="F3951" s="30" t="s">
        <v>31200</v>
      </c>
    </row>
    <row r="3952" spans="1:6" ht="28.8" hidden="1" x14ac:dyDescent="0.3">
      <c r="A3952" s="29">
        <v>11</v>
      </c>
      <c r="B3952" s="30" t="s">
        <v>31013</v>
      </c>
      <c r="C3952" s="29" t="s">
        <v>31201</v>
      </c>
      <c r="D3952" s="30" t="s">
        <v>31202</v>
      </c>
      <c r="E3952" s="29" t="s">
        <v>7803</v>
      </c>
      <c r="F3952" s="30" t="s">
        <v>31203</v>
      </c>
    </row>
    <row r="3953" spans="1:6" ht="28.8" hidden="1" x14ac:dyDescent="0.3">
      <c r="A3953" s="29">
        <v>11</v>
      </c>
      <c r="B3953" s="30" t="s">
        <v>31013</v>
      </c>
      <c r="C3953" s="29" t="s">
        <v>31201</v>
      </c>
      <c r="D3953" s="30" t="s">
        <v>31202</v>
      </c>
      <c r="E3953" s="29" t="s">
        <v>7805</v>
      </c>
      <c r="F3953" s="30" t="s">
        <v>31204</v>
      </c>
    </row>
    <row r="3954" spans="1:6" ht="28.8" hidden="1" x14ac:dyDescent="0.3">
      <c r="A3954" s="29">
        <v>11</v>
      </c>
      <c r="B3954" s="30" t="s">
        <v>31013</v>
      </c>
      <c r="C3954" s="29" t="s">
        <v>31201</v>
      </c>
      <c r="D3954" s="30" t="s">
        <v>31202</v>
      </c>
      <c r="E3954" s="29" t="s">
        <v>7807</v>
      </c>
      <c r="F3954" s="30" t="s">
        <v>31205</v>
      </c>
    </row>
    <row r="3955" spans="1:6" ht="28.8" hidden="1" x14ac:dyDescent="0.3">
      <c r="A3955" s="29">
        <v>11</v>
      </c>
      <c r="B3955" s="30" t="s">
        <v>31013</v>
      </c>
      <c r="C3955" s="29" t="s">
        <v>31201</v>
      </c>
      <c r="D3955" s="30" t="s">
        <v>31202</v>
      </c>
      <c r="E3955" s="29" t="s">
        <v>7809</v>
      </c>
      <c r="F3955" s="30" t="s">
        <v>31206</v>
      </c>
    </row>
    <row r="3956" spans="1:6" ht="28.8" hidden="1" x14ac:dyDescent="0.3">
      <c r="A3956" s="29">
        <v>11</v>
      </c>
      <c r="B3956" s="30" t="s">
        <v>31013</v>
      </c>
      <c r="C3956" s="29" t="s">
        <v>31201</v>
      </c>
      <c r="D3956" s="30" t="s">
        <v>31202</v>
      </c>
      <c r="E3956" s="29" t="s">
        <v>7811</v>
      </c>
      <c r="F3956" s="30" t="s">
        <v>31207</v>
      </c>
    </row>
    <row r="3957" spans="1:6" ht="28.8" hidden="1" x14ac:dyDescent="0.3">
      <c r="A3957" s="29">
        <v>11</v>
      </c>
      <c r="B3957" s="30" t="s">
        <v>31013</v>
      </c>
      <c r="C3957" s="29" t="s">
        <v>31201</v>
      </c>
      <c r="D3957" s="30" t="s">
        <v>31202</v>
      </c>
      <c r="E3957" s="29" t="s">
        <v>7813</v>
      </c>
      <c r="F3957" s="30" t="s">
        <v>31208</v>
      </c>
    </row>
    <row r="3958" spans="1:6" ht="28.8" hidden="1" x14ac:dyDescent="0.3">
      <c r="A3958" s="29">
        <v>11</v>
      </c>
      <c r="B3958" s="30" t="s">
        <v>31013</v>
      </c>
      <c r="C3958" s="29" t="s">
        <v>31201</v>
      </c>
      <c r="D3958" s="30" t="s">
        <v>31202</v>
      </c>
      <c r="E3958" s="29" t="s">
        <v>7815</v>
      </c>
      <c r="F3958" s="30" t="s">
        <v>31209</v>
      </c>
    </row>
    <row r="3959" spans="1:6" ht="28.8" hidden="1" x14ac:dyDescent="0.3">
      <c r="A3959" s="29">
        <v>11</v>
      </c>
      <c r="B3959" s="30" t="s">
        <v>31013</v>
      </c>
      <c r="C3959" s="29" t="s">
        <v>31201</v>
      </c>
      <c r="D3959" s="30" t="s">
        <v>31202</v>
      </c>
      <c r="E3959" s="29" t="s">
        <v>7817</v>
      </c>
      <c r="F3959" s="30" t="s">
        <v>31210</v>
      </c>
    </row>
    <row r="3960" spans="1:6" ht="43.2" hidden="1" x14ac:dyDescent="0.3">
      <c r="A3960" s="29">
        <v>11</v>
      </c>
      <c r="B3960" s="30" t="s">
        <v>31013</v>
      </c>
      <c r="C3960" s="29" t="s">
        <v>31201</v>
      </c>
      <c r="D3960" s="30" t="s">
        <v>31202</v>
      </c>
      <c r="E3960" s="29" t="s">
        <v>7819</v>
      </c>
      <c r="F3960" s="30" t="s">
        <v>31211</v>
      </c>
    </row>
    <row r="3961" spans="1:6" ht="28.8" hidden="1" x14ac:dyDescent="0.3">
      <c r="A3961" s="29">
        <v>11</v>
      </c>
      <c r="B3961" s="30" t="s">
        <v>31013</v>
      </c>
      <c r="C3961" s="29" t="s">
        <v>31212</v>
      </c>
      <c r="D3961" s="30" t="s">
        <v>31213</v>
      </c>
      <c r="E3961" s="29" t="s">
        <v>7821</v>
      </c>
      <c r="F3961" s="30" t="s">
        <v>31214</v>
      </c>
    </row>
    <row r="3962" spans="1:6" ht="28.8" hidden="1" x14ac:dyDescent="0.3">
      <c r="A3962" s="29">
        <v>11</v>
      </c>
      <c r="B3962" s="30" t="s">
        <v>31013</v>
      </c>
      <c r="C3962" s="29" t="s">
        <v>31212</v>
      </c>
      <c r="D3962" s="30" t="s">
        <v>31213</v>
      </c>
      <c r="E3962" s="29" t="s">
        <v>7823</v>
      </c>
      <c r="F3962" s="30" t="s">
        <v>31215</v>
      </c>
    </row>
    <row r="3963" spans="1:6" ht="28.8" hidden="1" x14ac:dyDescent="0.3">
      <c r="A3963" s="29">
        <v>11</v>
      </c>
      <c r="B3963" s="30" t="s">
        <v>31013</v>
      </c>
      <c r="C3963" s="29" t="s">
        <v>31212</v>
      </c>
      <c r="D3963" s="30" t="s">
        <v>31213</v>
      </c>
      <c r="E3963" s="29" t="s">
        <v>7825</v>
      </c>
      <c r="F3963" s="30" t="s">
        <v>31216</v>
      </c>
    </row>
    <row r="3964" spans="1:6" ht="28.8" hidden="1" x14ac:dyDescent="0.3">
      <c r="A3964" s="29">
        <v>11</v>
      </c>
      <c r="B3964" s="30" t="s">
        <v>31013</v>
      </c>
      <c r="C3964" s="29" t="s">
        <v>31212</v>
      </c>
      <c r="D3964" s="30" t="s">
        <v>31213</v>
      </c>
      <c r="E3964" s="29" t="s">
        <v>7827</v>
      </c>
      <c r="F3964" s="30" t="s">
        <v>31217</v>
      </c>
    </row>
    <row r="3965" spans="1:6" ht="28.8" hidden="1" x14ac:dyDescent="0.3">
      <c r="A3965" s="29">
        <v>11</v>
      </c>
      <c r="B3965" s="30" t="s">
        <v>31013</v>
      </c>
      <c r="C3965" s="29" t="s">
        <v>31212</v>
      </c>
      <c r="D3965" s="30" t="s">
        <v>31213</v>
      </c>
      <c r="E3965" s="29" t="s">
        <v>7829</v>
      </c>
      <c r="F3965" s="30" t="s">
        <v>31218</v>
      </c>
    </row>
    <row r="3966" spans="1:6" ht="28.8" hidden="1" x14ac:dyDescent="0.3">
      <c r="A3966" s="29">
        <v>11</v>
      </c>
      <c r="B3966" s="30" t="s">
        <v>31013</v>
      </c>
      <c r="C3966" s="29" t="s">
        <v>31212</v>
      </c>
      <c r="D3966" s="30" t="s">
        <v>31213</v>
      </c>
      <c r="E3966" s="29" t="s">
        <v>7831</v>
      </c>
      <c r="F3966" s="30" t="s">
        <v>31219</v>
      </c>
    </row>
    <row r="3967" spans="1:6" ht="28.8" hidden="1" x14ac:dyDescent="0.3">
      <c r="A3967" s="29">
        <v>11</v>
      </c>
      <c r="B3967" s="30" t="s">
        <v>31013</v>
      </c>
      <c r="C3967" s="29" t="s">
        <v>31212</v>
      </c>
      <c r="D3967" s="30" t="s">
        <v>31213</v>
      </c>
      <c r="E3967" s="29" t="s">
        <v>7833</v>
      </c>
      <c r="F3967" s="30" t="s">
        <v>31220</v>
      </c>
    </row>
    <row r="3968" spans="1:6" ht="28.8" hidden="1" x14ac:dyDescent="0.3">
      <c r="A3968" s="29">
        <v>11</v>
      </c>
      <c r="B3968" s="30" t="s">
        <v>31013</v>
      </c>
      <c r="C3968" s="29" t="s">
        <v>31212</v>
      </c>
      <c r="D3968" s="30" t="s">
        <v>31213</v>
      </c>
      <c r="E3968" s="29" t="s">
        <v>7835</v>
      </c>
      <c r="F3968" s="30" t="s">
        <v>31221</v>
      </c>
    </row>
    <row r="3969" spans="1:6" ht="28.8" hidden="1" x14ac:dyDescent="0.3">
      <c r="A3969" s="29">
        <v>11</v>
      </c>
      <c r="B3969" s="30" t="s">
        <v>31013</v>
      </c>
      <c r="C3969" s="29" t="s">
        <v>31212</v>
      </c>
      <c r="D3969" s="30" t="s">
        <v>31213</v>
      </c>
      <c r="E3969" s="29" t="s">
        <v>7837</v>
      </c>
      <c r="F3969" s="30" t="s">
        <v>31222</v>
      </c>
    </row>
    <row r="3970" spans="1:6" ht="28.8" hidden="1" x14ac:dyDescent="0.3">
      <c r="A3970" s="29">
        <v>11</v>
      </c>
      <c r="B3970" s="30" t="s">
        <v>31013</v>
      </c>
      <c r="C3970" s="29" t="s">
        <v>31223</v>
      </c>
      <c r="D3970" s="30" t="s">
        <v>31224</v>
      </c>
      <c r="E3970" s="29" t="s">
        <v>7839</v>
      </c>
      <c r="F3970" s="30" t="s">
        <v>31225</v>
      </c>
    </row>
    <row r="3971" spans="1:6" ht="28.8" hidden="1" x14ac:dyDescent="0.3">
      <c r="A3971" s="29">
        <v>11</v>
      </c>
      <c r="B3971" s="30" t="s">
        <v>31013</v>
      </c>
      <c r="C3971" s="29" t="s">
        <v>31223</v>
      </c>
      <c r="D3971" s="30" t="s">
        <v>31224</v>
      </c>
      <c r="E3971" s="29" t="s">
        <v>7841</v>
      </c>
      <c r="F3971" s="30" t="s">
        <v>31226</v>
      </c>
    </row>
    <row r="3972" spans="1:6" ht="28.8" hidden="1" x14ac:dyDescent="0.3">
      <c r="A3972" s="29">
        <v>11</v>
      </c>
      <c r="B3972" s="30" t="s">
        <v>31013</v>
      </c>
      <c r="C3972" s="29" t="s">
        <v>31223</v>
      </c>
      <c r="D3972" s="30" t="s">
        <v>31224</v>
      </c>
      <c r="E3972" s="29" t="s">
        <v>7843</v>
      </c>
      <c r="F3972" s="30" t="s">
        <v>31227</v>
      </c>
    </row>
    <row r="3973" spans="1:6" ht="28.8" hidden="1" x14ac:dyDescent="0.3">
      <c r="A3973" s="29">
        <v>11</v>
      </c>
      <c r="B3973" s="30" t="s">
        <v>31013</v>
      </c>
      <c r="C3973" s="29" t="s">
        <v>31223</v>
      </c>
      <c r="D3973" s="30" t="s">
        <v>31224</v>
      </c>
      <c r="E3973" s="29" t="s">
        <v>7845</v>
      </c>
      <c r="F3973" s="30" t="s">
        <v>31228</v>
      </c>
    </row>
    <row r="3974" spans="1:6" ht="28.8" hidden="1" x14ac:dyDescent="0.3">
      <c r="A3974" s="29">
        <v>11</v>
      </c>
      <c r="B3974" s="30" t="s">
        <v>31013</v>
      </c>
      <c r="C3974" s="29" t="s">
        <v>31223</v>
      </c>
      <c r="D3974" s="30" t="s">
        <v>31224</v>
      </c>
      <c r="E3974" s="29" t="s">
        <v>7847</v>
      </c>
      <c r="F3974" s="30" t="s">
        <v>31229</v>
      </c>
    </row>
    <row r="3975" spans="1:6" ht="28.8" hidden="1" x14ac:dyDescent="0.3">
      <c r="A3975" s="29">
        <v>11</v>
      </c>
      <c r="B3975" s="30" t="s">
        <v>31013</v>
      </c>
      <c r="C3975" s="29" t="s">
        <v>31223</v>
      </c>
      <c r="D3975" s="30" t="s">
        <v>31224</v>
      </c>
      <c r="E3975" s="29" t="s">
        <v>7849</v>
      </c>
      <c r="F3975" s="30" t="s">
        <v>31230</v>
      </c>
    </row>
    <row r="3976" spans="1:6" ht="28.8" hidden="1" x14ac:dyDescent="0.3">
      <c r="A3976" s="29">
        <v>11</v>
      </c>
      <c r="B3976" s="30" t="s">
        <v>31013</v>
      </c>
      <c r="C3976" s="29" t="s">
        <v>31223</v>
      </c>
      <c r="D3976" s="30" t="s">
        <v>31224</v>
      </c>
      <c r="E3976" s="29" t="s">
        <v>7851</v>
      </c>
      <c r="F3976" s="30" t="s">
        <v>31231</v>
      </c>
    </row>
    <row r="3977" spans="1:6" ht="28.8" hidden="1" x14ac:dyDescent="0.3">
      <c r="A3977" s="29">
        <v>11</v>
      </c>
      <c r="B3977" s="30" t="s">
        <v>31013</v>
      </c>
      <c r="C3977" s="29" t="s">
        <v>31223</v>
      </c>
      <c r="D3977" s="30" t="s">
        <v>31224</v>
      </c>
      <c r="E3977" s="29" t="s">
        <v>7853</v>
      </c>
      <c r="F3977" s="30" t="s">
        <v>31232</v>
      </c>
    </row>
    <row r="3978" spans="1:6" ht="28.8" hidden="1" x14ac:dyDescent="0.3">
      <c r="A3978" s="29">
        <v>11</v>
      </c>
      <c r="B3978" s="30" t="s">
        <v>31013</v>
      </c>
      <c r="C3978" s="29" t="s">
        <v>31223</v>
      </c>
      <c r="D3978" s="30" t="s">
        <v>31224</v>
      </c>
      <c r="E3978" s="29" t="s">
        <v>7855</v>
      </c>
      <c r="F3978" s="30" t="s">
        <v>31233</v>
      </c>
    </row>
    <row r="3979" spans="1:6" ht="28.8" hidden="1" x14ac:dyDescent="0.3">
      <c r="A3979" s="29">
        <v>11</v>
      </c>
      <c r="B3979" s="30" t="s">
        <v>31013</v>
      </c>
      <c r="C3979" s="29" t="s">
        <v>31223</v>
      </c>
      <c r="D3979" s="30" t="s">
        <v>31224</v>
      </c>
      <c r="E3979" s="29" t="s">
        <v>7857</v>
      </c>
      <c r="F3979" s="30" t="s">
        <v>31234</v>
      </c>
    </row>
    <row r="3980" spans="1:6" ht="28.8" hidden="1" x14ac:dyDescent="0.3">
      <c r="A3980" s="29">
        <v>11</v>
      </c>
      <c r="B3980" s="30" t="s">
        <v>31013</v>
      </c>
      <c r="C3980" s="29" t="s">
        <v>31235</v>
      </c>
      <c r="D3980" s="30" t="s">
        <v>31236</v>
      </c>
      <c r="E3980" s="29" t="s">
        <v>7859</v>
      </c>
      <c r="F3980" s="30" t="s">
        <v>31237</v>
      </c>
    </row>
    <row r="3981" spans="1:6" ht="28.8" hidden="1" x14ac:dyDescent="0.3">
      <c r="A3981" s="29">
        <v>11</v>
      </c>
      <c r="B3981" s="30" t="s">
        <v>31013</v>
      </c>
      <c r="C3981" s="29" t="s">
        <v>31238</v>
      </c>
      <c r="D3981" s="30" t="s">
        <v>31239</v>
      </c>
      <c r="E3981" s="29" t="s">
        <v>7861</v>
      </c>
      <c r="F3981" s="30" t="s">
        <v>31240</v>
      </c>
    </row>
    <row r="3982" spans="1:6" ht="28.8" hidden="1" x14ac:dyDescent="0.3">
      <c r="A3982" s="29">
        <v>11</v>
      </c>
      <c r="B3982" s="30" t="s">
        <v>31013</v>
      </c>
      <c r="C3982" s="29" t="s">
        <v>31238</v>
      </c>
      <c r="D3982" s="30" t="s">
        <v>31239</v>
      </c>
      <c r="E3982" s="29" t="s">
        <v>7863</v>
      </c>
      <c r="F3982" s="30" t="s">
        <v>31241</v>
      </c>
    </row>
    <row r="3983" spans="1:6" ht="28.8" hidden="1" x14ac:dyDescent="0.3">
      <c r="A3983" s="29">
        <v>11</v>
      </c>
      <c r="B3983" s="30" t="s">
        <v>31013</v>
      </c>
      <c r="C3983" s="29" t="s">
        <v>31238</v>
      </c>
      <c r="D3983" s="30" t="s">
        <v>31239</v>
      </c>
      <c r="E3983" s="29" t="s">
        <v>7865</v>
      </c>
      <c r="F3983" s="30" t="s">
        <v>31242</v>
      </c>
    </row>
    <row r="3984" spans="1:6" ht="28.8" hidden="1" x14ac:dyDescent="0.3">
      <c r="A3984" s="29">
        <v>11</v>
      </c>
      <c r="B3984" s="30" t="s">
        <v>31013</v>
      </c>
      <c r="C3984" s="29" t="s">
        <v>31238</v>
      </c>
      <c r="D3984" s="30" t="s">
        <v>31239</v>
      </c>
      <c r="E3984" s="29" t="s">
        <v>7867</v>
      </c>
      <c r="F3984" s="30" t="s">
        <v>31243</v>
      </c>
    </row>
    <row r="3985" spans="1:6" ht="28.8" hidden="1" x14ac:dyDescent="0.3">
      <c r="A3985" s="29">
        <v>11</v>
      </c>
      <c r="B3985" s="30" t="s">
        <v>31013</v>
      </c>
      <c r="C3985" s="29" t="s">
        <v>31238</v>
      </c>
      <c r="D3985" s="30" t="s">
        <v>31239</v>
      </c>
      <c r="E3985" s="29" t="s">
        <v>7869</v>
      </c>
      <c r="F3985" s="30" t="s">
        <v>31244</v>
      </c>
    </row>
    <row r="3986" spans="1:6" ht="28.8" hidden="1" x14ac:dyDescent="0.3">
      <c r="A3986" s="29">
        <v>11</v>
      </c>
      <c r="B3986" s="30" t="s">
        <v>31013</v>
      </c>
      <c r="C3986" s="29" t="s">
        <v>31238</v>
      </c>
      <c r="D3986" s="30" t="s">
        <v>31239</v>
      </c>
      <c r="E3986" s="29" t="s">
        <v>7871</v>
      </c>
      <c r="F3986" s="30" t="s">
        <v>31245</v>
      </c>
    </row>
    <row r="3987" spans="1:6" ht="28.8" hidden="1" x14ac:dyDescent="0.3">
      <c r="A3987" s="29">
        <v>11</v>
      </c>
      <c r="B3987" s="30" t="s">
        <v>31013</v>
      </c>
      <c r="C3987" s="29" t="s">
        <v>31238</v>
      </c>
      <c r="D3987" s="30" t="s">
        <v>31239</v>
      </c>
      <c r="E3987" s="29" t="s">
        <v>7873</v>
      </c>
      <c r="F3987" s="30" t="s">
        <v>31246</v>
      </c>
    </row>
    <row r="3988" spans="1:6" ht="28.8" hidden="1" x14ac:dyDescent="0.3">
      <c r="A3988" s="29">
        <v>11</v>
      </c>
      <c r="B3988" s="30" t="s">
        <v>31013</v>
      </c>
      <c r="C3988" s="29" t="s">
        <v>31238</v>
      </c>
      <c r="D3988" s="30" t="s">
        <v>31239</v>
      </c>
      <c r="E3988" s="29" t="s">
        <v>31247</v>
      </c>
      <c r="F3988" s="30" t="s">
        <v>31248</v>
      </c>
    </row>
    <row r="3989" spans="1:6" ht="28.8" hidden="1" x14ac:dyDescent="0.3">
      <c r="A3989" s="29">
        <v>11</v>
      </c>
      <c r="B3989" s="30" t="s">
        <v>31013</v>
      </c>
      <c r="C3989" s="29" t="s">
        <v>31238</v>
      </c>
      <c r="D3989" s="30" t="s">
        <v>31239</v>
      </c>
      <c r="E3989" s="29" t="s">
        <v>7875</v>
      </c>
      <c r="F3989" s="30" t="s">
        <v>31249</v>
      </c>
    </row>
    <row r="3990" spans="1:6" ht="28.8" hidden="1" x14ac:dyDescent="0.3">
      <c r="A3990" s="29">
        <v>11</v>
      </c>
      <c r="B3990" s="30" t="s">
        <v>31013</v>
      </c>
      <c r="C3990" s="29" t="s">
        <v>31238</v>
      </c>
      <c r="D3990" s="30" t="s">
        <v>31239</v>
      </c>
      <c r="E3990" s="29" t="s">
        <v>7877</v>
      </c>
      <c r="F3990" s="30" t="s">
        <v>31250</v>
      </c>
    </row>
    <row r="3991" spans="1:6" ht="28.8" hidden="1" x14ac:dyDescent="0.3">
      <c r="A3991" s="29">
        <v>11</v>
      </c>
      <c r="B3991" s="30" t="s">
        <v>31013</v>
      </c>
      <c r="C3991" s="29" t="s">
        <v>31251</v>
      </c>
      <c r="D3991" s="30" t="s">
        <v>31252</v>
      </c>
      <c r="E3991" s="38" t="s">
        <v>31253</v>
      </c>
      <c r="F3991" s="33" t="s">
        <v>31254</v>
      </c>
    </row>
    <row r="3992" spans="1:6" ht="28.8" hidden="1" x14ac:dyDescent="0.3">
      <c r="A3992" s="29">
        <v>11</v>
      </c>
      <c r="B3992" s="30" t="s">
        <v>31013</v>
      </c>
      <c r="C3992" s="29" t="s">
        <v>31251</v>
      </c>
      <c r="D3992" s="30" t="s">
        <v>31252</v>
      </c>
      <c r="E3992" s="38" t="s">
        <v>31255</v>
      </c>
      <c r="F3992" s="33" t="s">
        <v>31256</v>
      </c>
    </row>
    <row r="3993" spans="1:6" ht="28.8" hidden="1" x14ac:dyDescent="0.3">
      <c r="A3993" s="29">
        <v>11</v>
      </c>
      <c r="B3993" s="30" t="s">
        <v>31013</v>
      </c>
      <c r="C3993" s="29" t="s">
        <v>31251</v>
      </c>
      <c r="D3993" s="30" t="s">
        <v>31252</v>
      </c>
      <c r="E3993" s="38" t="s">
        <v>31257</v>
      </c>
      <c r="F3993" s="33" t="s">
        <v>31258</v>
      </c>
    </row>
    <row r="3994" spans="1:6" ht="28.8" hidden="1" x14ac:dyDescent="0.3">
      <c r="A3994" s="29">
        <v>11</v>
      </c>
      <c r="B3994" s="30" t="s">
        <v>31013</v>
      </c>
      <c r="C3994" s="29" t="s">
        <v>31259</v>
      </c>
      <c r="D3994" s="30" t="s">
        <v>31260</v>
      </c>
      <c r="E3994" s="29" t="s">
        <v>7885</v>
      </c>
      <c r="F3994" s="30" t="s">
        <v>31261</v>
      </c>
    </row>
    <row r="3995" spans="1:6" ht="28.8" hidden="1" x14ac:dyDescent="0.3">
      <c r="A3995" s="29">
        <v>11</v>
      </c>
      <c r="B3995" s="30" t="s">
        <v>31013</v>
      </c>
      <c r="C3995" s="29" t="s">
        <v>31262</v>
      </c>
      <c r="D3995" s="30" t="s">
        <v>31263</v>
      </c>
      <c r="E3995" s="29" t="s">
        <v>7887</v>
      </c>
      <c r="F3995" s="30" t="s">
        <v>31264</v>
      </c>
    </row>
    <row r="3996" spans="1:6" ht="28.8" hidden="1" x14ac:dyDescent="0.3">
      <c r="A3996" s="29">
        <v>11</v>
      </c>
      <c r="B3996" s="30" t="s">
        <v>31013</v>
      </c>
      <c r="C3996" s="29" t="s">
        <v>31265</v>
      </c>
      <c r="D3996" s="30" t="s">
        <v>31266</v>
      </c>
      <c r="E3996" s="29" t="s">
        <v>7889</v>
      </c>
      <c r="F3996" s="30" t="s">
        <v>31267</v>
      </c>
    </row>
    <row r="3997" spans="1:6" ht="28.8" hidden="1" x14ac:dyDescent="0.3">
      <c r="A3997" s="29">
        <v>11</v>
      </c>
      <c r="B3997" s="30" t="s">
        <v>31013</v>
      </c>
      <c r="C3997" s="29" t="s">
        <v>31265</v>
      </c>
      <c r="D3997" s="30" t="s">
        <v>31266</v>
      </c>
      <c r="E3997" s="29" t="s">
        <v>7891</v>
      </c>
      <c r="F3997" s="30" t="s">
        <v>31268</v>
      </c>
    </row>
    <row r="3998" spans="1:6" ht="28.8" hidden="1" x14ac:dyDescent="0.3">
      <c r="A3998" s="29">
        <v>11</v>
      </c>
      <c r="B3998" s="30" t="s">
        <v>31013</v>
      </c>
      <c r="C3998" s="29" t="s">
        <v>31265</v>
      </c>
      <c r="D3998" s="30" t="s">
        <v>31266</v>
      </c>
      <c r="E3998" s="29" t="s">
        <v>7893</v>
      </c>
      <c r="F3998" s="30" t="s">
        <v>31269</v>
      </c>
    </row>
    <row r="3999" spans="1:6" ht="28.8" hidden="1" x14ac:dyDescent="0.3">
      <c r="A3999" s="29">
        <v>11</v>
      </c>
      <c r="B3999" s="30" t="s">
        <v>31013</v>
      </c>
      <c r="C3999" s="29" t="s">
        <v>31265</v>
      </c>
      <c r="D3999" s="30" t="s">
        <v>31266</v>
      </c>
      <c r="E3999" s="29" t="s">
        <v>7895</v>
      </c>
      <c r="F3999" s="30" t="s">
        <v>31270</v>
      </c>
    </row>
    <row r="4000" spans="1:6" ht="28.8" hidden="1" x14ac:dyDescent="0.3">
      <c r="A4000" s="29">
        <v>11</v>
      </c>
      <c r="B4000" s="30" t="s">
        <v>31013</v>
      </c>
      <c r="C4000" s="29" t="s">
        <v>31265</v>
      </c>
      <c r="D4000" s="30" t="s">
        <v>31266</v>
      </c>
      <c r="E4000" s="29" t="s">
        <v>7897</v>
      </c>
      <c r="F4000" s="30" t="s">
        <v>31271</v>
      </c>
    </row>
    <row r="4001" spans="1:6" ht="28.8" hidden="1" x14ac:dyDescent="0.3">
      <c r="A4001" s="29">
        <v>11</v>
      </c>
      <c r="B4001" s="30" t="s">
        <v>31013</v>
      </c>
      <c r="C4001" s="29" t="s">
        <v>31265</v>
      </c>
      <c r="D4001" s="30" t="s">
        <v>31266</v>
      </c>
      <c r="E4001" s="29" t="s">
        <v>7899</v>
      </c>
      <c r="F4001" s="30" t="s">
        <v>31272</v>
      </c>
    </row>
    <row r="4002" spans="1:6" ht="28.8" hidden="1" x14ac:dyDescent="0.3">
      <c r="A4002" s="29">
        <v>11</v>
      </c>
      <c r="B4002" s="30" t="s">
        <v>31013</v>
      </c>
      <c r="C4002" s="29" t="s">
        <v>31273</v>
      </c>
      <c r="D4002" s="30" t="s">
        <v>31274</v>
      </c>
      <c r="E4002" s="29" t="s">
        <v>7901</v>
      </c>
      <c r="F4002" s="30" t="s">
        <v>31275</v>
      </c>
    </row>
    <row r="4003" spans="1:6" ht="28.8" hidden="1" x14ac:dyDescent="0.3">
      <c r="A4003" s="29">
        <v>11</v>
      </c>
      <c r="B4003" s="30" t="s">
        <v>31013</v>
      </c>
      <c r="C4003" s="29" t="s">
        <v>31273</v>
      </c>
      <c r="D4003" s="30" t="s">
        <v>31274</v>
      </c>
      <c r="E4003" s="29" t="s">
        <v>7903</v>
      </c>
      <c r="F4003" s="30" t="s">
        <v>31276</v>
      </c>
    </row>
    <row r="4004" spans="1:6" ht="28.8" hidden="1" x14ac:dyDescent="0.3">
      <c r="A4004" s="29">
        <v>11</v>
      </c>
      <c r="B4004" s="30" t="s">
        <v>31013</v>
      </c>
      <c r="C4004" s="29" t="s">
        <v>31273</v>
      </c>
      <c r="D4004" s="30" t="s">
        <v>31274</v>
      </c>
      <c r="E4004" s="29" t="s">
        <v>7905</v>
      </c>
      <c r="F4004" s="30" t="s">
        <v>31277</v>
      </c>
    </row>
    <row r="4005" spans="1:6" ht="28.8" hidden="1" x14ac:dyDescent="0.3">
      <c r="A4005" s="29">
        <v>11</v>
      </c>
      <c r="B4005" s="30" t="s">
        <v>31013</v>
      </c>
      <c r="C4005" s="29" t="s">
        <v>31273</v>
      </c>
      <c r="D4005" s="30" t="s">
        <v>31274</v>
      </c>
      <c r="E4005" s="29" t="s">
        <v>7907</v>
      </c>
      <c r="F4005" s="30" t="s">
        <v>31278</v>
      </c>
    </row>
    <row r="4006" spans="1:6" ht="28.8" hidden="1" x14ac:dyDescent="0.3">
      <c r="A4006" s="29">
        <v>11</v>
      </c>
      <c r="B4006" s="30" t="s">
        <v>31013</v>
      </c>
      <c r="C4006" s="29" t="s">
        <v>31273</v>
      </c>
      <c r="D4006" s="30" t="s">
        <v>31274</v>
      </c>
      <c r="E4006" s="29" t="s">
        <v>7909</v>
      </c>
      <c r="F4006" s="30" t="s">
        <v>31279</v>
      </c>
    </row>
    <row r="4007" spans="1:6" ht="28.8" hidden="1" x14ac:dyDescent="0.3">
      <c r="A4007" s="29">
        <v>11</v>
      </c>
      <c r="B4007" s="30" t="s">
        <v>31013</v>
      </c>
      <c r="C4007" s="29" t="s">
        <v>31273</v>
      </c>
      <c r="D4007" s="30" t="s">
        <v>31274</v>
      </c>
      <c r="E4007" s="29" t="s">
        <v>7911</v>
      </c>
      <c r="F4007" s="30" t="s">
        <v>31280</v>
      </c>
    </row>
    <row r="4008" spans="1:6" ht="28.8" hidden="1" x14ac:dyDescent="0.3">
      <c r="A4008" s="29">
        <v>11</v>
      </c>
      <c r="B4008" s="30" t="s">
        <v>31013</v>
      </c>
      <c r="C4008" s="29" t="s">
        <v>31281</v>
      </c>
      <c r="D4008" s="30" t="s">
        <v>31282</v>
      </c>
      <c r="E4008" s="29" t="s">
        <v>7913</v>
      </c>
      <c r="F4008" s="30" t="s">
        <v>31283</v>
      </c>
    </row>
    <row r="4009" spans="1:6" ht="28.8" hidden="1" x14ac:dyDescent="0.3">
      <c r="A4009" s="29">
        <v>11</v>
      </c>
      <c r="B4009" s="30" t="s">
        <v>31013</v>
      </c>
      <c r="C4009" s="29" t="s">
        <v>31281</v>
      </c>
      <c r="D4009" s="30" t="s">
        <v>31282</v>
      </c>
      <c r="E4009" s="29" t="s">
        <v>7915</v>
      </c>
      <c r="F4009" s="30" t="s">
        <v>31284</v>
      </c>
    </row>
    <row r="4010" spans="1:6" ht="28.8" hidden="1" x14ac:dyDescent="0.3">
      <c r="A4010" s="29">
        <v>11</v>
      </c>
      <c r="B4010" s="30" t="s">
        <v>31013</v>
      </c>
      <c r="C4010" s="29" t="s">
        <v>31281</v>
      </c>
      <c r="D4010" s="30" t="s">
        <v>31282</v>
      </c>
      <c r="E4010" s="29" t="s">
        <v>7917</v>
      </c>
      <c r="F4010" s="30" t="s">
        <v>31285</v>
      </c>
    </row>
    <row r="4011" spans="1:6" ht="28.8" hidden="1" x14ac:dyDescent="0.3">
      <c r="A4011" s="29">
        <v>11</v>
      </c>
      <c r="B4011" s="30" t="s">
        <v>31013</v>
      </c>
      <c r="C4011" s="29" t="s">
        <v>31281</v>
      </c>
      <c r="D4011" s="30" t="s">
        <v>31282</v>
      </c>
      <c r="E4011" s="29" t="s">
        <v>7919</v>
      </c>
      <c r="F4011" s="30" t="s">
        <v>31286</v>
      </c>
    </row>
    <row r="4012" spans="1:6" ht="28.8" hidden="1" x14ac:dyDescent="0.3">
      <c r="A4012" s="29">
        <v>11</v>
      </c>
      <c r="B4012" s="30" t="s">
        <v>31013</v>
      </c>
      <c r="C4012" s="29" t="s">
        <v>31281</v>
      </c>
      <c r="D4012" s="30" t="s">
        <v>31282</v>
      </c>
      <c r="E4012" s="29" t="s">
        <v>7921</v>
      </c>
      <c r="F4012" s="30" t="s">
        <v>31287</v>
      </c>
    </row>
    <row r="4013" spans="1:6" ht="28.8" hidden="1" x14ac:dyDescent="0.3">
      <c r="A4013" s="29">
        <v>11</v>
      </c>
      <c r="B4013" s="30" t="s">
        <v>31013</v>
      </c>
      <c r="C4013" s="29" t="s">
        <v>31281</v>
      </c>
      <c r="D4013" s="30" t="s">
        <v>31282</v>
      </c>
      <c r="E4013" s="29" t="s">
        <v>7923</v>
      </c>
      <c r="F4013" s="30" t="s">
        <v>31288</v>
      </c>
    </row>
    <row r="4014" spans="1:6" ht="28.8" hidden="1" x14ac:dyDescent="0.3">
      <c r="A4014" s="29">
        <v>11</v>
      </c>
      <c r="B4014" s="30" t="s">
        <v>31013</v>
      </c>
      <c r="C4014" s="29" t="s">
        <v>31289</v>
      </c>
      <c r="D4014" s="30" t="s">
        <v>31290</v>
      </c>
      <c r="E4014" s="29" t="s">
        <v>7925</v>
      </c>
      <c r="F4014" s="30" t="s">
        <v>31291</v>
      </c>
    </row>
    <row r="4015" spans="1:6" ht="28.8" hidden="1" x14ac:dyDescent="0.3">
      <c r="A4015" s="29">
        <v>11</v>
      </c>
      <c r="B4015" s="30" t="s">
        <v>31013</v>
      </c>
      <c r="C4015" s="29" t="s">
        <v>31289</v>
      </c>
      <c r="D4015" s="30" t="s">
        <v>31290</v>
      </c>
      <c r="E4015" s="29" t="s">
        <v>7927</v>
      </c>
      <c r="F4015" s="30" t="s">
        <v>31292</v>
      </c>
    </row>
    <row r="4016" spans="1:6" ht="28.8" hidden="1" x14ac:dyDescent="0.3">
      <c r="A4016" s="29">
        <v>11</v>
      </c>
      <c r="B4016" s="30" t="s">
        <v>31013</v>
      </c>
      <c r="C4016" s="29" t="s">
        <v>31289</v>
      </c>
      <c r="D4016" s="30" t="s">
        <v>31290</v>
      </c>
      <c r="E4016" s="29" t="s">
        <v>7929</v>
      </c>
      <c r="F4016" s="30" t="s">
        <v>31293</v>
      </c>
    </row>
    <row r="4017" spans="1:6" ht="28.8" hidden="1" x14ac:dyDescent="0.3">
      <c r="A4017" s="29">
        <v>11</v>
      </c>
      <c r="B4017" s="30" t="s">
        <v>31013</v>
      </c>
      <c r="C4017" s="29" t="s">
        <v>31294</v>
      </c>
      <c r="D4017" s="30" t="s">
        <v>31295</v>
      </c>
      <c r="E4017" s="29" t="s">
        <v>7931</v>
      </c>
      <c r="F4017" s="30" t="s">
        <v>31296</v>
      </c>
    </row>
    <row r="4018" spans="1:6" ht="28.8" hidden="1" x14ac:dyDescent="0.3">
      <c r="A4018" s="29">
        <v>11</v>
      </c>
      <c r="B4018" s="30" t="s">
        <v>31013</v>
      </c>
      <c r="C4018" s="29" t="s">
        <v>31294</v>
      </c>
      <c r="D4018" s="30" t="s">
        <v>31295</v>
      </c>
      <c r="E4018" s="29" t="s">
        <v>7933</v>
      </c>
      <c r="F4018" s="30" t="s">
        <v>31297</v>
      </c>
    </row>
    <row r="4019" spans="1:6" ht="28.8" hidden="1" x14ac:dyDescent="0.3">
      <c r="A4019" s="29">
        <v>11</v>
      </c>
      <c r="B4019" s="30" t="s">
        <v>31013</v>
      </c>
      <c r="C4019" s="29" t="s">
        <v>31294</v>
      </c>
      <c r="D4019" s="30" t="s">
        <v>31295</v>
      </c>
      <c r="E4019" s="32" t="s">
        <v>31298</v>
      </c>
      <c r="F4019" s="37" t="s">
        <v>31299</v>
      </c>
    </row>
    <row r="4020" spans="1:6" ht="28.8" hidden="1" x14ac:dyDescent="0.3">
      <c r="A4020" s="29">
        <v>11</v>
      </c>
      <c r="B4020" s="30" t="s">
        <v>31013</v>
      </c>
      <c r="C4020" s="29" t="s">
        <v>31294</v>
      </c>
      <c r="D4020" s="30" t="s">
        <v>31295</v>
      </c>
      <c r="E4020" s="32" t="s">
        <v>31300</v>
      </c>
      <c r="F4020" s="37" t="s">
        <v>31301</v>
      </c>
    </row>
    <row r="4021" spans="1:6" ht="28.8" hidden="1" x14ac:dyDescent="0.3">
      <c r="A4021" s="29">
        <v>11</v>
      </c>
      <c r="B4021" s="30" t="s">
        <v>31013</v>
      </c>
      <c r="C4021" s="29" t="s">
        <v>31294</v>
      </c>
      <c r="D4021" s="30" t="s">
        <v>31295</v>
      </c>
      <c r="E4021" s="32" t="s">
        <v>31302</v>
      </c>
      <c r="F4021" s="37" t="s">
        <v>31303</v>
      </c>
    </row>
    <row r="4022" spans="1:6" ht="28.8" hidden="1" x14ac:dyDescent="0.3">
      <c r="A4022" s="29">
        <v>11</v>
      </c>
      <c r="B4022" s="30" t="s">
        <v>31013</v>
      </c>
      <c r="C4022" s="29" t="s">
        <v>31294</v>
      </c>
      <c r="D4022" s="30" t="s">
        <v>31295</v>
      </c>
      <c r="E4022" s="32" t="s">
        <v>31304</v>
      </c>
      <c r="F4022" s="37" t="s">
        <v>31305</v>
      </c>
    </row>
    <row r="4023" spans="1:6" ht="28.8" hidden="1" x14ac:dyDescent="0.3">
      <c r="A4023" s="29">
        <v>11</v>
      </c>
      <c r="B4023" s="30" t="s">
        <v>31013</v>
      </c>
      <c r="C4023" s="29" t="s">
        <v>31294</v>
      </c>
      <c r="D4023" s="30" t="s">
        <v>31295</v>
      </c>
      <c r="E4023" s="32" t="s">
        <v>31306</v>
      </c>
      <c r="F4023" s="37" t="s">
        <v>31307</v>
      </c>
    </row>
    <row r="4024" spans="1:6" ht="28.8" hidden="1" x14ac:dyDescent="0.3">
      <c r="A4024" s="29">
        <v>11</v>
      </c>
      <c r="B4024" s="30" t="s">
        <v>31013</v>
      </c>
      <c r="C4024" s="29" t="s">
        <v>31294</v>
      </c>
      <c r="D4024" s="30" t="s">
        <v>31295</v>
      </c>
      <c r="E4024" s="32" t="s">
        <v>31308</v>
      </c>
      <c r="F4024" s="37" t="s">
        <v>31309</v>
      </c>
    </row>
    <row r="4025" spans="1:6" ht="28.8" hidden="1" x14ac:dyDescent="0.3">
      <c r="A4025" s="29">
        <v>11</v>
      </c>
      <c r="B4025" s="30" t="s">
        <v>31013</v>
      </c>
      <c r="C4025" s="29" t="s">
        <v>31294</v>
      </c>
      <c r="D4025" s="30" t="s">
        <v>31295</v>
      </c>
      <c r="E4025" s="29" t="s">
        <v>7935</v>
      </c>
      <c r="F4025" s="30" t="s">
        <v>31310</v>
      </c>
    </row>
    <row r="4026" spans="1:6" ht="28.8" hidden="1" x14ac:dyDescent="0.3">
      <c r="A4026" s="29">
        <v>11</v>
      </c>
      <c r="B4026" s="30" t="s">
        <v>31013</v>
      </c>
      <c r="C4026" s="29" t="s">
        <v>31311</v>
      </c>
      <c r="D4026" s="30" t="s">
        <v>31312</v>
      </c>
      <c r="E4026" s="29" t="s">
        <v>7937</v>
      </c>
      <c r="F4026" s="30" t="s">
        <v>31313</v>
      </c>
    </row>
    <row r="4027" spans="1:6" ht="28.8" hidden="1" x14ac:dyDescent="0.3">
      <c r="A4027" s="29">
        <v>11</v>
      </c>
      <c r="B4027" s="30" t="s">
        <v>31013</v>
      </c>
      <c r="C4027" s="29" t="s">
        <v>31311</v>
      </c>
      <c r="D4027" s="30" t="s">
        <v>31312</v>
      </c>
      <c r="E4027" s="29" t="s">
        <v>7939</v>
      </c>
      <c r="F4027" s="30" t="s">
        <v>31314</v>
      </c>
    </row>
    <row r="4028" spans="1:6" ht="28.8" hidden="1" x14ac:dyDescent="0.3">
      <c r="A4028" s="29">
        <v>11</v>
      </c>
      <c r="B4028" s="30" t="s">
        <v>31013</v>
      </c>
      <c r="C4028" s="29" t="s">
        <v>31311</v>
      </c>
      <c r="D4028" s="30" t="s">
        <v>31312</v>
      </c>
      <c r="E4028" s="29" t="s">
        <v>7941</v>
      </c>
      <c r="F4028" s="30" t="s">
        <v>31315</v>
      </c>
    </row>
    <row r="4029" spans="1:6" ht="28.8" hidden="1" x14ac:dyDescent="0.3">
      <c r="A4029" s="29">
        <v>11</v>
      </c>
      <c r="B4029" s="30" t="s">
        <v>31013</v>
      </c>
      <c r="C4029" s="29" t="s">
        <v>31316</v>
      </c>
      <c r="D4029" s="30" t="s">
        <v>31317</v>
      </c>
      <c r="E4029" s="29" t="s">
        <v>7943</v>
      </c>
      <c r="F4029" s="30" t="s">
        <v>31318</v>
      </c>
    </row>
    <row r="4030" spans="1:6" ht="28.8" hidden="1" x14ac:dyDescent="0.3">
      <c r="A4030" s="29">
        <v>11</v>
      </c>
      <c r="B4030" s="30" t="s">
        <v>31013</v>
      </c>
      <c r="C4030" s="29" t="s">
        <v>31316</v>
      </c>
      <c r="D4030" s="30" t="s">
        <v>31317</v>
      </c>
      <c r="E4030" s="29" t="s">
        <v>7945</v>
      </c>
      <c r="F4030" s="30" t="s">
        <v>31319</v>
      </c>
    </row>
    <row r="4031" spans="1:6" ht="28.8" hidden="1" x14ac:dyDescent="0.3">
      <c r="A4031" s="29">
        <v>11</v>
      </c>
      <c r="B4031" s="30" t="s">
        <v>31013</v>
      </c>
      <c r="C4031" s="29" t="s">
        <v>31316</v>
      </c>
      <c r="D4031" s="30" t="s">
        <v>31317</v>
      </c>
      <c r="E4031" s="29" t="s">
        <v>7947</v>
      </c>
      <c r="F4031" s="30" t="s">
        <v>31320</v>
      </c>
    </row>
    <row r="4032" spans="1:6" ht="28.8" hidden="1" x14ac:dyDescent="0.3">
      <c r="A4032" s="29">
        <v>11</v>
      </c>
      <c r="B4032" s="30" t="s">
        <v>31013</v>
      </c>
      <c r="C4032" s="29" t="s">
        <v>31321</v>
      </c>
      <c r="D4032" s="30" t="s">
        <v>31322</v>
      </c>
      <c r="E4032" s="29" t="s">
        <v>7949</v>
      </c>
      <c r="F4032" s="30" t="s">
        <v>31323</v>
      </c>
    </row>
    <row r="4033" spans="1:6" ht="28.8" hidden="1" x14ac:dyDescent="0.3">
      <c r="A4033" s="29">
        <v>11</v>
      </c>
      <c r="B4033" s="30" t="s">
        <v>31013</v>
      </c>
      <c r="C4033" s="29" t="s">
        <v>31321</v>
      </c>
      <c r="D4033" s="30" t="s">
        <v>31322</v>
      </c>
      <c r="E4033" s="29" t="s">
        <v>7951</v>
      </c>
      <c r="F4033" s="30" t="s">
        <v>31324</v>
      </c>
    </row>
    <row r="4034" spans="1:6" ht="28.8" hidden="1" x14ac:dyDescent="0.3">
      <c r="A4034" s="29">
        <v>11</v>
      </c>
      <c r="B4034" s="30" t="s">
        <v>31013</v>
      </c>
      <c r="C4034" s="29" t="s">
        <v>31321</v>
      </c>
      <c r="D4034" s="30" t="s">
        <v>31322</v>
      </c>
      <c r="E4034" s="29" t="s">
        <v>7953</v>
      </c>
      <c r="F4034" s="30" t="s">
        <v>31325</v>
      </c>
    </row>
    <row r="4035" spans="1:6" ht="28.8" hidden="1" x14ac:dyDescent="0.3">
      <c r="A4035" s="29">
        <v>11</v>
      </c>
      <c r="B4035" s="30" t="s">
        <v>31013</v>
      </c>
      <c r="C4035" s="29" t="s">
        <v>31326</v>
      </c>
      <c r="D4035" s="30" t="s">
        <v>31327</v>
      </c>
      <c r="E4035" s="29" t="s">
        <v>7955</v>
      </c>
      <c r="F4035" s="30" t="s">
        <v>31328</v>
      </c>
    </row>
    <row r="4036" spans="1:6" ht="28.8" hidden="1" x14ac:dyDescent="0.3">
      <c r="A4036" s="29">
        <v>11</v>
      </c>
      <c r="B4036" s="30" t="s">
        <v>31013</v>
      </c>
      <c r="C4036" s="29" t="s">
        <v>31326</v>
      </c>
      <c r="D4036" s="30" t="s">
        <v>31327</v>
      </c>
      <c r="E4036" s="29" t="s">
        <v>7957</v>
      </c>
      <c r="F4036" s="30" t="s">
        <v>31329</v>
      </c>
    </row>
    <row r="4037" spans="1:6" ht="28.8" hidden="1" x14ac:dyDescent="0.3">
      <c r="A4037" s="29">
        <v>11</v>
      </c>
      <c r="B4037" s="30" t="s">
        <v>31013</v>
      </c>
      <c r="C4037" s="29" t="s">
        <v>31326</v>
      </c>
      <c r="D4037" s="30" t="s">
        <v>31327</v>
      </c>
      <c r="E4037" s="29" t="s">
        <v>7959</v>
      </c>
      <c r="F4037" s="30" t="s">
        <v>31330</v>
      </c>
    </row>
    <row r="4038" spans="1:6" ht="28.8" hidden="1" x14ac:dyDescent="0.3">
      <c r="A4038" s="29">
        <v>11</v>
      </c>
      <c r="B4038" s="30" t="s">
        <v>31013</v>
      </c>
      <c r="C4038" s="29" t="s">
        <v>31326</v>
      </c>
      <c r="D4038" s="30" t="s">
        <v>31327</v>
      </c>
      <c r="E4038" s="29" t="s">
        <v>7961</v>
      </c>
      <c r="F4038" s="30" t="s">
        <v>31331</v>
      </c>
    </row>
    <row r="4039" spans="1:6" ht="28.8" hidden="1" x14ac:dyDescent="0.3">
      <c r="A4039" s="29">
        <v>11</v>
      </c>
      <c r="B4039" s="30" t="s">
        <v>31013</v>
      </c>
      <c r="C4039" s="29" t="s">
        <v>31332</v>
      </c>
      <c r="D4039" s="30" t="s">
        <v>31333</v>
      </c>
      <c r="E4039" s="29" t="s">
        <v>7963</v>
      </c>
      <c r="F4039" s="30" t="s">
        <v>31334</v>
      </c>
    </row>
    <row r="4040" spans="1:6" ht="28.8" hidden="1" x14ac:dyDescent="0.3">
      <c r="A4040" s="29">
        <v>11</v>
      </c>
      <c r="B4040" s="30" t="s">
        <v>31013</v>
      </c>
      <c r="C4040" s="29" t="s">
        <v>31332</v>
      </c>
      <c r="D4040" s="30" t="s">
        <v>31333</v>
      </c>
      <c r="E4040" s="29" t="s">
        <v>7967</v>
      </c>
      <c r="F4040" s="30" t="s">
        <v>31335</v>
      </c>
    </row>
    <row r="4041" spans="1:6" ht="28.8" hidden="1" x14ac:dyDescent="0.3">
      <c r="A4041" s="29">
        <v>11</v>
      </c>
      <c r="B4041" s="30" t="s">
        <v>31013</v>
      </c>
      <c r="C4041" s="29" t="s">
        <v>31332</v>
      </c>
      <c r="D4041" s="30" t="s">
        <v>31333</v>
      </c>
      <c r="E4041" s="29" t="s">
        <v>7969</v>
      </c>
      <c r="F4041" s="30" t="s">
        <v>31336</v>
      </c>
    </row>
    <row r="4042" spans="1:6" ht="28.8" hidden="1" x14ac:dyDescent="0.3">
      <c r="A4042" s="29">
        <v>11</v>
      </c>
      <c r="B4042" s="30" t="s">
        <v>31013</v>
      </c>
      <c r="C4042" s="29" t="s">
        <v>31332</v>
      </c>
      <c r="D4042" s="30" t="s">
        <v>31333</v>
      </c>
      <c r="E4042" s="29" t="s">
        <v>7971</v>
      </c>
      <c r="F4042" s="30" t="s">
        <v>31337</v>
      </c>
    </row>
    <row r="4043" spans="1:6" ht="28.8" hidden="1" x14ac:dyDescent="0.3">
      <c r="A4043" s="29">
        <v>11</v>
      </c>
      <c r="B4043" s="30" t="s">
        <v>31013</v>
      </c>
      <c r="C4043" s="29" t="s">
        <v>31332</v>
      </c>
      <c r="D4043" s="30" t="s">
        <v>31333</v>
      </c>
      <c r="E4043" s="29" t="s">
        <v>7973</v>
      </c>
      <c r="F4043" s="30" t="s">
        <v>31338</v>
      </c>
    </row>
    <row r="4044" spans="1:6" ht="28.8" hidden="1" x14ac:dyDescent="0.3">
      <c r="A4044" s="29">
        <v>11</v>
      </c>
      <c r="B4044" s="30" t="s">
        <v>31013</v>
      </c>
      <c r="C4044" s="29" t="s">
        <v>31332</v>
      </c>
      <c r="D4044" s="30" t="s">
        <v>31333</v>
      </c>
      <c r="E4044" s="29" t="s">
        <v>7975</v>
      </c>
      <c r="F4044" s="30" t="s">
        <v>31339</v>
      </c>
    </row>
    <row r="4045" spans="1:6" ht="28.8" hidden="1" x14ac:dyDescent="0.3">
      <c r="A4045" s="29">
        <v>11</v>
      </c>
      <c r="B4045" s="30" t="s">
        <v>31013</v>
      </c>
      <c r="C4045" s="29" t="s">
        <v>31332</v>
      </c>
      <c r="D4045" s="30" t="s">
        <v>31333</v>
      </c>
      <c r="E4045" s="29" t="s">
        <v>7977</v>
      </c>
      <c r="F4045" s="30" t="s">
        <v>31340</v>
      </c>
    </row>
    <row r="4046" spans="1:6" ht="28.8" hidden="1" x14ac:dyDescent="0.3">
      <c r="A4046" s="29">
        <v>11</v>
      </c>
      <c r="B4046" s="30" t="s">
        <v>31013</v>
      </c>
      <c r="C4046" s="29" t="s">
        <v>31341</v>
      </c>
      <c r="D4046" s="30" t="s">
        <v>31342</v>
      </c>
      <c r="E4046" s="29" t="s">
        <v>7979</v>
      </c>
      <c r="F4046" s="30" t="s">
        <v>31343</v>
      </c>
    </row>
    <row r="4047" spans="1:6" ht="28.8" hidden="1" x14ac:dyDescent="0.3">
      <c r="A4047" s="29">
        <v>11</v>
      </c>
      <c r="B4047" s="30" t="s">
        <v>31013</v>
      </c>
      <c r="C4047" s="29" t="s">
        <v>31341</v>
      </c>
      <c r="D4047" s="30" t="s">
        <v>31342</v>
      </c>
      <c r="E4047" s="29" t="s">
        <v>7981</v>
      </c>
      <c r="F4047" s="30" t="s">
        <v>31344</v>
      </c>
    </row>
    <row r="4048" spans="1:6" ht="28.8" hidden="1" x14ac:dyDescent="0.3">
      <c r="A4048" s="29">
        <v>11</v>
      </c>
      <c r="B4048" s="30" t="s">
        <v>31013</v>
      </c>
      <c r="C4048" s="29" t="s">
        <v>31341</v>
      </c>
      <c r="D4048" s="30" t="s">
        <v>31342</v>
      </c>
      <c r="E4048" s="29" t="s">
        <v>7983</v>
      </c>
      <c r="F4048" s="30" t="s">
        <v>31345</v>
      </c>
    </row>
    <row r="4049" spans="1:6" ht="28.8" hidden="1" x14ac:dyDescent="0.3">
      <c r="A4049" s="29">
        <v>11</v>
      </c>
      <c r="B4049" s="30" t="s">
        <v>31013</v>
      </c>
      <c r="C4049" s="29" t="s">
        <v>31341</v>
      </c>
      <c r="D4049" s="30" t="s">
        <v>31342</v>
      </c>
      <c r="E4049" s="38" t="s">
        <v>31346</v>
      </c>
      <c r="F4049" s="33" t="s">
        <v>31347</v>
      </c>
    </row>
    <row r="4050" spans="1:6" ht="28.8" hidden="1" x14ac:dyDescent="0.3">
      <c r="A4050" s="29">
        <v>11</v>
      </c>
      <c r="B4050" s="30" t="s">
        <v>31013</v>
      </c>
      <c r="C4050" s="29" t="s">
        <v>31341</v>
      </c>
      <c r="D4050" s="30" t="s">
        <v>31342</v>
      </c>
      <c r="E4050" s="29" t="s">
        <v>7985</v>
      </c>
      <c r="F4050" s="30" t="s">
        <v>31348</v>
      </c>
    </row>
    <row r="4051" spans="1:6" ht="28.8" hidden="1" x14ac:dyDescent="0.3">
      <c r="A4051" s="29">
        <v>11</v>
      </c>
      <c r="B4051" s="30" t="s">
        <v>31013</v>
      </c>
      <c r="C4051" s="29" t="s">
        <v>31341</v>
      </c>
      <c r="D4051" s="30" t="s">
        <v>31342</v>
      </c>
      <c r="E4051" s="29" t="s">
        <v>7987</v>
      </c>
      <c r="F4051" s="30" t="s">
        <v>31349</v>
      </c>
    </row>
    <row r="4052" spans="1:6" ht="28.8" hidden="1" x14ac:dyDescent="0.3">
      <c r="A4052" s="29">
        <v>11</v>
      </c>
      <c r="B4052" s="30" t="s">
        <v>31013</v>
      </c>
      <c r="C4052" s="29" t="s">
        <v>31350</v>
      </c>
      <c r="D4052" s="30" t="s">
        <v>31351</v>
      </c>
      <c r="E4052" s="29" t="s">
        <v>7989</v>
      </c>
      <c r="F4052" s="30" t="s">
        <v>31352</v>
      </c>
    </row>
    <row r="4053" spans="1:6" ht="28.8" hidden="1" x14ac:dyDescent="0.3">
      <c r="A4053" s="29">
        <v>11</v>
      </c>
      <c r="B4053" s="30" t="s">
        <v>31013</v>
      </c>
      <c r="C4053" s="29" t="s">
        <v>31350</v>
      </c>
      <c r="D4053" s="30" t="s">
        <v>31351</v>
      </c>
      <c r="E4053" s="29" t="s">
        <v>7991</v>
      </c>
      <c r="F4053" s="30" t="s">
        <v>31353</v>
      </c>
    </row>
    <row r="4054" spans="1:6" ht="28.8" hidden="1" x14ac:dyDescent="0.3">
      <c r="A4054" s="29">
        <v>11</v>
      </c>
      <c r="B4054" s="30" t="s">
        <v>31013</v>
      </c>
      <c r="C4054" s="29" t="s">
        <v>31350</v>
      </c>
      <c r="D4054" s="30" t="s">
        <v>31351</v>
      </c>
      <c r="E4054" s="29" t="s">
        <v>7993</v>
      </c>
      <c r="F4054" s="30" t="s">
        <v>31354</v>
      </c>
    </row>
    <row r="4055" spans="1:6" ht="28.8" hidden="1" x14ac:dyDescent="0.3">
      <c r="A4055" s="29">
        <v>11</v>
      </c>
      <c r="B4055" s="30" t="s">
        <v>31013</v>
      </c>
      <c r="C4055" s="29" t="s">
        <v>31350</v>
      </c>
      <c r="D4055" s="30" t="s">
        <v>31351</v>
      </c>
      <c r="E4055" s="29" t="s">
        <v>7995</v>
      </c>
      <c r="F4055" s="30" t="s">
        <v>31355</v>
      </c>
    </row>
    <row r="4056" spans="1:6" ht="28.8" hidden="1" x14ac:dyDescent="0.3">
      <c r="A4056" s="29">
        <v>11</v>
      </c>
      <c r="B4056" s="30" t="s">
        <v>31013</v>
      </c>
      <c r="C4056" s="29" t="s">
        <v>31350</v>
      </c>
      <c r="D4056" s="30" t="s">
        <v>31351</v>
      </c>
      <c r="E4056" s="29" t="s">
        <v>7997</v>
      </c>
      <c r="F4056" s="30" t="s">
        <v>31356</v>
      </c>
    </row>
    <row r="4057" spans="1:6" ht="28.8" hidden="1" x14ac:dyDescent="0.3">
      <c r="A4057" s="29">
        <v>11</v>
      </c>
      <c r="B4057" s="30" t="s">
        <v>31013</v>
      </c>
      <c r="C4057" s="29" t="s">
        <v>31357</v>
      </c>
      <c r="D4057" s="30" t="s">
        <v>31358</v>
      </c>
      <c r="E4057" s="29" t="s">
        <v>7999</v>
      </c>
      <c r="F4057" s="30" t="s">
        <v>31359</v>
      </c>
    </row>
    <row r="4058" spans="1:6" ht="28.8" hidden="1" x14ac:dyDescent="0.3">
      <c r="A4058" s="29">
        <v>11</v>
      </c>
      <c r="B4058" s="30" t="s">
        <v>31013</v>
      </c>
      <c r="C4058" s="29" t="s">
        <v>31357</v>
      </c>
      <c r="D4058" s="30" t="s">
        <v>31358</v>
      </c>
      <c r="E4058" s="29" t="s">
        <v>8001</v>
      </c>
      <c r="F4058" s="30" t="s">
        <v>31360</v>
      </c>
    </row>
    <row r="4059" spans="1:6" ht="28.8" hidden="1" x14ac:dyDescent="0.3">
      <c r="A4059" s="29">
        <v>11</v>
      </c>
      <c r="B4059" s="30" t="s">
        <v>31013</v>
      </c>
      <c r="C4059" s="29" t="s">
        <v>31357</v>
      </c>
      <c r="D4059" s="30" t="s">
        <v>31358</v>
      </c>
      <c r="E4059" s="29" t="s">
        <v>8003</v>
      </c>
      <c r="F4059" s="30" t="s">
        <v>31361</v>
      </c>
    </row>
    <row r="4060" spans="1:6" ht="28.8" hidden="1" x14ac:dyDescent="0.3">
      <c r="A4060" s="29">
        <v>11</v>
      </c>
      <c r="B4060" s="30" t="s">
        <v>31013</v>
      </c>
      <c r="C4060" s="29" t="s">
        <v>31357</v>
      </c>
      <c r="D4060" s="30" t="s">
        <v>31358</v>
      </c>
      <c r="E4060" s="29" t="s">
        <v>8005</v>
      </c>
      <c r="F4060" s="30" t="s">
        <v>31362</v>
      </c>
    </row>
    <row r="4061" spans="1:6" ht="28.8" hidden="1" x14ac:dyDescent="0.3">
      <c r="A4061" s="29">
        <v>11</v>
      </c>
      <c r="B4061" s="30" t="s">
        <v>31013</v>
      </c>
      <c r="C4061" s="29" t="s">
        <v>31357</v>
      </c>
      <c r="D4061" s="30" t="s">
        <v>31358</v>
      </c>
      <c r="E4061" s="29" t="s">
        <v>8007</v>
      </c>
      <c r="F4061" s="30" t="s">
        <v>31363</v>
      </c>
    </row>
    <row r="4062" spans="1:6" ht="28.8" hidden="1" x14ac:dyDescent="0.3">
      <c r="A4062" s="29">
        <v>11</v>
      </c>
      <c r="B4062" s="30" t="s">
        <v>31013</v>
      </c>
      <c r="C4062" s="29" t="s">
        <v>31357</v>
      </c>
      <c r="D4062" s="30" t="s">
        <v>31358</v>
      </c>
      <c r="E4062" s="29" t="s">
        <v>8009</v>
      </c>
      <c r="F4062" s="30" t="s">
        <v>31364</v>
      </c>
    </row>
    <row r="4063" spans="1:6" ht="28.8" hidden="1" x14ac:dyDescent="0.3">
      <c r="A4063" s="29">
        <v>11</v>
      </c>
      <c r="B4063" s="30" t="s">
        <v>31013</v>
      </c>
      <c r="C4063" s="29" t="s">
        <v>31357</v>
      </c>
      <c r="D4063" s="30" t="s">
        <v>31358</v>
      </c>
      <c r="E4063" s="29" t="s">
        <v>8011</v>
      </c>
      <c r="F4063" s="30" t="s">
        <v>31365</v>
      </c>
    </row>
    <row r="4064" spans="1:6" ht="28.8" hidden="1" x14ac:dyDescent="0.3">
      <c r="A4064" s="29">
        <v>11</v>
      </c>
      <c r="B4064" s="30" t="s">
        <v>31013</v>
      </c>
      <c r="C4064" s="29" t="s">
        <v>31357</v>
      </c>
      <c r="D4064" s="30" t="s">
        <v>31358</v>
      </c>
      <c r="E4064" s="29" t="s">
        <v>8013</v>
      </c>
      <c r="F4064" s="30" t="s">
        <v>31366</v>
      </c>
    </row>
    <row r="4065" spans="1:6" ht="28.8" hidden="1" x14ac:dyDescent="0.3">
      <c r="A4065" s="29">
        <v>11</v>
      </c>
      <c r="B4065" s="30" t="s">
        <v>31013</v>
      </c>
      <c r="C4065" s="29" t="s">
        <v>31367</v>
      </c>
      <c r="D4065" s="30" t="s">
        <v>31368</v>
      </c>
      <c r="E4065" s="29" t="s">
        <v>8015</v>
      </c>
      <c r="F4065" s="30" t="s">
        <v>31369</v>
      </c>
    </row>
    <row r="4066" spans="1:6" ht="28.8" hidden="1" x14ac:dyDescent="0.3">
      <c r="A4066" s="29">
        <v>11</v>
      </c>
      <c r="B4066" s="30" t="s">
        <v>31013</v>
      </c>
      <c r="C4066" s="29" t="s">
        <v>31367</v>
      </c>
      <c r="D4066" s="30" t="s">
        <v>31368</v>
      </c>
      <c r="E4066" s="29" t="s">
        <v>8017</v>
      </c>
      <c r="F4066" s="30" t="s">
        <v>31370</v>
      </c>
    </row>
    <row r="4067" spans="1:6" ht="28.8" hidden="1" x14ac:dyDescent="0.3">
      <c r="A4067" s="29">
        <v>11</v>
      </c>
      <c r="B4067" s="30" t="s">
        <v>31013</v>
      </c>
      <c r="C4067" s="29" t="s">
        <v>31367</v>
      </c>
      <c r="D4067" s="30" t="s">
        <v>31368</v>
      </c>
      <c r="E4067" s="29" t="s">
        <v>8019</v>
      </c>
      <c r="F4067" s="30" t="s">
        <v>31371</v>
      </c>
    </row>
    <row r="4068" spans="1:6" ht="28.8" hidden="1" x14ac:dyDescent="0.3">
      <c r="A4068" s="29">
        <v>11</v>
      </c>
      <c r="B4068" s="30" t="s">
        <v>31013</v>
      </c>
      <c r="C4068" s="29" t="s">
        <v>31367</v>
      </c>
      <c r="D4068" s="30" t="s">
        <v>31368</v>
      </c>
      <c r="E4068" s="29" t="s">
        <v>8021</v>
      </c>
      <c r="F4068" s="30" t="s">
        <v>31372</v>
      </c>
    </row>
    <row r="4069" spans="1:6" ht="28.8" hidden="1" x14ac:dyDescent="0.3">
      <c r="A4069" s="29">
        <v>11</v>
      </c>
      <c r="B4069" s="30" t="s">
        <v>31013</v>
      </c>
      <c r="C4069" s="29" t="s">
        <v>31367</v>
      </c>
      <c r="D4069" s="30" t="s">
        <v>31368</v>
      </c>
      <c r="E4069" s="29" t="s">
        <v>8023</v>
      </c>
      <c r="F4069" s="30" t="s">
        <v>31373</v>
      </c>
    </row>
    <row r="4070" spans="1:6" ht="28.8" hidden="1" x14ac:dyDescent="0.3">
      <c r="A4070" s="29">
        <v>11</v>
      </c>
      <c r="B4070" s="30" t="s">
        <v>31013</v>
      </c>
      <c r="C4070" s="29" t="s">
        <v>31367</v>
      </c>
      <c r="D4070" s="30" t="s">
        <v>31368</v>
      </c>
      <c r="E4070" s="29" t="s">
        <v>8025</v>
      </c>
      <c r="F4070" s="30" t="s">
        <v>31374</v>
      </c>
    </row>
    <row r="4071" spans="1:6" ht="28.8" hidden="1" x14ac:dyDescent="0.3">
      <c r="A4071" s="29">
        <v>11</v>
      </c>
      <c r="B4071" s="30" t="s">
        <v>31013</v>
      </c>
      <c r="C4071" s="29" t="s">
        <v>31367</v>
      </c>
      <c r="D4071" s="30" t="s">
        <v>31368</v>
      </c>
      <c r="E4071" s="29" t="s">
        <v>8027</v>
      </c>
      <c r="F4071" s="30" t="s">
        <v>31375</v>
      </c>
    </row>
    <row r="4072" spans="1:6" ht="28.8" hidden="1" x14ac:dyDescent="0.3">
      <c r="A4072" s="29">
        <v>11</v>
      </c>
      <c r="B4072" s="30" t="s">
        <v>31013</v>
      </c>
      <c r="C4072" s="29" t="s">
        <v>31367</v>
      </c>
      <c r="D4072" s="30" t="s">
        <v>31368</v>
      </c>
      <c r="E4072" s="29" t="s">
        <v>8029</v>
      </c>
      <c r="F4072" s="30" t="s">
        <v>31376</v>
      </c>
    </row>
    <row r="4073" spans="1:6" ht="28.8" hidden="1" x14ac:dyDescent="0.3">
      <c r="A4073" s="29">
        <v>11</v>
      </c>
      <c r="B4073" s="30" t="s">
        <v>31013</v>
      </c>
      <c r="C4073" s="29" t="s">
        <v>31377</v>
      </c>
      <c r="D4073" s="30" t="s">
        <v>31378</v>
      </c>
      <c r="E4073" s="29" t="s">
        <v>31379</v>
      </c>
      <c r="F4073" s="30" t="s">
        <v>31380</v>
      </c>
    </row>
    <row r="4074" spans="1:6" ht="28.8" hidden="1" x14ac:dyDescent="0.3">
      <c r="A4074" s="29">
        <v>11</v>
      </c>
      <c r="B4074" s="30" t="s">
        <v>31013</v>
      </c>
      <c r="C4074" s="29" t="s">
        <v>31377</v>
      </c>
      <c r="D4074" s="30" t="s">
        <v>31378</v>
      </c>
      <c r="E4074" s="29" t="s">
        <v>31381</v>
      </c>
      <c r="F4074" s="30" t="s">
        <v>31382</v>
      </c>
    </row>
    <row r="4075" spans="1:6" ht="28.8" hidden="1" x14ac:dyDescent="0.3">
      <c r="A4075" s="29">
        <v>11</v>
      </c>
      <c r="B4075" s="30" t="s">
        <v>31013</v>
      </c>
      <c r="C4075" s="29" t="s">
        <v>31377</v>
      </c>
      <c r="D4075" s="30" t="s">
        <v>31378</v>
      </c>
      <c r="E4075" s="29" t="s">
        <v>31383</v>
      </c>
      <c r="F4075" s="30" t="s">
        <v>31384</v>
      </c>
    </row>
    <row r="4076" spans="1:6" ht="28.8" hidden="1" x14ac:dyDescent="0.3">
      <c r="A4076" s="29">
        <v>11</v>
      </c>
      <c r="B4076" s="30" t="s">
        <v>31013</v>
      </c>
      <c r="C4076" s="29" t="s">
        <v>31377</v>
      </c>
      <c r="D4076" s="30" t="s">
        <v>31378</v>
      </c>
      <c r="E4076" s="29" t="s">
        <v>31385</v>
      </c>
      <c r="F4076" s="30" t="s">
        <v>31386</v>
      </c>
    </row>
    <row r="4077" spans="1:6" ht="28.8" hidden="1" x14ac:dyDescent="0.3">
      <c r="A4077" s="29">
        <v>11</v>
      </c>
      <c r="B4077" s="30" t="s">
        <v>31013</v>
      </c>
      <c r="C4077" s="29" t="s">
        <v>31387</v>
      </c>
      <c r="D4077" s="30" t="s">
        <v>31388</v>
      </c>
      <c r="E4077" s="29" t="s">
        <v>8035</v>
      </c>
      <c r="F4077" s="30" t="s">
        <v>31389</v>
      </c>
    </row>
    <row r="4078" spans="1:6" ht="28.8" hidden="1" x14ac:dyDescent="0.3">
      <c r="A4078" s="29">
        <v>11</v>
      </c>
      <c r="B4078" s="30" t="s">
        <v>31013</v>
      </c>
      <c r="C4078" s="29" t="s">
        <v>31387</v>
      </c>
      <c r="D4078" s="30" t="s">
        <v>31388</v>
      </c>
      <c r="E4078" s="29" t="s">
        <v>8037</v>
      </c>
      <c r="F4078" s="30" t="s">
        <v>31390</v>
      </c>
    </row>
    <row r="4079" spans="1:6" ht="28.8" hidden="1" x14ac:dyDescent="0.3">
      <c r="A4079" s="29">
        <v>11</v>
      </c>
      <c r="B4079" s="30" t="s">
        <v>31013</v>
      </c>
      <c r="C4079" s="29" t="s">
        <v>31387</v>
      </c>
      <c r="D4079" s="30" t="s">
        <v>31388</v>
      </c>
      <c r="E4079" s="29" t="s">
        <v>8039</v>
      </c>
      <c r="F4079" s="30" t="s">
        <v>31391</v>
      </c>
    </row>
    <row r="4080" spans="1:6" ht="28.8" hidden="1" x14ac:dyDescent="0.3">
      <c r="A4080" s="29">
        <v>11</v>
      </c>
      <c r="B4080" s="30" t="s">
        <v>31013</v>
      </c>
      <c r="C4080" s="29" t="s">
        <v>31387</v>
      </c>
      <c r="D4080" s="30" t="s">
        <v>31388</v>
      </c>
      <c r="E4080" s="29" t="s">
        <v>8041</v>
      </c>
      <c r="F4080" s="30" t="s">
        <v>31392</v>
      </c>
    </row>
    <row r="4081" spans="1:6" ht="28.8" hidden="1" x14ac:dyDescent="0.3">
      <c r="A4081" s="29">
        <v>11</v>
      </c>
      <c r="B4081" s="30" t="s">
        <v>31013</v>
      </c>
      <c r="C4081" s="29" t="s">
        <v>31387</v>
      </c>
      <c r="D4081" s="30" t="s">
        <v>31388</v>
      </c>
      <c r="E4081" s="29" t="s">
        <v>8043</v>
      </c>
      <c r="F4081" s="30" t="s">
        <v>31393</v>
      </c>
    </row>
    <row r="4082" spans="1:6" ht="28.8" hidden="1" x14ac:dyDescent="0.3">
      <c r="A4082" s="29">
        <v>11</v>
      </c>
      <c r="B4082" s="30" t="s">
        <v>31013</v>
      </c>
      <c r="C4082" s="29" t="s">
        <v>31387</v>
      </c>
      <c r="D4082" s="30" t="s">
        <v>31388</v>
      </c>
      <c r="E4082" s="29" t="s">
        <v>8045</v>
      </c>
      <c r="F4082" s="30" t="s">
        <v>31394</v>
      </c>
    </row>
    <row r="4083" spans="1:6" ht="28.8" hidden="1" x14ac:dyDescent="0.3">
      <c r="A4083" s="29">
        <v>11</v>
      </c>
      <c r="B4083" s="30" t="s">
        <v>31013</v>
      </c>
      <c r="C4083" s="29" t="s">
        <v>31387</v>
      </c>
      <c r="D4083" s="30" t="s">
        <v>31388</v>
      </c>
      <c r="E4083" s="29" t="s">
        <v>8047</v>
      </c>
      <c r="F4083" s="30" t="s">
        <v>31395</v>
      </c>
    </row>
    <row r="4084" spans="1:6" ht="28.8" hidden="1" x14ac:dyDescent="0.3">
      <c r="A4084" s="29">
        <v>11</v>
      </c>
      <c r="B4084" s="30" t="s">
        <v>31013</v>
      </c>
      <c r="C4084" s="29" t="s">
        <v>31396</v>
      </c>
      <c r="D4084" s="30" t="s">
        <v>31397</v>
      </c>
      <c r="E4084" s="29" t="s">
        <v>8049</v>
      </c>
      <c r="F4084" s="30" t="s">
        <v>31398</v>
      </c>
    </row>
    <row r="4085" spans="1:6" ht="28.8" hidden="1" x14ac:dyDescent="0.3">
      <c r="A4085" s="29">
        <v>11</v>
      </c>
      <c r="B4085" s="30" t="s">
        <v>31013</v>
      </c>
      <c r="C4085" s="29" t="s">
        <v>31396</v>
      </c>
      <c r="D4085" s="30" t="s">
        <v>31397</v>
      </c>
      <c r="E4085" s="29" t="s">
        <v>8051</v>
      </c>
      <c r="F4085" s="30" t="s">
        <v>31399</v>
      </c>
    </row>
    <row r="4086" spans="1:6" ht="28.8" hidden="1" x14ac:dyDescent="0.3">
      <c r="A4086" s="29">
        <v>11</v>
      </c>
      <c r="B4086" s="30" t="s">
        <v>31013</v>
      </c>
      <c r="C4086" s="29" t="s">
        <v>31396</v>
      </c>
      <c r="D4086" s="30" t="s">
        <v>31397</v>
      </c>
      <c r="E4086" s="29" t="s">
        <v>8053</v>
      </c>
      <c r="F4086" s="30" t="s">
        <v>31400</v>
      </c>
    </row>
    <row r="4087" spans="1:6" ht="28.8" hidden="1" x14ac:dyDescent="0.3">
      <c r="A4087" s="29">
        <v>11</v>
      </c>
      <c r="B4087" s="30" t="s">
        <v>31013</v>
      </c>
      <c r="C4087" s="29" t="s">
        <v>31396</v>
      </c>
      <c r="D4087" s="30" t="s">
        <v>31397</v>
      </c>
      <c r="E4087" s="29" t="s">
        <v>8055</v>
      </c>
      <c r="F4087" s="30" t="s">
        <v>31401</v>
      </c>
    </row>
    <row r="4088" spans="1:6" ht="28.8" hidden="1" x14ac:dyDescent="0.3">
      <c r="A4088" s="29">
        <v>11</v>
      </c>
      <c r="B4088" s="30" t="s">
        <v>31013</v>
      </c>
      <c r="C4088" s="29" t="s">
        <v>31396</v>
      </c>
      <c r="D4088" s="30" t="s">
        <v>31397</v>
      </c>
      <c r="E4088" s="29" t="s">
        <v>8057</v>
      </c>
      <c r="F4088" s="30" t="s">
        <v>31402</v>
      </c>
    </row>
    <row r="4089" spans="1:6" ht="28.8" hidden="1" x14ac:dyDescent="0.3">
      <c r="A4089" s="29">
        <v>11</v>
      </c>
      <c r="B4089" s="30" t="s">
        <v>31013</v>
      </c>
      <c r="C4089" s="29" t="s">
        <v>31396</v>
      </c>
      <c r="D4089" s="30" t="s">
        <v>31397</v>
      </c>
      <c r="E4089" s="29" t="s">
        <v>8059</v>
      </c>
      <c r="F4089" s="30" t="s">
        <v>31403</v>
      </c>
    </row>
    <row r="4090" spans="1:6" ht="28.8" hidden="1" x14ac:dyDescent="0.3">
      <c r="A4090" s="29">
        <v>11</v>
      </c>
      <c r="B4090" s="30" t="s">
        <v>31013</v>
      </c>
      <c r="C4090" s="29" t="s">
        <v>31404</v>
      </c>
      <c r="D4090" s="30" t="s">
        <v>31405</v>
      </c>
      <c r="E4090" s="29" t="s">
        <v>8061</v>
      </c>
      <c r="F4090" s="30" t="s">
        <v>31406</v>
      </c>
    </row>
    <row r="4091" spans="1:6" ht="28.8" hidden="1" x14ac:dyDescent="0.3">
      <c r="A4091" s="29">
        <v>11</v>
      </c>
      <c r="B4091" s="30" t="s">
        <v>31013</v>
      </c>
      <c r="C4091" s="29" t="s">
        <v>31404</v>
      </c>
      <c r="D4091" s="30" t="s">
        <v>31405</v>
      </c>
      <c r="E4091" s="29" t="s">
        <v>8063</v>
      </c>
      <c r="F4091" s="30" t="s">
        <v>31407</v>
      </c>
    </row>
    <row r="4092" spans="1:6" ht="28.8" hidden="1" x14ac:dyDescent="0.3">
      <c r="A4092" s="29">
        <v>11</v>
      </c>
      <c r="B4092" s="30" t="s">
        <v>31013</v>
      </c>
      <c r="C4092" s="29" t="s">
        <v>31404</v>
      </c>
      <c r="D4092" s="30" t="s">
        <v>31405</v>
      </c>
      <c r="E4092" s="29" t="s">
        <v>8065</v>
      </c>
      <c r="F4092" s="30" t="s">
        <v>31408</v>
      </c>
    </row>
    <row r="4093" spans="1:6" ht="28.8" hidden="1" x14ac:dyDescent="0.3">
      <c r="A4093" s="29">
        <v>11</v>
      </c>
      <c r="B4093" s="30" t="s">
        <v>31013</v>
      </c>
      <c r="C4093" s="29" t="s">
        <v>31404</v>
      </c>
      <c r="D4093" s="30" t="s">
        <v>31405</v>
      </c>
      <c r="E4093" s="29" t="s">
        <v>8067</v>
      </c>
      <c r="F4093" s="30" t="s">
        <v>31409</v>
      </c>
    </row>
    <row r="4094" spans="1:6" ht="28.8" hidden="1" x14ac:dyDescent="0.3">
      <c r="A4094" s="29">
        <v>11</v>
      </c>
      <c r="B4094" s="30" t="s">
        <v>31013</v>
      </c>
      <c r="C4094" s="29" t="s">
        <v>31404</v>
      </c>
      <c r="D4094" s="30" t="s">
        <v>31405</v>
      </c>
      <c r="E4094" s="29" t="s">
        <v>8069</v>
      </c>
      <c r="F4094" s="30" t="s">
        <v>31410</v>
      </c>
    </row>
    <row r="4095" spans="1:6" ht="28.8" hidden="1" x14ac:dyDescent="0.3">
      <c r="A4095" s="29">
        <v>11</v>
      </c>
      <c r="B4095" s="30" t="s">
        <v>31013</v>
      </c>
      <c r="C4095" s="29" t="s">
        <v>31411</v>
      </c>
      <c r="D4095" s="30" t="s">
        <v>31412</v>
      </c>
      <c r="E4095" s="29" t="s">
        <v>8071</v>
      </c>
      <c r="F4095" s="30" t="s">
        <v>31413</v>
      </c>
    </row>
    <row r="4096" spans="1:6" ht="28.8" hidden="1" x14ac:dyDescent="0.3">
      <c r="A4096" s="29">
        <v>11</v>
      </c>
      <c r="B4096" s="30" t="s">
        <v>31013</v>
      </c>
      <c r="C4096" s="29" t="s">
        <v>31411</v>
      </c>
      <c r="D4096" s="30" t="s">
        <v>31412</v>
      </c>
      <c r="E4096" s="29" t="s">
        <v>8073</v>
      </c>
      <c r="F4096" s="30" t="s">
        <v>31414</v>
      </c>
    </row>
    <row r="4097" spans="1:6" ht="28.8" hidden="1" x14ac:dyDescent="0.3">
      <c r="A4097" s="29">
        <v>11</v>
      </c>
      <c r="B4097" s="30" t="s">
        <v>31013</v>
      </c>
      <c r="C4097" s="29" t="s">
        <v>31411</v>
      </c>
      <c r="D4097" s="30" t="s">
        <v>31412</v>
      </c>
      <c r="E4097" s="29" t="s">
        <v>8075</v>
      </c>
      <c r="F4097" s="30" t="s">
        <v>31415</v>
      </c>
    </row>
    <row r="4098" spans="1:6" ht="28.8" hidden="1" x14ac:dyDescent="0.3">
      <c r="A4098" s="29">
        <v>11</v>
      </c>
      <c r="B4098" s="30" t="s">
        <v>31013</v>
      </c>
      <c r="C4098" s="29" t="s">
        <v>31411</v>
      </c>
      <c r="D4098" s="30" t="s">
        <v>31412</v>
      </c>
      <c r="E4098" s="29" t="s">
        <v>8077</v>
      </c>
      <c r="F4098" s="30" t="s">
        <v>31416</v>
      </c>
    </row>
    <row r="4099" spans="1:6" ht="28.8" hidden="1" x14ac:dyDescent="0.3">
      <c r="A4099" s="29">
        <v>11</v>
      </c>
      <c r="B4099" s="30" t="s">
        <v>31013</v>
      </c>
      <c r="C4099" s="29" t="s">
        <v>31411</v>
      </c>
      <c r="D4099" s="30" t="s">
        <v>31412</v>
      </c>
      <c r="E4099" s="29" t="s">
        <v>8079</v>
      </c>
      <c r="F4099" s="30" t="s">
        <v>31417</v>
      </c>
    </row>
    <row r="4100" spans="1:6" ht="28.8" hidden="1" x14ac:dyDescent="0.3">
      <c r="A4100" s="29">
        <v>11</v>
      </c>
      <c r="B4100" s="30" t="s">
        <v>31013</v>
      </c>
      <c r="C4100" s="29" t="s">
        <v>31411</v>
      </c>
      <c r="D4100" s="30" t="s">
        <v>31412</v>
      </c>
      <c r="E4100" s="29" t="s">
        <v>8081</v>
      </c>
      <c r="F4100" s="30" t="s">
        <v>31418</v>
      </c>
    </row>
    <row r="4101" spans="1:6" ht="28.8" hidden="1" x14ac:dyDescent="0.3">
      <c r="A4101" s="29">
        <v>11</v>
      </c>
      <c r="B4101" s="30" t="s">
        <v>31013</v>
      </c>
      <c r="C4101" s="29" t="s">
        <v>31411</v>
      </c>
      <c r="D4101" s="30" t="s">
        <v>31412</v>
      </c>
      <c r="E4101" s="29" t="s">
        <v>8083</v>
      </c>
      <c r="F4101" s="30" t="s">
        <v>31419</v>
      </c>
    </row>
    <row r="4102" spans="1:6" ht="28.8" hidden="1" x14ac:dyDescent="0.3">
      <c r="A4102" s="29">
        <v>11</v>
      </c>
      <c r="B4102" s="30" t="s">
        <v>31013</v>
      </c>
      <c r="C4102" s="29" t="s">
        <v>31411</v>
      </c>
      <c r="D4102" s="30" t="s">
        <v>31412</v>
      </c>
      <c r="E4102" s="29" t="s">
        <v>8085</v>
      </c>
      <c r="F4102" s="30" t="s">
        <v>31420</v>
      </c>
    </row>
    <row r="4103" spans="1:6" ht="28.8" hidden="1" x14ac:dyDescent="0.3">
      <c r="A4103" s="29">
        <v>11</v>
      </c>
      <c r="B4103" s="30" t="s">
        <v>31013</v>
      </c>
      <c r="C4103" s="29" t="s">
        <v>31411</v>
      </c>
      <c r="D4103" s="30" t="s">
        <v>31412</v>
      </c>
      <c r="E4103" s="29" t="s">
        <v>8087</v>
      </c>
      <c r="F4103" s="30" t="s">
        <v>31421</v>
      </c>
    </row>
    <row r="4104" spans="1:6" ht="28.8" hidden="1" x14ac:dyDescent="0.3">
      <c r="A4104" s="29">
        <v>11</v>
      </c>
      <c r="B4104" s="30" t="s">
        <v>31013</v>
      </c>
      <c r="C4104" s="29" t="s">
        <v>31411</v>
      </c>
      <c r="D4104" s="30" t="s">
        <v>31412</v>
      </c>
      <c r="E4104" s="29" t="s">
        <v>8089</v>
      </c>
      <c r="F4104" s="30" t="s">
        <v>31422</v>
      </c>
    </row>
    <row r="4105" spans="1:6" ht="28.8" hidden="1" x14ac:dyDescent="0.3">
      <c r="A4105" s="29">
        <v>11</v>
      </c>
      <c r="B4105" s="30" t="s">
        <v>31013</v>
      </c>
      <c r="C4105" s="29" t="s">
        <v>31423</v>
      </c>
      <c r="D4105" s="30" t="s">
        <v>31424</v>
      </c>
      <c r="E4105" s="29" t="s">
        <v>8091</v>
      </c>
      <c r="F4105" s="30" t="s">
        <v>31425</v>
      </c>
    </row>
    <row r="4106" spans="1:6" ht="28.8" hidden="1" x14ac:dyDescent="0.3">
      <c r="A4106" s="29">
        <v>11</v>
      </c>
      <c r="B4106" s="30" t="s">
        <v>31013</v>
      </c>
      <c r="C4106" s="29" t="s">
        <v>31423</v>
      </c>
      <c r="D4106" s="30" t="s">
        <v>31424</v>
      </c>
      <c r="E4106" s="29" t="s">
        <v>8093</v>
      </c>
      <c r="F4106" s="30" t="s">
        <v>31426</v>
      </c>
    </row>
    <row r="4107" spans="1:6" ht="28.8" hidden="1" x14ac:dyDescent="0.3">
      <c r="A4107" s="29">
        <v>11</v>
      </c>
      <c r="B4107" s="30" t="s">
        <v>31013</v>
      </c>
      <c r="C4107" s="29" t="s">
        <v>31423</v>
      </c>
      <c r="D4107" s="30" t="s">
        <v>31424</v>
      </c>
      <c r="E4107" s="29" t="s">
        <v>8095</v>
      </c>
      <c r="F4107" s="30" t="s">
        <v>31427</v>
      </c>
    </row>
    <row r="4108" spans="1:6" ht="28.8" hidden="1" x14ac:dyDescent="0.3">
      <c r="A4108" s="29">
        <v>11</v>
      </c>
      <c r="B4108" s="30" t="s">
        <v>31013</v>
      </c>
      <c r="C4108" s="29" t="s">
        <v>31423</v>
      </c>
      <c r="D4108" s="30" t="s">
        <v>31424</v>
      </c>
      <c r="E4108" s="29" t="s">
        <v>8097</v>
      </c>
      <c r="F4108" s="30" t="s">
        <v>31428</v>
      </c>
    </row>
    <row r="4109" spans="1:6" ht="28.8" hidden="1" x14ac:dyDescent="0.3">
      <c r="A4109" s="29">
        <v>11</v>
      </c>
      <c r="B4109" s="30" t="s">
        <v>31013</v>
      </c>
      <c r="C4109" s="29" t="s">
        <v>31423</v>
      </c>
      <c r="D4109" s="30" t="s">
        <v>31424</v>
      </c>
      <c r="E4109" s="29" t="s">
        <v>8099</v>
      </c>
      <c r="F4109" s="30" t="s">
        <v>31429</v>
      </c>
    </row>
    <row r="4110" spans="1:6" ht="28.8" hidden="1" x14ac:dyDescent="0.3">
      <c r="A4110" s="29">
        <v>11</v>
      </c>
      <c r="B4110" s="30" t="s">
        <v>31013</v>
      </c>
      <c r="C4110" s="29" t="s">
        <v>31423</v>
      </c>
      <c r="D4110" s="30" t="s">
        <v>31424</v>
      </c>
      <c r="E4110" s="29" t="s">
        <v>31430</v>
      </c>
      <c r="F4110" s="30" t="s">
        <v>31431</v>
      </c>
    </row>
    <row r="4111" spans="1:6" ht="28.8" hidden="1" x14ac:dyDescent="0.3">
      <c r="A4111" s="29">
        <v>11</v>
      </c>
      <c r="B4111" s="30" t="s">
        <v>31013</v>
      </c>
      <c r="C4111" s="29" t="s">
        <v>31423</v>
      </c>
      <c r="D4111" s="30" t="s">
        <v>31424</v>
      </c>
      <c r="E4111" s="29" t="s">
        <v>8101</v>
      </c>
      <c r="F4111" s="30" t="s">
        <v>31432</v>
      </c>
    </row>
    <row r="4112" spans="1:6" ht="28.8" hidden="1" x14ac:dyDescent="0.3">
      <c r="A4112" s="29">
        <v>11</v>
      </c>
      <c r="B4112" s="30" t="s">
        <v>31013</v>
      </c>
      <c r="C4112" s="29" t="s">
        <v>31423</v>
      </c>
      <c r="D4112" s="30" t="s">
        <v>31424</v>
      </c>
      <c r="E4112" s="29" t="s">
        <v>8103</v>
      </c>
      <c r="F4112" s="30" t="s">
        <v>31433</v>
      </c>
    </row>
    <row r="4113" spans="1:6" ht="28.8" hidden="1" x14ac:dyDescent="0.3">
      <c r="A4113" s="29">
        <v>11</v>
      </c>
      <c r="B4113" s="30" t="s">
        <v>31013</v>
      </c>
      <c r="C4113" s="47" t="s">
        <v>31434</v>
      </c>
      <c r="D4113" s="40" t="s">
        <v>31435</v>
      </c>
      <c r="E4113" s="32" t="s">
        <v>31436</v>
      </c>
      <c r="F4113" s="37" t="s">
        <v>31437</v>
      </c>
    </row>
    <row r="4114" spans="1:6" ht="28.8" hidden="1" x14ac:dyDescent="0.3">
      <c r="A4114" s="29">
        <v>11</v>
      </c>
      <c r="B4114" s="30" t="s">
        <v>31013</v>
      </c>
      <c r="C4114" s="47" t="s">
        <v>31434</v>
      </c>
      <c r="D4114" s="40" t="s">
        <v>31435</v>
      </c>
      <c r="E4114" s="32" t="s">
        <v>31438</v>
      </c>
      <c r="F4114" s="37" t="s">
        <v>31439</v>
      </c>
    </row>
    <row r="4115" spans="1:6" ht="28.8" hidden="1" x14ac:dyDescent="0.3">
      <c r="A4115" s="29">
        <v>11</v>
      </c>
      <c r="B4115" s="30" t="s">
        <v>31013</v>
      </c>
      <c r="C4115" s="47" t="s">
        <v>31434</v>
      </c>
      <c r="D4115" s="40" t="s">
        <v>31435</v>
      </c>
      <c r="E4115" s="32" t="s">
        <v>31440</v>
      </c>
      <c r="F4115" s="37" t="s">
        <v>31441</v>
      </c>
    </row>
    <row r="4116" spans="1:6" ht="28.8" hidden="1" x14ac:dyDescent="0.3">
      <c r="A4116" s="29">
        <v>11</v>
      </c>
      <c r="B4116" s="30" t="s">
        <v>31013</v>
      </c>
      <c r="C4116" s="47" t="s">
        <v>31434</v>
      </c>
      <c r="D4116" s="40" t="s">
        <v>31435</v>
      </c>
      <c r="E4116" s="32" t="s">
        <v>31442</v>
      </c>
      <c r="F4116" s="37" t="s">
        <v>31443</v>
      </c>
    </row>
    <row r="4117" spans="1:6" ht="28.8" hidden="1" x14ac:dyDescent="0.3">
      <c r="A4117" s="29">
        <v>11</v>
      </c>
      <c r="B4117" s="30" t="s">
        <v>31013</v>
      </c>
      <c r="C4117" s="47" t="s">
        <v>31434</v>
      </c>
      <c r="D4117" s="40" t="s">
        <v>31435</v>
      </c>
      <c r="E4117" s="32" t="s">
        <v>31444</v>
      </c>
      <c r="F4117" s="37" t="s">
        <v>31445</v>
      </c>
    </row>
    <row r="4118" spans="1:6" ht="28.8" hidden="1" x14ac:dyDescent="0.3">
      <c r="A4118" s="29">
        <v>11</v>
      </c>
      <c r="B4118" s="30" t="s">
        <v>31013</v>
      </c>
      <c r="C4118" s="47" t="s">
        <v>31434</v>
      </c>
      <c r="D4118" s="40" t="s">
        <v>31435</v>
      </c>
      <c r="E4118" s="32" t="s">
        <v>31446</v>
      </c>
      <c r="F4118" s="37" t="s">
        <v>31447</v>
      </c>
    </row>
    <row r="4119" spans="1:6" ht="28.8" hidden="1" x14ac:dyDescent="0.3">
      <c r="A4119" s="29">
        <v>11</v>
      </c>
      <c r="B4119" s="30" t="s">
        <v>31013</v>
      </c>
      <c r="C4119" s="47" t="s">
        <v>31434</v>
      </c>
      <c r="D4119" s="40" t="s">
        <v>31435</v>
      </c>
      <c r="E4119" s="32" t="s">
        <v>18728</v>
      </c>
      <c r="F4119" s="33" t="s">
        <v>18759</v>
      </c>
    </row>
    <row r="4120" spans="1:6" ht="28.8" hidden="1" x14ac:dyDescent="0.3">
      <c r="A4120" s="29">
        <v>11</v>
      </c>
      <c r="B4120" s="30" t="s">
        <v>31013</v>
      </c>
      <c r="C4120" s="47" t="s">
        <v>31434</v>
      </c>
      <c r="D4120" s="40" t="s">
        <v>31435</v>
      </c>
      <c r="E4120" s="32" t="s">
        <v>31448</v>
      </c>
      <c r="F4120" s="33" t="s">
        <v>31449</v>
      </c>
    </row>
    <row r="4121" spans="1:6" ht="28.8" hidden="1" x14ac:dyDescent="0.3">
      <c r="A4121" s="29">
        <v>11</v>
      </c>
      <c r="B4121" s="30" t="s">
        <v>31013</v>
      </c>
      <c r="C4121" s="29" t="s">
        <v>31450</v>
      </c>
      <c r="D4121" s="30" t="s">
        <v>31451</v>
      </c>
      <c r="E4121" s="29" t="s">
        <v>8105</v>
      </c>
      <c r="F4121" s="30" t="s">
        <v>31452</v>
      </c>
    </row>
    <row r="4122" spans="1:6" ht="28.8" hidden="1" x14ac:dyDescent="0.3">
      <c r="A4122" s="29">
        <v>11</v>
      </c>
      <c r="B4122" s="30" t="s">
        <v>31013</v>
      </c>
      <c r="C4122" s="29" t="s">
        <v>31450</v>
      </c>
      <c r="D4122" s="30" t="s">
        <v>31451</v>
      </c>
      <c r="E4122" s="29" t="s">
        <v>8107</v>
      </c>
      <c r="F4122" s="30" t="s">
        <v>31453</v>
      </c>
    </row>
    <row r="4123" spans="1:6" ht="28.8" hidden="1" x14ac:dyDescent="0.3">
      <c r="A4123" s="29">
        <v>11</v>
      </c>
      <c r="B4123" s="30" t="s">
        <v>31013</v>
      </c>
      <c r="C4123" s="29" t="s">
        <v>31450</v>
      </c>
      <c r="D4123" s="30" t="s">
        <v>31451</v>
      </c>
      <c r="E4123" s="29" t="s">
        <v>8109</v>
      </c>
      <c r="F4123" s="30" t="s">
        <v>31454</v>
      </c>
    </row>
    <row r="4124" spans="1:6" ht="28.8" hidden="1" x14ac:dyDescent="0.3">
      <c r="A4124" s="29">
        <v>11</v>
      </c>
      <c r="B4124" s="30" t="s">
        <v>31013</v>
      </c>
      <c r="C4124" s="29" t="s">
        <v>31455</v>
      </c>
      <c r="D4124" s="30" t="s">
        <v>31456</v>
      </c>
      <c r="E4124" s="29" t="s">
        <v>8111</v>
      </c>
      <c r="F4124" s="30" t="s">
        <v>31457</v>
      </c>
    </row>
    <row r="4125" spans="1:6" ht="28.8" hidden="1" x14ac:dyDescent="0.3">
      <c r="A4125" s="29">
        <v>11</v>
      </c>
      <c r="B4125" s="30" t="s">
        <v>31013</v>
      </c>
      <c r="C4125" s="29" t="s">
        <v>31455</v>
      </c>
      <c r="D4125" s="30" t="s">
        <v>31456</v>
      </c>
      <c r="E4125" s="29" t="s">
        <v>8113</v>
      </c>
      <c r="F4125" s="30" t="s">
        <v>31458</v>
      </c>
    </row>
    <row r="4126" spans="1:6" ht="28.8" hidden="1" x14ac:dyDescent="0.3">
      <c r="A4126" s="29">
        <v>11</v>
      </c>
      <c r="B4126" s="30" t="s">
        <v>31013</v>
      </c>
      <c r="C4126" s="29" t="s">
        <v>31455</v>
      </c>
      <c r="D4126" s="30" t="s">
        <v>31456</v>
      </c>
      <c r="E4126" s="29" t="s">
        <v>8115</v>
      </c>
      <c r="F4126" s="30" t="s">
        <v>31459</v>
      </c>
    </row>
    <row r="4127" spans="1:6" ht="28.8" hidden="1" x14ac:dyDescent="0.3">
      <c r="A4127" s="29">
        <v>11</v>
      </c>
      <c r="B4127" s="30" t="s">
        <v>31013</v>
      </c>
      <c r="C4127" s="29" t="s">
        <v>31455</v>
      </c>
      <c r="D4127" s="30" t="s">
        <v>31456</v>
      </c>
      <c r="E4127" s="29" t="s">
        <v>8117</v>
      </c>
      <c r="F4127" s="30" t="s">
        <v>31460</v>
      </c>
    </row>
    <row r="4128" spans="1:6" ht="28.8" hidden="1" x14ac:dyDescent="0.3">
      <c r="A4128" s="29">
        <v>11</v>
      </c>
      <c r="B4128" s="30" t="s">
        <v>31013</v>
      </c>
      <c r="C4128" s="29" t="s">
        <v>31461</v>
      </c>
      <c r="D4128" s="30" t="s">
        <v>31462</v>
      </c>
      <c r="E4128" s="29" t="s">
        <v>8119</v>
      </c>
      <c r="F4128" s="30" t="s">
        <v>31463</v>
      </c>
    </row>
    <row r="4129" spans="1:6" ht="28.8" hidden="1" x14ac:dyDescent="0.3">
      <c r="A4129" s="29">
        <v>11</v>
      </c>
      <c r="B4129" s="30" t="s">
        <v>31013</v>
      </c>
      <c r="C4129" s="29" t="s">
        <v>31461</v>
      </c>
      <c r="D4129" s="30" t="s">
        <v>31462</v>
      </c>
      <c r="E4129" s="29" t="s">
        <v>8121</v>
      </c>
      <c r="F4129" s="30" t="s">
        <v>31464</v>
      </c>
    </row>
    <row r="4130" spans="1:6" ht="28.8" hidden="1" x14ac:dyDescent="0.3">
      <c r="A4130" s="29">
        <v>11</v>
      </c>
      <c r="B4130" s="30" t="s">
        <v>31013</v>
      </c>
      <c r="C4130" s="29" t="s">
        <v>31461</v>
      </c>
      <c r="D4130" s="30" t="s">
        <v>31462</v>
      </c>
      <c r="E4130" s="29" t="s">
        <v>8123</v>
      </c>
      <c r="F4130" s="30" t="s">
        <v>31465</v>
      </c>
    </row>
    <row r="4131" spans="1:6" ht="28.8" hidden="1" x14ac:dyDescent="0.3">
      <c r="A4131" s="29">
        <v>11</v>
      </c>
      <c r="B4131" s="30" t="s">
        <v>31013</v>
      </c>
      <c r="C4131" s="29" t="s">
        <v>31461</v>
      </c>
      <c r="D4131" s="30" t="s">
        <v>31462</v>
      </c>
      <c r="E4131" s="29" t="s">
        <v>8125</v>
      </c>
      <c r="F4131" s="30" t="s">
        <v>31466</v>
      </c>
    </row>
    <row r="4132" spans="1:6" ht="28.8" hidden="1" x14ac:dyDescent="0.3">
      <c r="A4132" s="29">
        <v>11</v>
      </c>
      <c r="B4132" s="30" t="s">
        <v>31013</v>
      </c>
      <c r="C4132" s="29" t="s">
        <v>31461</v>
      </c>
      <c r="D4132" s="30" t="s">
        <v>31462</v>
      </c>
      <c r="E4132" s="29" t="s">
        <v>8127</v>
      </c>
      <c r="F4132" s="30" t="s">
        <v>31467</v>
      </c>
    </row>
    <row r="4133" spans="1:6" ht="28.8" hidden="1" x14ac:dyDescent="0.3">
      <c r="A4133" s="29">
        <v>11</v>
      </c>
      <c r="B4133" s="30" t="s">
        <v>31013</v>
      </c>
      <c r="C4133" s="29" t="s">
        <v>31468</v>
      </c>
      <c r="D4133" s="30" t="s">
        <v>31469</v>
      </c>
      <c r="E4133" s="29" t="s">
        <v>8129</v>
      </c>
      <c r="F4133" s="30" t="s">
        <v>31470</v>
      </c>
    </row>
    <row r="4134" spans="1:6" ht="28.8" hidden="1" x14ac:dyDescent="0.3">
      <c r="A4134" s="29">
        <v>11</v>
      </c>
      <c r="B4134" s="30" t="s">
        <v>31013</v>
      </c>
      <c r="C4134" s="29" t="s">
        <v>31468</v>
      </c>
      <c r="D4134" s="30" t="s">
        <v>31469</v>
      </c>
      <c r="E4134" s="29" t="s">
        <v>8131</v>
      </c>
      <c r="F4134" s="30" t="s">
        <v>31471</v>
      </c>
    </row>
    <row r="4135" spans="1:6" ht="28.8" hidden="1" x14ac:dyDescent="0.3">
      <c r="A4135" s="29">
        <v>11</v>
      </c>
      <c r="B4135" s="30" t="s">
        <v>31013</v>
      </c>
      <c r="C4135" s="29" t="s">
        <v>31468</v>
      </c>
      <c r="D4135" s="30" t="s">
        <v>31469</v>
      </c>
      <c r="E4135" s="29" t="s">
        <v>8133</v>
      </c>
      <c r="F4135" s="30" t="s">
        <v>31472</v>
      </c>
    </row>
    <row r="4136" spans="1:6" ht="28.8" hidden="1" x14ac:dyDescent="0.3">
      <c r="A4136" s="29">
        <v>11</v>
      </c>
      <c r="B4136" s="30" t="s">
        <v>31013</v>
      </c>
      <c r="C4136" s="29" t="s">
        <v>31468</v>
      </c>
      <c r="D4136" s="30" t="s">
        <v>31469</v>
      </c>
      <c r="E4136" s="29" t="s">
        <v>8135</v>
      </c>
      <c r="F4136" s="30" t="s">
        <v>31473</v>
      </c>
    </row>
    <row r="4137" spans="1:6" ht="28.8" hidden="1" x14ac:dyDescent="0.3">
      <c r="A4137" s="29">
        <v>11</v>
      </c>
      <c r="B4137" s="30" t="s">
        <v>31013</v>
      </c>
      <c r="C4137" s="29" t="s">
        <v>31468</v>
      </c>
      <c r="D4137" s="30" t="s">
        <v>31469</v>
      </c>
      <c r="E4137" s="29" t="s">
        <v>8137</v>
      </c>
      <c r="F4137" s="30" t="s">
        <v>31474</v>
      </c>
    </row>
    <row r="4138" spans="1:6" ht="28.8" hidden="1" x14ac:dyDescent="0.3">
      <c r="A4138" s="29">
        <v>11</v>
      </c>
      <c r="B4138" s="30" t="s">
        <v>31013</v>
      </c>
      <c r="C4138" s="29" t="s">
        <v>31468</v>
      </c>
      <c r="D4138" s="30" t="s">
        <v>31469</v>
      </c>
      <c r="E4138" s="29" t="s">
        <v>8139</v>
      </c>
      <c r="F4138" s="30" t="s">
        <v>31475</v>
      </c>
    </row>
    <row r="4139" spans="1:6" ht="28.8" hidden="1" x14ac:dyDescent="0.3">
      <c r="A4139" s="29">
        <v>11</v>
      </c>
      <c r="B4139" s="30" t="s">
        <v>31013</v>
      </c>
      <c r="C4139" s="29" t="s">
        <v>31476</v>
      </c>
      <c r="D4139" s="30" t="s">
        <v>31477</v>
      </c>
      <c r="E4139" s="29" t="s">
        <v>8141</v>
      </c>
      <c r="F4139" s="30" t="s">
        <v>31478</v>
      </c>
    </row>
    <row r="4140" spans="1:6" ht="28.8" hidden="1" x14ac:dyDescent="0.3">
      <c r="A4140" s="29">
        <v>11</v>
      </c>
      <c r="B4140" s="30" t="s">
        <v>31013</v>
      </c>
      <c r="C4140" s="29" t="s">
        <v>31476</v>
      </c>
      <c r="D4140" s="30" t="s">
        <v>31477</v>
      </c>
      <c r="E4140" s="29" t="s">
        <v>8143</v>
      </c>
      <c r="F4140" s="30" t="s">
        <v>31479</v>
      </c>
    </row>
    <row r="4141" spans="1:6" ht="28.8" hidden="1" x14ac:dyDescent="0.3">
      <c r="A4141" s="29">
        <v>11</v>
      </c>
      <c r="B4141" s="30" t="s">
        <v>31013</v>
      </c>
      <c r="C4141" s="29" t="s">
        <v>31476</v>
      </c>
      <c r="D4141" s="30" t="s">
        <v>31477</v>
      </c>
      <c r="E4141" s="29" t="s">
        <v>8145</v>
      </c>
      <c r="F4141" s="30" t="s">
        <v>31480</v>
      </c>
    </row>
    <row r="4142" spans="1:6" ht="28.8" hidden="1" x14ac:dyDescent="0.3">
      <c r="A4142" s="29">
        <v>11</v>
      </c>
      <c r="B4142" s="30" t="s">
        <v>31013</v>
      </c>
      <c r="C4142" s="29" t="s">
        <v>31476</v>
      </c>
      <c r="D4142" s="30" t="s">
        <v>31477</v>
      </c>
      <c r="E4142" s="29" t="s">
        <v>8147</v>
      </c>
      <c r="F4142" s="30" t="s">
        <v>31481</v>
      </c>
    </row>
    <row r="4143" spans="1:6" ht="28.8" hidden="1" x14ac:dyDescent="0.3">
      <c r="A4143" s="29">
        <v>11</v>
      </c>
      <c r="B4143" s="30" t="s">
        <v>31013</v>
      </c>
      <c r="C4143" s="29" t="s">
        <v>31476</v>
      </c>
      <c r="D4143" s="30" t="s">
        <v>31477</v>
      </c>
      <c r="E4143" s="29" t="s">
        <v>8149</v>
      </c>
      <c r="F4143" s="30" t="s">
        <v>31482</v>
      </c>
    </row>
    <row r="4144" spans="1:6" ht="28.8" hidden="1" x14ac:dyDescent="0.3">
      <c r="A4144" s="29">
        <v>11</v>
      </c>
      <c r="B4144" s="30" t="s">
        <v>31013</v>
      </c>
      <c r="C4144" s="29" t="s">
        <v>31476</v>
      </c>
      <c r="D4144" s="30" t="s">
        <v>31477</v>
      </c>
      <c r="E4144" s="29" t="s">
        <v>8151</v>
      </c>
      <c r="F4144" s="30" t="s">
        <v>31483</v>
      </c>
    </row>
    <row r="4145" spans="1:6" ht="28.8" hidden="1" x14ac:dyDescent="0.3">
      <c r="A4145" s="29">
        <v>11</v>
      </c>
      <c r="B4145" s="30" t="s">
        <v>31013</v>
      </c>
      <c r="C4145" s="29" t="s">
        <v>31476</v>
      </c>
      <c r="D4145" s="30" t="s">
        <v>31477</v>
      </c>
      <c r="E4145" s="29" t="s">
        <v>8153</v>
      </c>
      <c r="F4145" s="30" t="s">
        <v>31484</v>
      </c>
    </row>
    <row r="4146" spans="1:6" ht="28.8" hidden="1" x14ac:dyDescent="0.3">
      <c r="A4146" s="29">
        <v>11</v>
      </c>
      <c r="B4146" s="30" t="s">
        <v>31013</v>
      </c>
      <c r="C4146" s="29" t="s">
        <v>31476</v>
      </c>
      <c r="D4146" s="30" t="s">
        <v>31477</v>
      </c>
      <c r="E4146" s="29" t="s">
        <v>8155</v>
      </c>
      <c r="F4146" s="30" t="s">
        <v>31485</v>
      </c>
    </row>
    <row r="4147" spans="1:6" ht="28.8" hidden="1" x14ac:dyDescent="0.3">
      <c r="A4147" s="29">
        <v>11</v>
      </c>
      <c r="B4147" s="30" t="s">
        <v>31013</v>
      </c>
      <c r="C4147" s="29" t="s">
        <v>31476</v>
      </c>
      <c r="D4147" s="30" t="s">
        <v>31477</v>
      </c>
      <c r="E4147" s="29" t="s">
        <v>8157</v>
      </c>
      <c r="F4147" s="30" t="s">
        <v>31486</v>
      </c>
    </row>
    <row r="4148" spans="1:6" ht="28.8" hidden="1" x14ac:dyDescent="0.3">
      <c r="A4148" s="29">
        <v>11</v>
      </c>
      <c r="B4148" s="30" t="s">
        <v>31013</v>
      </c>
      <c r="C4148" s="29" t="s">
        <v>31476</v>
      </c>
      <c r="D4148" s="30" t="s">
        <v>31477</v>
      </c>
      <c r="E4148" s="29" t="s">
        <v>8159</v>
      </c>
      <c r="F4148" s="30" t="s">
        <v>31487</v>
      </c>
    </row>
    <row r="4149" spans="1:6" ht="28.8" hidden="1" x14ac:dyDescent="0.3">
      <c r="A4149" s="29">
        <v>11</v>
      </c>
      <c r="B4149" s="30" t="s">
        <v>31013</v>
      </c>
      <c r="C4149" s="29" t="s">
        <v>31488</v>
      </c>
      <c r="D4149" s="30" t="s">
        <v>31489</v>
      </c>
      <c r="E4149" s="29" t="s">
        <v>8161</v>
      </c>
      <c r="F4149" s="30" t="s">
        <v>31490</v>
      </c>
    </row>
    <row r="4150" spans="1:6" ht="28.8" hidden="1" x14ac:dyDescent="0.3">
      <c r="A4150" s="29">
        <v>11</v>
      </c>
      <c r="B4150" s="30" t="s">
        <v>31013</v>
      </c>
      <c r="C4150" s="29" t="s">
        <v>31488</v>
      </c>
      <c r="D4150" s="30" t="s">
        <v>31489</v>
      </c>
      <c r="E4150" s="29" t="s">
        <v>8163</v>
      </c>
      <c r="F4150" s="30" t="s">
        <v>31491</v>
      </c>
    </row>
    <row r="4151" spans="1:6" ht="28.8" hidden="1" x14ac:dyDescent="0.3">
      <c r="A4151" s="29">
        <v>11</v>
      </c>
      <c r="B4151" s="30" t="s">
        <v>31013</v>
      </c>
      <c r="C4151" s="29" t="s">
        <v>31488</v>
      </c>
      <c r="D4151" s="30" t="s">
        <v>31489</v>
      </c>
      <c r="E4151" s="29" t="s">
        <v>8165</v>
      </c>
      <c r="F4151" s="30" t="s">
        <v>31492</v>
      </c>
    </row>
    <row r="4152" spans="1:6" ht="28.8" hidden="1" x14ac:dyDescent="0.3">
      <c r="A4152" s="29">
        <v>11</v>
      </c>
      <c r="B4152" s="30" t="s">
        <v>31013</v>
      </c>
      <c r="C4152" s="29" t="s">
        <v>31493</v>
      </c>
      <c r="D4152" s="30" t="s">
        <v>31494</v>
      </c>
      <c r="E4152" s="29" t="s">
        <v>8167</v>
      </c>
      <c r="F4152" s="30" t="s">
        <v>31495</v>
      </c>
    </row>
    <row r="4153" spans="1:6" ht="28.8" hidden="1" x14ac:dyDescent="0.3">
      <c r="A4153" s="29">
        <v>11</v>
      </c>
      <c r="B4153" s="30" t="s">
        <v>31013</v>
      </c>
      <c r="C4153" s="29" t="s">
        <v>31493</v>
      </c>
      <c r="D4153" s="30" t="s">
        <v>31494</v>
      </c>
      <c r="E4153" s="29" t="s">
        <v>8169</v>
      </c>
      <c r="F4153" s="30" t="s">
        <v>31496</v>
      </c>
    </row>
    <row r="4154" spans="1:6" ht="28.8" hidden="1" x14ac:dyDescent="0.3">
      <c r="A4154" s="29">
        <v>11</v>
      </c>
      <c r="B4154" s="30" t="s">
        <v>31013</v>
      </c>
      <c r="C4154" s="29" t="s">
        <v>31493</v>
      </c>
      <c r="D4154" s="30" t="s">
        <v>31494</v>
      </c>
      <c r="E4154" s="29" t="s">
        <v>8171</v>
      </c>
      <c r="F4154" s="30" t="s">
        <v>31497</v>
      </c>
    </row>
    <row r="4155" spans="1:6" ht="28.8" hidden="1" x14ac:dyDescent="0.3">
      <c r="A4155" s="29">
        <v>11</v>
      </c>
      <c r="B4155" s="30" t="s">
        <v>31013</v>
      </c>
      <c r="C4155" s="29" t="s">
        <v>31493</v>
      </c>
      <c r="D4155" s="30" t="s">
        <v>31494</v>
      </c>
      <c r="E4155" s="29" t="s">
        <v>8173</v>
      </c>
      <c r="F4155" s="30" t="s">
        <v>31498</v>
      </c>
    </row>
    <row r="4156" spans="1:6" ht="28.8" hidden="1" x14ac:dyDescent="0.3">
      <c r="A4156" s="29">
        <v>11</v>
      </c>
      <c r="B4156" s="30" t="s">
        <v>31013</v>
      </c>
      <c r="C4156" s="29" t="s">
        <v>31493</v>
      </c>
      <c r="D4156" s="30" t="s">
        <v>31494</v>
      </c>
      <c r="E4156" s="29" t="s">
        <v>8175</v>
      </c>
      <c r="F4156" s="30" t="s">
        <v>31499</v>
      </c>
    </row>
    <row r="4157" spans="1:6" ht="28.8" hidden="1" x14ac:dyDescent="0.3">
      <c r="A4157" s="29">
        <v>11</v>
      </c>
      <c r="B4157" s="30" t="s">
        <v>31013</v>
      </c>
      <c r="C4157" s="29" t="s">
        <v>31500</v>
      </c>
      <c r="D4157" s="30" t="s">
        <v>31501</v>
      </c>
      <c r="E4157" s="29" t="s">
        <v>8177</v>
      </c>
      <c r="F4157" s="30" t="s">
        <v>31502</v>
      </c>
    </row>
    <row r="4158" spans="1:6" ht="28.8" hidden="1" x14ac:dyDescent="0.3">
      <c r="A4158" s="29">
        <v>11</v>
      </c>
      <c r="B4158" s="30" t="s">
        <v>31013</v>
      </c>
      <c r="C4158" s="29" t="s">
        <v>31500</v>
      </c>
      <c r="D4158" s="30" t="s">
        <v>31501</v>
      </c>
      <c r="E4158" s="29" t="s">
        <v>8179</v>
      </c>
      <c r="F4158" s="30" t="s">
        <v>31503</v>
      </c>
    </row>
    <row r="4159" spans="1:6" ht="28.8" hidden="1" x14ac:dyDescent="0.3">
      <c r="A4159" s="29">
        <v>11</v>
      </c>
      <c r="B4159" s="30" t="s">
        <v>31013</v>
      </c>
      <c r="C4159" s="29" t="s">
        <v>31500</v>
      </c>
      <c r="D4159" s="30" t="s">
        <v>31501</v>
      </c>
      <c r="E4159" s="29" t="s">
        <v>8181</v>
      </c>
      <c r="F4159" s="30" t="s">
        <v>31504</v>
      </c>
    </row>
    <row r="4160" spans="1:6" ht="28.8" hidden="1" x14ac:dyDescent="0.3">
      <c r="A4160" s="29">
        <v>11</v>
      </c>
      <c r="B4160" s="30" t="s">
        <v>31013</v>
      </c>
      <c r="C4160" s="29" t="s">
        <v>31500</v>
      </c>
      <c r="D4160" s="30" t="s">
        <v>31501</v>
      </c>
      <c r="E4160" s="29" t="s">
        <v>8183</v>
      </c>
      <c r="F4160" s="30" t="s">
        <v>31505</v>
      </c>
    </row>
    <row r="4161" spans="1:6" ht="28.8" hidden="1" x14ac:dyDescent="0.3">
      <c r="A4161" s="29">
        <v>11</v>
      </c>
      <c r="B4161" s="30" t="s">
        <v>31013</v>
      </c>
      <c r="C4161" s="29" t="s">
        <v>31500</v>
      </c>
      <c r="D4161" s="30" t="s">
        <v>31501</v>
      </c>
      <c r="E4161" s="29" t="s">
        <v>8185</v>
      </c>
      <c r="F4161" s="30" t="s">
        <v>31506</v>
      </c>
    </row>
    <row r="4162" spans="1:6" ht="28.8" hidden="1" x14ac:dyDescent="0.3">
      <c r="A4162" s="29">
        <v>11</v>
      </c>
      <c r="B4162" s="30" t="s">
        <v>31013</v>
      </c>
      <c r="C4162" s="29" t="s">
        <v>31500</v>
      </c>
      <c r="D4162" s="30" t="s">
        <v>31501</v>
      </c>
      <c r="E4162" s="29" t="s">
        <v>8187</v>
      </c>
      <c r="F4162" s="30" t="s">
        <v>31507</v>
      </c>
    </row>
    <row r="4163" spans="1:6" ht="28.8" hidden="1" x14ac:dyDescent="0.3">
      <c r="A4163" s="29">
        <v>11</v>
      </c>
      <c r="B4163" s="30" t="s">
        <v>31013</v>
      </c>
      <c r="C4163" s="29" t="s">
        <v>31500</v>
      </c>
      <c r="D4163" s="30" t="s">
        <v>31501</v>
      </c>
      <c r="E4163" s="29" t="s">
        <v>8189</v>
      </c>
      <c r="F4163" s="30" t="s">
        <v>31508</v>
      </c>
    </row>
    <row r="4164" spans="1:6" ht="28.8" hidden="1" x14ac:dyDescent="0.3">
      <c r="A4164" s="29">
        <v>11</v>
      </c>
      <c r="B4164" s="30" t="s">
        <v>31013</v>
      </c>
      <c r="C4164" s="29" t="s">
        <v>31509</v>
      </c>
      <c r="D4164" s="30" t="s">
        <v>31510</v>
      </c>
      <c r="E4164" s="29" t="s">
        <v>8191</v>
      </c>
      <c r="F4164" s="30" t="s">
        <v>31511</v>
      </c>
    </row>
    <row r="4165" spans="1:6" ht="28.8" hidden="1" x14ac:dyDescent="0.3">
      <c r="A4165" s="29">
        <v>11</v>
      </c>
      <c r="B4165" s="30" t="s">
        <v>31013</v>
      </c>
      <c r="C4165" s="29" t="s">
        <v>31509</v>
      </c>
      <c r="D4165" s="30" t="s">
        <v>31510</v>
      </c>
      <c r="E4165" s="29" t="s">
        <v>8193</v>
      </c>
      <c r="F4165" s="30" t="s">
        <v>31512</v>
      </c>
    </row>
    <row r="4166" spans="1:6" ht="28.8" hidden="1" x14ac:dyDescent="0.3">
      <c r="A4166" s="29">
        <v>11</v>
      </c>
      <c r="B4166" s="30" t="s">
        <v>31013</v>
      </c>
      <c r="C4166" s="29" t="s">
        <v>31509</v>
      </c>
      <c r="D4166" s="30" t="s">
        <v>31510</v>
      </c>
      <c r="E4166" s="29" t="s">
        <v>8195</v>
      </c>
      <c r="F4166" s="30" t="s">
        <v>31513</v>
      </c>
    </row>
    <row r="4167" spans="1:6" ht="28.8" hidden="1" x14ac:dyDescent="0.3">
      <c r="A4167" s="29">
        <v>11</v>
      </c>
      <c r="B4167" s="30" t="s">
        <v>31013</v>
      </c>
      <c r="C4167" s="29" t="s">
        <v>31509</v>
      </c>
      <c r="D4167" s="30" t="s">
        <v>31510</v>
      </c>
      <c r="E4167" s="29" t="s">
        <v>8197</v>
      </c>
      <c r="F4167" s="30" t="s">
        <v>31514</v>
      </c>
    </row>
    <row r="4168" spans="1:6" ht="28.8" hidden="1" x14ac:dyDescent="0.3">
      <c r="A4168" s="29">
        <v>11</v>
      </c>
      <c r="B4168" s="30" t="s">
        <v>31013</v>
      </c>
      <c r="C4168" s="29" t="s">
        <v>31509</v>
      </c>
      <c r="D4168" s="30" t="s">
        <v>31510</v>
      </c>
      <c r="E4168" s="29" t="s">
        <v>31515</v>
      </c>
      <c r="F4168" s="30" t="s">
        <v>31516</v>
      </c>
    </row>
    <row r="4169" spans="1:6" ht="28.8" hidden="1" x14ac:dyDescent="0.3">
      <c r="A4169" s="29">
        <v>11</v>
      </c>
      <c r="B4169" s="30" t="s">
        <v>31013</v>
      </c>
      <c r="C4169" s="29" t="s">
        <v>31509</v>
      </c>
      <c r="D4169" s="30" t="s">
        <v>31510</v>
      </c>
      <c r="E4169" s="29" t="s">
        <v>8199</v>
      </c>
      <c r="F4169" s="30" t="s">
        <v>31517</v>
      </c>
    </row>
    <row r="4170" spans="1:6" ht="28.8" hidden="1" x14ac:dyDescent="0.3">
      <c r="A4170" s="29">
        <v>11</v>
      </c>
      <c r="B4170" s="30" t="s">
        <v>31013</v>
      </c>
      <c r="C4170" s="29" t="s">
        <v>31509</v>
      </c>
      <c r="D4170" s="30" t="s">
        <v>31510</v>
      </c>
      <c r="E4170" s="29" t="s">
        <v>8201</v>
      </c>
      <c r="F4170" s="30" t="s">
        <v>31518</v>
      </c>
    </row>
    <row r="4171" spans="1:6" ht="28.8" hidden="1" x14ac:dyDescent="0.3">
      <c r="A4171" s="29">
        <v>11</v>
      </c>
      <c r="B4171" s="30" t="s">
        <v>31013</v>
      </c>
      <c r="C4171" s="29" t="s">
        <v>31519</v>
      </c>
      <c r="D4171" s="30" t="s">
        <v>31520</v>
      </c>
      <c r="E4171" s="29" t="s">
        <v>8203</v>
      </c>
      <c r="F4171" s="30" t="s">
        <v>31521</v>
      </c>
    </row>
    <row r="4172" spans="1:6" ht="28.8" hidden="1" x14ac:dyDescent="0.3">
      <c r="A4172" s="29">
        <v>11</v>
      </c>
      <c r="B4172" s="30" t="s">
        <v>31013</v>
      </c>
      <c r="C4172" s="29" t="s">
        <v>31519</v>
      </c>
      <c r="D4172" s="30" t="s">
        <v>31520</v>
      </c>
      <c r="E4172" s="29" t="s">
        <v>8205</v>
      </c>
      <c r="F4172" s="30" t="s">
        <v>31522</v>
      </c>
    </row>
    <row r="4173" spans="1:6" ht="28.8" hidden="1" x14ac:dyDescent="0.3">
      <c r="A4173" s="29">
        <v>11</v>
      </c>
      <c r="B4173" s="30" t="s">
        <v>31013</v>
      </c>
      <c r="C4173" s="29" t="s">
        <v>31519</v>
      </c>
      <c r="D4173" s="30" t="s">
        <v>31520</v>
      </c>
      <c r="E4173" s="29" t="s">
        <v>8207</v>
      </c>
      <c r="F4173" s="30" t="s">
        <v>31523</v>
      </c>
    </row>
    <row r="4174" spans="1:6" ht="28.8" hidden="1" x14ac:dyDescent="0.3">
      <c r="A4174" s="29">
        <v>11</v>
      </c>
      <c r="B4174" s="30" t="s">
        <v>31013</v>
      </c>
      <c r="C4174" s="29" t="s">
        <v>31519</v>
      </c>
      <c r="D4174" s="30" t="s">
        <v>31520</v>
      </c>
      <c r="E4174" s="29" t="s">
        <v>8209</v>
      </c>
      <c r="F4174" s="30" t="s">
        <v>31524</v>
      </c>
    </row>
    <row r="4175" spans="1:6" ht="28.8" hidden="1" x14ac:dyDescent="0.3">
      <c r="A4175" s="29">
        <v>11</v>
      </c>
      <c r="B4175" s="30" t="s">
        <v>31013</v>
      </c>
      <c r="C4175" s="29" t="s">
        <v>31519</v>
      </c>
      <c r="D4175" s="30" t="s">
        <v>31520</v>
      </c>
      <c r="E4175" s="29" t="s">
        <v>8211</v>
      </c>
      <c r="F4175" s="30" t="s">
        <v>31525</v>
      </c>
    </row>
    <row r="4176" spans="1:6" ht="28.8" hidden="1" x14ac:dyDescent="0.3">
      <c r="A4176" s="29">
        <v>11</v>
      </c>
      <c r="B4176" s="30" t="s">
        <v>31013</v>
      </c>
      <c r="C4176" s="29" t="s">
        <v>31519</v>
      </c>
      <c r="D4176" s="30" t="s">
        <v>31520</v>
      </c>
      <c r="E4176" s="29" t="s">
        <v>8213</v>
      </c>
      <c r="F4176" s="30" t="s">
        <v>31526</v>
      </c>
    </row>
    <row r="4177" spans="1:6" ht="28.8" hidden="1" x14ac:dyDescent="0.3">
      <c r="A4177" s="29">
        <v>11</v>
      </c>
      <c r="B4177" s="30" t="s">
        <v>31013</v>
      </c>
      <c r="C4177" s="29" t="s">
        <v>31519</v>
      </c>
      <c r="D4177" s="30" t="s">
        <v>31520</v>
      </c>
      <c r="E4177" s="29" t="s">
        <v>8215</v>
      </c>
      <c r="F4177" s="30" t="s">
        <v>31527</v>
      </c>
    </row>
    <row r="4178" spans="1:6" ht="28.8" hidden="1" x14ac:dyDescent="0.3">
      <c r="A4178" s="29">
        <v>11</v>
      </c>
      <c r="B4178" s="30" t="s">
        <v>31013</v>
      </c>
      <c r="C4178" s="29" t="s">
        <v>31519</v>
      </c>
      <c r="D4178" s="30" t="s">
        <v>31520</v>
      </c>
      <c r="E4178" s="29" t="s">
        <v>8217</v>
      </c>
      <c r="F4178" s="30" t="s">
        <v>31528</v>
      </c>
    </row>
    <row r="4179" spans="1:6" ht="28.8" hidden="1" x14ac:dyDescent="0.3">
      <c r="A4179" s="29">
        <v>11</v>
      </c>
      <c r="B4179" s="30" t="s">
        <v>31013</v>
      </c>
      <c r="C4179" s="29" t="s">
        <v>31519</v>
      </c>
      <c r="D4179" s="30" t="s">
        <v>31520</v>
      </c>
      <c r="E4179" s="29" t="s">
        <v>8219</v>
      </c>
      <c r="F4179" s="30" t="s">
        <v>31529</v>
      </c>
    </row>
    <row r="4180" spans="1:6" ht="28.8" hidden="1" x14ac:dyDescent="0.3">
      <c r="A4180" s="29">
        <v>11</v>
      </c>
      <c r="B4180" s="30" t="s">
        <v>31013</v>
      </c>
      <c r="C4180" s="29" t="s">
        <v>31519</v>
      </c>
      <c r="D4180" s="30" t="s">
        <v>31520</v>
      </c>
      <c r="E4180" s="29" t="s">
        <v>8221</v>
      </c>
      <c r="F4180" s="30" t="s">
        <v>31530</v>
      </c>
    </row>
    <row r="4181" spans="1:6" ht="28.8" hidden="1" x14ac:dyDescent="0.3">
      <c r="A4181" s="29">
        <v>11</v>
      </c>
      <c r="B4181" s="30" t="s">
        <v>31013</v>
      </c>
      <c r="C4181" s="29" t="s">
        <v>31531</v>
      </c>
      <c r="D4181" s="30" t="s">
        <v>31532</v>
      </c>
      <c r="E4181" s="29" t="s">
        <v>8223</v>
      </c>
      <c r="F4181" s="30" t="s">
        <v>31533</v>
      </c>
    </row>
    <row r="4182" spans="1:6" ht="28.8" hidden="1" x14ac:dyDescent="0.3">
      <c r="A4182" s="29">
        <v>11</v>
      </c>
      <c r="B4182" s="30" t="s">
        <v>31013</v>
      </c>
      <c r="C4182" s="29" t="s">
        <v>31531</v>
      </c>
      <c r="D4182" s="30" t="s">
        <v>31532</v>
      </c>
      <c r="E4182" s="29" t="s">
        <v>8225</v>
      </c>
      <c r="F4182" s="30" t="s">
        <v>31534</v>
      </c>
    </row>
    <row r="4183" spans="1:6" ht="28.8" hidden="1" x14ac:dyDescent="0.3">
      <c r="A4183" s="29">
        <v>11</v>
      </c>
      <c r="B4183" s="30" t="s">
        <v>31013</v>
      </c>
      <c r="C4183" s="29" t="s">
        <v>31535</v>
      </c>
      <c r="D4183" s="30" t="s">
        <v>31536</v>
      </c>
      <c r="E4183" s="29" t="s">
        <v>8227</v>
      </c>
      <c r="F4183" s="30" t="s">
        <v>31537</v>
      </c>
    </row>
    <row r="4184" spans="1:6" ht="28.8" hidden="1" x14ac:dyDescent="0.3">
      <c r="A4184" s="29">
        <v>11</v>
      </c>
      <c r="B4184" s="30" t="s">
        <v>31013</v>
      </c>
      <c r="C4184" s="29" t="s">
        <v>31535</v>
      </c>
      <c r="D4184" s="30" t="s">
        <v>31536</v>
      </c>
      <c r="E4184" s="29" t="s">
        <v>8229</v>
      </c>
      <c r="F4184" s="30" t="s">
        <v>31538</v>
      </c>
    </row>
    <row r="4185" spans="1:6" ht="28.8" hidden="1" x14ac:dyDescent="0.3">
      <c r="A4185" s="29">
        <v>11</v>
      </c>
      <c r="B4185" s="30" t="s">
        <v>31013</v>
      </c>
      <c r="C4185" s="29" t="s">
        <v>31535</v>
      </c>
      <c r="D4185" s="30" t="s">
        <v>31536</v>
      </c>
      <c r="E4185" s="29" t="s">
        <v>8231</v>
      </c>
      <c r="F4185" s="30" t="s">
        <v>31539</v>
      </c>
    </row>
    <row r="4186" spans="1:6" ht="28.8" hidden="1" x14ac:dyDescent="0.3">
      <c r="A4186" s="29">
        <v>11</v>
      </c>
      <c r="B4186" s="30" t="s">
        <v>31013</v>
      </c>
      <c r="C4186" s="29" t="s">
        <v>31535</v>
      </c>
      <c r="D4186" s="30" t="s">
        <v>31536</v>
      </c>
      <c r="E4186" s="29" t="s">
        <v>8233</v>
      </c>
      <c r="F4186" s="30" t="s">
        <v>31540</v>
      </c>
    </row>
    <row r="4187" spans="1:6" ht="28.8" hidden="1" x14ac:dyDescent="0.3">
      <c r="A4187" s="29">
        <v>11</v>
      </c>
      <c r="B4187" s="30" t="s">
        <v>31013</v>
      </c>
      <c r="C4187" s="29" t="s">
        <v>31535</v>
      </c>
      <c r="D4187" s="30" t="s">
        <v>31536</v>
      </c>
      <c r="E4187" s="29" t="s">
        <v>8235</v>
      </c>
      <c r="F4187" s="30" t="s">
        <v>31541</v>
      </c>
    </row>
    <row r="4188" spans="1:6" ht="28.8" hidden="1" x14ac:dyDescent="0.3">
      <c r="A4188" s="29">
        <v>11</v>
      </c>
      <c r="B4188" s="30" t="s">
        <v>31013</v>
      </c>
      <c r="C4188" s="29" t="s">
        <v>31535</v>
      </c>
      <c r="D4188" s="30" t="s">
        <v>31536</v>
      </c>
      <c r="E4188" s="29" t="s">
        <v>8237</v>
      </c>
      <c r="F4188" s="30" t="s">
        <v>31542</v>
      </c>
    </row>
    <row r="4189" spans="1:6" ht="28.8" hidden="1" x14ac:dyDescent="0.3">
      <c r="A4189" s="29">
        <v>11</v>
      </c>
      <c r="B4189" s="30" t="s">
        <v>31013</v>
      </c>
      <c r="C4189" s="29" t="s">
        <v>31535</v>
      </c>
      <c r="D4189" s="30" t="s">
        <v>31536</v>
      </c>
      <c r="E4189" s="29" t="s">
        <v>8239</v>
      </c>
      <c r="F4189" s="30" t="s">
        <v>31543</v>
      </c>
    </row>
    <row r="4190" spans="1:6" ht="28.8" hidden="1" x14ac:dyDescent="0.3">
      <c r="A4190" s="29">
        <v>11</v>
      </c>
      <c r="B4190" s="30" t="s">
        <v>31013</v>
      </c>
      <c r="C4190" s="29" t="s">
        <v>31544</v>
      </c>
      <c r="D4190" s="30" t="s">
        <v>31545</v>
      </c>
      <c r="E4190" s="29" t="s">
        <v>8241</v>
      </c>
      <c r="F4190" s="30" t="s">
        <v>31546</v>
      </c>
    </row>
    <row r="4191" spans="1:6" ht="28.8" hidden="1" x14ac:dyDescent="0.3">
      <c r="A4191" s="29">
        <v>11</v>
      </c>
      <c r="B4191" s="30" t="s">
        <v>31013</v>
      </c>
      <c r="C4191" s="29" t="s">
        <v>31544</v>
      </c>
      <c r="D4191" s="30" t="s">
        <v>31545</v>
      </c>
      <c r="E4191" s="29" t="s">
        <v>8243</v>
      </c>
      <c r="F4191" s="30" t="s">
        <v>31547</v>
      </c>
    </row>
    <row r="4192" spans="1:6" ht="28.8" hidden="1" x14ac:dyDescent="0.3">
      <c r="A4192" s="29">
        <v>11</v>
      </c>
      <c r="B4192" s="30" t="s">
        <v>31013</v>
      </c>
      <c r="C4192" s="29" t="s">
        <v>31544</v>
      </c>
      <c r="D4192" s="30" t="s">
        <v>31545</v>
      </c>
      <c r="E4192" s="29" t="s">
        <v>8245</v>
      </c>
      <c r="F4192" s="30" t="s">
        <v>31548</v>
      </c>
    </row>
    <row r="4193" spans="1:6" ht="28.8" hidden="1" x14ac:dyDescent="0.3">
      <c r="A4193" s="29">
        <v>11</v>
      </c>
      <c r="B4193" s="30" t="s">
        <v>31013</v>
      </c>
      <c r="C4193" s="29" t="s">
        <v>31544</v>
      </c>
      <c r="D4193" s="30" t="s">
        <v>31545</v>
      </c>
      <c r="E4193" s="29" t="s">
        <v>8247</v>
      </c>
      <c r="F4193" s="30" t="s">
        <v>31549</v>
      </c>
    </row>
    <row r="4194" spans="1:6" ht="28.8" hidden="1" x14ac:dyDescent="0.3">
      <c r="A4194" s="29">
        <v>11</v>
      </c>
      <c r="B4194" s="30" t="s">
        <v>31013</v>
      </c>
      <c r="C4194" s="29" t="s">
        <v>31550</v>
      </c>
      <c r="D4194" s="30" t="s">
        <v>31551</v>
      </c>
      <c r="E4194" s="29" t="s">
        <v>8249</v>
      </c>
      <c r="F4194" s="30" t="s">
        <v>31552</v>
      </c>
    </row>
    <row r="4195" spans="1:6" ht="28.8" hidden="1" x14ac:dyDescent="0.3">
      <c r="A4195" s="29">
        <v>11</v>
      </c>
      <c r="B4195" s="30" t="s">
        <v>31013</v>
      </c>
      <c r="C4195" s="29" t="s">
        <v>31550</v>
      </c>
      <c r="D4195" s="30" t="s">
        <v>31551</v>
      </c>
      <c r="E4195" s="29" t="s">
        <v>8251</v>
      </c>
      <c r="F4195" s="30" t="s">
        <v>31553</v>
      </c>
    </row>
    <row r="4196" spans="1:6" ht="28.8" hidden="1" x14ac:dyDescent="0.3">
      <c r="A4196" s="29">
        <v>11</v>
      </c>
      <c r="B4196" s="30" t="s">
        <v>31013</v>
      </c>
      <c r="C4196" s="29" t="s">
        <v>31550</v>
      </c>
      <c r="D4196" s="30" t="s">
        <v>31551</v>
      </c>
      <c r="E4196" s="29" t="s">
        <v>8253</v>
      </c>
      <c r="F4196" s="30" t="s">
        <v>31554</v>
      </c>
    </row>
    <row r="4197" spans="1:6" ht="28.8" hidden="1" x14ac:dyDescent="0.3">
      <c r="A4197" s="29">
        <v>11</v>
      </c>
      <c r="B4197" s="30" t="s">
        <v>31013</v>
      </c>
      <c r="C4197" s="29" t="s">
        <v>31550</v>
      </c>
      <c r="D4197" s="30" t="s">
        <v>31551</v>
      </c>
      <c r="E4197" s="29" t="s">
        <v>8255</v>
      </c>
      <c r="F4197" s="30" t="s">
        <v>31555</v>
      </c>
    </row>
    <row r="4198" spans="1:6" ht="28.8" hidden="1" x14ac:dyDescent="0.3">
      <c r="A4198" s="29">
        <v>11</v>
      </c>
      <c r="B4198" s="30" t="s">
        <v>31013</v>
      </c>
      <c r="C4198" s="29" t="s">
        <v>31550</v>
      </c>
      <c r="D4198" s="30" t="s">
        <v>31551</v>
      </c>
      <c r="E4198" s="29" t="s">
        <v>8257</v>
      </c>
      <c r="F4198" s="30" t="s">
        <v>31556</v>
      </c>
    </row>
    <row r="4199" spans="1:6" ht="28.8" hidden="1" x14ac:dyDescent="0.3">
      <c r="A4199" s="29">
        <v>11</v>
      </c>
      <c r="B4199" s="30" t="s">
        <v>31013</v>
      </c>
      <c r="C4199" s="29" t="s">
        <v>31550</v>
      </c>
      <c r="D4199" s="30" t="s">
        <v>31551</v>
      </c>
      <c r="E4199" s="29" t="s">
        <v>8259</v>
      </c>
      <c r="F4199" s="30" t="s">
        <v>31557</v>
      </c>
    </row>
    <row r="4200" spans="1:6" ht="28.8" hidden="1" x14ac:dyDescent="0.3">
      <c r="A4200" s="29">
        <v>11</v>
      </c>
      <c r="B4200" s="30" t="s">
        <v>31013</v>
      </c>
      <c r="C4200" s="29" t="s">
        <v>31550</v>
      </c>
      <c r="D4200" s="30" t="s">
        <v>31551</v>
      </c>
      <c r="E4200" s="29" t="s">
        <v>8261</v>
      </c>
      <c r="F4200" s="30" t="s">
        <v>31558</v>
      </c>
    </row>
    <row r="4201" spans="1:6" ht="28.8" hidden="1" x14ac:dyDescent="0.3">
      <c r="A4201" s="29">
        <v>11</v>
      </c>
      <c r="B4201" s="30" t="s">
        <v>31013</v>
      </c>
      <c r="C4201" s="29" t="s">
        <v>31559</v>
      </c>
      <c r="D4201" s="30" t="s">
        <v>31560</v>
      </c>
      <c r="E4201" s="29" t="s">
        <v>8263</v>
      </c>
      <c r="F4201" s="30" t="s">
        <v>31561</v>
      </c>
    </row>
    <row r="4202" spans="1:6" ht="28.8" hidden="1" x14ac:dyDescent="0.3">
      <c r="A4202" s="29">
        <v>11</v>
      </c>
      <c r="B4202" s="30" t="s">
        <v>31013</v>
      </c>
      <c r="C4202" s="29" t="s">
        <v>31559</v>
      </c>
      <c r="D4202" s="30" t="s">
        <v>31560</v>
      </c>
      <c r="E4202" s="29" t="s">
        <v>8265</v>
      </c>
      <c r="F4202" s="30" t="s">
        <v>31562</v>
      </c>
    </row>
    <row r="4203" spans="1:6" ht="28.8" hidden="1" x14ac:dyDescent="0.3">
      <c r="A4203" s="29">
        <v>11</v>
      </c>
      <c r="B4203" s="30" t="s">
        <v>31013</v>
      </c>
      <c r="C4203" s="29" t="s">
        <v>31559</v>
      </c>
      <c r="D4203" s="30" t="s">
        <v>31560</v>
      </c>
      <c r="E4203" s="29" t="s">
        <v>8267</v>
      </c>
      <c r="F4203" s="30" t="s">
        <v>31563</v>
      </c>
    </row>
    <row r="4204" spans="1:6" ht="28.8" hidden="1" x14ac:dyDescent="0.3">
      <c r="A4204" s="29">
        <v>11</v>
      </c>
      <c r="B4204" s="30" t="s">
        <v>31013</v>
      </c>
      <c r="C4204" s="29" t="s">
        <v>31559</v>
      </c>
      <c r="D4204" s="30" t="s">
        <v>31560</v>
      </c>
      <c r="E4204" s="29" t="s">
        <v>8269</v>
      </c>
      <c r="F4204" s="30" t="s">
        <v>31564</v>
      </c>
    </row>
    <row r="4205" spans="1:6" ht="28.8" hidden="1" x14ac:dyDescent="0.3">
      <c r="A4205" s="29">
        <v>11</v>
      </c>
      <c r="B4205" s="30" t="s">
        <v>31013</v>
      </c>
      <c r="C4205" s="29" t="s">
        <v>31559</v>
      </c>
      <c r="D4205" s="30" t="s">
        <v>31560</v>
      </c>
      <c r="E4205" s="29" t="s">
        <v>8271</v>
      </c>
      <c r="F4205" s="30" t="s">
        <v>31565</v>
      </c>
    </row>
    <row r="4206" spans="1:6" ht="28.8" hidden="1" x14ac:dyDescent="0.3">
      <c r="A4206" s="29">
        <v>11</v>
      </c>
      <c r="B4206" s="30" t="s">
        <v>31013</v>
      </c>
      <c r="C4206" s="29" t="s">
        <v>31559</v>
      </c>
      <c r="D4206" s="30" t="s">
        <v>31560</v>
      </c>
      <c r="E4206" s="29" t="s">
        <v>8273</v>
      </c>
      <c r="F4206" s="30" t="s">
        <v>31566</v>
      </c>
    </row>
    <row r="4207" spans="1:6" ht="28.8" hidden="1" x14ac:dyDescent="0.3">
      <c r="A4207" s="29">
        <v>11</v>
      </c>
      <c r="B4207" s="30" t="s">
        <v>31013</v>
      </c>
      <c r="C4207" s="29" t="s">
        <v>31559</v>
      </c>
      <c r="D4207" s="30" t="s">
        <v>31560</v>
      </c>
      <c r="E4207" s="29" t="s">
        <v>8275</v>
      </c>
      <c r="F4207" s="30" t="s">
        <v>31567</v>
      </c>
    </row>
    <row r="4208" spans="1:6" ht="28.8" hidden="1" x14ac:dyDescent="0.3">
      <c r="A4208" s="29">
        <v>11</v>
      </c>
      <c r="B4208" s="30" t="s">
        <v>31013</v>
      </c>
      <c r="C4208" s="29" t="s">
        <v>31559</v>
      </c>
      <c r="D4208" s="30" t="s">
        <v>31560</v>
      </c>
      <c r="E4208" s="29" t="s">
        <v>8277</v>
      </c>
      <c r="F4208" s="30" t="s">
        <v>31568</v>
      </c>
    </row>
    <row r="4209" spans="1:6" ht="28.8" hidden="1" x14ac:dyDescent="0.3">
      <c r="A4209" s="29">
        <v>11</v>
      </c>
      <c r="B4209" s="30" t="s">
        <v>31013</v>
      </c>
      <c r="C4209" s="29" t="s">
        <v>31569</v>
      </c>
      <c r="D4209" s="30" t="s">
        <v>31570</v>
      </c>
      <c r="E4209" s="29" t="s">
        <v>31571</v>
      </c>
      <c r="F4209" s="30" t="s">
        <v>31572</v>
      </c>
    </row>
    <row r="4210" spans="1:6" ht="28.8" hidden="1" x14ac:dyDescent="0.3">
      <c r="A4210" s="29">
        <v>11</v>
      </c>
      <c r="B4210" s="30" t="s">
        <v>31013</v>
      </c>
      <c r="C4210" s="29" t="s">
        <v>31569</v>
      </c>
      <c r="D4210" s="30" t="s">
        <v>31570</v>
      </c>
      <c r="E4210" s="29" t="s">
        <v>31573</v>
      </c>
      <c r="F4210" s="30" t="s">
        <v>31574</v>
      </c>
    </row>
    <row r="4211" spans="1:6" ht="28.8" hidden="1" x14ac:dyDescent="0.3">
      <c r="A4211" s="29">
        <v>11</v>
      </c>
      <c r="B4211" s="30" t="s">
        <v>31013</v>
      </c>
      <c r="C4211" s="29" t="s">
        <v>31569</v>
      </c>
      <c r="D4211" s="30" t="s">
        <v>31570</v>
      </c>
      <c r="E4211" s="29" t="s">
        <v>31575</v>
      </c>
      <c r="F4211" s="30" t="s">
        <v>31576</v>
      </c>
    </row>
    <row r="4212" spans="1:6" ht="28.8" hidden="1" x14ac:dyDescent="0.3">
      <c r="A4212" s="29">
        <v>11</v>
      </c>
      <c r="B4212" s="30" t="s">
        <v>31013</v>
      </c>
      <c r="C4212" s="29" t="s">
        <v>31569</v>
      </c>
      <c r="D4212" s="30" t="s">
        <v>31570</v>
      </c>
      <c r="E4212" s="29" t="s">
        <v>31577</v>
      </c>
      <c r="F4212" s="30" t="s">
        <v>31578</v>
      </c>
    </row>
    <row r="4213" spans="1:6" ht="28.8" hidden="1" x14ac:dyDescent="0.3">
      <c r="A4213" s="29">
        <v>11</v>
      </c>
      <c r="B4213" s="30" t="s">
        <v>31013</v>
      </c>
      <c r="C4213" s="29" t="s">
        <v>31569</v>
      </c>
      <c r="D4213" s="30" t="s">
        <v>31570</v>
      </c>
      <c r="E4213" s="29" t="s">
        <v>31579</v>
      </c>
      <c r="F4213" s="30" t="s">
        <v>31580</v>
      </c>
    </row>
    <row r="4214" spans="1:6" ht="28.8" hidden="1" x14ac:dyDescent="0.3">
      <c r="A4214" s="29">
        <v>11</v>
      </c>
      <c r="B4214" s="30" t="s">
        <v>31013</v>
      </c>
      <c r="C4214" s="29" t="s">
        <v>31569</v>
      </c>
      <c r="D4214" s="30" t="s">
        <v>31570</v>
      </c>
      <c r="E4214" s="29" t="s">
        <v>31581</v>
      </c>
      <c r="F4214" s="30" t="s">
        <v>31582</v>
      </c>
    </row>
    <row r="4215" spans="1:6" ht="28.8" hidden="1" x14ac:dyDescent="0.3">
      <c r="A4215" s="29">
        <v>11</v>
      </c>
      <c r="B4215" s="30" t="s">
        <v>31013</v>
      </c>
      <c r="C4215" s="29" t="s">
        <v>31583</v>
      </c>
      <c r="D4215" s="30" t="s">
        <v>31584</v>
      </c>
      <c r="E4215" s="29" t="s">
        <v>8281</v>
      </c>
      <c r="F4215" s="30" t="s">
        <v>31585</v>
      </c>
    </row>
    <row r="4216" spans="1:6" ht="28.8" hidden="1" x14ac:dyDescent="0.3">
      <c r="A4216" s="29">
        <v>11</v>
      </c>
      <c r="B4216" s="30" t="s">
        <v>31013</v>
      </c>
      <c r="C4216" s="29" t="s">
        <v>31583</v>
      </c>
      <c r="D4216" s="30" t="s">
        <v>31584</v>
      </c>
      <c r="E4216" s="29" t="s">
        <v>8283</v>
      </c>
      <c r="F4216" s="30" t="s">
        <v>31586</v>
      </c>
    </row>
    <row r="4217" spans="1:6" ht="28.8" hidden="1" x14ac:dyDescent="0.3">
      <c r="A4217" s="29">
        <v>11</v>
      </c>
      <c r="B4217" s="30" t="s">
        <v>31013</v>
      </c>
      <c r="C4217" s="29" t="s">
        <v>31583</v>
      </c>
      <c r="D4217" s="30" t="s">
        <v>31584</v>
      </c>
      <c r="E4217" s="29" t="s">
        <v>8285</v>
      </c>
      <c r="F4217" s="30" t="s">
        <v>31587</v>
      </c>
    </row>
    <row r="4218" spans="1:6" ht="28.8" hidden="1" x14ac:dyDescent="0.3">
      <c r="A4218" s="29">
        <v>11</v>
      </c>
      <c r="B4218" s="30" t="s">
        <v>31013</v>
      </c>
      <c r="C4218" s="29" t="s">
        <v>31583</v>
      </c>
      <c r="D4218" s="30" t="s">
        <v>31584</v>
      </c>
      <c r="E4218" s="29" t="s">
        <v>8287</v>
      </c>
      <c r="F4218" s="30" t="s">
        <v>31588</v>
      </c>
    </row>
    <row r="4219" spans="1:6" ht="28.8" hidden="1" x14ac:dyDescent="0.3">
      <c r="A4219" s="29">
        <v>11</v>
      </c>
      <c r="B4219" s="30" t="s">
        <v>31013</v>
      </c>
      <c r="C4219" s="29" t="s">
        <v>31583</v>
      </c>
      <c r="D4219" s="30" t="s">
        <v>31584</v>
      </c>
      <c r="E4219" s="29" t="s">
        <v>8289</v>
      </c>
      <c r="F4219" s="30" t="s">
        <v>31589</v>
      </c>
    </row>
    <row r="4220" spans="1:6" ht="28.8" hidden="1" x14ac:dyDescent="0.3">
      <c r="A4220" s="29">
        <v>11</v>
      </c>
      <c r="B4220" s="30" t="s">
        <v>31013</v>
      </c>
      <c r="C4220" s="29" t="s">
        <v>31583</v>
      </c>
      <c r="D4220" s="30" t="s">
        <v>31584</v>
      </c>
      <c r="E4220" s="29" t="s">
        <v>8291</v>
      </c>
      <c r="F4220" s="30" t="s">
        <v>31590</v>
      </c>
    </row>
    <row r="4221" spans="1:6" ht="43.2" hidden="1" x14ac:dyDescent="0.3">
      <c r="A4221" s="29">
        <v>11</v>
      </c>
      <c r="B4221" s="30" t="s">
        <v>31013</v>
      </c>
      <c r="C4221" s="29" t="s">
        <v>31591</v>
      </c>
      <c r="D4221" s="30" t="s">
        <v>31592</v>
      </c>
      <c r="E4221" s="29" t="s">
        <v>8293</v>
      </c>
      <c r="F4221" s="30" t="s">
        <v>31593</v>
      </c>
    </row>
    <row r="4222" spans="1:6" ht="43.2" hidden="1" x14ac:dyDescent="0.3">
      <c r="A4222" s="29">
        <v>11</v>
      </c>
      <c r="B4222" s="30" t="s">
        <v>31013</v>
      </c>
      <c r="C4222" s="29" t="s">
        <v>31591</v>
      </c>
      <c r="D4222" s="30" t="s">
        <v>31592</v>
      </c>
      <c r="E4222" s="29" t="s">
        <v>8295</v>
      </c>
      <c r="F4222" s="30" t="s">
        <v>31594</v>
      </c>
    </row>
    <row r="4223" spans="1:6" ht="28.8" hidden="1" x14ac:dyDescent="0.3">
      <c r="A4223" s="29">
        <v>11</v>
      </c>
      <c r="B4223" s="30" t="s">
        <v>31013</v>
      </c>
      <c r="C4223" s="29" t="s">
        <v>31595</v>
      </c>
      <c r="D4223" s="30" t="s">
        <v>31596</v>
      </c>
      <c r="E4223" s="29" t="s">
        <v>8297</v>
      </c>
      <c r="F4223" s="30" t="s">
        <v>31597</v>
      </c>
    </row>
    <row r="4224" spans="1:6" ht="28.8" hidden="1" x14ac:dyDescent="0.3">
      <c r="A4224" s="29">
        <v>11</v>
      </c>
      <c r="B4224" s="30" t="s">
        <v>31013</v>
      </c>
      <c r="C4224" s="29" t="s">
        <v>31595</v>
      </c>
      <c r="D4224" s="30" t="s">
        <v>31596</v>
      </c>
      <c r="E4224" s="29" t="s">
        <v>8299</v>
      </c>
      <c r="F4224" s="30" t="s">
        <v>31598</v>
      </c>
    </row>
    <row r="4225" spans="1:6" ht="28.8" hidden="1" x14ac:dyDescent="0.3">
      <c r="A4225" s="29">
        <v>11</v>
      </c>
      <c r="B4225" s="30" t="s">
        <v>31013</v>
      </c>
      <c r="C4225" s="29" t="s">
        <v>31595</v>
      </c>
      <c r="D4225" s="30" t="s">
        <v>31596</v>
      </c>
      <c r="E4225" s="29" t="s">
        <v>8301</v>
      </c>
      <c r="F4225" s="30" t="s">
        <v>31599</v>
      </c>
    </row>
    <row r="4226" spans="1:6" ht="28.8" hidden="1" x14ac:dyDescent="0.3">
      <c r="A4226" s="29">
        <v>11</v>
      </c>
      <c r="B4226" s="30" t="s">
        <v>31013</v>
      </c>
      <c r="C4226" s="29" t="s">
        <v>31595</v>
      </c>
      <c r="D4226" s="30" t="s">
        <v>31596</v>
      </c>
      <c r="E4226" s="29" t="s">
        <v>8303</v>
      </c>
      <c r="F4226" s="30" t="s">
        <v>31600</v>
      </c>
    </row>
    <row r="4227" spans="1:6" ht="28.8" hidden="1" x14ac:dyDescent="0.3">
      <c r="A4227" s="29">
        <v>11</v>
      </c>
      <c r="B4227" s="30" t="s">
        <v>31013</v>
      </c>
      <c r="C4227" s="29" t="s">
        <v>31595</v>
      </c>
      <c r="D4227" s="30" t="s">
        <v>31596</v>
      </c>
      <c r="E4227" s="29" t="s">
        <v>8305</v>
      </c>
      <c r="F4227" s="30" t="s">
        <v>31601</v>
      </c>
    </row>
    <row r="4228" spans="1:6" ht="28.8" hidden="1" x14ac:dyDescent="0.3">
      <c r="A4228" s="29">
        <v>11</v>
      </c>
      <c r="B4228" s="30" t="s">
        <v>31013</v>
      </c>
      <c r="C4228" s="29" t="s">
        <v>31595</v>
      </c>
      <c r="D4228" s="30" t="s">
        <v>31596</v>
      </c>
      <c r="E4228" s="29" t="s">
        <v>8307</v>
      </c>
      <c r="F4228" s="30" t="s">
        <v>31602</v>
      </c>
    </row>
    <row r="4229" spans="1:6" ht="28.8" hidden="1" x14ac:dyDescent="0.3">
      <c r="A4229" s="29">
        <v>11</v>
      </c>
      <c r="B4229" s="30" t="s">
        <v>31013</v>
      </c>
      <c r="C4229" s="29" t="s">
        <v>31595</v>
      </c>
      <c r="D4229" s="30" t="s">
        <v>31596</v>
      </c>
      <c r="E4229" s="29" t="s">
        <v>8309</v>
      </c>
      <c r="F4229" s="30" t="s">
        <v>31603</v>
      </c>
    </row>
    <row r="4230" spans="1:6" ht="28.8" hidden="1" x14ac:dyDescent="0.3">
      <c r="A4230" s="29">
        <v>11</v>
      </c>
      <c r="B4230" s="30" t="s">
        <v>31013</v>
      </c>
      <c r="C4230" s="29" t="s">
        <v>31604</v>
      </c>
      <c r="D4230" s="30" t="s">
        <v>31605</v>
      </c>
      <c r="E4230" s="29" t="s">
        <v>8311</v>
      </c>
      <c r="F4230" s="30" t="s">
        <v>31606</v>
      </c>
    </row>
    <row r="4231" spans="1:6" ht="28.8" hidden="1" x14ac:dyDescent="0.3">
      <c r="A4231" s="29">
        <v>11</v>
      </c>
      <c r="B4231" s="30" t="s">
        <v>31013</v>
      </c>
      <c r="C4231" s="29" t="s">
        <v>31604</v>
      </c>
      <c r="D4231" s="30" t="s">
        <v>31605</v>
      </c>
      <c r="E4231" s="29" t="s">
        <v>8313</v>
      </c>
      <c r="F4231" s="30" t="s">
        <v>31607</v>
      </c>
    </row>
    <row r="4232" spans="1:6" ht="28.8" hidden="1" x14ac:dyDescent="0.3">
      <c r="A4232" s="29">
        <v>11</v>
      </c>
      <c r="B4232" s="30" t="s">
        <v>31013</v>
      </c>
      <c r="C4232" s="29" t="s">
        <v>31604</v>
      </c>
      <c r="D4232" s="30" t="s">
        <v>31605</v>
      </c>
      <c r="E4232" s="29" t="s">
        <v>8315</v>
      </c>
      <c r="F4232" s="30" t="s">
        <v>31608</v>
      </c>
    </row>
    <row r="4233" spans="1:6" ht="28.8" hidden="1" x14ac:dyDescent="0.3">
      <c r="A4233" s="29">
        <v>11</v>
      </c>
      <c r="B4233" s="30" t="s">
        <v>31013</v>
      </c>
      <c r="C4233" s="29" t="s">
        <v>31604</v>
      </c>
      <c r="D4233" s="30" t="s">
        <v>31605</v>
      </c>
      <c r="E4233" s="29" t="s">
        <v>8317</v>
      </c>
      <c r="F4233" s="30" t="s">
        <v>31609</v>
      </c>
    </row>
    <row r="4234" spans="1:6" ht="28.8" hidden="1" x14ac:dyDescent="0.3">
      <c r="A4234" s="29">
        <v>11</v>
      </c>
      <c r="B4234" s="30" t="s">
        <v>31013</v>
      </c>
      <c r="C4234" s="29" t="s">
        <v>31604</v>
      </c>
      <c r="D4234" s="30" t="s">
        <v>31605</v>
      </c>
      <c r="E4234" s="29" t="s">
        <v>8319</v>
      </c>
      <c r="F4234" s="30" t="s">
        <v>31610</v>
      </c>
    </row>
    <row r="4235" spans="1:6" ht="28.8" hidden="1" x14ac:dyDescent="0.3">
      <c r="A4235" s="29">
        <v>11</v>
      </c>
      <c r="B4235" s="30" t="s">
        <v>31013</v>
      </c>
      <c r="C4235" s="29" t="s">
        <v>31604</v>
      </c>
      <c r="D4235" s="30" t="s">
        <v>31605</v>
      </c>
      <c r="E4235" s="29" t="s">
        <v>8321</v>
      </c>
      <c r="F4235" s="30" t="s">
        <v>31611</v>
      </c>
    </row>
    <row r="4236" spans="1:6" ht="28.8" hidden="1" x14ac:dyDescent="0.3">
      <c r="A4236" s="29">
        <v>11</v>
      </c>
      <c r="B4236" s="30" t="s">
        <v>31013</v>
      </c>
      <c r="C4236" s="29" t="s">
        <v>31604</v>
      </c>
      <c r="D4236" s="30" t="s">
        <v>31605</v>
      </c>
      <c r="E4236" s="29" t="s">
        <v>8323</v>
      </c>
      <c r="F4236" s="30" t="s">
        <v>31612</v>
      </c>
    </row>
    <row r="4237" spans="1:6" ht="28.8" hidden="1" x14ac:dyDescent="0.3">
      <c r="A4237" s="29">
        <v>11</v>
      </c>
      <c r="B4237" s="30" t="s">
        <v>31013</v>
      </c>
      <c r="C4237" s="29" t="s">
        <v>31604</v>
      </c>
      <c r="D4237" s="30" t="s">
        <v>31605</v>
      </c>
      <c r="E4237" s="29" t="s">
        <v>8325</v>
      </c>
      <c r="F4237" s="30" t="s">
        <v>31613</v>
      </c>
    </row>
    <row r="4238" spans="1:6" ht="28.8" hidden="1" x14ac:dyDescent="0.3">
      <c r="A4238" s="29">
        <v>11</v>
      </c>
      <c r="B4238" s="30" t="s">
        <v>31013</v>
      </c>
      <c r="C4238" s="29" t="s">
        <v>31614</v>
      </c>
      <c r="D4238" s="30" t="s">
        <v>31615</v>
      </c>
      <c r="E4238" s="29" t="s">
        <v>8327</v>
      </c>
      <c r="F4238" s="30" t="s">
        <v>31616</v>
      </c>
    </row>
    <row r="4239" spans="1:6" ht="28.8" hidden="1" x14ac:dyDescent="0.3">
      <c r="A4239" s="29">
        <v>11</v>
      </c>
      <c r="B4239" s="30" t="s">
        <v>31013</v>
      </c>
      <c r="C4239" s="29" t="s">
        <v>31614</v>
      </c>
      <c r="D4239" s="30" t="s">
        <v>31615</v>
      </c>
      <c r="E4239" s="29" t="s">
        <v>8329</v>
      </c>
      <c r="F4239" s="30" t="s">
        <v>31617</v>
      </c>
    </row>
    <row r="4240" spans="1:6" ht="28.8" hidden="1" x14ac:dyDescent="0.3">
      <c r="A4240" s="29">
        <v>11</v>
      </c>
      <c r="B4240" s="30" t="s">
        <v>31013</v>
      </c>
      <c r="C4240" s="29" t="s">
        <v>31614</v>
      </c>
      <c r="D4240" s="30" t="s">
        <v>31615</v>
      </c>
      <c r="E4240" s="29" t="s">
        <v>8331</v>
      </c>
      <c r="F4240" s="30" t="s">
        <v>31618</v>
      </c>
    </row>
    <row r="4241" spans="1:6" ht="28.8" hidden="1" x14ac:dyDescent="0.3">
      <c r="A4241" s="29">
        <v>11</v>
      </c>
      <c r="B4241" s="30" t="s">
        <v>31013</v>
      </c>
      <c r="C4241" s="29" t="s">
        <v>31614</v>
      </c>
      <c r="D4241" s="30" t="s">
        <v>31615</v>
      </c>
      <c r="E4241" s="29" t="s">
        <v>8333</v>
      </c>
      <c r="F4241" s="30" t="s">
        <v>31619</v>
      </c>
    </row>
    <row r="4242" spans="1:6" ht="28.8" hidden="1" x14ac:dyDescent="0.3">
      <c r="A4242" s="29">
        <v>11</v>
      </c>
      <c r="B4242" s="30" t="s">
        <v>31013</v>
      </c>
      <c r="C4242" s="29" t="s">
        <v>31614</v>
      </c>
      <c r="D4242" s="30" t="s">
        <v>31615</v>
      </c>
      <c r="E4242" s="29" t="s">
        <v>8335</v>
      </c>
      <c r="F4242" s="30" t="s">
        <v>31620</v>
      </c>
    </row>
    <row r="4243" spans="1:6" ht="28.8" hidden="1" x14ac:dyDescent="0.3">
      <c r="A4243" s="29">
        <v>11</v>
      </c>
      <c r="B4243" s="30" t="s">
        <v>31013</v>
      </c>
      <c r="C4243" s="29" t="s">
        <v>31621</v>
      </c>
      <c r="D4243" s="30" t="s">
        <v>31622</v>
      </c>
      <c r="E4243" s="29" t="s">
        <v>8337</v>
      </c>
      <c r="F4243" s="30" t="s">
        <v>31623</v>
      </c>
    </row>
    <row r="4244" spans="1:6" ht="28.8" hidden="1" x14ac:dyDescent="0.3">
      <c r="A4244" s="29">
        <v>11</v>
      </c>
      <c r="B4244" s="30" t="s">
        <v>31013</v>
      </c>
      <c r="C4244" s="29" t="s">
        <v>31621</v>
      </c>
      <c r="D4244" s="30" t="s">
        <v>31622</v>
      </c>
      <c r="E4244" s="29" t="s">
        <v>8339</v>
      </c>
      <c r="F4244" s="30" t="s">
        <v>31624</v>
      </c>
    </row>
    <row r="4245" spans="1:6" ht="28.8" hidden="1" x14ac:dyDescent="0.3">
      <c r="A4245" s="29">
        <v>11</v>
      </c>
      <c r="B4245" s="30" t="s">
        <v>31013</v>
      </c>
      <c r="C4245" s="29" t="s">
        <v>31621</v>
      </c>
      <c r="D4245" s="30" t="s">
        <v>31622</v>
      </c>
      <c r="E4245" s="29" t="s">
        <v>8341</v>
      </c>
      <c r="F4245" s="30" t="s">
        <v>31625</v>
      </c>
    </row>
    <row r="4246" spans="1:6" ht="28.8" hidden="1" x14ac:dyDescent="0.3">
      <c r="A4246" s="29">
        <v>12</v>
      </c>
      <c r="B4246" s="30" t="s">
        <v>31626</v>
      </c>
      <c r="C4246" s="29" t="s">
        <v>31627</v>
      </c>
      <c r="D4246" s="30" t="s">
        <v>31628</v>
      </c>
      <c r="E4246" s="29" t="s">
        <v>8343</v>
      </c>
      <c r="F4246" s="30" t="s">
        <v>31629</v>
      </c>
    </row>
    <row r="4247" spans="1:6" ht="28.8" hidden="1" x14ac:dyDescent="0.3">
      <c r="A4247" s="29">
        <v>12</v>
      </c>
      <c r="B4247" s="30" t="s">
        <v>31626</v>
      </c>
      <c r="C4247" s="29" t="s">
        <v>31630</v>
      </c>
      <c r="D4247" s="30" t="s">
        <v>31631</v>
      </c>
      <c r="E4247" s="29" t="s">
        <v>8345</v>
      </c>
      <c r="F4247" s="30" t="s">
        <v>31632</v>
      </c>
    </row>
    <row r="4248" spans="1:6" ht="28.8" hidden="1" x14ac:dyDescent="0.3">
      <c r="A4248" s="29">
        <v>12</v>
      </c>
      <c r="B4248" s="30" t="s">
        <v>31626</v>
      </c>
      <c r="C4248" s="29" t="s">
        <v>31630</v>
      </c>
      <c r="D4248" s="30" t="s">
        <v>31631</v>
      </c>
      <c r="E4248" s="29" t="s">
        <v>8347</v>
      </c>
      <c r="F4248" s="30" t="s">
        <v>31633</v>
      </c>
    </row>
    <row r="4249" spans="1:6" ht="28.8" hidden="1" x14ac:dyDescent="0.3">
      <c r="A4249" s="29">
        <v>12</v>
      </c>
      <c r="B4249" s="30" t="s">
        <v>31626</v>
      </c>
      <c r="C4249" s="29" t="s">
        <v>31634</v>
      </c>
      <c r="D4249" s="30" t="s">
        <v>31635</v>
      </c>
      <c r="E4249" s="29" t="s">
        <v>8349</v>
      </c>
      <c r="F4249" s="30" t="s">
        <v>31636</v>
      </c>
    </row>
    <row r="4250" spans="1:6" ht="28.8" hidden="1" x14ac:dyDescent="0.3">
      <c r="A4250" s="29">
        <v>12</v>
      </c>
      <c r="B4250" s="30" t="s">
        <v>31626</v>
      </c>
      <c r="C4250" s="29" t="s">
        <v>31634</v>
      </c>
      <c r="D4250" s="30" t="s">
        <v>31635</v>
      </c>
      <c r="E4250" s="29" t="s">
        <v>8351</v>
      </c>
      <c r="F4250" s="30" t="s">
        <v>31637</v>
      </c>
    </row>
    <row r="4251" spans="1:6" ht="28.8" hidden="1" x14ac:dyDescent="0.3">
      <c r="A4251" s="29">
        <v>12</v>
      </c>
      <c r="B4251" s="30" t="s">
        <v>31626</v>
      </c>
      <c r="C4251" s="29" t="s">
        <v>31634</v>
      </c>
      <c r="D4251" s="30" t="s">
        <v>31635</v>
      </c>
      <c r="E4251" s="29" t="s">
        <v>8353</v>
      </c>
      <c r="F4251" s="30" t="s">
        <v>31638</v>
      </c>
    </row>
    <row r="4252" spans="1:6" ht="28.8" hidden="1" x14ac:dyDescent="0.3">
      <c r="A4252" s="29">
        <v>12</v>
      </c>
      <c r="B4252" s="30" t="s">
        <v>31626</v>
      </c>
      <c r="C4252" s="29" t="s">
        <v>31634</v>
      </c>
      <c r="D4252" s="30" t="s">
        <v>31635</v>
      </c>
      <c r="E4252" s="29" t="s">
        <v>8355</v>
      </c>
      <c r="F4252" s="30" t="s">
        <v>31639</v>
      </c>
    </row>
    <row r="4253" spans="1:6" ht="28.8" hidden="1" x14ac:dyDescent="0.3">
      <c r="A4253" s="29">
        <v>12</v>
      </c>
      <c r="B4253" s="30" t="s">
        <v>31626</v>
      </c>
      <c r="C4253" s="29" t="s">
        <v>31634</v>
      </c>
      <c r="D4253" s="30" t="s">
        <v>31635</v>
      </c>
      <c r="E4253" s="29" t="s">
        <v>8357</v>
      </c>
      <c r="F4253" s="30" t="s">
        <v>31640</v>
      </c>
    </row>
    <row r="4254" spans="1:6" ht="28.8" hidden="1" x14ac:dyDescent="0.3">
      <c r="A4254" s="29">
        <v>12</v>
      </c>
      <c r="B4254" s="30" t="s">
        <v>31626</v>
      </c>
      <c r="C4254" s="29" t="s">
        <v>31634</v>
      </c>
      <c r="D4254" s="30" t="s">
        <v>31635</v>
      </c>
      <c r="E4254" s="29" t="s">
        <v>8359</v>
      </c>
      <c r="F4254" s="30" t="s">
        <v>31641</v>
      </c>
    </row>
    <row r="4255" spans="1:6" ht="28.8" hidden="1" x14ac:dyDescent="0.3">
      <c r="A4255" s="29">
        <v>12</v>
      </c>
      <c r="B4255" s="30" t="s">
        <v>31626</v>
      </c>
      <c r="C4255" s="29" t="s">
        <v>31634</v>
      </c>
      <c r="D4255" s="30" t="s">
        <v>31635</v>
      </c>
      <c r="E4255" s="29" t="s">
        <v>8361</v>
      </c>
      <c r="F4255" s="30" t="s">
        <v>31642</v>
      </c>
    </row>
    <row r="4256" spans="1:6" ht="28.8" hidden="1" x14ac:dyDescent="0.3">
      <c r="A4256" s="29">
        <v>12</v>
      </c>
      <c r="B4256" s="30" t="s">
        <v>31626</v>
      </c>
      <c r="C4256" s="29" t="s">
        <v>31643</v>
      </c>
      <c r="D4256" s="30" t="s">
        <v>31644</v>
      </c>
      <c r="E4256" s="29" t="s">
        <v>8363</v>
      </c>
      <c r="F4256" s="30" t="s">
        <v>31645</v>
      </c>
    </row>
    <row r="4257" spans="1:6" ht="28.8" hidden="1" x14ac:dyDescent="0.3">
      <c r="A4257" s="29">
        <v>12</v>
      </c>
      <c r="B4257" s="30" t="s">
        <v>31626</v>
      </c>
      <c r="C4257" s="29" t="s">
        <v>31643</v>
      </c>
      <c r="D4257" s="30" t="s">
        <v>31644</v>
      </c>
      <c r="E4257" s="29" t="s">
        <v>8365</v>
      </c>
      <c r="F4257" s="30" t="s">
        <v>31646</v>
      </c>
    </row>
    <row r="4258" spans="1:6" ht="28.8" hidden="1" x14ac:dyDescent="0.3">
      <c r="A4258" s="29">
        <v>12</v>
      </c>
      <c r="B4258" s="30" t="s">
        <v>31626</v>
      </c>
      <c r="C4258" s="29" t="s">
        <v>31643</v>
      </c>
      <c r="D4258" s="30" t="s">
        <v>31644</v>
      </c>
      <c r="E4258" s="29" t="s">
        <v>8367</v>
      </c>
      <c r="F4258" s="30" t="s">
        <v>31647</v>
      </c>
    </row>
    <row r="4259" spans="1:6" ht="28.8" hidden="1" x14ac:dyDescent="0.3">
      <c r="A4259" s="29">
        <v>12</v>
      </c>
      <c r="B4259" s="30" t="s">
        <v>31626</v>
      </c>
      <c r="C4259" s="29" t="s">
        <v>31643</v>
      </c>
      <c r="D4259" s="30" t="s">
        <v>31644</v>
      </c>
      <c r="E4259" s="29" t="s">
        <v>8369</v>
      </c>
      <c r="F4259" s="30" t="s">
        <v>31648</v>
      </c>
    </row>
    <row r="4260" spans="1:6" ht="28.8" hidden="1" x14ac:dyDescent="0.3">
      <c r="A4260" s="29">
        <v>12</v>
      </c>
      <c r="B4260" s="30" t="s">
        <v>31626</v>
      </c>
      <c r="C4260" s="29" t="s">
        <v>31643</v>
      </c>
      <c r="D4260" s="30" t="s">
        <v>31644</v>
      </c>
      <c r="E4260" s="29" t="s">
        <v>8371</v>
      </c>
      <c r="F4260" s="30" t="s">
        <v>31649</v>
      </c>
    </row>
    <row r="4261" spans="1:6" ht="28.8" hidden="1" x14ac:dyDescent="0.3">
      <c r="A4261" s="29">
        <v>12</v>
      </c>
      <c r="B4261" s="30" t="s">
        <v>31626</v>
      </c>
      <c r="C4261" s="29" t="s">
        <v>31643</v>
      </c>
      <c r="D4261" s="30" t="s">
        <v>31644</v>
      </c>
      <c r="E4261" s="29" t="s">
        <v>8373</v>
      </c>
      <c r="F4261" s="30" t="s">
        <v>31650</v>
      </c>
    </row>
    <row r="4262" spans="1:6" ht="28.8" hidden="1" x14ac:dyDescent="0.3">
      <c r="A4262" s="29">
        <v>12</v>
      </c>
      <c r="B4262" s="30" t="s">
        <v>31626</v>
      </c>
      <c r="C4262" s="29" t="s">
        <v>31651</v>
      </c>
      <c r="D4262" s="30" t="s">
        <v>31652</v>
      </c>
      <c r="E4262" s="29" t="s">
        <v>8375</v>
      </c>
      <c r="F4262" s="30" t="s">
        <v>31653</v>
      </c>
    </row>
    <row r="4263" spans="1:6" ht="28.8" hidden="1" x14ac:dyDescent="0.3">
      <c r="A4263" s="29">
        <v>12</v>
      </c>
      <c r="B4263" s="30" t="s">
        <v>31626</v>
      </c>
      <c r="C4263" s="29" t="s">
        <v>31651</v>
      </c>
      <c r="D4263" s="30" t="s">
        <v>31652</v>
      </c>
      <c r="E4263" s="29" t="s">
        <v>8377</v>
      </c>
      <c r="F4263" s="30" t="s">
        <v>31654</v>
      </c>
    </row>
    <row r="4264" spans="1:6" ht="28.8" hidden="1" x14ac:dyDescent="0.3">
      <c r="A4264" s="29">
        <v>12</v>
      </c>
      <c r="B4264" s="30" t="s">
        <v>31626</v>
      </c>
      <c r="C4264" s="29" t="s">
        <v>31651</v>
      </c>
      <c r="D4264" s="30" t="s">
        <v>31652</v>
      </c>
      <c r="E4264" s="29" t="s">
        <v>8379</v>
      </c>
      <c r="F4264" s="30" t="s">
        <v>31655</v>
      </c>
    </row>
    <row r="4265" spans="1:6" ht="28.8" hidden="1" x14ac:dyDescent="0.3">
      <c r="A4265" s="29">
        <v>12</v>
      </c>
      <c r="B4265" s="30" t="s">
        <v>31626</v>
      </c>
      <c r="C4265" s="29" t="s">
        <v>31651</v>
      </c>
      <c r="D4265" s="30" t="s">
        <v>31652</v>
      </c>
      <c r="E4265" s="29" t="s">
        <v>8381</v>
      </c>
      <c r="F4265" s="30" t="s">
        <v>31656</v>
      </c>
    </row>
    <row r="4266" spans="1:6" ht="28.8" hidden="1" x14ac:dyDescent="0.3">
      <c r="A4266" s="29">
        <v>12</v>
      </c>
      <c r="B4266" s="30" t="s">
        <v>31626</v>
      </c>
      <c r="C4266" s="29" t="s">
        <v>31651</v>
      </c>
      <c r="D4266" s="30" t="s">
        <v>31652</v>
      </c>
      <c r="E4266" s="29" t="s">
        <v>8383</v>
      </c>
      <c r="F4266" s="30" t="s">
        <v>31657</v>
      </c>
    </row>
    <row r="4267" spans="1:6" ht="28.8" hidden="1" x14ac:dyDescent="0.3">
      <c r="A4267" s="29">
        <v>12</v>
      </c>
      <c r="B4267" s="30" t="s">
        <v>31626</v>
      </c>
      <c r="C4267" s="29" t="s">
        <v>31651</v>
      </c>
      <c r="D4267" s="30" t="s">
        <v>31652</v>
      </c>
      <c r="E4267" s="29" t="s">
        <v>8385</v>
      </c>
      <c r="F4267" s="30" t="s">
        <v>31658</v>
      </c>
    </row>
    <row r="4268" spans="1:6" ht="28.8" hidden="1" x14ac:dyDescent="0.3">
      <c r="A4268" s="29">
        <v>12</v>
      </c>
      <c r="B4268" s="30" t="s">
        <v>31626</v>
      </c>
      <c r="C4268" s="29" t="s">
        <v>31659</v>
      </c>
      <c r="D4268" s="30" t="s">
        <v>31660</v>
      </c>
      <c r="E4268" s="29" t="s">
        <v>8387</v>
      </c>
      <c r="F4268" s="30" t="s">
        <v>31661</v>
      </c>
    </row>
    <row r="4269" spans="1:6" ht="28.8" hidden="1" x14ac:dyDescent="0.3">
      <c r="A4269" s="29">
        <v>12</v>
      </c>
      <c r="B4269" s="30" t="s">
        <v>31626</v>
      </c>
      <c r="C4269" s="29" t="s">
        <v>31659</v>
      </c>
      <c r="D4269" s="30" t="s">
        <v>31660</v>
      </c>
      <c r="E4269" s="29" t="s">
        <v>8389</v>
      </c>
      <c r="F4269" s="30" t="s">
        <v>31662</v>
      </c>
    </row>
    <row r="4270" spans="1:6" ht="28.8" hidden="1" x14ac:dyDescent="0.3">
      <c r="A4270" s="29">
        <v>12</v>
      </c>
      <c r="B4270" s="30" t="s">
        <v>31626</v>
      </c>
      <c r="C4270" s="29" t="s">
        <v>31663</v>
      </c>
      <c r="D4270" s="30" t="s">
        <v>31664</v>
      </c>
      <c r="E4270" s="29" t="s">
        <v>8391</v>
      </c>
      <c r="F4270" s="30" t="s">
        <v>31665</v>
      </c>
    </row>
    <row r="4271" spans="1:6" ht="28.8" hidden="1" x14ac:dyDescent="0.3">
      <c r="A4271" s="29">
        <v>12</v>
      </c>
      <c r="B4271" s="30" t="s">
        <v>31626</v>
      </c>
      <c r="C4271" s="29" t="s">
        <v>31663</v>
      </c>
      <c r="D4271" s="30" t="s">
        <v>31664</v>
      </c>
      <c r="E4271" s="29" t="s">
        <v>8393</v>
      </c>
      <c r="F4271" s="30" t="s">
        <v>31666</v>
      </c>
    </row>
    <row r="4272" spans="1:6" ht="28.8" hidden="1" x14ac:dyDescent="0.3">
      <c r="A4272" s="29">
        <v>12</v>
      </c>
      <c r="B4272" s="30" t="s">
        <v>31626</v>
      </c>
      <c r="C4272" s="29" t="s">
        <v>31663</v>
      </c>
      <c r="D4272" s="30" t="s">
        <v>31664</v>
      </c>
      <c r="E4272" s="29" t="s">
        <v>8395</v>
      </c>
      <c r="F4272" s="30" t="s">
        <v>31667</v>
      </c>
    </row>
    <row r="4273" spans="1:6" ht="28.8" hidden="1" x14ac:dyDescent="0.3">
      <c r="A4273" s="29">
        <v>12</v>
      </c>
      <c r="B4273" s="30" t="s">
        <v>31626</v>
      </c>
      <c r="C4273" s="29" t="s">
        <v>31663</v>
      </c>
      <c r="D4273" s="30" t="s">
        <v>31664</v>
      </c>
      <c r="E4273" s="29" t="s">
        <v>8397</v>
      </c>
      <c r="F4273" s="30" t="s">
        <v>31668</v>
      </c>
    </row>
    <row r="4274" spans="1:6" ht="28.8" hidden="1" x14ac:dyDescent="0.3">
      <c r="A4274" s="29">
        <v>12</v>
      </c>
      <c r="B4274" s="30" t="s">
        <v>31626</v>
      </c>
      <c r="C4274" s="29" t="s">
        <v>31669</v>
      </c>
      <c r="D4274" s="30" t="s">
        <v>31670</v>
      </c>
      <c r="E4274" s="29" t="s">
        <v>8399</v>
      </c>
      <c r="F4274" s="30" t="s">
        <v>31671</v>
      </c>
    </row>
    <row r="4275" spans="1:6" ht="28.8" hidden="1" x14ac:dyDescent="0.3">
      <c r="A4275" s="29">
        <v>12</v>
      </c>
      <c r="B4275" s="30" t="s">
        <v>31626</v>
      </c>
      <c r="C4275" s="29" t="s">
        <v>31669</v>
      </c>
      <c r="D4275" s="30" t="s">
        <v>31670</v>
      </c>
      <c r="E4275" s="29" t="s">
        <v>8401</v>
      </c>
      <c r="F4275" s="30" t="s">
        <v>31672</v>
      </c>
    </row>
    <row r="4276" spans="1:6" ht="28.8" hidden="1" x14ac:dyDescent="0.3">
      <c r="A4276" s="29">
        <v>12</v>
      </c>
      <c r="B4276" s="30" t="s">
        <v>31626</v>
      </c>
      <c r="C4276" s="29" t="s">
        <v>31669</v>
      </c>
      <c r="D4276" s="30" t="s">
        <v>31670</v>
      </c>
      <c r="E4276" s="29" t="s">
        <v>8403</v>
      </c>
      <c r="F4276" s="30" t="s">
        <v>31673</v>
      </c>
    </row>
    <row r="4277" spans="1:6" ht="28.8" hidden="1" x14ac:dyDescent="0.3">
      <c r="A4277" s="29">
        <v>12</v>
      </c>
      <c r="B4277" s="30" t="s">
        <v>31626</v>
      </c>
      <c r="C4277" s="29" t="s">
        <v>31669</v>
      </c>
      <c r="D4277" s="30" t="s">
        <v>31670</v>
      </c>
      <c r="E4277" s="29" t="s">
        <v>8405</v>
      </c>
      <c r="F4277" s="30" t="s">
        <v>31674</v>
      </c>
    </row>
    <row r="4278" spans="1:6" ht="28.8" hidden="1" x14ac:dyDescent="0.3">
      <c r="A4278" s="29">
        <v>12</v>
      </c>
      <c r="B4278" s="30" t="s">
        <v>31626</v>
      </c>
      <c r="C4278" s="29" t="s">
        <v>31669</v>
      </c>
      <c r="D4278" s="30" t="s">
        <v>31670</v>
      </c>
      <c r="E4278" s="29" t="s">
        <v>8407</v>
      </c>
      <c r="F4278" s="30" t="s">
        <v>31675</v>
      </c>
    </row>
    <row r="4279" spans="1:6" ht="28.8" hidden="1" x14ac:dyDescent="0.3">
      <c r="A4279" s="29">
        <v>12</v>
      </c>
      <c r="B4279" s="30" t="s">
        <v>31626</v>
      </c>
      <c r="C4279" s="29" t="s">
        <v>31669</v>
      </c>
      <c r="D4279" s="30" t="s">
        <v>31670</v>
      </c>
      <c r="E4279" s="29" t="s">
        <v>8409</v>
      </c>
      <c r="F4279" s="30" t="s">
        <v>31676</v>
      </c>
    </row>
    <row r="4280" spans="1:6" ht="28.8" hidden="1" x14ac:dyDescent="0.3">
      <c r="A4280" s="29">
        <v>12</v>
      </c>
      <c r="B4280" s="30" t="s">
        <v>31626</v>
      </c>
      <c r="C4280" s="29" t="s">
        <v>31669</v>
      </c>
      <c r="D4280" s="30" t="s">
        <v>31670</v>
      </c>
      <c r="E4280" s="29" t="s">
        <v>8411</v>
      </c>
      <c r="F4280" s="30" t="s">
        <v>31677</v>
      </c>
    </row>
    <row r="4281" spans="1:6" ht="28.8" hidden="1" x14ac:dyDescent="0.3">
      <c r="A4281" s="29">
        <v>12</v>
      </c>
      <c r="B4281" s="30" t="s">
        <v>31626</v>
      </c>
      <c r="C4281" s="29" t="s">
        <v>31669</v>
      </c>
      <c r="D4281" s="30" t="s">
        <v>31670</v>
      </c>
      <c r="E4281" s="29" t="s">
        <v>8413</v>
      </c>
      <c r="F4281" s="30" t="s">
        <v>31678</v>
      </c>
    </row>
    <row r="4282" spans="1:6" ht="28.8" hidden="1" x14ac:dyDescent="0.3">
      <c r="A4282" s="29">
        <v>12</v>
      </c>
      <c r="B4282" s="30" t="s">
        <v>31626</v>
      </c>
      <c r="C4282" s="29" t="s">
        <v>31679</v>
      </c>
      <c r="D4282" s="30" t="s">
        <v>31680</v>
      </c>
      <c r="E4282" s="29" t="s">
        <v>8415</v>
      </c>
      <c r="F4282" s="30" t="s">
        <v>31681</v>
      </c>
    </row>
    <row r="4283" spans="1:6" ht="28.8" hidden="1" x14ac:dyDescent="0.3">
      <c r="A4283" s="29">
        <v>12</v>
      </c>
      <c r="B4283" s="30" t="s">
        <v>31626</v>
      </c>
      <c r="C4283" s="29" t="s">
        <v>31679</v>
      </c>
      <c r="D4283" s="30" t="s">
        <v>31680</v>
      </c>
      <c r="E4283" s="29" t="s">
        <v>8417</v>
      </c>
      <c r="F4283" s="30" t="s">
        <v>31682</v>
      </c>
    </row>
    <row r="4284" spans="1:6" ht="28.8" hidden="1" x14ac:dyDescent="0.3">
      <c r="A4284" s="29">
        <v>12</v>
      </c>
      <c r="B4284" s="30" t="s">
        <v>31626</v>
      </c>
      <c r="C4284" s="29" t="s">
        <v>31679</v>
      </c>
      <c r="D4284" s="30" t="s">
        <v>31680</v>
      </c>
      <c r="E4284" s="29" t="s">
        <v>8419</v>
      </c>
      <c r="F4284" s="30" t="s">
        <v>31683</v>
      </c>
    </row>
    <row r="4285" spans="1:6" ht="28.8" hidden="1" x14ac:dyDescent="0.3">
      <c r="A4285" s="29">
        <v>12</v>
      </c>
      <c r="B4285" s="30" t="s">
        <v>31626</v>
      </c>
      <c r="C4285" s="29" t="s">
        <v>31679</v>
      </c>
      <c r="D4285" s="30" t="s">
        <v>31680</v>
      </c>
      <c r="E4285" s="29" t="s">
        <v>8421</v>
      </c>
      <c r="F4285" s="30" t="s">
        <v>31684</v>
      </c>
    </row>
    <row r="4286" spans="1:6" ht="28.8" hidden="1" x14ac:dyDescent="0.3">
      <c r="A4286" s="29">
        <v>12</v>
      </c>
      <c r="B4286" s="30" t="s">
        <v>31626</v>
      </c>
      <c r="C4286" s="29" t="s">
        <v>31685</v>
      </c>
      <c r="D4286" s="30" t="s">
        <v>31686</v>
      </c>
      <c r="E4286" s="29" t="s">
        <v>8423</v>
      </c>
      <c r="F4286" s="30" t="s">
        <v>31687</v>
      </c>
    </row>
    <row r="4287" spans="1:6" ht="28.8" hidden="1" x14ac:dyDescent="0.3">
      <c r="A4287" s="29">
        <v>12</v>
      </c>
      <c r="B4287" s="30" t="s">
        <v>31626</v>
      </c>
      <c r="C4287" s="29" t="s">
        <v>31685</v>
      </c>
      <c r="D4287" s="30" t="s">
        <v>31686</v>
      </c>
      <c r="E4287" s="29" t="s">
        <v>8425</v>
      </c>
      <c r="F4287" s="30" t="s">
        <v>31688</v>
      </c>
    </row>
    <row r="4288" spans="1:6" ht="28.8" hidden="1" x14ac:dyDescent="0.3">
      <c r="A4288" s="29">
        <v>12</v>
      </c>
      <c r="B4288" s="30" t="s">
        <v>31626</v>
      </c>
      <c r="C4288" s="29" t="s">
        <v>31685</v>
      </c>
      <c r="D4288" s="30" t="s">
        <v>31686</v>
      </c>
      <c r="E4288" s="29" t="s">
        <v>8427</v>
      </c>
      <c r="F4288" s="30" t="s">
        <v>31689</v>
      </c>
    </row>
    <row r="4289" spans="1:6" ht="28.8" hidden="1" x14ac:dyDescent="0.3">
      <c r="A4289" s="29">
        <v>12</v>
      </c>
      <c r="B4289" s="30" t="s">
        <v>31626</v>
      </c>
      <c r="C4289" s="29" t="s">
        <v>31685</v>
      </c>
      <c r="D4289" s="30" t="s">
        <v>31686</v>
      </c>
      <c r="E4289" s="29" t="s">
        <v>8429</v>
      </c>
      <c r="F4289" s="30" t="s">
        <v>31690</v>
      </c>
    </row>
    <row r="4290" spans="1:6" ht="28.8" hidden="1" x14ac:dyDescent="0.3">
      <c r="A4290" s="29">
        <v>12</v>
      </c>
      <c r="B4290" s="30" t="s">
        <v>31626</v>
      </c>
      <c r="C4290" s="29" t="s">
        <v>31685</v>
      </c>
      <c r="D4290" s="30" t="s">
        <v>31686</v>
      </c>
      <c r="E4290" s="29" t="s">
        <v>8431</v>
      </c>
      <c r="F4290" s="30" t="s">
        <v>31691</v>
      </c>
    </row>
    <row r="4291" spans="1:6" ht="28.8" hidden="1" x14ac:dyDescent="0.3">
      <c r="A4291" s="29">
        <v>12</v>
      </c>
      <c r="B4291" s="30" t="s">
        <v>31626</v>
      </c>
      <c r="C4291" s="29" t="s">
        <v>31685</v>
      </c>
      <c r="D4291" s="30" t="s">
        <v>31686</v>
      </c>
      <c r="E4291" s="29" t="s">
        <v>8433</v>
      </c>
      <c r="F4291" s="30" t="s">
        <v>31692</v>
      </c>
    </row>
    <row r="4292" spans="1:6" ht="28.8" hidden="1" x14ac:dyDescent="0.3">
      <c r="A4292" s="29">
        <v>12</v>
      </c>
      <c r="B4292" s="30" t="s">
        <v>31626</v>
      </c>
      <c r="C4292" s="29" t="s">
        <v>31693</v>
      </c>
      <c r="D4292" s="30" t="s">
        <v>31694</v>
      </c>
      <c r="E4292" s="29" t="s">
        <v>8435</v>
      </c>
      <c r="F4292" s="30" t="s">
        <v>31695</v>
      </c>
    </row>
    <row r="4293" spans="1:6" ht="28.8" hidden="1" x14ac:dyDescent="0.3">
      <c r="A4293" s="29">
        <v>12</v>
      </c>
      <c r="B4293" s="30" t="s">
        <v>31626</v>
      </c>
      <c r="C4293" s="29" t="s">
        <v>31693</v>
      </c>
      <c r="D4293" s="30" t="s">
        <v>31694</v>
      </c>
      <c r="E4293" s="29" t="s">
        <v>8437</v>
      </c>
      <c r="F4293" s="30" t="s">
        <v>31696</v>
      </c>
    </row>
    <row r="4294" spans="1:6" ht="28.8" hidden="1" x14ac:dyDescent="0.3">
      <c r="A4294" s="29">
        <v>12</v>
      </c>
      <c r="B4294" s="30" t="s">
        <v>31626</v>
      </c>
      <c r="C4294" s="29" t="s">
        <v>31693</v>
      </c>
      <c r="D4294" s="30" t="s">
        <v>31694</v>
      </c>
      <c r="E4294" s="29" t="s">
        <v>8439</v>
      </c>
      <c r="F4294" s="30" t="s">
        <v>31697</v>
      </c>
    </row>
    <row r="4295" spans="1:6" ht="28.8" hidden="1" x14ac:dyDescent="0.3">
      <c r="A4295" s="29">
        <v>12</v>
      </c>
      <c r="B4295" s="30" t="s">
        <v>31626</v>
      </c>
      <c r="C4295" s="29" t="s">
        <v>31693</v>
      </c>
      <c r="D4295" s="30" t="s">
        <v>31694</v>
      </c>
      <c r="E4295" s="29" t="s">
        <v>8441</v>
      </c>
      <c r="F4295" s="30" t="s">
        <v>31698</v>
      </c>
    </row>
    <row r="4296" spans="1:6" ht="28.8" hidden="1" x14ac:dyDescent="0.3">
      <c r="A4296" s="29">
        <v>12</v>
      </c>
      <c r="B4296" s="30" t="s">
        <v>31626</v>
      </c>
      <c r="C4296" s="29" t="s">
        <v>31699</v>
      </c>
      <c r="D4296" s="30" t="s">
        <v>31700</v>
      </c>
      <c r="E4296" s="29" t="s">
        <v>8443</v>
      </c>
      <c r="F4296" s="30" t="s">
        <v>31701</v>
      </c>
    </row>
    <row r="4297" spans="1:6" ht="28.8" hidden="1" x14ac:dyDescent="0.3">
      <c r="A4297" s="29">
        <v>12</v>
      </c>
      <c r="B4297" s="30" t="s">
        <v>31626</v>
      </c>
      <c r="C4297" s="29" t="s">
        <v>31702</v>
      </c>
      <c r="D4297" s="30" t="s">
        <v>31703</v>
      </c>
      <c r="E4297" s="29" t="s">
        <v>8445</v>
      </c>
      <c r="F4297" s="30" t="s">
        <v>31704</v>
      </c>
    </row>
    <row r="4298" spans="1:6" ht="28.8" hidden="1" x14ac:dyDescent="0.3">
      <c r="A4298" s="29">
        <v>12</v>
      </c>
      <c r="B4298" s="30" t="s">
        <v>31626</v>
      </c>
      <c r="C4298" s="29" t="s">
        <v>31702</v>
      </c>
      <c r="D4298" s="30" t="s">
        <v>31703</v>
      </c>
      <c r="E4298" s="29" t="s">
        <v>8447</v>
      </c>
      <c r="F4298" s="30" t="s">
        <v>31705</v>
      </c>
    </row>
    <row r="4299" spans="1:6" ht="28.8" hidden="1" x14ac:dyDescent="0.3">
      <c r="A4299" s="29">
        <v>12</v>
      </c>
      <c r="B4299" s="30" t="s">
        <v>31626</v>
      </c>
      <c r="C4299" s="29" t="s">
        <v>31702</v>
      </c>
      <c r="D4299" s="30" t="s">
        <v>31703</v>
      </c>
      <c r="E4299" s="29" t="s">
        <v>8449</v>
      </c>
      <c r="F4299" s="30" t="s">
        <v>31706</v>
      </c>
    </row>
    <row r="4300" spans="1:6" ht="28.8" hidden="1" x14ac:dyDescent="0.3">
      <c r="A4300" s="29">
        <v>12</v>
      </c>
      <c r="B4300" s="30" t="s">
        <v>31626</v>
      </c>
      <c r="C4300" s="29" t="s">
        <v>31707</v>
      </c>
      <c r="D4300" s="30" t="s">
        <v>31708</v>
      </c>
      <c r="E4300" s="29" t="s">
        <v>8451</v>
      </c>
      <c r="F4300" s="30" t="s">
        <v>31709</v>
      </c>
    </row>
    <row r="4301" spans="1:6" ht="28.8" hidden="1" x14ac:dyDescent="0.3">
      <c r="A4301" s="29">
        <v>12</v>
      </c>
      <c r="B4301" s="30" t="s">
        <v>31626</v>
      </c>
      <c r="C4301" s="29" t="s">
        <v>31707</v>
      </c>
      <c r="D4301" s="30" t="s">
        <v>31708</v>
      </c>
      <c r="E4301" s="29" t="s">
        <v>8453</v>
      </c>
      <c r="F4301" s="30" t="s">
        <v>31710</v>
      </c>
    </row>
    <row r="4302" spans="1:6" ht="28.8" hidden="1" x14ac:dyDescent="0.3">
      <c r="A4302" s="29">
        <v>12</v>
      </c>
      <c r="B4302" s="30" t="s">
        <v>31626</v>
      </c>
      <c r="C4302" s="29" t="s">
        <v>31707</v>
      </c>
      <c r="D4302" s="30" t="s">
        <v>31708</v>
      </c>
      <c r="E4302" s="29" t="s">
        <v>8455</v>
      </c>
      <c r="F4302" s="30" t="s">
        <v>31711</v>
      </c>
    </row>
    <row r="4303" spans="1:6" ht="28.8" hidden="1" x14ac:dyDescent="0.3">
      <c r="A4303" s="29">
        <v>12</v>
      </c>
      <c r="B4303" s="30" t="s">
        <v>31626</v>
      </c>
      <c r="C4303" s="29" t="s">
        <v>31707</v>
      </c>
      <c r="D4303" s="30" t="s">
        <v>31708</v>
      </c>
      <c r="E4303" s="29" t="s">
        <v>8457</v>
      </c>
      <c r="F4303" s="30" t="s">
        <v>31712</v>
      </c>
    </row>
    <row r="4304" spans="1:6" ht="28.8" hidden="1" x14ac:dyDescent="0.3">
      <c r="A4304" s="29">
        <v>12</v>
      </c>
      <c r="B4304" s="30" t="s">
        <v>31626</v>
      </c>
      <c r="C4304" s="29" t="s">
        <v>31713</v>
      </c>
      <c r="D4304" s="30" t="s">
        <v>31714</v>
      </c>
      <c r="E4304" s="29" t="s">
        <v>8459</v>
      </c>
      <c r="F4304" s="30" t="s">
        <v>31715</v>
      </c>
    </row>
    <row r="4305" spans="1:6" ht="28.8" hidden="1" x14ac:dyDescent="0.3">
      <c r="A4305" s="29">
        <v>12</v>
      </c>
      <c r="B4305" s="30" t="s">
        <v>31626</v>
      </c>
      <c r="C4305" s="29" t="s">
        <v>31716</v>
      </c>
      <c r="D4305" s="30" t="s">
        <v>31717</v>
      </c>
      <c r="E4305" s="29" t="s">
        <v>8461</v>
      </c>
      <c r="F4305" s="30" t="s">
        <v>31718</v>
      </c>
    </row>
    <row r="4306" spans="1:6" ht="28.8" hidden="1" x14ac:dyDescent="0.3">
      <c r="A4306" s="29">
        <v>12</v>
      </c>
      <c r="B4306" s="30" t="s">
        <v>31626</v>
      </c>
      <c r="C4306" s="29" t="s">
        <v>31716</v>
      </c>
      <c r="D4306" s="30" t="s">
        <v>31717</v>
      </c>
      <c r="E4306" s="29" t="s">
        <v>8463</v>
      </c>
      <c r="F4306" s="30" t="s">
        <v>31719</v>
      </c>
    </row>
    <row r="4307" spans="1:6" ht="28.8" hidden="1" x14ac:dyDescent="0.3">
      <c r="A4307" s="29">
        <v>12</v>
      </c>
      <c r="B4307" s="30" t="s">
        <v>31626</v>
      </c>
      <c r="C4307" s="29" t="s">
        <v>31716</v>
      </c>
      <c r="D4307" s="30" t="s">
        <v>31717</v>
      </c>
      <c r="E4307" s="29" t="s">
        <v>8465</v>
      </c>
      <c r="F4307" s="30" t="s">
        <v>31720</v>
      </c>
    </row>
    <row r="4308" spans="1:6" ht="28.8" hidden="1" x14ac:dyDescent="0.3">
      <c r="A4308" s="29">
        <v>12</v>
      </c>
      <c r="B4308" s="30" t="s">
        <v>31626</v>
      </c>
      <c r="C4308" s="29" t="s">
        <v>31716</v>
      </c>
      <c r="D4308" s="30" t="s">
        <v>31717</v>
      </c>
      <c r="E4308" s="29" t="s">
        <v>8467</v>
      </c>
      <c r="F4308" s="30" t="s">
        <v>31721</v>
      </c>
    </row>
    <row r="4309" spans="1:6" ht="28.8" hidden="1" x14ac:dyDescent="0.3">
      <c r="A4309" s="29">
        <v>12</v>
      </c>
      <c r="B4309" s="30" t="s">
        <v>31626</v>
      </c>
      <c r="C4309" s="29" t="s">
        <v>31716</v>
      </c>
      <c r="D4309" s="30" t="s">
        <v>31717</v>
      </c>
      <c r="E4309" s="29" t="s">
        <v>8469</v>
      </c>
      <c r="F4309" s="30" t="s">
        <v>31722</v>
      </c>
    </row>
    <row r="4310" spans="1:6" ht="28.8" hidden="1" x14ac:dyDescent="0.3">
      <c r="A4310" s="29">
        <v>12</v>
      </c>
      <c r="B4310" s="30" t="s">
        <v>31626</v>
      </c>
      <c r="C4310" s="29" t="s">
        <v>31716</v>
      </c>
      <c r="D4310" s="30" t="s">
        <v>31717</v>
      </c>
      <c r="E4310" s="29" t="s">
        <v>8471</v>
      </c>
      <c r="F4310" s="30" t="s">
        <v>31723</v>
      </c>
    </row>
    <row r="4311" spans="1:6" ht="28.8" hidden="1" x14ac:dyDescent="0.3">
      <c r="A4311" s="29">
        <v>12</v>
      </c>
      <c r="B4311" s="30" t="s">
        <v>31626</v>
      </c>
      <c r="C4311" s="29" t="s">
        <v>31716</v>
      </c>
      <c r="D4311" s="30" t="s">
        <v>31717</v>
      </c>
      <c r="E4311" s="29" t="s">
        <v>8473</v>
      </c>
      <c r="F4311" s="30" t="s">
        <v>31724</v>
      </c>
    </row>
    <row r="4312" spans="1:6" ht="28.8" hidden="1" x14ac:dyDescent="0.3">
      <c r="A4312" s="29">
        <v>12</v>
      </c>
      <c r="B4312" s="30" t="s">
        <v>31626</v>
      </c>
      <c r="C4312" s="29" t="s">
        <v>31716</v>
      </c>
      <c r="D4312" s="30" t="s">
        <v>31717</v>
      </c>
      <c r="E4312" s="29" t="s">
        <v>8475</v>
      </c>
      <c r="F4312" s="30" t="s">
        <v>31725</v>
      </c>
    </row>
    <row r="4313" spans="1:6" ht="28.8" hidden="1" x14ac:dyDescent="0.3">
      <c r="A4313" s="29">
        <v>12</v>
      </c>
      <c r="B4313" s="30" t="s">
        <v>31626</v>
      </c>
      <c r="C4313" s="29" t="s">
        <v>31716</v>
      </c>
      <c r="D4313" s="30" t="s">
        <v>31717</v>
      </c>
      <c r="E4313" s="29" t="s">
        <v>8477</v>
      </c>
      <c r="F4313" s="30" t="s">
        <v>31726</v>
      </c>
    </row>
    <row r="4314" spans="1:6" ht="28.8" hidden="1" x14ac:dyDescent="0.3">
      <c r="A4314" s="29">
        <v>12</v>
      </c>
      <c r="B4314" s="30" t="s">
        <v>31626</v>
      </c>
      <c r="C4314" s="29" t="s">
        <v>31716</v>
      </c>
      <c r="D4314" s="30" t="s">
        <v>31717</v>
      </c>
      <c r="E4314" s="29" t="s">
        <v>8479</v>
      </c>
      <c r="F4314" s="30" t="s">
        <v>31727</v>
      </c>
    </row>
    <row r="4315" spans="1:6" ht="28.8" hidden="1" x14ac:dyDescent="0.3">
      <c r="A4315" s="29">
        <v>12</v>
      </c>
      <c r="B4315" s="30" t="s">
        <v>31626</v>
      </c>
      <c r="C4315" s="29" t="s">
        <v>31728</v>
      </c>
      <c r="D4315" s="30" t="s">
        <v>31729</v>
      </c>
      <c r="E4315" s="29" t="s">
        <v>8481</v>
      </c>
      <c r="F4315" s="30" t="s">
        <v>31730</v>
      </c>
    </row>
    <row r="4316" spans="1:6" ht="28.8" hidden="1" x14ac:dyDescent="0.3">
      <c r="A4316" s="29">
        <v>12</v>
      </c>
      <c r="B4316" s="30" t="s">
        <v>31626</v>
      </c>
      <c r="C4316" s="29" t="s">
        <v>31728</v>
      </c>
      <c r="D4316" s="30" t="s">
        <v>31729</v>
      </c>
      <c r="E4316" s="29" t="s">
        <v>8483</v>
      </c>
      <c r="F4316" s="30" t="s">
        <v>31731</v>
      </c>
    </row>
    <row r="4317" spans="1:6" ht="28.8" hidden="1" x14ac:dyDescent="0.3">
      <c r="A4317" s="29">
        <v>12</v>
      </c>
      <c r="B4317" s="30" t="s">
        <v>31626</v>
      </c>
      <c r="C4317" s="29" t="s">
        <v>31728</v>
      </c>
      <c r="D4317" s="30" t="s">
        <v>31729</v>
      </c>
      <c r="E4317" s="29" t="s">
        <v>8485</v>
      </c>
      <c r="F4317" s="30" t="s">
        <v>31732</v>
      </c>
    </row>
    <row r="4318" spans="1:6" ht="28.8" hidden="1" x14ac:dyDescent="0.3">
      <c r="A4318" s="29">
        <v>12</v>
      </c>
      <c r="B4318" s="30" t="s">
        <v>31626</v>
      </c>
      <c r="C4318" s="29" t="s">
        <v>31728</v>
      </c>
      <c r="D4318" s="30" t="s">
        <v>31729</v>
      </c>
      <c r="E4318" s="29" t="s">
        <v>8487</v>
      </c>
      <c r="F4318" s="30" t="s">
        <v>31733</v>
      </c>
    </row>
    <row r="4319" spans="1:6" ht="28.8" hidden="1" x14ac:dyDescent="0.3">
      <c r="A4319" s="29">
        <v>12</v>
      </c>
      <c r="B4319" s="30" t="s">
        <v>31626</v>
      </c>
      <c r="C4319" s="29" t="s">
        <v>31728</v>
      </c>
      <c r="D4319" s="30" t="s">
        <v>31729</v>
      </c>
      <c r="E4319" s="29" t="s">
        <v>8489</v>
      </c>
      <c r="F4319" s="30" t="s">
        <v>31734</v>
      </c>
    </row>
    <row r="4320" spans="1:6" ht="28.8" hidden="1" x14ac:dyDescent="0.3">
      <c r="A4320" s="29">
        <v>12</v>
      </c>
      <c r="B4320" s="30" t="s">
        <v>31626</v>
      </c>
      <c r="C4320" s="29" t="s">
        <v>31728</v>
      </c>
      <c r="D4320" s="30" t="s">
        <v>31729</v>
      </c>
      <c r="E4320" s="29" t="s">
        <v>8491</v>
      </c>
      <c r="F4320" s="30" t="s">
        <v>31735</v>
      </c>
    </row>
    <row r="4321" spans="1:6" ht="28.8" hidden="1" x14ac:dyDescent="0.3">
      <c r="A4321" s="29">
        <v>12</v>
      </c>
      <c r="B4321" s="30" t="s">
        <v>31626</v>
      </c>
      <c r="C4321" s="29" t="s">
        <v>31728</v>
      </c>
      <c r="D4321" s="30" t="s">
        <v>31729</v>
      </c>
      <c r="E4321" s="29" t="s">
        <v>8493</v>
      </c>
      <c r="F4321" s="30" t="s">
        <v>31736</v>
      </c>
    </row>
    <row r="4322" spans="1:6" ht="28.8" hidden="1" x14ac:dyDescent="0.3">
      <c r="A4322" s="29">
        <v>12</v>
      </c>
      <c r="B4322" s="30" t="s">
        <v>31626</v>
      </c>
      <c r="C4322" s="29" t="s">
        <v>31728</v>
      </c>
      <c r="D4322" s="30" t="s">
        <v>31729</v>
      </c>
      <c r="E4322" s="29" t="s">
        <v>8495</v>
      </c>
      <c r="F4322" s="30" t="s">
        <v>31737</v>
      </c>
    </row>
    <row r="4323" spans="1:6" ht="28.8" hidden="1" x14ac:dyDescent="0.3">
      <c r="A4323" s="29">
        <v>12</v>
      </c>
      <c r="B4323" s="30" t="s">
        <v>31626</v>
      </c>
      <c r="C4323" s="29" t="s">
        <v>31728</v>
      </c>
      <c r="D4323" s="30" t="s">
        <v>31729</v>
      </c>
      <c r="E4323" s="29" t="s">
        <v>8497</v>
      </c>
      <c r="F4323" s="30" t="s">
        <v>31738</v>
      </c>
    </row>
    <row r="4324" spans="1:6" ht="28.8" hidden="1" x14ac:dyDescent="0.3">
      <c r="A4324" s="29">
        <v>12</v>
      </c>
      <c r="B4324" s="30" t="s">
        <v>31626</v>
      </c>
      <c r="C4324" s="29" t="s">
        <v>31728</v>
      </c>
      <c r="D4324" s="30" t="s">
        <v>31729</v>
      </c>
      <c r="E4324" s="29" t="s">
        <v>8499</v>
      </c>
      <c r="F4324" s="30" t="s">
        <v>31739</v>
      </c>
    </row>
    <row r="4325" spans="1:6" ht="28.8" hidden="1" x14ac:dyDescent="0.3">
      <c r="A4325" s="29">
        <v>12</v>
      </c>
      <c r="B4325" s="30" t="s">
        <v>31626</v>
      </c>
      <c r="C4325" s="29" t="s">
        <v>31740</v>
      </c>
      <c r="D4325" s="30" t="s">
        <v>31741</v>
      </c>
      <c r="E4325" s="29" t="s">
        <v>8501</v>
      </c>
      <c r="F4325" s="30" t="s">
        <v>31742</v>
      </c>
    </row>
    <row r="4326" spans="1:6" ht="28.8" hidden="1" x14ac:dyDescent="0.3">
      <c r="A4326" s="29">
        <v>12</v>
      </c>
      <c r="B4326" s="30" t="s">
        <v>31626</v>
      </c>
      <c r="C4326" s="29" t="s">
        <v>31740</v>
      </c>
      <c r="D4326" s="30" t="s">
        <v>31741</v>
      </c>
      <c r="E4326" s="29" t="s">
        <v>8503</v>
      </c>
      <c r="F4326" s="30" t="s">
        <v>31743</v>
      </c>
    </row>
    <row r="4327" spans="1:6" ht="28.8" hidden="1" x14ac:dyDescent="0.3">
      <c r="A4327" s="29">
        <v>12</v>
      </c>
      <c r="B4327" s="30" t="s">
        <v>31626</v>
      </c>
      <c r="C4327" s="29" t="s">
        <v>31740</v>
      </c>
      <c r="D4327" s="30" t="s">
        <v>31741</v>
      </c>
      <c r="E4327" s="29" t="s">
        <v>8505</v>
      </c>
      <c r="F4327" s="30" t="s">
        <v>31744</v>
      </c>
    </row>
    <row r="4328" spans="1:6" ht="28.8" hidden="1" x14ac:dyDescent="0.3">
      <c r="A4328" s="29">
        <v>12</v>
      </c>
      <c r="B4328" s="30" t="s">
        <v>31626</v>
      </c>
      <c r="C4328" s="29" t="s">
        <v>31740</v>
      </c>
      <c r="D4328" s="30" t="s">
        <v>31741</v>
      </c>
      <c r="E4328" s="29" t="s">
        <v>8507</v>
      </c>
      <c r="F4328" s="30" t="s">
        <v>31745</v>
      </c>
    </row>
    <row r="4329" spans="1:6" ht="28.8" hidden="1" x14ac:dyDescent="0.3">
      <c r="A4329" s="29">
        <v>12</v>
      </c>
      <c r="B4329" s="30" t="s">
        <v>31626</v>
      </c>
      <c r="C4329" s="29" t="s">
        <v>31740</v>
      </c>
      <c r="D4329" s="30" t="s">
        <v>31741</v>
      </c>
      <c r="E4329" s="29" t="s">
        <v>8509</v>
      </c>
      <c r="F4329" s="30" t="s">
        <v>31746</v>
      </c>
    </row>
    <row r="4330" spans="1:6" ht="28.8" hidden="1" x14ac:dyDescent="0.3">
      <c r="A4330" s="29">
        <v>12</v>
      </c>
      <c r="B4330" s="30" t="s">
        <v>31626</v>
      </c>
      <c r="C4330" s="29" t="s">
        <v>31740</v>
      </c>
      <c r="D4330" s="30" t="s">
        <v>31741</v>
      </c>
      <c r="E4330" s="29" t="s">
        <v>8511</v>
      </c>
      <c r="F4330" s="30" t="s">
        <v>31747</v>
      </c>
    </row>
    <row r="4331" spans="1:6" ht="28.8" hidden="1" x14ac:dyDescent="0.3">
      <c r="A4331" s="29">
        <v>12</v>
      </c>
      <c r="B4331" s="30" t="s">
        <v>31626</v>
      </c>
      <c r="C4331" s="29" t="s">
        <v>31740</v>
      </c>
      <c r="D4331" s="30" t="s">
        <v>31741</v>
      </c>
      <c r="E4331" s="29" t="s">
        <v>8513</v>
      </c>
      <c r="F4331" s="30" t="s">
        <v>31748</v>
      </c>
    </row>
    <row r="4332" spans="1:6" ht="28.8" hidden="1" x14ac:dyDescent="0.3">
      <c r="A4332" s="29">
        <v>12</v>
      </c>
      <c r="B4332" s="30" t="s">
        <v>31626</v>
      </c>
      <c r="C4332" s="29" t="s">
        <v>31740</v>
      </c>
      <c r="D4332" s="30" t="s">
        <v>31741</v>
      </c>
      <c r="E4332" s="29" t="s">
        <v>8515</v>
      </c>
      <c r="F4332" s="30" t="s">
        <v>31749</v>
      </c>
    </row>
    <row r="4333" spans="1:6" ht="28.8" hidden="1" x14ac:dyDescent="0.3">
      <c r="A4333" s="29">
        <v>12</v>
      </c>
      <c r="B4333" s="30" t="s">
        <v>31626</v>
      </c>
      <c r="C4333" s="29" t="s">
        <v>31750</v>
      </c>
      <c r="D4333" s="30" t="s">
        <v>31751</v>
      </c>
      <c r="E4333" s="29" t="s">
        <v>8517</v>
      </c>
      <c r="F4333" s="30" t="s">
        <v>31752</v>
      </c>
    </row>
    <row r="4334" spans="1:6" ht="28.8" hidden="1" x14ac:dyDescent="0.3">
      <c r="A4334" s="29">
        <v>12</v>
      </c>
      <c r="B4334" s="30" t="s">
        <v>31626</v>
      </c>
      <c r="C4334" s="29" t="s">
        <v>31753</v>
      </c>
      <c r="D4334" s="30" t="s">
        <v>31754</v>
      </c>
      <c r="E4334" s="29" t="s">
        <v>8519</v>
      </c>
      <c r="F4334" s="30" t="s">
        <v>31755</v>
      </c>
    </row>
    <row r="4335" spans="1:6" ht="28.8" hidden="1" x14ac:dyDescent="0.3">
      <c r="A4335" s="29">
        <v>12</v>
      </c>
      <c r="B4335" s="30" t="s">
        <v>31626</v>
      </c>
      <c r="C4335" s="29" t="s">
        <v>31753</v>
      </c>
      <c r="D4335" s="30" t="s">
        <v>31754</v>
      </c>
      <c r="E4335" s="29" t="s">
        <v>8521</v>
      </c>
      <c r="F4335" s="30" t="s">
        <v>31756</v>
      </c>
    </row>
    <row r="4336" spans="1:6" ht="28.8" hidden="1" x14ac:dyDescent="0.3">
      <c r="A4336" s="29">
        <v>12</v>
      </c>
      <c r="B4336" s="30" t="s">
        <v>31626</v>
      </c>
      <c r="C4336" s="29" t="s">
        <v>31753</v>
      </c>
      <c r="D4336" s="30" t="s">
        <v>31754</v>
      </c>
      <c r="E4336" s="29" t="s">
        <v>8523</v>
      </c>
      <c r="F4336" s="30" t="s">
        <v>31757</v>
      </c>
    </row>
    <row r="4337" spans="1:6" ht="28.8" hidden="1" x14ac:dyDescent="0.3">
      <c r="A4337" s="29">
        <v>12</v>
      </c>
      <c r="B4337" s="30" t="s">
        <v>31626</v>
      </c>
      <c r="C4337" s="29" t="s">
        <v>31753</v>
      </c>
      <c r="D4337" s="30" t="s">
        <v>31754</v>
      </c>
      <c r="E4337" s="29" t="s">
        <v>8525</v>
      </c>
      <c r="F4337" s="30" t="s">
        <v>31758</v>
      </c>
    </row>
    <row r="4338" spans="1:6" ht="28.8" hidden="1" x14ac:dyDescent="0.3">
      <c r="A4338" s="29">
        <v>12</v>
      </c>
      <c r="B4338" s="30" t="s">
        <v>31626</v>
      </c>
      <c r="C4338" s="29" t="s">
        <v>31753</v>
      </c>
      <c r="D4338" s="30" t="s">
        <v>31754</v>
      </c>
      <c r="E4338" s="29" t="s">
        <v>8527</v>
      </c>
      <c r="F4338" s="30" t="s">
        <v>31759</v>
      </c>
    </row>
    <row r="4339" spans="1:6" ht="28.8" hidden="1" x14ac:dyDescent="0.3">
      <c r="A4339" s="29">
        <v>12</v>
      </c>
      <c r="B4339" s="30" t="s">
        <v>31626</v>
      </c>
      <c r="C4339" s="29" t="s">
        <v>31760</v>
      </c>
      <c r="D4339" s="30" t="s">
        <v>31761</v>
      </c>
      <c r="E4339" s="29" t="s">
        <v>8529</v>
      </c>
      <c r="F4339" s="30" t="s">
        <v>31762</v>
      </c>
    </row>
    <row r="4340" spans="1:6" ht="28.8" hidden="1" x14ac:dyDescent="0.3">
      <c r="A4340" s="29">
        <v>12</v>
      </c>
      <c r="B4340" s="30" t="s">
        <v>31626</v>
      </c>
      <c r="C4340" s="29" t="s">
        <v>31760</v>
      </c>
      <c r="D4340" s="30" t="s">
        <v>31761</v>
      </c>
      <c r="E4340" s="29" t="s">
        <v>8531</v>
      </c>
      <c r="F4340" s="30" t="s">
        <v>31763</v>
      </c>
    </row>
    <row r="4341" spans="1:6" ht="28.8" hidden="1" x14ac:dyDescent="0.3">
      <c r="A4341" s="29">
        <v>12</v>
      </c>
      <c r="B4341" s="30" t="s">
        <v>31626</v>
      </c>
      <c r="C4341" s="29" t="s">
        <v>31760</v>
      </c>
      <c r="D4341" s="30" t="s">
        <v>31761</v>
      </c>
      <c r="E4341" s="29" t="s">
        <v>8533</v>
      </c>
      <c r="F4341" s="30" t="s">
        <v>31764</v>
      </c>
    </row>
    <row r="4342" spans="1:6" ht="28.8" hidden="1" x14ac:dyDescent="0.3">
      <c r="A4342" s="29">
        <v>12</v>
      </c>
      <c r="B4342" s="30" t="s">
        <v>31626</v>
      </c>
      <c r="C4342" s="29" t="s">
        <v>31765</v>
      </c>
      <c r="D4342" s="30" t="s">
        <v>31766</v>
      </c>
      <c r="E4342" s="29" t="s">
        <v>8535</v>
      </c>
      <c r="F4342" s="30" t="s">
        <v>31767</v>
      </c>
    </row>
    <row r="4343" spans="1:6" ht="28.8" hidden="1" x14ac:dyDescent="0.3">
      <c r="A4343" s="29">
        <v>12</v>
      </c>
      <c r="B4343" s="30" t="s">
        <v>31626</v>
      </c>
      <c r="C4343" s="29" t="s">
        <v>31765</v>
      </c>
      <c r="D4343" s="30" t="s">
        <v>31766</v>
      </c>
      <c r="E4343" s="29" t="s">
        <v>8537</v>
      </c>
      <c r="F4343" s="30" t="s">
        <v>31768</v>
      </c>
    </row>
    <row r="4344" spans="1:6" ht="28.8" hidden="1" x14ac:dyDescent="0.3">
      <c r="A4344" s="29">
        <v>12</v>
      </c>
      <c r="B4344" s="30" t="s">
        <v>31626</v>
      </c>
      <c r="C4344" s="29" t="s">
        <v>31765</v>
      </c>
      <c r="D4344" s="30" t="s">
        <v>31766</v>
      </c>
      <c r="E4344" s="29" t="s">
        <v>8539</v>
      </c>
      <c r="F4344" s="30" t="s">
        <v>31769</v>
      </c>
    </row>
    <row r="4345" spans="1:6" ht="28.8" hidden="1" x14ac:dyDescent="0.3">
      <c r="A4345" s="29">
        <v>12</v>
      </c>
      <c r="B4345" s="30" t="s">
        <v>31626</v>
      </c>
      <c r="C4345" s="29" t="s">
        <v>31765</v>
      </c>
      <c r="D4345" s="30" t="s">
        <v>31766</v>
      </c>
      <c r="E4345" s="29" t="s">
        <v>8541</v>
      </c>
      <c r="F4345" s="30" t="s">
        <v>31770</v>
      </c>
    </row>
    <row r="4346" spans="1:6" ht="28.8" hidden="1" x14ac:dyDescent="0.3">
      <c r="A4346" s="29">
        <v>12</v>
      </c>
      <c r="B4346" s="30" t="s">
        <v>31626</v>
      </c>
      <c r="C4346" s="29" t="s">
        <v>31765</v>
      </c>
      <c r="D4346" s="30" t="s">
        <v>31766</v>
      </c>
      <c r="E4346" s="29" t="s">
        <v>8543</v>
      </c>
      <c r="F4346" s="30" t="s">
        <v>31771</v>
      </c>
    </row>
    <row r="4347" spans="1:6" ht="28.8" hidden="1" x14ac:dyDescent="0.3">
      <c r="A4347" s="29">
        <v>12</v>
      </c>
      <c r="B4347" s="30" t="s">
        <v>31626</v>
      </c>
      <c r="C4347" s="29" t="s">
        <v>31765</v>
      </c>
      <c r="D4347" s="30" t="s">
        <v>31766</v>
      </c>
      <c r="E4347" s="29" t="s">
        <v>8545</v>
      </c>
      <c r="F4347" s="30" t="s">
        <v>31772</v>
      </c>
    </row>
    <row r="4348" spans="1:6" ht="28.8" hidden="1" x14ac:dyDescent="0.3">
      <c r="A4348" s="29">
        <v>12</v>
      </c>
      <c r="B4348" s="30" t="s">
        <v>31626</v>
      </c>
      <c r="C4348" s="29" t="s">
        <v>31773</v>
      </c>
      <c r="D4348" s="30" t="s">
        <v>31774</v>
      </c>
      <c r="E4348" s="29" t="s">
        <v>8547</v>
      </c>
      <c r="F4348" s="30" t="s">
        <v>31775</v>
      </c>
    </row>
    <row r="4349" spans="1:6" ht="28.8" hidden="1" x14ac:dyDescent="0.3">
      <c r="A4349" s="29">
        <v>12</v>
      </c>
      <c r="B4349" s="30" t="s">
        <v>31626</v>
      </c>
      <c r="C4349" s="29" t="s">
        <v>31773</v>
      </c>
      <c r="D4349" s="30" t="s">
        <v>31774</v>
      </c>
      <c r="E4349" s="29" t="s">
        <v>8549</v>
      </c>
      <c r="F4349" s="30" t="s">
        <v>31776</v>
      </c>
    </row>
    <row r="4350" spans="1:6" ht="28.8" hidden="1" x14ac:dyDescent="0.3">
      <c r="A4350" s="29">
        <v>12</v>
      </c>
      <c r="B4350" s="30" t="s">
        <v>31626</v>
      </c>
      <c r="C4350" s="29" t="s">
        <v>31773</v>
      </c>
      <c r="D4350" s="30" t="s">
        <v>31774</v>
      </c>
      <c r="E4350" s="29" t="s">
        <v>8551</v>
      </c>
      <c r="F4350" s="30" t="s">
        <v>31777</v>
      </c>
    </row>
    <row r="4351" spans="1:6" ht="28.8" hidden="1" x14ac:dyDescent="0.3">
      <c r="A4351" s="29">
        <v>12</v>
      </c>
      <c r="B4351" s="30" t="s">
        <v>31626</v>
      </c>
      <c r="C4351" s="29" t="s">
        <v>31773</v>
      </c>
      <c r="D4351" s="30" t="s">
        <v>31774</v>
      </c>
      <c r="E4351" s="29" t="s">
        <v>8553</v>
      </c>
      <c r="F4351" s="30" t="s">
        <v>31778</v>
      </c>
    </row>
    <row r="4352" spans="1:6" ht="28.8" hidden="1" x14ac:dyDescent="0.3">
      <c r="A4352" s="29">
        <v>12</v>
      </c>
      <c r="B4352" s="30" t="s">
        <v>31626</v>
      </c>
      <c r="C4352" s="29" t="s">
        <v>31773</v>
      </c>
      <c r="D4352" s="30" t="s">
        <v>31774</v>
      </c>
      <c r="E4352" s="29" t="s">
        <v>8555</v>
      </c>
      <c r="F4352" s="30" t="s">
        <v>31779</v>
      </c>
    </row>
    <row r="4353" spans="1:6" ht="28.8" hidden="1" x14ac:dyDescent="0.3">
      <c r="A4353" s="29">
        <v>12</v>
      </c>
      <c r="B4353" s="30" t="s">
        <v>31626</v>
      </c>
      <c r="C4353" s="29" t="s">
        <v>31773</v>
      </c>
      <c r="D4353" s="30" t="s">
        <v>31774</v>
      </c>
      <c r="E4353" s="29" t="s">
        <v>8557</v>
      </c>
      <c r="F4353" s="30" t="s">
        <v>31780</v>
      </c>
    </row>
    <row r="4354" spans="1:6" ht="28.8" hidden="1" x14ac:dyDescent="0.3">
      <c r="A4354" s="29">
        <v>12</v>
      </c>
      <c r="B4354" s="30" t="s">
        <v>31626</v>
      </c>
      <c r="C4354" s="29" t="s">
        <v>31773</v>
      </c>
      <c r="D4354" s="30" t="s">
        <v>31774</v>
      </c>
      <c r="E4354" s="29" t="s">
        <v>8559</v>
      </c>
      <c r="F4354" s="30" t="s">
        <v>31781</v>
      </c>
    </row>
    <row r="4355" spans="1:6" ht="28.8" hidden="1" x14ac:dyDescent="0.3">
      <c r="A4355" s="29">
        <v>12</v>
      </c>
      <c r="B4355" s="30" t="s">
        <v>31626</v>
      </c>
      <c r="C4355" s="29" t="s">
        <v>31773</v>
      </c>
      <c r="D4355" s="30" t="s">
        <v>31774</v>
      </c>
      <c r="E4355" s="29" t="s">
        <v>8561</v>
      </c>
      <c r="F4355" s="30" t="s">
        <v>31782</v>
      </c>
    </row>
    <row r="4356" spans="1:6" ht="28.8" hidden="1" x14ac:dyDescent="0.3">
      <c r="A4356" s="29">
        <v>12</v>
      </c>
      <c r="B4356" s="30" t="s">
        <v>31626</v>
      </c>
      <c r="C4356" s="29" t="s">
        <v>31783</v>
      </c>
      <c r="D4356" s="30" t="s">
        <v>31784</v>
      </c>
      <c r="E4356" s="29" t="s">
        <v>8563</v>
      </c>
      <c r="F4356" s="30" t="s">
        <v>31785</v>
      </c>
    </row>
    <row r="4357" spans="1:6" ht="28.8" hidden="1" x14ac:dyDescent="0.3">
      <c r="A4357" s="29">
        <v>12</v>
      </c>
      <c r="B4357" s="30" t="s">
        <v>31626</v>
      </c>
      <c r="C4357" s="29" t="s">
        <v>31783</v>
      </c>
      <c r="D4357" s="30" t="s">
        <v>31784</v>
      </c>
      <c r="E4357" s="29" t="s">
        <v>8565</v>
      </c>
      <c r="F4357" s="30" t="s">
        <v>31786</v>
      </c>
    </row>
    <row r="4358" spans="1:6" ht="28.8" hidden="1" x14ac:dyDescent="0.3">
      <c r="A4358" s="29">
        <v>12</v>
      </c>
      <c r="B4358" s="30" t="s">
        <v>31626</v>
      </c>
      <c r="C4358" s="29" t="s">
        <v>31783</v>
      </c>
      <c r="D4358" s="30" t="s">
        <v>31784</v>
      </c>
      <c r="E4358" s="29" t="s">
        <v>8567</v>
      </c>
      <c r="F4358" s="30" t="s">
        <v>31787</v>
      </c>
    </row>
    <row r="4359" spans="1:6" ht="28.8" hidden="1" x14ac:dyDescent="0.3">
      <c r="A4359" s="29">
        <v>12</v>
      </c>
      <c r="B4359" s="30" t="s">
        <v>31626</v>
      </c>
      <c r="C4359" s="29" t="s">
        <v>31783</v>
      </c>
      <c r="D4359" s="30" t="s">
        <v>31784</v>
      </c>
      <c r="E4359" s="29" t="s">
        <v>8569</v>
      </c>
      <c r="F4359" s="30" t="s">
        <v>31788</v>
      </c>
    </row>
    <row r="4360" spans="1:6" ht="28.8" hidden="1" x14ac:dyDescent="0.3">
      <c r="A4360" s="29">
        <v>12</v>
      </c>
      <c r="B4360" s="30" t="s">
        <v>31626</v>
      </c>
      <c r="C4360" s="29" t="s">
        <v>31783</v>
      </c>
      <c r="D4360" s="30" t="s">
        <v>31784</v>
      </c>
      <c r="E4360" s="29" t="s">
        <v>8571</v>
      </c>
      <c r="F4360" s="30" t="s">
        <v>31789</v>
      </c>
    </row>
    <row r="4361" spans="1:6" ht="28.8" hidden="1" x14ac:dyDescent="0.3">
      <c r="A4361" s="29">
        <v>12</v>
      </c>
      <c r="B4361" s="30" t="s">
        <v>31626</v>
      </c>
      <c r="C4361" s="29" t="s">
        <v>31783</v>
      </c>
      <c r="D4361" s="30" t="s">
        <v>31784</v>
      </c>
      <c r="E4361" s="29" t="s">
        <v>8573</v>
      </c>
      <c r="F4361" s="30" t="s">
        <v>31790</v>
      </c>
    </row>
    <row r="4362" spans="1:6" ht="28.8" hidden="1" x14ac:dyDescent="0.3">
      <c r="A4362" s="29">
        <v>12</v>
      </c>
      <c r="B4362" s="30" t="s">
        <v>31626</v>
      </c>
      <c r="C4362" s="29" t="s">
        <v>31783</v>
      </c>
      <c r="D4362" s="30" t="s">
        <v>31784</v>
      </c>
      <c r="E4362" s="29" t="s">
        <v>8575</v>
      </c>
      <c r="F4362" s="30" t="s">
        <v>31791</v>
      </c>
    </row>
    <row r="4363" spans="1:6" ht="28.8" hidden="1" x14ac:dyDescent="0.3">
      <c r="A4363" s="29">
        <v>12</v>
      </c>
      <c r="B4363" s="30" t="s">
        <v>31626</v>
      </c>
      <c r="C4363" s="29" t="s">
        <v>31783</v>
      </c>
      <c r="D4363" s="30" t="s">
        <v>31784</v>
      </c>
      <c r="E4363" s="29" t="s">
        <v>8577</v>
      </c>
      <c r="F4363" s="30" t="s">
        <v>31792</v>
      </c>
    </row>
    <row r="4364" spans="1:6" ht="28.8" hidden="1" x14ac:dyDescent="0.3">
      <c r="A4364" s="29">
        <v>12</v>
      </c>
      <c r="B4364" s="30" t="s">
        <v>31626</v>
      </c>
      <c r="C4364" s="29" t="s">
        <v>31793</v>
      </c>
      <c r="D4364" s="30" t="s">
        <v>31794</v>
      </c>
      <c r="E4364" s="29" t="s">
        <v>8579</v>
      </c>
      <c r="F4364" s="30" t="s">
        <v>31795</v>
      </c>
    </row>
    <row r="4365" spans="1:6" ht="28.8" hidden="1" x14ac:dyDescent="0.3">
      <c r="A4365" s="29">
        <v>12</v>
      </c>
      <c r="B4365" s="30" t="s">
        <v>31626</v>
      </c>
      <c r="C4365" s="29" t="s">
        <v>31793</v>
      </c>
      <c r="D4365" s="30" t="s">
        <v>31794</v>
      </c>
      <c r="E4365" s="29" t="s">
        <v>8581</v>
      </c>
      <c r="F4365" s="30" t="s">
        <v>31796</v>
      </c>
    </row>
    <row r="4366" spans="1:6" ht="28.8" hidden="1" x14ac:dyDescent="0.3">
      <c r="A4366" s="29">
        <v>12</v>
      </c>
      <c r="B4366" s="30" t="s">
        <v>31626</v>
      </c>
      <c r="C4366" s="29" t="s">
        <v>31793</v>
      </c>
      <c r="D4366" s="30" t="s">
        <v>31794</v>
      </c>
      <c r="E4366" s="29" t="s">
        <v>8585</v>
      </c>
      <c r="F4366" s="30" t="s">
        <v>31797</v>
      </c>
    </row>
    <row r="4367" spans="1:6" ht="28.8" hidden="1" x14ac:dyDescent="0.3">
      <c r="A4367" s="29">
        <v>12</v>
      </c>
      <c r="B4367" s="30" t="s">
        <v>31626</v>
      </c>
      <c r="C4367" s="29" t="s">
        <v>31793</v>
      </c>
      <c r="D4367" s="30" t="s">
        <v>31794</v>
      </c>
      <c r="E4367" s="29" t="s">
        <v>8587</v>
      </c>
      <c r="F4367" s="30" t="s">
        <v>31798</v>
      </c>
    </row>
    <row r="4368" spans="1:6" ht="28.8" hidden="1" x14ac:dyDescent="0.3">
      <c r="A4368" s="29">
        <v>12</v>
      </c>
      <c r="B4368" s="30" t="s">
        <v>31626</v>
      </c>
      <c r="C4368" s="29" t="s">
        <v>31793</v>
      </c>
      <c r="D4368" s="30" t="s">
        <v>31794</v>
      </c>
      <c r="E4368" s="29" t="s">
        <v>8589</v>
      </c>
      <c r="F4368" s="30" t="s">
        <v>31799</v>
      </c>
    </row>
    <row r="4369" spans="1:6" ht="28.8" hidden="1" x14ac:dyDescent="0.3">
      <c r="A4369" s="29">
        <v>12</v>
      </c>
      <c r="B4369" s="30" t="s">
        <v>31626</v>
      </c>
      <c r="C4369" s="29" t="s">
        <v>31793</v>
      </c>
      <c r="D4369" s="30" t="s">
        <v>31794</v>
      </c>
      <c r="E4369" s="29" t="s">
        <v>8591</v>
      </c>
      <c r="F4369" s="30" t="s">
        <v>31800</v>
      </c>
    </row>
    <row r="4370" spans="1:6" ht="28.8" hidden="1" x14ac:dyDescent="0.3">
      <c r="A4370" s="29">
        <v>12</v>
      </c>
      <c r="B4370" s="30" t="s">
        <v>31626</v>
      </c>
      <c r="C4370" s="29" t="s">
        <v>31793</v>
      </c>
      <c r="D4370" s="30" t="s">
        <v>31794</v>
      </c>
      <c r="E4370" s="29" t="s">
        <v>8593</v>
      </c>
      <c r="F4370" s="30" t="s">
        <v>31801</v>
      </c>
    </row>
    <row r="4371" spans="1:6" ht="28.8" hidden="1" x14ac:dyDescent="0.3">
      <c r="A4371" s="29">
        <v>12</v>
      </c>
      <c r="B4371" s="30" t="s">
        <v>31626</v>
      </c>
      <c r="C4371" s="29" t="s">
        <v>31802</v>
      </c>
      <c r="D4371" s="30" t="s">
        <v>31803</v>
      </c>
      <c r="E4371" s="29" t="s">
        <v>8595</v>
      </c>
      <c r="F4371" s="30" t="s">
        <v>31804</v>
      </c>
    </row>
    <row r="4372" spans="1:6" ht="28.8" hidden="1" x14ac:dyDescent="0.3">
      <c r="A4372" s="29">
        <v>12</v>
      </c>
      <c r="B4372" s="30" t="s">
        <v>31626</v>
      </c>
      <c r="C4372" s="29" t="s">
        <v>31805</v>
      </c>
      <c r="D4372" s="30" t="s">
        <v>31806</v>
      </c>
      <c r="E4372" s="29" t="s">
        <v>8597</v>
      </c>
      <c r="F4372" s="30" t="s">
        <v>31807</v>
      </c>
    </row>
    <row r="4373" spans="1:6" ht="28.8" hidden="1" x14ac:dyDescent="0.3">
      <c r="A4373" s="29">
        <v>12</v>
      </c>
      <c r="B4373" s="30" t="s">
        <v>31626</v>
      </c>
      <c r="C4373" s="29" t="s">
        <v>31805</v>
      </c>
      <c r="D4373" s="30" t="s">
        <v>31806</v>
      </c>
      <c r="E4373" s="29" t="s">
        <v>8599</v>
      </c>
      <c r="F4373" s="30" t="s">
        <v>31808</v>
      </c>
    </row>
    <row r="4374" spans="1:6" ht="28.8" hidden="1" x14ac:dyDescent="0.3">
      <c r="A4374" s="29">
        <v>12</v>
      </c>
      <c r="B4374" s="30" t="s">
        <v>31626</v>
      </c>
      <c r="C4374" s="29" t="s">
        <v>31805</v>
      </c>
      <c r="D4374" s="30" t="s">
        <v>31806</v>
      </c>
      <c r="E4374" s="29" t="s">
        <v>8601</v>
      </c>
      <c r="F4374" s="30" t="s">
        <v>31809</v>
      </c>
    </row>
    <row r="4375" spans="1:6" ht="28.8" hidden="1" x14ac:dyDescent="0.3">
      <c r="A4375" s="29">
        <v>12</v>
      </c>
      <c r="B4375" s="30" t="s">
        <v>31626</v>
      </c>
      <c r="C4375" s="29" t="s">
        <v>31805</v>
      </c>
      <c r="D4375" s="30" t="s">
        <v>31806</v>
      </c>
      <c r="E4375" s="29" t="s">
        <v>8603</v>
      </c>
      <c r="F4375" s="30" t="s">
        <v>31810</v>
      </c>
    </row>
    <row r="4376" spans="1:6" ht="28.8" hidden="1" x14ac:dyDescent="0.3">
      <c r="A4376" s="29">
        <v>12</v>
      </c>
      <c r="B4376" s="30" t="s">
        <v>31626</v>
      </c>
      <c r="C4376" s="29" t="s">
        <v>31805</v>
      </c>
      <c r="D4376" s="30" t="s">
        <v>31806</v>
      </c>
      <c r="E4376" s="29" t="s">
        <v>8605</v>
      </c>
      <c r="F4376" s="30" t="s">
        <v>31811</v>
      </c>
    </row>
    <row r="4377" spans="1:6" ht="28.8" hidden="1" x14ac:dyDescent="0.3">
      <c r="A4377" s="29">
        <v>12</v>
      </c>
      <c r="B4377" s="30" t="s">
        <v>31626</v>
      </c>
      <c r="C4377" s="29" t="s">
        <v>31805</v>
      </c>
      <c r="D4377" s="30" t="s">
        <v>31806</v>
      </c>
      <c r="E4377" s="29" t="s">
        <v>8607</v>
      </c>
      <c r="F4377" s="30" t="s">
        <v>31812</v>
      </c>
    </row>
    <row r="4378" spans="1:6" ht="28.8" hidden="1" x14ac:dyDescent="0.3">
      <c r="A4378" s="29">
        <v>12</v>
      </c>
      <c r="B4378" s="30" t="s">
        <v>31626</v>
      </c>
      <c r="C4378" s="29" t="s">
        <v>31813</v>
      </c>
      <c r="D4378" s="30" t="s">
        <v>31814</v>
      </c>
      <c r="E4378" s="29" t="s">
        <v>8609</v>
      </c>
      <c r="F4378" s="30" t="s">
        <v>31815</v>
      </c>
    </row>
    <row r="4379" spans="1:6" ht="28.8" hidden="1" x14ac:dyDescent="0.3">
      <c r="A4379" s="29">
        <v>12</v>
      </c>
      <c r="B4379" s="30" t="s">
        <v>31626</v>
      </c>
      <c r="C4379" s="29" t="s">
        <v>31813</v>
      </c>
      <c r="D4379" s="30" t="s">
        <v>31814</v>
      </c>
      <c r="E4379" s="29" t="s">
        <v>8611</v>
      </c>
      <c r="F4379" s="30" t="s">
        <v>31816</v>
      </c>
    </row>
    <row r="4380" spans="1:6" ht="28.8" hidden="1" x14ac:dyDescent="0.3">
      <c r="A4380" s="29">
        <v>12</v>
      </c>
      <c r="B4380" s="30" t="s">
        <v>31626</v>
      </c>
      <c r="C4380" s="29" t="s">
        <v>31813</v>
      </c>
      <c r="D4380" s="30" t="s">
        <v>31814</v>
      </c>
      <c r="E4380" s="29" t="s">
        <v>8613</v>
      </c>
      <c r="F4380" s="30" t="s">
        <v>31817</v>
      </c>
    </row>
    <row r="4381" spans="1:6" ht="28.8" hidden="1" x14ac:dyDescent="0.3">
      <c r="A4381" s="29">
        <v>12</v>
      </c>
      <c r="B4381" s="30" t="s">
        <v>31626</v>
      </c>
      <c r="C4381" s="29" t="s">
        <v>31813</v>
      </c>
      <c r="D4381" s="30" t="s">
        <v>31814</v>
      </c>
      <c r="E4381" s="29" t="s">
        <v>8615</v>
      </c>
      <c r="F4381" s="30" t="s">
        <v>31818</v>
      </c>
    </row>
    <row r="4382" spans="1:6" ht="28.8" hidden="1" x14ac:dyDescent="0.3">
      <c r="A4382" s="29">
        <v>12</v>
      </c>
      <c r="B4382" s="30" t="s">
        <v>31626</v>
      </c>
      <c r="C4382" s="29" t="s">
        <v>31813</v>
      </c>
      <c r="D4382" s="30" t="s">
        <v>31814</v>
      </c>
      <c r="E4382" s="29" t="s">
        <v>8617</v>
      </c>
      <c r="F4382" s="30" t="s">
        <v>31819</v>
      </c>
    </row>
    <row r="4383" spans="1:6" ht="28.8" hidden="1" x14ac:dyDescent="0.3">
      <c r="A4383" s="29">
        <v>12</v>
      </c>
      <c r="B4383" s="30" t="s">
        <v>31626</v>
      </c>
      <c r="C4383" s="29" t="s">
        <v>31813</v>
      </c>
      <c r="D4383" s="30" t="s">
        <v>31814</v>
      </c>
      <c r="E4383" s="29" t="s">
        <v>8619</v>
      </c>
      <c r="F4383" s="30" t="s">
        <v>31820</v>
      </c>
    </row>
    <row r="4384" spans="1:6" ht="28.8" hidden="1" x14ac:dyDescent="0.3">
      <c r="A4384" s="29">
        <v>12</v>
      </c>
      <c r="B4384" s="30" t="s">
        <v>31626</v>
      </c>
      <c r="C4384" s="29" t="s">
        <v>31813</v>
      </c>
      <c r="D4384" s="30" t="s">
        <v>31814</v>
      </c>
      <c r="E4384" s="29" t="s">
        <v>8621</v>
      </c>
      <c r="F4384" s="30" t="s">
        <v>31821</v>
      </c>
    </row>
    <row r="4385" spans="1:6" ht="28.8" hidden="1" x14ac:dyDescent="0.3">
      <c r="A4385" s="29">
        <v>12</v>
      </c>
      <c r="B4385" s="30" t="s">
        <v>31626</v>
      </c>
      <c r="C4385" s="29" t="s">
        <v>31822</v>
      </c>
      <c r="D4385" s="30" t="s">
        <v>31823</v>
      </c>
      <c r="E4385" s="29" t="s">
        <v>8623</v>
      </c>
      <c r="F4385" s="30" t="s">
        <v>31824</v>
      </c>
    </row>
    <row r="4386" spans="1:6" ht="28.8" hidden="1" x14ac:dyDescent="0.3">
      <c r="A4386" s="29">
        <v>12</v>
      </c>
      <c r="B4386" s="30" t="s">
        <v>31626</v>
      </c>
      <c r="C4386" s="29" t="s">
        <v>31825</v>
      </c>
      <c r="D4386" s="30" t="s">
        <v>31826</v>
      </c>
      <c r="E4386" s="29" t="s">
        <v>8625</v>
      </c>
      <c r="F4386" s="30" t="s">
        <v>31827</v>
      </c>
    </row>
    <row r="4387" spans="1:6" ht="28.8" hidden="1" x14ac:dyDescent="0.3">
      <c r="A4387" s="29">
        <v>12</v>
      </c>
      <c r="B4387" s="30" t="s">
        <v>31626</v>
      </c>
      <c r="C4387" s="29" t="s">
        <v>31825</v>
      </c>
      <c r="D4387" s="30" t="s">
        <v>31826</v>
      </c>
      <c r="E4387" s="29" t="s">
        <v>8627</v>
      </c>
      <c r="F4387" s="30" t="s">
        <v>31828</v>
      </c>
    </row>
    <row r="4388" spans="1:6" ht="28.8" hidden="1" x14ac:dyDescent="0.3">
      <c r="A4388" s="29">
        <v>12</v>
      </c>
      <c r="B4388" s="30" t="s">
        <v>31626</v>
      </c>
      <c r="C4388" s="29" t="s">
        <v>31825</v>
      </c>
      <c r="D4388" s="30" t="s">
        <v>31826</v>
      </c>
      <c r="E4388" s="29" t="s">
        <v>8629</v>
      </c>
      <c r="F4388" s="30" t="s">
        <v>31829</v>
      </c>
    </row>
    <row r="4389" spans="1:6" ht="28.8" hidden="1" x14ac:dyDescent="0.3">
      <c r="A4389" s="29">
        <v>12</v>
      </c>
      <c r="B4389" s="30" t="s">
        <v>31626</v>
      </c>
      <c r="C4389" s="29" t="s">
        <v>31825</v>
      </c>
      <c r="D4389" s="30" t="s">
        <v>31826</v>
      </c>
      <c r="E4389" s="29" t="s">
        <v>8631</v>
      </c>
      <c r="F4389" s="30" t="s">
        <v>31830</v>
      </c>
    </row>
    <row r="4390" spans="1:6" ht="28.8" hidden="1" x14ac:dyDescent="0.3">
      <c r="A4390" s="29">
        <v>12</v>
      </c>
      <c r="B4390" s="30" t="s">
        <v>31626</v>
      </c>
      <c r="C4390" s="29" t="s">
        <v>31825</v>
      </c>
      <c r="D4390" s="30" t="s">
        <v>31826</v>
      </c>
      <c r="E4390" s="29" t="s">
        <v>8633</v>
      </c>
      <c r="F4390" s="30" t="s">
        <v>31831</v>
      </c>
    </row>
    <row r="4391" spans="1:6" ht="28.8" hidden="1" x14ac:dyDescent="0.3">
      <c r="A4391" s="29">
        <v>12</v>
      </c>
      <c r="B4391" s="30" t="s">
        <v>31626</v>
      </c>
      <c r="C4391" s="29" t="s">
        <v>31825</v>
      </c>
      <c r="D4391" s="30" t="s">
        <v>31826</v>
      </c>
      <c r="E4391" s="29" t="s">
        <v>8635</v>
      </c>
      <c r="F4391" s="30" t="s">
        <v>31832</v>
      </c>
    </row>
    <row r="4392" spans="1:6" ht="28.8" hidden="1" x14ac:dyDescent="0.3">
      <c r="A4392" s="29">
        <v>12</v>
      </c>
      <c r="B4392" s="30" t="s">
        <v>31626</v>
      </c>
      <c r="C4392" s="29" t="s">
        <v>31825</v>
      </c>
      <c r="D4392" s="30" t="s">
        <v>31826</v>
      </c>
      <c r="E4392" s="29" t="s">
        <v>8637</v>
      </c>
      <c r="F4392" s="30" t="s">
        <v>31833</v>
      </c>
    </row>
    <row r="4393" spans="1:6" ht="28.8" hidden="1" x14ac:dyDescent="0.3">
      <c r="A4393" s="29">
        <v>12</v>
      </c>
      <c r="B4393" s="30" t="s">
        <v>31626</v>
      </c>
      <c r="C4393" s="29" t="s">
        <v>31825</v>
      </c>
      <c r="D4393" s="30" t="s">
        <v>31826</v>
      </c>
      <c r="E4393" s="29" t="s">
        <v>8639</v>
      </c>
      <c r="F4393" s="30" t="s">
        <v>31834</v>
      </c>
    </row>
    <row r="4394" spans="1:6" ht="28.8" hidden="1" x14ac:dyDescent="0.3">
      <c r="A4394" s="29">
        <v>12</v>
      </c>
      <c r="B4394" s="30" t="s">
        <v>31626</v>
      </c>
      <c r="C4394" s="29" t="s">
        <v>31825</v>
      </c>
      <c r="D4394" s="30" t="s">
        <v>31826</v>
      </c>
      <c r="E4394" s="29" t="s">
        <v>8641</v>
      </c>
      <c r="F4394" s="30" t="s">
        <v>31835</v>
      </c>
    </row>
    <row r="4395" spans="1:6" ht="28.8" hidden="1" x14ac:dyDescent="0.3">
      <c r="A4395" s="29">
        <v>12</v>
      </c>
      <c r="B4395" s="30" t="s">
        <v>31626</v>
      </c>
      <c r="C4395" s="29" t="s">
        <v>31836</v>
      </c>
      <c r="D4395" s="30" t="s">
        <v>31837</v>
      </c>
      <c r="E4395" s="29" t="s">
        <v>8643</v>
      </c>
      <c r="F4395" s="30" t="s">
        <v>31838</v>
      </c>
    </row>
    <row r="4396" spans="1:6" ht="28.8" hidden="1" x14ac:dyDescent="0.3">
      <c r="A4396" s="29">
        <v>12</v>
      </c>
      <c r="B4396" s="30" t="s">
        <v>31626</v>
      </c>
      <c r="C4396" s="29" t="s">
        <v>31836</v>
      </c>
      <c r="D4396" s="30" t="s">
        <v>31837</v>
      </c>
      <c r="E4396" s="29" t="s">
        <v>8645</v>
      </c>
      <c r="F4396" s="30" t="s">
        <v>31839</v>
      </c>
    </row>
    <row r="4397" spans="1:6" ht="28.8" hidden="1" x14ac:dyDescent="0.3">
      <c r="A4397" s="29">
        <v>12</v>
      </c>
      <c r="B4397" s="30" t="s">
        <v>31626</v>
      </c>
      <c r="C4397" s="29" t="s">
        <v>31836</v>
      </c>
      <c r="D4397" s="30" t="s">
        <v>31837</v>
      </c>
      <c r="E4397" s="29" t="s">
        <v>8647</v>
      </c>
      <c r="F4397" s="30" t="s">
        <v>31840</v>
      </c>
    </row>
    <row r="4398" spans="1:6" ht="28.8" hidden="1" x14ac:dyDescent="0.3">
      <c r="A4398" s="29">
        <v>12</v>
      </c>
      <c r="B4398" s="30" t="s">
        <v>31626</v>
      </c>
      <c r="C4398" s="29" t="s">
        <v>31836</v>
      </c>
      <c r="D4398" s="30" t="s">
        <v>31837</v>
      </c>
      <c r="E4398" s="29" t="s">
        <v>8649</v>
      </c>
      <c r="F4398" s="30" t="s">
        <v>31841</v>
      </c>
    </row>
    <row r="4399" spans="1:6" ht="28.8" hidden="1" x14ac:dyDescent="0.3">
      <c r="A4399" s="29">
        <v>12</v>
      </c>
      <c r="B4399" s="30" t="s">
        <v>31626</v>
      </c>
      <c r="C4399" s="29" t="s">
        <v>31836</v>
      </c>
      <c r="D4399" s="30" t="s">
        <v>31837</v>
      </c>
      <c r="E4399" s="29" t="s">
        <v>8651</v>
      </c>
      <c r="F4399" s="30" t="s">
        <v>31842</v>
      </c>
    </row>
    <row r="4400" spans="1:6" ht="28.8" hidden="1" x14ac:dyDescent="0.3">
      <c r="A4400" s="29">
        <v>12</v>
      </c>
      <c r="B4400" s="30" t="s">
        <v>31626</v>
      </c>
      <c r="C4400" s="29" t="s">
        <v>31843</v>
      </c>
      <c r="D4400" s="30" t="s">
        <v>31844</v>
      </c>
      <c r="E4400" s="29" t="s">
        <v>8653</v>
      </c>
      <c r="F4400" s="30" t="s">
        <v>31845</v>
      </c>
    </row>
    <row r="4401" spans="1:6" ht="28.8" hidden="1" x14ac:dyDescent="0.3">
      <c r="A4401" s="29">
        <v>12</v>
      </c>
      <c r="B4401" s="30" t="s">
        <v>31626</v>
      </c>
      <c r="C4401" s="29" t="s">
        <v>31846</v>
      </c>
      <c r="D4401" s="30" t="s">
        <v>31847</v>
      </c>
      <c r="E4401" s="29" t="s">
        <v>8655</v>
      </c>
      <c r="F4401" s="30" t="s">
        <v>31848</v>
      </c>
    </row>
    <row r="4402" spans="1:6" ht="28.8" hidden="1" x14ac:dyDescent="0.3">
      <c r="A4402" s="29">
        <v>12</v>
      </c>
      <c r="B4402" s="30" t="s">
        <v>31626</v>
      </c>
      <c r="C4402" s="29" t="s">
        <v>31846</v>
      </c>
      <c r="D4402" s="30" t="s">
        <v>31847</v>
      </c>
      <c r="E4402" s="29" t="s">
        <v>8657</v>
      </c>
      <c r="F4402" s="30" t="s">
        <v>31849</v>
      </c>
    </row>
    <row r="4403" spans="1:6" ht="28.8" hidden="1" x14ac:dyDescent="0.3">
      <c r="A4403" s="29">
        <v>12</v>
      </c>
      <c r="B4403" s="30" t="s">
        <v>31626</v>
      </c>
      <c r="C4403" s="29" t="s">
        <v>31846</v>
      </c>
      <c r="D4403" s="30" t="s">
        <v>31847</v>
      </c>
      <c r="E4403" s="29" t="s">
        <v>8659</v>
      </c>
      <c r="F4403" s="30" t="s">
        <v>31850</v>
      </c>
    </row>
    <row r="4404" spans="1:6" ht="28.8" hidden="1" x14ac:dyDescent="0.3">
      <c r="A4404" s="29">
        <v>12</v>
      </c>
      <c r="B4404" s="30" t="s">
        <v>31626</v>
      </c>
      <c r="C4404" s="29" t="s">
        <v>31846</v>
      </c>
      <c r="D4404" s="30" t="s">
        <v>31847</v>
      </c>
      <c r="E4404" s="29" t="s">
        <v>8661</v>
      </c>
      <c r="F4404" s="30" t="s">
        <v>31851</v>
      </c>
    </row>
    <row r="4405" spans="1:6" ht="28.8" hidden="1" x14ac:dyDescent="0.3">
      <c r="A4405" s="29">
        <v>12</v>
      </c>
      <c r="B4405" s="30" t="s">
        <v>31626</v>
      </c>
      <c r="C4405" s="29" t="s">
        <v>31846</v>
      </c>
      <c r="D4405" s="30" t="s">
        <v>31847</v>
      </c>
      <c r="E4405" s="29" t="s">
        <v>8663</v>
      </c>
      <c r="F4405" s="30" t="s">
        <v>31852</v>
      </c>
    </row>
    <row r="4406" spans="1:6" ht="28.8" hidden="1" x14ac:dyDescent="0.3">
      <c r="A4406" s="29">
        <v>12</v>
      </c>
      <c r="B4406" s="30" t="s">
        <v>31626</v>
      </c>
      <c r="C4406" s="29" t="s">
        <v>31846</v>
      </c>
      <c r="D4406" s="30" t="s">
        <v>31847</v>
      </c>
      <c r="E4406" s="29" t="s">
        <v>8665</v>
      </c>
      <c r="F4406" s="30" t="s">
        <v>31853</v>
      </c>
    </row>
    <row r="4407" spans="1:6" ht="28.8" hidden="1" x14ac:dyDescent="0.3">
      <c r="A4407" s="29">
        <v>12</v>
      </c>
      <c r="B4407" s="30" t="s">
        <v>31626</v>
      </c>
      <c r="C4407" s="29" t="s">
        <v>31854</v>
      </c>
      <c r="D4407" s="30" t="s">
        <v>31855</v>
      </c>
      <c r="E4407" s="29" t="s">
        <v>8667</v>
      </c>
      <c r="F4407" s="30" t="s">
        <v>31856</v>
      </c>
    </row>
    <row r="4408" spans="1:6" ht="28.8" hidden="1" x14ac:dyDescent="0.3">
      <c r="A4408" s="29">
        <v>12</v>
      </c>
      <c r="B4408" s="30" t="s">
        <v>31626</v>
      </c>
      <c r="C4408" s="29" t="s">
        <v>31854</v>
      </c>
      <c r="D4408" s="30" t="s">
        <v>31855</v>
      </c>
      <c r="E4408" s="29" t="s">
        <v>8669</v>
      </c>
      <c r="F4408" s="30" t="s">
        <v>31857</v>
      </c>
    </row>
    <row r="4409" spans="1:6" ht="28.8" hidden="1" x14ac:dyDescent="0.3">
      <c r="A4409" s="29">
        <v>12</v>
      </c>
      <c r="B4409" s="30" t="s">
        <v>31626</v>
      </c>
      <c r="C4409" s="29" t="s">
        <v>31858</v>
      </c>
      <c r="D4409" s="30" t="s">
        <v>31859</v>
      </c>
      <c r="E4409" s="29" t="s">
        <v>8671</v>
      </c>
      <c r="F4409" s="30" t="s">
        <v>31860</v>
      </c>
    </row>
    <row r="4410" spans="1:6" ht="28.8" hidden="1" x14ac:dyDescent="0.3">
      <c r="A4410" s="29">
        <v>12</v>
      </c>
      <c r="B4410" s="30" t="s">
        <v>31626</v>
      </c>
      <c r="C4410" s="29" t="s">
        <v>31858</v>
      </c>
      <c r="D4410" s="30" t="s">
        <v>31859</v>
      </c>
      <c r="E4410" s="29" t="s">
        <v>8673</v>
      </c>
      <c r="F4410" s="30" t="s">
        <v>31861</v>
      </c>
    </row>
    <row r="4411" spans="1:6" ht="28.8" hidden="1" x14ac:dyDescent="0.3">
      <c r="A4411" s="29">
        <v>12</v>
      </c>
      <c r="B4411" s="30" t="s">
        <v>31626</v>
      </c>
      <c r="C4411" s="29" t="s">
        <v>31858</v>
      </c>
      <c r="D4411" s="30" t="s">
        <v>31859</v>
      </c>
      <c r="E4411" s="29" t="s">
        <v>8675</v>
      </c>
      <c r="F4411" s="30" t="s">
        <v>31862</v>
      </c>
    </row>
    <row r="4412" spans="1:6" ht="28.8" hidden="1" x14ac:dyDescent="0.3">
      <c r="A4412" s="29">
        <v>12</v>
      </c>
      <c r="B4412" s="30" t="s">
        <v>31626</v>
      </c>
      <c r="C4412" s="29" t="s">
        <v>31858</v>
      </c>
      <c r="D4412" s="30" t="s">
        <v>31859</v>
      </c>
      <c r="E4412" s="29" t="s">
        <v>8677</v>
      </c>
      <c r="F4412" s="30" t="s">
        <v>31863</v>
      </c>
    </row>
    <row r="4413" spans="1:6" ht="28.8" hidden="1" x14ac:dyDescent="0.3">
      <c r="A4413" s="29">
        <v>12</v>
      </c>
      <c r="B4413" s="30" t="s">
        <v>31626</v>
      </c>
      <c r="C4413" s="29" t="s">
        <v>31858</v>
      </c>
      <c r="D4413" s="30" t="s">
        <v>31859</v>
      </c>
      <c r="E4413" s="29" t="s">
        <v>8679</v>
      </c>
      <c r="F4413" s="30" t="s">
        <v>31864</v>
      </c>
    </row>
    <row r="4414" spans="1:6" ht="28.8" hidden="1" x14ac:dyDescent="0.3">
      <c r="A4414" s="29">
        <v>12</v>
      </c>
      <c r="B4414" s="30" t="s">
        <v>31626</v>
      </c>
      <c r="C4414" s="29" t="s">
        <v>31865</v>
      </c>
      <c r="D4414" s="30" t="s">
        <v>31866</v>
      </c>
      <c r="E4414" s="29" t="s">
        <v>8681</v>
      </c>
      <c r="F4414" s="30" t="s">
        <v>31867</v>
      </c>
    </row>
    <row r="4415" spans="1:6" ht="28.8" hidden="1" x14ac:dyDescent="0.3">
      <c r="A4415" s="29">
        <v>12</v>
      </c>
      <c r="B4415" s="30" t="s">
        <v>31626</v>
      </c>
      <c r="C4415" s="29" t="s">
        <v>31865</v>
      </c>
      <c r="D4415" s="30" t="s">
        <v>31866</v>
      </c>
      <c r="E4415" s="29" t="s">
        <v>8683</v>
      </c>
      <c r="F4415" s="30" t="s">
        <v>31868</v>
      </c>
    </row>
    <row r="4416" spans="1:6" ht="28.8" hidden="1" x14ac:dyDescent="0.3">
      <c r="A4416" s="29">
        <v>12</v>
      </c>
      <c r="B4416" s="30" t="s">
        <v>31626</v>
      </c>
      <c r="C4416" s="29" t="s">
        <v>31865</v>
      </c>
      <c r="D4416" s="30" t="s">
        <v>31866</v>
      </c>
      <c r="E4416" s="29" t="s">
        <v>8685</v>
      </c>
      <c r="F4416" s="30" t="s">
        <v>31869</v>
      </c>
    </row>
    <row r="4417" spans="1:6" ht="28.8" hidden="1" x14ac:dyDescent="0.3">
      <c r="A4417" s="29">
        <v>12</v>
      </c>
      <c r="B4417" s="30" t="s">
        <v>31626</v>
      </c>
      <c r="C4417" s="29" t="s">
        <v>31865</v>
      </c>
      <c r="D4417" s="30" t="s">
        <v>31866</v>
      </c>
      <c r="E4417" s="29" t="s">
        <v>8687</v>
      </c>
      <c r="F4417" s="30" t="s">
        <v>31870</v>
      </c>
    </row>
    <row r="4418" spans="1:6" ht="28.8" hidden="1" x14ac:dyDescent="0.3">
      <c r="A4418" s="29">
        <v>12</v>
      </c>
      <c r="B4418" s="30" t="s">
        <v>31626</v>
      </c>
      <c r="C4418" s="29" t="s">
        <v>31865</v>
      </c>
      <c r="D4418" s="30" t="s">
        <v>31866</v>
      </c>
      <c r="E4418" s="29" t="s">
        <v>8689</v>
      </c>
      <c r="F4418" s="30" t="s">
        <v>31871</v>
      </c>
    </row>
    <row r="4419" spans="1:6" ht="28.8" hidden="1" x14ac:dyDescent="0.3">
      <c r="A4419" s="29">
        <v>12</v>
      </c>
      <c r="B4419" s="30" t="s">
        <v>31626</v>
      </c>
      <c r="C4419" s="29" t="s">
        <v>31865</v>
      </c>
      <c r="D4419" s="30" t="s">
        <v>31866</v>
      </c>
      <c r="E4419" s="29" t="s">
        <v>8691</v>
      </c>
      <c r="F4419" s="30" t="s">
        <v>31872</v>
      </c>
    </row>
    <row r="4420" spans="1:6" ht="28.8" hidden="1" x14ac:dyDescent="0.3">
      <c r="A4420" s="29">
        <v>12</v>
      </c>
      <c r="B4420" s="30" t="s">
        <v>31626</v>
      </c>
      <c r="C4420" s="29" t="s">
        <v>31865</v>
      </c>
      <c r="D4420" s="30" t="s">
        <v>31866</v>
      </c>
      <c r="E4420" s="29" t="s">
        <v>8693</v>
      </c>
      <c r="F4420" s="30" t="s">
        <v>31873</v>
      </c>
    </row>
    <row r="4421" spans="1:6" ht="28.8" hidden="1" x14ac:dyDescent="0.3">
      <c r="A4421" s="29">
        <v>12</v>
      </c>
      <c r="B4421" s="30" t="s">
        <v>31626</v>
      </c>
      <c r="C4421" s="29" t="s">
        <v>31874</v>
      </c>
      <c r="D4421" s="30" t="s">
        <v>31875</v>
      </c>
      <c r="E4421" s="29" t="s">
        <v>8695</v>
      </c>
      <c r="F4421" s="30" t="s">
        <v>31876</v>
      </c>
    </row>
    <row r="4422" spans="1:6" ht="28.8" hidden="1" x14ac:dyDescent="0.3">
      <c r="A4422" s="29">
        <v>12</v>
      </c>
      <c r="B4422" s="30" t="s">
        <v>31626</v>
      </c>
      <c r="C4422" s="29" t="s">
        <v>31874</v>
      </c>
      <c r="D4422" s="30" t="s">
        <v>31875</v>
      </c>
      <c r="E4422" s="29" t="s">
        <v>8697</v>
      </c>
      <c r="F4422" s="30" t="s">
        <v>31877</v>
      </c>
    </row>
    <row r="4423" spans="1:6" ht="28.8" hidden="1" x14ac:dyDescent="0.3">
      <c r="A4423" s="29">
        <v>12</v>
      </c>
      <c r="B4423" s="30" t="s">
        <v>31626</v>
      </c>
      <c r="C4423" s="29" t="s">
        <v>31874</v>
      </c>
      <c r="D4423" s="30" t="s">
        <v>31875</v>
      </c>
      <c r="E4423" s="29" t="s">
        <v>8699</v>
      </c>
      <c r="F4423" s="30" t="s">
        <v>31878</v>
      </c>
    </row>
    <row r="4424" spans="1:6" ht="28.8" hidden="1" x14ac:dyDescent="0.3">
      <c r="A4424" s="29">
        <v>12</v>
      </c>
      <c r="B4424" s="30" t="s">
        <v>31626</v>
      </c>
      <c r="C4424" s="29" t="s">
        <v>31874</v>
      </c>
      <c r="D4424" s="30" t="s">
        <v>31875</v>
      </c>
      <c r="E4424" s="29" t="s">
        <v>8701</v>
      </c>
      <c r="F4424" s="30" t="s">
        <v>31879</v>
      </c>
    </row>
    <row r="4425" spans="1:6" ht="28.8" hidden="1" x14ac:dyDescent="0.3">
      <c r="A4425" s="29">
        <v>12</v>
      </c>
      <c r="B4425" s="30" t="s">
        <v>31626</v>
      </c>
      <c r="C4425" s="29" t="s">
        <v>31874</v>
      </c>
      <c r="D4425" s="30" t="s">
        <v>31875</v>
      </c>
      <c r="E4425" s="29" t="s">
        <v>8703</v>
      </c>
      <c r="F4425" s="30" t="s">
        <v>31880</v>
      </c>
    </row>
    <row r="4426" spans="1:6" ht="28.8" hidden="1" x14ac:dyDescent="0.3">
      <c r="A4426" s="29">
        <v>12</v>
      </c>
      <c r="B4426" s="30" t="s">
        <v>31626</v>
      </c>
      <c r="C4426" s="29" t="s">
        <v>31874</v>
      </c>
      <c r="D4426" s="30" t="s">
        <v>31875</v>
      </c>
      <c r="E4426" s="29" t="s">
        <v>8705</v>
      </c>
      <c r="F4426" s="30" t="s">
        <v>31881</v>
      </c>
    </row>
    <row r="4427" spans="1:6" ht="28.8" hidden="1" x14ac:dyDescent="0.3">
      <c r="A4427" s="29">
        <v>12</v>
      </c>
      <c r="B4427" s="30" t="s">
        <v>31626</v>
      </c>
      <c r="C4427" s="29" t="s">
        <v>31874</v>
      </c>
      <c r="D4427" s="30" t="s">
        <v>31875</v>
      </c>
      <c r="E4427" s="29" t="s">
        <v>8707</v>
      </c>
      <c r="F4427" s="30" t="s">
        <v>31882</v>
      </c>
    </row>
    <row r="4428" spans="1:6" ht="28.8" hidden="1" x14ac:dyDescent="0.3">
      <c r="A4428" s="29">
        <v>12</v>
      </c>
      <c r="B4428" s="30" t="s">
        <v>31626</v>
      </c>
      <c r="C4428" s="29" t="s">
        <v>31874</v>
      </c>
      <c r="D4428" s="30" t="s">
        <v>31875</v>
      </c>
      <c r="E4428" s="29" t="s">
        <v>8709</v>
      </c>
      <c r="F4428" s="30" t="s">
        <v>31883</v>
      </c>
    </row>
    <row r="4429" spans="1:6" ht="28.8" hidden="1" x14ac:dyDescent="0.3">
      <c r="A4429" s="29">
        <v>12</v>
      </c>
      <c r="B4429" s="30" t="s">
        <v>31626</v>
      </c>
      <c r="C4429" s="29" t="s">
        <v>31884</v>
      </c>
      <c r="D4429" s="30" t="s">
        <v>31885</v>
      </c>
      <c r="E4429" s="29" t="s">
        <v>8711</v>
      </c>
      <c r="F4429" s="30" t="s">
        <v>31886</v>
      </c>
    </row>
    <row r="4430" spans="1:6" ht="28.8" hidden="1" x14ac:dyDescent="0.3">
      <c r="A4430" s="29">
        <v>12</v>
      </c>
      <c r="B4430" s="30" t="s">
        <v>31626</v>
      </c>
      <c r="C4430" s="29" t="s">
        <v>31884</v>
      </c>
      <c r="D4430" s="30" t="s">
        <v>31885</v>
      </c>
      <c r="E4430" s="29" t="s">
        <v>8713</v>
      </c>
      <c r="F4430" s="30" t="s">
        <v>31887</v>
      </c>
    </row>
    <row r="4431" spans="1:6" ht="28.8" hidden="1" x14ac:dyDescent="0.3">
      <c r="A4431" s="29">
        <v>12</v>
      </c>
      <c r="B4431" s="30" t="s">
        <v>31626</v>
      </c>
      <c r="C4431" s="29" t="s">
        <v>31884</v>
      </c>
      <c r="D4431" s="30" t="s">
        <v>31885</v>
      </c>
      <c r="E4431" s="29" t="s">
        <v>8715</v>
      </c>
      <c r="F4431" s="30" t="s">
        <v>31888</v>
      </c>
    </row>
    <row r="4432" spans="1:6" ht="28.8" hidden="1" x14ac:dyDescent="0.3">
      <c r="A4432" s="29">
        <v>12</v>
      </c>
      <c r="B4432" s="30" t="s">
        <v>31626</v>
      </c>
      <c r="C4432" s="29" t="s">
        <v>31889</v>
      </c>
      <c r="D4432" s="30" t="s">
        <v>31890</v>
      </c>
      <c r="E4432" s="29" t="s">
        <v>8717</v>
      </c>
      <c r="F4432" s="30" t="s">
        <v>31891</v>
      </c>
    </row>
    <row r="4433" spans="1:6" ht="28.8" hidden="1" x14ac:dyDescent="0.3">
      <c r="A4433" s="29">
        <v>12</v>
      </c>
      <c r="B4433" s="30" t="s">
        <v>31626</v>
      </c>
      <c r="C4433" s="29" t="s">
        <v>31889</v>
      </c>
      <c r="D4433" s="30" t="s">
        <v>31890</v>
      </c>
      <c r="E4433" s="29" t="s">
        <v>8719</v>
      </c>
      <c r="F4433" s="30" t="s">
        <v>31892</v>
      </c>
    </row>
    <row r="4434" spans="1:6" ht="28.8" hidden="1" x14ac:dyDescent="0.3">
      <c r="A4434" s="29">
        <v>12</v>
      </c>
      <c r="B4434" s="30" t="s">
        <v>31626</v>
      </c>
      <c r="C4434" s="29" t="s">
        <v>31889</v>
      </c>
      <c r="D4434" s="30" t="s">
        <v>31890</v>
      </c>
      <c r="E4434" s="29" t="s">
        <v>8721</v>
      </c>
      <c r="F4434" s="30" t="s">
        <v>31893</v>
      </c>
    </row>
    <row r="4435" spans="1:6" ht="28.8" hidden="1" x14ac:dyDescent="0.3">
      <c r="A4435" s="29">
        <v>12</v>
      </c>
      <c r="B4435" s="30" t="s">
        <v>31626</v>
      </c>
      <c r="C4435" s="29" t="s">
        <v>31894</v>
      </c>
      <c r="D4435" s="30" t="s">
        <v>31895</v>
      </c>
      <c r="E4435" s="29" t="s">
        <v>8723</v>
      </c>
      <c r="F4435" s="30" t="s">
        <v>31896</v>
      </c>
    </row>
    <row r="4436" spans="1:6" ht="28.8" hidden="1" x14ac:dyDescent="0.3">
      <c r="A4436" s="29">
        <v>12</v>
      </c>
      <c r="B4436" s="30" t="s">
        <v>31626</v>
      </c>
      <c r="C4436" s="29" t="s">
        <v>31894</v>
      </c>
      <c r="D4436" s="30" t="s">
        <v>31895</v>
      </c>
      <c r="E4436" s="29" t="s">
        <v>8725</v>
      </c>
      <c r="F4436" s="30" t="s">
        <v>31897</v>
      </c>
    </row>
    <row r="4437" spans="1:6" ht="28.8" hidden="1" x14ac:dyDescent="0.3">
      <c r="A4437" s="29">
        <v>12</v>
      </c>
      <c r="B4437" s="30" t="s">
        <v>31626</v>
      </c>
      <c r="C4437" s="29" t="s">
        <v>31894</v>
      </c>
      <c r="D4437" s="30" t="s">
        <v>31895</v>
      </c>
      <c r="E4437" s="29" t="s">
        <v>8727</v>
      </c>
      <c r="F4437" s="30" t="s">
        <v>31898</v>
      </c>
    </row>
    <row r="4438" spans="1:6" ht="28.8" hidden="1" x14ac:dyDescent="0.3">
      <c r="A4438" s="29">
        <v>12</v>
      </c>
      <c r="B4438" s="30" t="s">
        <v>31626</v>
      </c>
      <c r="C4438" s="29" t="s">
        <v>31894</v>
      </c>
      <c r="D4438" s="30" t="s">
        <v>31895</v>
      </c>
      <c r="E4438" s="29" t="s">
        <v>8729</v>
      </c>
      <c r="F4438" s="30" t="s">
        <v>31899</v>
      </c>
    </row>
    <row r="4439" spans="1:6" ht="28.8" hidden="1" x14ac:dyDescent="0.3">
      <c r="A4439" s="29">
        <v>12</v>
      </c>
      <c r="B4439" s="30" t="s">
        <v>31626</v>
      </c>
      <c r="C4439" s="29" t="s">
        <v>31894</v>
      </c>
      <c r="D4439" s="30" t="s">
        <v>31895</v>
      </c>
      <c r="E4439" s="29" t="s">
        <v>8731</v>
      </c>
      <c r="F4439" s="30" t="s">
        <v>31900</v>
      </c>
    </row>
    <row r="4440" spans="1:6" ht="28.8" hidden="1" x14ac:dyDescent="0.3">
      <c r="A4440" s="29">
        <v>12</v>
      </c>
      <c r="B4440" s="30" t="s">
        <v>31626</v>
      </c>
      <c r="C4440" s="29" t="s">
        <v>31894</v>
      </c>
      <c r="D4440" s="30" t="s">
        <v>31895</v>
      </c>
      <c r="E4440" s="29" t="s">
        <v>8733</v>
      </c>
      <c r="F4440" s="30" t="s">
        <v>31901</v>
      </c>
    </row>
    <row r="4441" spans="1:6" ht="28.8" hidden="1" x14ac:dyDescent="0.3">
      <c r="A4441" s="29">
        <v>12</v>
      </c>
      <c r="B4441" s="30" t="s">
        <v>31626</v>
      </c>
      <c r="C4441" s="29" t="s">
        <v>31894</v>
      </c>
      <c r="D4441" s="30" t="s">
        <v>31895</v>
      </c>
      <c r="E4441" s="29" t="s">
        <v>8735</v>
      </c>
      <c r="F4441" s="30" t="s">
        <v>31902</v>
      </c>
    </row>
    <row r="4442" spans="1:6" ht="28.8" hidden="1" x14ac:dyDescent="0.3">
      <c r="A4442" s="29">
        <v>12</v>
      </c>
      <c r="B4442" s="30" t="s">
        <v>31626</v>
      </c>
      <c r="C4442" s="29" t="s">
        <v>31894</v>
      </c>
      <c r="D4442" s="30" t="s">
        <v>31895</v>
      </c>
      <c r="E4442" s="29" t="s">
        <v>8737</v>
      </c>
      <c r="F4442" s="30" t="s">
        <v>31903</v>
      </c>
    </row>
    <row r="4443" spans="1:6" ht="28.8" hidden="1" x14ac:dyDescent="0.3">
      <c r="A4443" s="29">
        <v>12</v>
      </c>
      <c r="B4443" s="30" t="s">
        <v>31626</v>
      </c>
      <c r="C4443" s="29" t="s">
        <v>31904</v>
      </c>
      <c r="D4443" s="30" t="s">
        <v>31905</v>
      </c>
      <c r="E4443" s="29" t="s">
        <v>8739</v>
      </c>
      <c r="F4443" s="30" t="s">
        <v>31906</v>
      </c>
    </row>
    <row r="4444" spans="1:6" ht="28.8" hidden="1" x14ac:dyDescent="0.3">
      <c r="A4444" s="29">
        <v>12</v>
      </c>
      <c r="B4444" s="30" t="s">
        <v>31626</v>
      </c>
      <c r="C4444" s="29" t="s">
        <v>31904</v>
      </c>
      <c r="D4444" s="30" t="s">
        <v>31905</v>
      </c>
      <c r="E4444" s="29" t="s">
        <v>8741</v>
      </c>
      <c r="F4444" s="30" t="s">
        <v>31907</v>
      </c>
    </row>
    <row r="4445" spans="1:6" ht="28.8" hidden="1" x14ac:dyDescent="0.3">
      <c r="A4445" s="29">
        <v>12</v>
      </c>
      <c r="B4445" s="30" t="s">
        <v>31626</v>
      </c>
      <c r="C4445" s="29" t="s">
        <v>31908</v>
      </c>
      <c r="D4445" s="30" t="s">
        <v>31909</v>
      </c>
      <c r="E4445" s="29" t="s">
        <v>8743</v>
      </c>
      <c r="F4445" s="30" t="s">
        <v>31910</v>
      </c>
    </row>
    <row r="4446" spans="1:6" ht="28.8" hidden="1" x14ac:dyDescent="0.3">
      <c r="A4446" s="29">
        <v>12</v>
      </c>
      <c r="B4446" s="30" t="s">
        <v>31626</v>
      </c>
      <c r="C4446" s="29" t="s">
        <v>31908</v>
      </c>
      <c r="D4446" s="30" t="s">
        <v>31909</v>
      </c>
      <c r="E4446" s="29" t="s">
        <v>8745</v>
      </c>
      <c r="F4446" s="30" t="s">
        <v>31911</v>
      </c>
    </row>
    <row r="4447" spans="1:6" ht="28.8" hidden="1" x14ac:dyDescent="0.3">
      <c r="A4447" s="29">
        <v>12</v>
      </c>
      <c r="B4447" s="30" t="s">
        <v>31626</v>
      </c>
      <c r="C4447" s="29" t="s">
        <v>31908</v>
      </c>
      <c r="D4447" s="30" t="s">
        <v>31909</v>
      </c>
      <c r="E4447" s="29" t="s">
        <v>8747</v>
      </c>
      <c r="F4447" s="30" t="s">
        <v>31912</v>
      </c>
    </row>
    <row r="4448" spans="1:6" ht="28.8" hidden="1" x14ac:dyDescent="0.3">
      <c r="A4448" s="29">
        <v>12</v>
      </c>
      <c r="B4448" s="30" t="s">
        <v>31626</v>
      </c>
      <c r="C4448" s="29" t="s">
        <v>31908</v>
      </c>
      <c r="D4448" s="30" t="s">
        <v>31909</v>
      </c>
      <c r="E4448" s="29" t="s">
        <v>8749</v>
      </c>
      <c r="F4448" s="30" t="s">
        <v>31913</v>
      </c>
    </row>
    <row r="4449" spans="1:6" ht="28.8" hidden="1" x14ac:dyDescent="0.3">
      <c r="A4449" s="29">
        <v>12</v>
      </c>
      <c r="B4449" s="30" t="s">
        <v>31626</v>
      </c>
      <c r="C4449" s="29" t="s">
        <v>31908</v>
      </c>
      <c r="D4449" s="30" t="s">
        <v>31909</v>
      </c>
      <c r="E4449" s="29" t="s">
        <v>8751</v>
      </c>
      <c r="F4449" s="30" t="s">
        <v>31914</v>
      </c>
    </row>
    <row r="4450" spans="1:6" ht="28.8" hidden="1" x14ac:dyDescent="0.3">
      <c r="A4450" s="29">
        <v>12</v>
      </c>
      <c r="B4450" s="30" t="s">
        <v>31626</v>
      </c>
      <c r="C4450" s="29" t="s">
        <v>31915</v>
      </c>
      <c r="D4450" s="30" t="s">
        <v>31916</v>
      </c>
      <c r="E4450" s="29" t="s">
        <v>8753</v>
      </c>
      <c r="F4450" s="30" t="s">
        <v>31917</v>
      </c>
    </row>
    <row r="4451" spans="1:6" ht="28.8" hidden="1" x14ac:dyDescent="0.3">
      <c r="A4451" s="29">
        <v>12</v>
      </c>
      <c r="B4451" s="30" t="s">
        <v>31626</v>
      </c>
      <c r="C4451" s="29" t="s">
        <v>31915</v>
      </c>
      <c r="D4451" s="30" t="s">
        <v>31916</v>
      </c>
      <c r="E4451" s="29" t="s">
        <v>8755</v>
      </c>
      <c r="F4451" s="30" t="s">
        <v>31918</v>
      </c>
    </row>
    <row r="4452" spans="1:6" ht="28.8" hidden="1" x14ac:dyDescent="0.3">
      <c r="A4452" s="29">
        <v>12</v>
      </c>
      <c r="B4452" s="30" t="s">
        <v>31626</v>
      </c>
      <c r="C4452" s="29" t="s">
        <v>31915</v>
      </c>
      <c r="D4452" s="30" t="s">
        <v>31916</v>
      </c>
      <c r="E4452" s="29" t="s">
        <v>8757</v>
      </c>
      <c r="F4452" s="30" t="s">
        <v>31919</v>
      </c>
    </row>
    <row r="4453" spans="1:6" ht="28.8" hidden="1" x14ac:dyDescent="0.3">
      <c r="A4453" s="29">
        <v>12</v>
      </c>
      <c r="B4453" s="30" t="s">
        <v>31626</v>
      </c>
      <c r="C4453" s="29" t="s">
        <v>31920</v>
      </c>
      <c r="D4453" s="30" t="s">
        <v>31921</v>
      </c>
      <c r="E4453" s="29" t="s">
        <v>8759</v>
      </c>
      <c r="F4453" s="30" t="s">
        <v>31922</v>
      </c>
    </row>
    <row r="4454" spans="1:6" ht="28.8" hidden="1" x14ac:dyDescent="0.3">
      <c r="A4454" s="29">
        <v>12</v>
      </c>
      <c r="B4454" s="30" t="s">
        <v>31626</v>
      </c>
      <c r="C4454" s="29" t="s">
        <v>31920</v>
      </c>
      <c r="D4454" s="30" t="s">
        <v>31921</v>
      </c>
      <c r="E4454" s="29" t="s">
        <v>8761</v>
      </c>
      <c r="F4454" s="30" t="s">
        <v>31923</v>
      </c>
    </row>
    <row r="4455" spans="1:6" ht="28.8" hidden="1" x14ac:dyDescent="0.3">
      <c r="A4455" s="29">
        <v>12</v>
      </c>
      <c r="B4455" s="30" t="s">
        <v>31626</v>
      </c>
      <c r="C4455" s="29" t="s">
        <v>31920</v>
      </c>
      <c r="D4455" s="30" t="s">
        <v>31921</v>
      </c>
      <c r="E4455" s="29" t="s">
        <v>8763</v>
      </c>
      <c r="F4455" s="30" t="s">
        <v>31924</v>
      </c>
    </row>
    <row r="4456" spans="1:6" ht="28.8" hidden="1" x14ac:dyDescent="0.3">
      <c r="A4456" s="29">
        <v>12</v>
      </c>
      <c r="B4456" s="30" t="s">
        <v>31626</v>
      </c>
      <c r="C4456" s="29" t="s">
        <v>31920</v>
      </c>
      <c r="D4456" s="30" t="s">
        <v>31921</v>
      </c>
      <c r="E4456" s="29" t="s">
        <v>8765</v>
      </c>
      <c r="F4456" s="30" t="s">
        <v>31925</v>
      </c>
    </row>
    <row r="4457" spans="1:6" ht="28.8" hidden="1" x14ac:dyDescent="0.3">
      <c r="A4457" s="29">
        <v>12</v>
      </c>
      <c r="B4457" s="30" t="s">
        <v>31626</v>
      </c>
      <c r="C4457" s="29" t="s">
        <v>31920</v>
      </c>
      <c r="D4457" s="30" t="s">
        <v>31921</v>
      </c>
      <c r="E4457" s="29" t="s">
        <v>8767</v>
      </c>
      <c r="F4457" s="30" t="s">
        <v>31926</v>
      </c>
    </row>
    <row r="4458" spans="1:6" ht="28.8" hidden="1" x14ac:dyDescent="0.3">
      <c r="A4458" s="29">
        <v>12</v>
      </c>
      <c r="B4458" s="30" t="s">
        <v>31626</v>
      </c>
      <c r="C4458" s="29" t="s">
        <v>31927</v>
      </c>
      <c r="D4458" s="30" t="s">
        <v>31928</v>
      </c>
      <c r="E4458" s="29" t="s">
        <v>8769</v>
      </c>
      <c r="F4458" s="30" t="s">
        <v>31929</v>
      </c>
    </row>
    <row r="4459" spans="1:6" ht="28.8" hidden="1" x14ac:dyDescent="0.3">
      <c r="A4459" s="29">
        <v>12</v>
      </c>
      <c r="B4459" s="30" t="s">
        <v>31626</v>
      </c>
      <c r="C4459" s="29" t="s">
        <v>31927</v>
      </c>
      <c r="D4459" s="30" t="s">
        <v>31928</v>
      </c>
      <c r="E4459" s="29" t="s">
        <v>8771</v>
      </c>
      <c r="F4459" s="30" t="s">
        <v>31930</v>
      </c>
    </row>
    <row r="4460" spans="1:6" ht="28.8" hidden="1" x14ac:dyDescent="0.3">
      <c r="A4460" s="29">
        <v>12</v>
      </c>
      <c r="B4460" s="30" t="s">
        <v>31626</v>
      </c>
      <c r="C4460" s="29" t="s">
        <v>31927</v>
      </c>
      <c r="D4460" s="30" t="s">
        <v>31928</v>
      </c>
      <c r="E4460" s="29" t="s">
        <v>8773</v>
      </c>
      <c r="F4460" s="30" t="s">
        <v>31931</v>
      </c>
    </row>
    <row r="4461" spans="1:6" ht="28.8" hidden="1" x14ac:dyDescent="0.3">
      <c r="A4461" s="29">
        <v>12</v>
      </c>
      <c r="B4461" s="30" t="s">
        <v>31626</v>
      </c>
      <c r="C4461" s="29" t="s">
        <v>31927</v>
      </c>
      <c r="D4461" s="30" t="s">
        <v>31928</v>
      </c>
      <c r="E4461" s="29" t="s">
        <v>8775</v>
      </c>
      <c r="F4461" s="30" t="s">
        <v>31932</v>
      </c>
    </row>
    <row r="4462" spans="1:6" ht="28.8" hidden="1" x14ac:dyDescent="0.3">
      <c r="A4462" s="29">
        <v>12</v>
      </c>
      <c r="B4462" s="30" t="s">
        <v>31626</v>
      </c>
      <c r="C4462" s="29" t="s">
        <v>31927</v>
      </c>
      <c r="D4462" s="30" t="s">
        <v>31928</v>
      </c>
      <c r="E4462" s="29" t="s">
        <v>8777</v>
      </c>
      <c r="F4462" s="30" t="s">
        <v>31933</v>
      </c>
    </row>
    <row r="4463" spans="1:6" ht="28.8" hidden="1" x14ac:dyDescent="0.3">
      <c r="A4463" s="29">
        <v>12</v>
      </c>
      <c r="B4463" s="30" t="s">
        <v>31626</v>
      </c>
      <c r="C4463" s="29" t="s">
        <v>31927</v>
      </c>
      <c r="D4463" s="30" t="s">
        <v>31928</v>
      </c>
      <c r="E4463" s="29" t="s">
        <v>8779</v>
      </c>
      <c r="F4463" s="30" t="s">
        <v>31934</v>
      </c>
    </row>
    <row r="4464" spans="1:6" ht="28.8" hidden="1" x14ac:dyDescent="0.3">
      <c r="A4464" s="29">
        <v>12</v>
      </c>
      <c r="B4464" s="30" t="s">
        <v>31626</v>
      </c>
      <c r="C4464" s="29" t="s">
        <v>31927</v>
      </c>
      <c r="D4464" s="30" t="s">
        <v>31928</v>
      </c>
      <c r="E4464" s="29" t="s">
        <v>8781</v>
      </c>
      <c r="F4464" s="30" t="s">
        <v>31935</v>
      </c>
    </row>
    <row r="4465" spans="1:6" ht="28.8" hidden="1" x14ac:dyDescent="0.3">
      <c r="A4465" s="29">
        <v>12</v>
      </c>
      <c r="B4465" s="30" t="s">
        <v>31626</v>
      </c>
      <c r="C4465" s="29" t="s">
        <v>31936</v>
      </c>
      <c r="D4465" s="30" t="s">
        <v>31937</v>
      </c>
      <c r="E4465" s="29" t="s">
        <v>8783</v>
      </c>
      <c r="F4465" s="30" t="s">
        <v>31938</v>
      </c>
    </row>
    <row r="4466" spans="1:6" ht="28.8" hidden="1" x14ac:dyDescent="0.3">
      <c r="A4466" s="29">
        <v>12</v>
      </c>
      <c r="B4466" s="30" t="s">
        <v>31626</v>
      </c>
      <c r="C4466" s="29" t="s">
        <v>31936</v>
      </c>
      <c r="D4466" s="30" t="s">
        <v>31937</v>
      </c>
      <c r="E4466" s="29" t="s">
        <v>8785</v>
      </c>
      <c r="F4466" s="30" t="s">
        <v>31939</v>
      </c>
    </row>
    <row r="4467" spans="1:6" ht="28.8" hidden="1" x14ac:dyDescent="0.3">
      <c r="A4467" s="29">
        <v>12</v>
      </c>
      <c r="B4467" s="30" t="s">
        <v>31626</v>
      </c>
      <c r="C4467" s="29" t="s">
        <v>31936</v>
      </c>
      <c r="D4467" s="30" t="s">
        <v>31937</v>
      </c>
      <c r="E4467" s="29" t="s">
        <v>8787</v>
      </c>
      <c r="F4467" s="30" t="s">
        <v>31940</v>
      </c>
    </row>
    <row r="4468" spans="1:6" ht="28.8" hidden="1" x14ac:dyDescent="0.3">
      <c r="A4468" s="29">
        <v>12</v>
      </c>
      <c r="B4468" s="30" t="s">
        <v>31626</v>
      </c>
      <c r="C4468" s="29" t="s">
        <v>31936</v>
      </c>
      <c r="D4468" s="30" t="s">
        <v>31937</v>
      </c>
      <c r="E4468" s="29" t="s">
        <v>8789</v>
      </c>
      <c r="F4468" s="30" t="s">
        <v>31941</v>
      </c>
    </row>
    <row r="4469" spans="1:6" ht="28.8" hidden="1" x14ac:dyDescent="0.3">
      <c r="A4469" s="29">
        <v>12</v>
      </c>
      <c r="B4469" s="30" t="s">
        <v>31626</v>
      </c>
      <c r="C4469" s="29" t="s">
        <v>31942</v>
      </c>
      <c r="D4469" s="30" t="s">
        <v>31943</v>
      </c>
      <c r="E4469" s="29" t="s">
        <v>8791</v>
      </c>
      <c r="F4469" s="30" t="s">
        <v>31944</v>
      </c>
    </row>
    <row r="4470" spans="1:6" ht="28.8" hidden="1" x14ac:dyDescent="0.3">
      <c r="A4470" s="29">
        <v>12</v>
      </c>
      <c r="B4470" s="30" t="s">
        <v>31626</v>
      </c>
      <c r="C4470" s="29" t="s">
        <v>31942</v>
      </c>
      <c r="D4470" s="30" t="s">
        <v>31943</v>
      </c>
      <c r="E4470" s="29" t="s">
        <v>8793</v>
      </c>
      <c r="F4470" s="30" t="s">
        <v>31945</v>
      </c>
    </row>
    <row r="4471" spans="1:6" ht="28.8" hidden="1" x14ac:dyDescent="0.3">
      <c r="A4471" s="29">
        <v>12</v>
      </c>
      <c r="B4471" s="30" t="s">
        <v>31626</v>
      </c>
      <c r="C4471" s="29" t="s">
        <v>31942</v>
      </c>
      <c r="D4471" s="30" t="s">
        <v>31943</v>
      </c>
      <c r="E4471" s="29" t="s">
        <v>8795</v>
      </c>
      <c r="F4471" s="30" t="s">
        <v>31946</v>
      </c>
    </row>
    <row r="4472" spans="1:6" ht="28.8" hidden="1" x14ac:dyDescent="0.3">
      <c r="A4472" s="29">
        <v>12</v>
      </c>
      <c r="B4472" s="30" t="s">
        <v>31626</v>
      </c>
      <c r="C4472" s="29" t="s">
        <v>31942</v>
      </c>
      <c r="D4472" s="30" t="s">
        <v>31943</v>
      </c>
      <c r="E4472" s="29" t="s">
        <v>8797</v>
      </c>
      <c r="F4472" s="30" t="s">
        <v>31947</v>
      </c>
    </row>
    <row r="4473" spans="1:6" ht="28.8" hidden="1" x14ac:dyDescent="0.3">
      <c r="A4473" s="29">
        <v>12</v>
      </c>
      <c r="B4473" s="30" t="s">
        <v>31626</v>
      </c>
      <c r="C4473" s="29" t="s">
        <v>31942</v>
      </c>
      <c r="D4473" s="30" t="s">
        <v>31943</v>
      </c>
      <c r="E4473" s="29" t="s">
        <v>8799</v>
      </c>
      <c r="F4473" s="30" t="s">
        <v>31948</v>
      </c>
    </row>
    <row r="4474" spans="1:6" ht="28.8" hidden="1" x14ac:dyDescent="0.3">
      <c r="A4474" s="29">
        <v>12</v>
      </c>
      <c r="B4474" s="30" t="s">
        <v>31626</v>
      </c>
      <c r="C4474" s="29" t="s">
        <v>31942</v>
      </c>
      <c r="D4474" s="30" t="s">
        <v>31943</v>
      </c>
      <c r="E4474" s="29" t="s">
        <v>8801</v>
      </c>
      <c r="F4474" s="30" t="s">
        <v>31949</v>
      </c>
    </row>
    <row r="4475" spans="1:6" ht="28.8" hidden="1" x14ac:dyDescent="0.3">
      <c r="A4475" s="29">
        <v>12</v>
      </c>
      <c r="B4475" s="30" t="s">
        <v>31626</v>
      </c>
      <c r="C4475" s="29" t="s">
        <v>31950</v>
      </c>
      <c r="D4475" s="30" t="s">
        <v>31951</v>
      </c>
      <c r="E4475" s="29" t="s">
        <v>8803</v>
      </c>
      <c r="F4475" s="30" t="s">
        <v>31952</v>
      </c>
    </row>
    <row r="4476" spans="1:6" ht="28.8" hidden="1" x14ac:dyDescent="0.3">
      <c r="A4476" s="29">
        <v>12</v>
      </c>
      <c r="B4476" s="30" t="s">
        <v>31626</v>
      </c>
      <c r="C4476" s="29" t="s">
        <v>31950</v>
      </c>
      <c r="D4476" s="30" t="s">
        <v>31951</v>
      </c>
      <c r="E4476" s="29" t="s">
        <v>8805</v>
      </c>
      <c r="F4476" s="30" t="s">
        <v>31953</v>
      </c>
    </row>
    <row r="4477" spans="1:6" ht="28.8" hidden="1" x14ac:dyDescent="0.3">
      <c r="A4477" s="29">
        <v>12</v>
      </c>
      <c r="B4477" s="30" t="s">
        <v>31626</v>
      </c>
      <c r="C4477" s="29" t="s">
        <v>31950</v>
      </c>
      <c r="D4477" s="30" t="s">
        <v>31951</v>
      </c>
      <c r="E4477" s="29" t="s">
        <v>8807</v>
      </c>
      <c r="F4477" s="30" t="s">
        <v>31954</v>
      </c>
    </row>
    <row r="4478" spans="1:6" ht="28.8" hidden="1" x14ac:dyDescent="0.3">
      <c r="A4478" s="29">
        <v>12</v>
      </c>
      <c r="B4478" s="30" t="s">
        <v>31626</v>
      </c>
      <c r="C4478" s="29" t="s">
        <v>31950</v>
      </c>
      <c r="D4478" s="30" t="s">
        <v>31951</v>
      </c>
      <c r="E4478" s="29" t="s">
        <v>8809</v>
      </c>
      <c r="F4478" s="30" t="s">
        <v>31955</v>
      </c>
    </row>
    <row r="4479" spans="1:6" ht="28.8" hidden="1" x14ac:dyDescent="0.3">
      <c r="A4479" s="29">
        <v>12</v>
      </c>
      <c r="B4479" s="30" t="s">
        <v>31626</v>
      </c>
      <c r="C4479" s="29" t="s">
        <v>31950</v>
      </c>
      <c r="D4479" s="30" t="s">
        <v>31951</v>
      </c>
      <c r="E4479" s="29" t="s">
        <v>8811</v>
      </c>
      <c r="F4479" s="30" t="s">
        <v>31956</v>
      </c>
    </row>
    <row r="4480" spans="1:6" ht="28.8" hidden="1" x14ac:dyDescent="0.3">
      <c r="A4480" s="29">
        <v>12</v>
      </c>
      <c r="B4480" s="30" t="s">
        <v>31626</v>
      </c>
      <c r="C4480" s="29" t="s">
        <v>31950</v>
      </c>
      <c r="D4480" s="30" t="s">
        <v>31951</v>
      </c>
      <c r="E4480" s="29" t="s">
        <v>8813</v>
      </c>
      <c r="F4480" s="30" t="s">
        <v>31957</v>
      </c>
    </row>
    <row r="4481" spans="1:6" ht="28.8" hidden="1" x14ac:dyDescent="0.3">
      <c r="A4481" s="29">
        <v>12</v>
      </c>
      <c r="B4481" s="30" t="s">
        <v>31626</v>
      </c>
      <c r="C4481" s="29" t="s">
        <v>31950</v>
      </c>
      <c r="D4481" s="30" t="s">
        <v>31951</v>
      </c>
      <c r="E4481" s="29" t="s">
        <v>8815</v>
      </c>
      <c r="F4481" s="30" t="s">
        <v>31958</v>
      </c>
    </row>
    <row r="4482" spans="1:6" ht="28.8" hidden="1" x14ac:dyDescent="0.3">
      <c r="A4482" s="29">
        <v>12</v>
      </c>
      <c r="B4482" s="30" t="s">
        <v>31626</v>
      </c>
      <c r="C4482" s="29" t="s">
        <v>31950</v>
      </c>
      <c r="D4482" s="30" t="s">
        <v>31951</v>
      </c>
      <c r="E4482" s="29" t="s">
        <v>8817</v>
      </c>
      <c r="F4482" s="30" t="s">
        <v>31959</v>
      </c>
    </row>
    <row r="4483" spans="1:6" ht="28.8" hidden="1" x14ac:dyDescent="0.3">
      <c r="A4483" s="29">
        <v>12</v>
      </c>
      <c r="B4483" s="30" t="s">
        <v>31626</v>
      </c>
      <c r="C4483" s="29" t="s">
        <v>31960</v>
      </c>
      <c r="D4483" s="30" t="s">
        <v>31961</v>
      </c>
      <c r="E4483" s="29" t="s">
        <v>8819</v>
      </c>
      <c r="F4483" s="30" t="s">
        <v>31962</v>
      </c>
    </row>
    <row r="4484" spans="1:6" ht="28.8" hidden="1" x14ac:dyDescent="0.3">
      <c r="A4484" s="29">
        <v>12</v>
      </c>
      <c r="B4484" s="30" t="s">
        <v>31626</v>
      </c>
      <c r="C4484" s="29" t="s">
        <v>31960</v>
      </c>
      <c r="D4484" s="30" t="s">
        <v>31961</v>
      </c>
      <c r="E4484" s="29" t="s">
        <v>8821</v>
      </c>
      <c r="F4484" s="30" t="s">
        <v>31963</v>
      </c>
    </row>
    <row r="4485" spans="1:6" ht="28.8" hidden="1" x14ac:dyDescent="0.3">
      <c r="A4485" s="29">
        <v>12</v>
      </c>
      <c r="B4485" s="30" t="s">
        <v>31626</v>
      </c>
      <c r="C4485" s="29" t="s">
        <v>31960</v>
      </c>
      <c r="D4485" s="30" t="s">
        <v>31961</v>
      </c>
      <c r="E4485" s="29" t="s">
        <v>8823</v>
      </c>
      <c r="F4485" s="30" t="s">
        <v>31964</v>
      </c>
    </row>
    <row r="4486" spans="1:6" ht="28.8" hidden="1" x14ac:dyDescent="0.3">
      <c r="A4486" s="29">
        <v>12</v>
      </c>
      <c r="B4486" s="30" t="s">
        <v>31626</v>
      </c>
      <c r="C4486" s="29" t="s">
        <v>31960</v>
      </c>
      <c r="D4486" s="30" t="s">
        <v>31961</v>
      </c>
      <c r="E4486" s="29" t="s">
        <v>8825</v>
      </c>
      <c r="F4486" s="30" t="s">
        <v>31965</v>
      </c>
    </row>
    <row r="4487" spans="1:6" ht="28.8" hidden="1" x14ac:dyDescent="0.3">
      <c r="A4487" s="29">
        <v>12</v>
      </c>
      <c r="B4487" s="30" t="s">
        <v>31626</v>
      </c>
      <c r="C4487" s="29" t="s">
        <v>31966</v>
      </c>
      <c r="D4487" s="30" t="s">
        <v>31967</v>
      </c>
      <c r="E4487" s="29" t="s">
        <v>8827</v>
      </c>
      <c r="F4487" s="30" t="s">
        <v>31968</v>
      </c>
    </row>
    <row r="4488" spans="1:6" ht="28.8" hidden="1" x14ac:dyDescent="0.3">
      <c r="A4488" s="29">
        <v>12</v>
      </c>
      <c r="B4488" s="30" t="s">
        <v>31626</v>
      </c>
      <c r="C4488" s="29" t="s">
        <v>31966</v>
      </c>
      <c r="D4488" s="30" t="s">
        <v>31967</v>
      </c>
      <c r="E4488" s="29" t="s">
        <v>8829</v>
      </c>
      <c r="F4488" s="30" t="s">
        <v>31969</v>
      </c>
    </row>
    <row r="4489" spans="1:6" ht="28.8" hidden="1" x14ac:dyDescent="0.3">
      <c r="A4489" s="29">
        <v>12</v>
      </c>
      <c r="B4489" s="30" t="s">
        <v>31626</v>
      </c>
      <c r="C4489" s="29" t="s">
        <v>31966</v>
      </c>
      <c r="D4489" s="30" t="s">
        <v>31967</v>
      </c>
      <c r="E4489" s="29" t="s">
        <v>8831</v>
      </c>
      <c r="F4489" s="30" t="s">
        <v>31970</v>
      </c>
    </row>
    <row r="4490" spans="1:6" ht="28.8" hidden="1" x14ac:dyDescent="0.3">
      <c r="A4490" s="29">
        <v>12</v>
      </c>
      <c r="B4490" s="30" t="s">
        <v>31626</v>
      </c>
      <c r="C4490" s="29" t="s">
        <v>31966</v>
      </c>
      <c r="D4490" s="30" t="s">
        <v>31967</v>
      </c>
      <c r="E4490" s="29" t="s">
        <v>8833</v>
      </c>
      <c r="F4490" s="30" t="s">
        <v>31971</v>
      </c>
    </row>
    <row r="4491" spans="1:6" ht="28.8" hidden="1" x14ac:dyDescent="0.3">
      <c r="A4491" s="29">
        <v>12</v>
      </c>
      <c r="B4491" s="30" t="s">
        <v>31626</v>
      </c>
      <c r="C4491" s="29" t="s">
        <v>31966</v>
      </c>
      <c r="D4491" s="30" t="s">
        <v>31967</v>
      </c>
      <c r="E4491" s="29" t="s">
        <v>8835</v>
      </c>
      <c r="F4491" s="30" t="s">
        <v>31972</v>
      </c>
    </row>
    <row r="4492" spans="1:6" ht="28.8" hidden="1" x14ac:dyDescent="0.3">
      <c r="A4492" s="29">
        <v>12</v>
      </c>
      <c r="B4492" s="30" t="s">
        <v>31626</v>
      </c>
      <c r="C4492" s="29" t="s">
        <v>31973</v>
      </c>
      <c r="D4492" s="30" t="s">
        <v>31974</v>
      </c>
      <c r="E4492" s="29" t="s">
        <v>8837</v>
      </c>
      <c r="F4492" s="30" t="s">
        <v>31975</v>
      </c>
    </row>
    <row r="4493" spans="1:6" ht="28.8" hidden="1" x14ac:dyDescent="0.3">
      <c r="A4493" s="29">
        <v>12</v>
      </c>
      <c r="B4493" s="30" t="s">
        <v>31626</v>
      </c>
      <c r="C4493" s="29" t="s">
        <v>31973</v>
      </c>
      <c r="D4493" s="30" t="s">
        <v>31974</v>
      </c>
      <c r="E4493" s="29" t="s">
        <v>8839</v>
      </c>
      <c r="F4493" s="30" t="s">
        <v>31976</v>
      </c>
    </row>
    <row r="4494" spans="1:6" ht="28.8" hidden="1" x14ac:dyDescent="0.3">
      <c r="A4494" s="29">
        <v>12</v>
      </c>
      <c r="B4494" s="30" t="s">
        <v>31626</v>
      </c>
      <c r="C4494" s="29" t="s">
        <v>31973</v>
      </c>
      <c r="D4494" s="30" t="s">
        <v>31974</v>
      </c>
      <c r="E4494" s="29" t="s">
        <v>8841</v>
      </c>
      <c r="F4494" s="30" t="s">
        <v>31977</v>
      </c>
    </row>
    <row r="4495" spans="1:6" ht="28.8" hidden="1" x14ac:dyDescent="0.3">
      <c r="A4495" s="29">
        <v>12</v>
      </c>
      <c r="B4495" s="30" t="s">
        <v>31626</v>
      </c>
      <c r="C4495" s="29" t="s">
        <v>31973</v>
      </c>
      <c r="D4495" s="30" t="s">
        <v>31974</v>
      </c>
      <c r="E4495" s="29" t="s">
        <v>8843</v>
      </c>
      <c r="F4495" s="30" t="s">
        <v>31978</v>
      </c>
    </row>
    <row r="4496" spans="1:6" ht="28.8" hidden="1" x14ac:dyDescent="0.3">
      <c r="A4496" s="29">
        <v>12</v>
      </c>
      <c r="B4496" s="30" t="s">
        <v>31626</v>
      </c>
      <c r="C4496" s="29" t="s">
        <v>31973</v>
      </c>
      <c r="D4496" s="30" t="s">
        <v>31974</v>
      </c>
      <c r="E4496" s="29" t="s">
        <v>8845</v>
      </c>
      <c r="F4496" s="30" t="s">
        <v>31979</v>
      </c>
    </row>
    <row r="4497" spans="1:6" ht="28.8" hidden="1" x14ac:dyDescent="0.3">
      <c r="A4497" s="29">
        <v>12</v>
      </c>
      <c r="B4497" s="30" t="s">
        <v>31626</v>
      </c>
      <c r="C4497" s="29" t="s">
        <v>31980</v>
      </c>
      <c r="D4497" s="30" t="s">
        <v>31981</v>
      </c>
      <c r="E4497" s="29" t="s">
        <v>8847</v>
      </c>
      <c r="F4497" s="30" t="s">
        <v>31982</v>
      </c>
    </row>
    <row r="4498" spans="1:6" ht="28.8" hidden="1" x14ac:dyDescent="0.3">
      <c r="A4498" s="29">
        <v>12</v>
      </c>
      <c r="B4498" s="30" t="s">
        <v>31626</v>
      </c>
      <c r="C4498" s="29" t="s">
        <v>31980</v>
      </c>
      <c r="D4498" s="30" t="s">
        <v>31981</v>
      </c>
      <c r="E4498" s="29" t="s">
        <v>8849</v>
      </c>
      <c r="F4498" s="30" t="s">
        <v>31983</v>
      </c>
    </row>
    <row r="4499" spans="1:6" ht="28.8" hidden="1" x14ac:dyDescent="0.3">
      <c r="A4499" s="29">
        <v>12</v>
      </c>
      <c r="B4499" s="30" t="s">
        <v>31626</v>
      </c>
      <c r="C4499" s="29" t="s">
        <v>31980</v>
      </c>
      <c r="D4499" s="30" t="s">
        <v>31981</v>
      </c>
      <c r="E4499" s="29" t="s">
        <v>8851</v>
      </c>
      <c r="F4499" s="30" t="s">
        <v>31984</v>
      </c>
    </row>
    <row r="4500" spans="1:6" ht="28.8" hidden="1" x14ac:dyDescent="0.3">
      <c r="A4500" s="29">
        <v>12</v>
      </c>
      <c r="B4500" s="30" t="s">
        <v>31626</v>
      </c>
      <c r="C4500" s="29" t="s">
        <v>31980</v>
      </c>
      <c r="D4500" s="30" t="s">
        <v>31981</v>
      </c>
      <c r="E4500" s="29" t="s">
        <v>8853</v>
      </c>
      <c r="F4500" s="30" t="s">
        <v>31985</v>
      </c>
    </row>
    <row r="4501" spans="1:6" ht="28.8" hidden="1" x14ac:dyDescent="0.3">
      <c r="A4501" s="29">
        <v>12</v>
      </c>
      <c r="B4501" s="30" t="s">
        <v>31626</v>
      </c>
      <c r="C4501" s="29" t="s">
        <v>31980</v>
      </c>
      <c r="D4501" s="30" t="s">
        <v>31981</v>
      </c>
      <c r="E4501" s="29" t="s">
        <v>8855</v>
      </c>
      <c r="F4501" s="30" t="s">
        <v>31986</v>
      </c>
    </row>
    <row r="4502" spans="1:6" ht="28.8" hidden="1" x14ac:dyDescent="0.3">
      <c r="A4502" s="29">
        <v>12</v>
      </c>
      <c r="B4502" s="30" t="s">
        <v>31626</v>
      </c>
      <c r="C4502" s="29" t="s">
        <v>31980</v>
      </c>
      <c r="D4502" s="30" t="s">
        <v>31981</v>
      </c>
      <c r="E4502" s="29" t="s">
        <v>8857</v>
      </c>
      <c r="F4502" s="30" t="s">
        <v>31987</v>
      </c>
    </row>
    <row r="4503" spans="1:6" ht="28.8" hidden="1" x14ac:dyDescent="0.3">
      <c r="A4503" s="29">
        <v>12</v>
      </c>
      <c r="B4503" s="30" t="s">
        <v>31626</v>
      </c>
      <c r="C4503" s="29" t="s">
        <v>31980</v>
      </c>
      <c r="D4503" s="30" t="s">
        <v>31981</v>
      </c>
      <c r="E4503" s="29" t="s">
        <v>8859</v>
      </c>
      <c r="F4503" s="30" t="s">
        <v>31988</v>
      </c>
    </row>
    <row r="4504" spans="1:6" ht="28.8" hidden="1" x14ac:dyDescent="0.3">
      <c r="A4504" s="29">
        <v>12</v>
      </c>
      <c r="B4504" s="30" t="s">
        <v>31626</v>
      </c>
      <c r="C4504" s="29" t="s">
        <v>31989</v>
      </c>
      <c r="D4504" s="30" t="s">
        <v>31990</v>
      </c>
      <c r="E4504" s="29" t="s">
        <v>8861</v>
      </c>
      <c r="F4504" s="30" t="s">
        <v>31991</v>
      </c>
    </row>
    <row r="4505" spans="1:6" ht="28.8" hidden="1" x14ac:dyDescent="0.3">
      <c r="A4505" s="29">
        <v>12</v>
      </c>
      <c r="B4505" s="30" t="s">
        <v>31626</v>
      </c>
      <c r="C4505" s="29" t="s">
        <v>31989</v>
      </c>
      <c r="D4505" s="30" t="s">
        <v>31990</v>
      </c>
      <c r="E4505" s="29" t="s">
        <v>8863</v>
      </c>
      <c r="F4505" s="30" t="s">
        <v>31992</v>
      </c>
    </row>
    <row r="4506" spans="1:6" ht="28.8" hidden="1" x14ac:dyDescent="0.3">
      <c r="A4506" s="29">
        <v>12</v>
      </c>
      <c r="B4506" s="30" t="s">
        <v>31626</v>
      </c>
      <c r="C4506" s="29" t="s">
        <v>31989</v>
      </c>
      <c r="D4506" s="30" t="s">
        <v>31990</v>
      </c>
      <c r="E4506" s="29" t="s">
        <v>8865</v>
      </c>
      <c r="F4506" s="30" t="s">
        <v>31993</v>
      </c>
    </row>
    <row r="4507" spans="1:6" ht="28.8" hidden="1" x14ac:dyDescent="0.3">
      <c r="A4507" s="29">
        <v>12</v>
      </c>
      <c r="B4507" s="30" t="s">
        <v>31626</v>
      </c>
      <c r="C4507" s="29" t="s">
        <v>31989</v>
      </c>
      <c r="D4507" s="30" t="s">
        <v>31990</v>
      </c>
      <c r="E4507" s="29" t="s">
        <v>8867</v>
      </c>
      <c r="F4507" s="30" t="s">
        <v>31994</v>
      </c>
    </row>
    <row r="4508" spans="1:6" ht="28.8" hidden="1" x14ac:dyDescent="0.3">
      <c r="A4508" s="29">
        <v>12</v>
      </c>
      <c r="B4508" s="30" t="s">
        <v>31626</v>
      </c>
      <c r="C4508" s="29" t="s">
        <v>31989</v>
      </c>
      <c r="D4508" s="30" t="s">
        <v>31990</v>
      </c>
      <c r="E4508" s="29" t="s">
        <v>8869</v>
      </c>
      <c r="F4508" s="30" t="s">
        <v>31995</v>
      </c>
    </row>
    <row r="4509" spans="1:6" ht="28.8" hidden="1" x14ac:dyDescent="0.3">
      <c r="A4509" s="29">
        <v>12</v>
      </c>
      <c r="B4509" s="30" t="s">
        <v>31626</v>
      </c>
      <c r="C4509" s="29" t="s">
        <v>31996</v>
      </c>
      <c r="D4509" s="30" t="s">
        <v>31997</v>
      </c>
      <c r="E4509" s="29" t="s">
        <v>8871</v>
      </c>
      <c r="F4509" s="30" t="s">
        <v>31997</v>
      </c>
    </row>
    <row r="4510" spans="1:6" ht="28.8" hidden="1" x14ac:dyDescent="0.3">
      <c r="A4510" s="29">
        <v>12</v>
      </c>
      <c r="B4510" s="30" t="s">
        <v>31626</v>
      </c>
      <c r="C4510" s="29" t="s">
        <v>31998</v>
      </c>
      <c r="D4510" s="30" t="s">
        <v>31999</v>
      </c>
      <c r="E4510" s="29" t="s">
        <v>8873</v>
      </c>
      <c r="F4510" s="30" t="s">
        <v>32000</v>
      </c>
    </row>
    <row r="4511" spans="1:6" ht="28.8" hidden="1" x14ac:dyDescent="0.3">
      <c r="A4511" s="29">
        <v>12</v>
      </c>
      <c r="B4511" s="30" t="s">
        <v>31626</v>
      </c>
      <c r="C4511" s="29" t="s">
        <v>31998</v>
      </c>
      <c r="D4511" s="30" t="s">
        <v>31999</v>
      </c>
      <c r="E4511" s="29" t="s">
        <v>8875</v>
      </c>
      <c r="F4511" s="30" t="s">
        <v>32001</v>
      </c>
    </row>
    <row r="4512" spans="1:6" ht="28.8" hidden="1" x14ac:dyDescent="0.3">
      <c r="A4512" s="29">
        <v>12</v>
      </c>
      <c r="B4512" s="30" t="s">
        <v>31626</v>
      </c>
      <c r="C4512" s="29" t="s">
        <v>31998</v>
      </c>
      <c r="D4512" s="30" t="s">
        <v>31999</v>
      </c>
      <c r="E4512" s="29" t="s">
        <v>8877</v>
      </c>
      <c r="F4512" s="30" t="s">
        <v>32002</v>
      </c>
    </row>
    <row r="4513" spans="1:6" ht="28.8" hidden="1" x14ac:dyDescent="0.3">
      <c r="A4513" s="29">
        <v>12</v>
      </c>
      <c r="B4513" s="30" t="s">
        <v>31626</v>
      </c>
      <c r="C4513" s="29" t="s">
        <v>31998</v>
      </c>
      <c r="D4513" s="30" t="s">
        <v>31999</v>
      </c>
      <c r="E4513" s="29" t="s">
        <v>8879</v>
      </c>
      <c r="F4513" s="30" t="s">
        <v>32003</v>
      </c>
    </row>
    <row r="4514" spans="1:6" ht="28.8" hidden="1" x14ac:dyDescent="0.3">
      <c r="A4514" s="29">
        <v>12</v>
      </c>
      <c r="B4514" s="30" t="s">
        <v>31626</v>
      </c>
      <c r="C4514" s="29" t="s">
        <v>31998</v>
      </c>
      <c r="D4514" s="30" t="s">
        <v>31999</v>
      </c>
      <c r="E4514" s="29" t="s">
        <v>8881</v>
      </c>
      <c r="F4514" s="30" t="s">
        <v>32004</v>
      </c>
    </row>
    <row r="4515" spans="1:6" ht="28.8" hidden="1" x14ac:dyDescent="0.3">
      <c r="A4515" s="29">
        <v>12</v>
      </c>
      <c r="B4515" s="30" t="s">
        <v>31626</v>
      </c>
      <c r="C4515" s="29" t="s">
        <v>31998</v>
      </c>
      <c r="D4515" s="30" t="s">
        <v>31999</v>
      </c>
      <c r="E4515" s="29" t="s">
        <v>8883</v>
      </c>
      <c r="F4515" s="30" t="s">
        <v>32005</v>
      </c>
    </row>
    <row r="4516" spans="1:6" ht="28.8" hidden="1" x14ac:dyDescent="0.3">
      <c r="A4516" s="29">
        <v>12</v>
      </c>
      <c r="B4516" s="30" t="s">
        <v>31626</v>
      </c>
      <c r="C4516" s="29" t="s">
        <v>31998</v>
      </c>
      <c r="D4516" s="30" t="s">
        <v>31999</v>
      </c>
      <c r="E4516" s="29" t="s">
        <v>8885</v>
      </c>
      <c r="F4516" s="30" t="s">
        <v>32006</v>
      </c>
    </row>
    <row r="4517" spans="1:6" ht="28.8" hidden="1" x14ac:dyDescent="0.3">
      <c r="A4517" s="29">
        <v>12</v>
      </c>
      <c r="B4517" s="30" t="s">
        <v>31626</v>
      </c>
      <c r="C4517" s="29" t="s">
        <v>31998</v>
      </c>
      <c r="D4517" s="30" t="s">
        <v>31999</v>
      </c>
      <c r="E4517" s="29" t="s">
        <v>8887</v>
      </c>
      <c r="F4517" s="30" t="s">
        <v>32007</v>
      </c>
    </row>
    <row r="4518" spans="1:6" ht="28.8" hidden="1" x14ac:dyDescent="0.3">
      <c r="A4518" s="29">
        <v>12</v>
      </c>
      <c r="B4518" s="30" t="s">
        <v>31626</v>
      </c>
      <c r="C4518" s="29" t="s">
        <v>31998</v>
      </c>
      <c r="D4518" s="30" t="s">
        <v>31999</v>
      </c>
      <c r="E4518" s="29" t="s">
        <v>8889</v>
      </c>
      <c r="F4518" s="30" t="s">
        <v>32008</v>
      </c>
    </row>
    <row r="4519" spans="1:6" ht="28.8" hidden="1" x14ac:dyDescent="0.3">
      <c r="A4519" s="29">
        <v>12</v>
      </c>
      <c r="B4519" s="30" t="s">
        <v>31626</v>
      </c>
      <c r="C4519" s="29" t="s">
        <v>31998</v>
      </c>
      <c r="D4519" s="30" t="s">
        <v>31999</v>
      </c>
      <c r="E4519" s="29" t="s">
        <v>8891</v>
      </c>
      <c r="F4519" s="30" t="s">
        <v>32009</v>
      </c>
    </row>
    <row r="4520" spans="1:6" ht="28.8" hidden="1" x14ac:dyDescent="0.3">
      <c r="A4520" s="29">
        <v>12</v>
      </c>
      <c r="B4520" s="30" t="s">
        <v>31626</v>
      </c>
      <c r="C4520" s="29" t="s">
        <v>32010</v>
      </c>
      <c r="D4520" s="30" t="s">
        <v>32011</v>
      </c>
      <c r="E4520" s="29" t="s">
        <v>8893</v>
      </c>
      <c r="F4520" s="30" t="s">
        <v>32012</v>
      </c>
    </row>
    <row r="4521" spans="1:6" ht="28.8" hidden="1" x14ac:dyDescent="0.3">
      <c r="A4521" s="29">
        <v>12</v>
      </c>
      <c r="B4521" s="30" t="s">
        <v>31626</v>
      </c>
      <c r="C4521" s="29" t="s">
        <v>32013</v>
      </c>
      <c r="D4521" s="30" t="s">
        <v>32014</v>
      </c>
      <c r="E4521" s="29" t="s">
        <v>8895</v>
      </c>
      <c r="F4521" s="30" t="s">
        <v>32015</v>
      </c>
    </row>
    <row r="4522" spans="1:6" ht="28.8" hidden="1" x14ac:dyDescent="0.3">
      <c r="A4522" s="29">
        <v>12</v>
      </c>
      <c r="B4522" s="30" t="s">
        <v>31626</v>
      </c>
      <c r="C4522" s="29" t="s">
        <v>32016</v>
      </c>
      <c r="D4522" s="30" t="s">
        <v>32017</v>
      </c>
      <c r="E4522" s="29" t="s">
        <v>8897</v>
      </c>
      <c r="F4522" s="30" t="s">
        <v>32018</v>
      </c>
    </row>
    <row r="4523" spans="1:6" ht="28.8" hidden="1" x14ac:dyDescent="0.3">
      <c r="A4523" s="29">
        <v>12</v>
      </c>
      <c r="B4523" s="30" t="s">
        <v>31626</v>
      </c>
      <c r="C4523" s="29" t="s">
        <v>32019</v>
      </c>
      <c r="D4523" s="30" t="s">
        <v>32020</v>
      </c>
      <c r="E4523" s="29" t="s">
        <v>8899</v>
      </c>
      <c r="F4523" s="30" t="s">
        <v>32021</v>
      </c>
    </row>
    <row r="4524" spans="1:6" ht="28.8" hidden="1" x14ac:dyDescent="0.3">
      <c r="A4524" s="29">
        <v>12</v>
      </c>
      <c r="B4524" s="30" t="s">
        <v>31626</v>
      </c>
      <c r="C4524" s="29" t="s">
        <v>32019</v>
      </c>
      <c r="D4524" s="30" t="s">
        <v>32020</v>
      </c>
      <c r="E4524" s="29" t="s">
        <v>8901</v>
      </c>
      <c r="F4524" s="30" t="s">
        <v>32022</v>
      </c>
    </row>
    <row r="4525" spans="1:6" ht="28.8" hidden="1" x14ac:dyDescent="0.3">
      <c r="A4525" s="29">
        <v>12</v>
      </c>
      <c r="B4525" s="30" t="s">
        <v>31626</v>
      </c>
      <c r="C4525" s="29" t="s">
        <v>32019</v>
      </c>
      <c r="D4525" s="30" t="s">
        <v>32020</v>
      </c>
      <c r="E4525" s="29" t="s">
        <v>8903</v>
      </c>
      <c r="F4525" s="30" t="s">
        <v>32023</v>
      </c>
    </row>
    <row r="4526" spans="1:6" ht="28.8" hidden="1" x14ac:dyDescent="0.3">
      <c r="A4526" s="29">
        <v>12</v>
      </c>
      <c r="B4526" s="30" t="s">
        <v>31626</v>
      </c>
      <c r="C4526" s="29" t="s">
        <v>32019</v>
      </c>
      <c r="D4526" s="30" t="s">
        <v>32020</v>
      </c>
      <c r="E4526" s="29" t="s">
        <v>8905</v>
      </c>
      <c r="F4526" s="30" t="s">
        <v>32024</v>
      </c>
    </row>
    <row r="4527" spans="1:6" ht="28.8" hidden="1" x14ac:dyDescent="0.3">
      <c r="A4527" s="29">
        <v>12</v>
      </c>
      <c r="B4527" s="30" t="s">
        <v>31626</v>
      </c>
      <c r="C4527" s="29" t="s">
        <v>32019</v>
      </c>
      <c r="D4527" s="30" t="s">
        <v>32020</v>
      </c>
      <c r="E4527" s="29" t="s">
        <v>8907</v>
      </c>
      <c r="F4527" s="30" t="s">
        <v>32025</v>
      </c>
    </row>
    <row r="4528" spans="1:6" ht="28.8" hidden="1" x14ac:dyDescent="0.3">
      <c r="A4528" s="29">
        <v>12</v>
      </c>
      <c r="B4528" s="30" t="s">
        <v>31626</v>
      </c>
      <c r="C4528" s="29" t="s">
        <v>32019</v>
      </c>
      <c r="D4528" s="30" t="s">
        <v>32020</v>
      </c>
      <c r="E4528" s="29" t="s">
        <v>8909</v>
      </c>
      <c r="F4528" s="30" t="s">
        <v>32026</v>
      </c>
    </row>
    <row r="4529" spans="1:6" ht="28.8" hidden="1" x14ac:dyDescent="0.3">
      <c r="A4529" s="29">
        <v>12</v>
      </c>
      <c r="B4529" s="30" t="s">
        <v>31626</v>
      </c>
      <c r="C4529" s="29" t="s">
        <v>32027</v>
      </c>
      <c r="D4529" s="30" t="s">
        <v>32028</v>
      </c>
      <c r="E4529" s="29" t="s">
        <v>8911</v>
      </c>
      <c r="F4529" s="30" t="s">
        <v>32029</v>
      </c>
    </row>
    <row r="4530" spans="1:6" ht="28.8" hidden="1" x14ac:dyDescent="0.3">
      <c r="A4530" s="29">
        <v>12</v>
      </c>
      <c r="B4530" s="30" t="s">
        <v>31626</v>
      </c>
      <c r="C4530" s="29" t="s">
        <v>32030</v>
      </c>
      <c r="D4530" s="30" t="s">
        <v>32031</v>
      </c>
      <c r="E4530" s="29" t="s">
        <v>8913</v>
      </c>
      <c r="F4530" s="30" t="s">
        <v>32032</v>
      </c>
    </row>
    <row r="4531" spans="1:6" ht="28.8" hidden="1" x14ac:dyDescent="0.3">
      <c r="A4531" s="29">
        <v>12</v>
      </c>
      <c r="B4531" s="30" t="s">
        <v>31626</v>
      </c>
      <c r="C4531" s="29" t="s">
        <v>32030</v>
      </c>
      <c r="D4531" s="30" t="s">
        <v>32031</v>
      </c>
      <c r="E4531" s="29" t="s">
        <v>8915</v>
      </c>
      <c r="F4531" s="30" t="s">
        <v>32033</v>
      </c>
    </row>
    <row r="4532" spans="1:6" ht="28.8" hidden="1" x14ac:dyDescent="0.3">
      <c r="A4532" s="29">
        <v>12</v>
      </c>
      <c r="B4532" s="30" t="s">
        <v>31626</v>
      </c>
      <c r="C4532" s="29" t="s">
        <v>32030</v>
      </c>
      <c r="D4532" s="30" t="s">
        <v>32031</v>
      </c>
      <c r="E4532" s="29" t="s">
        <v>8917</v>
      </c>
      <c r="F4532" s="30" t="s">
        <v>32034</v>
      </c>
    </row>
    <row r="4533" spans="1:6" ht="28.8" hidden="1" x14ac:dyDescent="0.3">
      <c r="A4533" s="29">
        <v>12</v>
      </c>
      <c r="B4533" s="30" t="s">
        <v>31626</v>
      </c>
      <c r="C4533" s="29" t="s">
        <v>32030</v>
      </c>
      <c r="D4533" s="30" t="s">
        <v>32031</v>
      </c>
      <c r="E4533" s="29" t="s">
        <v>8919</v>
      </c>
      <c r="F4533" s="30" t="s">
        <v>32035</v>
      </c>
    </row>
    <row r="4534" spans="1:6" ht="28.8" hidden="1" x14ac:dyDescent="0.3">
      <c r="A4534" s="29">
        <v>12</v>
      </c>
      <c r="B4534" s="30" t="s">
        <v>31626</v>
      </c>
      <c r="C4534" s="29" t="s">
        <v>32030</v>
      </c>
      <c r="D4534" s="30" t="s">
        <v>32031</v>
      </c>
      <c r="E4534" s="29" t="s">
        <v>8921</v>
      </c>
      <c r="F4534" s="30" t="s">
        <v>32036</v>
      </c>
    </row>
    <row r="4535" spans="1:6" ht="28.8" hidden="1" x14ac:dyDescent="0.3">
      <c r="A4535" s="29">
        <v>12</v>
      </c>
      <c r="B4535" s="30" t="s">
        <v>31626</v>
      </c>
      <c r="C4535" s="29" t="s">
        <v>32037</v>
      </c>
      <c r="D4535" s="30" t="s">
        <v>32038</v>
      </c>
      <c r="E4535" s="29" t="s">
        <v>8923</v>
      </c>
      <c r="F4535" s="30" t="s">
        <v>32039</v>
      </c>
    </row>
    <row r="4536" spans="1:6" ht="28.8" hidden="1" x14ac:dyDescent="0.3">
      <c r="A4536" s="29">
        <v>12</v>
      </c>
      <c r="B4536" s="30" t="s">
        <v>31626</v>
      </c>
      <c r="C4536" s="29" t="s">
        <v>32040</v>
      </c>
      <c r="D4536" s="30" t="s">
        <v>32041</v>
      </c>
      <c r="E4536" s="38" t="s">
        <v>32042</v>
      </c>
      <c r="F4536" s="33" t="s">
        <v>32043</v>
      </c>
    </row>
    <row r="4537" spans="1:6" ht="28.8" hidden="1" x14ac:dyDescent="0.3">
      <c r="A4537" s="29">
        <v>12</v>
      </c>
      <c r="B4537" s="30" t="s">
        <v>31626</v>
      </c>
      <c r="C4537" s="29" t="s">
        <v>32040</v>
      </c>
      <c r="D4537" s="30" t="s">
        <v>32041</v>
      </c>
      <c r="E4537" s="38" t="s">
        <v>32044</v>
      </c>
      <c r="F4537" s="33" t="s">
        <v>32045</v>
      </c>
    </row>
    <row r="4538" spans="1:6" ht="28.8" hidden="1" x14ac:dyDescent="0.3">
      <c r="A4538" s="29">
        <v>12</v>
      </c>
      <c r="B4538" s="30" t="s">
        <v>31626</v>
      </c>
      <c r="C4538" s="29" t="s">
        <v>32040</v>
      </c>
      <c r="D4538" s="30" t="s">
        <v>32041</v>
      </c>
      <c r="E4538" s="38" t="s">
        <v>32046</v>
      </c>
      <c r="F4538" s="33" t="s">
        <v>32047</v>
      </c>
    </row>
    <row r="4539" spans="1:6" ht="28.8" hidden="1" x14ac:dyDescent="0.3">
      <c r="A4539" s="29">
        <v>12</v>
      </c>
      <c r="B4539" s="30" t="s">
        <v>31626</v>
      </c>
      <c r="C4539" s="29" t="s">
        <v>32040</v>
      </c>
      <c r="D4539" s="30" t="s">
        <v>32041</v>
      </c>
      <c r="E4539" s="38" t="s">
        <v>32048</v>
      </c>
      <c r="F4539" s="33" t="s">
        <v>32049</v>
      </c>
    </row>
    <row r="4540" spans="1:6" ht="28.8" hidden="1" x14ac:dyDescent="0.3">
      <c r="A4540" s="29">
        <v>12</v>
      </c>
      <c r="B4540" s="30" t="s">
        <v>31626</v>
      </c>
      <c r="C4540" s="29" t="s">
        <v>32040</v>
      </c>
      <c r="D4540" s="30" t="s">
        <v>32041</v>
      </c>
      <c r="E4540" s="38" t="s">
        <v>32050</v>
      </c>
      <c r="F4540" s="33" t="s">
        <v>32051</v>
      </c>
    </row>
    <row r="4541" spans="1:6" ht="28.8" hidden="1" x14ac:dyDescent="0.3">
      <c r="A4541" s="29">
        <v>12</v>
      </c>
      <c r="B4541" s="30" t="s">
        <v>31626</v>
      </c>
      <c r="C4541" s="29" t="s">
        <v>32052</v>
      </c>
      <c r="D4541" s="30" t="s">
        <v>32053</v>
      </c>
      <c r="E4541" s="29" t="s">
        <v>8927</v>
      </c>
      <c r="F4541" s="30" t="s">
        <v>32054</v>
      </c>
    </row>
    <row r="4542" spans="1:6" ht="28.8" hidden="1" x14ac:dyDescent="0.3">
      <c r="A4542" s="29">
        <v>12</v>
      </c>
      <c r="B4542" s="30" t="s">
        <v>31626</v>
      </c>
      <c r="C4542" s="29" t="s">
        <v>32052</v>
      </c>
      <c r="D4542" s="30" t="s">
        <v>32053</v>
      </c>
      <c r="E4542" s="29" t="s">
        <v>8929</v>
      </c>
      <c r="F4542" s="30" t="s">
        <v>32055</v>
      </c>
    </row>
    <row r="4543" spans="1:6" ht="28.8" hidden="1" x14ac:dyDescent="0.3">
      <c r="A4543" s="29">
        <v>12</v>
      </c>
      <c r="B4543" s="30" t="s">
        <v>31626</v>
      </c>
      <c r="C4543" s="29" t="s">
        <v>32052</v>
      </c>
      <c r="D4543" s="30" t="s">
        <v>32053</v>
      </c>
      <c r="E4543" s="29" t="s">
        <v>8931</v>
      </c>
      <c r="F4543" s="30" t="s">
        <v>32056</v>
      </c>
    </row>
    <row r="4544" spans="1:6" ht="28.8" hidden="1" x14ac:dyDescent="0.3">
      <c r="A4544" s="29">
        <v>12</v>
      </c>
      <c r="B4544" s="30" t="s">
        <v>31626</v>
      </c>
      <c r="C4544" s="29" t="s">
        <v>32052</v>
      </c>
      <c r="D4544" s="30" t="s">
        <v>32053</v>
      </c>
      <c r="E4544" s="29" t="s">
        <v>8933</v>
      </c>
      <c r="F4544" s="30" t="s">
        <v>32057</v>
      </c>
    </row>
    <row r="4545" spans="1:6" ht="28.8" hidden="1" x14ac:dyDescent="0.3">
      <c r="A4545" s="29">
        <v>12</v>
      </c>
      <c r="B4545" s="30" t="s">
        <v>31626</v>
      </c>
      <c r="C4545" s="29" t="s">
        <v>32052</v>
      </c>
      <c r="D4545" s="30" t="s">
        <v>32053</v>
      </c>
      <c r="E4545" s="29" t="s">
        <v>8935</v>
      </c>
      <c r="F4545" s="30" t="s">
        <v>32058</v>
      </c>
    </row>
    <row r="4546" spans="1:6" ht="28.8" hidden="1" x14ac:dyDescent="0.3">
      <c r="A4546" s="29">
        <v>12</v>
      </c>
      <c r="B4546" s="30" t="s">
        <v>31626</v>
      </c>
      <c r="C4546" s="29" t="s">
        <v>32052</v>
      </c>
      <c r="D4546" s="30" t="s">
        <v>32053</v>
      </c>
      <c r="E4546" s="29" t="s">
        <v>8937</v>
      </c>
      <c r="F4546" s="30" t="s">
        <v>32059</v>
      </c>
    </row>
    <row r="4547" spans="1:6" ht="28.8" hidden="1" x14ac:dyDescent="0.3">
      <c r="A4547" s="29">
        <v>12</v>
      </c>
      <c r="B4547" s="30" t="s">
        <v>31626</v>
      </c>
      <c r="C4547" s="29" t="s">
        <v>32052</v>
      </c>
      <c r="D4547" s="30" t="s">
        <v>32053</v>
      </c>
      <c r="E4547" s="29" t="s">
        <v>8939</v>
      </c>
      <c r="F4547" s="30" t="s">
        <v>32060</v>
      </c>
    </row>
    <row r="4548" spans="1:6" ht="28.8" hidden="1" x14ac:dyDescent="0.3">
      <c r="A4548" s="29">
        <v>12</v>
      </c>
      <c r="B4548" s="30" t="s">
        <v>31626</v>
      </c>
      <c r="C4548" s="29" t="s">
        <v>32052</v>
      </c>
      <c r="D4548" s="30" t="s">
        <v>32053</v>
      </c>
      <c r="E4548" s="29" t="s">
        <v>8941</v>
      </c>
      <c r="F4548" s="30" t="s">
        <v>32061</v>
      </c>
    </row>
    <row r="4549" spans="1:6" ht="28.8" hidden="1" x14ac:dyDescent="0.3">
      <c r="A4549" s="29">
        <v>12</v>
      </c>
      <c r="B4549" s="30" t="s">
        <v>31626</v>
      </c>
      <c r="C4549" s="29" t="s">
        <v>32052</v>
      </c>
      <c r="D4549" s="30" t="s">
        <v>32053</v>
      </c>
      <c r="E4549" s="29" t="s">
        <v>8943</v>
      </c>
      <c r="F4549" s="30" t="s">
        <v>32062</v>
      </c>
    </row>
    <row r="4550" spans="1:6" ht="28.8" hidden="1" x14ac:dyDescent="0.3">
      <c r="A4550" s="29">
        <v>12</v>
      </c>
      <c r="B4550" s="30" t="s">
        <v>31626</v>
      </c>
      <c r="C4550" s="29" t="s">
        <v>32063</v>
      </c>
      <c r="D4550" s="30" t="s">
        <v>32064</v>
      </c>
      <c r="E4550" s="29" t="s">
        <v>8945</v>
      </c>
      <c r="F4550" s="30" t="s">
        <v>32065</v>
      </c>
    </row>
    <row r="4551" spans="1:6" ht="28.8" hidden="1" x14ac:dyDescent="0.3">
      <c r="A4551" s="29">
        <v>12</v>
      </c>
      <c r="B4551" s="30" t="s">
        <v>31626</v>
      </c>
      <c r="C4551" s="29" t="s">
        <v>32063</v>
      </c>
      <c r="D4551" s="30" t="s">
        <v>32064</v>
      </c>
      <c r="E4551" s="29" t="s">
        <v>8947</v>
      </c>
      <c r="F4551" s="30" t="s">
        <v>32066</v>
      </c>
    </row>
    <row r="4552" spans="1:6" ht="28.8" hidden="1" x14ac:dyDescent="0.3">
      <c r="A4552" s="29">
        <v>12</v>
      </c>
      <c r="B4552" s="30" t="s">
        <v>31626</v>
      </c>
      <c r="C4552" s="29" t="s">
        <v>32063</v>
      </c>
      <c r="D4552" s="30" t="s">
        <v>32064</v>
      </c>
      <c r="E4552" s="29" t="s">
        <v>8949</v>
      </c>
      <c r="F4552" s="30" t="s">
        <v>32067</v>
      </c>
    </row>
    <row r="4553" spans="1:6" ht="28.8" hidden="1" x14ac:dyDescent="0.3">
      <c r="A4553" s="29">
        <v>12</v>
      </c>
      <c r="B4553" s="30" t="s">
        <v>31626</v>
      </c>
      <c r="C4553" s="29" t="s">
        <v>32068</v>
      </c>
      <c r="D4553" s="30" t="s">
        <v>32069</v>
      </c>
      <c r="E4553" s="29" t="s">
        <v>8951</v>
      </c>
      <c r="F4553" s="30" t="s">
        <v>32070</v>
      </c>
    </row>
    <row r="4554" spans="1:6" ht="28.8" hidden="1" x14ac:dyDescent="0.3">
      <c r="A4554" s="29">
        <v>12</v>
      </c>
      <c r="B4554" s="30" t="s">
        <v>31626</v>
      </c>
      <c r="C4554" s="29" t="s">
        <v>32068</v>
      </c>
      <c r="D4554" s="30" t="s">
        <v>32069</v>
      </c>
      <c r="E4554" s="29" t="s">
        <v>8953</v>
      </c>
      <c r="F4554" s="30" t="s">
        <v>32071</v>
      </c>
    </row>
    <row r="4555" spans="1:6" ht="28.8" hidden="1" x14ac:dyDescent="0.3">
      <c r="A4555" s="29">
        <v>12</v>
      </c>
      <c r="B4555" s="30" t="s">
        <v>31626</v>
      </c>
      <c r="C4555" s="29" t="s">
        <v>32068</v>
      </c>
      <c r="D4555" s="30" t="s">
        <v>32069</v>
      </c>
      <c r="E4555" s="29" t="s">
        <v>8955</v>
      </c>
      <c r="F4555" s="30" t="s">
        <v>32072</v>
      </c>
    </row>
    <row r="4556" spans="1:6" ht="28.8" hidden="1" x14ac:dyDescent="0.3">
      <c r="A4556" s="29">
        <v>12</v>
      </c>
      <c r="B4556" s="30" t="s">
        <v>31626</v>
      </c>
      <c r="C4556" s="29" t="s">
        <v>32068</v>
      </c>
      <c r="D4556" s="30" t="s">
        <v>32069</v>
      </c>
      <c r="E4556" s="29" t="s">
        <v>8957</v>
      </c>
      <c r="F4556" s="30" t="s">
        <v>32073</v>
      </c>
    </row>
    <row r="4557" spans="1:6" ht="28.8" hidden="1" x14ac:dyDescent="0.3">
      <c r="A4557" s="29">
        <v>12</v>
      </c>
      <c r="B4557" s="30" t="s">
        <v>31626</v>
      </c>
      <c r="C4557" s="29" t="s">
        <v>32068</v>
      </c>
      <c r="D4557" s="30" t="s">
        <v>32069</v>
      </c>
      <c r="E4557" s="29" t="s">
        <v>8959</v>
      </c>
      <c r="F4557" s="30" t="s">
        <v>32074</v>
      </c>
    </row>
    <row r="4558" spans="1:6" ht="28.8" hidden="1" x14ac:dyDescent="0.3">
      <c r="A4558" s="29">
        <v>12</v>
      </c>
      <c r="B4558" s="30" t="s">
        <v>31626</v>
      </c>
      <c r="C4558" s="29" t="s">
        <v>32068</v>
      </c>
      <c r="D4558" s="30" t="s">
        <v>32069</v>
      </c>
      <c r="E4558" s="29" t="s">
        <v>8961</v>
      </c>
      <c r="F4558" s="30" t="s">
        <v>32075</v>
      </c>
    </row>
    <row r="4559" spans="1:6" ht="28.8" hidden="1" x14ac:dyDescent="0.3">
      <c r="A4559" s="29">
        <v>12</v>
      </c>
      <c r="B4559" s="30" t="s">
        <v>31626</v>
      </c>
      <c r="C4559" s="29" t="s">
        <v>32076</v>
      </c>
      <c r="D4559" s="30" t="s">
        <v>32077</v>
      </c>
      <c r="E4559" s="29" t="s">
        <v>8963</v>
      </c>
      <c r="F4559" s="30" t="s">
        <v>32078</v>
      </c>
    </row>
    <row r="4560" spans="1:6" ht="28.8" hidden="1" x14ac:dyDescent="0.3">
      <c r="A4560" s="29">
        <v>12</v>
      </c>
      <c r="B4560" s="30" t="s">
        <v>31626</v>
      </c>
      <c r="C4560" s="29" t="s">
        <v>32076</v>
      </c>
      <c r="D4560" s="30" t="s">
        <v>32077</v>
      </c>
      <c r="E4560" s="29" t="s">
        <v>8965</v>
      </c>
      <c r="F4560" s="30" t="s">
        <v>32079</v>
      </c>
    </row>
    <row r="4561" spans="1:6" ht="28.8" hidden="1" x14ac:dyDescent="0.3">
      <c r="A4561" s="29">
        <v>12</v>
      </c>
      <c r="B4561" s="30" t="s">
        <v>31626</v>
      </c>
      <c r="C4561" s="29" t="s">
        <v>32076</v>
      </c>
      <c r="D4561" s="30" t="s">
        <v>32077</v>
      </c>
      <c r="E4561" s="29" t="s">
        <v>8967</v>
      </c>
      <c r="F4561" s="30" t="s">
        <v>32080</v>
      </c>
    </row>
    <row r="4562" spans="1:6" ht="28.8" hidden="1" x14ac:dyDescent="0.3">
      <c r="A4562" s="29">
        <v>12</v>
      </c>
      <c r="B4562" s="30" t="s">
        <v>31626</v>
      </c>
      <c r="C4562" s="29" t="s">
        <v>32081</v>
      </c>
      <c r="D4562" s="30" t="s">
        <v>32082</v>
      </c>
      <c r="E4562" s="29" t="s">
        <v>8969</v>
      </c>
      <c r="F4562" s="30" t="s">
        <v>32083</v>
      </c>
    </row>
    <row r="4563" spans="1:6" ht="28.8" hidden="1" x14ac:dyDescent="0.3">
      <c r="A4563" s="29">
        <v>12</v>
      </c>
      <c r="B4563" s="30" t="s">
        <v>31626</v>
      </c>
      <c r="C4563" s="29" t="s">
        <v>32081</v>
      </c>
      <c r="D4563" s="30" t="s">
        <v>32082</v>
      </c>
      <c r="E4563" s="29" t="s">
        <v>8971</v>
      </c>
      <c r="F4563" s="30" t="s">
        <v>32084</v>
      </c>
    </row>
    <row r="4564" spans="1:6" ht="28.8" hidden="1" x14ac:dyDescent="0.3">
      <c r="A4564" s="29">
        <v>12</v>
      </c>
      <c r="B4564" s="30" t="s">
        <v>31626</v>
      </c>
      <c r="C4564" s="29" t="s">
        <v>32081</v>
      </c>
      <c r="D4564" s="30" t="s">
        <v>32082</v>
      </c>
      <c r="E4564" s="29" t="s">
        <v>8973</v>
      </c>
      <c r="F4564" s="30" t="s">
        <v>32085</v>
      </c>
    </row>
    <row r="4565" spans="1:6" ht="28.8" hidden="1" x14ac:dyDescent="0.3">
      <c r="A4565" s="29">
        <v>12</v>
      </c>
      <c r="B4565" s="30" t="s">
        <v>31626</v>
      </c>
      <c r="C4565" s="29" t="s">
        <v>32081</v>
      </c>
      <c r="D4565" s="30" t="s">
        <v>32082</v>
      </c>
      <c r="E4565" s="29" t="s">
        <v>8975</v>
      </c>
      <c r="F4565" s="30" t="s">
        <v>32086</v>
      </c>
    </row>
    <row r="4566" spans="1:6" ht="28.8" hidden="1" x14ac:dyDescent="0.3">
      <c r="A4566" s="29">
        <v>12</v>
      </c>
      <c r="B4566" s="30" t="s">
        <v>31626</v>
      </c>
      <c r="C4566" s="29" t="s">
        <v>32081</v>
      </c>
      <c r="D4566" s="30" t="s">
        <v>32082</v>
      </c>
      <c r="E4566" s="29" t="s">
        <v>8977</v>
      </c>
      <c r="F4566" s="30" t="s">
        <v>32087</v>
      </c>
    </row>
    <row r="4567" spans="1:6" ht="28.8" hidden="1" x14ac:dyDescent="0.3">
      <c r="A4567" s="29">
        <v>12</v>
      </c>
      <c r="B4567" s="30" t="s">
        <v>31626</v>
      </c>
      <c r="C4567" s="29" t="s">
        <v>32081</v>
      </c>
      <c r="D4567" s="30" t="s">
        <v>32082</v>
      </c>
      <c r="E4567" s="29" t="s">
        <v>8979</v>
      </c>
      <c r="F4567" s="30" t="s">
        <v>32088</v>
      </c>
    </row>
    <row r="4568" spans="1:6" ht="28.8" hidden="1" x14ac:dyDescent="0.3">
      <c r="A4568" s="29">
        <v>12</v>
      </c>
      <c r="B4568" s="30" t="s">
        <v>31626</v>
      </c>
      <c r="C4568" s="29" t="s">
        <v>32081</v>
      </c>
      <c r="D4568" s="30" t="s">
        <v>32082</v>
      </c>
      <c r="E4568" s="29" t="s">
        <v>8981</v>
      </c>
      <c r="F4568" s="30" t="s">
        <v>32089</v>
      </c>
    </row>
    <row r="4569" spans="1:6" ht="28.8" hidden="1" x14ac:dyDescent="0.3">
      <c r="A4569" s="29">
        <v>12</v>
      </c>
      <c r="B4569" s="30" t="s">
        <v>31626</v>
      </c>
      <c r="C4569" s="29" t="s">
        <v>32081</v>
      </c>
      <c r="D4569" s="30" t="s">
        <v>32082</v>
      </c>
      <c r="E4569" s="29" t="s">
        <v>8983</v>
      </c>
      <c r="F4569" s="30" t="s">
        <v>32090</v>
      </c>
    </row>
    <row r="4570" spans="1:6" ht="28.8" hidden="1" x14ac:dyDescent="0.3">
      <c r="A4570" s="29">
        <v>12</v>
      </c>
      <c r="B4570" s="30" t="s">
        <v>31626</v>
      </c>
      <c r="C4570" s="29" t="s">
        <v>32081</v>
      </c>
      <c r="D4570" s="30" t="s">
        <v>32082</v>
      </c>
      <c r="E4570" s="29" t="s">
        <v>8985</v>
      </c>
      <c r="F4570" s="30" t="s">
        <v>32091</v>
      </c>
    </row>
    <row r="4571" spans="1:6" ht="28.8" hidden="1" x14ac:dyDescent="0.3">
      <c r="A4571" s="29">
        <v>12</v>
      </c>
      <c r="B4571" s="30" t="s">
        <v>31626</v>
      </c>
      <c r="C4571" s="29" t="s">
        <v>32092</v>
      </c>
      <c r="D4571" s="30" t="s">
        <v>32093</v>
      </c>
      <c r="E4571" s="29" t="s">
        <v>8987</v>
      </c>
      <c r="F4571" s="30" t="s">
        <v>32094</v>
      </c>
    </row>
    <row r="4572" spans="1:6" ht="28.8" hidden="1" x14ac:dyDescent="0.3">
      <c r="A4572" s="29">
        <v>12</v>
      </c>
      <c r="B4572" s="30" t="s">
        <v>31626</v>
      </c>
      <c r="C4572" s="29" t="s">
        <v>32092</v>
      </c>
      <c r="D4572" s="30" t="s">
        <v>32093</v>
      </c>
      <c r="E4572" s="29" t="s">
        <v>8989</v>
      </c>
      <c r="F4572" s="30" t="s">
        <v>32095</v>
      </c>
    </row>
    <row r="4573" spans="1:6" ht="28.8" hidden="1" x14ac:dyDescent="0.3">
      <c r="A4573" s="29">
        <v>12</v>
      </c>
      <c r="B4573" s="30" t="s">
        <v>31626</v>
      </c>
      <c r="C4573" s="29" t="s">
        <v>32092</v>
      </c>
      <c r="D4573" s="30" t="s">
        <v>32093</v>
      </c>
      <c r="E4573" s="29" t="s">
        <v>8991</v>
      </c>
      <c r="F4573" s="30" t="s">
        <v>32096</v>
      </c>
    </row>
    <row r="4574" spans="1:6" ht="28.8" hidden="1" x14ac:dyDescent="0.3">
      <c r="A4574" s="29">
        <v>12</v>
      </c>
      <c r="B4574" s="30" t="s">
        <v>31626</v>
      </c>
      <c r="C4574" s="29" t="s">
        <v>32092</v>
      </c>
      <c r="D4574" s="30" t="s">
        <v>32093</v>
      </c>
      <c r="E4574" s="29" t="s">
        <v>8993</v>
      </c>
      <c r="F4574" s="30" t="s">
        <v>32097</v>
      </c>
    </row>
    <row r="4575" spans="1:6" ht="28.8" hidden="1" x14ac:dyDescent="0.3">
      <c r="A4575" s="29">
        <v>12</v>
      </c>
      <c r="B4575" s="30" t="s">
        <v>31626</v>
      </c>
      <c r="C4575" s="29" t="s">
        <v>32098</v>
      </c>
      <c r="D4575" s="30" t="s">
        <v>32099</v>
      </c>
      <c r="E4575" s="29" t="s">
        <v>8995</v>
      </c>
      <c r="F4575" s="30" t="s">
        <v>32100</v>
      </c>
    </row>
    <row r="4576" spans="1:6" ht="28.8" hidden="1" x14ac:dyDescent="0.3">
      <c r="A4576" s="29">
        <v>12</v>
      </c>
      <c r="B4576" s="30" t="s">
        <v>31626</v>
      </c>
      <c r="C4576" s="29" t="s">
        <v>32101</v>
      </c>
      <c r="D4576" s="30" t="s">
        <v>32102</v>
      </c>
      <c r="E4576" s="29" t="s">
        <v>8997</v>
      </c>
      <c r="F4576" s="30" t="s">
        <v>32103</v>
      </c>
    </row>
    <row r="4577" spans="1:6" ht="28.8" hidden="1" x14ac:dyDescent="0.3">
      <c r="A4577" s="29">
        <v>12</v>
      </c>
      <c r="B4577" s="30" t="s">
        <v>31626</v>
      </c>
      <c r="C4577" s="29" t="s">
        <v>32101</v>
      </c>
      <c r="D4577" s="30" t="s">
        <v>32102</v>
      </c>
      <c r="E4577" s="29" t="s">
        <v>8999</v>
      </c>
      <c r="F4577" s="30" t="s">
        <v>32104</v>
      </c>
    </row>
    <row r="4578" spans="1:6" ht="28.8" hidden="1" x14ac:dyDescent="0.3">
      <c r="A4578" s="29">
        <v>12</v>
      </c>
      <c r="B4578" s="30" t="s">
        <v>31626</v>
      </c>
      <c r="C4578" s="29" t="s">
        <v>32101</v>
      </c>
      <c r="D4578" s="30" t="s">
        <v>32102</v>
      </c>
      <c r="E4578" s="29" t="s">
        <v>9001</v>
      </c>
      <c r="F4578" s="30" t="s">
        <v>32105</v>
      </c>
    </row>
    <row r="4579" spans="1:6" ht="28.8" hidden="1" x14ac:dyDescent="0.3">
      <c r="A4579" s="29">
        <v>12</v>
      </c>
      <c r="B4579" s="30" t="s">
        <v>31626</v>
      </c>
      <c r="C4579" s="29" t="s">
        <v>32101</v>
      </c>
      <c r="D4579" s="30" t="s">
        <v>32102</v>
      </c>
      <c r="E4579" s="29" t="s">
        <v>9003</v>
      </c>
      <c r="F4579" s="30" t="s">
        <v>32106</v>
      </c>
    </row>
    <row r="4580" spans="1:6" ht="28.8" hidden="1" x14ac:dyDescent="0.3">
      <c r="A4580" s="29">
        <v>12</v>
      </c>
      <c r="B4580" s="30" t="s">
        <v>31626</v>
      </c>
      <c r="C4580" s="29" t="s">
        <v>32101</v>
      </c>
      <c r="D4580" s="30" t="s">
        <v>32102</v>
      </c>
      <c r="E4580" s="29" t="s">
        <v>9005</v>
      </c>
      <c r="F4580" s="30" t="s">
        <v>32107</v>
      </c>
    </row>
    <row r="4581" spans="1:6" ht="28.8" hidden="1" x14ac:dyDescent="0.3">
      <c r="A4581" s="29">
        <v>12</v>
      </c>
      <c r="B4581" s="30" t="s">
        <v>31626</v>
      </c>
      <c r="C4581" s="29" t="s">
        <v>32101</v>
      </c>
      <c r="D4581" s="30" t="s">
        <v>32102</v>
      </c>
      <c r="E4581" s="29" t="s">
        <v>9007</v>
      </c>
      <c r="F4581" s="30" t="s">
        <v>32108</v>
      </c>
    </row>
    <row r="4582" spans="1:6" ht="28.8" hidden="1" x14ac:dyDescent="0.3">
      <c r="A4582" s="29">
        <v>12</v>
      </c>
      <c r="B4582" s="30" t="s">
        <v>31626</v>
      </c>
      <c r="C4582" s="29" t="s">
        <v>32101</v>
      </c>
      <c r="D4582" s="30" t="s">
        <v>32102</v>
      </c>
      <c r="E4582" s="29" t="s">
        <v>9009</v>
      </c>
      <c r="F4582" s="30" t="s">
        <v>32109</v>
      </c>
    </row>
    <row r="4583" spans="1:6" ht="28.8" hidden="1" x14ac:dyDescent="0.3">
      <c r="A4583" s="29">
        <v>12</v>
      </c>
      <c r="B4583" s="30" t="s">
        <v>31626</v>
      </c>
      <c r="C4583" s="29" t="s">
        <v>32101</v>
      </c>
      <c r="D4583" s="30" t="s">
        <v>32102</v>
      </c>
      <c r="E4583" s="29" t="s">
        <v>32110</v>
      </c>
      <c r="F4583" s="30" t="s">
        <v>32111</v>
      </c>
    </row>
    <row r="4584" spans="1:6" ht="28.8" hidden="1" x14ac:dyDescent="0.3">
      <c r="A4584" s="29">
        <v>12</v>
      </c>
      <c r="B4584" s="30" t="s">
        <v>31626</v>
      </c>
      <c r="C4584" s="29" t="s">
        <v>32101</v>
      </c>
      <c r="D4584" s="30" t="s">
        <v>32102</v>
      </c>
      <c r="E4584" s="29" t="s">
        <v>9011</v>
      </c>
      <c r="F4584" s="30" t="s">
        <v>32112</v>
      </c>
    </row>
    <row r="4585" spans="1:6" ht="28.8" hidden="1" x14ac:dyDescent="0.3">
      <c r="A4585" s="29">
        <v>12</v>
      </c>
      <c r="B4585" s="30" t="s">
        <v>31626</v>
      </c>
      <c r="C4585" s="29" t="s">
        <v>32101</v>
      </c>
      <c r="D4585" s="30" t="s">
        <v>32102</v>
      </c>
      <c r="E4585" s="29" t="s">
        <v>9013</v>
      </c>
      <c r="F4585" s="30" t="s">
        <v>32113</v>
      </c>
    </row>
    <row r="4586" spans="1:6" ht="28.8" hidden="1" x14ac:dyDescent="0.3">
      <c r="A4586" s="29">
        <v>12</v>
      </c>
      <c r="B4586" s="30" t="s">
        <v>31626</v>
      </c>
      <c r="C4586" s="29" t="s">
        <v>32114</v>
      </c>
      <c r="D4586" s="30" t="s">
        <v>32115</v>
      </c>
      <c r="E4586" s="29" t="s">
        <v>9015</v>
      </c>
      <c r="F4586" s="30" t="s">
        <v>32116</v>
      </c>
    </row>
    <row r="4587" spans="1:6" ht="28.8" hidden="1" x14ac:dyDescent="0.3">
      <c r="A4587" s="29">
        <v>12</v>
      </c>
      <c r="B4587" s="30" t="s">
        <v>31626</v>
      </c>
      <c r="C4587" s="29" t="s">
        <v>32114</v>
      </c>
      <c r="D4587" s="30" t="s">
        <v>32115</v>
      </c>
      <c r="E4587" s="29" t="s">
        <v>9017</v>
      </c>
      <c r="F4587" s="30" t="s">
        <v>32117</v>
      </c>
    </row>
    <row r="4588" spans="1:6" ht="28.8" hidden="1" x14ac:dyDescent="0.3">
      <c r="A4588" s="29">
        <v>13</v>
      </c>
      <c r="B4588" s="30" t="s">
        <v>32118</v>
      </c>
      <c r="C4588" s="29" t="s">
        <v>32119</v>
      </c>
      <c r="D4588" s="30" t="s">
        <v>32120</v>
      </c>
      <c r="E4588" s="29" t="s">
        <v>9019</v>
      </c>
      <c r="F4588" s="30" t="s">
        <v>32121</v>
      </c>
    </row>
    <row r="4589" spans="1:6" ht="28.8" hidden="1" x14ac:dyDescent="0.3">
      <c r="A4589" s="29">
        <v>13</v>
      </c>
      <c r="B4589" s="30" t="s">
        <v>32118</v>
      </c>
      <c r="C4589" s="29" t="s">
        <v>32119</v>
      </c>
      <c r="D4589" s="30" t="s">
        <v>32120</v>
      </c>
      <c r="E4589" s="29" t="s">
        <v>9021</v>
      </c>
      <c r="F4589" s="30" t="s">
        <v>32122</v>
      </c>
    </row>
    <row r="4590" spans="1:6" ht="28.8" hidden="1" x14ac:dyDescent="0.3">
      <c r="A4590" s="29">
        <v>13</v>
      </c>
      <c r="B4590" s="30" t="s">
        <v>32118</v>
      </c>
      <c r="C4590" s="29" t="s">
        <v>32119</v>
      </c>
      <c r="D4590" s="30" t="s">
        <v>32120</v>
      </c>
      <c r="E4590" s="29" t="s">
        <v>9023</v>
      </c>
      <c r="F4590" s="30" t="s">
        <v>32123</v>
      </c>
    </row>
    <row r="4591" spans="1:6" ht="28.8" hidden="1" x14ac:dyDescent="0.3">
      <c r="A4591" s="29">
        <v>13</v>
      </c>
      <c r="B4591" s="30" t="s">
        <v>32118</v>
      </c>
      <c r="C4591" s="29" t="s">
        <v>32119</v>
      </c>
      <c r="D4591" s="30" t="s">
        <v>32120</v>
      </c>
      <c r="E4591" s="29" t="s">
        <v>9025</v>
      </c>
      <c r="F4591" s="30" t="s">
        <v>32124</v>
      </c>
    </row>
    <row r="4592" spans="1:6" ht="28.8" hidden="1" x14ac:dyDescent="0.3">
      <c r="A4592" s="29">
        <v>13</v>
      </c>
      <c r="B4592" s="30" t="s">
        <v>32118</v>
      </c>
      <c r="C4592" s="29" t="s">
        <v>32119</v>
      </c>
      <c r="D4592" s="30" t="s">
        <v>32120</v>
      </c>
      <c r="E4592" s="29" t="s">
        <v>9027</v>
      </c>
      <c r="F4592" s="30" t="s">
        <v>32125</v>
      </c>
    </row>
    <row r="4593" spans="1:6" ht="43.2" hidden="1" x14ac:dyDescent="0.3">
      <c r="A4593" s="29">
        <v>13</v>
      </c>
      <c r="B4593" s="30" t="s">
        <v>32118</v>
      </c>
      <c r="C4593" s="29" t="s">
        <v>32126</v>
      </c>
      <c r="D4593" s="30" t="s">
        <v>32127</v>
      </c>
      <c r="E4593" s="29" t="s">
        <v>9029</v>
      </c>
      <c r="F4593" s="30" t="s">
        <v>32128</v>
      </c>
    </row>
    <row r="4594" spans="1:6" ht="43.2" hidden="1" x14ac:dyDescent="0.3">
      <c r="A4594" s="29">
        <v>13</v>
      </c>
      <c r="B4594" s="30" t="s">
        <v>32118</v>
      </c>
      <c r="C4594" s="29" t="s">
        <v>32126</v>
      </c>
      <c r="D4594" s="30" t="s">
        <v>32127</v>
      </c>
      <c r="E4594" s="29" t="s">
        <v>9031</v>
      </c>
      <c r="F4594" s="30" t="s">
        <v>32129</v>
      </c>
    </row>
    <row r="4595" spans="1:6" ht="43.2" hidden="1" x14ac:dyDescent="0.3">
      <c r="A4595" s="29">
        <v>13</v>
      </c>
      <c r="B4595" s="30" t="s">
        <v>32118</v>
      </c>
      <c r="C4595" s="29" t="s">
        <v>32126</v>
      </c>
      <c r="D4595" s="30" t="s">
        <v>32127</v>
      </c>
      <c r="E4595" s="29" t="s">
        <v>9033</v>
      </c>
      <c r="F4595" s="30" t="s">
        <v>32130</v>
      </c>
    </row>
    <row r="4596" spans="1:6" ht="43.2" hidden="1" x14ac:dyDescent="0.3">
      <c r="A4596" s="29">
        <v>13</v>
      </c>
      <c r="B4596" s="30" t="s">
        <v>32118</v>
      </c>
      <c r="C4596" s="29" t="s">
        <v>32126</v>
      </c>
      <c r="D4596" s="30" t="s">
        <v>32127</v>
      </c>
      <c r="E4596" s="29" t="s">
        <v>9035</v>
      </c>
      <c r="F4596" s="30" t="s">
        <v>32131</v>
      </c>
    </row>
    <row r="4597" spans="1:6" ht="43.2" hidden="1" x14ac:dyDescent="0.3">
      <c r="A4597" s="29">
        <v>13</v>
      </c>
      <c r="B4597" s="30" t="s">
        <v>32118</v>
      </c>
      <c r="C4597" s="29" t="s">
        <v>32126</v>
      </c>
      <c r="D4597" s="30" t="s">
        <v>32127</v>
      </c>
      <c r="E4597" s="29" t="s">
        <v>9037</v>
      </c>
      <c r="F4597" s="30" t="s">
        <v>32132</v>
      </c>
    </row>
    <row r="4598" spans="1:6" ht="43.2" hidden="1" x14ac:dyDescent="0.3">
      <c r="A4598" s="29">
        <v>13</v>
      </c>
      <c r="B4598" s="30" t="s">
        <v>32118</v>
      </c>
      <c r="C4598" s="29" t="s">
        <v>32126</v>
      </c>
      <c r="D4598" s="30" t="s">
        <v>32127</v>
      </c>
      <c r="E4598" s="29" t="s">
        <v>9039</v>
      </c>
      <c r="F4598" s="30" t="s">
        <v>32133</v>
      </c>
    </row>
    <row r="4599" spans="1:6" ht="43.2" hidden="1" x14ac:dyDescent="0.3">
      <c r="A4599" s="29">
        <v>13</v>
      </c>
      <c r="B4599" s="30" t="s">
        <v>32118</v>
      </c>
      <c r="C4599" s="29" t="s">
        <v>32126</v>
      </c>
      <c r="D4599" s="30" t="s">
        <v>32127</v>
      </c>
      <c r="E4599" s="29" t="s">
        <v>9041</v>
      </c>
      <c r="F4599" s="30" t="s">
        <v>32134</v>
      </c>
    </row>
    <row r="4600" spans="1:6" ht="43.2" hidden="1" x14ac:dyDescent="0.3">
      <c r="A4600" s="29">
        <v>13</v>
      </c>
      <c r="B4600" s="30" t="s">
        <v>32118</v>
      </c>
      <c r="C4600" s="29" t="s">
        <v>32126</v>
      </c>
      <c r="D4600" s="30" t="s">
        <v>32127</v>
      </c>
      <c r="E4600" s="29" t="s">
        <v>9043</v>
      </c>
      <c r="F4600" s="30" t="s">
        <v>32135</v>
      </c>
    </row>
    <row r="4601" spans="1:6" ht="28.8" hidden="1" x14ac:dyDescent="0.3">
      <c r="A4601" s="29">
        <v>13</v>
      </c>
      <c r="B4601" s="30" t="s">
        <v>32118</v>
      </c>
      <c r="C4601" s="29" t="s">
        <v>32136</v>
      </c>
      <c r="D4601" s="30" t="s">
        <v>32137</v>
      </c>
      <c r="E4601" s="29" t="s">
        <v>9045</v>
      </c>
      <c r="F4601" s="30" t="s">
        <v>32138</v>
      </c>
    </row>
    <row r="4602" spans="1:6" ht="28.8" hidden="1" x14ac:dyDescent="0.3">
      <c r="A4602" s="29">
        <v>13</v>
      </c>
      <c r="B4602" s="30" t="s">
        <v>32118</v>
      </c>
      <c r="C4602" s="29" t="s">
        <v>32136</v>
      </c>
      <c r="D4602" s="30" t="s">
        <v>32137</v>
      </c>
      <c r="E4602" s="29" t="s">
        <v>9047</v>
      </c>
      <c r="F4602" s="30" t="s">
        <v>32139</v>
      </c>
    </row>
    <row r="4603" spans="1:6" ht="28.8" hidden="1" x14ac:dyDescent="0.3">
      <c r="A4603" s="29">
        <v>13</v>
      </c>
      <c r="B4603" s="30" t="s">
        <v>32118</v>
      </c>
      <c r="C4603" s="29" t="s">
        <v>32136</v>
      </c>
      <c r="D4603" s="30" t="s">
        <v>32137</v>
      </c>
      <c r="E4603" s="29" t="s">
        <v>9049</v>
      </c>
      <c r="F4603" s="30" t="s">
        <v>32140</v>
      </c>
    </row>
    <row r="4604" spans="1:6" ht="28.8" hidden="1" x14ac:dyDescent="0.3">
      <c r="A4604" s="29">
        <v>13</v>
      </c>
      <c r="B4604" s="30" t="s">
        <v>32118</v>
      </c>
      <c r="C4604" s="29" t="s">
        <v>32136</v>
      </c>
      <c r="D4604" s="30" t="s">
        <v>32137</v>
      </c>
      <c r="E4604" s="29" t="s">
        <v>9051</v>
      </c>
      <c r="F4604" s="30" t="s">
        <v>32141</v>
      </c>
    </row>
    <row r="4605" spans="1:6" ht="28.8" hidden="1" x14ac:dyDescent="0.3">
      <c r="A4605" s="29">
        <v>13</v>
      </c>
      <c r="B4605" s="30" t="s">
        <v>32118</v>
      </c>
      <c r="C4605" s="29" t="s">
        <v>32136</v>
      </c>
      <c r="D4605" s="30" t="s">
        <v>32137</v>
      </c>
      <c r="E4605" s="29" t="s">
        <v>9053</v>
      </c>
      <c r="F4605" s="30" t="s">
        <v>32142</v>
      </c>
    </row>
    <row r="4606" spans="1:6" ht="28.8" hidden="1" x14ac:dyDescent="0.3">
      <c r="A4606" s="29">
        <v>13</v>
      </c>
      <c r="B4606" s="30" t="s">
        <v>32118</v>
      </c>
      <c r="C4606" s="29" t="s">
        <v>32136</v>
      </c>
      <c r="D4606" s="30" t="s">
        <v>32137</v>
      </c>
      <c r="E4606" s="29" t="s">
        <v>9055</v>
      </c>
      <c r="F4606" s="30" t="s">
        <v>32143</v>
      </c>
    </row>
    <row r="4607" spans="1:6" ht="28.8" hidden="1" x14ac:dyDescent="0.3">
      <c r="A4607" s="29">
        <v>13</v>
      </c>
      <c r="B4607" s="30" t="s">
        <v>32118</v>
      </c>
      <c r="C4607" s="29" t="s">
        <v>32144</v>
      </c>
      <c r="D4607" s="30" t="s">
        <v>32145</v>
      </c>
      <c r="E4607" s="29" t="s">
        <v>9057</v>
      </c>
      <c r="F4607" s="30" t="s">
        <v>32146</v>
      </c>
    </row>
    <row r="4608" spans="1:6" ht="28.8" hidden="1" x14ac:dyDescent="0.3">
      <c r="A4608" s="29">
        <v>13</v>
      </c>
      <c r="B4608" s="30" t="s">
        <v>32118</v>
      </c>
      <c r="C4608" s="29" t="s">
        <v>32144</v>
      </c>
      <c r="D4608" s="30" t="s">
        <v>32145</v>
      </c>
      <c r="E4608" s="29" t="s">
        <v>9059</v>
      </c>
      <c r="F4608" s="30" t="s">
        <v>32147</v>
      </c>
    </row>
    <row r="4609" spans="1:6" ht="28.8" hidden="1" x14ac:dyDescent="0.3">
      <c r="A4609" s="29">
        <v>13</v>
      </c>
      <c r="B4609" s="30" t="s">
        <v>32118</v>
      </c>
      <c r="C4609" s="29" t="s">
        <v>32144</v>
      </c>
      <c r="D4609" s="30" t="s">
        <v>32145</v>
      </c>
      <c r="E4609" s="29" t="s">
        <v>9061</v>
      </c>
      <c r="F4609" s="30" t="s">
        <v>32148</v>
      </c>
    </row>
    <row r="4610" spans="1:6" ht="28.8" hidden="1" x14ac:dyDescent="0.3">
      <c r="A4610" s="29">
        <v>13</v>
      </c>
      <c r="B4610" s="30" t="s">
        <v>32118</v>
      </c>
      <c r="C4610" s="29" t="s">
        <v>32144</v>
      </c>
      <c r="D4610" s="30" t="s">
        <v>32145</v>
      </c>
      <c r="E4610" s="29" t="s">
        <v>9063</v>
      </c>
      <c r="F4610" s="30" t="s">
        <v>32149</v>
      </c>
    </row>
    <row r="4611" spans="1:6" ht="28.8" hidden="1" x14ac:dyDescent="0.3">
      <c r="A4611" s="29">
        <v>13</v>
      </c>
      <c r="B4611" s="30" t="s">
        <v>32118</v>
      </c>
      <c r="C4611" s="29" t="s">
        <v>32150</v>
      </c>
      <c r="D4611" s="30" t="s">
        <v>32151</v>
      </c>
      <c r="E4611" s="29" t="s">
        <v>9065</v>
      </c>
      <c r="F4611" s="30" t="s">
        <v>32152</v>
      </c>
    </row>
    <row r="4612" spans="1:6" ht="28.8" hidden="1" x14ac:dyDescent="0.3">
      <c r="A4612" s="29">
        <v>13</v>
      </c>
      <c r="B4612" s="30" t="s">
        <v>32118</v>
      </c>
      <c r="C4612" s="29" t="s">
        <v>32150</v>
      </c>
      <c r="D4612" s="30" t="s">
        <v>32151</v>
      </c>
      <c r="E4612" s="29" t="s">
        <v>9067</v>
      </c>
      <c r="F4612" s="30" t="s">
        <v>32153</v>
      </c>
    </row>
    <row r="4613" spans="1:6" ht="28.8" hidden="1" x14ac:dyDescent="0.3">
      <c r="A4613" s="29">
        <v>13</v>
      </c>
      <c r="B4613" s="30" t="s">
        <v>32118</v>
      </c>
      <c r="C4613" s="29" t="s">
        <v>32150</v>
      </c>
      <c r="D4613" s="30" t="s">
        <v>32151</v>
      </c>
      <c r="E4613" s="29" t="s">
        <v>9069</v>
      </c>
      <c r="F4613" s="30" t="s">
        <v>32154</v>
      </c>
    </row>
    <row r="4614" spans="1:6" ht="28.8" hidden="1" x14ac:dyDescent="0.3">
      <c r="A4614" s="29">
        <v>13</v>
      </c>
      <c r="B4614" s="30" t="s">
        <v>32118</v>
      </c>
      <c r="C4614" s="29" t="s">
        <v>32150</v>
      </c>
      <c r="D4614" s="30" t="s">
        <v>32151</v>
      </c>
      <c r="E4614" s="29" t="s">
        <v>9071</v>
      </c>
      <c r="F4614" s="30" t="s">
        <v>32155</v>
      </c>
    </row>
    <row r="4615" spans="1:6" ht="28.8" hidden="1" x14ac:dyDescent="0.3">
      <c r="A4615" s="29">
        <v>13</v>
      </c>
      <c r="B4615" s="30" t="s">
        <v>32118</v>
      </c>
      <c r="C4615" s="29" t="s">
        <v>32150</v>
      </c>
      <c r="D4615" s="30" t="s">
        <v>32151</v>
      </c>
      <c r="E4615" s="29" t="s">
        <v>9073</v>
      </c>
      <c r="F4615" s="30" t="s">
        <v>32156</v>
      </c>
    </row>
    <row r="4616" spans="1:6" ht="28.8" hidden="1" x14ac:dyDescent="0.3">
      <c r="A4616" s="29">
        <v>13</v>
      </c>
      <c r="B4616" s="30" t="s">
        <v>32118</v>
      </c>
      <c r="C4616" s="29" t="s">
        <v>32150</v>
      </c>
      <c r="D4616" s="30" t="s">
        <v>32151</v>
      </c>
      <c r="E4616" s="29" t="s">
        <v>9075</v>
      </c>
      <c r="F4616" s="30" t="s">
        <v>32157</v>
      </c>
    </row>
    <row r="4617" spans="1:6" ht="28.8" hidden="1" x14ac:dyDescent="0.3">
      <c r="A4617" s="29">
        <v>13</v>
      </c>
      <c r="B4617" s="30" t="s">
        <v>32118</v>
      </c>
      <c r="C4617" s="29" t="s">
        <v>32158</v>
      </c>
      <c r="D4617" s="30" t="s">
        <v>32159</v>
      </c>
      <c r="E4617" s="29" t="s">
        <v>9077</v>
      </c>
      <c r="F4617" s="30" t="s">
        <v>32160</v>
      </c>
    </row>
    <row r="4618" spans="1:6" ht="28.8" hidden="1" x14ac:dyDescent="0.3">
      <c r="A4618" s="29">
        <v>13</v>
      </c>
      <c r="B4618" s="30" t="s">
        <v>32118</v>
      </c>
      <c r="C4618" s="29" t="s">
        <v>32158</v>
      </c>
      <c r="D4618" s="30" t="s">
        <v>32159</v>
      </c>
      <c r="E4618" s="29" t="s">
        <v>9079</v>
      </c>
      <c r="F4618" s="30" t="s">
        <v>32161</v>
      </c>
    </row>
    <row r="4619" spans="1:6" ht="28.8" hidden="1" x14ac:dyDescent="0.3">
      <c r="A4619" s="29">
        <v>13</v>
      </c>
      <c r="B4619" s="30" t="s">
        <v>32118</v>
      </c>
      <c r="C4619" s="29" t="s">
        <v>32158</v>
      </c>
      <c r="D4619" s="30" t="s">
        <v>32159</v>
      </c>
      <c r="E4619" s="29" t="s">
        <v>9081</v>
      </c>
      <c r="F4619" s="30" t="s">
        <v>32162</v>
      </c>
    </row>
    <row r="4620" spans="1:6" ht="28.8" hidden="1" x14ac:dyDescent="0.3">
      <c r="A4620" s="29">
        <v>13</v>
      </c>
      <c r="B4620" s="30" t="s">
        <v>32118</v>
      </c>
      <c r="C4620" s="29" t="s">
        <v>32158</v>
      </c>
      <c r="D4620" s="30" t="s">
        <v>32159</v>
      </c>
      <c r="E4620" s="29" t="s">
        <v>9083</v>
      </c>
      <c r="F4620" s="30" t="s">
        <v>32163</v>
      </c>
    </row>
    <row r="4621" spans="1:6" ht="28.8" hidden="1" x14ac:dyDescent="0.3">
      <c r="A4621" s="29">
        <v>13</v>
      </c>
      <c r="B4621" s="30" t="s">
        <v>32118</v>
      </c>
      <c r="C4621" s="29" t="s">
        <v>32158</v>
      </c>
      <c r="D4621" s="30" t="s">
        <v>32159</v>
      </c>
      <c r="E4621" s="29" t="s">
        <v>9085</v>
      </c>
      <c r="F4621" s="30" t="s">
        <v>32164</v>
      </c>
    </row>
    <row r="4622" spans="1:6" ht="28.8" hidden="1" x14ac:dyDescent="0.3">
      <c r="A4622" s="29">
        <v>13</v>
      </c>
      <c r="B4622" s="30" t="s">
        <v>32118</v>
      </c>
      <c r="C4622" s="29" t="s">
        <v>32158</v>
      </c>
      <c r="D4622" s="30" t="s">
        <v>32159</v>
      </c>
      <c r="E4622" s="29" t="s">
        <v>9087</v>
      </c>
      <c r="F4622" s="30" t="s">
        <v>32165</v>
      </c>
    </row>
    <row r="4623" spans="1:6" ht="28.8" hidden="1" x14ac:dyDescent="0.3">
      <c r="A4623" s="29">
        <v>13</v>
      </c>
      <c r="B4623" s="30" t="s">
        <v>32118</v>
      </c>
      <c r="C4623" s="29" t="s">
        <v>32158</v>
      </c>
      <c r="D4623" s="30" t="s">
        <v>32159</v>
      </c>
      <c r="E4623" s="29" t="s">
        <v>9089</v>
      </c>
      <c r="F4623" s="30" t="s">
        <v>32166</v>
      </c>
    </row>
    <row r="4624" spans="1:6" ht="28.8" hidden="1" x14ac:dyDescent="0.3">
      <c r="A4624" s="29">
        <v>13</v>
      </c>
      <c r="B4624" s="30" t="s">
        <v>32118</v>
      </c>
      <c r="C4624" s="29" t="s">
        <v>32167</v>
      </c>
      <c r="D4624" s="30" t="s">
        <v>32168</v>
      </c>
      <c r="E4624" s="29" t="s">
        <v>9091</v>
      </c>
      <c r="F4624" s="30" t="s">
        <v>32169</v>
      </c>
    </row>
    <row r="4625" spans="1:6" ht="28.8" hidden="1" x14ac:dyDescent="0.3">
      <c r="A4625" s="29">
        <v>13</v>
      </c>
      <c r="B4625" s="30" t="s">
        <v>32118</v>
      </c>
      <c r="C4625" s="29" t="s">
        <v>32167</v>
      </c>
      <c r="D4625" s="30" t="s">
        <v>32168</v>
      </c>
      <c r="E4625" s="29" t="s">
        <v>9093</v>
      </c>
      <c r="F4625" s="30" t="s">
        <v>32170</v>
      </c>
    </row>
    <row r="4626" spans="1:6" ht="28.8" hidden="1" x14ac:dyDescent="0.3">
      <c r="A4626" s="29">
        <v>13</v>
      </c>
      <c r="B4626" s="30" t="s">
        <v>32118</v>
      </c>
      <c r="C4626" s="29" t="s">
        <v>32167</v>
      </c>
      <c r="D4626" s="30" t="s">
        <v>32168</v>
      </c>
      <c r="E4626" s="29" t="s">
        <v>9095</v>
      </c>
      <c r="F4626" s="30" t="s">
        <v>32171</v>
      </c>
    </row>
    <row r="4627" spans="1:6" ht="28.8" hidden="1" x14ac:dyDescent="0.3">
      <c r="A4627" s="29">
        <v>13</v>
      </c>
      <c r="B4627" s="30" t="s">
        <v>32118</v>
      </c>
      <c r="C4627" s="29" t="s">
        <v>32167</v>
      </c>
      <c r="D4627" s="30" t="s">
        <v>32168</v>
      </c>
      <c r="E4627" s="29" t="s">
        <v>9097</v>
      </c>
      <c r="F4627" s="30" t="s">
        <v>32172</v>
      </c>
    </row>
    <row r="4628" spans="1:6" ht="28.8" hidden="1" x14ac:dyDescent="0.3">
      <c r="A4628" s="29">
        <v>13</v>
      </c>
      <c r="B4628" s="30" t="s">
        <v>32118</v>
      </c>
      <c r="C4628" s="29" t="s">
        <v>32167</v>
      </c>
      <c r="D4628" s="30" t="s">
        <v>32168</v>
      </c>
      <c r="E4628" s="29" t="s">
        <v>9099</v>
      </c>
      <c r="F4628" s="30" t="s">
        <v>32173</v>
      </c>
    </row>
    <row r="4629" spans="1:6" ht="28.8" hidden="1" x14ac:dyDescent="0.3">
      <c r="A4629" s="29">
        <v>13</v>
      </c>
      <c r="B4629" s="30" t="s">
        <v>32118</v>
      </c>
      <c r="C4629" s="29" t="s">
        <v>32167</v>
      </c>
      <c r="D4629" s="30" t="s">
        <v>32168</v>
      </c>
      <c r="E4629" s="29" t="s">
        <v>9101</v>
      </c>
      <c r="F4629" s="30" t="s">
        <v>32174</v>
      </c>
    </row>
    <row r="4630" spans="1:6" ht="28.8" hidden="1" x14ac:dyDescent="0.3">
      <c r="A4630" s="29">
        <v>13</v>
      </c>
      <c r="B4630" s="30" t="s">
        <v>32118</v>
      </c>
      <c r="C4630" s="29" t="s">
        <v>32167</v>
      </c>
      <c r="D4630" s="30" t="s">
        <v>32168</v>
      </c>
      <c r="E4630" s="29" t="s">
        <v>9103</v>
      </c>
      <c r="F4630" s="30" t="s">
        <v>32175</v>
      </c>
    </row>
    <row r="4631" spans="1:6" ht="28.8" hidden="1" x14ac:dyDescent="0.3">
      <c r="A4631" s="29">
        <v>13</v>
      </c>
      <c r="B4631" s="30" t="s">
        <v>32118</v>
      </c>
      <c r="C4631" s="29" t="s">
        <v>32176</v>
      </c>
      <c r="D4631" s="30" t="s">
        <v>32177</v>
      </c>
      <c r="E4631" s="29" t="s">
        <v>9105</v>
      </c>
      <c r="F4631" s="30" t="s">
        <v>32178</v>
      </c>
    </row>
    <row r="4632" spans="1:6" ht="28.8" hidden="1" x14ac:dyDescent="0.3">
      <c r="A4632" s="29">
        <v>13</v>
      </c>
      <c r="B4632" s="30" t="s">
        <v>32118</v>
      </c>
      <c r="C4632" s="29" t="s">
        <v>32176</v>
      </c>
      <c r="D4632" s="30" t="s">
        <v>32177</v>
      </c>
      <c r="E4632" s="29" t="s">
        <v>9107</v>
      </c>
      <c r="F4632" s="30" t="s">
        <v>32179</v>
      </c>
    </row>
    <row r="4633" spans="1:6" ht="28.8" hidden="1" x14ac:dyDescent="0.3">
      <c r="A4633" s="29">
        <v>13</v>
      </c>
      <c r="B4633" s="30" t="s">
        <v>32118</v>
      </c>
      <c r="C4633" s="29" t="s">
        <v>32176</v>
      </c>
      <c r="D4633" s="30" t="s">
        <v>32177</v>
      </c>
      <c r="E4633" s="29" t="s">
        <v>9109</v>
      </c>
      <c r="F4633" s="30" t="s">
        <v>32180</v>
      </c>
    </row>
    <row r="4634" spans="1:6" ht="28.8" hidden="1" x14ac:dyDescent="0.3">
      <c r="A4634" s="29">
        <v>13</v>
      </c>
      <c r="B4634" s="30" t="s">
        <v>32118</v>
      </c>
      <c r="C4634" s="29" t="s">
        <v>32176</v>
      </c>
      <c r="D4634" s="30" t="s">
        <v>32177</v>
      </c>
      <c r="E4634" s="29" t="s">
        <v>9111</v>
      </c>
      <c r="F4634" s="30" t="s">
        <v>32181</v>
      </c>
    </row>
    <row r="4635" spans="1:6" ht="28.8" hidden="1" x14ac:dyDescent="0.3">
      <c r="A4635" s="29">
        <v>13</v>
      </c>
      <c r="B4635" s="30" t="s">
        <v>32118</v>
      </c>
      <c r="C4635" s="29" t="s">
        <v>32176</v>
      </c>
      <c r="D4635" s="30" t="s">
        <v>32177</v>
      </c>
      <c r="E4635" s="29" t="s">
        <v>9113</v>
      </c>
      <c r="F4635" s="30" t="s">
        <v>32182</v>
      </c>
    </row>
    <row r="4636" spans="1:6" ht="28.8" hidden="1" x14ac:dyDescent="0.3">
      <c r="A4636" s="29">
        <v>13</v>
      </c>
      <c r="B4636" s="30" t="s">
        <v>32118</v>
      </c>
      <c r="C4636" s="29" t="s">
        <v>32176</v>
      </c>
      <c r="D4636" s="30" t="s">
        <v>32177</v>
      </c>
      <c r="E4636" s="29" t="s">
        <v>9115</v>
      </c>
      <c r="F4636" s="30" t="s">
        <v>32183</v>
      </c>
    </row>
    <row r="4637" spans="1:6" ht="28.8" hidden="1" x14ac:dyDescent="0.3">
      <c r="A4637" s="29">
        <v>13</v>
      </c>
      <c r="B4637" s="30" t="s">
        <v>32118</v>
      </c>
      <c r="C4637" s="29" t="s">
        <v>32176</v>
      </c>
      <c r="D4637" s="30" t="s">
        <v>32177</v>
      </c>
      <c r="E4637" s="29" t="s">
        <v>9117</v>
      </c>
      <c r="F4637" s="30" t="s">
        <v>32184</v>
      </c>
    </row>
    <row r="4638" spans="1:6" ht="28.8" hidden="1" x14ac:dyDescent="0.3">
      <c r="A4638" s="29">
        <v>13</v>
      </c>
      <c r="B4638" s="30" t="s">
        <v>32118</v>
      </c>
      <c r="C4638" s="29" t="s">
        <v>32185</v>
      </c>
      <c r="D4638" s="30" t="s">
        <v>32186</v>
      </c>
      <c r="E4638" s="29" t="s">
        <v>9119</v>
      </c>
      <c r="F4638" s="30" t="s">
        <v>32187</v>
      </c>
    </row>
    <row r="4639" spans="1:6" ht="28.8" hidden="1" x14ac:dyDescent="0.3">
      <c r="A4639" s="29">
        <v>13</v>
      </c>
      <c r="B4639" s="30" t="s">
        <v>32118</v>
      </c>
      <c r="C4639" s="29" t="s">
        <v>32185</v>
      </c>
      <c r="D4639" s="30" t="s">
        <v>32186</v>
      </c>
      <c r="E4639" s="29" t="s">
        <v>9121</v>
      </c>
      <c r="F4639" s="30" t="s">
        <v>32188</v>
      </c>
    </row>
    <row r="4640" spans="1:6" ht="28.8" hidden="1" x14ac:dyDescent="0.3">
      <c r="A4640" s="29">
        <v>13</v>
      </c>
      <c r="B4640" s="30" t="s">
        <v>32118</v>
      </c>
      <c r="C4640" s="29" t="s">
        <v>32185</v>
      </c>
      <c r="D4640" s="30" t="s">
        <v>32186</v>
      </c>
      <c r="E4640" s="29" t="s">
        <v>9123</v>
      </c>
      <c r="F4640" s="30" t="s">
        <v>32189</v>
      </c>
    </row>
    <row r="4641" spans="1:6" ht="28.8" hidden="1" x14ac:dyDescent="0.3">
      <c r="A4641" s="29">
        <v>13</v>
      </c>
      <c r="B4641" s="30" t="s">
        <v>32118</v>
      </c>
      <c r="C4641" s="29" t="s">
        <v>32185</v>
      </c>
      <c r="D4641" s="30" t="s">
        <v>32186</v>
      </c>
      <c r="E4641" s="29" t="s">
        <v>9125</v>
      </c>
      <c r="F4641" s="30" t="s">
        <v>32190</v>
      </c>
    </row>
    <row r="4642" spans="1:6" ht="28.8" hidden="1" x14ac:dyDescent="0.3">
      <c r="A4642" s="29">
        <v>13</v>
      </c>
      <c r="B4642" s="30" t="s">
        <v>32118</v>
      </c>
      <c r="C4642" s="29" t="s">
        <v>32191</v>
      </c>
      <c r="D4642" s="30" t="s">
        <v>32192</v>
      </c>
      <c r="E4642" s="29" t="s">
        <v>9127</v>
      </c>
      <c r="F4642" s="30" t="s">
        <v>32193</v>
      </c>
    </row>
    <row r="4643" spans="1:6" ht="28.8" hidden="1" x14ac:dyDescent="0.3">
      <c r="A4643" s="29">
        <v>13</v>
      </c>
      <c r="B4643" s="30" t="s">
        <v>32118</v>
      </c>
      <c r="C4643" s="29" t="s">
        <v>32191</v>
      </c>
      <c r="D4643" s="30" t="s">
        <v>32192</v>
      </c>
      <c r="E4643" s="29" t="s">
        <v>9129</v>
      </c>
      <c r="F4643" s="30" t="s">
        <v>32194</v>
      </c>
    </row>
    <row r="4644" spans="1:6" ht="28.8" hidden="1" x14ac:dyDescent="0.3">
      <c r="A4644" s="29">
        <v>13</v>
      </c>
      <c r="B4644" s="30" t="s">
        <v>32118</v>
      </c>
      <c r="C4644" s="29" t="s">
        <v>32191</v>
      </c>
      <c r="D4644" s="30" t="s">
        <v>32192</v>
      </c>
      <c r="E4644" s="29" t="s">
        <v>9131</v>
      </c>
      <c r="F4644" s="30" t="s">
        <v>32195</v>
      </c>
    </row>
    <row r="4645" spans="1:6" ht="28.8" hidden="1" x14ac:dyDescent="0.3">
      <c r="A4645" s="29">
        <v>13</v>
      </c>
      <c r="B4645" s="30" t="s">
        <v>32118</v>
      </c>
      <c r="C4645" s="29" t="s">
        <v>32191</v>
      </c>
      <c r="D4645" s="30" t="s">
        <v>32192</v>
      </c>
      <c r="E4645" s="29" t="s">
        <v>9133</v>
      </c>
      <c r="F4645" s="30" t="s">
        <v>32196</v>
      </c>
    </row>
    <row r="4646" spans="1:6" ht="28.8" hidden="1" x14ac:dyDescent="0.3">
      <c r="A4646" s="29">
        <v>13</v>
      </c>
      <c r="B4646" s="30" t="s">
        <v>32118</v>
      </c>
      <c r="C4646" s="29" t="s">
        <v>32191</v>
      </c>
      <c r="D4646" s="30" t="s">
        <v>32192</v>
      </c>
      <c r="E4646" s="29" t="s">
        <v>9135</v>
      </c>
      <c r="F4646" s="30" t="s">
        <v>32197</v>
      </c>
    </row>
    <row r="4647" spans="1:6" ht="28.8" hidden="1" x14ac:dyDescent="0.3">
      <c r="A4647" s="29">
        <v>13</v>
      </c>
      <c r="B4647" s="30" t="s">
        <v>32118</v>
      </c>
      <c r="C4647" s="29" t="s">
        <v>32191</v>
      </c>
      <c r="D4647" s="30" t="s">
        <v>32192</v>
      </c>
      <c r="E4647" s="29" t="s">
        <v>9137</v>
      </c>
      <c r="F4647" s="30" t="s">
        <v>32198</v>
      </c>
    </row>
    <row r="4648" spans="1:6" ht="28.8" hidden="1" x14ac:dyDescent="0.3">
      <c r="A4648" s="29">
        <v>13</v>
      </c>
      <c r="B4648" s="30" t="s">
        <v>32118</v>
      </c>
      <c r="C4648" s="29" t="s">
        <v>32199</v>
      </c>
      <c r="D4648" s="30" t="s">
        <v>32200</v>
      </c>
      <c r="E4648" s="29" t="s">
        <v>9139</v>
      </c>
      <c r="F4648" s="30" t="s">
        <v>32201</v>
      </c>
    </row>
    <row r="4649" spans="1:6" ht="28.8" hidden="1" x14ac:dyDescent="0.3">
      <c r="A4649" s="29">
        <v>13</v>
      </c>
      <c r="B4649" s="30" t="s">
        <v>32118</v>
      </c>
      <c r="C4649" s="29" t="s">
        <v>32199</v>
      </c>
      <c r="D4649" s="30" t="s">
        <v>32200</v>
      </c>
      <c r="E4649" s="29" t="s">
        <v>9141</v>
      </c>
      <c r="F4649" s="30" t="s">
        <v>32202</v>
      </c>
    </row>
    <row r="4650" spans="1:6" ht="28.8" hidden="1" x14ac:dyDescent="0.3">
      <c r="A4650" s="29">
        <v>13</v>
      </c>
      <c r="B4650" s="30" t="s">
        <v>32118</v>
      </c>
      <c r="C4650" s="29" t="s">
        <v>32199</v>
      </c>
      <c r="D4650" s="30" t="s">
        <v>32200</v>
      </c>
      <c r="E4650" s="29" t="s">
        <v>9143</v>
      </c>
      <c r="F4650" s="30" t="s">
        <v>32203</v>
      </c>
    </row>
    <row r="4651" spans="1:6" ht="28.8" hidden="1" x14ac:dyDescent="0.3">
      <c r="A4651" s="29">
        <v>13</v>
      </c>
      <c r="B4651" s="30" t="s">
        <v>32118</v>
      </c>
      <c r="C4651" s="29" t="s">
        <v>32199</v>
      </c>
      <c r="D4651" s="30" t="s">
        <v>32200</v>
      </c>
      <c r="E4651" s="29" t="s">
        <v>9145</v>
      </c>
      <c r="F4651" s="30" t="s">
        <v>32204</v>
      </c>
    </row>
    <row r="4652" spans="1:6" ht="28.8" hidden="1" x14ac:dyDescent="0.3">
      <c r="A4652" s="29">
        <v>13</v>
      </c>
      <c r="B4652" s="30" t="s">
        <v>32118</v>
      </c>
      <c r="C4652" s="29" t="s">
        <v>32199</v>
      </c>
      <c r="D4652" s="30" t="s">
        <v>32200</v>
      </c>
      <c r="E4652" s="29" t="s">
        <v>9147</v>
      </c>
      <c r="F4652" s="30" t="s">
        <v>32205</v>
      </c>
    </row>
    <row r="4653" spans="1:6" ht="28.8" hidden="1" x14ac:dyDescent="0.3">
      <c r="A4653" s="29">
        <v>13</v>
      </c>
      <c r="B4653" s="30" t="s">
        <v>32118</v>
      </c>
      <c r="C4653" s="29" t="s">
        <v>32206</v>
      </c>
      <c r="D4653" s="30" t="s">
        <v>32207</v>
      </c>
      <c r="E4653" s="29" t="s">
        <v>9149</v>
      </c>
      <c r="F4653" s="30" t="s">
        <v>32208</v>
      </c>
    </row>
    <row r="4654" spans="1:6" ht="28.8" hidden="1" x14ac:dyDescent="0.3">
      <c r="A4654" s="29">
        <v>13</v>
      </c>
      <c r="B4654" s="30" t="s">
        <v>32118</v>
      </c>
      <c r="C4654" s="29" t="s">
        <v>32206</v>
      </c>
      <c r="D4654" s="30" t="s">
        <v>32207</v>
      </c>
      <c r="E4654" s="29" t="s">
        <v>9151</v>
      </c>
      <c r="F4654" s="30" t="s">
        <v>32209</v>
      </c>
    </row>
    <row r="4655" spans="1:6" ht="28.8" hidden="1" x14ac:dyDescent="0.3">
      <c r="A4655" s="29">
        <v>13</v>
      </c>
      <c r="B4655" s="30" t="s">
        <v>32118</v>
      </c>
      <c r="C4655" s="29" t="s">
        <v>32206</v>
      </c>
      <c r="D4655" s="30" t="s">
        <v>32207</v>
      </c>
      <c r="E4655" s="29" t="s">
        <v>9153</v>
      </c>
      <c r="F4655" s="30" t="s">
        <v>32210</v>
      </c>
    </row>
    <row r="4656" spans="1:6" ht="28.8" hidden="1" x14ac:dyDescent="0.3">
      <c r="A4656" s="29">
        <v>13</v>
      </c>
      <c r="B4656" s="30" t="s">
        <v>32118</v>
      </c>
      <c r="C4656" s="29" t="s">
        <v>32206</v>
      </c>
      <c r="D4656" s="30" t="s">
        <v>32207</v>
      </c>
      <c r="E4656" s="29" t="s">
        <v>9155</v>
      </c>
      <c r="F4656" s="30" t="s">
        <v>32211</v>
      </c>
    </row>
    <row r="4657" spans="1:6" ht="28.8" hidden="1" x14ac:dyDescent="0.3">
      <c r="A4657" s="29">
        <v>13</v>
      </c>
      <c r="B4657" s="30" t="s">
        <v>32118</v>
      </c>
      <c r="C4657" s="29" t="s">
        <v>32206</v>
      </c>
      <c r="D4657" s="30" t="s">
        <v>32207</v>
      </c>
      <c r="E4657" s="29" t="s">
        <v>9157</v>
      </c>
      <c r="F4657" s="30" t="s">
        <v>32212</v>
      </c>
    </row>
    <row r="4658" spans="1:6" ht="28.8" hidden="1" x14ac:dyDescent="0.3">
      <c r="A4658" s="29">
        <v>13</v>
      </c>
      <c r="B4658" s="30" t="s">
        <v>32118</v>
      </c>
      <c r="C4658" s="29" t="s">
        <v>32206</v>
      </c>
      <c r="D4658" s="30" t="s">
        <v>32207</v>
      </c>
      <c r="E4658" s="29" t="s">
        <v>9159</v>
      </c>
      <c r="F4658" s="30" t="s">
        <v>32213</v>
      </c>
    </row>
    <row r="4659" spans="1:6" ht="28.8" hidden="1" x14ac:dyDescent="0.3">
      <c r="A4659" s="29">
        <v>13</v>
      </c>
      <c r="B4659" s="30" t="s">
        <v>32118</v>
      </c>
      <c r="C4659" s="29" t="s">
        <v>32206</v>
      </c>
      <c r="D4659" s="30" t="s">
        <v>32207</v>
      </c>
      <c r="E4659" s="29" t="s">
        <v>9161</v>
      </c>
      <c r="F4659" s="30" t="s">
        <v>32214</v>
      </c>
    </row>
    <row r="4660" spans="1:6" ht="28.8" hidden="1" x14ac:dyDescent="0.3">
      <c r="A4660" s="29">
        <v>13</v>
      </c>
      <c r="B4660" s="30" t="s">
        <v>32118</v>
      </c>
      <c r="C4660" s="29" t="s">
        <v>32215</v>
      </c>
      <c r="D4660" s="30" t="s">
        <v>32216</v>
      </c>
      <c r="E4660" s="29" t="s">
        <v>9163</v>
      </c>
      <c r="F4660" s="30" t="s">
        <v>32217</v>
      </c>
    </row>
    <row r="4661" spans="1:6" ht="28.8" hidden="1" x14ac:dyDescent="0.3">
      <c r="A4661" s="29">
        <v>13</v>
      </c>
      <c r="B4661" s="30" t="s">
        <v>32118</v>
      </c>
      <c r="C4661" s="29" t="s">
        <v>32215</v>
      </c>
      <c r="D4661" s="30" t="s">
        <v>32216</v>
      </c>
      <c r="E4661" s="29" t="s">
        <v>9165</v>
      </c>
      <c r="F4661" s="30" t="s">
        <v>32218</v>
      </c>
    </row>
    <row r="4662" spans="1:6" ht="28.8" hidden="1" x14ac:dyDescent="0.3">
      <c r="A4662" s="29">
        <v>13</v>
      </c>
      <c r="B4662" s="30" t="s">
        <v>32118</v>
      </c>
      <c r="C4662" s="29" t="s">
        <v>32215</v>
      </c>
      <c r="D4662" s="30" t="s">
        <v>32216</v>
      </c>
      <c r="E4662" s="29" t="s">
        <v>9167</v>
      </c>
      <c r="F4662" s="30" t="s">
        <v>32219</v>
      </c>
    </row>
    <row r="4663" spans="1:6" ht="28.8" hidden="1" x14ac:dyDescent="0.3">
      <c r="A4663" s="29">
        <v>13</v>
      </c>
      <c r="B4663" s="30" t="s">
        <v>32118</v>
      </c>
      <c r="C4663" s="29" t="s">
        <v>32215</v>
      </c>
      <c r="D4663" s="30" t="s">
        <v>32216</v>
      </c>
      <c r="E4663" s="29" t="s">
        <v>9169</v>
      </c>
      <c r="F4663" s="30" t="s">
        <v>32220</v>
      </c>
    </row>
    <row r="4664" spans="1:6" ht="43.2" hidden="1" x14ac:dyDescent="0.3">
      <c r="A4664" s="29">
        <v>13</v>
      </c>
      <c r="B4664" s="30" t="s">
        <v>32118</v>
      </c>
      <c r="C4664" s="29" t="s">
        <v>32221</v>
      </c>
      <c r="D4664" s="30" t="s">
        <v>32222</v>
      </c>
      <c r="E4664" s="29" t="s">
        <v>9171</v>
      </c>
      <c r="F4664" s="30" t="s">
        <v>32223</v>
      </c>
    </row>
    <row r="4665" spans="1:6" ht="28.8" hidden="1" x14ac:dyDescent="0.3">
      <c r="A4665" s="29">
        <v>13</v>
      </c>
      <c r="B4665" s="30" t="s">
        <v>32118</v>
      </c>
      <c r="C4665" s="29" t="s">
        <v>32221</v>
      </c>
      <c r="D4665" s="30" t="s">
        <v>32222</v>
      </c>
      <c r="E4665" s="29" t="s">
        <v>9173</v>
      </c>
      <c r="F4665" s="30" t="s">
        <v>32224</v>
      </c>
    </row>
    <row r="4666" spans="1:6" ht="28.8" hidden="1" x14ac:dyDescent="0.3">
      <c r="A4666" s="29">
        <v>13</v>
      </c>
      <c r="B4666" s="30" t="s">
        <v>32118</v>
      </c>
      <c r="C4666" s="29" t="s">
        <v>32221</v>
      </c>
      <c r="D4666" s="30" t="s">
        <v>32222</v>
      </c>
      <c r="E4666" s="29" t="s">
        <v>9175</v>
      </c>
      <c r="F4666" s="30" t="s">
        <v>32225</v>
      </c>
    </row>
    <row r="4667" spans="1:6" ht="28.8" hidden="1" x14ac:dyDescent="0.3">
      <c r="A4667" s="29">
        <v>13</v>
      </c>
      <c r="B4667" s="30" t="s">
        <v>32118</v>
      </c>
      <c r="C4667" s="29" t="s">
        <v>32221</v>
      </c>
      <c r="D4667" s="30" t="s">
        <v>32222</v>
      </c>
      <c r="E4667" s="29" t="s">
        <v>9177</v>
      </c>
      <c r="F4667" s="30" t="s">
        <v>32226</v>
      </c>
    </row>
    <row r="4668" spans="1:6" ht="28.8" hidden="1" x14ac:dyDescent="0.3">
      <c r="A4668" s="29">
        <v>13</v>
      </c>
      <c r="B4668" s="30" t="s">
        <v>32118</v>
      </c>
      <c r="C4668" s="29" t="s">
        <v>32221</v>
      </c>
      <c r="D4668" s="30" t="s">
        <v>32222</v>
      </c>
      <c r="E4668" s="29" t="s">
        <v>9179</v>
      </c>
      <c r="F4668" s="30" t="s">
        <v>32227</v>
      </c>
    </row>
    <row r="4669" spans="1:6" ht="28.8" hidden="1" x14ac:dyDescent="0.3">
      <c r="A4669" s="29">
        <v>13</v>
      </c>
      <c r="B4669" s="30" t="s">
        <v>32118</v>
      </c>
      <c r="C4669" s="29" t="s">
        <v>32221</v>
      </c>
      <c r="D4669" s="30" t="s">
        <v>32222</v>
      </c>
      <c r="E4669" s="29" t="s">
        <v>9181</v>
      </c>
      <c r="F4669" s="30" t="s">
        <v>32228</v>
      </c>
    </row>
    <row r="4670" spans="1:6" ht="28.8" hidden="1" x14ac:dyDescent="0.3">
      <c r="A4670" s="29">
        <v>13</v>
      </c>
      <c r="B4670" s="30" t="s">
        <v>32118</v>
      </c>
      <c r="C4670" s="29" t="s">
        <v>32221</v>
      </c>
      <c r="D4670" s="30" t="s">
        <v>32222</v>
      </c>
      <c r="E4670" s="29" t="s">
        <v>9183</v>
      </c>
      <c r="F4670" s="30" t="s">
        <v>32229</v>
      </c>
    </row>
    <row r="4671" spans="1:6" ht="28.8" hidden="1" x14ac:dyDescent="0.3">
      <c r="A4671" s="29">
        <v>13</v>
      </c>
      <c r="B4671" s="30" t="s">
        <v>32118</v>
      </c>
      <c r="C4671" s="29" t="s">
        <v>32221</v>
      </c>
      <c r="D4671" s="30" t="s">
        <v>32222</v>
      </c>
      <c r="E4671" s="29" t="s">
        <v>9185</v>
      </c>
      <c r="F4671" s="30" t="s">
        <v>32230</v>
      </c>
    </row>
    <row r="4672" spans="1:6" ht="28.8" hidden="1" x14ac:dyDescent="0.3">
      <c r="A4672" s="29">
        <v>13</v>
      </c>
      <c r="B4672" s="30" t="s">
        <v>32118</v>
      </c>
      <c r="C4672" s="29" t="s">
        <v>32231</v>
      </c>
      <c r="D4672" s="30" t="s">
        <v>32232</v>
      </c>
      <c r="E4672" s="29" t="s">
        <v>9187</v>
      </c>
      <c r="F4672" s="30" t="s">
        <v>32233</v>
      </c>
    </row>
    <row r="4673" spans="1:6" ht="28.8" hidden="1" x14ac:dyDescent="0.3">
      <c r="A4673" s="29">
        <v>13</v>
      </c>
      <c r="B4673" s="30" t="s">
        <v>32118</v>
      </c>
      <c r="C4673" s="29" t="s">
        <v>32231</v>
      </c>
      <c r="D4673" s="30" t="s">
        <v>32232</v>
      </c>
      <c r="E4673" s="29" t="s">
        <v>9189</v>
      </c>
      <c r="F4673" s="30" t="s">
        <v>32234</v>
      </c>
    </row>
    <row r="4674" spans="1:6" ht="28.8" hidden="1" x14ac:dyDescent="0.3">
      <c r="A4674" s="29">
        <v>13</v>
      </c>
      <c r="B4674" s="30" t="s">
        <v>32118</v>
      </c>
      <c r="C4674" s="29" t="s">
        <v>32231</v>
      </c>
      <c r="D4674" s="30" t="s">
        <v>32232</v>
      </c>
      <c r="E4674" s="29" t="s">
        <v>9191</v>
      </c>
      <c r="F4674" s="30" t="s">
        <v>32235</v>
      </c>
    </row>
    <row r="4675" spans="1:6" ht="28.8" hidden="1" x14ac:dyDescent="0.3">
      <c r="A4675" s="29">
        <v>13</v>
      </c>
      <c r="B4675" s="30" t="s">
        <v>32118</v>
      </c>
      <c r="C4675" s="29" t="s">
        <v>32231</v>
      </c>
      <c r="D4675" s="30" t="s">
        <v>32232</v>
      </c>
      <c r="E4675" s="29" t="s">
        <v>9193</v>
      </c>
      <c r="F4675" s="30" t="s">
        <v>32236</v>
      </c>
    </row>
    <row r="4676" spans="1:6" ht="28.8" hidden="1" x14ac:dyDescent="0.3">
      <c r="A4676" s="29">
        <v>13</v>
      </c>
      <c r="B4676" s="30" t="s">
        <v>32118</v>
      </c>
      <c r="C4676" s="29" t="s">
        <v>32231</v>
      </c>
      <c r="D4676" s="30" t="s">
        <v>32232</v>
      </c>
      <c r="E4676" s="29" t="s">
        <v>9195</v>
      </c>
      <c r="F4676" s="30" t="s">
        <v>32237</v>
      </c>
    </row>
    <row r="4677" spans="1:6" ht="28.8" hidden="1" x14ac:dyDescent="0.3">
      <c r="A4677" s="29">
        <v>13</v>
      </c>
      <c r="B4677" s="30" t="s">
        <v>32118</v>
      </c>
      <c r="C4677" s="29" t="s">
        <v>32231</v>
      </c>
      <c r="D4677" s="30" t="s">
        <v>32232</v>
      </c>
      <c r="E4677" s="29" t="s">
        <v>9197</v>
      </c>
      <c r="F4677" s="30" t="s">
        <v>32238</v>
      </c>
    </row>
    <row r="4678" spans="1:6" ht="28.8" hidden="1" x14ac:dyDescent="0.3">
      <c r="A4678" s="29">
        <v>13</v>
      </c>
      <c r="B4678" s="30" t="s">
        <v>32118</v>
      </c>
      <c r="C4678" s="29" t="s">
        <v>32231</v>
      </c>
      <c r="D4678" s="30" t="s">
        <v>32232</v>
      </c>
      <c r="E4678" s="29" t="s">
        <v>9199</v>
      </c>
      <c r="F4678" s="30" t="s">
        <v>32239</v>
      </c>
    </row>
    <row r="4679" spans="1:6" ht="28.8" hidden="1" x14ac:dyDescent="0.3">
      <c r="A4679" s="29">
        <v>13</v>
      </c>
      <c r="B4679" s="30" t="s">
        <v>32118</v>
      </c>
      <c r="C4679" s="29" t="s">
        <v>32240</v>
      </c>
      <c r="D4679" s="30" t="s">
        <v>32241</v>
      </c>
      <c r="E4679" s="29" t="s">
        <v>9201</v>
      </c>
      <c r="F4679" s="30" t="s">
        <v>32242</v>
      </c>
    </row>
    <row r="4680" spans="1:6" ht="28.8" hidden="1" x14ac:dyDescent="0.3">
      <c r="A4680" s="29">
        <v>13</v>
      </c>
      <c r="B4680" s="30" t="s">
        <v>32118</v>
      </c>
      <c r="C4680" s="29" t="s">
        <v>32240</v>
      </c>
      <c r="D4680" s="30" t="s">
        <v>32241</v>
      </c>
      <c r="E4680" s="29" t="s">
        <v>9203</v>
      </c>
      <c r="F4680" s="30" t="s">
        <v>32243</v>
      </c>
    </row>
    <row r="4681" spans="1:6" ht="28.8" hidden="1" x14ac:dyDescent="0.3">
      <c r="A4681" s="29">
        <v>13</v>
      </c>
      <c r="B4681" s="30" t="s">
        <v>32118</v>
      </c>
      <c r="C4681" s="29" t="s">
        <v>32240</v>
      </c>
      <c r="D4681" s="30" t="s">
        <v>32241</v>
      </c>
      <c r="E4681" s="29" t="s">
        <v>9205</v>
      </c>
      <c r="F4681" s="30" t="s">
        <v>32244</v>
      </c>
    </row>
    <row r="4682" spans="1:6" ht="28.8" hidden="1" x14ac:dyDescent="0.3">
      <c r="A4682" s="29">
        <v>13</v>
      </c>
      <c r="B4682" s="30" t="s">
        <v>32118</v>
      </c>
      <c r="C4682" s="29" t="s">
        <v>32240</v>
      </c>
      <c r="D4682" s="30" t="s">
        <v>32241</v>
      </c>
      <c r="E4682" s="29" t="s">
        <v>9207</v>
      </c>
      <c r="F4682" s="30" t="s">
        <v>32245</v>
      </c>
    </row>
    <row r="4683" spans="1:6" ht="28.8" hidden="1" x14ac:dyDescent="0.3">
      <c r="A4683" s="29">
        <v>13</v>
      </c>
      <c r="B4683" s="30" t="s">
        <v>32118</v>
      </c>
      <c r="C4683" s="29" t="s">
        <v>32240</v>
      </c>
      <c r="D4683" s="30" t="s">
        <v>32241</v>
      </c>
      <c r="E4683" s="29" t="s">
        <v>9209</v>
      </c>
      <c r="F4683" s="30" t="s">
        <v>32246</v>
      </c>
    </row>
    <row r="4684" spans="1:6" ht="28.8" hidden="1" x14ac:dyDescent="0.3">
      <c r="A4684" s="29">
        <v>13</v>
      </c>
      <c r="B4684" s="30" t="s">
        <v>32118</v>
      </c>
      <c r="C4684" s="29" t="s">
        <v>32240</v>
      </c>
      <c r="D4684" s="30" t="s">
        <v>32241</v>
      </c>
      <c r="E4684" s="29" t="s">
        <v>9211</v>
      </c>
      <c r="F4684" s="30" t="s">
        <v>32247</v>
      </c>
    </row>
    <row r="4685" spans="1:6" ht="28.8" hidden="1" x14ac:dyDescent="0.3">
      <c r="A4685" s="29">
        <v>13</v>
      </c>
      <c r="B4685" s="30" t="s">
        <v>32118</v>
      </c>
      <c r="C4685" s="29" t="s">
        <v>32240</v>
      </c>
      <c r="D4685" s="30" t="s">
        <v>32241</v>
      </c>
      <c r="E4685" s="29" t="s">
        <v>9213</v>
      </c>
      <c r="F4685" s="30" t="s">
        <v>32248</v>
      </c>
    </row>
    <row r="4686" spans="1:6" ht="28.8" hidden="1" x14ac:dyDescent="0.3">
      <c r="A4686" s="29">
        <v>13</v>
      </c>
      <c r="B4686" s="30" t="s">
        <v>32118</v>
      </c>
      <c r="C4686" s="29" t="s">
        <v>32240</v>
      </c>
      <c r="D4686" s="30" t="s">
        <v>32241</v>
      </c>
      <c r="E4686" s="29" t="s">
        <v>9215</v>
      </c>
      <c r="F4686" s="30" t="s">
        <v>32249</v>
      </c>
    </row>
    <row r="4687" spans="1:6" ht="28.8" hidden="1" x14ac:dyDescent="0.3">
      <c r="A4687" s="29">
        <v>13</v>
      </c>
      <c r="B4687" s="30" t="s">
        <v>32118</v>
      </c>
      <c r="C4687" s="29" t="s">
        <v>32240</v>
      </c>
      <c r="D4687" s="30" t="s">
        <v>32241</v>
      </c>
      <c r="E4687" s="29" t="s">
        <v>9217</v>
      </c>
      <c r="F4687" s="30" t="s">
        <v>32250</v>
      </c>
    </row>
    <row r="4688" spans="1:6" ht="28.8" hidden="1" x14ac:dyDescent="0.3">
      <c r="A4688" s="29">
        <v>13</v>
      </c>
      <c r="B4688" s="30" t="s">
        <v>32118</v>
      </c>
      <c r="C4688" s="29" t="s">
        <v>32251</v>
      </c>
      <c r="D4688" s="30" t="s">
        <v>32252</v>
      </c>
      <c r="E4688" s="29" t="s">
        <v>9219</v>
      </c>
      <c r="F4688" s="30" t="s">
        <v>32253</v>
      </c>
    </row>
    <row r="4689" spans="1:6" ht="28.8" hidden="1" x14ac:dyDescent="0.3">
      <c r="A4689" s="29">
        <v>13</v>
      </c>
      <c r="B4689" s="30" t="s">
        <v>32118</v>
      </c>
      <c r="C4689" s="29" t="s">
        <v>32251</v>
      </c>
      <c r="D4689" s="30" t="s">
        <v>32252</v>
      </c>
      <c r="E4689" s="29" t="s">
        <v>9221</v>
      </c>
      <c r="F4689" s="30" t="s">
        <v>32254</v>
      </c>
    </row>
    <row r="4690" spans="1:6" ht="28.8" hidden="1" x14ac:dyDescent="0.3">
      <c r="A4690" s="29">
        <v>13</v>
      </c>
      <c r="B4690" s="30" t="s">
        <v>32118</v>
      </c>
      <c r="C4690" s="29" t="s">
        <v>32251</v>
      </c>
      <c r="D4690" s="30" t="s">
        <v>32252</v>
      </c>
      <c r="E4690" s="29" t="s">
        <v>9223</v>
      </c>
      <c r="F4690" s="30" t="s">
        <v>32255</v>
      </c>
    </row>
    <row r="4691" spans="1:6" ht="28.8" hidden="1" x14ac:dyDescent="0.3">
      <c r="A4691" s="29">
        <v>13</v>
      </c>
      <c r="B4691" s="30" t="s">
        <v>32118</v>
      </c>
      <c r="C4691" s="29" t="s">
        <v>32251</v>
      </c>
      <c r="D4691" s="30" t="s">
        <v>32252</v>
      </c>
      <c r="E4691" s="29" t="s">
        <v>9225</v>
      </c>
      <c r="F4691" s="30" t="s">
        <v>32256</v>
      </c>
    </row>
    <row r="4692" spans="1:6" ht="28.8" hidden="1" x14ac:dyDescent="0.3">
      <c r="A4692" s="29">
        <v>13</v>
      </c>
      <c r="B4692" s="30" t="s">
        <v>32118</v>
      </c>
      <c r="C4692" s="29" t="s">
        <v>32251</v>
      </c>
      <c r="D4692" s="30" t="s">
        <v>32252</v>
      </c>
      <c r="E4692" s="29" t="s">
        <v>9227</v>
      </c>
      <c r="F4692" s="30" t="s">
        <v>32257</v>
      </c>
    </row>
    <row r="4693" spans="1:6" ht="28.8" hidden="1" x14ac:dyDescent="0.3">
      <c r="A4693" s="29">
        <v>13</v>
      </c>
      <c r="B4693" s="30" t="s">
        <v>32118</v>
      </c>
      <c r="C4693" s="29" t="s">
        <v>32251</v>
      </c>
      <c r="D4693" s="30" t="s">
        <v>32252</v>
      </c>
      <c r="E4693" s="29" t="s">
        <v>9229</v>
      </c>
      <c r="F4693" s="30" t="s">
        <v>32258</v>
      </c>
    </row>
    <row r="4694" spans="1:6" ht="28.8" hidden="1" x14ac:dyDescent="0.3">
      <c r="A4694" s="29">
        <v>13</v>
      </c>
      <c r="B4694" s="30" t="s">
        <v>32118</v>
      </c>
      <c r="C4694" s="29" t="s">
        <v>32251</v>
      </c>
      <c r="D4694" s="30" t="s">
        <v>32252</v>
      </c>
      <c r="E4694" s="29" t="s">
        <v>9231</v>
      </c>
      <c r="F4694" s="30" t="s">
        <v>32259</v>
      </c>
    </row>
    <row r="4695" spans="1:6" ht="28.8" hidden="1" x14ac:dyDescent="0.3">
      <c r="A4695" s="29">
        <v>13</v>
      </c>
      <c r="B4695" s="30" t="s">
        <v>32118</v>
      </c>
      <c r="C4695" s="29" t="s">
        <v>32260</v>
      </c>
      <c r="D4695" s="30" t="s">
        <v>32261</v>
      </c>
      <c r="E4695" s="29" t="s">
        <v>9233</v>
      </c>
      <c r="F4695" s="30" t="s">
        <v>32262</v>
      </c>
    </row>
    <row r="4696" spans="1:6" ht="28.8" hidden="1" x14ac:dyDescent="0.3">
      <c r="A4696" s="29">
        <v>13</v>
      </c>
      <c r="B4696" s="30" t="s">
        <v>32118</v>
      </c>
      <c r="C4696" s="29" t="s">
        <v>32260</v>
      </c>
      <c r="D4696" s="30" t="s">
        <v>32261</v>
      </c>
      <c r="E4696" s="29" t="s">
        <v>9235</v>
      </c>
      <c r="F4696" s="30" t="s">
        <v>32263</v>
      </c>
    </row>
    <row r="4697" spans="1:6" ht="28.8" hidden="1" x14ac:dyDescent="0.3">
      <c r="A4697" s="29">
        <v>13</v>
      </c>
      <c r="B4697" s="30" t="s">
        <v>32118</v>
      </c>
      <c r="C4697" s="29" t="s">
        <v>32260</v>
      </c>
      <c r="D4697" s="30" t="s">
        <v>32261</v>
      </c>
      <c r="E4697" s="29" t="s">
        <v>9237</v>
      </c>
      <c r="F4697" s="30" t="s">
        <v>32264</v>
      </c>
    </row>
    <row r="4698" spans="1:6" ht="28.8" hidden="1" x14ac:dyDescent="0.3">
      <c r="A4698" s="29">
        <v>13</v>
      </c>
      <c r="B4698" s="30" t="s">
        <v>32118</v>
      </c>
      <c r="C4698" s="29" t="s">
        <v>32260</v>
      </c>
      <c r="D4698" s="30" t="s">
        <v>32261</v>
      </c>
      <c r="E4698" s="29" t="s">
        <v>9239</v>
      </c>
      <c r="F4698" s="30" t="s">
        <v>32265</v>
      </c>
    </row>
    <row r="4699" spans="1:6" ht="28.8" hidden="1" x14ac:dyDescent="0.3">
      <c r="A4699" s="29">
        <v>13</v>
      </c>
      <c r="B4699" s="30" t="s">
        <v>32118</v>
      </c>
      <c r="C4699" s="29" t="s">
        <v>32260</v>
      </c>
      <c r="D4699" s="30" t="s">
        <v>32261</v>
      </c>
      <c r="E4699" s="29" t="s">
        <v>9241</v>
      </c>
      <c r="F4699" s="30" t="s">
        <v>32266</v>
      </c>
    </row>
    <row r="4700" spans="1:6" ht="28.8" hidden="1" x14ac:dyDescent="0.3">
      <c r="A4700" s="29">
        <v>13</v>
      </c>
      <c r="B4700" s="30" t="s">
        <v>32118</v>
      </c>
      <c r="C4700" s="29" t="s">
        <v>32260</v>
      </c>
      <c r="D4700" s="30" t="s">
        <v>32261</v>
      </c>
      <c r="E4700" s="29" t="s">
        <v>9243</v>
      </c>
      <c r="F4700" s="30" t="s">
        <v>32267</v>
      </c>
    </row>
    <row r="4701" spans="1:6" ht="28.8" hidden="1" x14ac:dyDescent="0.3">
      <c r="A4701" s="29">
        <v>13</v>
      </c>
      <c r="B4701" s="30" t="s">
        <v>32118</v>
      </c>
      <c r="C4701" s="29" t="s">
        <v>32260</v>
      </c>
      <c r="D4701" s="30" t="s">
        <v>32261</v>
      </c>
      <c r="E4701" s="29" t="s">
        <v>9245</v>
      </c>
      <c r="F4701" s="30" t="s">
        <v>32268</v>
      </c>
    </row>
    <row r="4702" spans="1:6" ht="28.8" hidden="1" x14ac:dyDescent="0.3">
      <c r="A4702" s="29">
        <v>13</v>
      </c>
      <c r="B4702" s="30" t="s">
        <v>32118</v>
      </c>
      <c r="C4702" s="29" t="s">
        <v>32269</v>
      </c>
      <c r="D4702" s="30" t="s">
        <v>32270</v>
      </c>
      <c r="E4702" s="29" t="s">
        <v>9247</v>
      </c>
      <c r="F4702" s="30" t="s">
        <v>32271</v>
      </c>
    </row>
    <row r="4703" spans="1:6" ht="28.8" hidden="1" x14ac:dyDescent="0.3">
      <c r="A4703" s="29">
        <v>13</v>
      </c>
      <c r="B4703" s="30" t="s">
        <v>32118</v>
      </c>
      <c r="C4703" s="29" t="s">
        <v>32269</v>
      </c>
      <c r="D4703" s="30" t="s">
        <v>32270</v>
      </c>
      <c r="E4703" s="29" t="s">
        <v>9249</v>
      </c>
      <c r="F4703" s="30" t="s">
        <v>32272</v>
      </c>
    </row>
    <row r="4704" spans="1:6" ht="28.8" hidden="1" x14ac:dyDescent="0.3">
      <c r="A4704" s="29">
        <v>13</v>
      </c>
      <c r="B4704" s="30" t="s">
        <v>32118</v>
      </c>
      <c r="C4704" s="29" t="s">
        <v>32269</v>
      </c>
      <c r="D4704" s="30" t="s">
        <v>32270</v>
      </c>
      <c r="E4704" s="29" t="s">
        <v>9251</v>
      </c>
      <c r="F4704" s="30" t="s">
        <v>32273</v>
      </c>
    </row>
    <row r="4705" spans="1:6" ht="28.8" hidden="1" x14ac:dyDescent="0.3">
      <c r="A4705" s="29">
        <v>13</v>
      </c>
      <c r="B4705" s="30" t="s">
        <v>32118</v>
      </c>
      <c r="C4705" s="29" t="s">
        <v>32269</v>
      </c>
      <c r="D4705" s="30" t="s">
        <v>32270</v>
      </c>
      <c r="E4705" s="29" t="s">
        <v>9253</v>
      </c>
      <c r="F4705" s="30" t="s">
        <v>32274</v>
      </c>
    </row>
    <row r="4706" spans="1:6" ht="28.8" hidden="1" x14ac:dyDescent="0.3">
      <c r="A4706" s="29">
        <v>13</v>
      </c>
      <c r="B4706" s="30" t="s">
        <v>32118</v>
      </c>
      <c r="C4706" s="29" t="s">
        <v>32269</v>
      </c>
      <c r="D4706" s="30" t="s">
        <v>32270</v>
      </c>
      <c r="E4706" s="29" t="s">
        <v>9255</v>
      </c>
      <c r="F4706" s="30" t="s">
        <v>32275</v>
      </c>
    </row>
    <row r="4707" spans="1:6" ht="28.8" hidden="1" x14ac:dyDescent="0.3">
      <c r="A4707" s="29">
        <v>13</v>
      </c>
      <c r="B4707" s="30" t="s">
        <v>32118</v>
      </c>
      <c r="C4707" s="29" t="s">
        <v>32276</v>
      </c>
      <c r="D4707" s="30" t="s">
        <v>32277</v>
      </c>
      <c r="E4707" s="29" t="s">
        <v>9257</v>
      </c>
      <c r="F4707" s="30" t="s">
        <v>32278</v>
      </c>
    </row>
    <row r="4708" spans="1:6" ht="28.8" hidden="1" x14ac:dyDescent="0.3">
      <c r="A4708" s="29">
        <v>13</v>
      </c>
      <c r="B4708" s="30" t="s">
        <v>32118</v>
      </c>
      <c r="C4708" s="29" t="s">
        <v>32276</v>
      </c>
      <c r="D4708" s="30" t="s">
        <v>32277</v>
      </c>
      <c r="E4708" s="29" t="s">
        <v>9259</v>
      </c>
      <c r="F4708" s="30" t="s">
        <v>32279</v>
      </c>
    </row>
    <row r="4709" spans="1:6" ht="28.8" hidden="1" x14ac:dyDescent="0.3">
      <c r="A4709" s="29">
        <v>13</v>
      </c>
      <c r="B4709" s="30" t="s">
        <v>32118</v>
      </c>
      <c r="C4709" s="29" t="s">
        <v>32276</v>
      </c>
      <c r="D4709" s="30" t="s">
        <v>32277</v>
      </c>
      <c r="E4709" s="29" t="s">
        <v>9261</v>
      </c>
      <c r="F4709" s="30" t="s">
        <v>32280</v>
      </c>
    </row>
    <row r="4710" spans="1:6" ht="28.8" hidden="1" x14ac:dyDescent="0.3">
      <c r="A4710" s="29">
        <v>13</v>
      </c>
      <c r="B4710" s="30" t="s">
        <v>32118</v>
      </c>
      <c r="C4710" s="29" t="s">
        <v>32276</v>
      </c>
      <c r="D4710" s="30" t="s">
        <v>32277</v>
      </c>
      <c r="E4710" s="29" t="s">
        <v>9263</v>
      </c>
      <c r="F4710" s="30" t="s">
        <v>32281</v>
      </c>
    </row>
    <row r="4711" spans="1:6" ht="28.8" hidden="1" x14ac:dyDescent="0.3">
      <c r="A4711" s="29">
        <v>13</v>
      </c>
      <c r="B4711" s="30" t="s">
        <v>32118</v>
      </c>
      <c r="C4711" s="29" t="s">
        <v>32276</v>
      </c>
      <c r="D4711" s="30" t="s">
        <v>32277</v>
      </c>
      <c r="E4711" s="29" t="s">
        <v>9265</v>
      </c>
      <c r="F4711" s="30" t="s">
        <v>32282</v>
      </c>
    </row>
    <row r="4712" spans="1:6" ht="28.8" hidden="1" x14ac:dyDescent="0.3">
      <c r="A4712" s="29">
        <v>13</v>
      </c>
      <c r="B4712" s="30" t="s">
        <v>32118</v>
      </c>
      <c r="C4712" s="29" t="s">
        <v>32276</v>
      </c>
      <c r="D4712" s="30" t="s">
        <v>32277</v>
      </c>
      <c r="E4712" s="29" t="s">
        <v>9267</v>
      </c>
      <c r="F4712" s="30" t="s">
        <v>32283</v>
      </c>
    </row>
    <row r="4713" spans="1:6" ht="28.8" hidden="1" x14ac:dyDescent="0.3">
      <c r="A4713" s="29">
        <v>13</v>
      </c>
      <c r="B4713" s="30" t="s">
        <v>32118</v>
      </c>
      <c r="C4713" s="29" t="s">
        <v>32276</v>
      </c>
      <c r="D4713" s="30" t="s">
        <v>32277</v>
      </c>
      <c r="E4713" s="29" t="s">
        <v>9269</v>
      </c>
      <c r="F4713" s="30" t="s">
        <v>32284</v>
      </c>
    </row>
    <row r="4714" spans="1:6" ht="28.8" hidden="1" x14ac:dyDescent="0.3">
      <c r="A4714" s="29">
        <v>13</v>
      </c>
      <c r="B4714" s="30" t="s">
        <v>32118</v>
      </c>
      <c r="C4714" s="29" t="s">
        <v>32285</v>
      </c>
      <c r="D4714" s="30" t="s">
        <v>32286</v>
      </c>
      <c r="E4714" s="29" t="s">
        <v>9271</v>
      </c>
      <c r="F4714" s="30" t="s">
        <v>32287</v>
      </c>
    </row>
    <row r="4715" spans="1:6" ht="28.8" hidden="1" x14ac:dyDescent="0.3">
      <c r="A4715" s="29">
        <v>13</v>
      </c>
      <c r="B4715" s="30" t="s">
        <v>32118</v>
      </c>
      <c r="C4715" s="29" t="s">
        <v>32285</v>
      </c>
      <c r="D4715" s="30" t="s">
        <v>32286</v>
      </c>
      <c r="E4715" s="29" t="s">
        <v>9273</v>
      </c>
      <c r="F4715" s="30" t="s">
        <v>32288</v>
      </c>
    </row>
    <row r="4716" spans="1:6" ht="28.8" hidden="1" x14ac:dyDescent="0.3">
      <c r="A4716" s="29">
        <v>13</v>
      </c>
      <c r="B4716" s="30" t="s">
        <v>32118</v>
      </c>
      <c r="C4716" s="29" t="s">
        <v>32285</v>
      </c>
      <c r="D4716" s="30" t="s">
        <v>32286</v>
      </c>
      <c r="E4716" s="29" t="s">
        <v>9275</v>
      </c>
      <c r="F4716" s="30" t="s">
        <v>32289</v>
      </c>
    </row>
    <row r="4717" spans="1:6" ht="28.8" hidden="1" x14ac:dyDescent="0.3">
      <c r="A4717" s="29">
        <v>13</v>
      </c>
      <c r="B4717" s="30" t="s">
        <v>32118</v>
      </c>
      <c r="C4717" s="29" t="s">
        <v>32285</v>
      </c>
      <c r="D4717" s="30" t="s">
        <v>32286</v>
      </c>
      <c r="E4717" s="29" t="s">
        <v>9277</v>
      </c>
      <c r="F4717" s="30" t="s">
        <v>32290</v>
      </c>
    </row>
    <row r="4718" spans="1:6" ht="28.8" hidden="1" x14ac:dyDescent="0.3">
      <c r="A4718" s="29">
        <v>13</v>
      </c>
      <c r="B4718" s="30" t="s">
        <v>32118</v>
      </c>
      <c r="C4718" s="29" t="s">
        <v>32285</v>
      </c>
      <c r="D4718" s="30" t="s">
        <v>32286</v>
      </c>
      <c r="E4718" s="29" t="s">
        <v>9279</v>
      </c>
      <c r="F4718" s="30" t="s">
        <v>32291</v>
      </c>
    </row>
    <row r="4719" spans="1:6" ht="28.8" hidden="1" x14ac:dyDescent="0.3">
      <c r="A4719" s="29">
        <v>13</v>
      </c>
      <c r="B4719" s="30" t="s">
        <v>32118</v>
      </c>
      <c r="C4719" s="29" t="s">
        <v>32285</v>
      </c>
      <c r="D4719" s="30" t="s">
        <v>32286</v>
      </c>
      <c r="E4719" s="29" t="s">
        <v>9281</v>
      </c>
      <c r="F4719" s="30" t="s">
        <v>32292</v>
      </c>
    </row>
    <row r="4720" spans="1:6" ht="28.8" hidden="1" x14ac:dyDescent="0.3">
      <c r="A4720" s="29">
        <v>13</v>
      </c>
      <c r="B4720" s="30" t="s">
        <v>32118</v>
      </c>
      <c r="C4720" s="29" t="s">
        <v>32285</v>
      </c>
      <c r="D4720" s="30" t="s">
        <v>32286</v>
      </c>
      <c r="E4720" s="29" t="s">
        <v>9283</v>
      </c>
      <c r="F4720" s="30" t="s">
        <v>32293</v>
      </c>
    </row>
    <row r="4721" spans="1:6" ht="28.8" hidden="1" x14ac:dyDescent="0.3">
      <c r="A4721" s="29">
        <v>13</v>
      </c>
      <c r="B4721" s="30" t="s">
        <v>32118</v>
      </c>
      <c r="C4721" s="29" t="s">
        <v>32285</v>
      </c>
      <c r="D4721" s="30" t="s">
        <v>32286</v>
      </c>
      <c r="E4721" s="29" t="s">
        <v>9285</v>
      </c>
      <c r="F4721" s="30" t="s">
        <v>32294</v>
      </c>
    </row>
    <row r="4722" spans="1:6" ht="28.8" hidden="1" x14ac:dyDescent="0.3">
      <c r="A4722" s="29">
        <v>13</v>
      </c>
      <c r="B4722" s="30" t="s">
        <v>32118</v>
      </c>
      <c r="C4722" s="29" t="s">
        <v>32285</v>
      </c>
      <c r="D4722" s="30" t="s">
        <v>32286</v>
      </c>
      <c r="E4722" s="29" t="s">
        <v>9287</v>
      </c>
      <c r="F4722" s="30" t="s">
        <v>32295</v>
      </c>
    </row>
    <row r="4723" spans="1:6" ht="28.8" hidden="1" x14ac:dyDescent="0.3">
      <c r="A4723" s="29">
        <v>13</v>
      </c>
      <c r="B4723" s="30" t="s">
        <v>32118</v>
      </c>
      <c r="C4723" s="29" t="s">
        <v>32285</v>
      </c>
      <c r="D4723" s="30" t="s">
        <v>32286</v>
      </c>
      <c r="E4723" s="29" t="s">
        <v>9289</v>
      </c>
      <c r="F4723" s="30" t="s">
        <v>32296</v>
      </c>
    </row>
    <row r="4724" spans="1:6" ht="28.8" hidden="1" x14ac:dyDescent="0.3">
      <c r="A4724" s="29">
        <v>13</v>
      </c>
      <c r="B4724" s="30" t="s">
        <v>32118</v>
      </c>
      <c r="C4724" s="29" t="s">
        <v>32297</v>
      </c>
      <c r="D4724" s="30" t="s">
        <v>32298</v>
      </c>
      <c r="E4724" s="29" t="s">
        <v>9291</v>
      </c>
      <c r="F4724" s="30" t="s">
        <v>32299</v>
      </c>
    </row>
    <row r="4725" spans="1:6" ht="28.8" hidden="1" x14ac:dyDescent="0.3">
      <c r="A4725" s="29">
        <v>13</v>
      </c>
      <c r="B4725" s="30" t="s">
        <v>32118</v>
      </c>
      <c r="C4725" s="29" t="s">
        <v>32297</v>
      </c>
      <c r="D4725" s="30" t="s">
        <v>32298</v>
      </c>
      <c r="E4725" s="29" t="s">
        <v>9293</v>
      </c>
      <c r="F4725" s="30" t="s">
        <v>32300</v>
      </c>
    </row>
    <row r="4726" spans="1:6" ht="28.8" hidden="1" x14ac:dyDescent="0.3">
      <c r="A4726" s="29">
        <v>13</v>
      </c>
      <c r="B4726" s="30" t="s">
        <v>32118</v>
      </c>
      <c r="C4726" s="29" t="s">
        <v>32297</v>
      </c>
      <c r="D4726" s="30" t="s">
        <v>32298</v>
      </c>
      <c r="E4726" s="29" t="s">
        <v>9295</v>
      </c>
      <c r="F4726" s="30" t="s">
        <v>32301</v>
      </c>
    </row>
    <row r="4727" spans="1:6" ht="28.8" hidden="1" x14ac:dyDescent="0.3">
      <c r="A4727" s="29">
        <v>13</v>
      </c>
      <c r="B4727" s="30" t="s">
        <v>32118</v>
      </c>
      <c r="C4727" s="29" t="s">
        <v>32297</v>
      </c>
      <c r="D4727" s="30" t="s">
        <v>32298</v>
      </c>
      <c r="E4727" s="29" t="s">
        <v>9297</v>
      </c>
      <c r="F4727" s="30" t="s">
        <v>32302</v>
      </c>
    </row>
    <row r="4728" spans="1:6" ht="28.8" hidden="1" x14ac:dyDescent="0.3">
      <c r="A4728" s="29">
        <v>13</v>
      </c>
      <c r="B4728" s="30" t="s">
        <v>32118</v>
      </c>
      <c r="C4728" s="29" t="s">
        <v>32297</v>
      </c>
      <c r="D4728" s="30" t="s">
        <v>32298</v>
      </c>
      <c r="E4728" s="29" t="s">
        <v>9299</v>
      </c>
      <c r="F4728" s="30" t="s">
        <v>32303</v>
      </c>
    </row>
    <row r="4729" spans="1:6" ht="28.8" hidden="1" x14ac:dyDescent="0.3">
      <c r="A4729" s="29">
        <v>13</v>
      </c>
      <c r="B4729" s="30" t="s">
        <v>32118</v>
      </c>
      <c r="C4729" s="29" t="s">
        <v>32297</v>
      </c>
      <c r="D4729" s="30" t="s">
        <v>32298</v>
      </c>
      <c r="E4729" s="29" t="s">
        <v>9301</v>
      </c>
      <c r="F4729" s="30" t="s">
        <v>32304</v>
      </c>
    </row>
    <row r="4730" spans="1:6" ht="28.8" hidden="1" x14ac:dyDescent="0.3">
      <c r="A4730" s="29">
        <v>13</v>
      </c>
      <c r="B4730" s="30" t="s">
        <v>32118</v>
      </c>
      <c r="C4730" s="29" t="s">
        <v>32297</v>
      </c>
      <c r="D4730" s="30" t="s">
        <v>32298</v>
      </c>
      <c r="E4730" s="29" t="s">
        <v>9303</v>
      </c>
      <c r="F4730" s="30" t="s">
        <v>32305</v>
      </c>
    </row>
    <row r="4731" spans="1:6" ht="28.8" hidden="1" x14ac:dyDescent="0.3">
      <c r="A4731" s="29">
        <v>13</v>
      </c>
      <c r="B4731" s="30" t="s">
        <v>32118</v>
      </c>
      <c r="C4731" s="29" t="s">
        <v>32306</v>
      </c>
      <c r="D4731" s="30" t="s">
        <v>32307</v>
      </c>
      <c r="E4731" s="29" t="s">
        <v>9305</v>
      </c>
      <c r="F4731" s="30" t="s">
        <v>32308</v>
      </c>
    </row>
    <row r="4732" spans="1:6" ht="28.8" hidden="1" x14ac:dyDescent="0.3">
      <c r="A4732" s="29">
        <v>13</v>
      </c>
      <c r="B4732" s="30" t="s">
        <v>32118</v>
      </c>
      <c r="C4732" s="29" t="s">
        <v>32306</v>
      </c>
      <c r="D4732" s="30" t="s">
        <v>32307</v>
      </c>
      <c r="E4732" s="29" t="s">
        <v>9307</v>
      </c>
      <c r="F4732" s="30" t="s">
        <v>32309</v>
      </c>
    </row>
    <row r="4733" spans="1:6" ht="28.8" hidden="1" x14ac:dyDescent="0.3">
      <c r="A4733" s="29">
        <v>13</v>
      </c>
      <c r="B4733" s="30" t="s">
        <v>32118</v>
      </c>
      <c r="C4733" s="29" t="s">
        <v>32306</v>
      </c>
      <c r="D4733" s="30" t="s">
        <v>32307</v>
      </c>
      <c r="E4733" s="29" t="s">
        <v>9309</v>
      </c>
      <c r="F4733" s="30" t="s">
        <v>32310</v>
      </c>
    </row>
    <row r="4734" spans="1:6" ht="28.8" hidden="1" x14ac:dyDescent="0.3">
      <c r="A4734" s="29">
        <v>13</v>
      </c>
      <c r="B4734" s="30" t="s">
        <v>32118</v>
      </c>
      <c r="C4734" s="29" t="s">
        <v>32306</v>
      </c>
      <c r="D4734" s="30" t="s">
        <v>32307</v>
      </c>
      <c r="E4734" s="29" t="s">
        <v>9311</v>
      </c>
      <c r="F4734" s="30" t="s">
        <v>32311</v>
      </c>
    </row>
    <row r="4735" spans="1:6" ht="28.8" hidden="1" x14ac:dyDescent="0.3">
      <c r="A4735" s="29">
        <v>13</v>
      </c>
      <c r="B4735" s="30" t="s">
        <v>32118</v>
      </c>
      <c r="C4735" s="29" t="s">
        <v>32306</v>
      </c>
      <c r="D4735" s="30" t="s">
        <v>32307</v>
      </c>
      <c r="E4735" s="29" t="s">
        <v>9313</v>
      </c>
      <c r="F4735" s="30" t="s">
        <v>32312</v>
      </c>
    </row>
    <row r="4736" spans="1:6" ht="28.8" hidden="1" x14ac:dyDescent="0.3">
      <c r="A4736" s="29">
        <v>13</v>
      </c>
      <c r="B4736" s="30" t="s">
        <v>32118</v>
      </c>
      <c r="C4736" s="29" t="s">
        <v>32306</v>
      </c>
      <c r="D4736" s="30" t="s">
        <v>32307</v>
      </c>
      <c r="E4736" s="29" t="s">
        <v>9315</v>
      </c>
      <c r="F4736" s="30" t="s">
        <v>32313</v>
      </c>
    </row>
    <row r="4737" spans="1:6" ht="28.8" hidden="1" x14ac:dyDescent="0.3">
      <c r="A4737" s="29">
        <v>13</v>
      </c>
      <c r="B4737" s="30" t="s">
        <v>32118</v>
      </c>
      <c r="C4737" s="29" t="s">
        <v>32306</v>
      </c>
      <c r="D4737" s="30" t="s">
        <v>32307</v>
      </c>
      <c r="E4737" s="29" t="s">
        <v>9317</v>
      </c>
      <c r="F4737" s="30" t="s">
        <v>32314</v>
      </c>
    </row>
    <row r="4738" spans="1:6" ht="28.8" hidden="1" x14ac:dyDescent="0.3">
      <c r="A4738" s="29">
        <v>13</v>
      </c>
      <c r="B4738" s="30" t="s">
        <v>32118</v>
      </c>
      <c r="C4738" s="29" t="s">
        <v>32306</v>
      </c>
      <c r="D4738" s="30" t="s">
        <v>32307</v>
      </c>
      <c r="E4738" s="29" t="s">
        <v>9319</v>
      </c>
      <c r="F4738" s="30" t="s">
        <v>32315</v>
      </c>
    </row>
    <row r="4739" spans="1:6" ht="28.8" hidden="1" x14ac:dyDescent="0.3">
      <c r="A4739" s="29">
        <v>13</v>
      </c>
      <c r="B4739" s="30" t="s">
        <v>32118</v>
      </c>
      <c r="C4739" s="29" t="s">
        <v>32306</v>
      </c>
      <c r="D4739" s="30" t="s">
        <v>32307</v>
      </c>
      <c r="E4739" s="29" t="s">
        <v>9321</v>
      </c>
      <c r="F4739" s="30" t="s">
        <v>32316</v>
      </c>
    </row>
    <row r="4740" spans="1:6" ht="28.8" hidden="1" x14ac:dyDescent="0.3">
      <c r="A4740" s="29">
        <v>13</v>
      </c>
      <c r="B4740" s="30" t="s">
        <v>32118</v>
      </c>
      <c r="C4740" s="29" t="s">
        <v>32317</v>
      </c>
      <c r="D4740" s="30" t="s">
        <v>32318</v>
      </c>
      <c r="E4740" s="29" t="s">
        <v>9323</v>
      </c>
      <c r="F4740" s="30" t="s">
        <v>32319</v>
      </c>
    </row>
    <row r="4741" spans="1:6" ht="28.8" hidden="1" x14ac:dyDescent="0.3">
      <c r="A4741" s="29">
        <v>13</v>
      </c>
      <c r="B4741" s="30" t="s">
        <v>32118</v>
      </c>
      <c r="C4741" s="29" t="s">
        <v>32317</v>
      </c>
      <c r="D4741" s="30" t="s">
        <v>32318</v>
      </c>
      <c r="E4741" s="29" t="s">
        <v>9325</v>
      </c>
      <c r="F4741" s="30" t="s">
        <v>32320</v>
      </c>
    </row>
    <row r="4742" spans="1:6" ht="28.8" hidden="1" x14ac:dyDescent="0.3">
      <c r="A4742" s="29">
        <v>13</v>
      </c>
      <c r="B4742" s="30" t="s">
        <v>32118</v>
      </c>
      <c r="C4742" s="29" t="s">
        <v>32317</v>
      </c>
      <c r="D4742" s="30" t="s">
        <v>32318</v>
      </c>
      <c r="E4742" s="29" t="s">
        <v>9327</v>
      </c>
      <c r="F4742" s="30" t="s">
        <v>32321</v>
      </c>
    </row>
    <row r="4743" spans="1:6" ht="28.8" hidden="1" x14ac:dyDescent="0.3">
      <c r="A4743" s="29">
        <v>13</v>
      </c>
      <c r="B4743" s="30" t="s">
        <v>32118</v>
      </c>
      <c r="C4743" s="29" t="s">
        <v>32317</v>
      </c>
      <c r="D4743" s="30" t="s">
        <v>32318</v>
      </c>
      <c r="E4743" s="29" t="s">
        <v>9329</v>
      </c>
      <c r="F4743" s="30" t="s">
        <v>32322</v>
      </c>
    </row>
    <row r="4744" spans="1:6" ht="28.8" hidden="1" x14ac:dyDescent="0.3">
      <c r="A4744" s="29">
        <v>13</v>
      </c>
      <c r="B4744" s="30" t="s">
        <v>32118</v>
      </c>
      <c r="C4744" s="29" t="s">
        <v>32317</v>
      </c>
      <c r="D4744" s="30" t="s">
        <v>32318</v>
      </c>
      <c r="E4744" s="29" t="s">
        <v>9331</v>
      </c>
      <c r="F4744" s="30" t="s">
        <v>32323</v>
      </c>
    </row>
    <row r="4745" spans="1:6" ht="28.8" hidden="1" x14ac:dyDescent="0.3">
      <c r="A4745" s="29">
        <v>13</v>
      </c>
      <c r="B4745" s="30" t="s">
        <v>32118</v>
      </c>
      <c r="C4745" s="29" t="s">
        <v>32317</v>
      </c>
      <c r="D4745" s="30" t="s">
        <v>32318</v>
      </c>
      <c r="E4745" s="29" t="s">
        <v>9333</v>
      </c>
      <c r="F4745" s="30" t="s">
        <v>32324</v>
      </c>
    </row>
    <row r="4746" spans="1:6" ht="28.8" hidden="1" x14ac:dyDescent="0.3">
      <c r="A4746" s="29">
        <v>13</v>
      </c>
      <c r="B4746" s="30" t="s">
        <v>32118</v>
      </c>
      <c r="C4746" s="29" t="s">
        <v>32317</v>
      </c>
      <c r="D4746" s="30" t="s">
        <v>32318</v>
      </c>
      <c r="E4746" s="29" t="s">
        <v>9335</v>
      </c>
      <c r="F4746" s="30" t="s">
        <v>32325</v>
      </c>
    </row>
    <row r="4747" spans="1:6" ht="28.8" hidden="1" x14ac:dyDescent="0.3">
      <c r="A4747" s="29">
        <v>13</v>
      </c>
      <c r="B4747" s="30" t="s">
        <v>32118</v>
      </c>
      <c r="C4747" s="29" t="s">
        <v>32317</v>
      </c>
      <c r="D4747" s="30" t="s">
        <v>32318</v>
      </c>
      <c r="E4747" s="29" t="s">
        <v>9337</v>
      </c>
      <c r="F4747" s="30" t="s">
        <v>32326</v>
      </c>
    </row>
    <row r="4748" spans="1:6" ht="28.8" hidden="1" x14ac:dyDescent="0.3">
      <c r="A4748" s="29">
        <v>13</v>
      </c>
      <c r="B4748" s="30" t="s">
        <v>32118</v>
      </c>
      <c r="C4748" s="29" t="s">
        <v>32317</v>
      </c>
      <c r="D4748" s="30" t="s">
        <v>32318</v>
      </c>
      <c r="E4748" s="29" t="s">
        <v>9339</v>
      </c>
      <c r="F4748" s="30" t="s">
        <v>32327</v>
      </c>
    </row>
    <row r="4749" spans="1:6" ht="28.8" hidden="1" x14ac:dyDescent="0.3">
      <c r="A4749" s="29">
        <v>13</v>
      </c>
      <c r="B4749" s="30" t="s">
        <v>32118</v>
      </c>
      <c r="C4749" s="29" t="s">
        <v>32317</v>
      </c>
      <c r="D4749" s="30" t="s">
        <v>32318</v>
      </c>
      <c r="E4749" s="29" t="s">
        <v>9341</v>
      </c>
      <c r="F4749" s="30" t="s">
        <v>32328</v>
      </c>
    </row>
    <row r="4750" spans="1:6" ht="28.8" hidden="1" x14ac:dyDescent="0.3">
      <c r="A4750" s="29">
        <v>13</v>
      </c>
      <c r="B4750" s="30" t="s">
        <v>32118</v>
      </c>
      <c r="C4750" s="29" t="s">
        <v>32329</v>
      </c>
      <c r="D4750" s="30" t="s">
        <v>32330</v>
      </c>
      <c r="E4750" s="29" t="s">
        <v>9343</v>
      </c>
      <c r="F4750" s="30" t="s">
        <v>32331</v>
      </c>
    </row>
    <row r="4751" spans="1:6" ht="28.8" hidden="1" x14ac:dyDescent="0.3">
      <c r="A4751" s="29">
        <v>13</v>
      </c>
      <c r="B4751" s="30" t="s">
        <v>32118</v>
      </c>
      <c r="C4751" s="29" t="s">
        <v>32329</v>
      </c>
      <c r="D4751" s="30" t="s">
        <v>32330</v>
      </c>
      <c r="E4751" s="29" t="s">
        <v>9345</v>
      </c>
      <c r="F4751" s="30" t="s">
        <v>32332</v>
      </c>
    </row>
    <row r="4752" spans="1:6" ht="28.8" hidden="1" x14ac:dyDescent="0.3">
      <c r="A4752" s="29">
        <v>13</v>
      </c>
      <c r="B4752" s="30" t="s">
        <v>32118</v>
      </c>
      <c r="C4752" s="29" t="s">
        <v>32329</v>
      </c>
      <c r="D4752" s="30" t="s">
        <v>32330</v>
      </c>
      <c r="E4752" s="29" t="s">
        <v>9347</v>
      </c>
      <c r="F4752" s="30" t="s">
        <v>32333</v>
      </c>
    </row>
    <row r="4753" spans="1:6" ht="28.8" hidden="1" x14ac:dyDescent="0.3">
      <c r="A4753" s="29">
        <v>13</v>
      </c>
      <c r="B4753" s="30" t="s">
        <v>32118</v>
      </c>
      <c r="C4753" s="29" t="s">
        <v>32329</v>
      </c>
      <c r="D4753" s="30" t="s">
        <v>32330</v>
      </c>
      <c r="E4753" s="29" t="s">
        <v>9349</v>
      </c>
      <c r="F4753" s="30" t="s">
        <v>32334</v>
      </c>
    </row>
    <row r="4754" spans="1:6" ht="28.8" hidden="1" x14ac:dyDescent="0.3">
      <c r="A4754" s="29">
        <v>13</v>
      </c>
      <c r="B4754" s="30" t="s">
        <v>32118</v>
      </c>
      <c r="C4754" s="29" t="s">
        <v>32329</v>
      </c>
      <c r="D4754" s="30" t="s">
        <v>32330</v>
      </c>
      <c r="E4754" s="29" t="s">
        <v>9351</v>
      </c>
      <c r="F4754" s="30" t="s">
        <v>32335</v>
      </c>
    </row>
    <row r="4755" spans="1:6" ht="28.8" hidden="1" x14ac:dyDescent="0.3">
      <c r="A4755" s="29">
        <v>13</v>
      </c>
      <c r="B4755" s="30" t="s">
        <v>32118</v>
      </c>
      <c r="C4755" s="29" t="s">
        <v>32329</v>
      </c>
      <c r="D4755" s="30" t="s">
        <v>32330</v>
      </c>
      <c r="E4755" s="29" t="s">
        <v>9353</v>
      </c>
      <c r="F4755" s="30" t="s">
        <v>32336</v>
      </c>
    </row>
    <row r="4756" spans="1:6" ht="28.8" hidden="1" x14ac:dyDescent="0.3">
      <c r="A4756" s="29">
        <v>13</v>
      </c>
      <c r="B4756" s="30" t="s">
        <v>32118</v>
      </c>
      <c r="C4756" s="29" t="s">
        <v>32329</v>
      </c>
      <c r="D4756" s="30" t="s">
        <v>32330</v>
      </c>
      <c r="E4756" s="29" t="s">
        <v>9355</v>
      </c>
      <c r="F4756" s="30" t="s">
        <v>32337</v>
      </c>
    </row>
    <row r="4757" spans="1:6" ht="28.8" hidden="1" x14ac:dyDescent="0.3">
      <c r="A4757" s="29">
        <v>13</v>
      </c>
      <c r="B4757" s="30" t="s">
        <v>32118</v>
      </c>
      <c r="C4757" s="29" t="s">
        <v>32329</v>
      </c>
      <c r="D4757" s="30" t="s">
        <v>32330</v>
      </c>
      <c r="E4757" s="29" t="s">
        <v>9357</v>
      </c>
      <c r="F4757" s="30" t="s">
        <v>32338</v>
      </c>
    </row>
    <row r="4758" spans="1:6" ht="28.8" hidden="1" x14ac:dyDescent="0.3">
      <c r="A4758" s="29">
        <v>13</v>
      </c>
      <c r="B4758" s="30" t="s">
        <v>32118</v>
      </c>
      <c r="C4758" s="29" t="s">
        <v>32329</v>
      </c>
      <c r="D4758" s="30" t="s">
        <v>32330</v>
      </c>
      <c r="E4758" s="29" t="s">
        <v>9359</v>
      </c>
      <c r="F4758" s="30" t="s">
        <v>32339</v>
      </c>
    </row>
    <row r="4759" spans="1:6" ht="28.8" hidden="1" x14ac:dyDescent="0.3">
      <c r="A4759" s="29">
        <v>13</v>
      </c>
      <c r="B4759" s="30" t="s">
        <v>32118</v>
      </c>
      <c r="C4759" s="29" t="s">
        <v>32329</v>
      </c>
      <c r="D4759" s="30" t="s">
        <v>32330</v>
      </c>
      <c r="E4759" s="29" t="s">
        <v>9361</v>
      </c>
      <c r="F4759" s="30" t="s">
        <v>32340</v>
      </c>
    </row>
    <row r="4760" spans="1:6" ht="28.8" hidden="1" x14ac:dyDescent="0.3">
      <c r="A4760" s="29">
        <v>13</v>
      </c>
      <c r="B4760" s="30" t="s">
        <v>32118</v>
      </c>
      <c r="C4760" s="29" t="s">
        <v>32341</v>
      </c>
      <c r="D4760" s="30" t="s">
        <v>32342</v>
      </c>
      <c r="E4760" s="29" t="s">
        <v>9363</v>
      </c>
      <c r="F4760" s="30" t="s">
        <v>32343</v>
      </c>
    </row>
    <row r="4761" spans="1:6" ht="28.8" hidden="1" x14ac:dyDescent="0.3">
      <c r="A4761" s="29">
        <v>13</v>
      </c>
      <c r="B4761" s="30" t="s">
        <v>32118</v>
      </c>
      <c r="C4761" s="29" t="s">
        <v>32341</v>
      </c>
      <c r="D4761" s="30" t="s">
        <v>32342</v>
      </c>
      <c r="E4761" s="29" t="s">
        <v>9365</v>
      </c>
      <c r="F4761" s="30" t="s">
        <v>32344</v>
      </c>
    </row>
    <row r="4762" spans="1:6" ht="28.8" hidden="1" x14ac:dyDescent="0.3">
      <c r="A4762" s="29">
        <v>13</v>
      </c>
      <c r="B4762" s="30" t="s">
        <v>32118</v>
      </c>
      <c r="C4762" s="29" t="s">
        <v>32341</v>
      </c>
      <c r="D4762" s="30" t="s">
        <v>32342</v>
      </c>
      <c r="E4762" s="29" t="s">
        <v>9367</v>
      </c>
      <c r="F4762" s="30" t="s">
        <v>32345</v>
      </c>
    </row>
    <row r="4763" spans="1:6" ht="28.8" hidden="1" x14ac:dyDescent="0.3">
      <c r="A4763" s="29">
        <v>13</v>
      </c>
      <c r="B4763" s="30" t="s">
        <v>32118</v>
      </c>
      <c r="C4763" s="29" t="s">
        <v>32341</v>
      </c>
      <c r="D4763" s="30" t="s">
        <v>32342</v>
      </c>
      <c r="E4763" s="29" t="s">
        <v>9369</v>
      </c>
      <c r="F4763" s="30" t="s">
        <v>32346</v>
      </c>
    </row>
    <row r="4764" spans="1:6" ht="28.8" hidden="1" x14ac:dyDescent="0.3">
      <c r="A4764" s="29">
        <v>13</v>
      </c>
      <c r="B4764" s="30" t="s">
        <v>32118</v>
      </c>
      <c r="C4764" s="29" t="s">
        <v>32341</v>
      </c>
      <c r="D4764" s="30" t="s">
        <v>32342</v>
      </c>
      <c r="E4764" s="29" t="s">
        <v>9371</v>
      </c>
      <c r="F4764" s="30" t="s">
        <v>32347</v>
      </c>
    </row>
    <row r="4765" spans="1:6" ht="28.8" hidden="1" x14ac:dyDescent="0.3">
      <c r="A4765" s="29">
        <v>13</v>
      </c>
      <c r="B4765" s="30" t="s">
        <v>32118</v>
      </c>
      <c r="C4765" s="29" t="s">
        <v>32348</v>
      </c>
      <c r="D4765" s="30" t="s">
        <v>32349</v>
      </c>
      <c r="E4765" s="29" t="s">
        <v>9373</v>
      </c>
      <c r="F4765" s="30" t="s">
        <v>32350</v>
      </c>
    </row>
    <row r="4766" spans="1:6" ht="28.8" hidden="1" x14ac:dyDescent="0.3">
      <c r="A4766" s="29">
        <v>13</v>
      </c>
      <c r="B4766" s="30" t="s">
        <v>32118</v>
      </c>
      <c r="C4766" s="29" t="s">
        <v>32348</v>
      </c>
      <c r="D4766" s="30" t="s">
        <v>32349</v>
      </c>
      <c r="E4766" s="29" t="s">
        <v>9375</v>
      </c>
      <c r="F4766" s="30" t="s">
        <v>32351</v>
      </c>
    </row>
    <row r="4767" spans="1:6" ht="28.8" hidden="1" x14ac:dyDescent="0.3">
      <c r="A4767" s="29">
        <v>13</v>
      </c>
      <c r="B4767" s="30" t="s">
        <v>32118</v>
      </c>
      <c r="C4767" s="29" t="s">
        <v>32348</v>
      </c>
      <c r="D4767" s="30" t="s">
        <v>32349</v>
      </c>
      <c r="E4767" s="29" t="s">
        <v>9377</v>
      </c>
      <c r="F4767" s="30" t="s">
        <v>32352</v>
      </c>
    </row>
    <row r="4768" spans="1:6" ht="28.8" hidden="1" x14ac:dyDescent="0.3">
      <c r="A4768" s="29">
        <v>13</v>
      </c>
      <c r="B4768" s="30" t="s">
        <v>32118</v>
      </c>
      <c r="C4768" s="29" t="s">
        <v>32348</v>
      </c>
      <c r="D4768" s="30" t="s">
        <v>32349</v>
      </c>
      <c r="E4768" s="29" t="s">
        <v>9379</v>
      </c>
      <c r="F4768" s="30" t="s">
        <v>32353</v>
      </c>
    </row>
    <row r="4769" spans="1:6" ht="28.8" hidden="1" x14ac:dyDescent="0.3">
      <c r="A4769" s="29">
        <v>13</v>
      </c>
      <c r="B4769" s="30" t="s">
        <v>32118</v>
      </c>
      <c r="C4769" s="29" t="s">
        <v>32348</v>
      </c>
      <c r="D4769" s="30" t="s">
        <v>32349</v>
      </c>
      <c r="E4769" s="29" t="s">
        <v>9381</v>
      </c>
      <c r="F4769" s="30" t="s">
        <v>32354</v>
      </c>
    </row>
    <row r="4770" spans="1:6" ht="28.8" hidden="1" x14ac:dyDescent="0.3">
      <c r="A4770" s="29">
        <v>13</v>
      </c>
      <c r="B4770" s="30" t="s">
        <v>32118</v>
      </c>
      <c r="C4770" s="29" t="s">
        <v>32348</v>
      </c>
      <c r="D4770" s="30" t="s">
        <v>32349</v>
      </c>
      <c r="E4770" s="29" t="s">
        <v>9383</v>
      </c>
      <c r="F4770" s="30" t="s">
        <v>32355</v>
      </c>
    </row>
    <row r="4771" spans="1:6" ht="28.8" hidden="1" x14ac:dyDescent="0.3">
      <c r="A4771" s="29">
        <v>13</v>
      </c>
      <c r="B4771" s="30" t="s">
        <v>32118</v>
      </c>
      <c r="C4771" s="29" t="s">
        <v>32348</v>
      </c>
      <c r="D4771" s="30" t="s">
        <v>32349</v>
      </c>
      <c r="E4771" s="29" t="s">
        <v>9385</v>
      </c>
      <c r="F4771" s="30" t="s">
        <v>32356</v>
      </c>
    </row>
    <row r="4772" spans="1:6" ht="28.8" hidden="1" x14ac:dyDescent="0.3">
      <c r="A4772" s="29">
        <v>13</v>
      </c>
      <c r="B4772" s="30" t="s">
        <v>32118</v>
      </c>
      <c r="C4772" s="29" t="s">
        <v>32348</v>
      </c>
      <c r="D4772" s="30" t="s">
        <v>32349</v>
      </c>
      <c r="E4772" s="29" t="s">
        <v>32357</v>
      </c>
      <c r="F4772" s="30" t="s">
        <v>32358</v>
      </c>
    </row>
    <row r="4773" spans="1:6" ht="28.8" hidden="1" x14ac:dyDescent="0.3">
      <c r="A4773" s="29">
        <v>13</v>
      </c>
      <c r="B4773" s="30" t="s">
        <v>32118</v>
      </c>
      <c r="C4773" s="29" t="s">
        <v>32348</v>
      </c>
      <c r="D4773" s="30" t="s">
        <v>32349</v>
      </c>
      <c r="E4773" s="29" t="s">
        <v>9387</v>
      </c>
      <c r="F4773" s="30" t="s">
        <v>32359</v>
      </c>
    </row>
    <row r="4774" spans="1:6" ht="28.8" hidden="1" x14ac:dyDescent="0.3">
      <c r="A4774" s="29">
        <v>13</v>
      </c>
      <c r="B4774" s="30" t="s">
        <v>32118</v>
      </c>
      <c r="C4774" s="29" t="s">
        <v>32348</v>
      </c>
      <c r="D4774" s="30" t="s">
        <v>32349</v>
      </c>
      <c r="E4774" s="29" t="s">
        <v>9389</v>
      </c>
      <c r="F4774" s="30" t="s">
        <v>32360</v>
      </c>
    </row>
    <row r="4775" spans="1:6" ht="28.8" hidden="1" x14ac:dyDescent="0.3">
      <c r="A4775" s="29">
        <v>13</v>
      </c>
      <c r="B4775" s="30" t="s">
        <v>32118</v>
      </c>
      <c r="C4775" s="29" t="s">
        <v>32361</v>
      </c>
      <c r="D4775" s="30" t="s">
        <v>32362</v>
      </c>
      <c r="E4775" s="29" t="s">
        <v>9391</v>
      </c>
      <c r="F4775" s="30" t="s">
        <v>32363</v>
      </c>
    </row>
    <row r="4776" spans="1:6" ht="28.8" hidden="1" x14ac:dyDescent="0.3">
      <c r="A4776" s="29">
        <v>13</v>
      </c>
      <c r="B4776" s="30" t="s">
        <v>32118</v>
      </c>
      <c r="C4776" s="29" t="s">
        <v>32361</v>
      </c>
      <c r="D4776" s="30" t="s">
        <v>32362</v>
      </c>
      <c r="E4776" s="29" t="s">
        <v>9393</v>
      </c>
      <c r="F4776" s="30" t="s">
        <v>32364</v>
      </c>
    </row>
    <row r="4777" spans="1:6" ht="28.8" hidden="1" x14ac:dyDescent="0.3">
      <c r="A4777" s="29">
        <v>13</v>
      </c>
      <c r="B4777" s="30" t="s">
        <v>32118</v>
      </c>
      <c r="C4777" s="29" t="s">
        <v>32361</v>
      </c>
      <c r="D4777" s="30" t="s">
        <v>32362</v>
      </c>
      <c r="E4777" s="29" t="s">
        <v>9395</v>
      </c>
      <c r="F4777" s="30" t="s">
        <v>32365</v>
      </c>
    </row>
    <row r="4778" spans="1:6" ht="28.8" hidden="1" x14ac:dyDescent="0.3">
      <c r="A4778" s="29">
        <v>13</v>
      </c>
      <c r="B4778" s="30" t="s">
        <v>32118</v>
      </c>
      <c r="C4778" s="29" t="s">
        <v>32361</v>
      </c>
      <c r="D4778" s="30" t="s">
        <v>32362</v>
      </c>
      <c r="E4778" s="29" t="s">
        <v>9397</v>
      </c>
      <c r="F4778" s="30" t="s">
        <v>32366</v>
      </c>
    </row>
    <row r="4779" spans="1:6" ht="28.8" hidden="1" x14ac:dyDescent="0.3">
      <c r="A4779" s="29">
        <v>13</v>
      </c>
      <c r="B4779" s="30" t="s">
        <v>32118</v>
      </c>
      <c r="C4779" s="29" t="s">
        <v>32367</v>
      </c>
      <c r="D4779" s="30" t="s">
        <v>32368</v>
      </c>
      <c r="E4779" s="29" t="s">
        <v>9399</v>
      </c>
      <c r="F4779" s="30" t="s">
        <v>32369</v>
      </c>
    </row>
    <row r="4780" spans="1:6" ht="28.8" hidden="1" x14ac:dyDescent="0.3">
      <c r="A4780" s="29">
        <v>13</v>
      </c>
      <c r="B4780" s="30" t="s">
        <v>32118</v>
      </c>
      <c r="C4780" s="29" t="s">
        <v>32367</v>
      </c>
      <c r="D4780" s="30" t="s">
        <v>32368</v>
      </c>
      <c r="E4780" s="29" t="s">
        <v>9401</v>
      </c>
      <c r="F4780" s="30" t="s">
        <v>32370</v>
      </c>
    </row>
    <row r="4781" spans="1:6" ht="28.8" hidden="1" x14ac:dyDescent="0.3">
      <c r="A4781" s="29">
        <v>13</v>
      </c>
      <c r="B4781" s="30" t="s">
        <v>32118</v>
      </c>
      <c r="C4781" s="29" t="s">
        <v>32367</v>
      </c>
      <c r="D4781" s="30" t="s">
        <v>32368</v>
      </c>
      <c r="E4781" s="29" t="s">
        <v>9403</v>
      </c>
      <c r="F4781" s="30" t="s">
        <v>32371</v>
      </c>
    </row>
    <row r="4782" spans="1:6" ht="28.8" hidden="1" x14ac:dyDescent="0.3">
      <c r="A4782" s="29">
        <v>13</v>
      </c>
      <c r="B4782" s="30" t="s">
        <v>32118</v>
      </c>
      <c r="C4782" s="29" t="s">
        <v>32367</v>
      </c>
      <c r="D4782" s="30" t="s">
        <v>32368</v>
      </c>
      <c r="E4782" s="29" t="s">
        <v>9405</v>
      </c>
      <c r="F4782" s="30" t="s">
        <v>32372</v>
      </c>
    </row>
    <row r="4783" spans="1:6" ht="28.8" hidden="1" x14ac:dyDescent="0.3">
      <c r="A4783" s="29">
        <v>13</v>
      </c>
      <c r="B4783" s="30" t="s">
        <v>32118</v>
      </c>
      <c r="C4783" s="29" t="s">
        <v>32373</v>
      </c>
      <c r="D4783" s="30" t="s">
        <v>32374</v>
      </c>
      <c r="E4783" s="29" t="s">
        <v>9407</v>
      </c>
      <c r="F4783" s="30" t="s">
        <v>32375</v>
      </c>
    </row>
    <row r="4784" spans="1:6" ht="28.8" hidden="1" x14ac:dyDescent="0.3">
      <c r="A4784" s="29">
        <v>13</v>
      </c>
      <c r="B4784" s="30" t="s">
        <v>32118</v>
      </c>
      <c r="C4784" s="29" t="s">
        <v>32373</v>
      </c>
      <c r="D4784" s="30" t="s">
        <v>32374</v>
      </c>
      <c r="E4784" s="29" t="s">
        <v>9409</v>
      </c>
      <c r="F4784" s="30" t="s">
        <v>32376</v>
      </c>
    </row>
    <row r="4785" spans="1:6" ht="28.8" hidden="1" x14ac:dyDescent="0.3">
      <c r="A4785" s="29">
        <v>13</v>
      </c>
      <c r="B4785" s="30" t="s">
        <v>32118</v>
      </c>
      <c r="C4785" s="29" t="s">
        <v>32373</v>
      </c>
      <c r="D4785" s="30" t="s">
        <v>32374</v>
      </c>
      <c r="E4785" s="29" t="s">
        <v>9411</v>
      </c>
      <c r="F4785" s="30" t="s">
        <v>32377</v>
      </c>
    </row>
    <row r="4786" spans="1:6" ht="28.8" hidden="1" x14ac:dyDescent="0.3">
      <c r="A4786" s="29">
        <v>13</v>
      </c>
      <c r="B4786" s="30" t="s">
        <v>32118</v>
      </c>
      <c r="C4786" s="29" t="s">
        <v>32373</v>
      </c>
      <c r="D4786" s="30" t="s">
        <v>32374</v>
      </c>
      <c r="E4786" s="29" t="s">
        <v>9413</v>
      </c>
      <c r="F4786" s="30" t="s">
        <v>32378</v>
      </c>
    </row>
    <row r="4787" spans="1:6" ht="28.8" hidden="1" x14ac:dyDescent="0.3">
      <c r="A4787" s="29">
        <v>13</v>
      </c>
      <c r="B4787" s="30" t="s">
        <v>32118</v>
      </c>
      <c r="C4787" s="29" t="s">
        <v>32373</v>
      </c>
      <c r="D4787" s="30" t="s">
        <v>32374</v>
      </c>
      <c r="E4787" s="29" t="s">
        <v>9415</v>
      </c>
      <c r="F4787" s="30" t="s">
        <v>32379</v>
      </c>
    </row>
    <row r="4788" spans="1:6" ht="28.8" hidden="1" x14ac:dyDescent="0.3">
      <c r="A4788" s="29">
        <v>13</v>
      </c>
      <c r="B4788" s="30" t="s">
        <v>32118</v>
      </c>
      <c r="C4788" s="29" t="s">
        <v>32380</v>
      </c>
      <c r="D4788" s="30" t="s">
        <v>32381</v>
      </c>
      <c r="E4788" s="29" t="s">
        <v>9417</v>
      </c>
      <c r="F4788" s="30" t="s">
        <v>32382</v>
      </c>
    </row>
    <row r="4789" spans="1:6" ht="28.8" hidden="1" x14ac:dyDescent="0.3">
      <c r="A4789" s="29">
        <v>13</v>
      </c>
      <c r="B4789" s="30" t="s">
        <v>32118</v>
      </c>
      <c r="C4789" s="29" t="s">
        <v>32380</v>
      </c>
      <c r="D4789" s="30" t="s">
        <v>32381</v>
      </c>
      <c r="E4789" s="29" t="s">
        <v>9419</v>
      </c>
      <c r="F4789" s="30" t="s">
        <v>32383</v>
      </c>
    </row>
    <row r="4790" spans="1:6" ht="28.8" hidden="1" x14ac:dyDescent="0.3">
      <c r="A4790" s="29">
        <v>13</v>
      </c>
      <c r="B4790" s="30" t="s">
        <v>32118</v>
      </c>
      <c r="C4790" s="29" t="s">
        <v>32380</v>
      </c>
      <c r="D4790" s="30" t="s">
        <v>32381</v>
      </c>
      <c r="E4790" s="29" t="s">
        <v>9421</v>
      </c>
      <c r="F4790" s="30" t="s">
        <v>32384</v>
      </c>
    </row>
    <row r="4791" spans="1:6" ht="28.8" hidden="1" x14ac:dyDescent="0.3">
      <c r="A4791" s="29">
        <v>13</v>
      </c>
      <c r="B4791" s="30" t="s">
        <v>32118</v>
      </c>
      <c r="C4791" s="29" t="s">
        <v>32380</v>
      </c>
      <c r="D4791" s="30" t="s">
        <v>32381</v>
      </c>
      <c r="E4791" s="29" t="s">
        <v>9423</v>
      </c>
      <c r="F4791" s="30" t="s">
        <v>32385</v>
      </c>
    </row>
    <row r="4792" spans="1:6" ht="28.8" hidden="1" x14ac:dyDescent="0.3">
      <c r="A4792" s="29">
        <v>13</v>
      </c>
      <c r="B4792" s="30" t="s">
        <v>32118</v>
      </c>
      <c r="C4792" s="29" t="s">
        <v>32380</v>
      </c>
      <c r="D4792" s="30" t="s">
        <v>32381</v>
      </c>
      <c r="E4792" s="29" t="s">
        <v>9425</v>
      </c>
      <c r="F4792" s="30" t="s">
        <v>32386</v>
      </c>
    </row>
    <row r="4793" spans="1:6" ht="28.8" hidden="1" x14ac:dyDescent="0.3">
      <c r="A4793" s="29">
        <v>13</v>
      </c>
      <c r="B4793" s="30" t="s">
        <v>32118</v>
      </c>
      <c r="C4793" s="29" t="s">
        <v>32380</v>
      </c>
      <c r="D4793" s="30" t="s">
        <v>32381</v>
      </c>
      <c r="E4793" s="29" t="s">
        <v>9427</v>
      </c>
      <c r="F4793" s="30" t="s">
        <v>32387</v>
      </c>
    </row>
    <row r="4794" spans="1:6" ht="28.8" hidden="1" x14ac:dyDescent="0.3">
      <c r="A4794" s="29">
        <v>13</v>
      </c>
      <c r="B4794" s="30" t="s">
        <v>32118</v>
      </c>
      <c r="C4794" s="29" t="s">
        <v>32380</v>
      </c>
      <c r="D4794" s="30" t="s">
        <v>32381</v>
      </c>
      <c r="E4794" s="29" t="s">
        <v>9429</v>
      </c>
      <c r="F4794" s="30" t="s">
        <v>32388</v>
      </c>
    </row>
    <row r="4795" spans="1:6" ht="28.8" hidden="1" x14ac:dyDescent="0.3">
      <c r="A4795" s="29">
        <v>13</v>
      </c>
      <c r="B4795" s="30" t="s">
        <v>32118</v>
      </c>
      <c r="C4795" s="29" t="s">
        <v>32380</v>
      </c>
      <c r="D4795" s="30" t="s">
        <v>32381</v>
      </c>
      <c r="E4795" s="29" t="s">
        <v>9431</v>
      </c>
      <c r="F4795" s="30" t="s">
        <v>32389</v>
      </c>
    </row>
    <row r="4796" spans="1:6" ht="28.8" hidden="1" x14ac:dyDescent="0.3">
      <c r="A4796" s="29">
        <v>13</v>
      </c>
      <c r="B4796" s="30" t="s">
        <v>32118</v>
      </c>
      <c r="C4796" s="29" t="s">
        <v>32380</v>
      </c>
      <c r="D4796" s="30" t="s">
        <v>32381</v>
      </c>
      <c r="E4796" s="29" t="s">
        <v>9433</v>
      </c>
      <c r="F4796" s="30" t="s">
        <v>32390</v>
      </c>
    </row>
    <row r="4797" spans="1:6" ht="28.8" hidden="1" x14ac:dyDescent="0.3">
      <c r="A4797" s="29">
        <v>13</v>
      </c>
      <c r="B4797" s="30" t="s">
        <v>32118</v>
      </c>
      <c r="C4797" s="29" t="s">
        <v>32380</v>
      </c>
      <c r="D4797" s="30" t="s">
        <v>32381</v>
      </c>
      <c r="E4797" s="29" t="s">
        <v>9435</v>
      </c>
      <c r="F4797" s="30" t="s">
        <v>32391</v>
      </c>
    </row>
    <row r="4798" spans="1:6" ht="28.8" hidden="1" x14ac:dyDescent="0.3">
      <c r="A4798" s="29">
        <v>13</v>
      </c>
      <c r="B4798" s="30" t="s">
        <v>32118</v>
      </c>
      <c r="C4798" s="29" t="s">
        <v>32392</v>
      </c>
      <c r="D4798" s="30" t="s">
        <v>32393</v>
      </c>
      <c r="E4798" s="29" t="s">
        <v>9437</v>
      </c>
      <c r="F4798" s="30" t="s">
        <v>32394</v>
      </c>
    </row>
    <row r="4799" spans="1:6" ht="28.8" hidden="1" x14ac:dyDescent="0.3">
      <c r="A4799" s="29">
        <v>13</v>
      </c>
      <c r="B4799" s="30" t="s">
        <v>32118</v>
      </c>
      <c r="C4799" s="29" t="s">
        <v>32392</v>
      </c>
      <c r="D4799" s="30" t="s">
        <v>32393</v>
      </c>
      <c r="E4799" s="29" t="s">
        <v>9439</v>
      </c>
      <c r="F4799" s="30" t="s">
        <v>32395</v>
      </c>
    </row>
    <row r="4800" spans="1:6" ht="28.8" hidden="1" x14ac:dyDescent="0.3">
      <c r="A4800" s="29">
        <v>13</v>
      </c>
      <c r="B4800" s="30" t="s">
        <v>32118</v>
      </c>
      <c r="C4800" s="29" t="s">
        <v>32392</v>
      </c>
      <c r="D4800" s="30" t="s">
        <v>32393</v>
      </c>
      <c r="E4800" s="29" t="s">
        <v>9441</v>
      </c>
      <c r="F4800" s="30" t="s">
        <v>32396</v>
      </c>
    </row>
    <row r="4801" spans="1:6" ht="28.8" hidden="1" x14ac:dyDescent="0.3">
      <c r="A4801" s="29">
        <v>13</v>
      </c>
      <c r="B4801" s="30" t="s">
        <v>32118</v>
      </c>
      <c r="C4801" s="29" t="s">
        <v>32392</v>
      </c>
      <c r="D4801" s="30" t="s">
        <v>32393</v>
      </c>
      <c r="E4801" s="29" t="s">
        <v>9443</v>
      </c>
      <c r="F4801" s="30" t="s">
        <v>32397</v>
      </c>
    </row>
    <row r="4802" spans="1:6" ht="28.8" hidden="1" x14ac:dyDescent="0.3">
      <c r="A4802" s="29">
        <v>13</v>
      </c>
      <c r="B4802" s="30" t="s">
        <v>32118</v>
      </c>
      <c r="C4802" s="29" t="s">
        <v>32392</v>
      </c>
      <c r="D4802" s="30" t="s">
        <v>32393</v>
      </c>
      <c r="E4802" s="29" t="s">
        <v>9445</v>
      </c>
      <c r="F4802" s="30" t="s">
        <v>32398</v>
      </c>
    </row>
    <row r="4803" spans="1:6" ht="28.8" hidden="1" x14ac:dyDescent="0.3">
      <c r="A4803" s="29">
        <v>13</v>
      </c>
      <c r="B4803" s="30" t="s">
        <v>32118</v>
      </c>
      <c r="C4803" s="29" t="s">
        <v>32392</v>
      </c>
      <c r="D4803" s="30" t="s">
        <v>32393</v>
      </c>
      <c r="E4803" s="29" t="s">
        <v>9447</v>
      </c>
      <c r="F4803" s="30" t="s">
        <v>32399</v>
      </c>
    </row>
    <row r="4804" spans="1:6" ht="28.8" hidden="1" x14ac:dyDescent="0.3">
      <c r="A4804" s="29">
        <v>13</v>
      </c>
      <c r="B4804" s="30" t="s">
        <v>32118</v>
      </c>
      <c r="C4804" s="29" t="s">
        <v>32400</v>
      </c>
      <c r="D4804" s="30" t="s">
        <v>32401</v>
      </c>
      <c r="E4804" s="29" t="s">
        <v>9449</v>
      </c>
      <c r="F4804" s="30" t="s">
        <v>32402</v>
      </c>
    </row>
    <row r="4805" spans="1:6" ht="28.8" hidden="1" x14ac:dyDescent="0.3">
      <c r="A4805" s="29">
        <v>13</v>
      </c>
      <c r="B4805" s="30" t="s">
        <v>32118</v>
      </c>
      <c r="C4805" s="29" t="s">
        <v>32400</v>
      </c>
      <c r="D4805" s="30" t="s">
        <v>32401</v>
      </c>
      <c r="E4805" s="29" t="s">
        <v>9451</v>
      </c>
      <c r="F4805" s="30" t="s">
        <v>32403</v>
      </c>
    </row>
    <row r="4806" spans="1:6" ht="28.8" hidden="1" x14ac:dyDescent="0.3">
      <c r="A4806" s="29">
        <v>13</v>
      </c>
      <c r="B4806" s="30" t="s">
        <v>32118</v>
      </c>
      <c r="C4806" s="29" t="s">
        <v>32400</v>
      </c>
      <c r="D4806" s="30" t="s">
        <v>32401</v>
      </c>
      <c r="E4806" s="29" t="s">
        <v>9453</v>
      </c>
      <c r="F4806" s="30" t="s">
        <v>32404</v>
      </c>
    </row>
    <row r="4807" spans="1:6" ht="28.8" hidden="1" x14ac:dyDescent="0.3">
      <c r="A4807" s="29">
        <v>13</v>
      </c>
      <c r="B4807" s="30" t="s">
        <v>32118</v>
      </c>
      <c r="C4807" s="29" t="s">
        <v>32400</v>
      </c>
      <c r="D4807" s="30" t="s">
        <v>32401</v>
      </c>
      <c r="E4807" s="29" t="s">
        <v>9455</v>
      </c>
      <c r="F4807" s="30" t="s">
        <v>32405</v>
      </c>
    </row>
    <row r="4808" spans="1:6" ht="28.8" hidden="1" x14ac:dyDescent="0.3">
      <c r="A4808" s="29">
        <v>13</v>
      </c>
      <c r="B4808" s="30" t="s">
        <v>32118</v>
      </c>
      <c r="C4808" s="29" t="s">
        <v>32400</v>
      </c>
      <c r="D4808" s="30" t="s">
        <v>32401</v>
      </c>
      <c r="E4808" s="29" t="s">
        <v>9457</v>
      </c>
      <c r="F4808" s="30" t="s">
        <v>32406</v>
      </c>
    </row>
    <row r="4809" spans="1:6" ht="28.8" hidden="1" x14ac:dyDescent="0.3">
      <c r="A4809" s="29">
        <v>13</v>
      </c>
      <c r="B4809" s="30" t="s">
        <v>32118</v>
      </c>
      <c r="C4809" s="29" t="s">
        <v>32400</v>
      </c>
      <c r="D4809" s="30" t="s">
        <v>32401</v>
      </c>
      <c r="E4809" s="29" t="s">
        <v>9459</v>
      </c>
      <c r="F4809" s="30" t="s">
        <v>32407</v>
      </c>
    </row>
    <row r="4810" spans="1:6" ht="28.8" hidden="1" x14ac:dyDescent="0.3">
      <c r="A4810" s="29">
        <v>13</v>
      </c>
      <c r="B4810" s="30" t="s">
        <v>32118</v>
      </c>
      <c r="C4810" s="29" t="s">
        <v>32408</v>
      </c>
      <c r="D4810" s="30" t="s">
        <v>32409</v>
      </c>
      <c r="E4810" s="29" t="s">
        <v>9461</v>
      </c>
      <c r="F4810" s="30" t="s">
        <v>32410</v>
      </c>
    </row>
    <row r="4811" spans="1:6" ht="28.8" hidden="1" x14ac:dyDescent="0.3">
      <c r="A4811" s="29">
        <v>13</v>
      </c>
      <c r="B4811" s="30" t="s">
        <v>32118</v>
      </c>
      <c r="C4811" s="29" t="s">
        <v>32408</v>
      </c>
      <c r="D4811" s="30" t="s">
        <v>32409</v>
      </c>
      <c r="E4811" s="29" t="s">
        <v>9463</v>
      </c>
      <c r="F4811" s="30" t="s">
        <v>32411</v>
      </c>
    </row>
    <row r="4812" spans="1:6" ht="28.8" hidden="1" x14ac:dyDescent="0.3">
      <c r="A4812" s="29">
        <v>13</v>
      </c>
      <c r="B4812" s="30" t="s">
        <v>32118</v>
      </c>
      <c r="C4812" s="29" t="s">
        <v>32408</v>
      </c>
      <c r="D4812" s="30" t="s">
        <v>32409</v>
      </c>
      <c r="E4812" s="29" t="s">
        <v>9465</v>
      </c>
      <c r="F4812" s="30" t="s">
        <v>32412</v>
      </c>
    </row>
    <row r="4813" spans="1:6" ht="28.8" hidden="1" x14ac:dyDescent="0.3">
      <c r="A4813" s="29">
        <v>13</v>
      </c>
      <c r="B4813" s="30" t="s">
        <v>32118</v>
      </c>
      <c r="C4813" s="29" t="s">
        <v>32408</v>
      </c>
      <c r="D4813" s="30" t="s">
        <v>32409</v>
      </c>
      <c r="E4813" s="29" t="s">
        <v>9467</v>
      </c>
      <c r="F4813" s="30" t="s">
        <v>32413</v>
      </c>
    </row>
    <row r="4814" spans="1:6" ht="28.8" hidden="1" x14ac:dyDescent="0.3">
      <c r="A4814" s="29">
        <v>13</v>
      </c>
      <c r="B4814" s="30" t="s">
        <v>32118</v>
      </c>
      <c r="C4814" s="29" t="s">
        <v>32408</v>
      </c>
      <c r="D4814" s="30" t="s">
        <v>32409</v>
      </c>
      <c r="E4814" s="29" t="s">
        <v>9469</v>
      </c>
      <c r="F4814" s="30" t="s">
        <v>32414</v>
      </c>
    </row>
    <row r="4815" spans="1:6" ht="28.8" hidden="1" x14ac:dyDescent="0.3">
      <c r="A4815" s="29">
        <v>13</v>
      </c>
      <c r="B4815" s="30" t="s">
        <v>32118</v>
      </c>
      <c r="C4815" s="29" t="s">
        <v>32408</v>
      </c>
      <c r="D4815" s="30" t="s">
        <v>32409</v>
      </c>
      <c r="E4815" s="29" t="s">
        <v>9471</v>
      </c>
      <c r="F4815" s="30" t="s">
        <v>32415</v>
      </c>
    </row>
    <row r="4816" spans="1:6" ht="28.8" hidden="1" x14ac:dyDescent="0.3">
      <c r="A4816" s="29">
        <v>13</v>
      </c>
      <c r="B4816" s="30" t="s">
        <v>32118</v>
      </c>
      <c r="C4816" s="29" t="s">
        <v>32408</v>
      </c>
      <c r="D4816" s="30" t="s">
        <v>32409</v>
      </c>
      <c r="E4816" s="29" t="s">
        <v>9473</v>
      </c>
      <c r="F4816" s="30" t="s">
        <v>32416</v>
      </c>
    </row>
    <row r="4817" spans="1:6" ht="28.8" hidden="1" x14ac:dyDescent="0.3">
      <c r="A4817" s="29">
        <v>13</v>
      </c>
      <c r="B4817" s="30" t="s">
        <v>32118</v>
      </c>
      <c r="C4817" s="29" t="s">
        <v>32408</v>
      </c>
      <c r="D4817" s="30" t="s">
        <v>32409</v>
      </c>
      <c r="E4817" s="29" t="s">
        <v>9475</v>
      </c>
      <c r="F4817" s="30" t="s">
        <v>32417</v>
      </c>
    </row>
    <row r="4818" spans="1:6" ht="28.8" hidden="1" x14ac:dyDescent="0.3">
      <c r="A4818" s="29">
        <v>13</v>
      </c>
      <c r="B4818" s="30" t="s">
        <v>32118</v>
      </c>
      <c r="C4818" s="29" t="s">
        <v>32418</v>
      </c>
      <c r="D4818" s="30" t="s">
        <v>32419</v>
      </c>
      <c r="E4818" s="29" t="s">
        <v>9477</v>
      </c>
      <c r="F4818" s="30" t="s">
        <v>32420</v>
      </c>
    </row>
    <row r="4819" spans="1:6" ht="28.8" hidden="1" x14ac:dyDescent="0.3">
      <c r="A4819" s="29">
        <v>13</v>
      </c>
      <c r="B4819" s="30" t="s">
        <v>32118</v>
      </c>
      <c r="C4819" s="29" t="s">
        <v>32418</v>
      </c>
      <c r="D4819" s="30" t="s">
        <v>32419</v>
      </c>
      <c r="E4819" s="29" t="s">
        <v>9479</v>
      </c>
      <c r="F4819" s="30" t="s">
        <v>32421</v>
      </c>
    </row>
    <row r="4820" spans="1:6" ht="28.8" hidden="1" x14ac:dyDescent="0.3">
      <c r="A4820" s="29">
        <v>13</v>
      </c>
      <c r="B4820" s="30" t="s">
        <v>32118</v>
      </c>
      <c r="C4820" s="29" t="s">
        <v>32418</v>
      </c>
      <c r="D4820" s="30" t="s">
        <v>32419</v>
      </c>
      <c r="E4820" s="29" t="s">
        <v>9481</v>
      </c>
      <c r="F4820" s="30" t="s">
        <v>32422</v>
      </c>
    </row>
    <row r="4821" spans="1:6" ht="28.8" hidden="1" x14ac:dyDescent="0.3">
      <c r="A4821" s="29">
        <v>13</v>
      </c>
      <c r="B4821" s="30" t="s">
        <v>32118</v>
      </c>
      <c r="C4821" s="29" t="s">
        <v>32423</v>
      </c>
      <c r="D4821" s="30" t="s">
        <v>32424</v>
      </c>
      <c r="E4821" s="29" t="s">
        <v>9483</v>
      </c>
      <c r="F4821" s="30" t="s">
        <v>32425</v>
      </c>
    </row>
    <row r="4822" spans="1:6" ht="28.8" hidden="1" x14ac:dyDescent="0.3">
      <c r="A4822" s="29">
        <v>13</v>
      </c>
      <c r="B4822" s="30" t="s">
        <v>32118</v>
      </c>
      <c r="C4822" s="29" t="s">
        <v>32423</v>
      </c>
      <c r="D4822" s="30" t="s">
        <v>32424</v>
      </c>
      <c r="E4822" s="29" t="s">
        <v>9485</v>
      </c>
      <c r="F4822" s="30" t="s">
        <v>32426</v>
      </c>
    </row>
    <row r="4823" spans="1:6" ht="28.8" hidden="1" x14ac:dyDescent="0.3">
      <c r="A4823" s="29">
        <v>13</v>
      </c>
      <c r="B4823" s="30" t="s">
        <v>32118</v>
      </c>
      <c r="C4823" s="29" t="s">
        <v>32423</v>
      </c>
      <c r="D4823" s="30" t="s">
        <v>32424</v>
      </c>
      <c r="E4823" s="29" t="s">
        <v>9487</v>
      </c>
      <c r="F4823" s="30" t="s">
        <v>32427</v>
      </c>
    </row>
    <row r="4824" spans="1:6" ht="28.8" hidden="1" x14ac:dyDescent="0.3">
      <c r="A4824" s="29">
        <v>13</v>
      </c>
      <c r="B4824" s="30" t="s">
        <v>32118</v>
      </c>
      <c r="C4824" s="29" t="s">
        <v>32423</v>
      </c>
      <c r="D4824" s="30" t="s">
        <v>32424</v>
      </c>
      <c r="E4824" s="29" t="s">
        <v>9489</v>
      </c>
      <c r="F4824" s="30" t="s">
        <v>32428</v>
      </c>
    </row>
    <row r="4825" spans="1:6" ht="28.8" hidden="1" x14ac:dyDescent="0.3">
      <c r="A4825" s="29">
        <v>13</v>
      </c>
      <c r="B4825" s="30" t="s">
        <v>32118</v>
      </c>
      <c r="C4825" s="29" t="s">
        <v>32423</v>
      </c>
      <c r="D4825" s="30" t="s">
        <v>32424</v>
      </c>
      <c r="E4825" s="29" t="s">
        <v>9491</v>
      </c>
      <c r="F4825" s="30" t="s">
        <v>32429</v>
      </c>
    </row>
    <row r="4826" spans="1:6" ht="28.8" hidden="1" x14ac:dyDescent="0.3">
      <c r="A4826" s="29">
        <v>13</v>
      </c>
      <c r="B4826" s="30" t="s">
        <v>32118</v>
      </c>
      <c r="C4826" s="29" t="s">
        <v>32423</v>
      </c>
      <c r="D4826" s="30" t="s">
        <v>32424</v>
      </c>
      <c r="E4826" s="29" t="s">
        <v>9493</v>
      </c>
      <c r="F4826" s="30" t="s">
        <v>32430</v>
      </c>
    </row>
    <row r="4827" spans="1:6" ht="28.8" hidden="1" x14ac:dyDescent="0.3">
      <c r="A4827" s="29">
        <v>13</v>
      </c>
      <c r="B4827" s="30" t="s">
        <v>32118</v>
      </c>
      <c r="C4827" s="29" t="s">
        <v>32423</v>
      </c>
      <c r="D4827" s="30" t="s">
        <v>32424</v>
      </c>
      <c r="E4827" s="29" t="s">
        <v>9495</v>
      </c>
      <c r="F4827" s="30" t="s">
        <v>32431</v>
      </c>
    </row>
    <row r="4828" spans="1:6" ht="28.8" hidden="1" x14ac:dyDescent="0.3">
      <c r="A4828" s="29">
        <v>13</v>
      </c>
      <c r="B4828" s="30" t="s">
        <v>32118</v>
      </c>
      <c r="C4828" s="29" t="s">
        <v>32423</v>
      </c>
      <c r="D4828" s="30" t="s">
        <v>32424</v>
      </c>
      <c r="E4828" s="29" t="s">
        <v>9497</v>
      </c>
      <c r="F4828" s="30" t="s">
        <v>32432</v>
      </c>
    </row>
    <row r="4829" spans="1:6" ht="28.8" hidden="1" x14ac:dyDescent="0.3">
      <c r="A4829" s="29">
        <v>13</v>
      </c>
      <c r="B4829" s="30" t="s">
        <v>32118</v>
      </c>
      <c r="C4829" s="29" t="s">
        <v>32423</v>
      </c>
      <c r="D4829" s="30" t="s">
        <v>32424</v>
      </c>
      <c r="E4829" s="29" t="s">
        <v>9499</v>
      </c>
      <c r="F4829" s="30" t="s">
        <v>32433</v>
      </c>
    </row>
    <row r="4830" spans="1:6" ht="28.8" hidden="1" x14ac:dyDescent="0.3">
      <c r="A4830" s="29">
        <v>13</v>
      </c>
      <c r="B4830" s="30" t="s">
        <v>32118</v>
      </c>
      <c r="C4830" s="29" t="s">
        <v>32434</v>
      </c>
      <c r="D4830" s="30" t="s">
        <v>32435</v>
      </c>
      <c r="E4830" s="29" t="s">
        <v>32436</v>
      </c>
      <c r="F4830" s="48" t="s">
        <v>32437</v>
      </c>
    </row>
    <row r="4831" spans="1:6" ht="28.8" hidden="1" x14ac:dyDescent="0.3">
      <c r="A4831" s="29">
        <v>13</v>
      </c>
      <c r="B4831" s="30" t="s">
        <v>32118</v>
      </c>
      <c r="C4831" s="29" t="s">
        <v>32434</v>
      </c>
      <c r="D4831" s="30" t="s">
        <v>32435</v>
      </c>
      <c r="E4831" s="29" t="s">
        <v>32438</v>
      </c>
      <c r="F4831" s="48" t="s">
        <v>32439</v>
      </c>
    </row>
    <row r="4832" spans="1:6" ht="28.8" hidden="1" x14ac:dyDescent="0.3">
      <c r="A4832" s="29">
        <v>13</v>
      </c>
      <c r="B4832" s="30" t="s">
        <v>32118</v>
      </c>
      <c r="C4832" s="29" t="s">
        <v>32434</v>
      </c>
      <c r="D4832" s="30" t="s">
        <v>32435</v>
      </c>
      <c r="E4832" s="29" t="s">
        <v>32440</v>
      </c>
      <c r="F4832" s="48" t="s">
        <v>32441</v>
      </c>
    </row>
    <row r="4833" spans="1:6" ht="28.8" hidden="1" x14ac:dyDescent="0.3">
      <c r="A4833" s="29">
        <v>13</v>
      </c>
      <c r="B4833" s="30" t="s">
        <v>32118</v>
      </c>
      <c r="C4833" s="29" t="s">
        <v>32434</v>
      </c>
      <c r="D4833" s="30" t="s">
        <v>32435</v>
      </c>
      <c r="E4833" s="29" t="s">
        <v>32442</v>
      </c>
      <c r="F4833" s="48" t="s">
        <v>32443</v>
      </c>
    </row>
    <row r="4834" spans="1:6" ht="28.8" hidden="1" x14ac:dyDescent="0.3">
      <c r="A4834" s="29">
        <v>13</v>
      </c>
      <c r="B4834" s="30" t="s">
        <v>32118</v>
      </c>
      <c r="C4834" s="29" t="s">
        <v>32434</v>
      </c>
      <c r="D4834" s="30" t="s">
        <v>32435</v>
      </c>
      <c r="E4834" s="29" t="s">
        <v>32444</v>
      </c>
      <c r="F4834" s="48" t="s">
        <v>32445</v>
      </c>
    </row>
    <row r="4835" spans="1:6" ht="28.8" hidden="1" x14ac:dyDescent="0.3">
      <c r="A4835" s="29">
        <v>13</v>
      </c>
      <c r="B4835" s="30" t="s">
        <v>32118</v>
      </c>
      <c r="C4835" s="29" t="s">
        <v>32434</v>
      </c>
      <c r="D4835" s="30" t="s">
        <v>32435</v>
      </c>
      <c r="E4835" s="29" t="s">
        <v>32446</v>
      </c>
      <c r="F4835" s="48" t="s">
        <v>32447</v>
      </c>
    </row>
    <row r="4836" spans="1:6" ht="28.8" hidden="1" x14ac:dyDescent="0.3">
      <c r="A4836" s="29">
        <v>13</v>
      </c>
      <c r="B4836" s="30" t="s">
        <v>32118</v>
      </c>
      <c r="C4836" s="29" t="s">
        <v>32434</v>
      </c>
      <c r="D4836" s="30" t="s">
        <v>32435</v>
      </c>
      <c r="E4836" s="29" t="s">
        <v>32448</v>
      </c>
      <c r="F4836" s="48" t="s">
        <v>32449</v>
      </c>
    </row>
    <row r="4837" spans="1:6" ht="28.8" hidden="1" x14ac:dyDescent="0.3">
      <c r="A4837" s="29">
        <v>13</v>
      </c>
      <c r="B4837" s="30" t="s">
        <v>32118</v>
      </c>
      <c r="C4837" s="29" t="s">
        <v>32434</v>
      </c>
      <c r="D4837" s="30" t="s">
        <v>32435</v>
      </c>
      <c r="E4837" s="29" t="s">
        <v>32450</v>
      </c>
      <c r="F4837" s="48" t="s">
        <v>32451</v>
      </c>
    </row>
    <row r="4838" spans="1:6" ht="28.8" hidden="1" x14ac:dyDescent="0.3">
      <c r="A4838" s="29">
        <v>13</v>
      </c>
      <c r="B4838" s="30" t="s">
        <v>32118</v>
      </c>
      <c r="C4838" s="29" t="s">
        <v>32434</v>
      </c>
      <c r="D4838" s="30" t="s">
        <v>32435</v>
      </c>
      <c r="E4838" s="29" t="s">
        <v>32452</v>
      </c>
      <c r="F4838" s="49" t="s">
        <v>32453</v>
      </c>
    </row>
    <row r="4839" spans="1:6" ht="28.8" hidden="1" x14ac:dyDescent="0.3">
      <c r="A4839" s="29">
        <v>13</v>
      </c>
      <c r="B4839" s="30" t="s">
        <v>32118</v>
      </c>
      <c r="C4839" s="29" t="s">
        <v>32434</v>
      </c>
      <c r="D4839" s="30" t="s">
        <v>32435</v>
      </c>
      <c r="E4839" s="29" t="s">
        <v>32454</v>
      </c>
      <c r="F4839" s="48" t="s">
        <v>32455</v>
      </c>
    </row>
    <row r="4840" spans="1:6" ht="28.8" hidden="1" x14ac:dyDescent="0.3">
      <c r="A4840" s="29">
        <v>13</v>
      </c>
      <c r="B4840" s="30" t="s">
        <v>32118</v>
      </c>
      <c r="C4840" s="29" t="s">
        <v>32456</v>
      </c>
      <c r="D4840" s="30" t="s">
        <v>32457</v>
      </c>
      <c r="E4840" s="29" t="s">
        <v>9503</v>
      </c>
      <c r="F4840" s="30" t="s">
        <v>32458</v>
      </c>
    </row>
    <row r="4841" spans="1:6" ht="28.8" hidden="1" x14ac:dyDescent="0.3">
      <c r="A4841" s="29">
        <v>13</v>
      </c>
      <c r="B4841" s="30" t="s">
        <v>32118</v>
      </c>
      <c r="C4841" s="29" t="s">
        <v>32456</v>
      </c>
      <c r="D4841" s="30" t="s">
        <v>32457</v>
      </c>
      <c r="E4841" s="29" t="s">
        <v>9505</v>
      </c>
      <c r="F4841" s="30" t="s">
        <v>32459</v>
      </c>
    </row>
    <row r="4842" spans="1:6" ht="28.8" hidden="1" x14ac:dyDescent="0.3">
      <c r="A4842" s="29">
        <v>13</v>
      </c>
      <c r="B4842" s="30" t="s">
        <v>32118</v>
      </c>
      <c r="C4842" s="29" t="s">
        <v>32456</v>
      </c>
      <c r="D4842" s="30" t="s">
        <v>32457</v>
      </c>
      <c r="E4842" s="29" t="s">
        <v>9507</v>
      </c>
      <c r="F4842" s="30" t="s">
        <v>32460</v>
      </c>
    </row>
    <row r="4843" spans="1:6" ht="28.8" hidden="1" x14ac:dyDescent="0.3">
      <c r="A4843" s="29">
        <v>13</v>
      </c>
      <c r="B4843" s="30" t="s">
        <v>32118</v>
      </c>
      <c r="C4843" s="29" t="s">
        <v>32456</v>
      </c>
      <c r="D4843" s="30" t="s">
        <v>32457</v>
      </c>
      <c r="E4843" s="29" t="s">
        <v>9509</v>
      </c>
      <c r="F4843" s="30" t="s">
        <v>32461</v>
      </c>
    </row>
    <row r="4844" spans="1:6" ht="28.8" hidden="1" x14ac:dyDescent="0.3">
      <c r="A4844" s="29">
        <v>13</v>
      </c>
      <c r="B4844" s="30" t="s">
        <v>32118</v>
      </c>
      <c r="C4844" s="29" t="s">
        <v>32456</v>
      </c>
      <c r="D4844" s="30" t="s">
        <v>32457</v>
      </c>
      <c r="E4844" s="29" t="s">
        <v>9511</v>
      </c>
      <c r="F4844" s="30" t="s">
        <v>32462</v>
      </c>
    </row>
    <row r="4845" spans="1:6" ht="28.8" hidden="1" x14ac:dyDescent="0.3">
      <c r="A4845" s="29">
        <v>13</v>
      </c>
      <c r="B4845" s="30" t="s">
        <v>32118</v>
      </c>
      <c r="C4845" s="29" t="s">
        <v>32456</v>
      </c>
      <c r="D4845" s="30" t="s">
        <v>32457</v>
      </c>
      <c r="E4845" s="29" t="s">
        <v>9513</v>
      </c>
      <c r="F4845" s="30" t="s">
        <v>32463</v>
      </c>
    </row>
    <row r="4846" spans="1:6" ht="28.8" hidden="1" x14ac:dyDescent="0.3">
      <c r="A4846" s="29">
        <v>13</v>
      </c>
      <c r="B4846" s="30" t="s">
        <v>32118</v>
      </c>
      <c r="C4846" s="29" t="s">
        <v>32456</v>
      </c>
      <c r="D4846" s="30" t="s">
        <v>32457</v>
      </c>
      <c r="E4846" s="29" t="s">
        <v>9515</v>
      </c>
      <c r="F4846" s="30" t="s">
        <v>32464</v>
      </c>
    </row>
    <row r="4847" spans="1:6" ht="28.8" hidden="1" x14ac:dyDescent="0.3">
      <c r="A4847" s="29">
        <v>13</v>
      </c>
      <c r="B4847" s="30" t="s">
        <v>32118</v>
      </c>
      <c r="C4847" s="29" t="s">
        <v>32456</v>
      </c>
      <c r="D4847" s="30" t="s">
        <v>32457</v>
      </c>
      <c r="E4847" s="29" t="s">
        <v>9517</v>
      </c>
      <c r="F4847" s="30" t="s">
        <v>32465</v>
      </c>
    </row>
    <row r="4848" spans="1:6" ht="28.8" hidden="1" x14ac:dyDescent="0.3">
      <c r="A4848" s="29">
        <v>13</v>
      </c>
      <c r="B4848" s="30" t="s">
        <v>32118</v>
      </c>
      <c r="C4848" s="29" t="s">
        <v>32466</v>
      </c>
      <c r="D4848" s="30" t="s">
        <v>32467</v>
      </c>
      <c r="E4848" s="29" t="s">
        <v>9519</v>
      </c>
      <c r="F4848" s="30" t="s">
        <v>32468</v>
      </c>
    </row>
    <row r="4849" spans="1:6" ht="28.8" hidden="1" x14ac:dyDescent="0.3">
      <c r="A4849" s="29">
        <v>13</v>
      </c>
      <c r="B4849" s="30" t="s">
        <v>32118</v>
      </c>
      <c r="C4849" s="29" t="s">
        <v>32466</v>
      </c>
      <c r="D4849" s="30" t="s">
        <v>32467</v>
      </c>
      <c r="E4849" s="29" t="s">
        <v>9521</v>
      </c>
      <c r="F4849" s="30" t="s">
        <v>32469</v>
      </c>
    </row>
    <row r="4850" spans="1:6" ht="28.8" hidden="1" x14ac:dyDescent="0.3">
      <c r="A4850" s="29">
        <v>13</v>
      </c>
      <c r="B4850" s="30" t="s">
        <v>32118</v>
      </c>
      <c r="C4850" s="29" t="s">
        <v>32466</v>
      </c>
      <c r="D4850" s="30" t="s">
        <v>32467</v>
      </c>
      <c r="E4850" s="29" t="s">
        <v>9523</v>
      </c>
      <c r="F4850" s="30" t="s">
        <v>32470</v>
      </c>
    </row>
    <row r="4851" spans="1:6" ht="28.8" hidden="1" x14ac:dyDescent="0.3">
      <c r="A4851" s="29">
        <v>13</v>
      </c>
      <c r="B4851" s="30" t="s">
        <v>32118</v>
      </c>
      <c r="C4851" s="29" t="s">
        <v>32466</v>
      </c>
      <c r="D4851" s="30" t="s">
        <v>32467</v>
      </c>
      <c r="E4851" s="29" t="s">
        <v>9525</v>
      </c>
      <c r="F4851" s="30" t="s">
        <v>32471</v>
      </c>
    </row>
    <row r="4852" spans="1:6" ht="28.8" hidden="1" x14ac:dyDescent="0.3">
      <c r="A4852" s="29">
        <v>13</v>
      </c>
      <c r="B4852" s="30" t="s">
        <v>32118</v>
      </c>
      <c r="C4852" s="29" t="s">
        <v>32466</v>
      </c>
      <c r="D4852" s="30" t="s">
        <v>32467</v>
      </c>
      <c r="E4852" s="29" t="s">
        <v>9527</v>
      </c>
      <c r="F4852" s="30" t="s">
        <v>32472</v>
      </c>
    </row>
    <row r="4853" spans="1:6" ht="28.8" hidden="1" x14ac:dyDescent="0.3">
      <c r="A4853" s="29">
        <v>13</v>
      </c>
      <c r="B4853" s="30" t="s">
        <v>32118</v>
      </c>
      <c r="C4853" s="29" t="s">
        <v>32473</v>
      </c>
      <c r="D4853" s="30" t="s">
        <v>32474</v>
      </c>
      <c r="E4853" s="29" t="s">
        <v>9529</v>
      </c>
      <c r="F4853" s="30" t="s">
        <v>32475</v>
      </c>
    </row>
    <row r="4854" spans="1:6" ht="28.8" hidden="1" x14ac:dyDescent="0.3">
      <c r="A4854" s="29">
        <v>13</v>
      </c>
      <c r="B4854" s="30" t="s">
        <v>32118</v>
      </c>
      <c r="C4854" s="29" t="s">
        <v>32473</v>
      </c>
      <c r="D4854" s="30" t="s">
        <v>32474</v>
      </c>
      <c r="E4854" s="29" t="s">
        <v>9531</v>
      </c>
      <c r="F4854" s="30" t="s">
        <v>32476</v>
      </c>
    </row>
    <row r="4855" spans="1:6" ht="28.8" hidden="1" x14ac:dyDescent="0.3">
      <c r="A4855" s="29">
        <v>13</v>
      </c>
      <c r="B4855" s="30" t="s">
        <v>32118</v>
      </c>
      <c r="C4855" s="29" t="s">
        <v>32473</v>
      </c>
      <c r="D4855" s="30" t="s">
        <v>32474</v>
      </c>
      <c r="E4855" s="29" t="s">
        <v>9533</v>
      </c>
      <c r="F4855" s="30" t="s">
        <v>32477</v>
      </c>
    </row>
    <row r="4856" spans="1:6" ht="28.8" hidden="1" x14ac:dyDescent="0.3">
      <c r="A4856" s="29">
        <v>13</v>
      </c>
      <c r="B4856" s="30" t="s">
        <v>32118</v>
      </c>
      <c r="C4856" s="29" t="s">
        <v>32473</v>
      </c>
      <c r="D4856" s="30" t="s">
        <v>32474</v>
      </c>
      <c r="E4856" s="29" t="s">
        <v>9535</v>
      </c>
      <c r="F4856" s="30" t="s">
        <v>32478</v>
      </c>
    </row>
    <row r="4857" spans="1:6" ht="28.8" hidden="1" x14ac:dyDescent="0.3">
      <c r="A4857" s="29">
        <v>13</v>
      </c>
      <c r="B4857" s="30" t="s">
        <v>32118</v>
      </c>
      <c r="C4857" s="29" t="s">
        <v>32473</v>
      </c>
      <c r="D4857" s="30" t="s">
        <v>32474</v>
      </c>
      <c r="E4857" s="29" t="s">
        <v>9537</v>
      </c>
      <c r="F4857" s="30" t="s">
        <v>32479</v>
      </c>
    </row>
    <row r="4858" spans="1:6" ht="28.8" hidden="1" x14ac:dyDescent="0.3">
      <c r="A4858" s="29">
        <v>13</v>
      </c>
      <c r="B4858" s="30" t="s">
        <v>32118</v>
      </c>
      <c r="C4858" s="29" t="s">
        <v>32473</v>
      </c>
      <c r="D4858" s="30" t="s">
        <v>32474</v>
      </c>
      <c r="E4858" s="29" t="s">
        <v>9539</v>
      </c>
      <c r="F4858" s="30" t="s">
        <v>32480</v>
      </c>
    </row>
    <row r="4859" spans="1:6" ht="28.8" hidden="1" x14ac:dyDescent="0.3">
      <c r="A4859" s="29">
        <v>13</v>
      </c>
      <c r="B4859" s="30" t="s">
        <v>32118</v>
      </c>
      <c r="C4859" s="29" t="s">
        <v>32473</v>
      </c>
      <c r="D4859" s="30" t="s">
        <v>32474</v>
      </c>
      <c r="E4859" s="29" t="s">
        <v>9541</v>
      </c>
      <c r="F4859" s="30" t="s">
        <v>32481</v>
      </c>
    </row>
    <row r="4860" spans="1:6" ht="28.8" hidden="1" x14ac:dyDescent="0.3">
      <c r="A4860" s="29">
        <v>13</v>
      </c>
      <c r="B4860" s="30" t="s">
        <v>32118</v>
      </c>
      <c r="C4860" s="29" t="s">
        <v>32473</v>
      </c>
      <c r="D4860" s="30" t="s">
        <v>32474</v>
      </c>
      <c r="E4860" s="29" t="s">
        <v>9543</v>
      </c>
      <c r="F4860" s="30" t="s">
        <v>32482</v>
      </c>
    </row>
    <row r="4861" spans="1:6" ht="28.8" hidden="1" x14ac:dyDescent="0.3">
      <c r="A4861" s="29">
        <v>13</v>
      </c>
      <c r="B4861" s="30" t="s">
        <v>32118</v>
      </c>
      <c r="C4861" s="29" t="s">
        <v>32483</v>
      </c>
      <c r="D4861" s="30" t="s">
        <v>32484</v>
      </c>
      <c r="E4861" s="29" t="s">
        <v>9545</v>
      </c>
      <c r="F4861" s="30" t="s">
        <v>32485</v>
      </c>
    </row>
    <row r="4862" spans="1:6" ht="28.8" hidden="1" x14ac:dyDescent="0.3">
      <c r="A4862" s="29">
        <v>13</v>
      </c>
      <c r="B4862" s="30" t="s">
        <v>32118</v>
      </c>
      <c r="C4862" s="29" t="s">
        <v>32483</v>
      </c>
      <c r="D4862" s="30" t="s">
        <v>32484</v>
      </c>
      <c r="E4862" s="29" t="s">
        <v>9547</v>
      </c>
      <c r="F4862" s="30" t="s">
        <v>32486</v>
      </c>
    </row>
    <row r="4863" spans="1:6" ht="28.8" hidden="1" x14ac:dyDescent="0.3">
      <c r="A4863" s="29">
        <v>13</v>
      </c>
      <c r="B4863" s="30" t="s">
        <v>32118</v>
      </c>
      <c r="C4863" s="29" t="s">
        <v>32483</v>
      </c>
      <c r="D4863" s="30" t="s">
        <v>32484</v>
      </c>
      <c r="E4863" s="29" t="s">
        <v>9549</v>
      </c>
      <c r="F4863" s="30" t="s">
        <v>32487</v>
      </c>
    </row>
    <row r="4864" spans="1:6" ht="28.8" hidden="1" x14ac:dyDescent="0.3">
      <c r="A4864" s="29">
        <v>13</v>
      </c>
      <c r="B4864" s="30" t="s">
        <v>32118</v>
      </c>
      <c r="C4864" s="29" t="s">
        <v>32483</v>
      </c>
      <c r="D4864" s="30" t="s">
        <v>32484</v>
      </c>
      <c r="E4864" s="29" t="s">
        <v>9551</v>
      </c>
      <c r="F4864" s="30" t="s">
        <v>32488</v>
      </c>
    </row>
    <row r="4865" spans="1:6" ht="28.8" hidden="1" x14ac:dyDescent="0.3">
      <c r="A4865" s="29">
        <v>13</v>
      </c>
      <c r="B4865" s="30" t="s">
        <v>32118</v>
      </c>
      <c r="C4865" s="29" t="s">
        <v>32483</v>
      </c>
      <c r="D4865" s="30" t="s">
        <v>32484</v>
      </c>
      <c r="E4865" s="29" t="s">
        <v>9553</v>
      </c>
      <c r="F4865" s="30" t="s">
        <v>32489</v>
      </c>
    </row>
    <row r="4866" spans="1:6" ht="28.8" hidden="1" x14ac:dyDescent="0.3">
      <c r="A4866" s="29">
        <v>13</v>
      </c>
      <c r="B4866" s="30" t="s">
        <v>32118</v>
      </c>
      <c r="C4866" s="29" t="s">
        <v>32483</v>
      </c>
      <c r="D4866" s="30" t="s">
        <v>32484</v>
      </c>
      <c r="E4866" s="29" t="s">
        <v>9555</v>
      </c>
      <c r="F4866" s="30" t="s">
        <v>32490</v>
      </c>
    </row>
    <row r="4867" spans="1:6" ht="28.8" hidden="1" x14ac:dyDescent="0.3">
      <c r="A4867" s="29">
        <v>13</v>
      </c>
      <c r="B4867" s="30" t="s">
        <v>32118</v>
      </c>
      <c r="C4867" s="29" t="s">
        <v>32483</v>
      </c>
      <c r="D4867" s="30" t="s">
        <v>32484</v>
      </c>
      <c r="E4867" s="29" t="s">
        <v>9557</v>
      </c>
      <c r="F4867" s="30" t="s">
        <v>32491</v>
      </c>
    </row>
    <row r="4868" spans="1:6" ht="28.8" hidden="1" x14ac:dyDescent="0.3">
      <c r="A4868" s="29">
        <v>13</v>
      </c>
      <c r="B4868" s="30" t="s">
        <v>32118</v>
      </c>
      <c r="C4868" s="29" t="s">
        <v>32492</v>
      </c>
      <c r="D4868" s="30" t="s">
        <v>32493</v>
      </c>
      <c r="E4868" s="29" t="s">
        <v>9559</v>
      </c>
      <c r="F4868" s="30" t="s">
        <v>32494</v>
      </c>
    </row>
    <row r="4869" spans="1:6" ht="28.8" hidden="1" x14ac:dyDescent="0.3">
      <c r="A4869" s="29">
        <v>13</v>
      </c>
      <c r="B4869" s="30" t="s">
        <v>32118</v>
      </c>
      <c r="C4869" s="29" t="s">
        <v>32492</v>
      </c>
      <c r="D4869" s="30" t="s">
        <v>32493</v>
      </c>
      <c r="E4869" s="29" t="s">
        <v>9561</v>
      </c>
      <c r="F4869" s="30" t="s">
        <v>32495</v>
      </c>
    </row>
    <row r="4870" spans="1:6" ht="28.8" hidden="1" x14ac:dyDescent="0.3">
      <c r="A4870" s="29">
        <v>13</v>
      </c>
      <c r="B4870" s="30" t="s">
        <v>32118</v>
      </c>
      <c r="C4870" s="29" t="s">
        <v>32492</v>
      </c>
      <c r="D4870" s="30" t="s">
        <v>32493</v>
      </c>
      <c r="E4870" s="29" t="s">
        <v>9563</v>
      </c>
      <c r="F4870" s="30" t="s">
        <v>32496</v>
      </c>
    </row>
    <row r="4871" spans="1:6" ht="28.8" hidden="1" x14ac:dyDescent="0.3">
      <c r="A4871" s="29">
        <v>13</v>
      </c>
      <c r="B4871" s="30" t="s">
        <v>32118</v>
      </c>
      <c r="C4871" s="29" t="s">
        <v>32492</v>
      </c>
      <c r="D4871" s="30" t="s">
        <v>32493</v>
      </c>
      <c r="E4871" s="29" t="s">
        <v>9565</v>
      </c>
      <c r="F4871" s="30" t="s">
        <v>32497</v>
      </c>
    </row>
    <row r="4872" spans="1:6" ht="28.8" hidden="1" x14ac:dyDescent="0.3">
      <c r="A4872" s="29">
        <v>13</v>
      </c>
      <c r="B4872" s="30" t="s">
        <v>32118</v>
      </c>
      <c r="C4872" s="29" t="s">
        <v>32492</v>
      </c>
      <c r="D4872" s="30" t="s">
        <v>32493</v>
      </c>
      <c r="E4872" s="29" t="s">
        <v>9567</v>
      </c>
      <c r="F4872" s="30" t="s">
        <v>32498</v>
      </c>
    </row>
    <row r="4873" spans="1:6" ht="28.8" hidden="1" x14ac:dyDescent="0.3">
      <c r="A4873" s="29">
        <v>13</v>
      </c>
      <c r="B4873" s="30" t="s">
        <v>32118</v>
      </c>
      <c r="C4873" s="29" t="s">
        <v>32492</v>
      </c>
      <c r="D4873" s="30" t="s">
        <v>32493</v>
      </c>
      <c r="E4873" s="29" t="s">
        <v>9569</v>
      </c>
      <c r="F4873" s="30" t="s">
        <v>32499</v>
      </c>
    </row>
    <row r="4874" spans="1:6" ht="28.8" hidden="1" x14ac:dyDescent="0.3">
      <c r="A4874" s="29">
        <v>13</v>
      </c>
      <c r="B4874" s="30" t="s">
        <v>32118</v>
      </c>
      <c r="C4874" s="29" t="s">
        <v>32500</v>
      </c>
      <c r="D4874" s="30" t="s">
        <v>32501</v>
      </c>
      <c r="E4874" s="29" t="s">
        <v>9571</v>
      </c>
      <c r="F4874" s="30" t="s">
        <v>32502</v>
      </c>
    </row>
    <row r="4875" spans="1:6" ht="28.8" hidden="1" x14ac:dyDescent="0.3">
      <c r="A4875" s="29">
        <v>13</v>
      </c>
      <c r="B4875" s="30" t="s">
        <v>32118</v>
      </c>
      <c r="C4875" s="29" t="s">
        <v>32500</v>
      </c>
      <c r="D4875" s="30" t="s">
        <v>32501</v>
      </c>
      <c r="E4875" s="29" t="s">
        <v>9573</v>
      </c>
      <c r="F4875" s="30" t="s">
        <v>32503</v>
      </c>
    </row>
    <row r="4876" spans="1:6" ht="28.8" hidden="1" x14ac:dyDescent="0.3">
      <c r="A4876" s="29">
        <v>13</v>
      </c>
      <c r="B4876" s="30" t="s">
        <v>32118</v>
      </c>
      <c r="C4876" s="29" t="s">
        <v>32500</v>
      </c>
      <c r="D4876" s="30" t="s">
        <v>32501</v>
      </c>
      <c r="E4876" s="29" t="s">
        <v>9575</v>
      </c>
      <c r="F4876" s="30" t="s">
        <v>32504</v>
      </c>
    </row>
    <row r="4877" spans="1:6" ht="28.8" hidden="1" x14ac:dyDescent="0.3">
      <c r="A4877" s="29">
        <v>13</v>
      </c>
      <c r="B4877" s="30" t="s">
        <v>32118</v>
      </c>
      <c r="C4877" s="29" t="s">
        <v>32500</v>
      </c>
      <c r="D4877" s="30" t="s">
        <v>32501</v>
      </c>
      <c r="E4877" s="29" t="s">
        <v>9577</v>
      </c>
      <c r="F4877" s="30" t="s">
        <v>32505</v>
      </c>
    </row>
    <row r="4878" spans="1:6" ht="28.8" hidden="1" x14ac:dyDescent="0.3">
      <c r="A4878" s="29">
        <v>13</v>
      </c>
      <c r="B4878" s="30" t="s">
        <v>32118</v>
      </c>
      <c r="C4878" s="29" t="s">
        <v>32500</v>
      </c>
      <c r="D4878" s="30" t="s">
        <v>32501</v>
      </c>
      <c r="E4878" s="29" t="s">
        <v>9579</v>
      </c>
      <c r="F4878" s="30" t="s">
        <v>32506</v>
      </c>
    </row>
    <row r="4879" spans="1:6" ht="28.8" hidden="1" x14ac:dyDescent="0.3">
      <c r="A4879" s="29">
        <v>13</v>
      </c>
      <c r="B4879" s="30" t="s">
        <v>32118</v>
      </c>
      <c r="C4879" s="29" t="s">
        <v>32500</v>
      </c>
      <c r="D4879" s="30" t="s">
        <v>32501</v>
      </c>
      <c r="E4879" s="29" t="s">
        <v>9581</v>
      </c>
      <c r="F4879" s="30" t="s">
        <v>32507</v>
      </c>
    </row>
    <row r="4880" spans="1:6" ht="28.8" hidden="1" x14ac:dyDescent="0.3">
      <c r="A4880" s="29">
        <v>13</v>
      </c>
      <c r="B4880" s="30" t="s">
        <v>32118</v>
      </c>
      <c r="C4880" s="29" t="s">
        <v>32500</v>
      </c>
      <c r="D4880" s="30" t="s">
        <v>32501</v>
      </c>
      <c r="E4880" s="29" t="s">
        <v>9583</v>
      </c>
      <c r="F4880" s="30" t="s">
        <v>32508</v>
      </c>
    </row>
    <row r="4881" spans="1:6" ht="28.8" hidden="1" x14ac:dyDescent="0.3">
      <c r="A4881" s="29">
        <v>13</v>
      </c>
      <c r="B4881" s="30" t="s">
        <v>32118</v>
      </c>
      <c r="C4881" s="29" t="s">
        <v>32509</v>
      </c>
      <c r="D4881" s="30" t="s">
        <v>32510</v>
      </c>
      <c r="E4881" s="29" t="s">
        <v>9585</v>
      </c>
      <c r="F4881" s="30" t="s">
        <v>32511</v>
      </c>
    </row>
    <row r="4882" spans="1:6" ht="28.8" hidden="1" x14ac:dyDescent="0.3">
      <c r="A4882" s="29">
        <v>13</v>
      </c>
      <c r="B4882" s="30" t="s">
        <v>32118</v>
      </c>
      <c r="C4882" s="29" t="s">
        <v>32509</v>
      </c>
      <c r="D4882" s="30" t="s">
        <v>32510</v>
      </c>
      <c r="E4882" s="29" t="s">
        <v>9587</v>
      </c>
      <c r="F4882" s="30" t="s">
        <v>32512</v>
      </c>
    </row>
    <row r="4883" spans="1:6" ht="28.8" hidden="1" x14ac:dyDescent="0.3">
      <c r="A4883" s="29">
        <v>13</v>
      </c>
      <c r="B4883" s="30" t="s">
        <v>32118</v>
      </c>
      <c r="C4883" s="29" t="s">
        <v>32509</v>
      </c>
      <c r="D4883" s="30" t="s">
        <v>32510</v>
      </c>
      <c r="E4883" s="29" t="s">
        <v>9589</v>
      </c>
      <c r="F4883" s="30" t="s">
        <v>32513</v>
      </c>
    </row>
    <row r="4884" spans="1:6" ht="28.8" hidden="1" x14ac:dyDescent="0.3">
      <c r="A4884" s="29">
        <v>13</v>
      </c>
      <c r="B4884" s="30" t="s">
        <v>32118</v>
      </c>
      <c r="C4884" s="29" t="s">
        <v>32509</v>
      </c>
      <c r="D4884" s="30" t="s">
        <v>32510</v>
      </c>
      <c r="E4884" s="29" t="s">
        <v>9591</v>
      </c>
      <c r="F4884" s="30" t="s">
        <v>32514</v>
      </c>
    </row>
    <row r="4885" spans="1:6" ht="28.8" hidden="1" x14ac:dyDescent="0.3">
      <c r="A4885" s="29">
        <v>13</v>
      </c>
      <c r="B4885" s="30" t="s">
        <v>32118</v>
      </c>
      <c r="C4885" s="29" t="s">
        <v>32509</v>
      </c>
      <c r="D4885" s="30" t="s">
        <v>32510</v>
      </c>
      <c r="E4885" s="29" t="s">
        <v>9593</v>
      </c>
      <c r="F4885" s="30" t="s">
        <v>32515</v>
      </c>
    </row>
    <row r="4886" spans="1:6" ht="28.8" hidden="1" x14ac:dyDescent="0.3">
      <c r="A4886" s="29">
        <v>13</v>
      </c>
      <c r="B4886" s="30" t="s">
        <v>32118</v>
      </c>
      <c r="C4886" s="29" t="s">
        <v>32509</v>
      </c>
      <c r="D4886" s="30" t="s">
        <v>32510</v>
      </c>
      <c r="E4886" s="29" t="s">
        <v>9595</v>
      </c>
      <c r="F4886" s="30" t="s">
        <v>32516</v>
      </c>
    </row>
    <row r="4887" spans="1:6" ht="28.8" hidden="1" x14ac:dyDescent="0.3">
      <c r="A4887" s="29">
        <v>13</v>
      </c>
      <c r="B4887" s="30" t="s">
        <v>32118</v>
      </c>
      <c r="C4887" s="29" t="s">
        <v>32517</v>
      </c>
      <c r="D4887" s="30" t="s">
        <v>32518</v>
      </c>
      <c r="E4887" s="29" t="s">
        <v>9597</v>
      </c>
      <c r="F4887" s="30" t="s">
        <v>32519</v>
      </c>
    </row>
    <row r="4888" spans="1:6" ht="28.8" hidden="1" x14ac:dyDescent="0.3">
      <c r="A4888" s="29">
        <v>13</v>
      </c>
      <c r="B4888" s="30" t="s">
        <v>32118</v>
      </c>
      <c r="C4888" s="29" t="s">
        <v>32517</v>
      </c>
      <c r="D4888" s="30" t="s">
        <v>32518</v>
      </c>
      <c r="E4888" s="29" t="s">
        <v>9599</v>
      </c>
      <c r="F4888" s="30" t="s">
        <v>32520</v>
      </c>
    </row>
    <row r="4889" spans="1:6" ht="28.8" hidden="1" x14ac:dyDescent="0.3">
      <c r="A4889" s="29">
        <v>13</v>
      </c>
      <c r="B4889" s="30" t="s">
        <v>32118</v>
      </c>
      <c r="C4889" s="29" t="s">
        <v>32517</v>
      </c>
      <c r="D4889" s="30" t="s">
        <v>32518</v>
      </c>
      <c r="E4889" s="29" t="s">
        <v>9601</v>
      </c>
      <c r="F4889" s="30" t="s">
        <v>32521</v>
      </c>
    </row>
    <row r="4890" spans="1:6" ht="28.8" hidden="1" x14ac:dyDescent="0.3">
      <c r="A4890" s="29">
        <v>13</v>
      </c>
      <c r="B4890" s="30" t="s">
        <v>32118</v>
      </c>
      <c r="C4890" s="29" t="s">
        <v>32517</v>
      </c>
      <c r="D4890" s="30" t="s">
        <v>32518</v>
      </c>
      <c r="E4890" s="29" t="s">
        <v>9603</v>
      </c>
      <c r="F4890" s="30" t="s">
        <v>32522</v>
      </c>
    </row>
    <row r="4891" spans="1:6" ht="28.8" hidden="1" x14ac:dyDescent="0.3">
      <c r="A4891" s="29">
        <v>13</v>
      </c>
      <c r="B4891" s="30" t="s">
        <v>32118</v>
      </c>
      <c r="C4891" s="29" t="s">
        <v>32517</v>
      </c>
      <c r="D4891" s="30" t="s">
        <v>32518</v>
      </c>
      <c r="E4891" s="29" t="s">
        <v>9605</v>
      </c>
      <c r="F4891" s="30" t="s">
        <v>32523</v>
      </c>
    </row>
    <row r="4892" spans="1:6" ht="28.8" hidden="1" x14ac:dyDescent="0.3">
      <c r="A4892" s="29">
        <v>13</v>
      </c>
      <c r="B4892" s="30" t="s">
        <v>32118</v>
      </c>
      <c r="C4892" s="29" t="s">
        <v>32517</v>
      </c>
      <c r="D4892" s="30" t="s">
        <v>32518</v>
      </c>
      <c r="E4892" s="29" t="s">
        <v>9607</v>
      </c>
      <c r="F4892" s="30" t="s">
        <v>32524</v>
      </c>
    </row>
    <row r="4893" spans="1:6" ht="28.8" hidden="1" x14ac:dyDescent="0.3">
      <c r="A4893" s="29">
        <v>13</v>
      </c>
      <c r="B4893" s="30" t="s">
        <v>32118</v>
      </c>
      <c r="C4893" s="29" t="s">
        <v>32517</v>
      </c>
      <c r="D4893" s="30" t="s">
        <v>32518</v>
      </c>
      <c r="E4893" s="29" t="s">
        <v>9609</v>
      </c>
      <c r="F4893" s="30" t="s">
        <v>32525</v>
      </c>
    </row>
    <row r="4894" spans="1:6" ht="28.8" hidden="1" x14ac:dyDescent="0.3">
      <c r="A4894" s="29">
        <v>13</v>
      </c>
      <c r="B4894" s="30" t="s">
        <v>32118</v>
      </c>
      <c r="C4894" s="29" t="s">
        <v>32517</v>
      </c>
      <c r="D4894" s="30" t="s">
        <v>32518</v>
      </c>
      <c r="E4894" s="29" t="s">
        <v>9611</v>
      </c>
      <c r="F4894" s="30" t="s">
        <v>32526</v>
      </c>
    </row>
    <row r="4895" spans="1:6" ht="28.8" hidden="1" x14ac:dyDescent="0.3">
      <c r="A4895" s="29">
        <v>13</v>
      </c>
      <c r="B4895" s="30" t="s">
        <v>32118</v>
      </c>
      <c r="C4895" s="29" t="s">
        <v>32517</v>
      </c>
      <c r="D4895" s="30" t="s">
        <v>32518</v>
      </c>
      <c r="E4895" s="29" t="s">
        <v>9613</v>
      </c>
      <c r="F4895" s="30" t="s">
        <v>32527</v>
      </c>
    </row>
    <row r="4896" spans="1:6" ht="28.8" hidden="1" x14ac:dyDescent="0.3">
      <c r="A4896" s="29">
        <v>13</v>
      </c>
      <c r="B4896" s="30" t="s">
        <v>32118</v>
      </c>
      <c r="C4896" s="29" t="s">
        <v>32528</v>
      </c>
      <c r="D4896" s="30" t="s">
        <v>32529</v>
      </c>
      <c r="E4896" s="29" t="s">
        <v>9615</v>
      </c>
      <c r="F4896" s="30" t="s">
        <v>32530</v>
      </c>
    </row>
    <row r="4897" spans="1:6" ht="28.8" hidden="1" x14ac:dyDescent="0.3">
      <c r="A4897" s="29">
        <v>13</v>
      </c>
      <c r="B4897" s="30" t="s">
        <v>32118</v>
      </c>
      <c r="C4897" s="29" t="s">
        <v>32528</v>
      </c>
      <c r="D4897" s="30" t="s">
        <v>32529</v>
      </c>
      <c r="E4897" s="29" t="s">
        <v>9617</v>
      </c>
      <c r="F4897" s="30" t="s">
        <v>32531</v>
      </c>
    </row>
    <row r="4898" spans="1:6" ht="28.8" hidden="1" x14ac:dyDescent="0.3">
      <c r="A4898" s="29">
        <v>13</v>
      </c>
      <c r="B4898" s="30" t="s">
        <v>32118</v>
      </c>
      <c r="C4898" s="29" t="s">
        <v>32528</v>
      </c>
      <c r="D4898" s="30" t="s">
        <v>32529</v>
      </c>
      <c r="E4898" s="29" t="s">
        <v>9619</v>
      </c>
      <c r="F4898" s="30" t="s">
        <v>32532</v>
      </c>
    </row>
    <row r="4899" spans="1:6" ht="28.8" hidden="1" x14ac:dyDescent="0.3">
      <c r="A4899" s="29">
        <v>13</v>
      </c>
      <c r="B4899" s="30" t="s">
        <v>32118</v>
      </c>
      <c r="C4899" s="29" t="s">
        <v>32528</v>
      </c>
      <c r="D4899" s="30" t="s">
        <v>32529</v>
      </c>
      <c r="E4899" s="29" t="s">
        <v>9621</v>
      </c>
      <c r="F4899" s="30" t="s">
        <v>32533</v>
      </c>
    </row>
    <row r="4900" spans="1:6" ht="28.8" hidden="1" x14ac:dyDescent="0.3">
      <c r="A4900" s="29">
        <v>13</v>
      </c>
      <c r="B4900" s="30" t="s">
        <v>32118</v>
      </c>
      <c r="C4900" s="29" t="s">
        <v>32528</v>
      </c>
      <c r="D4900" s="30" t="s">
        <v>32529</v>
      </c>
      <c r="E4900" s="29" t="s">
        <v>9623</v>
      </c>
      <c r="F4900" s="30" t="s">
        <v>32534</v>
      </c>
    </row>
    <row r="4901" spans="1:6" ht="28.8" hidden="1" x14ac:dyDescent="0.3">
      <c r="A4901" s="29">
        <v>13</v>
      </c>
      <c r="B4901" s="30" t="s">
        <v>32118</v>
      </c>
      <c r="C4901" s="29" t="s">
        <v>32535</v>
      </c>
      <c r="D4901" s="30" t="s">
        <v>32536</v>
      </c>
      <c r="E4901" s="29" t="s">
        <v>9625</v>
      </c>
      <c r="F4901" s="30" t="s">
        <v>32537</v>
      </c>
    </row>
    <row r="4902" spans="1:6" ht="28.8" hidden="1" x14ac:dyDescent="0.3">
      <c r="A4902" s="29">
        <v>13</v>
      </c>
      <c r="B4902" s="30" t="s">
        <v>32118</v>
      </c>
      <c r="C4902" s="29" t="s">
        <v>32535</v>
      </c>
      <c r="D4902" s="30" t="s">
        <v>32536</v>
      </c>
      <c r="E4902" s="29" t="s">
        <v>9627</v>
      </c>
      <c r="F4902" s="30" t="s">
        <v>32538</v>
      </c>
    </row>
    <row r="4903" spans="1:6" ht="28.8" hidden="1" x14ac:dyDescent="0.3">
      <c r="A4903" s="29">
        <v>13</v>
      </c>
      <c r="B4903" s="30" t="s">
        <v>32118</v>
      </c>
      <c r="C4903" s="29" t="s">
        <v>32535</v>
      </c>
      <c r="D4903" s="30" t="s">
        <v>32536</v>
      </c>
      <c r="E4903" s="29" t="s">
        <v>9629</v>
      </c>
      <c r="F4903" s="30" t="s">
        <v>32539</v>
      </c>
    </row>
    <row r="4904" spans="1:6" ht="28.8" hidden="1" x14ac:dyDescent="0.3">
      <c r="A4904" s="29">
        <v>13</v>
      </c>
      <c r="B4904" s="30" t="s">
        <v>32118</v>
      </c>
      <c r="C4904" s="29" t="s">
        <v>32535</v>
      </c>
      <c r="D4904" s="30" t="s">
        <v>32536</v>
      </c>
      <c r="E4904" s="29" t="s">
        <v>9631</v>
      </c>
      <c r="F4904" s="30" t="s">
        <v>32540</v>
      </c>
    </row>
    <row r="4905" spans="1:6" ht="28.8" hidden="1" x14ac:dyDescent="0.3">
      <c r="A4905" s="29">
        <v>13</v>
      </c>
      <c r="B4905" s="30" t="s">
        <v>32118</v>
      </c>
      <c r="C4905" s="29" t="s">
        <v>32535</v>
      </c>
      <c r="D4905" s="30" t="s">
        <v>32536</v>
      </c>
      <c r="E4905" s="29" t="s">
        <v>9633</v>
      </c>
      <c r="F4905" s="30" t="s">
        <v>32541</v>
      </c>
    </row>
    <row r="4906" spans="1:6" ht="28.8" hidden="1" x14ac:dyDescent="0.3">
      <c r="A4906" s="29">
        <v>13</v>
      </c>
      <c r="B4906" s="30" t="s">
        <v>32118</v>
      </c>
      <c r="C4906" s="29" t="s">
        <v>32535</v>
      </c>
      <c r="D4906" s="30" t="s">
        <v>32536</v>
      </c>
      <c r="E4906" s="29" t="s">
        <v>9635</v>
      </c>
      <c r="F4906" s="30" t="s">
        <v>32542</v>
      </c>
    </row>
    <row r="4907" spans="1:6" ht="28.8" hidden="1" x14ac:dyDescent="0.3">
      <c r="A4907" s="29">
        <v>13</v>
      </c>
      <c r="B4907" s="30" t="s">
        <v>32118</v>
      </c>
      <c r="C4907" s="29" t="s">
        <v>32535</v>
      </c>
      <c r="D4907" s="30" t="s">
        <v>32536</v>
      </c>
      <c r="E4907" s="29" t="s">
        <v>9637</v>
      </c>
      <c r="F4907" s="30" t="s">
        <v>32543</v>
      </c>
    </row>
    <row r="4908" spans="1:6" ht="28.8" hidden="1" x14ac:dyDescent="0.3">
      <c r="A4908" s="29">
        <v>13</v>
      </c>
      <c r="B4908" s="30" t="s">
        <v>32118</v>
      </c>
      <c r="C4908" s="29" t="s">
        <v>32544</v>
      </c>
      <c r="D4908" s="30" t="s">
        <v>32545</v>
      </c>
      <c r="E4908" s="29" t="s">
        <v>9639</v>
      </c>
      <c r="F4908" s="30" t="s">
        <v>32546</v>
      </c>
    </row>
    <row r="4909" spans="1:6" ht="28.8" hidden="1" x14ac:dyDescent="0.3">
      <c r="A4909" s="29">
        <v>13</v>
      </c>
      <c r="B4909" s="30" t="s">
        <v>32118</v>
      </c>
      <c r="C4909" s="29" t="s">
        <v>32544</v>
      </c>
      <c r="D4909" s="30" t="s">
        <v>32545</v>
      </c>
      <c r="E4909" s="29" t="s">
        <v>9641</v>
      </c>
      <c r="F4909" s="30" t="s">
        <v>32547</v>
      </c>
    </row>
    <row r="4910" spans="1:6" ht="28.8" hidden="1" x14ac:dyDescent="0.3">
      <c r="A4910" s="29">
        <v>13</v>
      </c>
      <c r="B4910" s="30" t="s">
        <v>32118</v>
      </c>
      <c r="C4910" s="29" t="s">
        <v>32544</v>
      </c>
      <c r="D4910" s="30" t="s">
        <v>32545</v>
      </c>
      <c r="E4910" s="29" t="s">
        <v>9643</v>
      </c>
      <c r="F4910" s="30" t="s">
        <v>32548</v>
      </c>
    </row>
    <row r="4911" spans="1:6" ht="28.8" hidden="1" x14ac:dyDescent="0.3">
      <c r="A4911" s="29">
        <v>13</v>
      </c>
      <c r="B4911" s="30" t="s">
        <v>32118</v>
      </c>
      <c r="C4911" s="29" t="s">
        <v>32544</v>
      </c>
      <c r="D4911" s="30" t="s">
        <v>32545</v>
      </c>
      <c r="E4911" s="29" t="s">
        <v>9645</v>
      </c>
      <c r="F4911" s="30" t="s">
        <v>32549</v>
      </c>
    </row>
    <row r="4912" spans="1:6" ht="28.8" hidden="1" x14ac:dyDescent="0.3">
      <c r="A4912" s="29">
        <v>13</v>
      </c>
      <c r="B4912" s="30" t="s">
        <v>32118</v>
      </c>
      <c r="C4912" s="29" t="s">
        <v>32544</v>
      </c>
      <c r="D4912" s="30" t="s">
        <v>32545</v>
      </c>
      <c r="E4912" s="29" t="s">
        <v>9647</v>
      </c>
      <c r="F4912" s="30" t="s">
        <v>32550</v>
      </c>
    </row>
    <row r="4913" spans="1:6" ht="28.8" hidden="1" x14ac:dyDescent="0.3">
      <c r="A4913" s="29">
        <v>13</v>
      </c>
      <c r="B4913" s="30" t="s">
        <v>32118</v>
      </c>
      <c r="C4913" s="29" t="s">
        <v>32544</v>
      </c>
      <c r="D4913" s="30" t="s">
        <v>32545</v>
      </c>
      <c r="E4913" s="29" t="s">
        <v>9649</v>
      </c>
      <c r="F4913" s="30" t="s">
        <v>32551</v>
      </c>
    </row>
    <row r="4914" spans="1:6" ht="28.8" hidden="1" x14ac:dyDescent="0.3">
      <c r="A4914" s="29">
        <v>13</v>
      </c>
      <c r="B4914" s="30" t="s">
        <v>32118</v>
      </c>
      <c r="C4914" s="29" t="s">
        <v>32544</v>
      </c>
      <c r="D4914" s="30" t="s">
        <v>32545</v>
      </c>
      <c r="E4914" s="29" t="s">
        <v>9651</v>
      </c>
      <c r="F4914" s="30" t="s">
        <v>32552</v>
      </c>
    </row>
    <row r="4915" spans="1:6" ht="28.8" hidden="1" x14ac:dyDescent="0.3">
      <c r="A4915" s="29">
        <v>13</v>
      </c>
      <c r="B4915" s="30" t="s">
        <v>32118</v>
      </c>
      <c r="C4915" s="29" t="s">
        <v>32544</v>
      </c>
      <c r="D4915" s="30" t="s">
        <v>32545</v>
      </c>
      <c r="E4915" s="29" t="s">
        <v>9653</v>
      </c>
      <c r="F4915" s="30" t="s">
        <v>32553</v>
      </c>
    </row>
    <row r="4916" spans="1:6" ht="28.8" hidden="1" x14ac:dyDescent="0.3">
      <c r="A4916" s="29">
        <v>13</v>
      </c>
      <c r="B4916" s="30" t="s">
        <v>32118</v>
      </c>
      <c r="C4916" s="29" t="s">
        <v>32544</v>
      </c>
      <c r="D4916" s="30" t="s">
        <v>32545</v>
      </c>
      <c r="E4916" s="29" t="s">
        <v>9655</v>
      </c>
      <c r="F4916" s="30" t="s">
        <v>32554</v>
      </c>
    </row>
    <row r="4917" spans="1:6" ht="28.8" hidden="1" x14ac:dyDescent="0.3">
      <c r="A4917" s="29">
        <v>13</v>
      </c>
      <c r="B4917" s="30" t="s">
        <v>32118</v>
      </c>
      <c r="C4917" s="29" t="s">
        <v>32555</v>
      </c>
      <c r="D4917" s="30" t="s">
        <v>32556</v>
      </c>
      <c r="E4917" s="29" t="s">
        <v>9657</v>
      </c>
      <c r="F4917" s="30" t="s">
        <v>32557</v>
      </c>
    </row>
    <row r="4918" spans="1:6" ht="28.8" hidden="1" x14ac:dyDescent="0.3">
      <c r="A4918" s="29">
        <v>13</v>
      </c>
      <c r="B4918" s="30" t="s">
        <v>32118</v>
      </c>
      <c r="C4918" s="29" t="s">
        <v>32555</v>
      </c>
      <c r="D4918" s="30" t="s">
        <v>32556</v>
      </c>
      <c r="E4918" s="29" t="s">
        <v>9659</v>
      </c>
      <c r="F4918" s="30" t="s">
        <v>32558</v>
      </c>
    </row>
    <row r="4919" spans="1:6" ht="28.8" hidden="1" x14ac:dyDescent="0.3">
      <c r="A4919" s="29">
        <v>13</v>
      </c>
      <c r="B4919" s="30" t="s">
        <v>32118</v>
      </c>
      <c r="C4919" s="29" t="s">
        <v>32555</v>
      </c>
      <c r="D4919" s="30" t="s">
        <v>32556</v>
      </c>
      <c r="E4919" s="29" t="s">
        <v>9661</v>
      </c>
      <c r="F4919" s="30" t="s">
        <v>32559</v>
      </c>
    </row>
    <row r="4920" spans="1:6" ht="28.8" hidden="1" x14ac:dyDescent="0.3">
      <c r="A4920" s="29">
        <v>13</v>
      </c>
      <c r="B4920" s="30" t="s">
        <v>32118</v>
      </c>
      <c r="C4920" s="29" t="s">
        <v>32555</v>
      </c>
      <c r="D4920" s="30" t="s">
        <v>32556</v>
      </c>
      <c r="E4920" s="29" t="s">
        <v>9663</v>
      </c>
      <c r="F4920" s="30" t="s">
        <v>32560</v>
      </c>
    </row>
    <row r="4921" spans="1:6" ht="28.8" hidden="1" x14ac:dyDescent="0.3">
      <c r="A4921" s="29">
        <v>13</v>
      </c>
      <c r="B4921" s="30" t="s">
        <v>32118</v>
      </c>
      <c r="C4921" s="29" t="s">
        <v>32555</v>
      </c>
      <c r="D4921" s="30" t="s">
        <v>32556</v>
      </c>
      <c r="E4921" s="29" t="s">
        <v>9665</v>
      </c>
      <c r="F4921" s="30" t="s">
        <v>32561</v>
      </c>
    </row>
    <row r="4922" spans="1:6" ht="28.8" hidden="1" x14ac:dyDescent="0.3">
      <c r="A4922" s="29">
        <v>13</v>
      </c>
      <c r="B4922" s="30" t="s">
        <v>32118</v>
      </c>
      <c r="C4922" s="29" t="s">
        <v>32562</v>
      </c>
      <c r="D4922" s="30" t="s">
        <v>32563</v>
      </c>
      <c r="E4922" s="29" t="s">
        <v>9667</v>
      </c>
      <c r="F4922" s="30" t="s">
        <v>32564</v>
      </c>
    </row>
    <row r="4923" spans="1:6" ht="28.8" hidden="1" x14ac:dyDescent="0.3">
      <c r="A4923" s="29">
        <v>13</v>
      </c>
      <c r="B4923" s="30" t="s">
        <v>32118</v>
      </c>
      <c r="C4923" s="29" t="s">
        <v>32562</v>
      </c>
      <c r="D4923" s="30" t="s">
        <v>32563</v>
      </c>
      <c r="E4923" s="29" t="s">
        <v>9669</v>
      </c>
      <c r="F4923" s="30" t="s">
        <v>32565</v>
      </c>
    </row>
    <row r="4924" spans="1:6" ht="28.8" hidden="1" x14ac:dyDescent="0.3">
      <c r="A4924" s="29">
        <v>13</v>
      </c>
      <c r="B4924" s="30" t="s">
        <v>32118</v>
      </c>
      <c r="C4924" s="29" t="s">
        <v>32562</v>
      </c>
      <c r="D4924" s="30" t="s">
        <v>32563</v>
      </c>
      <c r="E4924" s="29" t="s">
        <v>9671</v>
      </c>
      <c r="F4924" s="30" t="s">
        <v>32566</v>
      </c>
    </row>
    <row r="4925" spans="1:6" ht="28.8" hidden="1" x14ac:dyDescent="0.3">
      <c r="A4925" s="29">
        <v>13</v>
      </c>
      <c r="B4925" s="30" t="s">
        <v>32118</v>
      </c>
      <c r="C4925" s="29" t="s">
        <v>32562</v>
      </c>
      <c r="D4925" s="30" t="s">
        <v>32563</v>
      </c>
      <c r="E4925" s="29" t="s">
        <v>9673</v>
      </c>
      <c r="F4925" s="30" t="s">
        <v>32567</v>
      </c>
    </row>
    <row r="4926" spans="1:6" ht="28.8" hidden="1" x14ac:dyDescent="0.3">
      <c r="A4926" s="29">
        <v>13</v>
      </c>
      <c r="B4926" s="30" t="s">
        <v>32118</v>
      </c>
      <c r="C4926" s="29" t="s">
        <v>32562</v>
      </c>
      <c r="D4926" s="30" t="s">
        <v>32563</v>
      </c>
      <c r="E4926" s="29" t="s">
        <v>9675</v>
      </c>
      <c r="F4926" s="30" t="s">
        <v>32568</v>
      </c>
    </row>
    <row r="4927" spans="1:6" ht="28.8" hidden="1" x14ac:dyDescent="0.3">
      <c r="A4927" s="29">
        <v>13</v>
      </c>
      <c r="B4927" s="30" t="s">
        <v>32118</v>
      </c>
      <c r="C4927" s="29" t="s">
        <v>32562</v>
      </c>
      <c r="D4927" s="30" t="s">
        <v>32563</v>
      </c>
      <c r="E4927" s="29" t="s">
        <v>9677</v>
      </c>
      <c r="F4927" s="30" t="s">
        <v>32569</v>
      </c>
    </row>
    <row r="4928" spans="1:6" ht="28.8" hidden="1" x14ac:dyDescent="0.3">
      <c r="A4928" s="29">
        <v>13</v>
      </c>
      <c r="B4928" s="30" t="s">
        <v>32118</v>
      </c>
      <c r="C4928" s="29" t="s">
        <v>32562</v>
      </c>
      <c r="D4928" s="30" t="s">
        <v>32563</v>
      </c>
      <c r="E4928" s="29" t="s">
        <v>9679</v>
      </c>
      <c r="F4928" s="30" t="s">
        <v>32570</v>
      </c>
    </row>
    <row r="4929" spans="1:6" ht="28.8" hidden="1" x14ac:dyDescent="0.3">
      <c r="A4929" s="29">
        <v>13</v>
      </c>
      <c r="B4929" s="30" t="s">
        <v>32118</v>
      </c>
      <c r="C4929" s="29" t="s">
        <v>32571</v>
      </c>
      <c r="D4929" s="30" t="s">
        <v>32572</v>
      </c>
      <c r="E4929" s="29" t="s">
        <v>9681</v>
      </c>
      <c r="F4929" s="30" t="s">
        <v>32573</v>
      </c>
    </row>
    <row r="4930" spans="1:6" ht="28.8" hidden="1" x14ac:dyDescent="0.3">
      <c r="A4930" s="29">
        <v>13</v>
      </c>
      <c r="B4930" s="30" t="s">
        <v>32118</v>
      </c>
      <c r="C4930" s="29" t="s">
        <v>32571</v>
      </c>
      <c r="D4930" s="30" t="s">
        <v>32572</v>
      </c>
      <c r="E4930" s="29" t="s">
        <v>9683</v>
      </c>
      <c r="F4930" s="30" t="s">
        <v>32574</v>
      </c>
    </row>
    <row r="4931" spans="1:6" ht="28.8" hidden="1" x14ac:dyDescent="0.3">
      <c r="A4931" s="29">
        <v>13</v>
      </c>
      <c r="B4931" s="30" t="s">
        <v>32118</v>
      </c>
      <c r="C4931" s="29" t="s">
        <v>32571</v>
      </c>
      <c r="D4931" s="30" t="s">
        <v>32572</v>
      </c>
      <c r="E4931" s="29" t="s">
        <v>9685</v>
      </c>
      <c r="F4931" s="30" t="s">
        <v>32575</v>
      </c>
    </row>
    <row r="4932" spans="1:6" ht="28.8" hidden="1" x14ac:dyDescent="0.3">
      <c r="A4932" s="29">
        <v>13</v>
      </c>
      <c r="B4932" s="30" t="s">
        <v>32118</v>
      </c>
      <c r="C4932" s="29" t="s">
        <v>32571</v>
      </c>
      <c r="D4932" s="30" t="s">
        <v>32572</v>
      </c>
      <c r="E4932" s="29" t="s">
        <v>9687</v>
      </c>
      <c r="F4932" s="30" t="s">
        <v>32576</v>
      </c>
    </row>
    <row r="4933" spans="1:6" ht="28.8" hidden="1" x14ac:dyDescent="0.3">
      <c r="A4933" s="29">
        <v>13</v>
      </c>
      <c r="B4933" s="30" t="s">
        <v>32118</v>
      </c>
      <c r="C4933" s="29" t="s">
        <v>32571</v>
      </c>
      <c r="D4933" s="30" t="s">
        <v>32572</v>
      </c>
      <c r="E4933" s="29" t="s">
        <v>9689</v>
      </c>
      <c r="F4933" s="30" t="s">
        <v>32577</v>
      </c>
    </row>
    <row r="4934" spans="1:6" ht="28.8" hidden="1" x14ac:dyDescent="0.3">
      <c r="A4934" s="29">
        <v>13</v>
      </c>
      <c r="B4934" s="30" t="s">
        <v>32118</v>
      </c>
      <c r="C4934" s="29" t="s">
        <v>32571</v>
      </c>
      <c r="D4934" s="30" t="s">
        <v>32572</v>
      </c>
      <c r="E4934" s="29" t="s">
        <v>9691</v>
      </c>
      <c r="F4934" s="30" t="s">
        <v>32578</v>
      </c>
    </row>
    <row r="4935" spans="1:6" ht="28.8" hidden="1" x14ac:dyDescent="0.3">
      <c r="A4935" s="29">
        <v>13</v>
      </c>
      <c r="B4935" s="30" t="s">
        <v>32118</v>
      </c>
      <c r="C4935" s="29" t="s">
        <v>32579</v>
      </c>
      <c r="D4935" s="30" t="s">
        <v>32580</v>
      </c>
      <c r="E4935" s="29" t="s">
        <v>9693</v>
      </c>
      <c r="F4935" s="30" t="s">
        <v>32581</v>
      </c>
    </row>
    <row r="4936" spans="1:6" ht="28.8" hidden="1" x14ac:dyDescent="0.3">
      <c r="A4936" s="29">
        <v>13</v>
      </c>
      <c r="B4936" s="30" t="s">
        <v>32118</v>
      </c>
      <c r="C4936" s="29" t="s">
        <v>32579</v>
      </c>
      <c r="D4936" s="30" t="s">
        <v>32580</v>
      </c>
      <c r="E4936" s="29" t="s">
        <v>9695</v>
      </c>
      <c r="F4936" s="30" t="s">
        <v>32582</v>
      </c>
    </row>
    <row r="4937" spans="1:6" ht="28.8" hidden="1" x14ac:dyDescent="0.3">
      <c r="A4937" s="29">
        <v>13</v>
      </c>
      <c r="B4937" s="30" t="s">
        <v>32118</v>
      </c>
      <c r="C4937" s="29" t="s">
        <v>32579</v>
      </c>
      <c r="D4937" s="30" t="s">
        <v>32580</v>
      </c>
      <c r="E4937" s="29" t="s">
        <v>9697</v>
      </c>
      <c r="F4937" s="30" t="s">
        <v>32583</v>
      </c>
    </row>
    <row r="4938" spans="1:6" ht="28.8" hidden="1" x14ac:dyDescent="0.3">
      <c r="A4938" s="29">
        <v>13</v>
      </c>
      <c r="B4938" s="30" t="s">
        <v>32118</v>
      </c>
      <c r="C4938" s="29" t="s">
        <v>32579</v>
      </c>
      <c r="D4938" s="30" t="s">
        <v>32580</v>
      </c>
      <c r="E4938" s="29" t="s">
        <v>9699</v>
      </c>
      <c r="F4938" s="30" t="s">
        <v>32584</v>
      </c>
    </row>
    <row r="4939" spans="1:6" ht="28.8" hidden="1" x14ac:dyDescent="0.3">
      <c r="A4939" s="29">
        <v>13</v>
      </c>
      <c r="B4939" s="30" t="s">
        <v>32118</v>
      </c>
      <c r="C4939" s="29" t="s">
        <v>32579</v>
      </c>
      <c r="D4939" s="30" t="s">
        <v>32580</v>
      </c>
      <c r="E4939" s="29" t="s">
        <v>9701</v>
      </c>
      <c r="F4939" s="30" t="s">
        <v>32585</v>
      </c>
    </row>
    <row r="4940" spans="1:6" ht="28.8" hidden="1" x14ac:dyDescent="0.3">
      <c r="A4940" s="29">
        <v>13</v>
      </c>
      <c r="B4940" s="30" t="s">
        <v>32118</v>
      </c>
      <c r="C4940" s="29" t="s">
        <v>32579</v>
      </c>
      <c r="D4940" s="30" t="s">
        <v>32580</v>
      </c>
      <c r="E4940" s="29" t="s">
        <v>9703</v>
      </c>
      <c r="F4940" s="30" t="s">
        <v>32586</v>
      </c>
    </row>
    <row r="4941" spans="1:6" ht="28.8" hidden="1" x14ac:dyDescent="0.3">
      <c r="A4941" s="29">
        <v>13</v>
      </c>
      <c r="B4941" s="30" t="s">
        <v>32118</v>
      </c>
      <c r="C4941" s="29" t="s">
        <v>32579</v>
      </c>
      <c r="D4941" s="30" t="s">
        <v>32580</v>
      </c>
      <c r="E4941" s="29" t="s">
        <v>9705</v>
      </c>
      <c r="F4941" s="30" t="s">
        <v>32587</v>
      </c>
    </row>
    <row r="4942" spans="1:6" ht="28.8" hidden="1" x14ac:dyDescent="0.3">
      <c r="A4942" s="29">
        <v>13</v>
      </c>
      <c r="B4942" s="30" t="s">
        <v>32118</v>
      </c>
      <c r="C4942" s="29" t="s">
        <v>32588</v>
      </c>
      <c r="D4942" s="30" t="s">
        <v>32589</v>
      </c>
      <c r="E4942" s="29" t="s">
        <v>9707</v>
      </c>
      <c r="F4942" s="30" t="s">
        <v>32590</v>
      </c>
    </row>
    <row r="4943" spans="1:6" ht="28.8" hidden="1" x14ac:dyDescent="0.3">
      <c r="A4943" s="29">
        <v>13</v>
      </c>
      <c r="B4943" s="30" t="s">
        <v>32118</v>
      </c>
      <c r="C4943" s="29" t="s">
        <v>32588</v>
      </c>
      <c r="D4943" s="30" t="s">
        <v>32589</v>
      </c>
      <c r="E4943" s="29" t="s">
        <v>9709</v>
      </c>
      <c r="F4943" s="30" t="s">
        <v>32591</v>
      </c>
    </row>
    <row r="4944" spans="1:6" ht="28.8" hidden="1" x14ac:dyDescent="0.3">
      <c r="A4944" s="29">
        <v>13</v>
      </c>
      <c r="B4944" s="30" t="s">
        <v>32118</v>
      </c>
      <c r="C4944" s="29" t="s">
        <v>32592</v>
      </c>
      <c r="D4944" s="30" t="s">
        <v>32593</v>
      </c>
      <c r="E4944" s="29" t="s">
        <v>9711</v>
      </c>
      <c r="F4944" s="30" t="s">
        <v>32594</v>
      </c>
    </row>
    <row r="4945" spans="1:6" ht="28.8" hidden="1" x14ac:dyDescent="0.3">
      <c r="A4945" s="29">
        <v>13</v>
      </c>
      <c r="B4945" s="30" t="s">
        <v>32118</v>
      </c>
      <c r="C4945" s="29" t="s">
        <v>32592</v>
      </c>
      <c r="D4945" s="30" t="s">
        <v>32593</v>
      </c>
      <c r="E4945" s="29" t="s">
        <v>9713</v>
      </c>
      <c r="F4945" s="30" t="s">
        <v>32595</v>
      </c>
    </row>
    <row r="4946" spans="1:6" ht="28.8" hidden="1" x14ac:dyDescent="0.3">
      <c r="A4946" s="29">
        <v>13</v>
      </c>
      <c r="B4946" s="30" t="s">
        <v>32118</v>
      </c>
      <c r="C4946" s="29" t="s">
        <v>32592</v>
      </c>
      <c r="D4946" s="30" t="s">
        <v>32593</v>
      </c>
      <c r="E4946" s="29" t="s">
        <v>9715</v>
      </c>
      <c r="F4946" s="30" t="s">
        <v>32596</v>
      </c>
    </row>
    <row r="4947" spans="1:6" ht="28.8" hidden="1" x14ac:dyDescent="0.3">
      <c r="A4947" s="29">
        <v>13</v>
      </c>
      <c r="B4947" s="30" t="s">
        <v>32118</v>
      </c>
      <c r="C4947" s="29" t="s">
        <v>32592</v>
      </c>
      <c r="D4947" s="30" t="s">
        <v>32593</v>
      </c>
      <c r="E4947" s="29" t="s">
        <v>9717</v>
      </c>
      <c r="F4947" s="30" t="s">
        <v>32597</v>
      </c>
    </row>
    <row r="4948" spans="1:6" ht="28.8" hidden="1" x14ac:dyDescent="0.3">
      <c r="A4948" s="29">
        <v>13</v>
      </c>
      <c r="B4948" s="30" t="s">
        <v>32118</v>
      </c>
      <c r="C4948" s="29" t="s">
        <v>32592</v>
      </c>
      <c r="D4948" s="30" t="s">
        <v>32593</v>
      </c>
      <c r="E4948" s="29" t="s">
        <v>9719</v>
      </c>
      <c r="F4948" s="30" t="s">
        <v>32598</v>
      </c>
    </row>
    <row r="4949" spans="1:6" ht="28.8" hidden="1" x14ac:dyDescent="0.3">
      <c r="A4949" s="29">
        <v>13</v>
      </c>
      <c r="B4949" s="30" t="s">
        <v>32118</v>
      </c>
      <c r="C4949" s="29" t="s">
        <v>32592</v>
      </c>
      <c r="D4949" s="30" t="s">
        <v>32593</v>
      </c>
      <c r="E4949" s="29" t="s">
        <v>9721</v>
      </c>
      <c r="F4949" s="30" t="s">
        <v>32599</v>
      </c>
    </row>
    <row r="4950" spans="1:6" ht="28.8" hidden="1" x14ac:dyDescent="0.3">
      <c r="A4950" s="29">
        <v>13</v>
      </c>
      <c r="B4950" s="30" t="s">
        <v>32118</v>
      </c>
      <c r="C4950" s="29" t="s">
        <v>32592</v>
      </c>
      <c r="D4950" s="30" t="s">
        <v>32593</v>
      </c>
      <c r="E4950" s="29" t="s">
        <v>9723</v>
      </c>
      <c r="F4950" s="30" t="s">
        <v>32600</v>
      </c>
    </row>
    <row r="4951" spans="1:6" ht="28.8" hidden="1" x14ac:dyDescent="0.3">
      <c r="A4951" s="29">
        <v>13</v>
      </c>
      <c r="B4951" s="30" t="s">
        <v>32118</v>
      </c>
      <c r="C4951" s="29" t="s">
        <v>32592</v>
      </c>
      <c r="D4951" s="30" t="s">
        <v>32593</v>
      </c>
      <c r="E4951" s="29" t="s">
        <v>9725</v>
      </c>
      <c r="F4951" s="30" t="s">
        <v>32601</v>
      </c>
    </row>
    <row r="4952" spans="1:6" ht="28.8" hidden="1" x14ac:dyDescent="0.3">
      <c r="A4952" s="29">
        <v>13</v>
      </c>
      <c r="B4952" s="30" t="s">
        <v>32118</v>
      </c>
      <c r="C4952" s="29" t="s">
        <v>32592</v>
      </c>
      <c r="D4952" s="30" t="s">
        <v>32593</v>
      </c>
      <c r="E4952" s="29" t="s">
        <v>9727</v>
      </c>
      <c r="F4952" s="30" t="s">
        <v>32602</v>
      </c>
    </row>
    <row r="4953" spans="1:6" ht="28.8" hidden="1" x14ac:dyDescent="0.3">
      <c r="A4953" s="29">
        <v>13</v>
      </c>
      <c r="B4953" s="30" t="s">
        <v>32118</v>
      </c>
      <c r="C4953" s="29" t="s">
        <v>32592</v>
      </c>
      <c r="D4953" s="30" t="s">
        <v>32593</v>
      </c>
      <c r="E4953" s="29" t="s">
        <v>9729</v>
      </c>
      <c r="F4953" s="30" t="s">
        <v>32603</v>
      </c>
    </row>
    <row r="4954" spans="1:6" ht="28.8" hidden="1" x14ac:dyDescent="0.3">
      <c r="A4954" s="29">
        <v>13</v>
      </c>
      <c r="B4954" s="30" t="s">
        <v>32118</v>
      </c>
      <c r="C4954" s="29" t="s">
        <v>32604</v>
      </c>
      <c r="D4954" s="30" t="s">
        <v>32605</v>
      </c>
      <c r="E4954" s="29" t="s">
        <v>9731</v>
      </c>
      <c r="F4954" s="30" t="s">
        <v>32606</v>
      </c>
    </row>
    <row r="4955" spans="1:6" ht="28.8" hidden="1" x14ac:dyDescent="0.3">
      <c r="A4955" s="29">
        <v>13</v>
      </c>
      <c r="B4955" s="30" t="s">
        <v>32118</v>
      </c>
      <c r="C4955" s="29" t="s">
        <v>32604</v>
      </c>
      <c r="D4955" s="30" t="s">
        <v>32605</v>
      </c>
      <c r="E4955" s="29" t="s">
        <v>9733</v>
      </c>
      <c r="F4955" s="30" t="s">
        <v>32607</v>
      </c>
    </row>
    <row r="4956" spans="1:6" ht="28.8" hidden="1" x14ac:dyDescent="0.3">
      <c r="A4956" s="29">
        <v>13</v>
      </c>
      <c r="B4956" s="30" t="s">
        <v>32118</v>
      </c>
      <c r="C4956" s="29" t="s">
        <v>32604</v>
      </c>
      <c r="D4956" s="30" t="s">
        <v>32605</v>
      </c>
      <c r="E4956" s="29" t="s">
        <v>9735</v>
      </c>
      <c r="F4956" s="30" t="s">
        <v>32608</v>
      </c>
    </row>
    <row r="4957" spans="1:6" ht="28.8" hidden="1" x14ac:dyDescent="0.3">
      <c r="A4957" s="29">
        <v>13</v>
      </c>
      <c r="B4957" s="30" t="s">
        <v>32118</v>
      </c>
      <c r="C4957" s="29" t="s">
        <v>32604</v>
      </c>
      <c r="D4957" s="30" t="s">
        <v>32605</v>
      </c>
      <c r="E4957" s="29" t="s">
        <v>9737</v>
      </c>
      <c r="F4957" s="30" t="s">
        <v>32609</v>
      </c>
    </row>
    <row r="4958" spans="1:6" ht="28.8" hidden="1" x14ac:dyDescent="0.3">
      <c r="A4958" s="29">
        <v>13</v>
      </c>
      <c r="B4958" s="30" t="s">
        <v>32118</v>
      </c>
      <c r="C4958" s="29" t="s">
        <v>32604</v>
      </c>
      <c r="D4958" s="30" t="s">
        <v>32605</v>
      </c>
      <c r="E4958" s="29" t="s">
        <v>9739</v>
      </c>
      <c r="F4958" s="30" t="s">
        <v>32610</v>
      </c>
    </row>
    <row r="4959" spans="1:6" ht="28.8" hidden="1" x14ac:dyDescent="0.3">
      <c r="A4959" s="29">
        <v>13</v>
      </c>
      <c r="B4959" s="30" t="s">
        <v>32118</v>
      </c>
      <c r="C4959" s="29" t="s">
        <v>32604</v>
      </c>
      <c r="D4959" s="30" t="s">
        <v>32605</v>
      </c>
      <c r="E4959" s="29" t="s">
        <v>9741</v>
      </c>
      <c r="F4959" s="30" t="s">
        <v>32611</v>
      </c>
    </row>
    <row r="4960" spans="1:6" ht="28.8" hidden="1" x14ac:dyDescent="0.3">
      <c r="A4960" s="29">
        <v>13</v>
      </c>
      <c r="B4960" s="30" t="s">
        <v>32118</v>
      </c>
      <c r="C4960" s="29" t="s">
        <v>32604</v>
      </c>
      <c r="D4960" s="30" t="s">
        <v>32605</v>
      </c>
      <c r="E4960" s="29" t="s">
        <v>9743</v>
      </c>
      <c r="F4960" s="30" t="s">
        <v>32612</v>
      </c>
    </row>
    <row r="4961" spans="1:6" ht="28.8" hidden="1" x14ac:dyDescent="0.3">
      <c r="A4961" s="29">
        <v>13</v>
      </c>
      <c r="B4961" s="30" t="s">
        <v>32118</v>
      </c>
      <c r="C4961" s="29" t="s">
        <v>32604</v>
      </c>
      <c r="D4961" s="30" t="s">
        <v>32605</v>
      </c>
      <c r="E4961" s="29" t="s">
        <v>9745</v>
      </c>
      <c r="F4961" s="30" t="s">
        <v>32613</v>
      </c>
    </row>
    <row r="4962" spans="1:6" ht="28.8" hidden="1" x14ac:dyDescent="0.3">
      <c r="A4962" s="29">
        <v>13</v>
      </c>
      <c r="B4962" s="30" t="s">
        <v>32118</v>
      </c>
      <c r="C4962" s="29" t="s">
        <v>32614</v>
      </c>
      <c r="D4962" s="30" t="s">
        <v>32615</v>
      </c>
      <c r="E4962" s="29" t="s">
        <v>9747</v>
      </c>
      <c r="F4962" s="30" t="s">
        <v>32616</v>
      </c>
    </row>
    <row r="4963" spans="1:6" ht="28.8" hidden="1" x14ac:dyDescent="0.3">
      <c r="A4963" s="29">
        <v>13</v>
      </c>
      <c r="B4963" s="30" t="s">
        <v>32118</v>
      </c>
      <c r="C4963" s="29" t="s">
        <v>32614</v>
      </c>
      <c r="D4963" s="30" t="s">
        <v>32615</v>
      </c>
      <c r="E4963" s="29" t="s">
        <v>9749</v>
      </c>
      <c r="F4963" s="30" t="s">
        <v>32617</v>
      </c>
    </row>
    <row r="4964" spans="1:6" ht="28.8" hidden="1" x14ac:dyDescent="0.3">
      <c r="A4964" s="29">
        <v>13</v>
      </c>
      <c r="B4964" s="30" t="s">
        <v>32118</v>
      </c>
      <c r="C4964" s="29" t="s">
        <v>32614</v>
      </c>
      <c r="D4964" s="30" t="s">
        <v>32615</v>
      </c>
      <c r="E4964" s="29" t="s">
        <v>9751</v>
      </c>
      <c r="F4964" s="30" t="s">
        <v>32618</v>
      </c>
    </row>
    <row r="4965" spans="1:6" ht="28.8" hidden="1" x14ac:dyDescent="0.3">
      <c r="A4965" s="29">
        <v>13</v>
      </c>
      <c r="B4965" s="30" t="s">
        <v>32118</v>
      </c>
      <c r="C4965" s="29" t="s">
        <v>32614</v>
      </c>
      <c r="D4965" s="30" t="s">
        <v>32615</v>
      </c>
      <c r="E4965" s="29" t="s">
        <v>9755</v>
      </c>
      <c r="F4965" s="30" t="s">
        <v>32619</v>
      </c>
    </row>
    <row r="4966" spans="1:6" ht="28.8" hidden="1" x14ac:dyDescent="0.3">
      <c r="A4966" s="29">
        <v>13</v>
      </c>
      <c r="B4966" s="30" t="s">
        <v>32118</v>
      </c>
      <c r="C4966" s="29" t="s">
        <v>32614</v>
      </c>
      <c r="D4966" s="30" t="s">
        <v>32615</v>
      </c>
      <c r="E4966" s="29" t="s">
        <v>32620</v>
      </c>
      <c r="F4966" s="30" t="s">
        <v>32621</v>
      </c>
    </row>
    <row r="4967" spans="1:6" ht="28.8" hidden="1" x14ac:dyDescent="0.3">
      <c r="A4967" s="29">
        <v>13</v>
      </c>
      <c r="B4967" s="30" t="s">
        <v>32118</v>
      </c>
      <c r="C4967" s="29" t="s">
        <v>32614</v>
      </c>
      <c r="D4967" s="30" t="s">
        <v>32615</v>
      </c>
      <c r="E4967" s="29" t="s">
        <v>9759</v>
      </c>
      <c r="F4967" s="30" t="s">
        <v>32622</v>
      </c>
    </row>
    <row r="4968" spans="1:6" ht="28.8" hidden="1" x14ac:dyDescent="0.3">
      <c r="A4968" s="29">
        <v>13</v>
      </c>
      <c r="B4968" s="30" t="s">
        <v>32118</v>
      </c>
      <c r="C4968" s="29" t="s">
        <v>32614</v>
      </c>
      <c r="D4968" s="30" t="s">
        <v>32615</v>
      </c>
      <c r="E4968" s="29" t="s">
        <v>9761</v>
      </c>
      <c r="F4968" s="30" t="s">
        <v>32623</v>
      </c>
    </row>
    <row r="4969" spans="1:6" ht="28.8" hidden="1" x14ac:dyDescent="0.3">
      <c r="A4969" s="29">
        <v>13</v>
      </c>
      <c r="B4969" s="30" t="s">
        <v>32118</v>
      </c>
      <c r="C4969" s="29" t="s">
        <v>32624</v>
      </c>
      <c r="D4969" s="30" t="s">
        <v>32625</v>
      </c>
      <c r="E4969" s="29" t="s">
        <v>9763</v>
      </c>
      <c r="F4969" s="30" t="s">
        <v>32626</v>
      </c>
    </row>
    <row r="4970" spans="1:6" ht="28.8" hidden="1" x14ac:dyDescent="0.3">
      <c r="A4970" s="29">
        <v>13</v>
      </c>
      <c r="B4970" s="30" t="s">
        <v>32118</v>
      </c>
      <c r="C4970" s="29" t="s">
        <v>32624</v>
      </c>
      <c r="D4970" s="30" t="s">
        <v>32625</v>
      </c>
      <c r="E4970" s="29" t="s">
        <v>9765</v>
      </c>
      <c r="F4970" s="30" t="s">
        <v>32627</v>
      </c>
    </row>
    <row r="4971" spans="1:6" ht="28.8" hidden="1" x14ac:dyDescent="0.3">
      <c r="A4971" s="29">
        <v>13</v>
      </c>
      <c r="B4971" s="30" t="s">
        <v>32118</v>
      </c>
      <c r="C4971" s="29" t="s">
        <v>32624</v>
      </c>
      <c r="D4971" s="30" t="s">
        <v>32625</v>
      </c>
      <c r="E4971" s="29" t="s">
        <v>9767</v>
      </c>
      <c r="F4971" s="30" t="s">
        <v>32628</v>
      </c>
    </row>
    <row r="4972" spans="1:6" ht="28.8" hidden="1" x14ac:dyDescent="0.3">
      <c r="A4972" s="29">
        <v>13</v>
      </c>
      <c r="B4972" s="30" t="s">
        <v>32118</v>
      </c>
      <c r="C4972" s="29" t="s">
        <v>32629</v>
      </c>
      <c r="D4972" s="30" t="s">
        <v>32630</v>
      </c>
      <c r="E4972" s="29" t="s">
        <v>9769</v>
      </c>
      <c r="F4972" s="30" t="s">
        <v>32631</v>
      </c>
    </row>
    <row r="4973" spans="1:6" ht="28.8" hidden="1" x14ac:dyDescent="0.3">
      <c r="A4973" s="29">
        <v>13</v>
      </c>
      <c r="B4973" s="30" t="s">
        <v>32118</v>
      </c>
      <c r="C4973" s="29" t="s">
        <v>32629</v>
      </c>
      <c r="D4973" s="30" t="s">
        <v>32630</v>
      </c>
      <c r="E4973" s="29" t="s">
        <v>9771</v>
      </c>
      <c r="F4973" s="30" t="s">
        <v>32632</v>
      </c>
    </row>
    <row r="4974" spans="1:6" ht="28.8" hidden="1" x14ac:dyDescent="0.3">
      <c r="A4974" s="29">
        <v>13</v>
      </c>
      <c r="B4974" s="30" t="s">
        <v>32118</v>
      </c>
      <c r="C4974" s="29" t="s">
        <v>32629</v>
      </c>
      <c r="D4974" s="30" t="s">
        <v>32630</v>
      </c>
      <c r="E4974" s="29" t="s">
        <v>9773</v>
      </c>
      <c r="F4974" s="30" t="s">
        <v>32633</v>
      </c>
    </row>
    <row r="4975" spans="1:6" ht="28.8" hidden="1" x14ac:dyDescent="0.3">
      <c r="A4975" s="29">
        <v>13</v>
      </c>
      <c r="B4975" s="30" t="s">
        <v>32118</v>
      </c>
      <c r="C4975" s="29" t="s">
        <v>32629</v>
      </c>
      <c r="D4975" s="30" t="s">
        <v>32630</v>
      </c>
      <c r="E4975" s="29" t="s">
        <v>9775</v>
      </c>
      <c r="F4975" s="30" t="s">
        <v>32634</v>
      </c>
    </row>
    <row r="4976" spans="1:6" ht="28.8" hidden="1" x14ac:dyDescent="0.3">
      <c r="A4976" s="29">
        <v>13</v>
      </c>
      <c r="B4976" s="30" t="s">
        <v>32118</v>
      </c>
      <c r="C4976" s="29" t="s">
        <v>32629</v>
      </c>
      <c r="D4976" s="30" t="s">
        <v>32630</v>
      </c>
      <c r="E4976" s="29" t="s">
        <v>9777</v>
      </c>
      <c r="F4976" s="30" t="s">
        <v>32635</v>
      </c>
    </row>
    <row r="4977" spans="1:6" ht="28.8" hidden="1" x14ac:dyDescent="0.3">
      <c r="A4977" s="29">
        <v>13</v>
      </c>
      <c r="B4977" s="30" t="s">
        <v>32118</v>
      </c>
      <c r="C4977" s="29" t="s">
        <v>32629</v>
      </c>
      <c r="D4977" s="30" t="s">
        <v>32630</v>
      </c>
      <c r="E4977" s="29" t="s">
        <v>9779</v>
      </c>
      <c r="F4977" s="30" t="s">
        <v>32636</v>
      </c>
    </row>
    <row r="4978" spans="1:6" ht="28.8" hidden="1" x14ac:dyDescent="0.3">
      <c r="A4978" s="29">
        <v>13</v>
      </c>
      <c r="B4978" s="30" t="s">
        <v>32118</v>
      </c>
      <c r="C4978" s="29" t="s">
        <v>32629</v>
      </c>
      <c r="D4978" s="30" t="s">
        <v>32630</v>
      </c>
      <c r="E4978" s="29" t="s">
        <v>9781</v>
      </c>
      <c r="F4978" s="30" t="s">
        <v>32637</v>
      </c>
    </row>
    <row r="4979" spans="1:6" ht="28.8" hidden="1" x14ac:dyDescent="0.3">
      <c r="A4979" s="29">
        <v>13</v>
      </c>
      <c r="B4979" s="30" t="s">
        <v>32118</v>
      </c>
      <c r="C4979" s="29" t="s">
        <v>32629</v>
      </c>
      <c r="D4979" s="30" t="s">
        <v>32630</v>
      </c>
      <c r="E4979" s="29" t="s">
        <v>9783</v>
      </c>
      <c r="F4979" s="30" t="s">
        <v>32638</v>
      </c>
    </row>
    <row r="4980" spans="1:6" ht="28.8" hidden="1" x14ac:dyDescent="0.3">
      <c r="A4980" s="29">
        <v>13</v>
      </c>
      <c r="B4980" s="30" t="s">
        <v>32118</v>
      </c>
      <c r="C4980" s="29" t="s">
        <v>32639</v>
      </c>
      <c r="D4980" s="30" t="s">
        <v>32640</v>
      </c>
      <c r="E4980" s="29" t="s">
        <v>9785</v>
      </c>
      <c r="F4980" s="30" t="s">
        <v>32641</v>
      </c>
    </row>
    <row r="4981" spans="1:6" ht="28.8" hidden="1" x14ac:dyDescent="0.3">
      <c r="A4981" s="29">
        <v>13</v>
      </c>
      <c r="B4981" s="30" t="s">
        <v>32118</v>
      </c>
      <c r="C4981" s="29" t="s">
        <v>32639</v>
      </c>
      <c r="D4981" s="30" t="s">
        <v>32640</v>
      </c>
      <c r="E4981" s="29" t="s">
        <v>9787</v>
      </c>
      <c r="F4981" s="30" t="s">
        <v>32642</v>
      </c>
    </row>
    <row r="4982" spans="1:6" ht="28.8" hidden="1" x14ac:dyDescent="0.3">
      <c r="A4982" s="29">
        <v>13</v>
      </c>
      <c r="B4982" s="30" t="s">
        <v>32118</v>
      </c>
      <c r="C4982" s="29" t="s">
        <v>32639</v>
      </c>
      <c r="D4982" s="30" t="s">
        <v>32640</v>
      </c>
      <c r="E4982" s="29" t="s">
        <v>9789</v>
      </c>
      <c r="F4982" s="30" t="s">
        <v>32643</v>
      </c>
    </row>
    <row r="4983" spans="1:6" ht="28.8" hidden="1" x14ac:dyDescent="0.3">
      <c r="A4983" s="29">
        <v>13</v>
      </c>
      <c r="B4983" s="30" t="s">
        <v>32118</v>
      </c>
      <c r="C4983" s="29" t="s">
        <v>32639</v>
      </c>
      <c r="D4983" s="30" t="s">
        <v>32640</v>
      </c>
      <c r="E4983" s="29" t="s">
        <v>9791</v>
      </c>
      <c r="F4983" s="30" t="s">
        <v>32644</v>
      </c>
    </row>
    <row r="4984" spans="1:6" ht="28.8" hidden="1" x14ac:dyDescent="0.3">
      <c r="A4984" s="29">
        <v>13</v>
      </c>
      <c r="B4984" s="30" t="s">
        <v>32118</v>
      </c>
      <c r="C4984" s="29" t="s">
        <v>32639</v>
      </c>
      <c r="D4984" s="30" t="s">
        <v>32640</v>
      </c>
      <c r="E4984" s="29" t="s">
        <v>9793</v>
      </c>
      <c r="F4984" s="30" t="s">
        <v>32645</v>
      </c>
    </row>
    <row r="4985" spans="1:6" ht="28.8" hidden="1" x14ac:dyDescent="0.3">
      <c r="A4985" s="29">
        <v>13</v>
      </c>
      <c r="B4985" s="30" t="s">
        <v>32118</v>
      </c>
      <c r="C4985" s="29" t="s">
        <v>32639</v>
      </c>
      <c r="D4985" s="30" t="s">
        <v>32640</v>
      </c>
      <c r="E4985" s="29" t="s">
        <v>9795</v>
      </c>
      <c r="F4985" s="30" t="s">
        <v>32646</v>
      </c>
    </row>
    <row r="4986" spans="1:6" ht="28.8" hidden="1" x14ac:dyDescent="0.3">
      <c r="A4986" s="29">
        <v>13</v>
      </c>
      <c r="B4986" s="30" t="s">
        <v>32118</v>
      </c>
      <c r="C4986" s="29" t="s">
        <v>32639</v>
      </c>
      <c r="D4986" s="30" t="s">
        <v>32640</v>
      </c>
      <c r="E4986" s="29" t="s">
        <v>9797</v>
      </c>
      <c r="F4986" s="30" t="s">
        <v>32647</v>
      </c>
    </row>
    <row r="4987" spans="1:6" ht="28.8" hidden="1" x14ac:dyDescent="0.3">
      <c r="A4987" s="29">
        <v>13</v>
      </c>
      <c r="B4987" s="30" t="s">
        <v>32118</v>
      </c>
      <c r="C4987" s="29" t="s">
        <v>32639</v>
      </c>
      <c r="D4987" s="30" t="s">
        <v>32640</v>
      </c>
      <c r="E4987" s="29" t="s">
        <v>9799</v>
      </c>
      <c r="F4987" s="30" t="s">
        <v>32648</v>
      </c>
    </row>
    <row r="4988" spans="1:6" ht="28.8" hidden="1" x14ac:dyDescent="0.3">
      <c r="A4988" s="29">
        <v>13</v>
      </c>
      <c r="B4988" s="30" t="s">
        <v>32118</v>
      </c>
      <c r="C4988" s="29" t="s">
        <v>32639</v>
      </c>
      <c r="D4988" s="30" t="s">
        <v>32640</v>
      </c>
      <c r="E4988" s="29" t="s">
        <v>9801</v>
      </c>
      <c r="F4988" s="30" t="s">
        <v>32649</v>
      </c>
    </row>
    <row r="4989" spans="1:6" ht="28.8" hidden="1" x14ac:dyDescent="0.3">
      <c r="A4989" s="29">
        <v>13</v>
      </c>
      <c r="B4989" s="30" t="s">
        <v>32118</v>
      </c>
      <c r="C4989" s="29" t="s">
        <v>32639</v>
      </c>
      <c r="D4989" s="30" t="s">
        <v>32640</v>
      </c>
      <c r="E4989" s="29" t="s">
        <v>9803</v>
      </c>
      <c r="F4989" s="30" t="s">
        <v>32650</v>
      </c>
    </row>
    <row r="4990" spans="1:6" ht="28.8" hidden="1" x14ac:dyDescent="0.3">
      <c r="A4990" s="29">
        <v>13</v>
      </c>
      <c r="B4990" s="30" t="s">
        <v>32118</v>
      </c>
      <c r="C4990" s="29" t="s">
        <v>32651</v>
      </c>
      <c r="D4990" s="30" t="s">
        <v>32652</v>
      </c>
      <c r="E4990" s="29" t="s">
        <v>9805</v>
      </c>
      <c r="F4990" s="30" t="s">
        <v>32653</v>
      </c>
    </row>
    <row r="4991" spans="1:6" ht="28.8" hidden="1" x14ac:dyDescent="0.3">
      <c r="A4991" s="29">
        <v>13</v>
      </c>
      <c r="B4991" s="30" t="s">
        <v>32118</v>
      </c>
      <c r="C4991" s="29" t="s">
        <v>32651</v>
      </c>
      <c r="D4991" s="30" t="s">
        <v>32652</v>
      </c>
      <c r="E4991" s="29" t="s">
        <v>9807</v>
      </c>
      <c r="F4991" s="30" t="s">
        <v>32654</v>
      </c>
    </row>
    <row r="4992" spans="1:6" ht="28.8" hidden="1" x14ac:dyDescent="0.3">
      <c r="A4992" s="29">
        <v>13</v>
      </c>
      <c r="B4992" s="30" t="s">
        <v>32118</v>
      </c>
      <c r="C4992" s="29" t="s">
        <v>32651</v>
      </c>
      <c r="D4992" s="30" t="s">
        <v>32652</v>
      </c>
      <c r="E4992" s="29" t="s">
        <v>9809</v>
      </c>
      <c r="F4992" s="30" t="s">
        <v>32655</v>
      </c>
    </row>
    <row r="4993" spans="1:6" ht="28.8" hidden="1" x14ac:dyDescent="0.3">
      <c r="A4993" s="29">
        <v>13</v>
      </c>
      <c r="B4993" s="30" t="s">
        <v>32118</v>
      </c>
      <c r="C4993" s="29" t="s">
        <v>32651</v>
      </c>
      <c r="D4993" s="30" t="s">
        <v>32652</v>
      </c>
      <c r="E4993" s="29" t="s">
        <v>9811</v>
      </c>
      <c r="F4993" s="30" t="s">
        <v>32656</v>
      </c>
    </row>
    <row r="4994" spans="1:6" ht="28.8" hidden="1" x14ac:dyDescent="0.3">
      <c r="A4994" s="29">
        <v>13</v>
      </c>
      <c r="B4994" s="30" t="s">
        <v>32118</v>
      </c>
      <c r="C4994" s="29" t="s">
        <v>32651</v>
      </c>
      <c r="D4994" s="30" t="s">
        <v>32652</v>
      </c>
      <c r="E4994" s="29" t="s">
        <v>9813</v>
      </c>
      <c r="F4994" s="30" t="s">
        <v>32657</v>
      </c>
    </row>
    <row r="4995" spans="1:6" ht="28.8" hidden="1" x14ac:dyDescent="0.3">
      <c r="A4995" s="29">
        <v>13</v>
      </c>
      <c r="B4995" s="30" t="s">
        <v>32118</v>
      </c>
      <c r="C4995" s="29" t="s">
        <v>32651</v>
      </c>
      <c r="D4995" s="30" t="s">
        <v>32652</v>
      </c>
      <c r="E4995" s="29" t="s">
        <v>9815</v>
      </c>
      <c r="F4995" s="30" t="s">
        <v>32658</v>
      </c>
    </row>
    <row r="4996" spans="1:6" ht="28.8" hidden="1" x14ac:dyDescent="0.3">
      <c r="A4996" s="29">
        <v>13</v>
      </c>
      <c r="B4996" s="30" t="s">
        <v>32118</v>
      </c>
      <c r="C4996" s="29" t="s">
        <v>32651</v>
      </c>
      <c r="D4996" s="30" t="s">
        <v>32652</v>
      </c>
      <c r="E4996" s="29" t="s">
        <v>9817</v>
      </c>
      <c r="F4996" s="30" t="s">
        <v>32659</v>
      </c>
    </row>
    <row r="4997" spans="1:6" ht="28.8" hidden="1" x14ac:dyDescent="0.3">
      <c r="A4997" s="29">
        <v>13</v>
      </c>
      <c r="B4997" s="30" t="s">
        <v>32118</v>
      </c>
      <c r="C4997" s="29" t="s">
        <v>32651</v>
      </c>
      <c r="D4997" s="30" t="s">
        <v>32652</v>
      </c>
      <c r="E4997" s="29" t="s">
        <v>9819</v>
      </c>
      <c r="F4997" s="30" t="s">
        <v>32660</v>
      </c>
    </row>
    <row r="4998" spans="1:6" ht="28.8" hidden="1" x14ac:dyDescent="0.3">
      <c r="A4998" s="29">
        <v>13</v>
      </c>
      <c r="B4998" s="30" t="s">
        <v>32118</v>
      </c>
      <c r="C4998" s="29" t="s">
        <v>32661</v>
      </c>
      <c r="D4998" s="30" t="s">
        <v>32662</v>
      </c>
      <c r="E4998" s="29" t="s">
        <v>9821</v>
      </c>
      <c r="F4998" s="30" t="s">
        <v>32663</v>
      </c>
    </row>
    <row r="4999" spans="1:6" ht="28.8" hidden="1" x14ac:dyDescent="0.3">
      <c r="A4999" s="29">
        <v>13</v>
      </c>
      <c r="B4999" s="30" t="s">
        <v>32118</v>
      </c>
      <c r="C4999" s="29" t="s">
        <v>32661</v>
      </c>
      <c r="D4999" s="30" t="s">
        <v>32662</v>
      </c>
      <c r="E4999" s="29" t="s">
        <v>9823</v>
      </c>
      <c r="F4999" s="30" t="s">
        <v>32664</v>
      </c>
    </row>
    <row r="5000" spans="1:6" ht="28.8" hidden="1" x14ac:dyDescent="0.3">
      <c r="A5000" s="29">
        <v>13</v>
      </c>
      <c r="B5000" s="30" t="s">
        <v>32118</v>
      </c>
      <c r="C5000" s="29" t="s">
        <v>32661</v>
      </c>
      <c r="D5000" s="30" t="s">
        <v>32662</v>
      </c>
      <c r="E5000" s="29" t="s">
        <v>9825</v>
      </c>
      <c r="F5000" s="30" t="s">
        <v>32665</v>
      </c>
    </row>
    <row r="5001" spans="1:6" ht="28.8" hidden="1" x14ac:dyDescent="0.3">
      <c r="A5001" s="29">
        <v>13</v>
      </c>
      <c r="B5001" s="30" t="s">
        <v>32118</v>
      </c>
      <c r="C5001" s="29" t="s">
        <v>32661</v>
      </c>
      <c r="D5001" s="30" t="s">
        <v>32662</v>
      </c>
      <c r="E5001" s="29" t="s">
        <v>9827</v>
      </c>
      <c r="F5001" s="30" t="s">
        <v>32666</v>
      </c>
    </row>
    <row r="5002" spans="1:6" ht="28.8" hidden="1" x14ac:dyDescent="0.3">
      <c r="A5002" s="29">
        <v>13</v>
      </c>
      <c r="B5002" s="30" t="s">
        <v>32118</v>
      </c>
      <c r="C5002" s="29" t="s">
        <v>32661</v>
      </c>
      <c r="D5002" s="30" t="s">
        <v>32662</v>
      </c>
      <c r="E5002" s="29" t="s">
        <v>9829</v>
      </c>
      <c r="F5002" s="30" t="s">
        <v>32667</v>
      </c>
    </row>
    <row r="5003" spans="1:6" ht="28.8" hidden="1" x14ac:dyDescent="0.3">
      <c r="A5003" s="29">
        <v>13</v>
      </c>
      <c r="B5003" s="30" t="s">
        <v>32118</v>
      </c>
      <c r="C5003" s="29" t="s">
        <v>32661</v>
      </c>
      <c r="D5003" s="30" t="s">
        <v>32662</v>
      </c>
      <c r="E5003" s="29" t="s">
        <v>9831</v>
      </c>
      <c r="F5003" s="30" t="s">
        <v>32668</v>
      </c>
    </row>
    <row r="5004" spans="1:6" ht="28.8" hidden="1" x14ac:dyDescent="0.3">
      <c r="A5004" s="29">
        <v>13</v>
      </c>
      <c r="B5004" s="30" t="s">
        <v>32118</v>
      </c>
      <c r="C5004" s="29" t="s">
        <v>32661</v>
      </c>
      <c r="D5004" s="30" t="s">
        <v>32662</v>
      </c>
      <c r="E5004" s="29" t="s">
        <v>9833</v>
      </c>
      <c r="F5004" s="30" t="s">
        <v>32669</v>
      </c>
    </row>
    <row r="5005" spans="1:6" ht="28.8" hidden="1" x14ac:dyDescent="0.3">
      <c r="A5005" s="29">
        <v>13</v>
      </c>
      <c r="B5005" s="30" t="s">
        <v>32118</v>
      </c>
      <c r="C5005" s="29" t="s">
        <v>32661</v>
      </c>
      <c r="D5005" s="30" t="s">
        <v>32662</v>
      </c>
      <c r="E5005" s="29" t="s">
        <v>32670</v>
      </c>
      <c r="F5005" s="30" t="s">
        <v>32671</v>
      </c>
    </row>
    <row r="5006" spans="1:6" ht="28.8" hidden="1" x14ac:dyDescent="0.3">
      <c r="A5006" s="29">
        <v>13</v>
      </c>
      <c r="B5006" s="30" t="s">
        <v>32118</v>
      </c>
      <c r="C5006" s="29" t="s">
        <v>32661</v>
      </c>
      <c r="D5006" s="30" t="s">
        <v>32662</v>
      </c>
      <c r="E5006" s="29" t="s">
        <v>9835</v>
      </c>
      <c r="F5006" s="30" t="s">
        <v>32672</v>
      </c>
    </row>
    <row r="5007" spans="1:6" ht="28.8" hidden="1" x14ac:dyDescent="0.3">
      <c r="A5007" s="29">
        <v>13</v>
      </c>
      <c r="B5007" s="30" t="s">
        <v>32118</v>
      </c>
      <c r="C5007" s="29" t="s">
        <v>32661</v>
      </c>
      <c r="D5007" s="30" t="s">
        <v>32662</v>
      </c>
      <c r="E5007" s="29" t="s">
        <v>9837</v>
      </c>
      <c r="F5007" s="30" t="s">
        <v>32673</v>
      </c>
    </row>
    <row r="5008" spans="1:6" ht="28.8" hidden="1" x14ac:dyDescent="0.3">
      <c r="A5008" s="29">
        <v>13</v>
      </c>
      <c r="B5008" s="30" t="s">
        <v>32118</v>
      </c>
      <c r="C5008" s="29" t="s">
        <v>32674</v>
      </c>
      <c r="D5008" s="30" t="s">
        <v>32675</v>
      </c>
      <c r="E5008" s="29" t="s">
        <v>9839</v>
      </c>
      <c r="F5008" s="30" t="s">
        <v>32676</v>
      </c>
    </row>
    <row r="5009" spans="1:6" ht="28.8" hidden="1" x14ac:dyDescent="0.3">
      <c r="A5009" s="29">
        <v>13</v>
      </c>
      <c r="B5009" s="30" t="s">
        <v>32118</v>
      </c>
      <c r="C5009" s="29" t="s">
        <v>32674</v>
      </c>
      <c r="D5009" s="30" t="s">
        <v>32675</v>
      </c>
      <c r="E5009" s="29" t="s">
        <v>9841</v>
      </c>
      <c r="F5009" s="30" t="s">
        <v>32677</v>
      </c>
    </row>
    <row r="5010" spans="1:6" ht="28.8" hidden="1" x14ac:dyDescent="0.3">
      <c r="A5010" s="29">
        <v>13</v>
      </c>
      <c r="B5010" s="30" t="s">
        <v>32118</v>
      </c>
      <c r="C5010" s="29" t="s">
        <v>32674</v>
      </c>
      <c r="D5010" s="30" t="s">
        <v>32675</v>
      </c>
      <c r="E5010" s="29" t="s">
        <v>9843</v>
      </c>
      <c r="F5010" s="30" t="s">
        <v>32678</v>
      </c>
    </row>
    <row r="5011" spans="1:6" ht="28.8" hidden="1" x14ac:dyDescent="0.3">
      <c r="A5011" s="29">
        <v>13</v>
      </c>
      <c r="B5011" s="30" t="s">
        <v>32118</v>
      </c>
      <c r="C5011" s="29" t="s">
        <v>32674</v>
      </c>
      <c r="D5011" s="30" t="s">
        <v>32675</v>
      </c>
      <c r="E5011" s="29" t="s">
        <v>9845</v>
      </c>
      <c r="F5011" s="30" t="s">
        <v>32679</v>
      </c>
    </row>
    <row r="5012" spans="1:6" ht="28.8" hidden="1" x14ac:dyDescent="0.3">
      <c r="A5012" s="29">
        <v>13</v>
      </c>
      <c r="B5012" s="30" t="s">
        <v>32118</v>
      </c>
      <c r="C5012" s="29" t="s">
        <v>32674</v>
      </c>
      <c r="D5012" s="30" t="s">
        <v>32675</v>
      </c>
      <c r="E5012" s="29" t="s">
        <v>9847</v>
      </c>
      <c r="F5012" s="30" t="s">
        <v>32680</v>
      </c>
    </row>
    <row r="5013" spans="1:6" ht="28.8" hidden="1" x14ac:dyDescent="0.3">
      <c r="A5013" s="29">
        <v>13</v>
      </c>
      <c r="B5013" s="30" t="s">
        <v>32118</v>
      </c>
      <c r="C5013" s="29" t="s">
        <v>32674</v>
      </c>
      <c r="D5013" s="30" t="s">
        <v>32675</v>
      </c>
      <c r="E5013" s="29" t="s">
        <v>9849</v>
      </c>
      <c r="F5013" s="30" t="s">
        <v>32681</v>
      </c>
    </row>
    <row r="5014" spans="1:6" ht="28.8" hidden="1" x14ac:dyDescent="0.3">
      <c r="A5014" s="29">
        <v>13</v>
      </c>
      <c r="B5014" s="30" t="s">
        <v>32118</v>
      </c>
      <c r="C5014" s="29" t="s">
        <v>32674</v>
      </c>
      <c r="D5014" s="30" t="s">
        <v>32675</v>
      </c>
      <c r="E5014" s="29" t="s">
        <v>9851</v>
      </c>
      <c r="F5014" s="30" t="s">
        <v>32682</v>
      </c>
    </row>
    <row r="5015" spans="1:6" ht="28.8" hidden="1" x14ac:dyDescent="0.3">
      <c r="A5015" s="29">
        <v>13</v>
      </c>
      <c r="B5015" s="30" t="s">
        <v>32118</v>
      </c>
      <c r="C5015" s="29" t="s">
        <v>32674</v>
      </c>
      <c r="D5015" s="30" t="s">
        <v>32675</v>
      </c>
      <c r="E5015" s="29" t="s">
        <v>9853</v>
      </c>
      <c r="F5015" s="30" t="s">
        <v>32683</v>
      </c>
    </row>
    <row r="5016" spans="1:6" ht="28.8" hidden="1" x14ac:dyDescent="0.3">
      <c r="A5016" s="29">
        <v>13</v>
      </c>
      <c r="B5016" s="30" t="s">
        <v>32118</v>
      </c>
      <c r="C5016" s="29" t="s">
        <v>32684</v>
      </c>
      <c r="D5016" s="30" t="s">
        <v>32685</v>
      </c>
      <c r="E5016" s="29" t="s">
        <v>9855</v>
      </c>
      <c r="F5016" s="30" t="s">
        <v>32686</v>
      </c>
    </row>
    <row r="5017" spans="1:6" ht="28.8" hidden="1" x14ac:dyDescent="0.3">
      <c r="A5017" s="29">
        <v>13</v>
      </c>
      <c r="B5017" s="30" t="s">
        <v>32118</v>
      </c>
      <c r="C5017" s="29" t="s">
        <v>32684</v>
      </c>
      <c r="D5017" s="30" t="s">
        <v>32685</v>
      </c>
      <c r="E5017" s="29" t="s">
        <v>9857</v>
      </c>
      <c r="F5017" s="30" t="s">
        <v>32687</v>
      </c>
    </row>
    <row r="5018" spans="1:6" ht="28.8" hidden="1" x14ac:dyDescent="0.3">
      <c r="A5018" s="29">
        <v>13</v>
      </c>
      <c r="B5018" s="30" t="s">
        <v>32118</v>
      </c>
      <c r="C5018" s="29" t="s">
        <v>32684</v>
      </c>
      <c r="D5018" s="30" t="s">
        <v>32685</v>
      </c>
      <c r="E5018" s="29" t="s">
        <v>9859</v>
      </c>
      <c r="F5018" s="30" t="s">
        <v>32688</v>
      </c>
    </row>
    <row r="5019" spans="1:6" ht="28.8" hidden="1" x14ac:dyDescent="0.3">
      <c r="A5019" s="29">
        <v>13</v>
      </c>
      <c r="B5019" s="30" t="s">
        <v>32118</v>
      </c>
      <c r="C5019" s="29" t="s">
        <v>32684</v>
      </c>
      <c r="D5019" s="30" t="s">
        <v>32685</v>
      </c>
      <c r="E5019" s="29" t="s">
        <v>9861</v>
      </c>
      <c r="F5019" s="30" t="s">
        <v>32689</v>
      </c>
    </row>
    <row r="5020" spans="1:6" ht="28.8" hidden="1" x14ac:dyDescent="0.3">
      <c r="A5020" s="29">
        <v>13</v>
      </c>
      <c r="B5020" s="30" t="s">
        <v>32118</v>
      </c>
      <c r="C5020" s="29" t="s">
        <v>32684</v>
      </c>
      <c r="D5020" s="30" t="s">
        <v>32685</v>
      </c>
      <c r="E5020" s="29" t="s">
        <v>9863</v>
      </c>
      <c r="F5020" s="30" t="s">
        <v>32690</v>
      </c>
    </row>
    <row r="5021" spans="1:6" ht="28.8" hidden="1" x14ac:dyDescent="0.3">
      <c r="A5021" s="29">
        <v>13</v>
      </c>
      <c r="B5021" s="30" t="s">
        <v>32118</v>
      </c>
      <c r="C5021" s="29" t="s">
        <v>32684</v>
      </c>
      <c r="D5021" s="30" t="s">
        <v>32685</v>
      </c>
      <c r="E5021" s="29" t="s">
        <v>9865</v>
      </c>
      <c r="F5021" s="30" t="s">
        <v>32691</v>
      </c>
    </row>
    <row r="5022" spans="1:6" ht="28.8" hidden="1" x14ac:dyDescent="0.3">
      <c r="A5022" s="29">
        <v>13</v>
      </c>
      <c r="B5022" s="30" t="s">
        <v>32118</v>
      </c>
      <c r="C5022" s="29" t="s">
        <v>32684</v>
      </c>
      <c r="D5022" s="30" t="s">
        <v>32685</v>
      </c>
      <c r="E5022" s="29" t="s">
        <v>9867</v>
      </c>
      <c r="F5022" s="30" t="s">
        <v>32692</v>
      </c>
    </row>
    <row r="5023" spans="1:6" ht="28.8" hidden="1" x14ac:dyDescent="0.3">
      <c r="A5023" s="29">
        <v>13</v>
      </c>
      <c r="B5023" s="30" t="s">
        <v>32118</v>
      </c>
      <c r="C5023" s="29" t="s">
        <v>32684</v>
      </c>
      <c r="D5023" s="30" t="s">
        <v>32685</v>
      </c>
      <c r="E5023" s="29" t="s">
        <v>9869</v>
      </c>
      <c r="F5023" s="30" t="s">
        <v>32693</v>
      </c>
    </row>
    <row r="5024" spans="1:6" ht="28.8" hidden="1" x14ac:dyDescent="0.3">
      <c r="A5024" s="29">
        <v>13</v>
      </c>
      <c r="B5024" s="30" t="s">
        <v>32118</v>
      </c>
      <c r="C5024" s="29" t="s">
        <v>32684</v>
      </c>
      <c r="D5024" s="30" t="s">
        <v>32685</v>
      </c>
      <c r="E5024" s="29" t="s">
        <v>9871</v>
      </c>
      <c r="F5024" s="30" t="s">
        <v>32694</v>
      </c>
    </row>
    <row r="5025" spans="1:6" ht="28.8" hidden="1" x14ac:dyDescent="0.3">
      <c r="A5025" s="29">
        <v>13</v>
      </c>
      <c r="B5025" s="30" t="s">
        <v>32118</v>
      </c>
      <c r="C5025" s="29" t="s">
        <v>32695</v>
      </c>
      <c r="D5025" s="30" t="s">
        <v>32696</v>
      </c>
      <c r="E5025" s="29" t="s">
        <v>9873</v>
      </c>
      <c r="F5025" s="30" t="s">
        <v>32697</v>
      </c>
    </row>
    <row r="5026" spans="1:6" ht="28.8" hidden="1" x14ac:dyDescent="0.3">
      <c r="A5026" s="29">
        <v>13</v>
      </c>
      <c r="B5026" s="30" t="s">
        <v>32118</v>
      </c>
      <c r="C5026" s="29" t="s">
        <v>32695</v>
      </c>
      <c r="D5026" s="30" t="s">
        <v>32696</v>
      </c>
      <c r="E5026" s="29" t="s">
        <v>9875</v>
      </c>
      <c r="F5026" s="30" t="s">
        <v>32698</v>
      </c>
    </row>
    <row r="5027" spans="1:6" ht="28.8" hidden="1" x14ac:dyDescent="0.3">
      <c r="A5027" s="29">
        <v>13</v>
      </c>
      <c r="B5027" s="30" t="s">
        <v>32118</v>
      </c>
      <c r="C5027" s="29" t="s">
        <v>32695</v>
      </c>
      <c r="D5027" s="30" t="s">
        <v>32696</v>
      </c>
      <c r="E5027" s="29" t="s">
        <v>9877</v>
      </c>
      <c r="F5027" s="30" t="s">
        <v>32699</v>
      </c>
    </row>
    <row r="5028" spans="1:6" ht="28.8" hidden="1" x14ac:dyDescent="0.3">
      <c r="A5028" s="29">
        <v>13</v>
      </c>
      <c r="B5028" s="30" t="s">
        <v>32118</v>
      </c>
      <c r="C5028" s="29" t="s">
        <v>32700</v>
      </c>
      <c r="D5028" s="30" t="s">
        <v>32701</v>
      </c>
      <c r="E5028" s="29" t="s">
        <v>9879</v>
      </c>
      <c r="F5028" s="30" t="s">
        <v>32702</v>
      </c>
    </row>
    <row r="5029" spans="1:6" ht="28.8" hidden="1" x14ac:dyDescent="0.3">
      <c r="A5029" s="29">
        <v>13</v>
      </c>
      <c r="B5029" s="30" t="s">
        <v>32118</v>
      </c>
      <c r="C5029" s="29" t="s">
        <v>32700</v>
      </c>
      <c r="D5029" s="30" t="s">
        <v>32701</v>
      </c>
      <c r="E5029" s="29" t="s">
        <v>9881</v>
      </c>
      <c r="F5029" s="30" t="s">
        <v>32703</v>
      </c>
    </row>
    <row r="5030" spans="1:6" ht="28.8" hidden="1" x14ac:dyDescent="0.3">
      <c r="A5030" s="29">
        <v>13</v>
      </c>
      <c r="B5030" s="30" t="s">
        <v>32118</v>
      </c>
      <c r="C5030" s="29" t="s">
        <v>32700</v>
      </c>
      <c r="D5030" s="30" t="s">
        <v>32701</v>
      </c>
      <c r="E5030" s="29" t="s">
        <v>9883</v>
      </c>
      <c r="F5030" s="30" t="s">
        <v>32704</v>
      </c>
    </row>
    <row r="5031" spans="1:6" ht="28.8" hidden="1" x14ac:dyDescent="0.3">
      <c r="A5031" s="29">
        <v>13</v>
      </c>
      <c r="B5031" s="30" t="s">
        <v>32118</v>
      </c>
      <c r="C5031" s="29" t="s">
        <v>32700</v>
      </c>
      <c r="D5031" s="30" t="s">
        <v>32701</v>
      </c>
      <c r="E5031" s="29" t="s">
        <v>9885</v>
      </c>
      <c r="F5031" s="30" t="s">
        <v>32705</v>
      </c>
    </row>
    <row r="5032" spans="1:6" ht="28.8" hidden="1" x14ac:dyDescent="0.3">
      <c r="A5032" s="29">
        <v>13</v>
      </c>
      <c r="B5032" s="30" t="s">
        <v>32118</v>
      </c>
      <c r="C5032" s="29" t="s">
        <v>32700</v>
      </c>
      <c r="D5032" s="30" t="s">
        <v>32701</v>
      </c>
      <c r="E5032" s="29" t="s">
        <v>9887</v>
      </c>
      <c r="F5032" s="30" t="s">
        <v>32706</v>
      </c>
    </row>
    <row r="5033" spans="1:6" ht="28.8" hidden="1" x14ac:dyDescent="0.3">
      <c r="A5033" s="29">
        <v>13</v>
      </c>
      <c r="B5033" s="30" t="s">
        <v>32118</v>
      </c>
      <c r="C5033" s="29" t="s">
        <v>32700</v>
      </c>
      <c r="D5033" s="30" t="s">
        <v>32701</v>
      </c>
      <c r="E5033" s="29" t="s">
        <v>9889</v>
      </c>
      <c r="F5033" s="30" t="s">
        <v>32707</v>
      </c>
    </row>
    <row r="5034" spans="1:6" ht="28.8" hidden="1" x14ac:dyDescent="0.3">
      <c r="A5034" s="29">
        <v>13</v>
      </c>
      <c r="B5034" s="30" t="s">
        <v>32118</v>
      </c>
      <c r="C5034" s="29" t="s">
        <v>32700</v>
      </c>
      <c r="D5034" s="30" t="s">
        <v>32701</v>
      </c>
      <c r="E5034" s="29" t="s">
        <v>9891</v>
      </c>
      <c r="F5034" s="30" t="s">
        <v>32708</v>
      </c>
    </row>
    <row r="5035" spans="1:6" ht="28.8" hidden="1" x14ac:dyDescent="0.3">
      <c r="A5035" s="29">
        <v>13</v>
      </c>
      <c r="B5035" s="30" t="s">
        <v>32118</v>
      </c>
      <c r="C5035" s="29" t="s">
        <v>32700</v>
      </c>
      <c r="D5035" s="30" t="s">
        <v>32701</v>
      </c>
      <c r="E5035" s="29" t="s">
        <v>9893</v>
      </c>
      <c r="F5035" s="30" t="s">
        <v>32709</v>
      </c>
    </row>
    <row r="5036" spans="1:6" ht="28.8" hidden="1" x14ac:dyDescent="0.3">
      <c r="A5036" s="29">
        <v>13</v>
      </c>
      <c r="B5036" s="30" t="s">
        <v>32118</v>
      </c>
      <c r="C5036" s="29" t="s">
        <v>32710</v>
      </c>
      <c r="D5036" s="30" t="s">
        <v>32711</v>
      </c>
      <c r="E5036" s="29" t="s">
        <v>9895</v>
      </c>
      <c r="F5036" s="30" t="s">
        <v>32712</v>
      </c>
    </row>
    <row r="5037" spans="1:6" ht="28.8" hidden="1" x14ac:dyDescent="0.3">
      <c r="A5037" s="29">
        <v>13</v>
      </c>
      <c r="B5037" s="30" t="s">
        <v>32118</v>
      </c>
      <c r="C5037" s="29" t="s">
        <v>32710</v>
      </c>
      <c r="D5037" s="30" t="s">
        <v>32711</v>
      </c>
      <c r="E5037" s="29" t="s">
        <v>9897</v>
      </c>
      <c r="F5037" s="30" t="s">
        <v>32713</v>
      </c>
    </row>
    <row r="5038" spans="1:6" ht="28.8" hidden="1" x14ac:dyDescent="0.3">
      <c r="A5038" s="29">
        <v>13</v>
      </c>
      <c r="B5038" s="30" t="s">
        <v>32118</v>
      </c>
      <c r="C5038" s="29" t="s">
        <v>32710</v>
      </c>
      <c r="D5038" s="30" t="s">
        <v>32711</v>
      </c>
      <c r="E5038" s="29" t="s">
        <v>9899</v>
      </c>
      <c r="F5038" s="30" t="s">
        <v>32714</v>
      </c>
    </row>
    <row r="5039" spans="1:6" ht="28.8" hidden="1" x14ac:dyDescent="0.3">
      <c r="A5039" s="29">
        <v>13</v>
      </c>
      <c r="B5039" s="30" t="s">
        <v>32118</v>
      </c>
      <c r="C5039" s="29" t="s">
        <v>32710</v>
      </c>
      <c r="D5039" s="30" t="s">
        <v>32711</v>
      </c>
      <c r="E5039" s="29" t="s">
        <v>9901</v>
      </c>
      <c r="F5039" s="30" t="s">
        <v>32715</v>
      </c>
    </row>
    <row r="5040" spans="1:6" ht="28.8" hidden="1" x14ac:dyDescent="0.3">
      <c r="A5040" s="29">
        <v>13</v>
      </c>
      <c r="B5040" s="30" t="s">
        <v>32118</v>
      </c>
      <c r="C5040" s="29" t="s">
        <v>32710</v>
      </c>
      <c r="D5040" s="30" t="s">
        <v>32711</v>
      </c>
      <c r="E5040" s="29" t="s">
        <v>9903</v>
      </c>
      <c r="F5040" s="30" t="s">
        <v>32716</v>
      </c>
    </row>
    <row r="5041" spans="1:6" ht="28.8" hidden="1" x14ac:dyDescent="0.3">
      <c r="A5041" s="29">
        <v>13</v>
      </c>
      <c r="B5041" s="30" t="s">
        <v>32118</v>
      </c>
      <c r="C5041" s="29" t="s">
        <v>32710</v>
      </c>
      <c r="D5041" s="30" t="s">
        <v>32711</v>
      </c>
      <c r="E5041" s="29" t="s">
        <v>9905</v>
      </c>
      <c r="F5041" s="30" t="s">
        <v>32717</v>
      </c>
    </row>
    <row r="5042" spans="1:6" ht="28.8" hidden="1" x14ac:dyDescent="0.3">
      <c r="A5042" s="29">
        <v>13</v>
      </c>
      <c r="B5042" s="30" t="s">
        <v>32118</v>
      </c>
      <c r="C5042" s="29" t="s">
        <v>32710</v>
      </c>
      <c r="D5042" s="30" t="s">
        <v>32711</v>
      </c>
      <c r="E5042" s="29" t="s">
        <v>9907</v>
      </c>
      <c r="F5042" s="30" t="s">
        <v>32718</v>
      </c>
    </row>
    <row r="5043" spans="1:6" ht="28.8" hidden="1" x14ac:dyDescent="0.3">
      <c r="A5043" s="29">
        <v>13</v>
      </c>
      <c r="B5043" s="30" t="s">
        <v>32118</v>
      </c>
      <c r="C5043" s="29" t="s">
        <v>32719</v>
      </c>
      <c r="D5043" s="30" t="s">
        <v>32720</v>
      </c>
      <c r="E5043" s="29" t="s">
        <v>9909</v>
      </c>
      <c r="F5043" s="30" t="s">
        <v>32721</v>
      </c>
    </row>
    <row r="5044" spans="1:6" ht="28.8" hidden="1" x14ac:dyDescent="0.3">
      <c r="A5044" s="29">
        <v>13</v>
      </c>
      <c r="B5044" s="30" t="s">
        <v>32118</v>
      </c>
      <c r="C5044" s="29" t="s">
        <v>32719</v>
      </c>
      <c r="D5044" s="30" t="s">
        <v>32720</v>
      </c>
      <c r="E5044" s="29" t="s">
        <v>9911</v>
      </c>
      <c r="F5044" s="30" t="s">
        <v>32722</v>
      </c>
    </row>
    <row r="5045" spans="1:6" ht="28.8" hidden="1" x14ac:dyDescent="0.3">
      <c r="A5045" s="29">
        <v>13</v>
      </c>
      <c r="B5045" s="30" t="s">
        <v>32118</v>
      </c>
      <c r="C5045" s="29" t="s">
        <v>32719</v>
      </c>
      <c r="D5045" s="30" t="s">
        <v>32720</v>
      </c>
      <c r="E5045" s="29" t="s">
        <v>9913</v>
      </c>
      <c r="F5045" s="30" t="s">
        <v>32723</v>
      </c>
    </row>
    <row r="5046" spans="1:6" ht="28.8" hidden="1" x14ac:dyDescent="0.3">
      <c r="A5046" s="29">
        <v>13</v>
      </c>
      <c r="B5046" s="30" t="s">
        <v>32118</v>
      </c>
      <c r="C5046" s="29" t="s">
        <v>32719</v>
      </c>
      <c r="D5046" s="30" t="s">
        <v>32720</v>
      </c>
      <c r="E5046" s="29" t="s">
        <v>9915</v>
      </c>
      <c r="F5046" s="30" t="s">
        <v>32724</v>
      </c>
    </row>
    <row r="5047" spans="1:6" ht="28.8" hidden="1" x14ac:dyDescent="0.3">
      <c r="A5047" s="29">
        <v>13</v>
      </c>
      <c r="B5047" s="30" t="s">
        <v>32118</v>
      </c>
      <c r="C5047" s="29" t="s">
        <v>32719</v>
      </c>
      <c r="D5047" s="30" t="s">
        <v>32720</v>
      </c>
      <c r="E5047" s="29" t="s">
        <v>9917</v>
      </c>
      <c r="F5047" s="30" t="s">
        <v>32725</v>
      </c>
    </row>
    <row r="5048" spans="1:6" ht="28.8" hidden="1" x14ac:dyDescent="0.3">
      <c r="A5048" s="29">
        <v>13</v>
      </c>
      <c r="B5048" s="30" t="s">
        <v>32118</v>
      </c>
      <c r="C5048" s="29" t="s">
        <v>32719</v>
      </c>
      <c r="D5048" s="30" t="s">
        <v>32720</v>
      </c>
      <c r="E5048" s="29" t="s">
        <v>9919</v>
      </c>
      <c r="F5048" s="30" t="s">
        <v>32726</v>
      </c>
    </row>
    <row r="5049" spans="1:6" ht="28.8" hidden="1" x14ac:dyDescent="0.3">
      <c r="A5049" s="29">
        <v>13</v>
      </c>
      <c r="B5049" s="30" t="s">
        <v>32118</v>
      </c>
      <c r="C5049" s="29" t="s">
        <v>32719</v>
      </c>
      <c r="D5049" s="30" t="s">
        <v>32720</v>
      </c>
      <c r="E5049" s="29" t="s">
        <v>9921</v>
      </c>
      <c r="F5049" s="30" t="s">
        <v>32727</v>
      </c>
    </row>
    <row r="5050" spans="1:6" ht="28.8" hidden="1" x14ac:dyDescent="0.3">
      <c r="A5050" s="29">
        <v>13</v>
      </c>
      <c r="B5050" s="30" t="s">
        <v>32118</v>
      </c>
      <c r="C5050" s="29" t="s">
        <v>32719</v>
      </c>
      <c r="D5050" s="30" t="s">
        <v>32720</v>
      </c>
      <c r="E5050" s="29" t="s">
        <v>9923</v>
      </c>
      <c r="F5050" s="30" t="s">
        <v>32728</v>
      </c>
    </row>
    <row r="5051" spans="1:6" ht="28.8" hidden="1" x14ac:dyDescent="0.3">
      <c r="A5051" s="29">
        <v>13</v>
      </c>
      <c r="B5051" s="30" t="s">
        <v>32118</v>
      </c>
      <c r="C5051" s="29" t="s">
        <v>32719</v>
      </c>
      <c r="D5051" s="30" t="s">
        <v>32720</v>
      </c>
      <c r="E5051" s="29" t="s">
        <v>9925</v>
      </c>
      <c r="F5051" s="30" t="s">
        <v>32729</v>
      </c>
    </row>
    <row r="5052" spans="1:6" ht="28.8" hidden="1" x14ac:dyDescent="0.3">
      <c r="A5052" s="29">
        <v>13</v>
      </c>
      <c r="B5052" s="30" t="s">
        <v>32118</v>
      </c>
      <c r="C5052" s="29" t="s">
        <v>32730</v>
      </c>
      <c r="D5052" s="30" t="s">
        <v>32731</v>
      </c>
      <c r="E5052" s="29" t="s">
        <v>9927</v>
      </c>
      <c r="F5052" s="30" t="s">
        <v>32732</v>
      </c>
    </row>
    <row r="5053" spans="1:6" ht="28.8" hidden="1" x14ac:dyDescent="0.3">
      <c r="A5053" s="29">
        <v>13</v>
      </c>
      <c r="B5053" s="30" t="s">
        <v>32118</v>
      </c>
      <c r="C5053" s="29" t="s">
        <v>32730</v>
      </c>
      <c r="D5053" s="30" t="s">
        <v>32731</v>
      </c>
      <c r="E5053" s="29" t="s">
        <v>9929</v>
      </c>
      <c r="F5053" s="30" t="s">
        <v>32733</v>
      </c>
    </row>
    <row r="5054" spans="1:6" ht="28.8" hidden="1" x14ac:dyDescent="0.3">
      <c r="A5054" s="29">
        <v>13</v>
      </c>
      <c r="B5054" s="30" t="s">
        <v>32118</v>
      </c>
      <c r="C5054" s="29" t="s">
        <v>32730</v>
      </c>
      <c r="D5054" s="30" t="s">
        <v>32731</v>
      </c>
      <c r="E5054" s="29" t="s">
        <v>9931</v>
      </c>
      <c r="F5054" s="30" t="s">
        <v>32734</v>
      </c>
    </row>
    <row r="5055" spans="1:6" ht="28.8" hidden="1" x14ac:dyDescent="0.3">
      <c r="A5055" s="29">
        <v>13</v>
      </c>
      <c r="B5055" s="30" t="s">
        <v>32118</v>
      </c>
      <c r="C5055" s="29" t="s">
        <v>32730</v>
      </c>
      <c r="D5055" s="30" t="s">
        <v>32731</v>
      </c>
      <c r="E5055" s="29" t="s">
        <v>9933</v>
      </c>
      <c r="F5055" s="30" t="s">
        <v>32735</v>
      </c>
    </row>
    <row r="5056" spans="1:6" ht="28.8" hidden="1" x14ac:dyDescent="0.3">
      <c r="A5056" s="29">
        <v>13</v>
      </c>
      <c r="B5056" s="30" t="s">
        <v>32118</v>
      </c>
      <c r="C5056" s="29" t="s">
        <v>32730</v>
      </c>
      <c r="D5056" s="30" t="s">
        <v>32731</v>
      </c>
      <c r="E5056" s="29" t="s">
        <v>9935</v>
      </c>
      <c r="F5056" s="30" t="s">
        <v>32736</v>
      </c>
    </row>
    <row r="5057" spans="1:6" ht="28.8" hidden="1" x14ac:dyDescent="0.3">
      <c r="A5057" s="29">
        <v>13</v>
      </c>
      <c r="B5057" s="30" t="s">
        <v>32118</v>
      </c>
      <c r="C5057" s="29" t="s">
        <v>32730</v>
      </c>
      <c r="D5057" s="30" t="s">
        <v>32731</v>
      </c>
      <c r="E5057" s="29" t="s">
        <v>9937</v>
      </c>
      <c r="F5057" s="30" t="s">
        <v>32737</v>
      </c>
    </row>
    <row r="5058" spans="1:6" ht="28.8" hidden="1" x14ac:dyDescent="0.3">
      <c r="A5058" s="29">
        <v>13</v>
      </c>
      <c r="B5058" s="30" t="s">
        <v>32118</v>
      </c>
      <c r="C5058" s="29" t="s">
        <v>32730</v>
      </c>
      <c r="D5058" s="30" t="s">
        <v>32731</v>
      </c>
      <c r="E5058" s="29" t="s">
        <v>9939</v>
      </c>
      <c r="F5058" s="30" t="s">
        <v>32738</v>
      </c>
    </row>
    <row r="5059" spans="1:6" ht="28.8" hidden="1" x14ac:dyDescent="0.3">
      <c r="A5059" s="29">
        <v>13</v>
      </c>
      <c r="B5059" s="30" t="s">
        <v>32118</v>
      </c>
      <c r="C5059" s="29" t="s">
        <v>32730</v>
      </c>
      <c r="D5059" s="30" t="s">
        <v>32731</v>
      </c>
      <c r="E5059" s="29" t="s">
        <v>9941</v>
      </c>
      <c r="F5059" s="30" t="s">
        <v>32739</v>
      </c>
    </row>
    <row r="5060" spans="1:6" ht="28.8" hidden="1" x14ac:dyDescent="0.3">
      <c r="A5060" s="29">
        <v>13</v>
      </c>
      <c r="B5060" s="30" t="s">
        <v>32118</v>
      </c>
      <c r="C5060" s="29" t="s">
        <v>32730</v>
      </c>
      <c r="D5060" s="30" t="s">
        <v>32731</v>
      </c>
      <c r="E5060" s="29" t="s">
        <v>9943</v>
      </c>
      <c r="F5060" s="30" t="s">
        <v>32740</v>
      </c>
    </row>
    <row r="5061" spans="1:6" ht="28.8" hidden="1" x14ac:dyDescent="0.3">
      <c r="A5061" s="29">
        <v>13</v>
      </c>
      <c r="B5061" s="30" t="s">
        <v>32118</v>
      </c>
      <c r="C5061" s="29" t="s">
        <v>32741</v>
      </c>
      <c r="D5061" s="30" t="s">
        <v>32742</v>
      </c>
      <c r="E5061" s="29" t="s">
        <v>9945</v>
      </c>
      <c r="F5061" s="30" t="s">
        <v>32743</v>
      </c>
    </row>
    <row r="5062" spans="1:6" ht="28.8" hidden="1" x14ac:dyDescent="0.3">
      <c r="A5062" s="29">
        <v>13</v>
      </c>
      <c r="B5062" s="30" t="s">
        <v>32118</v>
      </c>
      <c r="C5062" s="29" t="s">
        <v>32741</v>
      </c>
      <c r="D5062" s="30" t="s">
        <v>32742</v>
      </c>
      <c r="E5062" s="29" t="s">
        <v>9947</v>
      </c>
      <c r="F5062" s="30" t="s">
        <v>32744</v>
      </c>
    </row>
    <row r="5063" spans="1:6" ht="28.8" hidden="1" x14ac:dyDescent="0.3">
      <c r="A5063" s="29">
        <v>13</v>
      </c>
      <c r="B5063" s="30" t="s">
        <v>32118</v>
      </c>
      <c r="C5063" s="29" t="s">
        <v>32741</v>
      </c>
      <c r="D5063" s="30" t="s">
        <v>32742</v>
      </c>
      <c r="E5063" s="29" t="s">
        <v>9949</v>
      </c>
      <c r="F5063" s="30" t="s">
        <v>32745</v>
      </c>
    </row>
    <row r="5064" spans="1:6" ht="28.8" hidden="1" x14ac:dyDescent="0.3">
      <c r="A5064" s="29">
        <v>13</v>
      </c>
      <c r="B5064" s="30" t="s">
        <v>32118</v>
      </c>
      <c r="C5064" s="29" t="s">
        <v>32741</v>
      </c>
      <c r="D5064" s="30" t="s">
        <v>32742</v>
      </c>
      <c r="E5064" s="29" t="s">
        <v>9951</v>
      </c>
      <c r="F5064" s="30" t="s">
        <v>32746</v>
      </c>
    </row>
    <row r="5065" spans="1:6" ht="28.8" hidden="1" x14ac:dyDescent="0.3">
      <c r="A5065" s="29">
        <v>13</v>
      </c>
      <c r="B5065" s="30" t="s">
        <v>32118</v>
      </c>
      <c r="C5065" s="29" t="s">
        <v>32741</v>
      </c>
      <c r="D5065" s="30" t="s">
        <v>32742</v>
      </c>
      <c r="E5065" s="29" t="s">
        <v>9953</v>
      </c>
      <c r="F5065" s="30" t="s">
        <v>32747</v>
      </c>
    </row>
    <row r="5066" spans="1:6" ht="28.8" hidden="1" x14ac:dyDescent="0.3">
      <c r="A5066" s="29">
        <v>13</v>
      </c>
      <c r="B5066" s="30" t="s">
        <v>32118</v>
      </c>
      <c r="C5066" s="29" t="s">
        <v>32741</v>
      </c>
      <c r="D5066" s="30" t="s">
        <v>32742</v>
      </c>
      <c r="E5066" s="29" t="s">
        <v>9955</v>
      </c>
      <c r="F5066" s="30" t="s">
        <v>32748</v>
      </c>
    </row>
    <row r="5067" spans="1:6" ht="28.8" hidden="1" x14ac:dyDescent="0.3">
      <c r="A5067" s="29">
        <v>13</v>
      </c>
      <c r="B5067" s="30" t="s">
        <v>32118</v>
      </c>
      <c r="C5067" s="29" t="s">
        <v>32749</v>
      </c>
      <c r="D5067" s="30" t="s">
        <v>32750</v>
      </c>
      <c r="E5067" s="29" t="s">
        <v>9957</v>
      </c>
      <c r="F5067" s="30" t="s">
        <v>32751</v>
      </c>
    </row>
    <row r="5068" spans="1:6" ht="28.8" hidden="1" x14ac:dyDescent="0.3">
      <c r="A5068" s="29">
        <v>13</v>
      </c>
      <c r="B5068" s="30" t="s">
        <v>32118</v>
      </c>
      <c r="C5068" s="29" t="s">
        <v>32749</v>
      </c>
      <c r="D5068" s="30" t="s">
        <v>32750</v>
      </c>
      <c r="E5068" s="29" t="s">
        <v>9959</v>
      </c>
      <c r="F5068" s="30" t="s">
        <v>32752</v>
      </c>
    </row>
    <row r="5069" spans="1:6" ht="28.8" hidden="1" x14ac:dyDescent="0.3">
      <c r="A5069" s="29">
        <v>13</v>
      </c>
      <c r="B5069" s="30" t="s">
        <v>32118</v>
      </c>
      <c r="C5069" s="29" t="s">
        <v>32749</v>
      </c>
      <c r="D5069" s="30" t="s">
        <v>32750</v>
      </c>
      <c r="E5069" s="29" t="s">
        <v>9961</v>
      </c>
      <c r="F5069" s="30" t="s">
        <v>32753</v>
      </c>
    </row>
    <row r="5070" spans="1:6" ht="28.8" hidden="1" x14ac:dyDescent="0.3">
      <c r="A5070" s="29">
        <v>13</v>
      </c>
      <c r="B5070" s="30" t="s">
        <v>32118</v>
      </c>
      <c r="C5070" s="29" t="s">
        <v>32754</v>
      </c>
      <c r="D5070" s="30" t="s">
        <v>32755</v>
      </c>
      <c r="E5070" s="29" t="s">
        <v>9963</v>
      </c>
      <c r="F5070" s="30" t="s">
        <v>32756</v>
      </c>
    </row>
    <row r="5071" spans="1:6" ht="28.8" hidden="1" x14ac:dyDescent="0.3">
      <c r="A5071" s="29">
        <v>13</v>
      </c>
      <c r="B5071" s="30" t="s">
        <v>32118</v>
      </c>
      <c r="C5071" s="29" t="s">
        <v>32754</v>
      </c>
      <c r="D5071" s="30" t="s">
        <v>32755</v>
      </c>
      <c r="E5071" s="29" t="s">
        <v>9965</v>
      </c>
      <c r="F5071" s="30" t="s">
        <v>32757</v>
      </c>
    </row>
    <row r="5072" spans="1:6" ht="28.8" hidden="1" x14ac:dyDescent="0.3">
      <c r="A5072" s="29">
        <v>13</v>
      </c>
      <c r="B5072" s="30" t="s">
        <v>32118</v>
      </c>
      <c r="C5072" s="29" t="s">
        <v>32754</v>
      </c>
      <c r="D5072" s="30" t="s">
        <v>32755</v>
      </c>
      <c r="E5072" s="29" t="s">
        <v>9967</v>
      </c>
      <c r="F5072" s="30" t="s">
        <v>32758</v>
      </c>
    </row>
    <row r="5073" spans="1:6" ht="28.8" hidden="1" x14ac:dyDescent="0.3">
      <c r="A5073" s="29">
        <v>13</v>
      </c>
      <c r="B5073" s="30" t="s">
        <v>32118</v>
      </c>
      <c r="C5073" s="29" t="s">
        <v>32754</v>
      </c>
      <c r="D5073" s="30" t="s">
        <v>32755</v>
      </c>
      <c r="E5073" s="29" t="s">
        <v>9969</v>
      </c>
      <c r="F5073" s="30" t="s">
        <v>32759</v>
      </c>
    </row>
    <row r="5074" spans="1:6" ht="28.8" hidden="1" x14ac:dyDescent="0.3">
      <c r="A5074" s="29">
        <v>13</v>
      </c>
      <c r="B5074" s="30" t="s">
        <v>32118</v>
      </c>
      <c r="C5074" s="29" t="s">
        <v>32754</v>
      </c>
      <c r="D5074" s="30" t="s">
        <v>32755</v>
      </c>
      <c r="E5074" s="29" t="s">
        <v>9971</v>
      </c>
      <c r="F5074" s="30" t="s">
        <v>32760</v>
      </c>
    </row>
    <row r="5075" spans="1:6" ht="28.8" hidden="1" x14ac:dyDescent="0.3">
      <c r="A5075" s="29">
        <v>13</v>
      </c>
      <c r="B5075" s="30" t="s">
        <v>32118</v>
      </c>
      <c r="C5075" s="29" t="s">
        <v>32754</v>
      </c>
      <c r="D5075" s="30" t="s">
        <v>32755</v>
      </c>
      <c r="E5075" s="29" t="s">
        <v>9973</v>
      </c>
      <c r="F5075" s="30" t="s">
        <v>32761</v>
      </c>
    </row>
    <row r="5076" spans="1:6" ht="28.8" hidden="1" x14ac:dyDescent="0.3">
      <c r="A5076" s="29">
        <v>13</v>
      </c>
      <c r="B5076" s="30" t="s">
        <v>32118</v>
      </c>
      <c r="C5076" s="29" t="s">
        <v>32754</v>
      </c>
      <c r="D5076" s="30" t="s">
        <v>32755</v>
      </c>
      <c r="E5076" s="29" t="s">
        <v>9975</v>
      </c>
      <c r="F5076" s="30" t="s">
        <v>32762</v>
      </c>
    </row>
    <row r="5077" spans="1:6" ht="28.8" hidden="1" x14ac:dyDescent="0.3">
      <c r="A5077" s="29">
        <v>13</v>
      </c>
      <c r="B5077" s="30" t="s">
        <v>32118</v>
      </c>
      <c r="C5077" s="29" t="s">
        <v>32754</v>
      </c>
      <c r="D5077" s="30" t="s">
        <v>32755</v>
      </c>
      <c r="E5077" s="29" t="s">
        <v>9977</v>
      </c>
      <c r="F5077" s="30" t="s">
        <v>32763</v>
      </c>
    </row>
    <row r="5078" spans="1:6" ht="28.8" hidden="1" x14ac:dyDescent="0.3">
      <c r="A5078" s="29">
        <v>13</v>
      </c>
      <c r="B5078" s="30" t="s">
        <v>32118</v>
      </c>
      <c r="C5078" s="29" t="s">
        <v>32754</v>
      </c>
      <c r="D5078" s="30" t="s">
        <v>32755</v>
      </c>
      <c r="E5078" s="29" t="s">
        <v>9979</v>
      </c>
      <c r="F5078" s="30" t="s">
        <v>32764</v>
      </c>
    </row>
    <row r="5079" spans="1:6" ht="28.8" hidden="1" x14ac:dyDescent="0.3">
      <c r="A5079" s="29">
        <v>13</v>
      </c>
      <c r="B5079" s="30" t="s">
        <v>32118</v>
      </c>
      <c r="C5079" s="29" t="s">
        <v>32765</v>
      </c>
      <c r="D5079" s="30" t="s">
        <v>32766</v>
      </c>
      <c r="E5079" s="29" t="s">
        <v>9981</v>
      </c>
      <c r="F5079" s="30" t="s">
        <v>32767</v>
      </c>
    </row>
    <row r="5080" spans="1:6" ht="28.8" hidden="1" x14ac:dyDescent="0.3">
      <c r="A5080" s="29">
        <v>13</v>
      </c>
      <c r="B5080" s="30" t="s">
        <v>32118</v>
      </c>
      <c r="C5080" s="29" t="s">
        <v>32765</v>
      </c>
      <c r="D5080" s="30" t="s">
        <v>32766</v>
      </c>
      <c r="E5080" s="29" t="s">
        <v>9983</v>
      </c>
      <c r="F5080" s="30" t="s">
        <v>32768</v>
      </c>
    </row>
    <row r="5081" spans="1:6" ht="28.8" hidden="1" x14ac:dyDescent="0.3">
      <c r="A5081" s="29">
        <v>13</v>
      </c>
      <c r="B5081" s="30" t="s">
        <v>32118</v>
      </c>
      <c r="C5081" s="29" t="s">
        <v>32765</v>
      </c>
      <c r="D5081" s="30" t="s">
        <v>32766</v>
      </c>
      <c r="E5081" s="29" t="s">
        <v>9985</v>
      </c>
      <c r="F5081" s="30" t="s">
        <v>32769</v>
      </c>
    </row>
    <row r="5082" spans="1:6" ht="28.8" hidden="1" x14ac:dyDescent="0.3">
      <c r="A5082" s="29">
        <v>13</v>
      </c>
      <c r="B5082" s="30" t="s">
        <v>32118</v>
      </c>
      <c r="C5082" s="29" t="s">
        <v>32765</v>
      </c>
      <c r="D5082" s="30" t="s">
        <v>32766</v>
      </c>
      <c r="E5082" s="29" t="s">
        <v>9987</v>
      </c>
      <c r="F5082" s="30" t="s">
        <v>32770</v>
      </c>
    </row>
    <row r="5083" spans="1:6" ht="28.8" hidden="1" x14ac:dyDescent="0.3">
      <c r="A5083" s="29">
        <v>13</v>
      </c>
      <c r="B5083" s="30" t="s">
        <v>32118</v>
      </c>
      <c r="C5083" s="29" t="s">
        <v>32765</v>
      </c>
      <c r="D5083" s="30" t="s">
        <v>32766</v>
      </c>
      <c r="E5083" s="29" t="s">
        <v>9989</v>
      </c>
      <c r="F5083" s="30" t="s">
        <v>32771</v>
      </c>
    </row>
    <row r="5084" spans="1:6" ht="28.8" hidden="1" x14ac:dyDescent="0.3">
      <c r="A5084" s="29">
        <v>13</v>
      </c>
      <c r="B5084" s="30" t="s">
        <v>32118</v>
      </c>
      <c r="C5084" s="29" t="s">
        <v>32765</v>
      </c>
      <c r="D5084" s="30" t="s">
        <v>32766</v>
      </c>
      <c r="E5084" s="29" t="s">
        <v>9991</v>
      </c>
      <c r="F5084" s="30" t="s">
        <v>32772</v>
      </c>
    </row>
    <row r="5085" spans="1:6" ht="28.8" hidden="1" x14ac:dyDescent="0.3">
      <c r="A5085" s="29">
        <v>13</v>
      </c>
      <c r="B5085" s="30" t="s">
        <v>32118</v>
      </c>
      <c r="C5085" s="29" t="s">
        <v>32765</v>
      </c>
      <c r="D5085" s="30" t="s">
        <v>32766</v>
      </c>
      <c r="E5085" s="29" t="s">
        <v>9993</v>
      </c>
      <c r="F5085" s="30" t="s">
        <v>32773</v>
      </c>
    </row>
    <row r="5086" spans="1:6" ht="28.8" hidden="1" x14ac:dyDescent="0.3">
      <c r="A5086" s="29">
        <v>13</v>
      </c>
      <c r="B5086" s="30" t="s">
        <v>32118</v>
      </c>
      <c r="C5086" s="29" t="s">
        <v>32765</v>
      </c>
      <c r="D5086" s="30" t="s">
        <v>32766</v>
      </c>
      <c r="E5086" s="29" t="s">
        <v>9995</v>
      </c>
      <c r="F5086" s="30" t="s">
        <v>32774</v>
      </c>
    </row>
    <row r="5087" spans="1:6" ht="28.8" hidden="1" x14ac:dyDescent="0.3">
      <c r="A5087" s="29">
        <v>13</v>
      </c>
      <c r="B5087" s="30" t="s">
        <v>32118</v>
      </c>
      <c r="C5087" s="29" t="s">
        <v>32765</v>
      </c>
      <c r="D5087" s="30" t="s">
        <v>32766</v>
      </c>
      <c r="E5087" s="29" t="s">
        <v>9997</v>
      </c>
      <c r="F5087" s="30" t="s">
        <v>32775</v>
      </c>
    </row>
    <row r="5088" spans="1:6" ht="28.8" hidden="1" x14ac:dyDescent="0.3">
      <c r="A5088" s="29">
        <v>13</v>
      </c>
      <c r="B5088" s="30" t="s">
        <v>32118</v>
      </c>
      <c r="C5088" s="29" t="s">
        <v>32776</v>
      </c>
      <c r="D5088" s="30" t="s">
        <v>32777</v>
      </c>
      <c r="E5088" s="29" t="s">
        <v>9999</v>
      </c>
      <c r="F5088" s="30" t="s">
        <v>32778</v>
      </c>
    </row>
    <row r="5089" spans="1:6" ht="28.8" hidden="1" x14ac:dyDescent="0.3">
      <c r="A5089" s="29">
        <v>13</v>
      </c>
      <c r="B5089" s="30" t="s">
        <v>32118</v>
      </c>
      <c r="C5089" s="29" t="s">
        <v>32776</v>
      </c>
      <c r="D5089" s="30" t="s">
        <v>32777</v>
      </c>
      <c r="E5089" s="29" t="s">
        <v>10001</v>
      </c>
      <c r="F5089" s="30" t="s">
        <v>32779</v>
      </c>
    </row>
    <row r="5090" spans="1:6" ht="28.8" hidden="1" x14ac:dyDescent="0.3">
      <c r="A5090" s="29">
        <v>13</v>
      </c>
      <c r="B5090" s="30" t="s">
        <v>32118</v>
      </c>
      <c r="C5090" s="29" t="s">
        <v>32776</v>
      </c>
      <c r="D5090" s="30" t="s">
        <v>32777</v>
      </c>
      <c r="E5090" s="29" t="s">
        <v>10003</v>
      </c>
      <c r="F5090" s="30" t="s">
        <v>32780</v>
      </c>
    </row>
    <row r="5091" spans="1:6" ht="28.8" hidden="1" x14ac:dyDescent="0.3">
      <c r="A5091" s="29">
        <v>13</v>
      </c>
      <c r="B5091" s="30" t="s">
        <v>32118</v>
      </c>
      <c r="C5091" s="29" t="s">
        <v>32776</v>
      </c>
      <c r="D5091" s="30" t="s">
        <v>32777</v>
      </c>
      <c r="E5091" s="29" t="s">
        <v>10005</v>
      </c>
      <c r="F5091" s="30" t="s">
        <v>32781</v>
      </c>
    </row>
    <row r="5092" spans="1:6" ht="28.8" hidden="1" x14ac:dyDescent="0.3">
      <c r="A5092" s="29">
        <v>13</v>
      </c>
      <c r="B5092" s="30" t="s">
        <v>32118</v>
      </c>
      <c r="C5092" s="29" t="s">
        <v>32776</v>
      </c>
      <c r="D5092" s="30" t="s">
        <v>32777</v>
      </c>
      <c r="E5092" s="29" t="s">
        <v>10007</v>
      </c>
      <c r="F5092" s="30" t="s">
        <v>32782</v>
      </c>
    </row>
    <row r="5093" spans="1:6" ht="28.8" hidden="1" x14ac:dyDescent="0.3">
      <c r="A5093" s="29">
        <v>13</v>
      </c>
      <c r="B5093" s="30" t="s">
        <v>32118</v>
      </c>
      <c r="C5093" s="29" t="s">
        <v>32776</v>
      </c>
      <c r="D5093" s="30" t="s">
        <v>32777</v>
      </c>
      <c r="E5093" s="29" t="s">
        <v>10009</v>
      </c>
      <c r="F5093" s="30" t="s">
        <v>32783</v>
      </c>
    </row>
    <row r="5094" spans="1:6" ht="28.8" hidden="1" x14ac:dyDescent="0.3">
      <c r="A5094" s="29">
        <v>13</v>
      </c>
      <c r="B5094" s="30" t="s">
        <v>32118</v>
      </c>
      <c r="C5094" s="29" t="s">
        <v>32784</v>
      </c>
      <c r="D5094" s="30" t="s">
        <v>32785</v>
      </c>
      <c r="E5094" s="29" t="s">
        <v>10011</v>
      </c>
      <c r="F5094" s="30" t="s">
        <v>32786</v>
      </c>
    </row>
    <row r="5095" spans="1:6" ht="28.8" hidden="1" x14ac:dyDescent="0.3">
      <c r="A5095" s="29">
        <v>13</v>
      </c>
      <c r="B5095" s="30" t="s">
        <v>32118</v>
      </c>
      <c r="C5095" s="29" t="s">
        <v>32784</v>
      </c>
      <c r="D5095" s="30" t="s">
        <v>32785</v>
      </c>
      <c r="E5095" s="29" t="s">
        <v>10013</v>
      </c>
      <c r="F5095" s="30" t="s">
        <v>32787</v>
      </c>
    </row>
    <row r="5096" spans="1:6" ht="28.8" hidden="1" x14ac:dyDescent="0.3">
      <c r="A5096" s="29">
        <v>13</v>
      </c>
      <c r="B5096" s="30" t="s">
        <v>32118</v>
      </c>
      <c r="C5096" s="29" t="s">
        <v>32784</v>
      </c>
      <c r="D5096" s="30" t="s">
        <v>32785</v>
      </c>
      <c r="E5096" s="29" t="s">
        <v>10015</v>
      </c>
      <c r="F5096" s="30" t="s">
        <v>32788</v>
      </c>
    </row>
    <row r="5097" spans="1:6" ht="28.8" hidden="1" x14ac:dyDescent="0.3">
      <c r="A5097" s="29">
        <v>13</v>
      </c>
      <c r="B5097" s="30" t="s">
        <v>32118</v>
      </c>
      <c r="C5097" s="29" t="s">
        <v>32784</v>
      </c>
      <c r="D5097" s="30" t="s">
        <v>32785</v>
      </c>
      <c r="E5097" s="29" t="s">
        <v>10017</v>
      </c>
      <c r="F5097" s="30" t="s">
        <v>32789</v>
      </c>
    </row>
    <row r="5098" spans="1:6" ht="28.8" hidden="1" x14ac:dyDescent="0.3">
      <c r="A5098" s="29">
        <v>13</v>
      </c>
      <c r="B5098" s="30" t="s">
        <v>32118</v>
      </c>
      <c r="C5098" s="29" t="s">
        <v>32784</v>
      </c>
      <c r="D5098" s="30" t="s">
        <v>32785</v>
      </c>
      <c r="E5098" s="29" t="s">
        <v>10019</v>
      </c>
      <c r="F5098" s="30" t="s">
        <v>32790</v>
      </c>
    </row>
    <row r="5099" spans="1:6" ht="28.8" hidden="1" x14ac:dyDescent="0.3">
      <c r="A5099" s="29">
        <v>13</v>
      </c>
      <c r="B5099" s="30" t="s">
        <v>32118</v>
      </c>
      <c r="C5099" s="29" t="s">
        <v>32784</v>
      </c>
      <c r="D5099" s="30" t="s">
        <v>32785</v>
      </c>
      <c r="E5099" s="29" t="s">
        <v>10021</v>
      </c>
      <c r="F5099" s="30" t="s">
        <v>32791</v>
      </c>
    </row>
    <row r="5100" spans="1:6" ht="28.8" hidden="1" x14ac:dyDescent="0.3">
      <c r="A5100" s="29">
        <v>13</v>
      </c>
      <c r="B5100" s="30" t="s">
        <v>32118</v>
      </c>
      <c r="C5100" s="29" t="s">
        <v>32784</v>
      </c>
      <c r="D5100" s="30" t="s">
        <v>32785</v>
      </c>
      <c r="E5100" s="29" t="s">
        <v>10023</v>
      </c>
      <c r="F5100" s="30" t="s">
        <v>32792</v>
      </c>
    </row>
    <row r="5101" spans="1:6" ht="28.8" hidden="1" x14ac:dyDescent="0.3">
      <c r="A5101" s="29">
        <v>13</v>
      </c>
      <c r="B5101" s="30" t="s">
        <v>32118</v>
      </c>
      <c r="C5101" s="29" t="s">
        <v>32784</v>
      </c>
      <c r="D5101" s="30" t="s">
        <v>32785</v>
      </c>
      <c r="E5101" s="29" t="s">
        <v>10025</v>
      </c>
      <c r="F5101" s="30" t="s">
        <v>32793</v>
      </c>
    </row>
    <row r="5102" spans="1:6" ht="28.8" hidden="1" x14ac:dyDescent="0.3">
      <c r="A5102" s="29">
        <v>13</v>
      </c>
      <c r="B5102" s="30" t="s">
        <v>32118</v>
      </c>
      <c r="C5102" s="29" t="s">
        <v>32784</v>
      </c>
      <c r="D5102" s="30" t="s">
        <v>32785</v>
      </c>
      <c r="E5102" s="29" t="s">
        <v>10027</v>
      </c>
      <c r="F5102" s="30" t="s">
        <v>32794</v>
      </c>
    </row>
    <row r="5103" spans="1:6" ht="28.8" hidden="1" x14ac:dyDescent="0.3">
      <c r="A5103" s="29">
        <v>13</v>
      </c>
      <c r="B5103" s="30" t="s">
        <v>32118</v>
      </c>
      <c r="C5103" s="29" t="s">
        <v>32784</v>
      </c>
      <c r="D5103" s="30" t="s">
        <v>32785</v>
      </c>
      <c r="E5103" s="29" t="s">
        <v>10029</v>
      </c>
      <c r="F5103" s="30" t="s">
        <v>32795</v>
      </c>
    </row>
    <row r="5104" spans="1:6" ht="28.8" hidden="1" x14ac:dyDescent="0.3">
      <c r="A5104" s="29">
        <v>13</v>
      </c>
      <c r="B5104" s="30" t="s">
        <v>32118</v>
      </c>
      <c r="C5104" s="29" t="s">
        <v>32796</v>
      </c>
      <c r="D5104" s="30" t="s">
        <v>32797</v>
      </c>
      <c r="E5104" s="29" t="s">
        <v>10031</v>
      </c>
      <c r="F5104" s="30" t="s">
        <v>32798</v>
      </c>
    </row>
    <row r="5105" spans="1:6" ht="28.8" hidden="1" x14ac:dyDescent="0.3">
      <c r="A5105" s="29">
        <v>13</v>
      </c>
      <c r="B5105" s="30" t="s">
        <v>32118</v>
      </c>
      <c r="C5105" s="29" t="s">
        <v>32796</v>
      </c>
      <c r="D5105" s="30" t="s">
        <v>32797</v>
      </c>
      <c r="E5105" s="29" t="s">
        <v>10033</v>
      </c>
      <c r="F5105" s="30" t="s">
        <v>32799</v>
      </c>
    </row>
    <row r="5106" spans="1:6" ht="28.8" hidden="1" x14ac:dyDescent="0.3">
      <c r="A5106" s="29">
        <v>13</v>
      </c>
      <c r="B5106" s="30" t="s">
        <v>32118</v>
      </c>
      <c r="C5106" s="29" t="s">
        <v>32796</v>
      </c>
      <c r="D5106" s="30" t="s">
        <v>32797</v>
      </c>
      <c r="E5106" s="29" t="s">
        <v>10035</v>
      </c>
      <c r="F5106" s="30" t="s">
        <v>32800</v>
      </c>
    </row>
    <row r="5107" spans="1:6" ht="28.8" hidden="1" x14ac:dyDescent="0.3">
      <c r="A5107" s="29">
        <v>13</v>
      </c>
      <c r="B5107" s="30" t="s">
        <v>32118</v>
      </c>
      <c r="C5107" s="29" t="s">
        <v>32796</v>
      </c>
      <c r="D5107" s="30" t="s">
        <v>32797</v>
      </c>
      <c r="E5107" s="29" t="s">
        <v>10037</v>
      </c>
      <c r="F5107" s="30" t="s">
        <v>32801</v>
      </c>
    </row>
    <row r="5108" spans="1:6" ht="28.8" hidden="1" x14ac:dyDescent="0.3">
      <c r="A5108" s="29">
        <v>13</v>
      </c>
      <c r="B5108" s="30" t="s">
        <v>32118</v>
      </c>
      <c r="C5108" s="29" t="s">
        <v>32796</v>
      </c>
      <c r="D5108" s="30" t="s">
        <v>32797</v>
      </c>
      <c r="E5108" s="29" t="s">
        <v>10039</v>
      </c>
      <c r="F5108" s="30" t="s">
        <v>32802</v>
      </c>
    </row>
    <row r="5109" spans="1:6" ht="28.8" hidden="1" x14ac:dyDescent="0.3">
      <c r="A5109" s="29">
        <v>13</v>
      </c>
      <c r="B5109" s="30" t="s">
        <v>32118</v>
      </c>
      <c r="C5109" s="29" t="s">
        <v>32803</v>
      </c>
      <c r="D5109" s="30" t="s">
        <v>32804</v>
      </c>
      <c r="E5109" s="29" t="s">
        <v>10041</v>
      </c>
      <c r="F5109" s="30" t="s">
        <v>32805</v>
      </c>
    </row>
    <row r="5110" spans="1:6" ht="28.8" hidden="1" x14ac:dyDescent="0.3">
      <c r="A5110" s="29">
        <v>13</v>
      </c>
      <c r="B5110" s="30" t="s">
        <v>32118</v>
      </c>
      <c r="C5110" s="29" t="s">
        <v>32803</v>
      </c>
      <c r="D5110" s="30" t="s">
        <v>32804</v>
      </c>
      <c r="E5110" s="29" t="s">
        <v>10043</v>
      </c>
      <c r="F5110" s="30" t="s">
        <v>32806</v>
      </c>
    </row>
    <row r="5111" spans="1:6" ht="28.8" hidden="1" x14ac:dyDescent="0.3">
      <c r="A5111" s="29">
        <v>13</v>
      </c>
      <c r="B5111" s="30" t="s">
        <v>32118</v>
      </c>
      <c r="C5111" s="29" t="s">
        <v>32803</v>
      </c>
      <c r="D5111" s="30" t="s">
        <v>32804</v>
      </c>
      <c r="E5111" s="29" t="s">
        <v>10045</v>
      </c>
      <c r="F5111" s="30" t="s">
        <v>32807</v>
      </c>
    </row>
    <row r="5112" spans="1:6" ht="28.8" hidden="1" x14ac:dyDescent="0.3">
      <c r="A5112" s="29">
        <v>13</v>
      </c>
      <c r="B5112" s="30" t="s">
        <v>32118</v>
      </c>
      <c r="C5112" s="29" t="s">
        <v>32803</v>
      </c>
      <c r="D5112" s="30" t="s">
        <v>32804</v>
      </c>
      <c r="E5112" s="29" t="s">
        <v>10047</v>
      </c>
      <c r="F5112" s="30" t="s">
        <v>32808</v>
      </c>
    </row>
    <row r="5113" spans="1:6" ht="28.8" hidden="1" x14ac:dyDescent="0.3">
      <c r="A5113" s="29">
        <v>13</v>
      </c>
      <c r="B5113" s="30" t="s">
        <v>32118</v>
      </c>
      <c r="C5113" s="29" t="s">
        <v>32803</v>
      </c>
      <c r="D5113" s="30" t="s">
        <v>32804</v>
      </c>
      <c r="E5113" s="29" t="s">
        <v>10049</v>
      </c>
      <c r="F5113" s="30" t="s">
        <v>32809</v>
      </c>
    </row>
    <row r="5114" spans="1:6" ht="28.8" hidden="1" x14ac:dyDescent="0.3">
      <c r="A5114" s="29">
        <v>13</v>
      </c>
      <c r="B5114" s="30" t="s">
        <v>32118</v>
      </c>
      <c r="C5114" s="29" t="s">
        <v>32803</v>
      </c>
      <c r="D5114" s="30" t="s">
        <v>32804</v>
      </c>
      <c r="E5114" s="29" t="s">
        <v>10051</v>
      </c>
      <c r="F5114" s="30" t="s">
        <v>32810</v>
      </c>
    </row>
    <row r="5115" spans="1:6" ht="28.8" hidden="1" x14ac:dyDescent="0.3">
      <c r="A5115" s="29">
        <v>13</v>
      </c>
      <c r="B5115" s="30" t="s">
        <v>32118</v>
      </c>
      <c r="C5115" s="29" t="s">
        <v>32811</v>
      </c>
      <c r="D5115" s="30" t="s">
        <v>32812</v>
      </c>
      <c r="E5115" s="29" t="s">
        <v>10053</v>
      </c>
      <c r="F5115" s="30" t="s">
        <v>32813</v>
      </c>
    </row>
    <row r="5116" spans="1:6" ht="28.8" hidden="1" x14ac:dyDescent="0.3">
      <c r="A5116" s="29">
        <v>13</v>
      </c>
      <c r="B5116" s="30" t="s">
        <v>32118</v>
      </c>
      <c r="C5116" s="29" t="s">
        <v>32811</v>
      </c>
      <c r="D5116" s="30" t="s">
        <v>32812</v>
      </c>
      <c r="E5116" s="29" t="s">
        <v>10055</v>
      </c>
      <c r="F5116" s="30" t="s">
        <v>32814</v>
      </c>
    </row>
    <row r="5117" spans="1:6" ht="28.8" hidden="1" x14ac:dyDescent="0.3">
      <c r="A5117" s="29">
        <v>13</v>
      </c>
      <c r="B5117" s="30" t="s">
        <v>32118</v>
      </c>
      <c r="C5117" s="29" t="s">
        <v>32811</v>
      </c>
      <c r="D5117" s="30" t="s">
        <v>32812</v>
      </c>
      <c r="E5117" s="29" t="s">
        <v>10057</v>
      </c>
      <c r="F5117" s="30" t="s">
        <v>32815</v>
      </c>
    </row>
    <row r="5118" spans="1:6" ht="28.8" hidden="1" x14ac:dyDescent="0.3">
      <c r="A5118" s="29">
        <v>13</v>
      </c>
      <c r="B5118" s="30" t="s">
        <v>32118</v>
      </c>
      <c r="C5118" s="29" t="s">
        <v>32811</v>
      </c>
      <c r="D5118" s="30" t="s">
        <v>32812</v>
      </c>
      <c r="E5118" s="29" t="s">
        <v>10059</v>
      </c>
      <c r="F5118" s="30" t="s">
        <v>32816</v>
      </c>
    </row>
    <row r="5119" spans="1:6" ht="28.8" hidden="1" x14ac:dyDescent="0.3">
      <c r="A5119" s="29">
        <v>13</v>
      </c>
      <c r="B5119" s="30" t="s">
        <v>32118</v>
      </c>
      <c r="C5119" s="29" t="s">
        <v>32811</v>
      </c>
      <c r="D5119" s="30" t="s">
        <v>32812</v>
      </c>
      <c r="E5119" s="29" t="s">
        <v>10061</v>
      </c>
      <c r="F5119" s="30" t="s">
        <v>32817</v>
      </c>
    </row>
    <row r="5120" spans="1:6" ht="28.8" hidden="1" x14ac:dyDescent="0.3">
      <c r="A5120" s="29">
        <v>13</v>
      </c>
      <c r="B5120" s="30" t="s">
        <v>32118</v>
      </c>
      <c r="C5120" s="29" t="s">
        <v>32811</v>
      </c>
      <c r="D5120" s="30" t="s">
        <v>32812</v>
      </c>
      <c r="E5120" s="29" t="s">
        <v>10063</v>
      </c>
      <c r="F5120" s="30" t="s">
        <v>32818</v>
      </c>
    </row>
    <row r="5121" spans="1:6" ht="28.8" hidden="1" x14ac:dyDescent="0.3">
      <c r="A5121" s="29">
        <v>13</v>
      </c>
      <c r="B5121" s="30" t="s">
        <v>32118</v>
      </c>
      <c r="C5121" s="29" t="s">
        <v>32811</v>
      </c>
      <c r="D5121" s="30" t="s">
        <v>32812</v>
      </c>
      <c r="E5121" s="29" t="s">
        <v>10065</v>
      </c>
      <c r="F5121" s="30" t="s">
        <v>32819</v>
      </c>
    </row>
    <row r="5122" spans="1:6" ht="28.8" hidden="1" x14ac:dyDescent="0.3">
      <c r="A5122" s="29">
        <v>13</v>
      </c>
      <c r="B5122" s="30" t="s">
        <v>32118</v>
      </c>
      <c r="C5122" s="29" t="s">
        <v>32811</v>
      </c>
      <c r="D5122" s="30" t="s">
        <v>32812</v>
      </c>
      <c r="E5122" s="29" t="s">
        <v>10067</v>
      </c>
      <c r="F5122" s="30" t="s">
        <v>32820</v>
      </c>
    </row>
    <row r="5123" spans="1:6" ht="28.8" hidden="1" x14ac:dyDescent="0.3">
      <c r="A5123" s="29">
        <v>13</v>
      </c>
      <c r="B5123" s="30" t="s">
        <v>32118</v>
      </c>
      <c r="C5123" s="29" t="s">
        <v>32821</v>
      </c>
      <c r="D5123" s="30" t="s">
        <v>32822</v>
      </c>
      <c r="E5123" s="29" t="s">
        <v>10069</v>
      </c>
      <c r="F5123" s="30" t="s">
        <v>32823</v>
      </c>
    </row>
    <row r="5124" spans="1:6" ht="28.8" hidden="1" x14ac:dyDescent="0.3">
      <c r="A5124" s="29">
        <v>13</v>
      </c>
      <c r="B5124" s="30" t="s">
        <v>32118</v>
      </c>
      <c r="C5124" s="29" t="s">
        <v>32821</v>
      </c>
      <c r="D5124" s="30" t="s">
        <v>32822</v>
      </c>
      <c r="E5124" s="29" t="s">
        <v>10071</v>
      </c>
      <c r="F5124" s="30" t="s">
        <v>32824</v>
      </c>
    </row>
    <row r="5125" spans="1:6" ht="28.8" hidden="1" x14ac:dyDescent="0.3">
      <c r="A5125" s="29">
        <v>13</v>
      </c>
      <c r="B5125" s="30" t="s">
        <v>32118</v>
      </c>
      <c r="C5125" s="29" t="s">
        <v>32821</v>
      </c>
      <c r="D5125" s="30" t="s">
        <v>32822</v>
      </c>
      <c r="E5125" s="29" t="s">
        <v>10073</v>
      </c>
      <c r="F5125" s="30" t="s">
        <v>32825</v>
      </c>
    </row>
    <row r="5126" spans="1:6" ht="28.8" hidden="1" x14ac:dyDescent="0.3">
      <c r="A5126" s="29">
        <v>13</v>
      </c>
      <c r="B5126" s="30" t="s">
        <v>32118</v>
      </c>
      <c r="C5126" s="29" t="s">
        <v>32821</v>
      </c>
      <c r="D5126" s="30" t="s">
        <v>32822</v>
      </c>
      <c r="E5126" s="29" t="s">
        <v>10075</v>
      </c>
      <c r="F5126" s="30" t="s">
        <v>32826</v>
      </c>
    </row>
    <row r="5127" spans="1:6" ht="28.8" hidden="1" x14ac:dyDescent="0.3">
      <c r="A5127" s="29">
        <v>13</v>
      </c>
      <c r="B5127" s="30" t="s">
        <v>32118</v>
      </c>
      <c r="C5127" s="29" t="s">
        <v>32821</v>
      </c>
      <c r="D5127" s="30" t="s">
        <v>32822</v>
      </c>
      <c r="E5127" s="29" t="s">
        <v>10077</v>
      </c>
      <c r="F5127" s="30" t="s">
        <v>32827</v>
      </c>
    </row>
    <row r="5128" spans="1:6" ht="28.8" hidden="1" x14ac:dyDescent="0.3">
      <c r="A5128" s="29">
        <v>13</v>
      </c>
      <c r="B5128" s="30" t="s">
        <v>32118</v>
      </c>
      <c r="C5128" s="29" t="s">
        <v>32821</v>
      </c>
      <c r="D5128" s="30" t="s">
        <v>32822</v>
      </c>
      <c r="E5128" s="29" t="s">
        <v>10079</v>
      </c>
      <c r="F5128" s="30" t="s">
        <v>32828</v>
      </c>
    </row>
    <row r="5129" spans="1:6" ht="28.8" hidden="1" x14ac:dyDescent="0.3">
      <c r="A5129" s="29">
        <v>13</v>
      </c>
      <c r="B5129" s="30" t="s">
        <v>32118</v>
      </c>
      <c r="C5129" s="29" t="s">
        <v>32821</v>
      </c>
      <c r="D5129" s="30" t="s">
        <v>32822</v>
      </c>
      <c r="E5129" s="29" t="s">
        <v>10081</v>
      </c>
      <c r="F5129" s="30" t="s">
        <v>32829</v>
      </c>
    </row>
    <row r="5130" spans="1:6" ht="28.8" hidden="1" x14ac:dyDescent="0.3">
      <c r="A5130" s="29">
        <v>13</v>
      </c>
      <c r="B5130" s="30" t="s">
        <v>32118</v>
      </c>
      <c r="C5130" s="29" t="s">
        <v>32821</v>
      </c>
      <c r="D5130" s="30" t="s">
        <v>32822</v>
      </c>
      <c r="E5130" s="29" t="s">
        <v>10083</v>
      </c>
      <c r="F5130" s="30" t="s">
        <v>32830</v>
      </c>
    </row>
    <row r="5131" spans="1:6" ht="28.8" hidden="1" x14ac:dyDescent="0.3">
      <c r="A5131" s="29">
        <v>13</v>
      </c>
      <c r="B5131" s="30" t="s">
        <v>32118</v>
      </c>
      <c r="C5131" s="29" t="s">
        <v>32821</v>
      </c>
      <c r="D5131" s="30" t="s">
        <v>32822</v>
      </c>
      <c r="E5131" s="29" t="s">
        <v>10085</v>
      </c>
      <c r="F5131" s="30" t="s">
        <v>32831</v>
      </c>
    </row>
    <row r="5132" spans="1:6" ht="28.8" hidden="1" x14ac:dyDescent="0.3">
      <c r="A5132" s="29">
        <v>13</v>
      </c>
      <c r="B5132" s="30" t="s">
        <v>32118</v>
      </c>
      <c r="C5132" s="29" t="s">
        <v>32832</v>
      </c>
      <c r="D5132" s="30" t="s">
        <v>32833</v>
      </c>
      <c r="E5132" s="29" t="s">
        <v>10087</v>
      </c>
      <c r="F5132" s="30" t="s">
        <v>32834</v>
      </c>
    </row>
    <row r="5133" spans="1:6" ht="28.8" hidden="1" x14ac:dyDescent="0.3">
      <c r="A5133" s="29">
        <v>13</v>
      </c>
      <c r="B5133" s="30" t="s">
        <v>32118</v>
      </c>
      <c r="C5133" s="29" t="s">
        <v>32832</v>
      </c>
      <c r="D5133" s="30" t="s">
        <v>32833</v>
      </c>
      <c r="E5133" s="29" t="s">
        <v>10089</v>
      </c>
      <c r="F5133" s="30" t="s">
        <v>32835</v>
      </c>
    </row>
    <row r="5134" spans="1:6" ht="28.8" hidden="1" x14ac:dyDescent="0.3">
      <c r="A5134" s="29">
        <v>13</v>
      </c>
      <c r="B5134" s="30" t="s">
        <v>32118</v>
      </c>
      <c r="C5134" s="29" t="s">
        <v>32832</v>
      </c>
      <c r="D5134" s="30" t="s">
        <v>32833</v>
      </c>
      <c r="E5134" s="29" t="s">
        <v>10091</v>
      </c>
      <c r="F5134" s="30" t="s">
        <v>32836</v>
      </c>
    </row>
    <row r="5135" spans="1:6" ht="28.8" hidden="1" x14ac:dyDescent="0.3">
      <c r="A5135" s="29">
        <v>13</v>
      </c>
      <c r="B5135" s="30" t="s">
        <v>32118</v>
      </c>
      <c r="C5135" s="29" t="s">
        <v>32832</v>
      </c>
      <c r="D5135" s="30" t="s">
        <v>32833</v>
      </c>
      <c r="E5135" s="29" t="s">
        <v>10093</v>
      </c>
      <c r="F5135" s="30" t="s">
        <v>32837</v>
      </c>
    </row>
    <row r="5136" spans="1:6" ht="28.8" hidden="1" x14ac:dyDescent="0.3">
      <c r="A5136" s="29">
        <v>13</v>
      </c>
      <c r="B5136" s="30" t="s">
        <v>32118</v>
      </c>
      <c r="C5136" s="29" t="s">
        <v>32832</v>
      </c>
      <c r="D5136" s="30" t="s">
        <v>32833</v>
      </c>
      <c r="E5136" s="29" t="s">
        <v>10095</v>
      </c>
      <c r="F5136" s="30" t="s">
        <v>32838</v>
      </c>
    </row>
    <row r="5137" spans="1:6" ht="28.8" hidden="1" x14ac:dyDescent="0.3">
      <c r="A5137" s="29">
        <v>13</v>
      </c>
      <c r="B5137" s="30" t="s">
        <v>32118</v>
      </c>
      <c r="C5137" s="29" t="s">
        <v>32832</v>
      </c>
      <c r="D5137" s="30" t="s">
        <v>32833</v>
      </c>
      <c r="E5137" s="29" t="s">
        <v>10097</v>
      </c>
      <c r="F5137" s="30" t="s">
        <v>32839</v>
      </c>
    </row>
    <row r="5138" spans="1:6" ht="28.8" hidden="1" x14ac:dyDescent="0.3">
      <c r="A5138" s="29">
        <v>13</v>
      </c>
      <c r="B5138" s="30" t="s">
        <v>32118</v>
      </c>
      <c r="C5138" s="29" t="s">
        <v>32832</v>
      </c>
      <c r="D5138" s="30" t="s">
        <v>32833</v>
      </c>
      <c r="E5138" s="29" t="s">
        <v>10099</v>
      </c>
      <c r="F5138" s="30" t="s">
        <v>32840</v>
      </c>
    </row>
    <row r="5139" spans="1:6" ht="28.8" hidden="1" x14ac:dyDescent="0.3">
      <c r="A5139" s="29">
        <v>13</v>
      </c>
      <c r="B5139" s="30" t="s">
        <v>32118</v>
      </c>
      <c r="C5139" s="29" t="s">
        <v>32832</v>
      </c>
      <c r="D5139" s="30" t="s">
        <v>32833</v>
      </c>
      <c r="E5139" s="29" t="s">
        <v>10101</v>
      </c>
      <c r="F5139" s="30" t="s">
        <v>32841</v>
      </c>
    </row>
    <row r="5140" spans="1:6" ht="28.8" hidden="1" x14ac:dyDescent="0.3">
      <c r="A5140" s="29">
        <v>13</v>
      </c>
      <c r="B5140" s="30" t="s">
        <v>32118</v>
      </c>
      <c r="C5140" s="29" t="s">
        <v>32832</v>
      </c>
      <c r="D5140" s="30" t="s">
        <v>32833</v>
      </c>
      <c r="E5140" s="29" t="s">
        <v>10103</v>
      </c>
      <c r="F5140" s="30" t="s">
        <v>32842</v>
      </c>
    </row>
    <row r="5141" spans="1:6" ht="28.8" hidden="1" x14ac:dyDescent="0.3">
      <c r="A5141" s="29">
        <v>13</v>
      </c>
      <c r="B5141" s="30" t="s">
        <v>32118</v>
      </c>
      <c r="C5141" s="29" t="s">
        <v>32832</v>
      </c>
      <c r="D5141" s="30" t="s">
        <v>32833</v>
      </c>
      <c r="E5141" s="29" t="s">
        <v>10105</v>
      </c>
      <c r="F5141" s="30" t="s">
        <v>32843</v>
      </c>
    </row>
    <row r="5142" spans="1:6" ht="28.8" hidden="1" x14ac:dyDescent="0.3">
      <c r="A5142" s="29">
        <v>14</v>
      </c>
      <c r="B5142" s="30" t="s">
        <v>32844</v>
      </c>
      <c r="C5142" s="29" t="s">
        <v>32845</v>
      </c>
      <c r="D5142" s="30" t="s">
        <v>32846</v>
      </c>
      <c r="E5142" s="29" t="s">
        <v>10107</v>
      </c>
      <c r="F5142" s="30" t="s">
        <v>32847</v>
      </c>
    </row>
    <row r="5143" spans="1:6" ht="28.8" hidden="1" x14ac:dyDescent="0.3">
      <c r="A5143" s="29">
        <v>14</v>
      </c>
      <c r="B5143" s="30" t="s">
        <v>32844</v>
      </c>
      <c r="C5143" s="29" t="s">
        <v>32845</v>
      </c>
      <c r="D5143" s="30" t="s">
        <v>32846</v>
      </c>
      <c r="E5143" s="29" t="s">
        <v>10109</v>
      </c>
      <c r="F5143" s="30" t="s">
        <v>32848</v>
      </c>
    </row>
    <row r="5144" spans="1:6" ht="28.8" hidden="1" x14ac:dyDescent="0.3">
      <c r="A5144" s="29">
        <v>14</v>
      </c>
      <c r="B5144" s="30" t="s">
        <v>32844</v>
      </c>
      <c r="C5144" s="29" t="s">
        <v>32845</v>
      </c>
      <c r="D5144" s="30" t="s">
        <v>32846</v>
      </c>
      <c r="E5144" s="29" t="s">
        <v>10111</v>
      </c>
      <c r="F5144" s="30" t="s">
        <v>32849</v>
      </c>
    </row>
    <row r="5145" spans="1:6" ht="28.8" hidden="1" x14ac:dyDescent="0.3">
      <c r="A5145" s="29">
        <v>14</v>
      </c>
      <c r="B5145" s="30" t="s">
        <v>32844</v>
      </c>
      <c r="C5145" s="29" t="s">
        <v>32845</v>
      </c>
      <c r="D5145" s="30" t="s">
        <v>32846</v>
      </c>
      <c r="E5145" s="29" t="s">
        <v>10113</v>
      </c>
      <c r="F5145" s="30" t="s">
        <v>32850</v>
      </c>
    </row>
    <row r="5146" spans="1:6" ht="28.8" hidden="1" x14ac:dyDescent="0.3">
      <c r="A5146" s="29">
        <v>14</v>
      </c>
      <c r="B5146" s="30" t="s">
        <v>32844</v>
      </c>
      <c r="C5146" s="29" t="s">
        <v>32845</v>
      </c>
      <c r="D5146" s="30" t="s">
        <v>32846</v>
      </c>
      <c r="E5146" s="29" t="s">
        <v>10115</v>
      </c>
      <c r="F5146" s="30" t="s">
        <v>32851</v>
      </c>
    </row>
    <row r="5147" spans="1:6" ht="28.8" hidden="1" x14ac:dyDescent="0.3">
      <c r="A5147" s="29">
        <v>14</v>
      </c>
      <c r="B5147" s="30" t="s">
        <v>32844</v>
      </c>
      <c r="C5147" s="29" t="s">
        <v>32845</v>
      </c>
      <c r="D5147" s="30" t="s">
        <v>32846</v>
      </c>
      <c r="E5147" s="29" t="s">
        <v>10117</v>
      </c>
      <c r="F5147" s="30" t="s">
        <v>32852</v>
      </c>
    </row>
    <row r="5148" spans="1:6" ht="28.8" hidden="1" x14ac:dyDescent="0.3">
      <c r="A5148" s="29">
        <v>14</v>
      </c>
      <c r="B5148" s="30" t="s">
        <v>32844</v>
      </c>
      <c r="C5148" s="29" t="s">
        <v>32845</v>
      </c>
      <c r="D5148" s="30" t="s">
        <v>32846</v>
      </c>
      <c r="E5148" s="29" t="s">
        <v>10119</v>
      </c>
      <c r="F5148" s="30" t="s">
        <v>32853</v>
      </c>
    </row>
    <row r="5149" spans="1:6" ht="28.8" hidden="1" x14ac:dyDescent="0.3">
      <c r="A5149" s="29">
        <v>14</v>
      </c>
      <c r="B5149" s="30" t="s">
        <v>32844</v>
      </c>
      <c r="C5149" s="29" t="s">
        <v>32845</v>
      </c>
      <c r="D5149" s="30" t="s">
        <v>32846</v>
      </c>
      <c r="E5149" s="29" t="s">
        <v>10121</v>
      </c>
      <c r="F5149" s="30" t="s">
        <v>32854</v>
      </c>
    </row>
    <row r="5150" spans="1:6" ht="28.8" hidden="1" x14ac:dyDescent="0.3">
      <c r="A5150" s="29">
        <v>14</v>
      </c>
      <c r="B5150" s="30" t="s">
        <v>32844</v>
      </c>
      <c r="C5150" s="29" t="s">
        <v>32845</v>
      </c>
      <c r="D5150" s="30" t="s">
        <v>32846</v>
      </c>
      <c r="E5150" s="29" t="s">
        <v>10123</v>
      </c>
      <c r="F5150" s="30" t="s">
        <v>32855</v>
      </c>
    </row>
    <row r="5151" spans="1:6" ht="28.8" hidden="1" x14ac:dyDescent="0.3">
      <c r="A5151" s="29">
        <v>14</v>
      </c>
      <c r="B5151" s="30" t="s">
        <v>32844</v>
      </c>
      <c r="C5151" s="29" t="s">
        <v>32845</v>
      </c>
      <c r="D5151" s="30" t="s">
        <v>32846</v>
      </c>
      <c r="E5151" s="29" t="s">
        <v>10125</v>
      </c>
      <c r="F5151" s="30" t="s">
        <v>32856</v>
      </c>
    </row>
    <row r="5152" spans="1:6" ht="28.8" hidden="1" x14ac:dyDescent="0.3">
      <c r="A5152" s="29">
        <v>14</v>
      </c>
      <c r="B5152" s="30" t="s">
        <v>32844</v>
      </c>
      <c r="C5152" s="29" t="s">
        <v>32857</v>
      </c>
      <c r="D5152" s="30" t="s">
        <v>32858</v>
      </c>
      <c r="E5152" s="29" t="s">
        <v>10127</v>
      </c>
      <c r="F5152" s="30" t="s">
        <v>32859</v>
      </c>
    </row>
    <row r="5153" spans="1:6" ht="28.8" hidden="1" x14ac:dyDescent="0.3">
      <c r="A5153" s="29">
        <v>14</v>
      </c>
      <c r="B5153" s="30" t="s">
        <v>32844</v>
      </c>
      <c r="C5153" s="29" t="s">
        <v>32857</v>
      </c>
      <c r="D5153" s="30" t="s">
        <v>32858</v>
      </c>
      <c r="E5153" s="29" t="s">
        <v>10129</v>
      </c>
      <c r="F5153" s="30" t="s">
        <v>32860</v>
      </c>
    </row>
    <row r="5154" spans="1:6" ht="28.8" hidden="1" x14ac:dyDescent="0.3">
      <c r="A5154" s="29">
        <v>14</v>
      </c>
      <c r="B5154" s="30" t="s">
        <v>32844</v>
      </c>
      <c r="C5154" s="29" t="s">
        <v>32857</v>
      </c>
      <c r="D5154" s="30" t="s">
        <v>32858</v>
      </c>
      <c r="E5154" s="29" t="s">
        <v>10131</v>
      </c>
      <c r="F5154" s="30" t="s">
        <v>32861</v>
      </c>
    </row>
    <row r="5155" spans="1:6" ht="28.8" hidden="1" x14ac:dyDescent="0.3">
      <c r="A5155" s="29">
        <v>14</v>
      </c>
      <c r="B5155" s="30" t="s">
        <v>32844</v>
      </c>
      <c r="C5155" s="29" t="s">
        <v>32857</v>
      </c>
      <c r="D5155" s="30" t="s">
        <v>32858</v>
      </c>
      <c r="E5155" s="29" t="s">
        <v>10133</v>
      </c>
      <c r="F5155" s="30" t="s">
        <v>32862</v>
      </c>
    </row>
    <row r="5156" spans="1:6" ht="28.8" hidden="1" x14ac:dyDescent="0.3">
      <c r="A5156" s="29">
        <v>14</v>
      </c>
      <c r="B5156" s="30" t="s">
        <v>32844</v>
      </c>
      <c r="C5156" s="29" t="s">
        <v>32857</v>
      </c>
      <c r="D5156" s="30" t="s">
        <v>32858</v>
      </c>
      <c r="E5156" s="29" t="s">
        <v>10135</v>
      </c>
      <c r="F5156" s="30" t="s">
        <v>32863</v>
      </c>
    </row>
    <row r="5157" spans="1:6" ht="28.8" hidden="1" x14ac:dyDescent="0.3">
      <c r="A5157" s="29">
        <v>14</v>
      </c>
      <c r="B5157" s="30" t="s">
        <v>32844</v>
      </c>
      <c r="C5157" s="29" t="s">
        <v>32857</v>
      </c>
      <c r="D5157" s="30" t="s">
        <v>32858</v>
      </c>
      <c r="E5157" s="29" t="s">
        <v>10137</v>
      </c>
      <c r="F5157" s="30" t="s">
        <v>32864</v>
      </c>
    </row>
    <row r="5158" spans="1:6" ht="28.8" hidden="1" x14ac:dyDescent="0.3">
      <c r="A5158" s="29">
        <v>14</v>
      </c>
      <c r="B5158" s="30" t="s">
        <v>32844</v>
      </c>
      <c r="C5158" s="29" t="s">
        <v>32857</v>
      </c>
      <c r="D5158" s="30" t="s">
        <v>32858</v>
      </c>
      <c r="E5158" s="29" t="s">
        <v>10139</v>
      </c>
      <c r="F5158" s="30" t="s">
        <v>32865</v>
      </c>
    </row>
    <row r="5159" spans="1:6" ht="28.8" hidden="1" x14ac:dyDescent="0.3">
      <c r="A5159" s="29">
        <v>14</v>
      </c>
      <c r="B5159" s="30" t="s">
        <v>32844</v>
      </c>
      <c r="C5159" s="29" t="s">
        <v>32857</v>
      </c>
      <c r="D5159" s="30" t="s">
        <v>32858</v>
      </c>
      <c r="E5159" s="29" t="s">
        <v>10141</v>
      </c>
      <c r="F5159" s="30" t="s">
        <v>32866</v>
      </c>
    </row>
    <row r="5160" spans="1:6" ht="28.8" hidden="1" x14ac:dyDescent="0.3">
      <c r="A5160" s="29">
        <v>14</v>
      </c>
      <c r="B5160" s="30" t="s">
        <v>32844</v>
      </c>
      <c r="C5160" s="29" t="s">
        <v>32857</v>
      </c>
      <c r="D5160" s="30" t="s">
        <v>32858</v>
      </c>
      <c r="E5160" s="29" t="s">
        <v>10143</v>
      </c>
      <c r="F5160" s="30" t="s">
        <v>32867</v>
      </c>
    </row>
    <row r="5161" spans="1:6" ht="28.8" hidden="1" x14ac:dyDescent="0.3">
      <c r="A5161" s="29">
        <v>14</v>
      </c>
      <c r="B5161" s="30" t="s">
        <v>32844</v>
      </c>
      <c r="C5161" s="29" t="s">
        <v>32857</v>
      </c>
      <c r="D5161" s="30" t="s">
        <v>32858</v>
      </c>
      <c r="E5161" s="29" t="s">
        <v>10145</v>
      </c>
      <c r="F5161" s="30" t="s">
        <v>32868</v>
      </c>
    </row>
    <row r="5162" spans="1:6" ht="28.8" hidden="1" x14ac:dyDescent="0.3">
      <c r="A5162" s="29">
        <v>14</v>
      </c>
      <c r="B5162" s="30" t="s">
        <v>32844</v>
      </c>
      <c r="C5162" s="29" t="s">
        <v>32869</v>
      </c>
      <c r="D5162" s="30" t="s">
        <v>32870</v>
      </c>
      <c r="E5162" s="29" t="s">
        <v>10147</v>
      </c>
      <c r="F5162" s="30" t="s">
        <v>32871</v>
      </c>
    </row>
    <row r="5163" spans="1:6" ht="28.8" hidden="1" x14ac:dyDescent="0.3">
      <c r="A5163" s="29">
        <v>14</v>
      </c>
      <c r="B5163" s="30" t="s">
        <v>32844</v>
      </c>
      <c r="C5163" s="29" t="s">
        <v>32869</v>
      </c>
      <c r="D5163" s="30" t="s">
        <v>32870</v>
      </c>
      <c r="E5163" s="29" t="s">
        <v>10149</v>
      </c>
      <c r="F5163" s="30" t="s">
        <v>32872</v>
      </c>
    </row>
    <row r="5164" spans="1:6" ht="28.8" hidden="1" x14ac:dyDescent="0.3">
      <c r="A5164" s="29">
        <v>14</v>
      </c>
      <c r="B5164" s="30" t="s">
        <v>32844</v>
      </c>
      <c r="C5164" s="29" t="s">
        <v>32869</v>
      </c>
      <c r="D5164" s="30" t="s">
        <v>32870</v>
      </c>
      <c r="E5164" s="29" t="s">
        <v>10151</v>
      </c>
      <c r="F5164" s="30" t="s">
        <v>32873</v>
      </c>
    </row>
    <row r="5165" spans="1:6" ht="28.8" hidden="1" x14ac:dyDescent="0.3">
      <c r="A5165" s="29">
        <v>14</v>
      </c>
      <c r="B5165" s="30" t="s">
        <v>32844</v>
      </c>
      <c r="C5165" s="29" t="s">
        <v>32869</v>
      </c>
      <c r="D5165" s="30" t="s">
        <v>32870</v>
      </c>
      <c r="E5165" s="29" t="s">
        <v>10153</v>
      </c>
      <c r="F5165" s="30" t="s">
        <v>32874</v>
      </c>
    </row>
    <row r="5166" spans="1:6" ht="28.8" hidden="1" x14ac:dyDescent="0.3">
      <c r="A5166" s="29">
        <v>14</v>
      </c>
      <c r="B5166" s="30" t="s">
        <v>32844</v>
      </c>
      <c r="C5166" s="29" t="s">
        <v>32869</v>
      </c>
      <c r="D5166" s="30" t="s">
        <v>32870</v>
      </c>
      <c r="E5166" s="29" t="s">
        <v>10155</v>
      </c>
      <c r="F5166" s="30" t="s">
        <v>32875</v>
      </c>
    </row>
    <row r="5167" spans="1:6" ht="28.8" hidden="1" x14ac:dyDescent="0.3">
      <c r="A5167" s="29">
        <v>14</v>
      </c>
      <c r="B5167" s="30" t="s">
        <v>32844</v>
      </c>
      <c r="C5167" s="29" t="s">
        <v>32869</v>
      </c>
      <c r="D5167" s="30" t="s">
        <v>32870</v>
      </c>
      <c r="E5167" s="29" t="s">
        <v>10157</v>
      </c>
      <c r="F5167" s="30" t="s">
        <v>32876</v>
      </c>
    </row>
    <row r="5168" spans="1:6" ht="28.8" hidden="1" x14ac:dyDescent="0.3">
      <c r="A5168" s="29">
        <v>14</v>
      </c>
      <c r="B5168" s="30" t="s">
        <v>32844</v>
      </c>
      <c r="C5168" s="29" t="s">
        <v>32869</v>
      </c>
      <c r="D5168" s="30" t="s">
        <v>32870</v>
      </c>
      <c r="E5168" s="29" t="s">
        <v>10159</v>
      </c>
      <c r="F5168" s="30" t="s">
        <v>32877</v>
      </c>
    </row>
    <row r="5169" spans="1:6" ht="28.8" hidden="1" x14ac:dyDescent="0.3">
      <c r="A5169" s="29">
        <v>14</v>
      </c>
      <c r="B5169" s="30" t="s">
        <v>32844</v>
      </c>
      <c r="C5169" s="29" t="s">
        <v>32869</v>
      </c>
      <c r="D5169" s="30" t="s">
        <v>32870</v>
      </c>
      <c r="E5169" s="29" t="s">
        <v>10161</v>
      </c>
      <c r="F5169" s="30" t="s">
        <v>32878</v>
      </c>
    </row>
    <row r="5170" spans="1:6" ht="28.8" hidden="1" x14ac:dyDescent="0.3">
      <c r="A5170" s="29">
        <v>14</v>
      </c>
      <c r="B5170" s="30" t="s">
        <v>32844</v>
      </c>
      <c r="C5170" s="29" t="s">
        <v>32869</v>
      </c>
      <c r="D5170" s="30" t="s">
        <v>32870</v>
      </c>
      <c r="E5170" s="29" t="s">
        <v>10163</v>
      </c>
      <c r="F5170" s="30" t="s">
        <v>32879</v>
      </c>
    </row>
    <row r="5171" spans="1:6" ht="28.8" hidden="1" x14ac:dyDescent="0.3">
      <c r="A5171" s="29">
        <v>14</v>
      </c>
      <c r="B5171" s="30" t="s">
        <v>32844</v>
      </c>
      <c r="C5171" s="29" t="s">
        <v>32869</v>
      </c>
      <c r="D5171" s="30" t="s">
        <v>32870</v>
      </c>
      <c r="E5171" s="29" t="s">
        <v>10165</v>
      </c>
      <c r="F5171" s="30" t="s">
        <v>32880</v>
      </c>
    </row>
    <row r="5172" spans="1:6" ht="28.8" hidden="1" x14ac:dyDescent="0.3">
      <c r="A5172" s="29">
        <v>14</v>
      </c>
      <c r="B5172" s="30" t="s">
        <v>32844</v>
      </c>
      <c r="C5172" s="29" t="s">
        <v>32881</v>
      </c>
      <c r="D5172" s="30" t="s">
        <v>32882</v>
      </c>
      <c r="E5172" s="29" t="s">
        <v>10167</v>
      </c>
      <c r="F5172" s="30" t="s">
        <v>32883</v>
      </c>
    </row>
    <row r="5173" spans="1:6" ht="28.8" hidden="1" x14ac:dyDescent="0.3">
      <c r="A5173" s="29">
        <v>14</v>
      </c>
      <c r="B5173" s="30" t="s">
        <v>32844</v>
      </c>
      <c r="C5173" s="29" t="s">
        <v>32881</v>
      </c>
      <c r="D5173" s="30" t="s">
        <v>32882</v>
      </c>
      <c r="E5173" s="29" t="s">
        <v>10169</v>
      </c>
      <c r="F5173" s="30" t="s">
        <v>32884</v>
      </c>
    </row>
    <row r="5174" spans="1:6" ht="28.8" hidden="1" x14ac:dyDescent="0.3">
      <c r="A5174" s="29">
        <v>14</v>
      </c>
      <c r="B5174" s="30" t="s">
        <v>32844</v>
      </c>
      <c r="C5174" s="29" t="s">
        <v>32881</v>
      </c>
      <c r="D5174" s="30" t="s">
        <v>32882</v>
      </c>
      <c r="E5174" s="29" t="s">
        <v>10171</v>
      </c>
      <c r="F5174" s="30" t="s">
        <v>32885</v>
      </c>
    </row>
    <row r="5175" spans="1:6" ht="28.8" hidden="1" x14ac:dyDescent="0.3">
      <c r="A5175" s="29">
        <v>14</v>
      </c>
      <c r="B5175" s="30" t="s">
        <v>32844</v>
      </c>
      <c r="C5175" s="29" t="s">
        <v>32881</v>
      </c>
      <c r="D5175" s="30" t="s">
        <v>32882</v>
      </c>
      <c r="E5175" s="29" t="s">
        <v>10173</v>
      </c>
      <c r="F5175" s="30" t="s">
        <v>32886</v>
      </c>
    </row>
    <row r="5176" spans="1:6" ht="28.8" hidden="1" x14ac:dyDescent="0.3">
      <c r="A5176" s="29">
        <v>14</v>
      </c>
      <c r="B5176" s="30" t="s">
        <v>32844</v>
      </c>
      <c r="C5176" s="29" t="s">
        <v>32881</v>
      </c>
      <c r="D5176" s="30" t="s">
        <v>32882</v>
      </c>
      <c r="E5176" s="29" t="s">
        <v>10175</v>
      </c>
      <c r="F5176" s="30" t="s">
        <v>32887</v>
      </c>
    </row>
    <row r="5177" spans="1:6" ht="28.8" hidden="1" x14ac:dyDescent="0.3">
      <c r="A5177" s="29">
        <v>14</v>
      </c>
      <c r="B5177" s="30" t="s">
        <v>32844</v>
      </c>
      <c r="C5177" s="29" t="s">
        <v>32881</v>
      </c>
      <c r="D5177" s="30" t="s">
        <v>32882</v>
      </c>
      <c r="E5177" s="29" t="s">
        <v>10177</v>
      </c>
      <c r="F5177" s="30" t="s">
        <v>32888</v>
      </c>
    </row>
    <row r="5178" spans="1:6" ht="28.8" hidden="1" x14ac:dyDescent="0.3">
      <c r="A5178" s="29">
        <v>14</v>
      </c>
      <c r="B5178" s="30" t="s">
        <v>32844</v>
      </c>
      <c r="C5178" s="29" t="s">
        <v>32881</v>
      </c>
      <c r="D5178" s="30" t="s">
        <v>32882</v>
      </c>
      <c r="E5178" s="29" t="s">
        <v>10179</v>
      </c>
      <c r="F5178" s="30" t="s">
        <v>32889</v>
      </c>
    </row>
    <row r="5179" spans="1:6" ht="28.8" hidden="1" x14ac:dyDescent="0.3">
      <c r="A5179" s="29">
        <v>14</v>
      </c>
      <c r="B5179" s="30" t="s">
        <v>32844</v>
      </c>
      <c r="C5179" s="29" t="s">
        <v>32881</v>
      </c>
      <c r="D5179" s="30" t="s">
        <v>32882</v>
      </c>
      <c r="E5179" s="29" t="s">
        <v>10181</v>
      </c>
      <c r="F5179" s="30" t="s">
        <v>32890</v>
      </c>
    </row>
    <row r="5180" spans="1:6" ht="28.8" hidden="1" x14ac:dyDescent="0.3">
      <c r="A5180" s="29">
        <v>14</v>
      </c>
      <c r="B5180" s="30" t="s">
        <v>32844</v>
      </c>
      <c r="C5180" s="29" t="s">
        <v>32881</v>
      </c>
      <c r="D5180" s="30" t="s">
        <v>32882</v>
      </c>
      <c r="E5180" s="29" t="s">
        <v>10183</v>
      </c>
      <c r="F5180" s="30" t="s">
        <v>32891</v>
      </c>
    </row>
    <row r="5181" spans="1:6" ht="28.8" hidden="1" x14ac:dyDescent="0.3">
      <c r="A5181" s="29">
        <v>14</v>
      </c>
      <c r="B5181" s="30" t="s">
        <v>32844</v>
      </c>
      <c r="C5181" s="29" t="s">
        <v>32881</v>
      </c>
      <c r="D5181" s="30" t="s">
        <v>32882</v>
      </c>
      <c r="E5181" s="29" t="s">
        <v>10185</v>
      </c>
      <c r="F5181" s="30" t="s">
        <v>32892</v>
      </c>
    </row>
    <row r="5182" spans="1:6" ht="28.8" hidden="1" x14ac:dyDescent="0.3">
      <c r="A5182" s="29">
        <v>14</v>
      </c>
      <c r="B5182" s="30" t="s">
        <v>32844</v>
      </c>
      <c r="C5182" s="29" t="s">
        <v>32893</v>
      </c>
      <c r="D5182" s="30" t="s">
        <v>32894</v>
      </c>
      <c r="E5182" s="29" t="s">
        <v>10187</v>
      </c>
      <c r="F5182" s="30" t="s">
        <v>32895</v>
      </c>
    </row>
    <row r="5183" spans="1:6" ht="28.8" hidden="1" x14ac:dyDescent="0.3">
      <c r="A5183" s="29">
        <v>14</v>
      </c>
      <c r="B5183" s="30" t="s">
        <v>32844</v>
      </c>
      <c r="C5183" s="29" t="s">
        <v>32893</v>
      </c>
      <c r="D5183" s="30" t="s">
        <v>32894</v>
      </c>
      <c r="E5183" s="29" t="s">
        <v>10189</v>
      </c>
      <c r="F5183" s="30" t="s">
        <v>32896</v>
      </c>
    </row>
    <row r="5184" spans="1:6" ht="28.8" hidden="1" x14ac:dyDescent="0.3">
      <c r="A5184" s="29">
        <v>14</v>
      </c>
      <c r="B5184" s="30" t="s">
        <v>32844</v>
      </c>
      <c r="C5184" s="29" t="s">
        <v>32893</v>
      </c>
      <c r="D5184" s="30" t="s">
        <v>32894</v>
      </c>
      <c r="E5184" s="29" t="s">
        <v>10191</v>
      </c>
      <c r="F5184" s="30" t="s">
        <v>32897</v>
      </c>
    </row>
    <row r="5185" spans="1:6" ht="28.8" hidden="1" x14ac:dyDescent="0.3">
      <c r="A5185" s="29">
        <v>14</v>
      </c>
      <c r="B5185" s="30" t="s">
        <v>32844</v>
      </c>
      <c r="C5185" s="29" t="s">
        <v>32893</v>
      </c>
      <c r="D5185" s="30" t="s">
        <v>32894</v>
      </c>
      <c r="E5185" s="29" t="s">
        <v>10193</v>
      </c>
      <c r="F5185" s="30" t="s">
        <v>32898</v>
      </c>
    </row>
    <row r="5186" spans="1:6" ht="28.8" hidden="1" x14ac:dyDescent="0.3">
      <c r="A5186" s="29">
        <v>14</v>
      </c>
      <c r="B5186" s="30" t="s">
        <v>32844</v>
      </c>
      <c r="C5186" s="29" t="s">
        <v>32893</v>
      </c>
      <c r="D5186" s="30" t="s">
        <v>32894</v>
      </c>
      <c r="E5186" s="29" t="s">
        <v>10195</v>
      </c>
      <c r="F5186" s="30" t="s">
        <v>32899</v>
      </c>
    </row>
    <row r="5187" spans="1:6" ht="28.8" hidden="1" x14ac:dyDescent="0.3">
      <c r="A5187" s="29">
        <v>14</v>
      </c>
      <c r="B5187" s="30" t="s">
        <v>32844</v>
      </c>
      <c r="C5187" s="29" t="s">
        <v>32893</v>
      </c>
      <c r="D5187" s="30" t="s">
        <v>32894</v>
      </c>
      <c r="E5187" s="29" t="s">
        <v>10197</v>
      </c>
      <c r="F5187" s="30" t="s">
        <v>32900</v>
      </c>
    </row>
    <row r="5188" spans="1:6" ht="28.8" hidden="1" x14ac:dyDescent="0.3">
      <c r="A5188" s="29">
        <v>14</v>
      </c>
      <c r="B5188" s="30" t="s">
        <v>32844</v>
      </c>
      <c r="C5188" s="29" t="s">
        <v>32893</v>
      </c>
      <c r="D5188" s="30" t="s">
        <v>32894</v>
      </c>
      <c r="E5188" s="29" t="s">
        <v>10199</v>
      </c>
      <c r="F5188" s="30" t="s">
        <v>32901</v>
      </c>
    </row>
    <row r="5189" spans="1:6" ht="28.8" hidden="1" x14ac:dyDescent="0.3">
      <c r="A5189" s="29">
        <v>14</v>
      </c>
      <c r="B5189" s="30" t="s">
        <v>32844</v>
      </c>
      <c r="C5189" s="29" t="s">
        <v>32893</v>
      </c>
      <c r="D5189" s="30" t="s">
        <v>32894</v>
      </c>
      <c r="E5189" s="29" t="s">
        <v>10201</v>
      </c>
      <c r="F5189" s="30" t="s">
        <v>32902</v>
      </c>
    </row>
    <row r="5190" spans="1:6" ht="28.8" hidden="1" x14ac:dyDescent="0.3">
      <c r="A5190" s="29">
        <v>14</v>
      </c>
      <c r="B5190" s="30" t="s">
        <v>32844</v>
      </c>
      <c r="C5190" s="29" t="s">
        <v>32893</v>
      </c>
      <c r="D5190" s="30" t="s">
        <v>32894</v>
      </c>
      <c r="E5190" s="29" t="s">
        <v>10203</v>
      </c>
      <c r="F5190" s="30" t="s">
        <v>32903</v>
      </c>
    </row>
    <row r="5191" spans="1:6" ht="28.8" hidden="1" x14ac:dyDescent="0.3">
      <c r="A5191" s="29">
        <v>14</v>
      </c>
      <c r="B5191" s="30" t="s">
        <v>32844</v>
      </c>
      <c r="C5191" s="29" t="s">
        <v>32893</v>
      </c>
      <c r="D5191" s="30" t="s">
        <v>32894</v>
      </c>
      <c r="E5191" s="29" t="s">
        <v>10205</v>
      </c>
      <c r="F5191" s="30" t="s">
        <v>32904</v>
      </c>
    </row>
    <row r="5192" spans="1:6" ht="28.8" hidden="1" x14ac:dyDescent="0.3">
      <c r="A5192" s="29">
        <v>14</v>
      </c>
      <c r="B5192" s="30" t="s">
        <v>32844</v>
      </c>
      <c r="C5192" s="29" t="s">
        <v>32905</v>
      </c>
      <c r="D5192" s="30" t="s">
        <v>32906</v>
      </c>
      <c r="E5192" s="29" t="s">
        <v>10207</v>
      </c>
      <c r="F5192" s="30" t="s">
        <v>32907</v>
      </c>
    </row>
    <row r="5193" spans="1:6" ht="28.8" hidden="1" x14ac:dyDescent="0.3">
      <c r="A5193" s="29">
        <v>14</v>
      </c>
      <c r="B5193" s="30" t="s">
        <v>32844</v>
      </c>
      <c r="C5193" s="29" t="s">
        <v>32905</v>
      </c>
      <c r="D5193" s="30" t="s">
        <v>32906</v>
      </c>
      <c r="E5193" s="29" t="s">
        <v>10209</v>
      </c>
      <c r="F5193" s="30" t="s">
        <v>32908</v>
      </c>
    </row>
    <row r="5194" spans="1:6" ht="28.8" hidden="1" x14ac:dyDescent="0.3">
      <c r="A5194" s="29">
        <v>14</v>
      </c>
      <c r="B5194" s="30" t="s">
        <v>32844</v>
      </c>
      <c r="C5194" s="29" t="s">
        <v>32905</v>
      </c>
      <c r="D5194" s="30" t="s">
        <v>32906</v>
      </c>
      <c r="E5194" s="29" t="s">
        <v>10211</v>
      </c>
      <c r="F5194" s="30" t="s">
        <v>32909</v>
      </c>
    </row>
    <row r="5195" spans="1:6" ht="28.8" hidden="1" x14ac:dyDescent="0.3">
      <c r="A5195" s="29">
        <v>14</v>
      </c>
      <c r="B5195" s="30" t="s">
        <v>32844</v>
      </c>
      <c r="C5195" s="29" t="s">
        <v>32905</v>
      </c>
      <c r="D5195" s="30" t="s">
        <v>32906</v>
      </c>
      <c r="E5195" s="29" t="s">
        <v>10213</v>
      </c>
      <c r="F5195" s="30" t="s">
        <v>32910</v>
      </c>
    </row>
    <row r="5196" spans="1:6" ht="28.8" hidden="1" x14ac:dyDescent="0.3">
      <c r="A5196" s="29">
        <v>14</v>
      </c>
      <c r="B5196" s="30" t="s">
        <v>32844</v>
      </c>
      <c r="C5196" s="29" t="s">
        <v>32905</v>
      </c>
      <c r="D5196" s="30" t="s">
        <v>32906</v>
      </c>
      <c r="E5196" s="29" t="s">
        <v>10215</v>
      </c>
      <c r="F5196" s="30" t="s">
        <v>32911</v>
      </c>
    </row>
    <row r="5197" spans="1:6" ht="28.8" hidden="1" x14ac:dyDescent="0.3">
      <c r="A5197" s="29">
        <v>14</v>
      </c>
      <c r="B5197" s="30" t="s">
        <v>32844</v>
      </c>
      <c r="C5197" s="29" t="s">
        <v>32905</v>
      </c>
      <c r="D5197" s="30" t="s">
        <v>32906</v>
      </c>
      <c r="E5197" s="29" t="s">
        <v>10217</v>
      </c>
      <c r="F5197" s="30" t="s">
        <v>32912</v>
      </c>
    </row>
    <row r="5198" spans="1:6" ht="28.8" hidden="1" x14ac:dyDescent="0.3">
      <c r="A5198" s="29">
        <v>14</v>
      </c>
      <c r="B5198" s="30" t="s">
        <v>32844</v>
      </c>
      <c r="C5198" s="29" t="s">
        <v>32905</v>
      </c>
      <c r="D5198" s="30" t="s">
        <v>32906</v>
      </c>
      <c r="E5198" s="29" t="s">
        <v>10219</v>
      </c>
      <c r="F5198" s="30" t="s">
        <v>32913</v>
      </c>
    </row>
    <row r="5199" spans="1:6" ht="28.8" hidden="1" x14ac:dyDescent="0.3">
      <c r="A5199" s="29">
        <v>14</v>
      </c>
      <c r="B5199" s="30" t="s">
        <v>32844</v>
      </c>
      <c r="C5199" s="29" t="s">
        <v>32905</v>
      </c>
      <c r="D5199" s="30" t="s">
        <v>32906</v>
      </c>
      <c r="E5199" s="29" t="s">
        <v>10221</v>
      </c>
      <c r="F5199" s="30" t="s">
        <v>32914</v>
      </c>
    </row>
    <row r="5200" spans="1:6" ht="28.8" hidden="1" x14ac:dyDescent="0.3">
      <c r="A5200" s="29">
        <v>14</v>
      </c>
      <c r="B5200" s="30" t="s">
        <v>32844</v>
      </c>
      <c r="C5200" s="29" t="s">
        <v>32905</v>
      </c>
      <c r="D5200" s="30" t="s">
        <v>32906</v>
      </c>
      <c r="E5200" s="29" t="s">
        <v>10223</v>
      </c>
      <c r="F5200" s="30" t="s">
        <v>32915</v>
      </c>
    </row>
    <row r="5201" spans="1:6" ht="28.8" hidden="1" x14ac:dyDescent="0.3">
      <c r="A5201" s="29">
        <v>14</v>
      </c>
      <c r="B5201" s="30" t="s">
        <v>32844</v>
      </c>
      <c r="C5201" s="29" t="s">
        <v>32905</v>
      </c>
      <c r="D5201" s="30" t="s">
        <v>32906</v>
      </c>
      <c r="E5201" s="29" t="s">
        <v>10225</v>
      </c>
      <c r="F5201" s="30" t="s">
        <v>32916</v>
      </c>
    </row>
    <row r="5202" spans="1:6" ht="28.8" hidden="1" x14ac:dyDescent="0.3">
      <c r="A5202" s="29">
        <v>14</v>
      </c>
      <c r="B5202" s="30" t="s">
        <v>32844</v>
      </c>
      <c r="C5202" s="29" t="s">
        <v>32917</v>
      </c>
      <c r="D5202" s="30" t="s">
        <v>32918</v>
      </c>
      <c r="E5202" s="29" t="s">
        <v>10227</v>
      </c>
      <c r="F5202" s="30" t="s">
        <v>32919</v>
      </c>
    </row>
    <row r="5203" spans="1:6" ht="43.2" hidden="1" x14ac:dyDescent="0.3">
      <c r="A5203" s="29">
        <v>14</v>
      </c>
      <c r="B5203" s="30" t="s">
        <v>32844</v>
      </c>
      <c r="C5203" s="29" t="s">
        <v>32917</v>
      </c>
      <c r="D5203" s="30" t="s">
        <v>32918</v>
      </c>
      <c r="E5203" s="29" t="s">
        <v>10229</v>
      </c>
      <c r="F5203" s="30" t="s">
        <v>32920</v>
      </c>
    </row>
    <row r="5204" spans="1:6" ht="28.8" hidden="1" x14ac:dyDescent="0.3">
      <c r="A5204" s="29">
        <v>14</v>
      </c>
      <c r="B5204" s="30" t="s">
        <v>32844</v>
      </c>
      <c r="C5204" s="29" t="s">
        <v>32917</v>
      </c>
      <c r="D5204" s="30" t="s">
        <v>32918</v>
      </c>
      <c r="E5204" s="29" t="s">
        <v>10231</v>
      </c>
      <c r="F5204" s="30" t="s">
        <v>32921</v>
      </c>
    </row>
    <row r="5205" spans="1:6" ht="43.2" hidden="1" x14ac:dyDescent="0.3">
      <c r="A5205" s="29">
        <v>14</v>
      </c>
      <c r="B5205" s="30" t="s">
        <v>32844</v>
      </c>
      <c r="C5205" s="29" t="s">
        <v>32917</v>
      </c>
      <c r="D5205" s="30" t="s">
        <v>32918</v>
      </c>
      <c r="E5205" s="29" t="s">
        <v>10233</v>
      </c>
      <c r="F5205" s="30" t="s">
        <v>32922</v>
      </c>
    </row>
    <row r="5206" spans="1:6" ht="43.2" hidden="1" x14ac:dyDescent="0.3">
      <c r="A5206" s="29">
        <v>14</v>
      </c>
      <c r="B5206" s="30" t="s">
        <v>32844</v>
      </c>
      <c r="C5206" s="29" t="s">
        <v>32917</v>
      </c>
      <c r="D5206" s="30" t="s">
        <v>32918</v>
      </c>
      <c r="E5206" s="29" t="s">
        <v>10235</v>
      </c>
      <c r="F5206" s="30" t="s">
        <v>32923</v>
      </c>
    </row>
    <row r="5207" spans="1:6" ht="28.8" hidden="1" x14ac:dyDescent="0.3">
      <c r="A5207" s="29">
        <v>14</v>
      </c>
      <c r="B5207" s="30" t="s">
        <v>32844</v>
      </c>
      <c r="C5207" s="29" t="s">
        <v>32917</v>
      </c>
      <c r="D5207" s="30" t="s">
        <v>32918</v>
      </c>
      <c r="E5207" s="29" t="s">
        <v>10237</v>
      </c>
      <c r="F5207" s="30" t="s">
        <v>32924</v>
      </c>
    </row>
    <row r="5208" spans="1:6" ht="28.8" hidden="1" x14ac:dyDescent="0.3">
      <c r="A5208" s="29">
        <v>14</v>
      </c>
      <c r="B5208" s="30" t="s">
        <v>32844</v>
      </c>
      <c r="C5208" s="29" t="s">
        <v>32917</v>
      </c>
      <c r="D5208" s="30" t="s">
        <v>32918</v>
      </c>
      <c r="E5208" s="29" t="s">
        <v>10239</v>
      </c>
      <c r="F5208" s="30" t="s">
        <v>32925</v>
      </c>
    </row>
    <row r="5209" spans="1:6" ht="28.8" hidden="1" x14ac:dyDescent="0.3">
      <c r="A5209" s="29">
        <v>14</v>
      </c>
      <c r="B5209" s="30" t="s">
        <v>32844</v>
      </c>
      <c r="C5209" s="29" t="s">
        <v>32917</v>
      </c>
      <c r="D5209" s="30" t="s">
        <v>32918</v>
      </c>
      <c r="E5209" s="29" t="s">
        <v>10241</v>
      </c>
      <c r="F5209" s="30" t="s">
        <v>32926</v>
      </c>
    </row>
    <row r="5210" spans="1:6" ht="28.8" hidden="1" x14ac:dyDescent="0.3">
      <c r="A5210" s="29">
        <v>14</v>
      </c>
      <c r="B5210" s="30" t="s">
        <v>32844</v>
      </c>
      <c r="C5210" s="29" t="s">
        <v>32917</v>
      </c>
      <c r="D5210" s="30" t="s">
        <v>32918</v>
      </c>
      <c r="E5210" s="29" t="s">
        <v>10243</v>
      </c>
      <c r="F5210" s="30" t="s">
        <v>32927</v>
      </c>
    </row>
    <row r="5211" spans="1:6" ht="28.8" hidden="1" x14ac:dyDescent="0.3">
      <c r="A5211" s="29">
        <v>14</v>
      </c>
      <c r="B5211" s="30" t="s">
        <v>32844</v>
      </c>
      <c r="C5211" s="29" t="s">
        <v>32917</v>
      </c>
      <c r="D5211" s="30" t="s">
        <v>32918</v>
      </c>
      <c r="E5211" s="29" t="s">
        <v>10245</v>
      </c>
      <c r="F5211" s="30" t="s">
        <v>32928</v>
      </c>
    </row>
    <row r="5212" spans="1:6" ht="28.8" hidden="1" x14ac:dyDescent="0.3">
      <c r="A5212" s="29">
        <v>14</v>
      </c>
      <c r="B5212" s="30" t="s">
        <v>32844</v>
      </c>
      <c r="C5212" s="29" t="s">
        <v>32929</v>
      </c>
      <c r="D5212" s="30" t="s">
        <v>32930</v>
      </c>
      <c r="E5212" s="29" t="s">
        <v>10247</v>
      </c>
      <c r="F5212" s="30" t="s">
        <v>32931</v>
      </c>
    </row>
    <row r="5213" spans="1:6" ht="28.8" hidden="1" x14ac:dyDescent="0.3">
      <c r="A5213" s="29">
        <v>14</v>
      </c>
      <c r="B5213" s="30" t="s">
        <v>32844</v>
      </c>
      <c r="C5213" s="29" t="s">
        <v>32929</v>
      </c>
      <c r="D5213" s="30" t="s">
        <v>32930</v>
      </c>
      <c r="E5213" s="29" t="s">
        <v>10249</v>
      </c>
      <c r="F5213" s="30" t="s">
        <v>32932</v>
      </c>
    </row>
    <row r="5214" spans="1:6" ht="28.8" hidden="1" x14ac:dyDescent="0.3">
      <c r="A5214" s="29">
        <v>14</v>
      </c>
      <c r="B5214" s="30" t="s">
        <v>32844</v>
      </c>
      <c r="C5214" s="29" t="s">
        <v>32929</v>
      </c>
      <c r="D5214" s="30" t="s">
        <v>32930</v>
      </c>
      <c r="E5214" s="29" t="s">
        <v>10251</v>
      </c>
      <c r="F5214" s="30" t="s">
        <v>32933</v>
      </c>
    </row>
    <row r="5215" spans="1:6" ht="28.8" hidden="1" x14ac:dyDescent="0.3">
      <c r="A5215" s="29">
        <v>14</v>
      </c>
      <c r="B5215" s="30" t="s">
        <v>32844</v>
      </c>
      <c r="C5215" s="29" t="s">
        <v>32929</v>
      </c>
      <c r="D5215" s="30" t="s">
        <v>32930</v>
      </c>
      <c r="E5215" s="29" t="s">
        <v>10253</v>
      </c>
      <c r="F5215" s="30" t="s">
        <v>32934</v>
      </c>
    </row>
    <row r="5216" spans="1:6" ht="28.8" hidden="1" x14ac:dyDescent="0.3">
      <c r="A5216" s="29">
        <v>14</v>
      </c>
      <c r="B5216" s="30" t="s">
        <v>32844</v>
      </c>
      <c r="C5216" s="29" t="s">
        <v>32929</v>
      </c>
      <c r="D5216" s="30" t="s">
        <v>32930</v>
      </c>
      <c r="E5216" s="29" t="s">
        <v>10255</v>
      </c>
      <c r="F5216" s="30" t="s">
        <v>32935</v>
      </c>
    </row>
    <row r="5217" spans="1:6" ht="28.8" hidden="1" x14ac:dyDescent="0.3">
      <c r="A5217" s="29">
        <v>14</v>
      </c>
      <c r="B5217" s="30" t="s">
        <v>32844</v>
      </c>
      <c r="C5217" s="29" t="s">
        <v>32929</v>
      </c>
      <c r="D5217" s="30" t="s">
        <v>32930</v>
      </c>
      <c r="E5217" s="29" t="s">
        <v>10257</v>
      </c>
      <c r="F5217" s="30" t="s">
        <v>32936</v>
      </c>
    </row>
    <row r="5218" spans="1:6" ht="28.8" hidden="1" x14ac:dyDescent="0.3">
      <c r="A5218" s="29">
        <v>14</v>
      </c>
      <c r="B5218" s="30" t="s">
        <v>32844</v>
      </c>
      <c r="C5218" s="29" t="s">
        <v>32929</v>
      </c>
      <c r="D5218" s="30" t="s">
        <v>32930</v>
      </c>
      <c r="E5218" s="29" t="s">
        <v>10259</v>
      </c>
      <c r="F5218" s="30" t="s">
        <v>32937</v>
      </c>
    </row>
    <row r="5219" spans="1:6" ht="28.8" hidden="1" x14ac:dyDescent="0.3">
      <c r="A5219" s="29">
        <v>14</v>
      </c>
      <c r="B5219" s="30" t="s">
        <v>32844</v>
      </c>
      <c r="C5219" s="29" t="s">
        <v>32929</v>
      </c>
      <c r="D5219" s="30" t="s">
        <v>32930</v>
      </c>
      <c r="E5219" s="29" t="s">
        <v>10261</v>
      </c>
      <c r="F5219" s="30" t="s">
        <v>32938</v>
      </c>
    </row>
    <row r="5220" spans="1:6" ht="28.8" hidden="1" x14ac:dyDescent="0.3">
      <c r="A5220" s="29">
        <v>14</v>
      </c>
      <c r="B5220" s="30" t="s">
        <v>32844</v>
      </c>
      <c r="C5220" s="29" t="s">
        <v>32929</v>
      </c>
      <c r="D5220" s="30" t="s">
        <v>32930</v>
      </c>
      <c r="E5220" s="29" t="s">
        <v>10263</v>
      </c>
      <c r="F5220" s="30" t="s">
        <v>32939</v>
      </c>
    </row>
    <row r="5221" spans="1:6" ht="28.8" hidden="1" x14ac:dyDescent="0.3">
      <c r="A5221" s="29">
        <v>14</v>
      </c>
      <c r="B5221" s="30" t="s">
        <v>32844</v>
      </c>
      <c r="C5221" s="29" t="s">
        <v>32929</v>
      </c>
      <c r="D5221" s="30" t="s">
        <v>32930</v>
      </c>
      <c r="E5221" s="29" t="s">
        <v>10265</v>
      </c>
      <c r="F5221" s="30" t="s">
        <v>32940</v>
      </c>
    </row>
    <row r="5222" spans="1:6" ht="28.8" hidden="1" x14ac:dyDescent="0.3">
      <c r="A5222" s="29">
        <v>14</v>
      </c>
      <c r="B5222" s="30" t="s">
        <v>32844</v>
      </c>
      <c r="C5222" s="29" t="s">
        <v>32941</v>
      </c>
      <c r="D5222" s="30" t="s">
        <v>32942</v>
      </c>
      <c r="E5222" s="29" t="s">
        <v>10267</v>
      </c>
      <c r="F5222" s="30" t="s">
        <v>32943</v>
      </c>
    </row>
    <row r="5223" spans="1:6" ht="28.8" hidden="1" x14ac:dyDescent="0.3">
      <c r="A5223" s="29">
        <v>14</v>
      </c>
      <c r="B5223" s="30" t="s">
        <v>32844</v>
      </c>
      <c r="C5223" s="29" t="s">
        <v>32941</v>
      </c>
      <c r="D5223" s="30" t="s">
        <v>32942</v>
      </c>
      <c r="E5223" s="29" t="s">
        <v>10269</v>
      </c>
      <c r="F5223" s="30" t="s">
        <v>32944</v>
      </c>
    </row>
    <row r="5224" spans="1:6" ht="43.2" hidden="1" x14ac:dyDescent="0.3">
      <c r="A5224" s="29">
        <v>14</v>
      </c>
      <c r="B5224" s="30" t="s">
        <v>32844</v>
      </c>
      <c r="C5224" s="29" t="s">
        <v>32941</v>
      </c>
      <c r="D5224" s="30" t="s">
        <v>32942</v>
      </c>
      <c r="E5224" s="29" t="s">
        <v>10271</v>
      </c>
      <c r="F5224" s="30" t="s">
        <v>32945</v>
      </c>
    </row>
    <row r="5225" spans="1:6" ht="28.8" hidden="1" x14ac:dyDescent="0.3">
      <c r="A5225" s="29">
        <v>14</v>
      </c>
      <c r="B5225" s="30" t="s">
        <v>32844</v>
      </c>
      <c r="C5225" s="29" t="s">
        <v>32941</v>
      </c>
      <c r="D5225" s="30" t="s">
        <v>32942</v>
      </c>
      <c r="E5225" s="29" t="s">
        <v>10273</v>
      </c>
      <c r="F5225" s="30" t="s">
        <v>32946</v>
      </c>
    </row>
    <row r="5226" spans="1:6" ht="28.8" hidden="1" x14ac:dyDescent="0.3">
      <c r="A5226" s="29">
        <v>14</v>
      </c>
      <c r="B5226" s="30" t="s">
        <v>32844</v>
      </c>
      <c r="C5226" s="29" t="s">
        <v>32941</v>
      </c>
      <c r="D5226" s="30" t="s">
        <v>32942</v>
      </c>
      <c r="E5226" s="29" t="s">
        <v>10275</v>
      </c>
      <c r="F5226" s="30" t="s">
        <v>32947</v>
      </c>
    </row>
    <row r="5227" spans="1:6" ht="28.8" hidden="1" x14ac:dyDescent="0.3">
      <c r="A5227" s="29">
        <v>14</v>
      </c>
      <c r="B5227" s="30" t="s">
        <v>32844</v>
      </c>
      <c r="C5227" s="29" t="s">
        <v>32941</v>
      </c>
      <c r="D5227" s="30" t="s">
        <v>32942</v>
      </c>
      <c r="E5227" s="29" t="s">
        <v>10277</v>
      </c>
      <c r="F5227" s="30" t="s">
        <v>32948</v>
      </c>
    </row>
    <row r="5228" spans="1:6" ht="28.8" hidden="1" x14ac:dyDescent="0.3">
      <c r="A5228" s="29">
        <v>14</v>
      </c>
      <c r="B5228" s="30" t="s">
        <v>32844</v>
      </c>
      <c r="C5228" s="29" t="s">
        <v>32941</v>
      </c>
      <c r="D5228" s="30" t="s">
        <v>32942</v>
      </c>
      <c r="E5228" s="29" t="s">
        <v>10279</v>
      </c>
      <c r="F5228" s="30" t="s">
        <v>32949</v>
      </c>
    </row>
    <row r="5229" spans="1:6" ht="28.8" hidden="1" x14ac:dyDescent="0.3">
      <c r="A5229" s="29">
        <v>14</v>
      </c>
      <c r="B5229" s="30" t="s">
        <v>32844</v>
      </c>
      <c r="C5229" s="29" t="s">
        <v>32950</v>
      </c>
      <c r="D5229" s="30" t="s">
        <v>32951</v>
      </c>
      <c r="E5229" s="29" t="s">
        <v>10281</v>
      </c>
      <c r="F5229" s="30" t="s">
        <v>32952</v>
      </c>
    </row>
    <row r="5230" spans="1:6" ht="28.8" hidden="1" x14ac:dyDescent="0.3">
      <c r="A5230" s="29">
        <v>14</v>
      </c>
      <c r="B5230" s="30" t="s">
        <v>32844</v>
      </c>
      <c r="C5230" s="29" t="s">
        <v>32953</v>
      </c>
      <c r="D5230" s="30" t="s">
        <v>32954</v>
      </c>
      <c r="E5230" s="29" t="s">
        <v>10283</v>
      </c>
      <c r="F5230" s="30" t="s">
        <v>32955</v>
      </c>
    </row>
    <row r="5231" spans="1:6" ht="28.8" hidden="1" x14ac:dyDescent="0.3">
      <c r="A5231" s="29">
        <v>14</v>
      </c>
      <c r="B5231" s="30" t="s">
        <v>32844</v>
      </c>
      <c r="C5231" s="29" t="s">
        <v>32953</v>
      </c>
      <c r="D5231" s="30" t="s">
        <v>32954</v>
      </c>
      <c r="E5231" s="29" t="s">
        <v>10285</v>
      </c>
      <c r="F5231" s="30" t="s">
        <v>32956</v>
      </c>
    </row>
    <row r="5232" spans="1:6" ht="28.8" hidden="1" x14ac:dyDescent="0.3">
      <c r="A5232" s="29">
        <v>14</v>
      </c>
      <c r="B5232" s="30" t="s">
        <v>32844</v>
      </c>
      <c r="C5232" s="29" t="s">
        <v>32953</v>
      </c>
      <c r="D5232" s="30" t="s">
        <v>32954</v>
      </c>
      <c r="E5232" s="29" t="s">
        <v>10287</v>
      </c>
      <c r="F5232" s="30" t="s">
        <v>32957</v>
      </c>
    </row>
    <row r="5233" spans="1:6" ht="28.8" hidden="1" x14ac:dyDescent="0.3">
      <c r="A5233" s="29">
        <v>14</v>
      </c>
      <c r="B5233" s="30" t="s">
        <v>32844</v>
      </c>
      <c r="C5233" s="29" t="s">
        <v>32953</v>
      </c>
      <c r="D5233" s="30" t="s">
        <v>32954</v>
      </c>
      <c r="E5233" s="29" t="s">
        <v>10289</v>
      </c>
      <c r="F5233" s="30" t="s">
        <v>32958</v>
      </c>
    </row>
    <row r="5234" spans="1:6" ht="28.8" hidden="1" x14ac:dyDescent="0.3">
      <c r="A5234" s="29">
        <v>14</v>
      </c>
      <c r="B5234" s="30" t="s">
        <v>32844</v>
      </c>
      <c r="C5234" s="29" t="s">
        <v>32959</v>
      </c>
      <c r="D5234" s="30" t="s">
        <v>32960</v>
      </c>
      <c r="E5234" s="29" t="s">
        <v>10291</v>
      </c>
      <c r="F5234" s="30" t="s">
        <v>32961</v>
      </c>
    </row>
    <row r="5235" spans="1:6" ht="28.8" hidden="1" x14ac:dyDescent="0.3">
      <c r="A5235" s="29">
        <v>14</v>
      </c>
      <c r="B5235" s="30" t="s">
        <v>32844</v>
      </c>
      <c r="C5235" s="29" t="s">
        <v>32962</v>
      </c>
      <c r="D5235" s="30" t="s">
        <v>32963</v>
      </c>
      <c r="E5235" s="29" t="s">
        <v>10293</v>
      </c>
      <c r="F5235" s="30" t="s">
        <v>32964</v>
      </c>
    </row>
    <row r="5236" spans="1:6" ht="28.8" hidden="1" x14ac:dyDescent="0.3">
      <c r="A5236" s="29">
        <v>14</v>
      </c>
      <c r="B5236" s="30" t="s">
        <v>32844</v>
      </c>
      <c r="C5236" s="29" t="s">
        <v>32962</v>
      </c>
      <c r="D5236" s="30" t="s">
        <v>32963</v>
      </c>
      <c r="E5236" s="29" t="s">
        <v>10295</v>
      </c>
      <c r="F5236" s="30" t="s">
        <v>32965</v>
      </c>
    </row>
    <row r="5237" spans="1:6" ht="28.8" hidden="1" x14ac:dyDescent="0.3">
      <c r="A5237" s="29">
        <v>14</v>
      </c>
      <c r="B5237" s="30" t="s">
        <v>32844</v>
      </c>
      <c r="C5237" s="29" t="s">
        <v>32962</v>
      </c>
      <c r="D5237" s="30" t="s">
        <v>32963</v>
      </c>
      <c r="E5237" s="29" t="s">
        <v>10297</v>
      </c>
      <c r="F5237" s="30" t="s">
        <v>32966</v>
      </c>
    </row>
    <row r="5238" spans="1:6" ht="28.8" hidden="1" x14ac:dyDescent="0.3">
      <c r="A5238" s="29">
        <v>14</v>
      </c>
      <c r="B5238" s="30" t="s">
        <v>32844</v>
      </c>
      <c r="C5238" s="29" t="s">
        <v>32962</v>
      </c>
      <c r="D5238" s="30" t="s">
        <v>32963</v>
      </c>
      <c r="E5238" s="29" t="s">
        <v>10299</v>
      </c>
      <c r="F5238" s="30" t="s">
        <v>32967</v>
      </c>
    </row>
    <row r="5239" spans="1:6" ht="28.8" hidden="1" x14ac:dyDescent="0.3">
      <c r="A5239" s="29">
        <v>14</v>
      </c>
      <c r="B5239" s="30" t="s">
        <v>32844</v>
      </c>
      <c r="C5239" s="29" t="s">
        <v>32962</v>
      </c>
      <c r="D5239" s="30" t="s">
        <v>32963</v>
      </c>
      <c r="E5239" s="29" t="s">
        <v>10301</v>
      </c>
      <c r="F5239" s="30" t="s">
        <v>32968</v>
      </c>
    </row>
    <row r="5240" spans="1:6" ht="28.8" hidden="1" x14ac:dyDescent="0.3">
      <c r="A5240" s="29">
        <v>14</v>
      </c>
      <c r="B5240" s="30" t="s">
        <v>32844</v>
      </c>
      <c r="C5240" s="29" t="s">
        <v>32962</v>
      </c>
      <c r="D5240" s="30" t="s">
        <v>32963</v>
      </c>
      <c r="E5240" s="29" t="s">
        <v>10303</v>
      </c>
      <c r="F5240" s="30" t="s">
        <v>32969</v>
      </c>
    </row>
    <row r="5241" spans="1:6" ht="28.8" hidden="1" x14ac:dyDescent="0.3">
      <c r="A5241" s="29">
        <v>14</v>
      </c>
      <c r="B5241" s="30" t="s">
        <v>32844</v>
      </c>
      <c r="C5241" s="29" t="s">
        <v>32962</v>
      </c>
      <c r="D5241" s="30" t="s">
        <v>32963</v>
      </c>
      <c r="E5241" s="29" t="s">
        <v>10305</v>
      </c>
      <c r="F5241" s="30" t="s">
        <v>32970</v>
      </c>
    </row>
    <row r="5242" spans="1:6" ht="28.8" hidden="1" x14ac:dyDescent="0.3">
      <c r="A5242" s="29">
        <v>14</v>
      </c>
      <c r="B5242" s="30" t="s">
        <v>32844</v>
      </c>
      <c r="C5242" s="29" t="s">
        <v>32962</v>
      </c>
      <c r="D5242" s="30" t="s">
        <v>32963</v>
      </c>
      <c r="E5242" s="29" t="s">
        <v>10307</v>
      </c>
      <c r="F5242" s="30" t="s">
        <v>32971</v>
      </c>
    </row>
    <row r="5243" spans="1:6" ht="28.8" hidden="1" x14ac:dyDescent="0.3">
      <c r="A5243" s="29">
        <v>14</v>
      </c>
      <c r="B5243" s="30" t="s">
        <v>32844</v>
      </c>
      <c r="C5243" s="29" t="s">
        <v>32962</v>
      </c>
      <c r="D5243" s="30" t="s">
        <v>32963</v>
      </c>
      <c r="E5243" s="29" t="s">
        <v>10309</v>
      </c>
      <c r="F5243" s="30" t="s">
        <v>32972</v>
      </c>
    </row>
    <row r="5244" spans="1:6" ht="28.8" hidden="1" x14ac:dyDescent="0.3">
      <c r="A5244" s="29">
        <v>14</v>
      </c>
      <c r="B5244" s="30" t="s">
        <v>32844</v>
      </c>
      <c r="C5244" s="29" t="s">
        <v>32962</v>
      </c>
      <c r="D5244" s="30" t="s">
        <v>32963</v>
      </c>
      <c r="E5244" s="29" t="s">
        <v>10311</v>
      </c>
      <c r="F5244" s="30" t="s">
        <v>32973</v>
      </c>
    </row>
    <row r="5245" spans="1:6" ht="28.8" hidden="1" x14ac:dyDescent="0.3">
      <c r="A5245" s="29">
        <v>14</v>
      </c>
      <c r="B5245" s="30" t="s">
        <v>32844</v>
      </c>
      <c r="C5245" s="29" t="s">
        <v>32974</v>
      </c>
      <c r="D5245" s="30" t="s">
        <v>32975</v>
      </c>
      <c r="E5245" s="29" t="s">
        <v>10313</v>
      </c>
      <c r="F5245" s="30" t="s">
        <v>32976</v>
      </c>
    </row>
    <row r="5246" spans="1:6" ht="28.8" hidden="1" x14ac:dyDescent="0.3">
      <c r="A5246" s="29">
        <v>14</v>
      </c>
      <c r="B5246" s="30" t="s">
        <v>32844</v>
      </c>
      <c r="C5246" s="29" t="s">
        <v>32974</v>
      </c>
      <c r="D5246" s="30" t="s">
        <v>32975</v>
      </c>
      <c r="E5246" s="29" t="s">
        <v>10315</v>
      </c>
      <c r="F5246" s="30" t="s">
        <v>32977</v>
      </c>
    </row>
    <row r="5247" spans="1:6" ht="28.8" hidden="1" x14ac:dyDescent="0.3">
      <c r="A5247" s="29">
        <v>14</v>
      </c>
      <c r="B5247" s="30" t="s">
        <v>32844</v>
      </c>
      <c r="C5247" s="29" t="s">
        <v>32974</v>
      </c>
      <c r="D5247" s="30" t="s">
        <v>32975</v>
      </c>
      <c r="E5247" s="29" t="s">
        <v>10317</v>
      </c>
      <c r="F5247" s="30" t="s">
        <v>32978</v>
      </c>
    </row>
    <row r="5248" spans="1:6" ht="28.8" hidden="1" x14ac:dyDescent="0.3">
      <c r="A5248" s="29">
        <v>14</v>
      </c>
      <c r="B5248" s="30" t="s">
        <v>32844</v>
      </c>
      <c r="C5248" s="29" t="s">
        <v>32974</v>
      </c>
      <c r="D5248" s="30" t="s">
        <v>32975</v>
      </c>
      <c r="E5248" s="29" t="s">
        <v>10319</v>
      </c>
      <c r="F5248" s="30" t="s">
        <v>32979</v>
      </c>
    </row>
    <row r="5249" spans="1:6" ht="28.8" hidden="1" x14ac:dyDescent="0.3">
      <c r="A5249" s="29">
        <v>14</v>
      </c>
      <c r="B5249" s="30" t="s">
        <v>32844</v>
      </c>
      <c r="C5249" s="29" t="s">
        <v>32974</v>
      </c>
      <c r="D5249" s="30" t="s">
        <v>32975</v>
      </c>
      <c r="E5249" s="29" t="s">
        <v>10321</v>
      </c>
      <c r="F5249" s="30" t="s">
        <v>32980</v>
      </c>
    </row>
    <row r="5250" spans="1:6" ht="28.8" hidden="1" x14ac:dyDescent="0.3">
      <c r="A5250" s="29">
        <v>14</v>
      </c>
      <c r="B5250" s="30" t="s">
        <v>32844</v>
      </c>
      <c r="C5250" s="29" t="s">
        <v>32981</v>
      </c>
      <c r="D5250" s="30" t="s">
        <v>32982</v>
      </c>
      <c r="E5250" s="29" t="s">
        <v>10323</v>
      </c>
      <c r="F5250" s="30" t="s">
        <v>32983</v>
      </c>
    </row>
    <row r="5251" spans="1:6" ht="28.8" hidden="1" x14ac:dyDescent="0.3">
      <c r="A5251" s="29">
        <v>14</v>
      </c>
      <c r="B5251" s="30" t="s">
        <v>32844</v>
      </c>
      <c r="C5251" s="29" t="s">
        <v>32981</v>
      </c>
      <c r="D5251" s="30" t="s">
        <v>32982</v>
      </c>
      <c r="E5251" s="29" t="s">
        <v>10325</v>
      </c>
      <c r="F5251" s="30" t="s">
        <v>32984</v>
      </c>
    </row>
    <row r="5252" spans="1:6" ht="28.8" hidden="1" x14ac:dyDescent="0.3">
      <c r="A5252" s="29">
        <v>14</v>
      </c>
      <c r="B5252" s="30" t="s">
        <v>32844</v>
      </c>
      <c r="C5252" s="29" t="s">
        <v>32981</v>
      </c>
      <c r="D5252" s="30" t="s">
        <v>32982</v>
      </c>
      <c r="E5252" s="29" t="s">
        <v>10327</v>
      </c>
      <c r="F5252" s="30" t="s">
        <v>32985</v>
      </c>
    </row>
    <row r="5253" spans="1:6" ht="28.8" hidden="1" x14ac:dyDescent="0.3">
      <c r="A5253" s="29">
        <v>14</v>
      </c>
      <c r="B5253" s="30" t="s">
        <v>32844</v>
      </c>
      <c r="C5253" s="29" t="s">
        <v>32981</v>
      </c>
      <c r="D5253" s="30" t="s">
        <v>32982</v>
      </c>
      <c r="E5253" s="29" t="s">
        <v>10329</v>
      </c>
      <c r="F5253" s="30" t="s">
        <v>32986</v>
      </c>
    </row>
    <row r="5254" spans="1:6" ht="43.2" hidden="1" x14ac:dyDescent="0.3">
      <c r="A5254" s="29">
        <v>14</v>
      </c>
      <c r="B5254" s="30" t="s">
        <v>32844</v>
      </c>
      <c r="C5254" s="29" t="s">
        <v>32987</v>
      </c>
      <c r="D5254" s="30" t="s">
        <v>32988</v>
      </c>
      <c r="E5254" s="29" t="s">
        <v>10331</v>
      </c>
      <c r="F5254" s="30" t="s">
        <v>32989</v>
      </c>
    </row>
    <row r="5255" spans="1:6" ht="28.8" hidden="1" x14ac:dyDescent="0.3">
      <c r="A5255" s="29">
        <v>14</v>
      </c>
      <c r="B5255" s="30" t="s">
        <v>32844</v>
      </c>
      <c r="C5255" s="29" t="s">
        <v>32987</v>
      </c>
      <c r="D5255" s="30" t="s">
        <v>32988</v>
      </c>
      <c r="E5255" s="29" t="s">
        <v>10333</v>
      </c>
      <c r="F5255" s="30" t="s">
        <v>32990</v>
      </c>
    </row>
    <row r="5256" spans="1:6" ht="43.2" hidden="1" x14ac:dyDescent="0.3">
      <c r="A5256" s="29">
        <v>14</v>
      </c>
      <c r="B5256" s="30" t="s">
        <v>32844</v>
      </c>
      <c r="C5256" s="29" t="s">
        <v>32987</v>
      </c>
      <c r="D5256" s="30" t="s">
        <v>32988</v>
      </c>
      <c r="E5256" s="29" t="s">
        <v>10335</v>
      </c>
      <c r="F5256" s="30" t="s">
        <v>32991</v>
      </c>
    </row>
    <row r="5257" spans="1:6" ht="28.8" hidden="1" x14ac:dyDescent="0.3">
      <c r="A5257" s="29">
        <v>14</v>
      </c>
      <c r="B5257" s="30" t="s">
        <v>32844</v>
      </c>
      <c r="C5257" s="29" t="s">
        <v>32987</v>
      </c>
      <c r="D5257" s="30" t="s">
        <v>32988</v>
      </c>
      <c r="E5257" s="29" t="s">
        <v>10337</v>
      </c>
      <c r="F5257" s="30" t="s">
        <v>32992</v>
      </c>
    </row>
    <row r="5258" spans="1:6" ht="28.8" hidden="1" x14ac:dyDescent="0.3">
      <c r="A5258" s="29">
        <v>14</v>
      </c>
      <c r="B5258" s="30" t="s">
        <v>32844</v>
      </c>
      <c r="C5258" s="29" t="s">
        <v>32987</v>
      </c>
      <c r="D5258" s="30" t="s">
        <v>32988</v>
      </c>
      <c r="E5258" s="29" t="s">
        <v>10339</v>
      </c>
      <c r="F5258" s="30" t="s">
        <v>32993</v>
      </c>
    </row>
    <row r="5259" spans="1:6" ht="28.8" hidden="1" x14ac:dyDescent="0.3">
      <c r="A5259" s="29">
        <v>14</v>
      </c>
      <c r="B5259" s="30" t="s">
        <v>32844</v>
      </c>
      <c r="C5259" s="29" t="s">
        <v>32987</v>
      </c>
      <c r="D5259" s="30" t="s">
        <v>32988</v>
      </c>
      <c r="E5259" s="29" t="s">
        <v>10341</v>
      </c>
      <c r="F5259" s="30" t="s">
        <v>32994</v>
      </c>
    </row>
    <row r="5260" spans="1:6" ht="28.8" hidden="1" x14ac:dyDescent="0.3">
      <c r="A5260" s="29">
        <v>14</v>
      </c>
      <c r="B5260" s="30" t="s">
        <v>32844</v>
      </c>
      <c r="C5260" s="29" t="s">
        <v>32987</v>
      </c>
      <c r="D5260" s="30" t="s">
        <v>32988</v>
      </c>
      <c r="E5260" s="29" t="s">
        <v>10343</v>
      </c>
      <c r="F5260" s="30" t="s">
        <v>32995</v>
      </c>
    </row>
    <row r="5261" spans="1:6" ht="28.8" hidden="1" x14ac:dyDescent="0.3">
      <c r="A5261" s="29">
        <v>14</v>
      </c>
      <c r="B5261" s="30" t="s">
        <v>32844</v>
      </c>
      <c r="C5261" s="29" t="s">
        <v>32996</v>
      </c>
      <c r="D5261" s="30" t="s">
        <v>32997</v>
      </c>
      <c r="E5261" s="29" t="s">
        <v>10345</v>
      </c>
      <c r="F5261" s="30" t="s">
        <v>32998</v>
      </c>
    </row>
    <row r="5262" spans="1:6" ht="28.8" hidden="1" x14ac:dyDescent="0.3">
      <c r="A5262" s="29">
        <v>14</v>
      </c>
      <c r="B5262" s="30" t="s">
        <v>32844</v>
      </c>
      <c r="C5262" s="29" t="s">
        <v>32996</v>
      </c>
      <c r="D5262" s="30" t="s">
        <v>32997</v>
      </c>
      <c r="E5262" s="29" t="s">
        <v>10347</v>
      </c>
      <c r="F5262" s="30" t="s">
        <v>32999</v>
      </c>
    </row>
    <row r="5263" spans="1:6" ht="28.8" hidden="1" x14ac:dyDescent="0.3">
      <c r="A5263" s="29">
        <v>14</v>
      </c>
      <c r="B5263" s="30" t="s">
        <v>32844</v>
      </c>
      <c r="C5263" s="29" t="s">
        <v>32996</v>
      </c>
      <c r="D5263" s="30" t="s">
        <v>32997</v>
      </c>
      <c r="E5263" s="29" t="s">
        <v>10349</v>
      </c>
      <c r="F5263" s="30" t="s">
        <v>33000</v>
      </c>
    </row>
    <row r="5264" spans="1:6" ht="28.8" hidden="1" x14ac:dyDescent="0.3">
      <c r="A5264" s="29">
        <v>14</v>
      </c>
      <c r="B5264" s="30" t="s">
        <v>32844</v>
      </c>
      <c r="C5264" s="29" t="s">
        <v>32996</v>
      </c>
      <c r="D5264" s="30" t="s">
        <v>32997</v>
      </c>
      <c r="E5264" s="29" t="s">
        <v>10351</v>
      </c>
      <c r="F5264" s="30" t="s">
        <v>33001</v>
      </c>
    </row>
    <row r="5265" spans="1:6" ht="28.8" hidden="1" x14ac:dyDescent="0.3">
      <c r="A5265" s="29">
        <v>14</v>
      </c>
      <c r="B5265" s="30" t="s">
        <v>32844</v>
      </c>
      <c r="C5265" s="29" t="s">
        <v>32996</v>
      </c>
      <c r="D5265" s="30" t="s">
        <v>32997</v>
      </c>
      <c r="E5265" s="29" t="s">
        <v>10353</v>
      </c>
      <c r="F5265" s="30" t="s">
        <v>33002</v>
      </c>
    </row>
    <row r="5266" spans="1:6" ht="28.8" hidden="1" x14ac:dyDescent="0.3">
      <c r="A5266" s="29">
        <v>14</v>
      </c>
      <c r="B5266" s="30" t="s">
        <v>32844</v>
      </c>
      <c r="C5266" s="29" t="s">
        <v>33003</v>
      </c>
      <c r="D5266" s="30" t="s">
        <v>33004</v>
      </c>
      <c r="E5266" s="38" t="s">
        <v>33005</v>
      </c>
      <c r="F5266" s="33" t="s">
        <v>33006</v>
      </c>
    </row>
    <row r="5267" spans="1:6" ht="28.8" hidden="1" x14ac:dyDescent="0.3">
      <c r="A5267" s="29">
        <v>14</v>
      </c>
      <c r="B5267" s="30" t="s">
        <v>32844</v>
      </c>
      <c r="C5267" s="29" t="s">
        <v>33003</v>
      </c>
      <c r="D5267" s="30" t="s">
        <v>33004</v>
      </c>
      <c r="E5267" s="38" t="s">
        <v>33007</v>
      </c>
      <c r="F5267" s="33" t="s">
        <v>33008</v>
      </c>
    </row>
    <row r="5268" spans="1:6" ht="28.8" hidden="1" x14ac:dyDescent="0.3">
      <c r="A5268" s="29">
        <v>14</v>
      </c>
      <c r="B5268" s="30" t="s">
        <v>32844</v>
      </c>
      <c r="C5268" s="29" t="s">
        <v>33003</v>
      </c>
      <c r="D5268" s="30" t="s">
        <v>33004</v>
      </c>
      <c r="E5268" s="38" t="s">
        <v>33009</v>
      </c>
      <c r="F5268" s="33" t="s">
        <v>33010</v>
      </c>
    </row>
    <row r="5269" spans="1:6" ht="28.8" hidden="1" x14ac:dyDescent="0.3">
      <c r="A5269" s="29">
        <v>14</v>
      </c>
      <c r="B5269" s="30" t="s">
        <v>32844</v>
      </c>
      <c r="C5269" s="29" t="s">
        <v>33003</v>
      </c>
      <c r="D5269" s="30" t="s">
        <v>33004</v>
      </c>
      <c r="E5269" s="38" t="s">
        <v>33011</v>
      </c>
      <c r="F5269" s="33" t="s">
        <v>33012</v>
      </c>
    </row>
    <row r="5270" spans="1:6" ht="28.8" hidden="1" x14ac:dyDescent="0.3">
      <c r="A5270" s="29">
        <v>14</v>
      </c>
      <c r="B5270" s="30" t="s">
        <v>32844</v>
      </c>
      <c r="C5270" s="29" t="s">
        <v>33003</v>
      </c>
      <c r="D5270" s="30" t="s">
        <v>33004</v>
      </c>
      <c r="E5270" s="38" t="s">
        <v>33013</v>
      </c>
      <c r="F5270" s="33" t="s">
        <v>33014</v>
      </c>
    </row>
    <row r="5271" spans="1:6" ht="28.8" hidden="1" x14ac:dyDescent="0.3">
      <c r="A5271" s="29">
        <v>14</v>
      </c>
      <c r="B5271" s="30" t="s">
        <v>32844</v>
      </c>
      <c r="C5271" s="29" t="s">
        <v>33003</v>
      </c>
      <c r="D5271" s="30" t="s">
        <v>33004</v>
      </c>
      <c r="E5271" s="29" t="s">
        <v>10359</v>
      </c>
      <c r="F5271" s="30" t="s">
        <v>33015</v>
      </c>
    </row>
    <row r="5272" spans="1:6" ht="28.8" hidden="1" x14ac:dyDescent="0.3">
      <c r="A5272" s="29">
        <v>14</v>
      </c>
      <c r="B5272" s="30" t="s">
        <v>32844</v>
      </c>
      <c r="C5272" s="29" t="s">
        <v>33016</v>
      </c>
      <c r="D5272" s="30" t="s">
        <v>33017</v>
      </c>
      <c r="E5272" s="29" t="s">
        <v>10361</v>
      </c>
      <c r="F5272" s="30" t="s">
        <v>33018</v>
      </c>
    </row>
    <row r="5273" spans="1:6" ht="28.8" hidden="1" x14ac:dyDescent="0.3">
      <c r="A5273" s="29">
        <v>14</v>
      </c>
      <c r="B5273" s="30" t="s">
        <v>32844</v>
      </c>
      <c r="C5273" s="29" t="s">
        <v>33019</v>
      </c>
      <c r="D5273" s="30" t="s">
        <v>33020</v>
      </c>
      <c r="E5273" s="29" t="s">
        <v>10363</v>
      </c>
      <c r="F5273" s="30" t="s">
        <v>33021</v>
      </c>
    </row>
    <row r="5274" spans="1:6" ht="28.8" hidden="1" x14ac:dyDescent="0.3">
      <c r="A5274" s="29">
        <v>14</v>
      </c>
      <c r="B5274" s="30" t="s">
        <v>32844</v>
      </c>
      <c r="C5274" s="29" t="s">
        <v>33019</v>
      </c>
      <c r="D5274" s="30" t="s">
        <v>33020</v>
      </c>
      <c r="E5274" s="29" t="s">
        <v>10365</v>
      </c>
      <c r="F5274" s="30" t="s">
        <v>33022</v>
      </c>
    </row>
    <row r="5275" spans="1:6" ht="28.8" hidden="1" x14ac:dyDescent="0.3">
      <c r="A5275" s="29">
        <v>14</v>
      </c>
      <c r="B5275" s="30" t="s">
        <v>32844</v>
      </c>
      <c r="C5275" s="29" t="s">
        <v>33019</v>
      </c>
      <c r="D5275" s="30" t="s">
        <v>33020</v>
      </c>
      <c r="E5275" s="29" t="s">
        <v>10367</v>
      </c>
      <c r="F5275" s="30" t="s">
        <v>33023</v>
      </c>
    </row>
    <row r="5276" spans="1:6" ht="28.8" hidden="1" x14ac:dyDescent="0.3">
      <c r="A5276" s="29">
        <v>14</v>
      </c>
      <c r="B5276" s="30" t="s">
        <v>32844</v>
      </c>
      <c r="C5276" s="29" t="s">
        <v>33019</v>
      </c>
      <c r="D5276" s="30" t="s">
        <v>33020</v>
      </c>
      <c r="E5276" s="29" t="s">
        <v>10369</v>
      </c>
      <c r="F5276" s="30" t="s">
        <v>33024</v>
      </c>
    </row>
    <row r="5277" spans="1:6" ht="28.8" hidden="1" x14ac:dyDescent="0.3">
      <c r="A5277" s="29">
        <v>14</v>
      </c>
      <c r="B5277" s="30" t="s">
        <v>32844</v>
      </c>
      <c r="C5277" s="29" t="s">
        <v>33025</v>
      </c>
      <c r="D5277" s="30" t="s">
        <v>33026</v>
      </c>
      <c r="E5277" s="29" t="s">
        <v>10371</v>
      </c>
      <c r="F5277" s="30" t="s">
        <v>33027</v>
      </c>
    </row>
    <row r="5278" spans="1:6" ht="28.8" hidden="1" x14ac:dyDescent="0.3">
      <c r="A5278" s="29">
        <v>14</v>
      </c>
      <c r="B5278" s="30" t="s">
        <v>32844</v>
      </c>
      <c r="C5278" s="29" t="s">
        <v>33025</v>
      </c>
      <c r="D5278" s="30" t="s">
        <v>33026</v>
      </c>
      <c r="E5278" s="29" t="s">
        <v>10373</v>
      </c>
      <c r="F5278" s="30" t="s">
        <v>33028</v>
      </c>
    </row>
    <row r="5279" spans="1:6" ht="28.8" hidden="1" x14ac:dyDescent="0.3">
      <c r="A5279" s="29">
        <v>14</v>
      </c>
      <c r="B5279" s="30" t="s">
        <v>32844</v>
      </c>
      <c r="C5279" s="29" t="s">
        <v>33025</v>
      </c>
      <c r="D5279" s="30" t="s">
        <v>33026</v>
      </c>
      <c r="E5279" s="29" t="s">
        <v>10375</v>
      </c>
      <c r="F5279" s="30" t="s">
        <v>33029</v>
      </c>
    </row>
    <row r="5280" spans="1:6" ht="28.8" hidden="1" x14ac:dyDescent="0.3">
      <c r="A5280" s="29">
        <v>14</v>
      </c>
      <c r="B5280" s="30" t="s">
        <v>32844</v>
      </c>
      <c r="C5280" s="29" t="s">
        <v>33025</v>
      </c>
      <c r="D5280" s="30" t="s">
        <v>33026</v>
      </c>
      <c r="E5280" s="29" t="s">
        <v>10377</v>
      </c>
      <c r="F5280" s="30" t="s">
        <v>33030</v>
      </c>
    </row>
    <row r="5281" spans="1:6" ht="28.8" hidden="1" x14ac:dyDescent="0.3">
      <c r="A5281" s="29">
        <v>14</v>
      </c>
      <c r="B5281" s="30" t="s">
        <v>32844</v>
      </c>
      <c r="C5281" s="29" t="s">
        <v>33031</v>
      </c>
      <c r="D5281" s="30" t="s">
        <v>33032</v>
      </c>
      <c r="E5281" s="29" t="s">
        <v>10379</v>
      </c>
      <c r="F5281" s="30" t="s">
        <v>33033</v>
      </c>
    </row>
    <row r="5282" spans="1:6" ht="28.8" hidden="1" x14ac:dyDescent="0.3">
      <c r="A5282" s="29">
        <v>14</v>
      </c>
      <c r="B5282" s="30" t="s">
        <v>32844</v>
      </c>
      <c r="C5282" s="29" t="s">
        <v>33031</v>
      </c>
      <c r="D5282" s="30" t="s">
        <v>33032</v>
      </c>
      <c r="E5282" s="29" t="s">
        <v>10381</v>
      </c>
      <c r="F5282" s="30" t="s">
        <v>33034</v>
      </c>
    </row>
    <row r="5283" spans="1:6" ht="28.8" hidden="1" x14ac:dyDescent="0.3">
      <c r="A5283" s="29">
        <v>14</v>
      </c>
      <c r="B5283" s="30" t="s">
        <v>32844</v>
      </c>
      <c r="C5283" s="29" t="s">
        <v>33035</v>
      </c>
      <c r="D5283" s="30" t="s">
        <v>33036</v>
      </c>
      <c r="E5283" s="29" t="s">
        <v>10383</v>
      </c>
      <c r="F5283" s="30" t="s">
        <v>33037</v>
      </c>
    </row>
    <row r="5284" spans="1:6" ht="28.8" hidden="1" x14ac:dyDescent="0.3">
      <c r="A5284" s="29">
        <v>14</v>
      </c>
      <c r="B5284" s="30" t="s">
        <v>32844</v>
      </c>
      <c r="C5284" s="29" t="s">
        <v>33038</v>
      </c>
      <c r="D5284" s="30" t="s">
        <v>33039</v>
      </c>
      <c r="E5284" s="29" t="s">
        <v>10385</v>
      </c>
      <c r="F5284" s="30" t="s">
        <v>33040</v>
      </c>
    </row>
    <row r="5285" spans="1:6" ht="28.8" hidden="1" x14ac:dyDescent="0.3">
      <c r="A5285" s="29">
        <v>14</v>
      </c>
      <c r="B5285" s="30" t="s">
        <v>32844</v>
      </c>
      <c r="C5285" s="29" t="s">
        <v>33038</v>
      </c>
      <c r="D5285" s="30" t="s">
        <v>33039</v>
      </c>
      <c r="E5285" s="29" t="s">
        <v>10387</v>
      </c>
      <c r="F5285" s="30" t="s">
        <v>33041</v>
      </c>
    </row>
    <row r="5286" spans="1:6" ht="28.8" hidden="1" x14ac:dyDescent="0.3">
      <c r="A5286" s="29">
        <v>14</v>
      </c>
      <c r="B5286" s="30" t="s">
        <v>32844</v>
      </c>
      <c r="C5286" s="29" t="s">
        <v>33038</v>
      </c>
      <c r="D5286" s="30" t="s">
        <v>33039</v>
      </c>
      <c r="E5286" s="29" t="s">
        <v>10389</v>
      </c>
      <c r="F5286" s="30" t="s">
        <v>33042</v>
      </c>
    </row>
    <row r="5287" spans="1:6" ht="28.8" hidden="1" x14ac:dyDescent="0.3">
      <c r="A5287" s="29">
        <v>14</v>
      </c>
      <c r="B5287" s="30" t="s">
        <v>32844</v>
      </c>
      <c r="C5287" s="29" t="s">
        <v>33038</v>
      </c>
      <c r="D5287" s="30" t="s">
        <v>33039</v>
      </c>
      <c r="E5287" s="29" t="s">
        <v>10391</v>
      </c>
      <c r="F5287" s="30" t="s">
        <v>33043</v>
      </c>
    </row>
    <row r="5288" spans="1:6" ht="28.8" hidden="1" x14ac:dyDescent="0.3">
      <c r="A5288" s="29">
        <v>14</v>
      </c>
      <c r="B5288" s="30" t="s">
        <v>32844</v>
      </c>
      <c r="C5288" s="29" t="s">
        <v>33044</v>
      </c>
      <c r="D5288" s="30" t="s">
        <v>33045</v>
      </c>
      <c r="E5288" s="29" t="s">
        <v>10393</v>
      </c>
      <c r="F5288" s="30" t="s">
        <v>33046</v>
      </c>
    </row>
    <row r="5289" spans="1:6" ht="28.8" hidden="1" x14ac:dyDescent="0.3">
      <c r="A5289" s="29">
        <v>14</v>
      </c>
      <c r="B5289" s="30" t="s">
        <v>32844</v>
      </c>
      <c r="C5289" s="29" t="s">
        <v>33047</v>
      </c>
      <c r="D5289" s="30" t="s">
        <v>33048</v>
      </c>
      <c r="E5289" s="29" t="s">
        <v>10395</v>
      </c>
      <c r="F5289" s="30" t="s">
        <v>33049</v>
      </c>
    </row>
    <row r="5290" spans="1:6" ht="28.8" hidden="1" x14ac:dyDescent="0.3">
      <c r="A5290" s="29">
        <v>14</v>
      </c>
      <c r="B5290" s="30" t="s">
        <v>32844</v>
      </c>
      <c r="C5290" s="29" t="s">
        <v>33047</v>
      </c>
      <c r="D5290" s="30" t="s">
        <v>33048</v>
      </c>
      <c r="E5290" s="29" t="s">
        <v>10397</v>
      </c>
      <c r="F5290" s="30" t="s">
        <v>33050</v>
      </c>
    </row>
    <row r="5291" spans="1:6" ht="28.8" hidden="1" x14ac:dyDescent="0.3">
      <c r="A5291" s="29">
        <v>14</v>
      </c>
      <c r="B5291" s="30" t="s">
        <v>32844</v>
      </c>
      <c r="C5291" s="29" t="s">
        <v>33047</v>
      </c>
      <c r="D5291" s="30" t="s">
        <v>33048</v>
      </c>
      <c r="E5291" s="29" t="s">
        <v>10399</v>
      </c>
      <c r="F5291" s="30" t="s">
        <v>33051</v>
      </c>
    </row>
    <row r="5292" spans="1:6" ht="28.8" hidden="1" x14ac:dyDescent="0.3">
      <c r="A5292" s="29">
        <v>14</v>
      </c>
      <c r="B5292" s="30" t="s">
        <v>32844</v>
      </c>
      <c r="C5292" s="29" t="s">
        <v>33052</v>
      </c>
      <c r="D5292" s="30" t="s">
        <v>33053</v>
      </c>
      <c r="E5292" s="29" t="s">
        <v>10401</v>
      </c>
      <c r="F5292" s="30" t="s">
        <v>33054</v>
      </c>
    </row>
    <row r="5293" spans="1:6" ht="28.8" hidden="1" x14ac:dyDescent="0.3">
      <c r="A5293" s="29">
        <v>14</v>
      </c>
      <c r="B5293" s="30" t="s">
        <v>32844</v>
      </c>
      <c r="C5293" s="29" t="s">
        <v>33052</v>
      </c>
      <c r="D5293" s="30" t="s">
        <v>33053</v>
      </c>
      <c r="E5293" s="29" t="s">
        <v>10403</v>
      </c>
      <c r="F5293" s="30" t="s">
        <v>33055</v>
      </c>
    </row>
    <row r="5294" spans="1:6" ht="28.8" hidden="1" x14ac:dyDescent="0.3">
      <c r="A5294" s="29">
        <v>14</v>
      </c>
      <c r="B5294" s="30" t="s">
        <v>32844</v>
      </c>
      <c r="C5294" s="29" t="s">
        <v>33052</v>
      </c>
      <c r="D5294" s="30" t="s">
        <v>33053</v>
      </c>
      <c r="E5294" s="29" t="s">
        <v>10405</v>
      </c>
      <c r="F5294" s="30" t="s">
        <v>33056</v>
      </c>
    </row>
    <row r="5295" spans="1:6" ht="28.8" hidden="1" x14ac:dyDescent="0.3">
      <c r="A5295" s="29">
        <v>14</v>
      </c>
      <c r="B5295" s="30" t="s">
        <v>32844</v>
      </c>
      <c r="C5295" s="29" t="s">
        <v>33052</v>
      </c>
      <c r="D5295" s="30" t="s">
        <v>33053</v>
      </c>
      <c r="E5295" s="29" t="s">
        <v>10407</v>
      </c>
      <c r="F5295" s="30" t="s">
        <v>33057</v>
      </c>
    </row>
    <row r="5296" spans="1:6" ht="28.8" hidden="1" x14ac:dyDescent="0.3">
      <c r="A5296" s="29">
        <v>14</v>
      </c>
      <c r="B5296" s="30" t="s">
        <v>32844</v>
      </c>
      <c r="C5296" s="29" t="s">
        <v>33058</v>
      </c>
      <c r="D5296" s="30" t="s">
        <v>33059</v>
      </c>
      <c r="E5296" s="29" t="s">
        <v>10409</v>
      </c>
      <c r="F5296" s="30" t="s">
        <v>33060</v>
      </c>
    </row>
    <row r="5297" spans="1:6" ht="43.2" hidden="1" x14ac:dyDescent="0.3">
      <c r="A5297" s="29">
        <v>14</v>
      </c>
      <c r="B5297" s="30" t="s">
        <v>32844</v>
      </c>
      <c r="C5297" s="29" t="s">
        <v>33058</v>
      </c>
      <c r="D5297" s="30" t="s">
        <v>33059</v>
      </c>
      <c r="E5297" s="29" t="s">
        <v>10411</v>
      </c>
      <c r="F5297" s="30" t="s">
        <v>33061</v>
      </c>
    </row>
    <row r="5298" spans="1:6" ht="28.8" hidden="1" x14ac:dyDescent="0.3">
      <c r="A5298" s="29">
        <v>14</v>
      </c>
      <c r="B5298" s="30" t="s">
        <v>32844</v>
      </c>
      <c r="C5298" s="29" t="s">
        <v>33058</v>
      </c>
      <c r="D5298" s="30" t="s">
        <v>33059</v>
      </c>
      <c r="E5298" s="29" t="s">
        <v>10413</v>
      </c>
      <c r="F5298" s="30" t="s">
        <v>33062</v>
      </c>
    </row>
    <row r="5299" spans="1:6" ht="28.8" hidden="1" x14ac:dyDescent="0.3">
      <c r="A5299" s="29">
        <v>14</v>
      </c>
      <c r="B5299" s="30" t="s">
        <v>32844</v>
      </c>
      <c r="C5299" s="29" t="s">
        <v>33063</v>
      </c>
      <c r="D5299" s="30" t="s">
        <v>33064</v>
      </c>
      <c r="E5299" s="29" t="s">
        <v>10415</v>
      </c>
      <c r="F5299" s="30" t="s">
        <v>33065</v>
      </c>
    </row>
    <row r="5300" spans="1:6" ht="28.8" hidden="1" x14ac:dyDescent="0.3">
      <c r="A5300" s="29">
        <v>14</v>
      </c>
      <c r="B5300" s="30" t="s">
        <v>32844</v>
      </c>
      <c r="C5300" s="29" t="s">
        <v>33063</v>
      </c>
      <c r="D5300" s="30" t="s">
        <v>33064</v>
      </c>
      <c r="E5300" s="29" t="s">
        <v>10417</v>
      </c>
      <c r="F5300" s="30" t="s">
        <v>33066</v>
      </c>
    </row>
    <row r="5301" spans="1:6" ht="28.8" hidden="1" x14ac:dyDescent="0.3">
      <c r="A5301" s="29">
        <v>14</v>
      </c>
      <c r="B5301" s="30" t="s">
        <v>32844</v>
      </c>
      <c r="C5301" s="29" t="s">
        <v>33063</v>
      </c>
      <c r="D5301" s="30" t="s">
        <v>33064</v>
      </c>
      <c r="E5301" s="29" t="s">
        <v>10419</v>
      </c>
      <c r="F5301" s="30" t="s">
        <v>33067</v>
      </c>
    </row>
    <row r="5302" spans="1:6" ht="28.8" hidden="1" x14ac:dyDescent="0.3">
      <c r="A5302" s="29">
        <v>14</v>
      </c>
      <c r="B5302" s="30" t="s">
        <v>32844</v>
      </c>
      <c r="C5302" s="29" t="s">
        <v>33063</v>
      </c>
      <c r="D5302" s="30" t="s">
        <v>33064</v>
      </c>
      <c r="E5302" s="29" t="s">
        <v>10421</v>
      </c>
      <c r="F5302" s="30" t="s">
        <v>33068</v>
      </c>
    </row>
    <row r="5303" spans="1:6" ht="28.8" hidden="1" x14ac:dyDescent="0.3">
      <c r="A5303" s="29">
        <v>14</v>
      </c>
      <c r="B5303" s="30" t="s">
        <v>32844</v>
      </c>
      <c r="C5303" s="29" t="s">
        <v>33063</v>
      </c>
      <c r="D5303" s="30" t="s">
        <v>33064</v>
      </c>
      <c r="E5303" s="29" t="s">
        <v>10423</v>
      </c>
      <c r="F5303" s="30" t="s">
        <v>33069</v>
      </c>
    </row>
    <row r="5304" spans="1:6" ht="28.8" hidden="1" x14ac:dyDescent="0.3">
      <c r="A5304" s="29">
        <v>14</v>
      </c>
      <c r="B5304" s="30" t="s">
        <v>32844</v>
      </c>
      <c r="C5304" s="29" t="s">
        <v>33063</v>
      </c>
      <c r="D5304" s="30" t="s">
        <v>33064</v>
      </c>
      <c r="E5304" s="29" t="s">
        <v>10425</v>
      </c>
      <c r="F5304" s="30" t="s">
        <v>33070</v>
      </c>
    </row>
    <row r="5305" spans="1:6" ht="28.8" hidden="1" x14ac:dyDescent="0.3">
      <c r="A5305" s="29">
        <v>14</v>
      </c>
      <c r="B5305" s="30" t="s">
        <v>32844</v>
      </c>
      <c r="C5305" s="29" t="s">
        <v>33063</v>
      </c>
      <c r="D5305" s="30" t="s">
        <v>33064</v>
      </c>
      <c r="E5305" s="29" t="s">
        <v>10427</v>
      </c>
      <c r="F5305" s="30" t="s">
        <v>33071</v>
      </c>
    </row>
    <row r="5306" spans="1:6" ht="28.8" hidden="1" x14ac:dyDescent="0.3">
      <c r="A5306" s="29">
        <v>14</v>
      </c>
      <c r="B5306" s="30" t="s">
        <v>32844</v>
      </c>
      <c r="C5306" s="29" t="s">
        <v>33072</v>
      </c>
      <c r="D5306" s="30" t="s">
        <v>33073</v>
      </c>
      <c r="E5306" s="29" t="s">
        <v>10429</v>
      </c>
      <c r="F5306" s="30" t="s">
        <v>33074</v>
      </c>
    </row>
    <row r="5307" spans="1:6" ht="28.8" hidden="1" x14ac:dyDescent="0.3">
      <c r="A5307" s="29">
        <v>14</v>
      </c>
      <c r="B5307" s="30" t="s">
        <v>32844</v>
      </c>
      <c r="C5307" s="29" t="s">
        <v>33072</v>
      </c>
      <c r="D5307" s="30" t="s">
        <v>33073</v>
      </c>
      <c r="E5307" s="29" t="s">
        <v>10431</v>
      </c>
      <c r="F5307" s="30" t="s">
        <v>33075</v>
      </c>
    </row>
    <row r="5308" spans="1:6" ht="28.8" hidden="1" x14ac:dyDescent="0.3">
      <c r="A5308" s="29">
        <v>14</v>
      </c>
      <c r="B5308" s="30" t="s">
        <v>32844</v>
      </c>
      <c r="C5308" s="29" t="s">
        <v>33072</v>
      </c>
      <c r="D5308" s="30" t="s">
        <v>33073</v>
      </c>
      <c r="E5308" s="29" t="s">
        <v>10433</v>
      </c>
      <c r="F5308" s="30" t="s">
        <v>33076</v>
      </c>
    </row>
    <row r="5309" spans="1:6" ht="28.8" hidden="1" x14ac:dyDescent="0.3">
      <c r="A5309" s="29">
        <v>14</v>
      </c>
      <c r="B5309" s="30" t="s">
        <v>32844</v>
      </c>
      <c r="C5309" s="29" t="s">
        <v>33072</v>
      </c>
      <c r="D5309" s="30" t="s">
        <v>33073</v>
      </c>
      <c r="E5309" s="29" t="s">
        <v>10435</v>
      </c>
      <c r="F5309" s="30" t="s">
        <v>33077</v>
      </c>
    </row>
    <row r="5310" spans="1:6" ht="28.8" hidden="1" x14ac:dyDescent="0.3">
      <c r="A5310" s="29">
        <v>14</v>
      </c>
      <c r="B5310" s="30" t="s">
        <v>32844</v>
      </c>
      <c r="C5310" s="29" t="s">
        <v>33072</v>
      </c>
      <c r="D5310" s="30" t="s">
        <v>33073</v>
      </c>
      <c r="E5310" s="29" t="s">
        <v>10437</v>
      </c>
      <c r="F5310" s="30" t="s">
        <v>33078</v>
      </c>
    </row>
    <row r="5311" spans="1:6" ht="28.8" hidden="1" x14ac:dyDescent="0.3">
      <c r="A5311" s="29">
        <v>14</v>
      </c>
      <c r="B5311" s="30" t="s">
        <v>32844</v>
      </c>
      <c r="C5311" s="29" t="s">
        <v>33079</v>
      </c>
      <c r="D5311" s="30" t="s">
        <v>33080</v>
      </c>
      <c r="E5311" s="29" t="s">
        <v>10439</v>
      </c>
      <c r="F5311" s="30" t="s">
        <v>33081</v>
      </c>
    </row>
    <row r="5312" spans="1:6" ht="28.8" hidden="1" x14ac:dyDescent="0.3">
      <c r="A5312" s="29">
        <v>14</v>
      </c>
      <c r="B5312" s="30" t="s">
        <v>32844</v>
      </c>
      <c r="C5312" s="29" t="s">
        <v>33079</v>
      </c>
      <c r="D5312" s="30" t="s">
        <v>33080</v>
      </c>
      <c r="E5312" s="29" t="s">
        <v>10441</v>
      </c>
      <c r="F5312" s="30" t="s">
        <v>33082</v>
      </c>
    </row>
    <row r="5313" spans="1:6" ht="28.8" hidden="1" x14ac:dyDescent="0.3">
      <c r="A5313" s="29">
        <v>14</v>
      </c>
      <c r="B5313" s="30" t="s">
        <v>32844</v>
      </c>
      <c r="C5313" s="29" t="s">
        <v>33079</v>
      </c>
      <c r="D5313" s="30" t="s">
        <v>33080</v>
      </c>
      <c r="E5313" s="29" t="s">
        <v>10443</v>
      </c>
      <c r="F5313" s="30" t="s">
        <v>33083</v>
      </c>
    </row>
    <row r="5314" spans="1:6" ht="28.8" hidden="1" x14ac:dyDescent="0.3">
      <c r="A5314" s="29">
        <v>14</v>
      </c>
      <c r="B5314" s="30" t="s">
        <v>32844</v>
      </c>
      <c r="C5314" s="29" t="s">
        <v>33079</v>
      </c>
      <c r="D5314" s="30" t="s">
        <v>33080</v>
      </c>
      <c r="E5314" s="29" t="s">
        <v>10445</v>
      </c>
      <c r="F5314" s="30" t="s">
        <v>33084</v>
      </c>
    </row>
    <row r="5315" spans="1:6" ht="28.8" hidden="1" x14ac:dyDescent="0.3">
      <c r="A5315" s="29">
        <v>14</v>
      </c>
      <c r="B5315" s="30" t="s">
        <v>32844</v>
      </c>
      <c r="C5315" s="29" t="s">
        <v>33079</v>
      </c>
      <c r="D5315" s="30" t="s">
        <v>33080</v>
      </c>
      <c r="E5315" s="29" t="s">
        <v>10447</v>
      </c>
      <c r="F5315" s="30" t="s">
        <v>33085</v>
      </c>
    </row>
    <row r="5316" spans="1:6" ht="28.8" hidden="1" x14ac:dyDescent="0.3">
      <c r="A5316" s="29">
        <v>14</v>
      </c>
      <c r="B5316" s="30" t="s">
        <v>32844</v>
      </c>
      <c r="C5316" s="29" t="s">
        <v>33079</v>
      </c>
      <c r="D5316" s="30" t="s">
        <v>33080</v>
      </c>
      <c r="E5316" s="29" t="s">
        <v>10449</v>
      </c>
      <c r="F5316" s="30" t="s">
        <v>33086</v>
      </c>
    </row>
    <row r="5317" spans="1:6" ht="28.8" hidden="1" x14ac:dyDescent="0.3">
      <c r="A5317" s="29">
        <v>14</v>
      </c>
      <c r="B5317" s="30" t="s">
        <v>32844</v>
      </c>
      <c r="C5317" s="29" t="s">
        <v>33079</v>
      </c>
      <c r="D5317" s="30" t="s">
        <v>33080</v>
      </c>
      <c r="E5317" s="29" t="s">
        <v>10451</v>
      </c>
      <c r="F5317" s="30" t="s">
        <v>33087</v>
      </c>
    </row>
    <row r="5318" spans="1:6" ht="28.8" hidden="1" x14ac:dyDescent="0.3">
      <c r="A5318" s="29">
        <v>14</v>
      </c>
      <c r="B5318" s="30" t="s">
        <v>32844</v>
      </c>
      <c r="C5318" s="29" t="s">
        <v>33088</v>
      </c>
      <c r="D5318" s="30" t="s">
        <v>33089</v>
      </c>
      <c r="E5318" s="29" t="s">
        <v>10453</v>
      </c>
      <c r="F5318" s="30" t="s">
        <v>33090</v>
      </c>
    </row>
    <row r="5319" spans="1:6" ht="28.8" hidden="1" x14ac:dyDescent="0.3">
      <c r="A5319" s="29">
        <v>14</v>
      </c>
      <c r="B5319" s="30" t="s">
        <v>32844</v>
      </c>
      <c r="C5319" s="29" t="s">
        <v>33088</v>
      </c>
      <c r="D5319" s="30" t="s">
        <v>33089</v>
      </c>
      <c r="E5319" s="29" t="s">
        <v>10455</v>
      </c>
      <c r="F5319" s="30" t="s">
        <v>33091</v>
      </c>
    </row>
    <row r="5320" spans="1:6" ht="28.8" hidden="1" x14ac:dyDescent="0.3">
      <c r="A5320" s="29">
        <v>14</v>
      </c>
      <c r="B5320" s="30" t="s">
        <v>32844</v>
      </c>
      <c r="C5320" s="29" t="s">
        <v>33092</v>
      </c>
      <c r="D5320" s="30" t="s">
        <v>33093</v>
      </c>
      <c r="E5320" s="29" t="s">
        <v>10457</v>
      </c>
      <c r="F5320" s="30" t="s">
        <v>33094</v>
      </c>
    </row>
    <row r="5321" spans="1:6" ht="28.8" hidden="1" x14ac:dyDescent="0.3">
      <c r="A5321" s="29">
        <v>14</v>
      </c>
      <c r="B5321" s="30" t="s">
        <v>32844</v>
      </c>
      <c r="C5321" s="29" t="s">
        <v>33092</v>
      </c>
      <c r="D5321" s="30" t="s">
        <v>33093</v>
      </c>
      <c r="E5321" s="29" t="s">
        <v>10459</v>
      </c>
      <c r="F5321" s="30" t="s">
        <v>33095</v>
      </c>
    </row>
    <row r="5322" spans="1:6" ht="28.8" hidden="1" x14ac:dyDescent="0.3">
      <c r="A5322" s="29">
        <v>14</v>
      </c>
      <c r="B5322" s="30" t="s">
        <v>32844</v>
      </c>
      <c r="C5322" s="29" t="s">
        <v>33092</v>
      </c>
      <c r="D5322" s="30" t="s">
        <v>33093</v>
      </c>
      <c r="E5322" s="29" t="s">
        <v>10461</v>
      </c>
      <c r="F5322" s="30" t="s">
        <v>33096</v>
      </c>
    </row>
    <row r="5323" spans="1:6" ht="28.8" hidden="1" x14ac:dyDescent="0.3">
      <c r="A5323" s="29">
        <v>14</v>
      </c>
      <c r="B5323" s="30" t="s">
        <v>32844</v>
      </c>
      <c r="C5323" s="29" t="s">
        <v>33092</v>
      </c>
      <c r="D5323" s="30" t="s">
        <v>33093</v>
      </c>
      <c r="E5323" s="29" t="s">
        <v>10463</v>
      </c>
      <c r="F5323" s="30" t="s">
        <v>33097</v>
      </c>
    </row>
    <row r="5324" spans="1:6" ht="28.8" hidden="1" x14ac:dyDescent="0.3">
      <c r="A5324" s="29">
        <v>14</v>
      </c>
      <c r="B5324" s="30" t="s">
        <v>32844</v>
      </c>
      <c r="C5324" s="29" t="s">
        <v>33098</v>
      </c>
      <c r="D5324" s="30" t="s">
        <v>33099</v>
      </c>
      <c r="E5324" s="29" t="s">
        <v>10465</v>
      </c>
      <c r="F5324" s="30" t="s">
        <v>33100</v>
      </c>
    </row>
    <row r="5325" spans="1:6" ht="28.8" hidden="1" x14ac:dyDescent="0.3">
      <c r="A5325" s="29">
        <v>14</v>
      </c>
      <c r="B5325" s="30" t="s">
        <v>32844</v>
      </c>
      <c r="C5325" s="29" t="s">
        <v>33098</v>
      </c>
      <c r="D5325" s="30" t="s">
        <v>33099</v>
      </c>
      <c r="E5325" s="29" t="s">
        <v>10467</v>
      </c>
      <c r="F5325" s="30" t="s">
        <v>33101</v>
      </c>
    </row>
    <row r="5326" spans="1:6" ht="28.8" hidden="1" x14ac:dyDescent="0.3">
      <c r="A5326" s="29">
        <v>14</v>
      </c>
      <c r="B5326" s="30" t="s">
        <v>32844</v>
      </c>
      <c r="C5326" s="29" t="s">
        <v>33098</v>
      </c>
      <c r="D5326" s="30" t="s">
        <v>33099</v>
      </c>
      <c r="E5326" s="29" t="s">
        <v>10469</v>
      </c>
      <c r="F5326" s="30" t="s">
        <v>33102</v>
      </c>
    </row>
    <row r="5327" spans="1:6" ht="28.8" hidden="1" x14ac:dyDescent="0.3">
      <c r="A5327" s="29">
        <v>14</v>
      </c>
      <c r="B5327" s="30" t="s">
        <v>32844</v>
      </c>
      <c r="C5327" s="29" t="s">
        <v>33098</v>
      </c>
      <c r="D5327" s="30" t="s">
        <v>33099</v>
      </c>
      <c r="E5327" s="29" t="s">
        <v>10471</v>
      </c>
      <c r="F5327" s="30" t="s">
        <v>33103</v>
      </c>
    </row>
    <row r="5328" spans="1:6" ht="28.8" hidden="1" x14ac:dyDescent="0.3">
      <c r="A5328" s="29">
        <v>14</v>
      </c>
      <c r="B5328" s="30" t="s">
        <v>32844</v>
      </c>
      <c r="C5328" s="29" t="s">
        <v>33104</v>
      </c>
      <c r="D5328" s="30" t="s">
        <v>33105</v>
      </c>
      <c r="E5328" s="29" t="s">
        <v>10473</v>
      </c>
      <c r="F5328" s="30" t="s">
        <v>33106</v>
      </c>
    </row>
    <row r="5329" spans="1:6" ht="28.8" hidden="1" x14ac:dyDescent="0.3">
      <c r="A5329" s="29">
        <v>14</v>
      </c>
      <c r="B5329" s="30" t="s">
        <v>32844</v>
      </c>
      <c r="C5329" s="29" t="s">
        <v>33104</v>
      </c>
      <c r="D5329" s="30" t="s">
        <v>33105</v>
      </c>
      <c r="E5329" s="29" t="s">
        <v>10475</v>
      </c>
      <c r="F5329" s="30" t="s">
        <v>33107</v>
      </c>
    </row>
    <row r="5330" spans="1:6" ht="28.8" hidden="1" x14ac:dyDescent="0.3">
      <c r="A5330" s="29">
        <v>14</v>
      </c>
      <c r="B5330" s="30" t="s">
        <v>32844</v>
      </c>
      <c r="C5330" s="29" t="s">
        <v>33104</v>
      </c>
      <c r="D5330" s="30" t="s">
        <v>33105</v>
      </c>
      <c r="E5330" s="29" t="s">
        <v>10477</v>
      </c>
      <c r="F5330" s="30" t="s">
        <v>33108</v>
      </c>
    </row>
    <row r="5331" spans="1:6" ht="28.8" hidden="1" x14ac:dyDescent="0.3">
      <c r="A5331" s="29">
        <v>14</v>
      </c>
      <c r="B5331" s="30" t="s">
        <v>32844</v>
      </c>
      <c r="C5331" s="29" t="s">
        <v>33104</v>
      </c>
      <c r="D5331" s="30" t="s">
        <v>33105</v>
      </c>
      <c r="E5331" s="29" t="s">
        <v>10479</v>
      </c>
      <c r="F5331" s="30" t="s">
        <v>33109</v>
      </c>
    </row>
    <row r="5332" spans="1:6" ht="28.8" hidden="1" x14ac:dyDescent="0.3">
      <c r="A5332" s="29">
        <v>14</v>
      </c>
      <c r="B5332" s="30" t="s">
        <v>32844</v>
      </c>
      <c r="C5332" s="29" t="s">
        <v>33104</v>
      </c>
      <c r="D5332" s="30" t="s">
        <v>33105</v>
      </c>
      <c r="E5332" s="29" t="s">
        <v>10481</v>
      </c>
      <c r="F5332" s="30" t="s">
        <v>33110</v>
      </c>
    </row>
    <row r="5333" spans="1:6" ht="28.8" hidden="1" x14ac:dyDescent="0.3">
      <c r="A5333" s="29">
        <v>14</v>
      </c>
      <c r="B5333" s="30" t="s">
        <v>32844</v>
      </c>
      <c r="C5333" s="29" t="s">
        <v>33104</v>
      </c>
      <c r="D5333" s="30" t="s">
        <v>33105</v>
      </c>
      <c r="E5333" s="29" t="s">
        <v>10483</v>
      </c>
      <c r="F5333" s="30" t="s">
        <v>33111</v>
      </c>
    </row>
    <row r="5334" spans="1:6" ht="28.8" hidden="1" x14ac:dyDescent="0.3">
      <c r="A5334" s="29">
        <v>14</v>
      </c>
      <c r="B5334" s="30" t="s">
        <v>32844</v>
      </c>
      <c r="C5334" s="29" t="s">
        <v>33112</v>
      </c>
      <c r="D5334" s="30" t="s">
        <v>33113</v>
      </c>
      <c r="E5334" s="29" t="s">
        <v>10485</v>
      </c>
      <c r="F5334" s="30" t="s">
        <v>33114</v>
      </c>
    </row>
    <row r="5335" spans="1:6" ht="28.8" hidden="1" x14ac:dyDescent="0.3">
      <c r="A5335" s="29">
        <v>14</v>
      </c>
      <c r="B5335" s="30" t="s">
        <v>32844</v>
      </c>
      <c r="C5335" s="29" t="s">
        <v>33112</v>
      </c>
      <c r="D5335" s="30" t="s">
        <v>33113</v>
      </c>
      <c r="E5335" s="29" t="s">
        <v>10487</v>
      </c>
      <c r="F5335" s="30" t="s">
        <v>33115</v>
      </c>
    </row>
    <row r="5336" spans="1:6" ht="28.8" hidden="1" x14ac:dyDescent="0.3">
      <c r="A5336" s="29">
        <v>14</v>
      </c>
      <c r="B5336" s="30" t="s">
        <v>32844</v>
      </c>
      <c r="C5336" s="29" t="s">
        <v>33116</v>
      </c>
      <c r="D5336" s="30" t="s">
        <v>33117</v>
      </c>
      <c r="E5336" s="29" t="s">
        <v>10489</v>
      </c>
      <c r="F5336" s="30" t="s">
        <v>33118</v>
      </c>
    </row>
    <row r="5337" spans="1:6" ht="28.8" hidden="1" x14ac:dyDescent="0.3">
      <c r="A5337" s="29">
        <v>14</v>
      </c>
      <c r="B5337" s="30" t="s">
        <v>32844</v>
      </c>
      <c r="C5337" s="29" t="s">
        <v>33116</v>
      </c>
      <c r="D5337" s="30" t="s">
        <v>33117</v>
      </c>
      <c r="E5337" s="29" t="s">
        <v>10491</v>
      </c>
      <c r="F5337" s="30" t="s">
        <v>33119</v>
      </c>
    </row>
    <row r="5338" spans="1:6" ht="28.8" hidden="1" x14ac:dyDescent="0.3">
      <c r="A5338" s="29">
        <v>14</v>
      </c>
      <c r="B5338" s="30" t="s">
        <v>32844</v>
      </c>
      <c r="C5338" s="29" t="s">
        <v>33116</v>
      </c>
      <c r="D5338" s="30" t="s">
        <v>33117</v>
      </c>
      <c r="E5338" s="29" t="s">
        <v>10493</v>
      </c>
      <c r="F5338" s="30" t="s">
        <v>33120</v>
      </c>
    </row>
    <row r="5339" spans="1:6" ht="28.8" hidden="1" x14ac:dyDescent="0.3">
      <c r="A5339" s="29">
        <v>14</v>
      </c>
      <c r="B5339" s="30" t="s">
        <v>32844</v>
      </c>
      <c r="C5339" s="29" t="s">
        <v>33116</v>
      </c>
      <c r="D5339" s="30" t="s">
        <v>33117</v>
      </c>
      <c r="E5339" s="29" t="s">
        <v>10495</v>
      </c>
      <c r="F5339" s="30" t="s">
        <v>33121</v>
      </c>
    </row>
    <row r="5340" spans="1:6" ht="28.8" hidden="1" x14ac:dyDescent="0.3">
      <c r="A5340" s="29">
        <v>14</v>
      </c>
      <c r="B5340" s="30" t="s">
        <v>32844</v>
      </c>
      <c r="C5340" s="29" t="s">
        <v>33116</v>
      </c>
      <c r="D5340" s="30" t="s">
        <v>33117</v>
      </c>
      <c r="E5340" s="29" t="s">
        <v>10497</v>
      </c>
      <c r="F5340" s="30" t="s">
        <v>33122</v>
      </c>
    </row>
    <row r="5341" spans="1:6" ht="28.8" hidden="1" x14ac:dyDescent="0.3">
      <c r="A5341" s="29">
        <v>14</v>
      </c>
      <c r="B5341" s="30" t="s">
        <v>32844</v>
      </c>
      <c r="C5341" s="29" t="s">
        <v>33116</v>
      </c>
      <c r="D5341" s="30" t="s">
        <v>33117</v>
      </c>
      <c r="E5341" s="29" t="s">
        <v>10499</v>
      </c>
      <c r="F5341" s="30" t="s">
        <v>33123</v>
      </c>
    </row>
    <row r="5342" spans="1:6" ht="28.8" hidden="1" x14ac:dyDescent="0.3">
      <c r="A5342" s="29">
        <v>14</v>
      </c>
      <c r="B5342" s="30" t="s">
        <v>32844</v>
      </c>
      <c r="C5342" s="29" t="s">
        <v>33116</v>
      </c>
      <c r="D5342" s="30" t="s">
        <v>33117</v>
      </c>
      <c r="E5342" s="29" t="s">
        <v>10501</v>
      </c>
      <c r="F5342" s="30" t="s">
        <v>33124</v>
      </c>
    </row>
    <row r="5343" spans="1:6" ht="28.8" hidden="1" x14ac:dyDescent="0.3">
      <c r="A5343" s="29">
        <v>14</v>
      </c>
      <c r="B5343" s="30" t="s">
        <v>32844</v>
      </c>
      <c r="C5343" s="29" t="s">
        <v>33125</v>
      </c>
      <c r="D5343" s="30" t="s">
        <v>33126</v>
      </c>
      <c r="E5343" s="29" t="s">
        <v>10503</v>
      </c>
      <c r="F5343" s="30" t="s">
        <v>33127</v>
      </c>
    </row>
    <row r="5344" spans="1:6" ht="28.8" hidden="1" x14ac:dyDescent="0.3">
      <c r="A5344" s="29">
        <v>14</v>
      </c>
      <c r="B5344" s="30" t="s">
        <v>32844</v>
      </c>
      <c r="C5344" s="29" t="s">
        <v>33128</v>
      </c>
      <c r="D5344" s="30" t="s">
        <v>33129</v>
      </c>
      <c r="E5344" s="29" t="s">
        <v>10505</v>
      </c>
      <c r="F5344" s="30" t="s">
        <v>33130</v>
      </c>
    </row>
    <row r="5345" spans="1:6" ht="28.8" hidden="1" x14ac:dyDescent="0.3">
      <c r="A5345" s="29">
        <v>14</v>
      </c>
      <c r="B5345" s="30" t="s">
        <v>32844</v>
      </c>
      <c r="C5345" s="29" t="s">
        <v>33128</v>
      </c>
      <c r="D5345" s="30" t="s">
        <v>33129</v>
      </c>
      <c r="E5345" s="29" t="s">
        <v>10507</v>
      </c>
      <c r="F5345" s="30" t="s">
        <v>33131</v>
      </c>
    </row>
    <row r="5346" spans="1:6" ht="28.8" hidden="1" x14ac:dyDescent="0.3">
      <c r="A5346" s="29">
        <v>14</v>
      </c>
      <c r="B5346" s="30" t="s">
        <v>32844</v>
      </c>
      <c r="C5346" s="29" t="s">
        <v>33128</v>
      </c>
      <c r="D5346" s="30" t="s">
        <v>33129</v>
      </c>
      <c r="E5346" s="29" t="s">
        <v>10509</v>
      </c>
      <c r="F5346" s="30" t="s">
        <v>33132</v>
      </c>
    </row>
    <row r="5347" spans="1:6" ht="28.8" hidden="1" x14ac:dyDescent="0.3">
      <c r="A5347" s="29">
        <v>14</v>
      </c>
      <c r="B5347" s="30" t="s">
        <v>32844</v>
      </c>
      <c r="C5347" s="29" t="s">
        <v>33128</v>
      </c>
      <c r="D5347" s="30" t="s">
        <v>33129</v>
      </c>
      <c r="E5347" s="29" t="s">
        <v>10511</v>
      </c>
      <c r="F5347" s="30" t="s">
        <v>33133</v>
      </c>
    </row>
    <row r="5348" spans="1:6" ht="28.8" hidden="1" x14ac:dyDescent="0.3">
      <c r="A5348" s="29">
        <v>14</v>
      </c>
      <c r="B5348" s="30" t="s">
        <v>32844</v>
      </c>
      <c r="C5348" s="29" t="s">
        <v>33128</v>
      </c>
      <c r="D5348" s="30" t="s">
        <v>33129</v>
      </c>
      <c r="E5348" s="29" t="s">
        <v>10513</v>
      </c>
      <c r="F5348" s="30" t="s">
        <v>33134</v>
      </c>
    </row>
    <row r="5349" spans="1:6" ht="28.8" hidden="1" x14ac:dyDescent="0.3">
      <c r="A5349" s="29">
        <v>14</v>
      </c>
      <c r="B5349" s="30" t="s">
        <v>32844</v>
      </c>
      <c r="C5349" s="29" t="s">
        <v>33128</v>
      </c>
      <c r="D5349" s="30" t="s">
        <v>33129</v>
      </c>
      <c r="E5349" s="29" t="s">
        <v>10515</v>
      </c>
      <c r="F5349" s="30" t="s">
        <v>33135</v>
      </c>
    </row>
    <row r="5350" spans="1:6" ht="28.8" hidden="1" x14ac:dyDescent="0.3">
      <c r="A5350" s="29">
        <v>14</v>
      </c>
      <c r="B5350" s="30" t="s">
        <v>32844</v>
      </c>
      <c r="C5350" s="29" t="s">
        <v>33136</v>
      </c>
      <c r="D5350" s="30" t="s">
        <v>33137</v>
      </c>
      <c r="E5350" s="29" t="s">
        <v>10517</v>
      </c>
      <c r="F5350" s="30" t="s">
        <v>33138</v>
      </c>
    </row>
    <row r="5351" spans="1:6" ht="28.8" hidden="1" x14ac:dyDescent="0.3">
      <c r="A5351" s="29">
        <v>14</v>
      </c>
      <c r="B5351" s="30" t="s">
        <v>32844</v>
      </c>
      <c r="C5351" s="29" t="s">
        <v>33136</v>
      </c>
      <c r="D5351" s="30" t="s">
        <v>33137</v>
      </c>
      <c r="E5351" s="29" t="s">
        <v>10519</v>
      </c>
      <c r="F5351" s="30" t="s">
        <v>33139</v>
      </c>
    </row>
    <row r="5352" spans="1:6" ht="28.8" hidden="1" x14ac:dyDescent="0.3">
      <c r="A5352" s="29">
        <v>14</v>
      </c>
      <c r="B5352" s="30" t="s">
        <v>32844</v>
      </c>
      <c r="C5352" s="29" t="s">
        <v>33136</v>
      </c>
      <c r="D5352" s="30" t="s">
        <v>33137</v>
      </c>
      <c r="E5352" s="29" t="s">
        <v>10521</v>
      </c>
      <c r="F5352" s="30" t="s">
        <v>33140</v>
      </c>
    </row>
    <row r="5353" spans="1:6" ht="28.8" hidden="1" x14ac:dyDescent="0.3">
      <c r="A5353" s="29">
        <v>14</v>
      </c>
      <c r="B5353" s="30" t="s">
        <v>32844</v>
      </c>
      <c r="C5353" s="29" t="s">
        <v>33136</v>
      </c>
      <c r="D5353" s="30" t="s">
        <v>33137</v>
      </c>
      <c r="E5353" s="32" t="s">
        <v>33141</v>
      </c>
      <c r="F5353" s="37" t="s">
        <v>33142</v>
      </c>
    </row>
    <row r="5354" spans="1:6" ht="28.8" hidden="1" x14ac:dyDescent="0.3">
      <c r="A5354" s="29">
        <v>14</v>
      </c>
      <c r="B5354" s="30" t="s">
        <v>32844</v>
      </c>
      <c r="C5354" s="29" t="s">
        <v>33136</v>
      </c>
      <c r="D5354" s="30" t="s">
        <v>33137</v>
      </c>
      <c r="E5354" s="29" t="s">
        <v>10523</v>
      </c>
      <c r="F5354" s="30" t="s">
        <v>33143</v>
      </c>
    </row>
    <row r="5355" spans="1:6" ht="28.8" hidden="1" x14ac:dyDescent="0.3">
      <c r="A5355" s="29">
        <v>14</v>
      </c>
      <c r="B5355" s="30" t="s">
        <v>32844</v>
      </c>
      <c r="C5355" s="29" t="s">
        <v>33136</v>
      </c>
      <c r="D5355" s="30" t="s">
        <v>33137</v>
      </c>
      <c r="E5355" s="29" t="s">
        <v>10525</v>
      </c>
      <c r="F5355" s="30" t="s">
        <v>33144</v>
      </c>
    </row>
    <row r="5356" spans="1:6" ht="28.8" hidden="1" x14ac:dyDescent="0.3">
      <c r="A5356" s="29">
        <v>14</v>
      </c>
      <c r="B5356" s="30" t="s">
        <v>32844</v>
      </c>
      <c r="C5356" s="29" t="s">
        <v>33145</v>
      </c>
      <c r="D5356" s="30" t="s">
        <v>33146</v>
      </c>
      <c r="E5356" s="29" t="s">
        <v>10527</v>
      </c>
      <c r="F5356" s="30" t="s">
        <v>33147</v>
      </c>
    </row>
    <row r="5357" spans="1:6" ht="28.8" hidden="1" x14ac:dyDescent="0.3">
      <c r="A5357" s="29">
        <v>14</v>
      </c>
      <c r="B5357" s="30" t="s">
        <v>32844</v>
      </c>
      <c r="C5357" s="29" t="s">
        <v>33145</v>
      </c>
      <c r="D5357" s="30" t="s">
        <v>33146</v>
      </c>
      <c r="E5357" s="29" t="s">
        <v>10529</v>
      </c>
      <c r="F5357" s="30" t="s">
        <v>33148</v>
      </c>
    </row>
    <row r="5358" spans="1:6" ht="28.8" hidden="1" x14ac:dyDescent="0.3">
      <c r="A5358" s="29">
        <v>14</v>
      </c>
      <c r="B5358" s="30" t="s">
        <v>32844</v>
      </c>
      <c r="C5358" s="29" t="s">
        <v>33145</v>
      </c>
      <c r="D5358" s="30" t="s">
        <v>33146</v>
      </c>
      <c r="E5358" s="29" t="s">
        <v>10531</v>
      </c>
      <c r="F5358" s="30" t="s">
        <v>33149</v>
      </c>
    </row>
    <row r="5359" spans="1:6" ht="28.8" hidden="1" x14ac:dyDescent="0.3">
      <c r="A5359" s="29">
        <v>14</v>
      </c>
      <c r="B5359" s="30" t="s">
        <v>32844</v>
      </c>
      <c r="C5359" s="29" t="s">
        <v>33145</v>
      </c>
      <c r="D5359" s="30" t="s">
        <v>33146</v>
      </c>
      <c r="E5359" s="29" t="s">
        <v>10533</v>
      </c>
      <c r="F5359" s="30" t="s">
        <v>33150</v>
      </c>
    </row>
    <row r="5360" spans="1:6" ht="28.8" hidden="1" x14ac:dyDescent="0.3">
      <c r="A5360" s="29">
        <v>14</v>
      </c>
      <c r="B5360" s="30" t="s">
        <v>32844</v>
      </c>
      <c r="C5360" s="29" t="s">
        <v>33145</v>
      </c>
      <c r="D5360" s="30" t="s">
        <v>33146</v>
      </c>
      <c r="E5360" s="29" t="s">
        <v>10535</v>
      </c>
      <c r="F5360" s="30" t="s">
        <v>33151</v>
      </c>
    </row>
    <row r="5361" spans="1:6" ht="28.8" hidden="1" x14ac:dyDescent="0.3">
      <c r="A5361" s="29">
        <v>14</v>
      </c>
      <c r="B5361" s="30" t="s">
        <v>32844</v>
      </c>
      <c r="C5361" s="29" t="s">
        <v>33152</v>
      </c>
      <c r="D5361" s="30" t="s">
        <v>33153</v>
      </c>
      <c r="E5361" s="29" t="s">
        <v>10537</v>
      </c>
      <c r="F5361" s="30" t="s">
        <v>33154</v>
      </c>
    </row>
    <row r="5362" spans="1:6" ht="28.8" hidden="1" x14ac:dyDescent="0.3">
      <c r="A5362" s="29">
        <v>14</v>
      </c>
      <c r="B5362" s="30" t="s">
        <v>32844</v>
      </c>
      <c r="C5362" s="29" t="s">
        <v>33155</v>
      </c>
      <c r="D5362" s="30" t="s">
        <v>33156</v>
      </c>
      <c r="E5362" s="29" t="s">
        <v>10539</v>
      </c>
      <c r="F5362" s="30" t="s">
        <v>33157</v>
      </c>
    </row>
    <row r="5363" spans="1:6" ht="28.8" hidden="1" x14ac:dyDescent="0.3">
      <c r="A5363" s="29">
        <v>14</v>
      </c>
      <c r="B5363" s="30" t="s">
        <v>32844</v>
      </c>
      <c r="C5363" s="29" t="s">
        <v>33155</v>
      </c>
      <c r="D5363" s="30" t="s">
        <v>33156</v>
      </c>
      <c r="E5363" s="29" t="s">
        <v>10541</v>
      </c>
      <c r="F5363" s="30" t="s">
        <v>33158</v>
      </c>
    </row>
    <row r="5364" spans="1:6" ht="28.8" hidden="1" x14ac:dyDescent="0.3">
      <c r="A5364" s="29">
        <v>14</v>
      </c>
      <c r="B5364" s="30" t="s">
        <v>32844</v>
      </c>
      <c r="C5364" s="29" t="s">
        <v>33159</v>
      </c>
      <c r="D5364" s="30" t="s">
        <v>33160</v>
      </c>
      <c r="E5364" s="29" t="s">
        <v>10543</v>
      </c>
      <c r="F5364" s="30" t="s">
        <v>33161</v>
      </c>
    </row>
    <row r="5365" spans="1:6" ht="28.8" hidden="1" x14ac:dyDescent="0.3">
      <c r="A5365" s="29">
        <v>14</v>
      </c>
      <c r="B5365" s="30" t="s">
        <v>32844</v>
      </c>
      <c r="C5365" s="29" t="s">
        <v>33162</v>
      </c>
      <c r="D5365" s="30" t="s">
        <v>33163</v>
      </c>
      <c r="E5365" s="29" t="s">
        <v>10545</v>
      </c>
      <c r="F5365" s="30" t="s">
        <v>33164</v>
      </c>
    </row>
    <row r="5366" spans="1:6" ht="28.8" hidden="1" x14ac:dyDescent="0.3">
      <c r="A5366" s="29">
        <v>14</v>
      </c>
      <c r="B5366" s="30" t="s">
        <v>32844</v>
      </c>
      <c r="C5366" s="29" t="s">
        <v>33165</v>
      </c>
      <c r="D5366" s="30" t="s">
        <v>33166</v>
      </c>
      <c r="E5366" s="29" t="s">
        <v>10547</v>
      </c>
      <c r="F5366" s="30" t="s">
        <v>33167</v>
      </c>
    </row>
    <row r="5367" spans="1:6" ht="28.8" hidden="1" x14ac:dyDescent="0.3">
      <c r="A5367" s="29">
        <v>14</v>
      </c>
      <c r="B5367" s="30" t="s">
        <v>32844</v>
      </c>
      <c r="C5367" s="29" t="s">
        <v>33165</v>
      </c>
      <c r="D5367" s="30" t="s">
        <v>33166</v>
      </c>
      <c r="E5367" s="29" t="s">
        <v>10549</v>
      </c>
      <c r="F5367" s="30" t="s">
        <v>33168</v>
      </c>
    </row>
    <row r="5368" spans="1:6" ht="28.8" hidden="1" x14ac:dyDescent="0.3">
      <c r="A5368" s="29">
        <v>14</v>
      </c>
      <c r="B5368" s="30" t="s">
        <v>32844</v>
      </c>
      <c r="C5368" s="29" t="s">
        <v>33165</v>
      </c>
      <c r="D5368" s="30" t="s">
        <v>33166</v>
      </c>
      <c r="E5368" s="29" t="s">
        <v>10551</v>
      </c>
      <c r="F5368" s="30" t="s">
        <v>33169</v>
      </c>
    </row>
    <row r="5369" spans="1:6" ht="28.8" hidden="1" x14ac:dyDescent="0.3">
      <c r="A5369" s="29">
        <v>14</v>
      </c>
      <c r="B5369" s="30" t="s">
        <v>32844</v>
      </c>
      <c r="C5369" s="29" t="s">
        <v>33165</v>
      </c>
      <c r="D5369" s="30" t="s">
        <v>33166</v>
      </c>
      <c r="E5369" s="29" t="s">
        <v>10553</v>
      </c>
      <c r="F5369" s="30" t="s">
        <v>33170</v>
      </c>
    </row>
    <row r="5370" spans="1:6" ht="28.8" hidden="1" x14ac:dyDescent="0.3">
      <c r="A5370" s="29">
        <v>14</v>
      </c>
      <c r="B5370" s="30" t="s">
        <v>32844</v>
      </c>
      <c r="C5370" s="29" t="s">
        <v>33165</v>
      </c>
      <c r="D5370" s="30" t="s">
        <v>33166</v>
      </c>
      <c r="E5370" s="29" t="s">
        <v>10555</v>
      </c>
      <c r="F5370" s="30" t="s">
        <v>33171</v>
      </c>
    </row>
    <row r="5371" spans="1:6" ht="28.8" hidden="1" x14ac:dyDescent="0.3">
      <c r="A5371" s="29">
        <v>14</v>
      </c>
      <c r="B5371" s="30" t="s">
        <v>32844</v>
      </c>
      <c r="C5371" s="29" t="s">
        <v>33165</v>
      </c>
      <c r="D5371" s="30" t="s">
        <v>33166</v>
      </c>
      <c r="E5371" s="29" t="s">
        <v>10557</v>
      </c>
      <c r="F5371" s="30" t="s">
        <v>33172</v>
      </c>
    </row>
    <row r="5372" spans="1:6" ht="28.8" hidden="1" x14ac:dyDescent="0.3">
      <c r="A5372" s="29">
        <v>14</v>
      </c>
      <c r="B5372" s="30" t="s">
        <v>32844</v>
      </c>
      <c r="C5372" s="29" t="s">
        <v>33165</v>
      </c>
      <c r="D5372" s="30" t="s">
        <v>33166</v>
      </c>
      <c r="E5372" s="29" t="s">
        <v>10559</v>
      </c>
      <c r="F5372" s="30" t="s">
        <v>33173</v>
      </c>
    </row>
    <row r="5373" spans="1:6" ht="28.8" hidden="1" x14ac:dyDescent="0.3">
      <c r="A5373" s="29">
        <v>14</v>
      </c>
      <c r="B5373" s="30" t="s">
        <v>32844</v>
      </c>
      <c r="C5373" s="29" t="s">
        <v>33165</v>
      </c>
      <c r="D5373" s="30" t="s">
        <v>33166</v>
      </c>
      <c r="E5373" s="29" t="s">
        <v>10561</v>
      </c>
      <c r="F5373" s="30" t="s">
        <v>33174</v>
      </c>
    </row>
    <row r="5374" spans="1:6" ht="28.8" hidden="1" x14ac:dyDescent="0.3">
      <c r="A5374" s="29">
        <v>14</v>
      </c>
      <c r="B5374" s="30" t="s">
        <v>32844</v>
      </c>
      <c r="C5374" s="29" t="s">
        <v>33165</v>
      </c>
      <c r="D5374" s="30" t="s">
        <v>33166</v>
      </c>
      <c r="E5374" s="29" t="s">
        <v>10563</v>
      </c>
      <c r="F5374" s="30" t="s">
        <v>33175</v>
      </c>
    </row>
    <row r="5375" spans="1:6" ht="28.8" hidden="1" x14ac:dyDescent="0.3">
      <c r="A5375" s="29">
        <v>14</v>
      </c>
      <c r="B5375" s="30" t="s">
        <v>32844</v>
      </c>
      <c r="C5375" s="29" t="s">
        <v>33176</v>
      </c>
      <c r="D5375" s="30" t="s">
        <v>33177</v>
      </c>
      <c r="E5375" s="29" t="s">
        <v>10565</v>
      </c>
      <c r="F5375" s="30" t="s">
        <v>33178</v>
      </c>
    </row>
    <row r="5376" spans="1:6" ht="28.8" hidden="1" x14ac:dyDescent="0.3">
      <c r="A5376" s="29">
        <v>14</v>
      </c>
      <c r="B5376" s="30" t="s">
        <v>32844</v>
      </c>
      <c r="C5376" s="29" t="s">
        <v>33176</v>
      </c>
      <c r="D5376" s="30" t="s">
        <v>33177</v>
      </c>
      <c r="E5376" s="29" t="s">
        <v>10567</v>
      </c>
      <c r="F5376" s="30" t="s">
        <v>33179</v>
      </c>
    </row>
    <row r="5377" spans="1:6" ht="28.8" hidden="1" x14ac:dyDescent="0.3">
      <c r="A5377" s="29">
        <v>14</v>
      </c>
      <c r="B5377" s="30" t="s">
        <v>32844</v>
      </c>
      <c r="C5377" s="29" t="s">
        <v>33176</v>
      </c>
      <c r="D5377" s="30" t="s">
        <v>33177</v>
      </c>
      <c r="E5377" s="29" t="s">
        <v>10569</v>
      </c>
      <c r="F5377" s="30" t="s">
        <v>33180</v>
      </c>
    </row>
    <row r="5378" spans="1:6" ht="28.8" hidden="1" x14ac:dyDescent="0.3">
      <c r="A5378" s="29">
        <v>14</v>
      </c>
      <c r="B5378" s="30" t="s">
        <v>32844</v>
      </c>
      <c r="C5378" s="29" t="s">
        <v>33176</v>
      </c>
      <c r="D5378" s="30" t="s">
        <v>33177</v>
      </c>
      <c r="E5378" s="29" t="s">
        <v>10571</v>
      </c>
      <c r="F5378" s="30" t="s">
        <v>33181</v>
      </c>
    </row>
    <row r="5379" spans="1:6" ht="28.8" hidden="1" x14ac:dyDescent="0.3">
      <c r="A5379" s="29">
        <v>14</v>
      </c>
      <c r="B5379" s="30" t="s">
        <v>32844</v>
      </c>
      <c r="C5379" s="29" t="s">
        <v>33176</v>
      </c>
      <c r="D5379" s="30" t="s">
        <v>33177</v>
      </c>
      <c r="E5379" s="29" t="s">
        <v>10573</v>
      </c>
      <c r="F5379" s="30" t="s">
        <v>33182</v>
      </c>
    </row>
    <row r="5380" spans="1:6" ht="28.8" hidden="1" x14ac:dyDescent="0.3">
      <c r="A5380" s="29">
        <v>14</v>
      </c>
      <c r="B5380" s="30" t="s">
        <v>32844</v>
      </c>
      <c r="C5380" s="29" t="s">
        <v>33183</v>
      </c>
      <c r="D5380" s="30" t="s">
        <v>33184</v>
      </c>
      <c r="E5380" s="29" t="s">
        <v>10575</v>
      </c>
      <c r="F5380" s="30" t="s">
        <v>33185</v>
      </c>
    </row>
    <row r="5381" spans="1:6" ht="28.8" hidden="1" x14ac:dyDescent="0.3">
      <c r="A5381" s="29">
        <v>14</v>
      </c>
      <c r="B5381" s="30" t="s">
        <v>32844</v>
      </c>
      <c r="C5381" s="29" t="s">
        <v>33183</v>
      </c>
      <c r="D5381" s="30" t="s">
        <v>33184</v>
      </c>
      <c r="E5381" s="29" t="s">
        <v>10577</v>
      </c>
      <c r="F5381" s="30" t="s">
        <v>33186</v>
      </c>
    </row>
    <row r="5382" spans="1:6" ht="28.8" hidden="1" x14ac:dyDescent="0.3">
      <c r="A5382" s="29">
        <v>14</v>
      </c>
      <c r="B5382" s="30" t="s">
        <v>32844</v>
      </c>
      <c r="C5382" s="29" t="s">
        <v>33183</v>
      </c>
      <c r="D5382" s="30" t="s">
        <v>33184</v>
      </c>
      <c r="E5382" s="29" t="s">
        <v>10579</v>
      </c>
      <c r="F5382" s="30" t="s">
        <v>33187</v>
      </c>
    </row>
    <row r="5383" spans="1:6" ht="28.8" hidden="1" x14ac:dyDescent="0.3">
      <c r="A5383" s="29">
        <v>14</v>
      </c>
      <c r="B5383" s="30" t="s">
        <v>32844</v>
      </c>
      <c r="C5383" s="29" t="s">
        <v>33183</v>
      </c>
      <c r="D5383" s="30" t="s">
        <v>33184</v>
      </c>
      <c r="E5383" s="29" t="s">
        <v>10581</v>
      </c>
      <c r="F5383" s="30" t="s">
        <v>33188</v>
      </c>
    </row>
    <row r="5384" spans="1:6" ht="28.8" hidden="1" x14ac:dyDescent="0.3">
      <c r="A5384" s="29">
        <v>14</v>
      </c>
      <c r="B5384" s="30" t="s">
        <v>32844</v>
      </c>
      <c r="C5384" s="29" t="s">
        <v>33189</v>
      </c>
      <c r="D5384" s="30" t="s">
        <v>33190</v>
      </c>
      <c r="E5384" s="29" t="s">
        <v>10583</v>
      </c>
      <c r="F5384" s="30" t="s">
        <v>33191</v>
      </c>
    </row>
    <row r="5385" spans="1:6" ht="28.8" hidden="1" x14ac:dyDescent="0.3">
      <c r="A5385" s="29">
        <v>14</v>
      </c>
      <c r="B5385" s="30" t="s">
        <v>32844</v>
      </c>
      <c r="C5385" s="29" t="s">
        <v>33189</v>
      </c>
      <c r="D5385" s="30" t="s">
        <v>33190</v>
      </c>
      <c r="E5385" s="29" t="s">
        <v>10585</v>
      </c>
      <c r="F5385" s="30" t="s">
        <v>33192</v>
      </c>
    </row>
    <row r="5386" spans="1:6" ht="28.8" hidden="1" x14ac:dyDescent="0.3">
      <c r="A5386" s="29">
        <v>14</v>
      </c>
      <c r="B5386" s="30" t="s">
        <v>32844</v>
      </c>
      <c r="C5386" s="29" t="s">
        <v>33189</v>
      </c>
      <c r="D5386" s="30" t="s">
        <v>33190</v>
      </c>
      <c r="E5386" s="29" t="s">
        <v>10587</v>
      </c>
      <c r="F5386" s="30" t="s">
        <v>33193</v>
      </c>
    </row>
    <row r="5387" spans="1:6" ht="28.8" hidden="1" x14ac:dyDescent="0.3">
      <c r="A5387" s="29">
        <v>14</v>
      </c>
      <c r="B5387" s="30" t="s">
        <v>32844</v>
      </c>
      <c r="C5387" s="29" t="s">
        <v>33189</v>
      </c>
      <c r="D5387" s="30" t="s">
        <v>33190</v>
      </c>
      <c r="E5387" s="29" t="s">
        <v>10589</v>
      </c>
      <c r="F5387" s="30" t="s">
        <v>33194</v>
      </c>
    </row>
    <row r="5388" spans="1:6" ht="28.8" hidden="1" x14ac:dyDescent="0.3">
      <c r="A5388" s="29">
        <v>14</v>
      </c>
      <c r="B5388" s="30" t="s">
        <v>32844</v>
      </c>
      <c r="C5388" s="29" t="s">
        <v>33195</v>
      </c>
      <c r="D5388" s="30" t="s">
        <v>33196</v>
      </c>
      <c r="E5388" s="29" t="s">
        <v>10591</v>
      </c>
      <c r="F5388" s="30" t="s">
        <v>33197</v>
      </c>
    </row>
    <row r="5389" spans="1:6" ht="28.8" hidden="1" x14ac:dyDescent="0.3">
      <c r="A5389" s="29">
        <v>14</v>
      </c>
      <c r="B5389" s="30" t="s">
        <v>32844</v>
      </c>
      <c r="C5389" s="29" t="s">
        <v>33195</v>
      </c>
      <c r="D5389" s="30" t="s">
        <v>33196</v>
      </c>
      <c r="E5389" s="29" t="s">
        <v>10593</v>
      </c>
      <c r="F5389" s="30" t="s">
        <v>33198</v>
      </c>
    </row>
    <row r="5390" spans="1:6" ht="28.8" hidden="1" x14ac:dyDescent="0.3">
      <c r="A5390" s="29">
        <v>14</v>
      </c>
      <c r="B5390" s="30" t="s">
        <v>32844</v>
      </c>
      <c r="C5390" s="29" t="s">
        <v>33195</v>
      </c>
      <c r="D5390" s="30" t="s">
        <v>33196</v>
      </c>
      <c r="E5390" s="29" t="s">
        <v>10595</v>
      </c>
      <c r="F5390" s="30" t="s">
        <v>33199</v>
      </c>
    </row>
    <row r="5391" spans="1:6" ht="28.8" hidden="1" x14ac:dyDescent="0.3">
      <c r="A5391" s="29">
        <v>14</v>
      </c>
      <c r="B5391" s="30" t="s">
        <v>32844</v>
      </c>
      <c r="C5391" s="29" t="s">
        <v>33195</v>
      </c>
      <c r="D5391" s="30" t="s">
        <v>33196</v>
      </c>
      <c r="E5391" s="29" t="s">
        <v>10597</v>
      </c>
      <c r="F5391" s="30" t="s">
        <v>33200</v>
      </c>
    </row>
    <row r="5392" spans="1:6" ht="28.8" hidden="1" x14ac:dyDescent="0.3">
      <c r="A5392" s="29">
        <v>14</v>
      </c>
      <c r="B5392" s="30" t="s">
        <v>32844</v>
      </c>
      <c r="C5392" s="29" t="s">
        <v>33195</v>
      </c>
      <c r="D5392" s="30" t="s">
        <v>33196</v>
      </c>
      <c r="E5392" s="29" t="s">
        <v>10599</v>
      </c>
      <c r="F5392" s="30" t="s">
        <v>33201</v>
      </c>
    </row>
    <row r="5393" spans="1:6" ht="28.8" hidden="1" x14ac:dyDescent="0.3">
      <c r="A5393" s="29">
        <v>14</v>
      </c>
      <c r="B5393" s="30" t="s">
        <v>32844</v>
      </c>
      <c r="C5393" s="29" t="s">
        <v>33195</v>
      </c>
      <c r="D5393" s="30" t="s">
        <v>33196</v>
      </c>
      <c r="E5393" s="29" t="s">
        <v>10601</v>
      </c>
      <c r="F5393" s="30" t="s">
        <v>33202</v>
      </c>
    </row>
    <row r="5394" spans="1:6" ht="28.8" hidden="1" x14ac:dyDescent="0.3">
      <c r="A5394" s="29">
        <v>14</v>
      </c>
      <c r="B5394" s="30" t="s">
        <v>32844</v>
      </c>
      <c r="C5394" s="29" t="s">
        <v>33195</v>
      </c>
      <c r="D5394" s="30" t="s">
        <v>33196</v>
      </c>
      <c r="E5394" s="29" t="s">
        <v>10603</v>
      </c>
      <c r="F5394" s="30" t="s">
        <v>33203</v>
      </c>
    </row>
    <row r="5395" spans="1:6" ht="28.8" hidden="1" x14ac:dyDescent="0.3">
      <c r="A5395" s="29">
        <v>14</v>
      </c>
      <c r="B5395" s="30" t="s">
        <v>32844</v>
      </c>
      <c r="C5395" s="29" t="s">
        <v>33204</v>
      </c>
      <c r="D5395" s="30" t="s">
        <v>33205</v>
      </c>
      <c r="E5395" s="29" t="s">
        <v>10605</v>
      </c>
      <c r="F5395" s="30" t="s">
        <v>33206</v>
      </c>
    </row>
    <row r="5396" spans="1:6" ht="28.8" hidden="1" x14ac:dyDescent="0.3">
      <c r="A5396" s="29">
        <v>14</v>
      </c>
      <c r="B5396" s="30" t="s">
        <v>32844</v>
      </c>
      <c r="C5396" s="29" t="s">
        <v>33207</v>
      </c>
      <c r="D5396" s="30" t="s">
        <v>33208</v>
      </c>
      <c r="E5396" s="29" t="s">
        <v>10607</v>
      </c>
      <c r="F5396" s="30" t="s">
        <v>33209</v>
      </c>
    </row>
    <row r="5397" spans="1:6" ht="28.8" hidden="1" x14ac:dyDescent="0.3">
      <c r="A5397" s="29">
        <v>14</v>
      </c>
      <c r="B5397" s="30" t="s">
        <v>32844</v>
      </c>
      <c r="C5397" s="29" t="s">
        <v>33210</v>
      </c>
      <c r="D5397" s="30" t="s">
        <v>33211</v>
      </c>
      <c r="E5397" s="29" t="s">
        <v>10609</v>
      </c>
      <c r="F5397" s="30" t="s">
        <v>33212</v>
      </c>
    </row>
    <row r="5398" spans="1:6" ht="28.8" hidden="1" x14ac:dyDescent="0.3">
      <c r="A5398" s="29">
        <v>14</v>
      </c>
      <c r="B5398" s="30" t="s">
        <v>32844</v>
      </c>
      <c r="C5398" s="29" t="s">
        <v>33213</v>
      </c>
      <c r="D5398" s="30" t="s">
        <v>33214</v>
      </c>
      <c r="E5398" s="29" t="s">
        <v>10611</v>
      </c>
      <c r="F5398" s="30" t="s">
        <v>33215</v>
      </c>
    </row>
    <row r="5399" spans="1:6" ht="28.8" hidden="1" x14ac:dyDescent="0.3">
      <c r="A5399" s="29">
        <v>14</v>
      </c>
      <c r="B5399" s="30" t="s">
        <v>32844</v>
      </c>
      <c r="C5399" s="29" t="s">
        <v>33213</v>
      </c>
      <c r="D5399" s="30" t="s">
        <v>33214</v>
      </c>
      <c r="E5399" s="29" t="s">
        <v>10613</v>
      </c>
      <c r="F5399" s="30" t="s">
        <v>33216</v>
      </c>
    </row>
    <row r="5400" spans="1:6" ht="28.8" hidden="1" x14ac:dyDescent="0.3">
      <c r="A5400" s="29">
        <v>14</v>
      </c>
      <c r="B5400" s="30" t="s">
        <v>32844</v>
      </c>
      <c r="C5400" s="29" t="s">
        <v>33213</v>
      </c>
      <c r="D5400" s="30" t="s">
        <v>33214</v>
      </c>
      <c r="E5400" s="29" t="s">
        <v>10615</v>
      </c>
      <c r="F5400" s="30" t="s">
        <v>33217</v>
      </c>
    </row>
    <row r="5401" spans="1:6" ht="28.8" hidden="1" x14ac:dyDescent="0.3">
      <c r="A5401" s="29">
        <v>14</v>
      </c>
      <c r="B5401" s="30" t="s">
        <v>32844</v>
      </c>
      <c r="C5401" s="29" t="s">
        <v>33213</v>
      </c>
      <c r="D5401" s="30" t="s">
        <v>33214</v>
      </c>
      <c r="E5401" s="29" t="s">
        <v>10617</v>
      </c>
      <c r="F5401" s="30" t="s">
        <v>33218</v>
      </c>
    </row>
    <row r="5402" spans="1:6" ht="28.8" hidden="1" x14ac:dyDescent="0.3">
      <c r="A5402" s="29">
        <v>14</v>
      </c>
      <c r="B5402" s="30" t="s">
        <v>32844</v>
      </c>
      <c r="C5402" s="29" t="s">
        <v>33213</v>
      </c>
      <c r="D5402" s="30" t="s">
        <v>33214</v>
      </c>
      <c r="E5402" s="29" t="s">
        <v>10619</v>
      </c>
      <c r="F5402" s="30" t="s">
        <v>33219</v>
      </c>
    </row>
    <row r="5403" spans="1:6" ht="28.8" hidden="1" x14ac:dyDescent="0.3">
      <c r="A5403" s="29">
        <v>14</v>
      </c>
      <c r="B5403" s="30" t="s">
        <v>32844</v>
      </c>
      <c r="C5403" s="29" t="s">
        <v>33213</v>
      </c>
      <c r="D5403" s="30" t="s">
        <v>33214</v>
      </c>
      <c r="E5403" s="29" t="s">
        <v>10621</v>
      </c>
      <c r="F5403" s="30" t="s">
        <v>33220</v>
      </c>
    </row>
    <row r="5404" spans="1:6" ht="28.8" hidden="1" x14ac:dyDescent="0.3">
      <c r="A5404" s="29">
        <v>14</v>
      </c>
      <c r="B5404" s="30" t="s">
        <v>32844</v>
      </c>
      <c r="C5404" s="29" t="s">
        <v>33213</v>
      </c>
      <c r="D5404" s="30" t="s">
        <v>33214</v>
      </c>
      <c r="E5404" s="29" t="s">
        <v>10623</v>
      </c>
      <c r="F5404" s="30" t="s">
        <v>33221</v>
      </c>
    </row>
    <row r="5405" spans="1:6" ht="28.8" hidden="1" x14ac:dyDescent="0.3">
      <c r="A5405" s="29">
        <v>14</v>
      </c>
      <c r="B5405" s="30" t="s">
        <v>32844</v>
      </c>
      <c r="C5405" s="29" t="s">
        <v>33213</v>
      </c>
      <c r="D5405" s="30" t="s">
        <v>33214</v>
      </c>
      <c r="E5405" s="29" t="s">
        <v>10625</v>
      </c>
      <c r="F5405" s="30" t="s">
        <v>33222</v>
      </c>
    </row>
    <row r="5406" spans="1:6" ht="28.8" hidden="1" x14ac:dyDescent="0.3">
      <c r="A5406" s="29">
        <v>14</v>
      </c>
      <c r="B5406" s="30" t="s">
        <v>32844</v>
      </c>
      <c r="C5406" s="29" t="s">
        <v>33223</v>
      </c>
      <c r="D5406" s="30" t="s">
        <v>33224</v>
      </c>
      <c r="E5406" s="29" t="s">
        <v>10627</v>
      </c>
      <c r="F5406" s="30" t="s">
        <v>33225</v>
      </c>
    </row>
    <row r="5407" spans="1:6" ht="28.8" hidden="1" x14ac:dyDescent="0.3">
      <c r="A5407" s="29">
        <v>14</v>
      </c>
      <c r="B5407" s="30" t="s">
        <v>32844</v>
      </c>
      <c r="C5407" s="29" t="s">
        <v>33223</v>
      </c>
      <c r="D5407" s="30" t="s">
        <v>33224</v>
      </c>
      <c r="E5407" s="29" t="s">
        <v>10629</v>
      </c>
      <c r="F5407" s="30" t="s">
        <v>33226</v>
      </c>
    </row>
    <row r="5408" spans="1:6" ht="28.8" hidden="1" x14ac:dyDescent="0.3">
      <c r="A5408" s="29">
        <v>14</v>
      </c>
      <c r="B5408" s="30" t="s">
        <v>32844</v>
      </c>
      <c r="C5408" s="29" t="s">
        <v>33223</v>
      </c>
      <c r="D5408" s="30" t="s">
        <v>33224</v>
      </c>
      <c r="E5408" s="29" t="s">
        <v>10631</v>
      </c>
      <c r="F5408" s="30" t="s">
        <v>33227</v>
      </c>
    </row>
    <row r="5409" spans="1:6" ht="28.8" hidden="1" x14ac:dyDescent="0.3">
      <c r="A5409" s="29">
        <v>14</v>
      </c>
      <c r="B5409" s="30" t="s">
        <v>32844</v>
      </c>
      <c r="C5409" s="29" t="s">
        <v>33228</v>
      </c>
      <c r="D5409" s="30" t="s">
        <v>33229</v>
      </c>
      <c r="E5409" s="29" t="s">
        <v>10633</v>
      </c>
      <c r="F5409" s="30" t="s">
        <v>33230</v>
      </c>
    </row>
    <row r="5410" spans="1:6" ht="28.8" hidden="1" x14ac:dyDescent="0.3">
      <c r="A5410" s="29">
        <v>14</v>
      </c>
      <c r="B5410" s="30" t="s">
        <v>32844</v>
      </c>
      <c r="C5410" s="29" t="s">
        <v>33228</v>
      </c>
      <c r="D5410" s="30" t="s">
        <v>33229</v>
      </c>
      <c r="E5410" s="29" t="s">
        <v>10635</v>
      </c>
      <c r="F5410" s="30" t="s">
        <v>33231</v>
      </c>
    </row>
    <row r="5411" spans="1:6" ht="28.8" hidden="1" x14ac:dyDescent="0.3">
      <c r="A5411" s="29">
        <v>14</v>
      </c>
      <c r="B5411" s="30" t="s">
        <v>32844</v>
      </c>
      <c r="C5411" s="29" t="s">
        <v>33228</v>
      </c>
      <c r="D5411" s="30" t="s">
        <v>33229</v>
      </c>
      <c r="E5411" s="29" t="s">
        <v>10637</v>
      </c>
      <c r="F5411" s="30" t="s">
        <v>33232</v>
      </c>
    </row>
    <row r="5412" spans="1:6" ht="28.8" hidden="1" x14ac:dyDescent="0.3">
      <c r="A5412" s="29">
        <v>14</v>
      </c>
      <c r="B5412" s="30" t="s">
        <v>32844</v>
      </c>
      <c r="C5412" s="29" t="s">
        <v>33233</v>
      </c>
      <c r="D5412" s="30" t="s">
        <v>33234</v>
      </c>
      <c r="E5412" s="29" t="s">
        <v>10639</v>
      </c>
      <c r="F5412" s="30" t="s">
        <v>33235</v>
      </c>
    </row>
    <row r="5413" spans="1:6" ht="28.8" hidden="1" x14ac:dyDescent="0.3">
      <c r="A5413" s="29">
        <v>14</v>
      </c>
      <c r="B5413" s="30" t="s">
        <v>32844</v>
      </c>
      <c r="C5413" s="29" t="s">
        <v>33236</v>
      </c>
      <c r="D5413" s="30" t="s">
        <v>33237</v>
      </c>
      <c r="E5413" s="29" t="s">
        <v>10641</v>
      </c>
      <c r="F5413" s="30" t="s">
        <v>33238</v>
      </c>
    </row>
    <row r="5414" spans="1:6" ht="28.8" hidden="1" x14ac:dyDescent="0.3">
      <c r="A5414" s="29">
        <v>14</v>
      </c>
      <c r="B5414" s="30" t="s">
        <v>32844</v>
      </c>
      <c r="C5414" s="29" t="s">
        <v>33236</v>
      </c>
      <c r="D5414" s="30" t="s">
        <v>33237</v>
      </c>
      <c r="E5414" s="29" t="s">
        <v>10643</v>
      </c>
      <c r="F5414" s="30" t="s">
        <v>33239</v>
      </c>
    </row>
    <row r="5415" spans="1:6" ht="28.8" hidden="1" x14ac:dyDescent="0.3">
      <c r="A5415" s="29">
        <v>14</v>
      </c>
      <c r="B5415" s="30" t="s">
        <v>32844</v>
      </c>
      <c r="C5415" s="29" t="s">
        <v>33236</v>
      </c>
      <c r="D5415" s="30" t="s">
        <v>33237</v>
      </c>
      <c r="E5415" s="29" t="s">
        <v>10645</v>
      </c>
      <c r="F5415" s="30" t="s">
        <v>33240</v>
      </c>
    </row>
    <row r="5416" spans="1:6" ht="28.8" hidden="1" x14ac:dyDescent="0.3">
      <c r="A5416" s="29">
        <v>14</v>
      </c>
      <c r="B5416" s="30" t="s">
        <v>32844</v>
      </c>
      <c r="C5416" s="29" t="s">
        <v>33236</v>
      </c>
      <c r="D5416" s="30" t="s">
        <v>33237</v>
      </c>
      <c r="E5416" s="29" t="s">
        <v>10647</v>
      </c>
      <c r="F5416" s="30" t="s">
        <v>33241</v>
      </c>
    </row>
    <row r="5417" spans="1:6" ht="28.8" hidden="1" x14ac:dyDescent="0.3">
      <c r="A5417" s="29">
        <v>14</v>
      </c>
      <c r="B5417" s="30" t="s">
        <v>32844</v>
      </c>
      <c r="C5417" s="29" t="s">
        <v>33236</v>
      </c>
      <c r="D5417" s="30" t="s">
        <v>33237</v>
      </c>
      <c r="E5417" s="29" t="s">
        <v>10649</v>
      </c>
      <c r="F5417" s="30" t="s">
        <v>33242</v>
      </c>
    </row>
    <row r="5418" spans="1:6" ht="28.8" hidden="1" x14ac:dyDescent="0.3">
      <c r="A5418" s="29">
        <v>14</v>
      </c>
      <c r="B5418" s="30" t="s">
        <v>32844</v>
      </c>
      <c r="C5418" s="29" t="s">
        <v>33236</v>
      </c>
      <c r="D5418" s="30" t="s">
        <v>33237</v>
      </c>
      <c r="E5418" s="29" t="s">
        <v>10651</v>
      </c>
      <c r="F5418" s="30" t="s">
        <v>33243</v>
      </c>
    </row>
    <row r="5419" spans="1:6" ht="28.8" hidden="1" x14ac:dyDescent="0.3">
      <c r="A5419" s="29">
        <v>14</v>
      </c>
      <c r="B5419" s="30" t="s">
        <v>32844</v>
      </c>
      <c r="C5419" s="29" t="s">
        <v>33236</v>
      </c>
      <c r="D5419" s="30" t="s">
        <v>33237</v>
      </c>
      <c r="E5419" s="29" t="s">
        <v>10653</v>
      </c>
      <c r="F5419" s="30" t="s">
        <v>33244</v>
      </c>
    </row>
    <row r="5420" spans="1:6" ht="28.8" hidden="1" x14ac:dyDescent="0.3">
      <c r="A5420" s="29">
        <v>14</v>
      </c>
      <c r="B5420" s="30" t="s">
        <v>32844</v>
      </c>
      <c r="C5420" s="29" t="s">
        <v>33236</v>
      </c>
      <c r="D5420" s="30" t="s">
        <v>33237</v>
      </c>
      <c r="E5420" s="29" t="s">
        <v>10655</v>
      </c>
      <c r="F5420" s="30" t="s">
        <v>33245</v>
      </c>
    </row>
    <row r="5421" spans="1:6" ht="28.8" hidden="1" x14ac:dyDescent="0.3">
      <c r="A5421" s="29">
        <v>14</v>
      </c>
      <c r="B5421" s="30" t="s">
        <v>32844</v>
      </c>
      <c r="C5421" s="29" t="s">
        <v>33236</v>
      </c>
      <c r="D5421" s="30" t="s">
        <v>33237</v>
      </c>
      <c r="E5421" s="29" t="s">
        <v>10657</v>
      </c>
      <c r="F5421" s="30" t="s">
        <v>33246</v>
      </c>
    </row>
    <row r="5422" spans="1:6" ht="28.8" hidden="1" x14ac:dyDescent="0.3">
      <c r="A5422" s="29">
        <v>14</v>
      </c>
      <c r="B5422" s="30" t="s">
        <v>32844</v>
      </c>
      <c r="C5422" s="29" t="s">
        <v>33247</v>
      </c>
      <c r="D5422" s="30" t="s">
        <v>33248</v>
      </c>
      <c r="E5422" s="29" t="s">
        <v>10659</v>
      </c>
      <c r="F5422" s="30" t="s">
        <v>33249</v>
      </c>
    </row>
    <row r="5423" spans="1:6" ht="28.8" hidden="1" x14ac:dyDescent="0.3">
      <c r="A5423" s="29">
        <v>14</v>
      </c>
      <c r="B5423" s="30" t="s">
        <v>32844</v>
      </c>
      <c r="C5423" s="29" t="s">
        <v>33247</v>
      </c>
      <c r="D5423" s="30" t="s">
        <v>33248</v>
      </c>
      <c r="E5423" s="29" t="s">
        <v>10661</v>
      </c>
      <c r="F5423" s="30" t="s">
        <v>33250</v>
      </c>
    </row>
    <row r="5424" spans="1:6" ht="28.8" hidden="1" x14ac:dyDescent="0.3">
      <c r="A5424" s="29">
        <v>14</v>
      </c>
      <c r="B5424" s="30" t="s">
        <v>32844</v>
      </c>
      <c r="C5424" s="29" t="s">
        <v>33247</v>
      </c>
      <c r="D5424" s="30" t="s">
        <v>33248</v>
      </c>
      <c r="E5424" s="29" t="s">
        <v>10663</v>
      </c>
      <c r="F5424" s="30" t="s">
        <v>33251</v>
      </c>
    </row>
    <row r="5425" spans="1:6" ht="28.8" hidden="1" x14ac:dyDescent="0.3">
      <c r="A5425" s="29">
        <v>14</v>
      </c>
      <c r="B5425" s="30" t="s">
        <v>32844</v>
      </c>
      <c r="C5425" s="29" t="s">
        <v>33247</v>
      </c>
      <c r="D5425" s="30" t="s">
        <v>33248</v>
      </c>
      <c r="E5425" s="29" t="s">
        <v>10665</v>
      </c>
      <c r="F5425" s="30" t="s">
        <v>33252</v>
      </c>
    </row>
    <row r="5426" spans="1:6" ht="28.8" hidden="1" x14ac:dyDescent="0.3">
      <c r="A5426" s="29">
        <v>14</v>
      </c>
      <c r="B5426" s="30" t="s">
        <v>32844</v>
      </c>
      <c r="C5426" s="29" t="s">
        <v>33247</v>
      </c>
      <c r="D5426" s="30" t="s">
        <v>33248</v>
      </c>
      <c r="E5426" s="29" t="s">
        <v>10667</v>
      </c>
      <c r="F5426" s="30" t="s">
        <v>33253</v>
      </c>
    </row>
    <row r="5427" spans="1:6" ht="28.8" hidden="1" x14ac:dyDescent="0.3">
      <c r="A5427" s="29">
        <v>14</v>
      </c>
      <c r="B5427" s="30" t="s">
        <v>32844</v>
      </c>
      <c r="C5427" s="29" t="s">
        <v>33247</v>
      </c>
      <c r="D5427" s="30" t="s">
        <v>33248</v>
      </c>
      <c r="E5427" s="29" t="s">
        <v>10669</v>
      </c>
      <c r="F5427" s="30" t="s">
        <v>33254</v>
      </c>
    </row>
    <row r="5428" spans="1:6" ht="28.8" hidden="1" x14ac:dyDescent="0.3">
      <c r="A5428" s="29">
        <v>14</v>
      </c>
      <c r="B5428" s="30" t="s">
        <v>32844</v>
      </c>
      <c r="C5428" s="29" t="s">
        <v>33255</v>
      </c>
      <c r="D5428" s="30" t="s">
        <v>33256</v>
      </c>
      <c r="E5428" s="29" t="s">
        <v>10671</v>
      </c>
      <c r="F5428" s="30" t="s">
        <v>33257</v>
      </c>
    </row>
    <row r="5429" spans="1:6" ht="28.8" hidden="1" x14ac:dyDescent="0.3">
      <c r="A5429" s="29">
        <v>14</v>
      </c>
      <c r="B5429" s="30" t="s">
        <v>32844</v>
      </c>
      <c r="C5429" s="29" t="s">
        <v>33255</v>
      </c>
      <c r="D5429" s="30" t="s">
        <v>33256</v>
      </c>
      <c r="E5429" s="29" t="s">
        <v>10673</v>
      </c>
      <c r="F5429" s="30" t="s">
        <v>33258</v>
      </c>
    </row>
    <row r="5430" spans="1:6" ht="28.8" hidden="1" x14ac:dyDescent="0.3">
      <c r="A5430" s="29">
        <v>14</v>
      </c>
      <c r="B5430" s="30" t="s">
        <v>32844</v>
      </c>
      <c r="C5430" s="29" t="s">
        <v>33255</v>
      </c>
      <c r="D5430" s="30" t="s">
        <v>33256</v>
      </c>
      <c r="E5430" s="29" t="s">
        <v>10675</v>
      </c>
      <c r="F5430" s="30" t="s">
        <v>33259</v>
      </c>
    </row>
    <row r="5431" spans="1:6" ht="28.8" hidden="1" x14ac:dyDescent="0.3">
      <c r="A5431" s="29">
        <v>14</v>
      </c>
      <c r="B5431" s="30" t="s">
        <v>32844</v>
      </c>
      <c r="C5431" s="29" t="s">
        <v>33255</v>
      </c>
      <c r="D5431" s="30" t="s">
        <v>33256</v>
      </c>
      <c r="E5431" s="29" t="s">
        <v>10677</v>
      </c>
      <c r="F5431" s="30" t="s">
        <v>33260</v>
      </c>
    </row>
    <row r="5432" spans="1:6" ht="28.8" hidden="1" x14ac:dyDescent="0.3">
      <c r="A5432" s="29">
        <v>14</v>
      </c>
      <c r="B5432" s="30" t="s">
        <v>32844</v>
      </c>
      <c r="C5432" s="29" t="s">
        <v>33261</v>
      </c>
      <c r="D5432" s="30" t="s">
        <v>33262</v>
      </c>
      <c r="E5432" s="29" t="s">
        <v>10679</v>
      </c>
      <c r="F5432" s="30" t="s">
        <v>33263</v>
      </c>
    </row>
    <row r="5433" spans="1:6" ht="28.8" hidden="1" x14ac:dyDescent="0.3">
      <c r="A5433" s="29">
        <v>14</v>
      </c>
      <c r="B5433" s="30" t="s">
        <v>32844</v>
      </c>
      <c r="C5433" s="29" t="s">
        <v>33261</v>
      </c>
      <c r="D5433" s="30" t="s">
        <v>33262</v>
      </c>
      <c r="E5433" s="29" t="s">
        <v>10681</v>
      </c>
      <c r="F5433" s="30" t="s">
        <v>33264</v>
      </c>
    </row>
    <row r="5434" spans="1:6" ht="28.8" hidden="1" x14ac:dyDescent="0.3">
      <c r="A5434" s="29">
        <v>14</v>
      </c>
      <c r="B5434" s="30" t="s">
        <v>32844</v>
      </c>
      <c r="C5434" s="29" t="s">
        <v>33261</v>
      </c>
      <c r="D5434" s="30" t="s">
        <v>33262</v>
      </c>
      <c r="E5434" s="29" t="s">
        <v>10683</v>
      </c>
      <c r="F5434" s="30" t="s">
        <v>33265</v>
      </c>
    </row>
    <row r="5435" spans="1:6" ht="28.8" hidden="1" x14ac:dyDescent="0.3">
      <c r="A5435" s="29">
        <v>14</v>
      </c>
      <c r="B5435" s="30" t="s">
        <v>32844</v>
      </c>
      <c r="C5435" s="29" t="s">
        <v>33261</v>
      </c>
      <c r="D5435" s="30" t="s">
        <v>33262</v>
      </c>
      <c r="E5435" s="29" t="s">
        <v>10685</v>
      </c>
      <c r="F5435" s="30" t="s">
        <v>33266</v>
      </c>
    </row>
    <row r="5436" spans="1:6" ht="28.8" hidden="1" x14ac:dyDescent="0.3">
      <c r="A5436" s="29">
        <v>14</v>
      </c>
      <c r="B5436" s="30" t="s">
        <v>32844</v>
      </c>
      <c r="C5436" s="29" t="s">
        <v>33261</v>
      </c>
      <c r="D5436" s="30" t="s">
        <v>33262</v>
      </c>
      <c r="E5436" s="29" t="s">
        <v>10687</v>
      </c>
      <c r="F5436" s="30" t="s">
        <v>33267</v>
      </c>
    </row>
    <row r="5437" spans="1:6" ht="28.8" hidden="1" x14ac:dyDescent="0.3">
      <c r="A5437" s="29">
        <v>14</v>
      </c>
      <c r="B5437" s="30" t="s">
        <v>32844</v>
      </c>
      <c r="C5437" s="29" t="s">
        <v>33261</v>
      </c>
      <c r="D5437" s="30" t="s">
        <v>33262</v>
      </c>
      <c r="E5437" s="29" t="s">
        <v>10689</v>
      </c>
      <c r="F5437" s="30" t="s">
        <v>33268</v>
      </c>
    </row>
    <row r="5438" spans="1:6" ht="28.8" hidden="1" x14ac:dyDescent="0.3">
      <c r="A5438" s="29">
        <v>14</v>
      </c>
      <c r="B5438" s="30" t="s">
        <v>32844</v>
      </c>
      <c r="C5438" s="29" t="s">
        <v>33261</v>
      </c>
      <c r="D5438" s="30" t="s">
        <v>33262</v>
      </c>
      <c r="E5438" s="29" t="s">
        <v>10691</v>
      </c>
      <c r="F5438" s="30" t="s">
        <v>33269</v>
      </c>
    </row>
    <row r="5439" spans="1:6" ht="28.8" hidden="1" x14ac:dyDescent="0.3">
      <c r="A5439" s="29">
        <v>14</v>
      </c>
      <c r="B5439" s="30" t="s">
        <v>32844</v>
      </c>
      <c r="C5439" s="29" t="s">
        <v>33261</v>
      </c>
      <c r="D5439" s="30" t="s">
        <v>33262</v>
      </c>
      <c r="E5439" s="29" t="s">
        <v>10693</v>
      </c>
      <c r="F5439" s="30" t="s">
        <v>33270</v>
      </c>
    </row>
    <row r="5440" spans="1:6" ht="28.8" hidden="1" x14ac:dyDescent="0.3">
      <c r="A5440" s="29">
        <v>14</v>
      </c>
      <c r="B5440" s="30" t="s">
        <v>32844</v>
      </c>
      <c r="C5440" s="29" t="s">
        <v>33271</v>
      </c>
      <c r="D5440" s="30" t="s">
        <v>33272</v>
      </c>
      <c r="E5440" s="29" t="s">
        <v>10695</v>
      </c>
      <c r="F5440" s="30" t="s">
        <v>33273</v>
      </c>
    </row>
    <row r="5441" spans="1:6" ht="28.8" hidden="1" x14ac:dyDescent="0.3">
      <c r="A5441" s="29">
        <v>14</v>
      </c>
      <c r="B5441" s="30" t="s">
        <v>32844</v>
      </c>
      <c r="C5441" s="29" t="s">
        <v>33271</v>
      </c>
      <c r="D5441" s="30" t="s">
        <v>33272</v>
      </c>
      <c r="E5441" s="29" t="s">
        <v>10697</v>
      </c>
      <c r="F5441" s="30" t="s">
        <v>33274</v>
      </c>
    </row>
    <row r="5442" spans="1:6" ht="28.8" hidden="1" x14ac:dyDescent="0.3">
      <c r="A5442" s="29">
        <v>14</v>
      </c>
      <c r="B5442" s="30" t="s">
        <v>32844</v>
      </c>
      <c r="C5442" s="29" t="s">
        <v>33271</v>
      </c>
      <c r="D5442" s="30" t="s">
        <v>33272</v>
      </c>
      <c r="E5442" s="29" t="s">
        <v>10699</v>
      </c>
      <c r="F5442" s="30" t="s">
        <v>33275</v>
      </c>
    </row>
    <row r="5443" spans="1:6" ht="28.8" hidden="1" x14ac:dyDescent="0.3">
      <c r="A5443" s="29">
        <v>14</v>
      </c>
      <c r="B5443" s="30" t="s">
        <v>32844</v>
      </c>
      <c r="C5443" s="29" t="s">
        <v>33276</v>
      </c>
      <c r="D5443" s="30" t="s">
        <v>33277</v>
      </c>
      <c r="E5443" s="29" t="s">
        <v>10701</v>
      </c>
      <c r="F5443" s="30" t="s">
        <v>33278</v>
      </c>
    </row>
    <row r="5444" spans="1:6" ht="28.8" hidden="1" x14ac:dyDescent="0.3">
      <c r="A5444" s="29">
        <v>14</v>
      </c>
      <c r="B5444" s="30" t="s">
        <v>32844</v>
      </c>
      <c r="C5444" s="29" t="s">
        <v>33276</v>
      </c>
      <c r="D5444" s="30" t="s">
        <v>33277</v>
      </c>
      <c r="E5444" s="29" t="s">
        <v>10703</v>
      </c>
      <c r="F5444" s="30" t="s">
        <v>33279</v>
      </c>
    </row>
    <row r="5445" spans="1:6" ht="28.8" hidden="1" x14ac:dyDescent="0.3">
      <c r="A5445" s="29">
        <v>14</v>
      </c>
      <c r="B5445" s="30" t="s">
        <v>32844</v>
      </c>
      <c r="C5445" s="29" t="s">
        <v>33276</v>
      </c>
      <c r="D5445" s="30" t="s">
        <v>33277</v>
      </c>
      <c r="E5445" s="29" t="s">
        <v>10705</v>
      </c>
      <c r="F5445" s="30" t="s">
        <v>33280</v>
      </c>
    </row>
    <row r="5446" spans="1:6" ht="28.8" hidden="1" x14ac:dyDescent="0.3">
      <c r="A5446" s="29">
        <v>14</v>
      </c>
      <c r="B5446" s="30" t="s">
        <v>32844</v>
      </c>
      <c r="C5446" s="29" t="s">
        <v>33276</v>
      </c>
      <c r="D5446" s="30" t="s">
        <v>33277</v>
      </c>
      <c r="E5446" s="29" t="s">
        <v>10707</v>
      </c>
      <c r="F5446" s="30" t="s">
        <v>33281</v>
      </c>
    </row>
    <row r="5447" spans="1:6" ht="28.8" hidden="1" x14ac:dyDescent="0.3">
      <c r="A5447" s="29">
        <v>14</v>
      </c>
      <c r="B5447" s="30" t="s">
        <v>32844</v>
      </c>
      <c r="C5447" s="29" t="s">
        <v>33276</v>
      </c>
      <c r="D5447" s="30" t="s">
        <v>33277</v>
      </c>
      <c r="E5447" s="29" t="s">
        <v>10709</v>
      </c>
      <c r="F5447" s="30" t="s">
        <v>33282</v>
      </c>
    </row>
    <row r="5448" spans="1:6" ht="28.8" hidden="1" x14ac:dyDescent="0.3">
      <c r="A5448" s="29">
        <v>14</v>
      </c>
      <c r="B5448" s="30" t="s">
        <v>32844</v>
      </c>
      <c r="C5448" s="29" t="s">
        <v>33276</v>
      </c>
      <c r="D5448" s="30" t="s">
        <v>33277</v>
      </c>
      <c r="E5448" s="29" t="s">
        <v>10711</v>
      </c>
      <c r="F5448" s="30" t="s">
        <v>33283</v>
      </c>
    </row>
    <row r="5449" spans="1:6" ht="28.8" hidden="1" x14ac:dyDescent="0.3">
      <c r="A5449" s="29">
        <v>14</v>
      </c>
      <c r="B5449" s="30" t="s">
        <v>32844</v>
      </c>
      <c r="C5449" s="29" t="s">
        <v>33276</v>
      </c>
      <c r="D5449" s="30" t="s">
        <v>33277</v>
      </c>
      <c r="E5449" s="29" t="s">
        <v>10713</v>
      </c>
      <c r="F5449" s="30" t="s">
        <v>33284</v>
      </c>
    </row>
    <row r="5450" spans="1:6" ht="28.8" hidden="1" x14ac:dyDescent="0.3">
      <c r="A5450" s="29">
        <v>14</v>
      </c>
      <c r="B5450" s="30" t="s">
        <v>32844</v>
      </c>
      <c r="C5450" s="29" t="s">
        <v>33276</v>
      </c>
      <c r="D5450" s="30" t="s">
        <v>33277</v>
      </c>
      <c r="E5450" s="29" t="s">
        <v>10715</v>
      </c>
      <c r="F5450" s="30" t="s">
        <v>33285</v>
      </c>
    </row>
    <row r="5451" spans="1:6" ht="28.8" hidden="1" x14ac:dyDescent="0.3">
      <c r="A5451" s="29">
        <v>14</v>
      </c>
      <c r="B5451" s="30" t="s">
        <v>32844</v>
      </c>
      <c r="C5451" s="29" t="s">
        <v>33276</v>
      </c>
      <c r="D5451" s="30" t="s">
        <v>33277</v>
      </c>
      <c r="E5451" s="29" t="s">
        <v>10717</v>
      </c>
      <c r="F5451" s="30" t="s">
        <v>33286</v>
      </c>
    </row>
    <row r="5452" spans="1:6" ht="28.8" hidden="1" x14ac:dyDescent="0.3">
      <c r="A5452" s="29">
        <v>14</v>
      </c>
      <c r="B5452" s="30" t="s">
        <v>32844</v>
      </c>
      <c r="C5452" s="29" t="s">
        <v>33287</v>
      </c>
      <c r="D5452" s="30" t="s">
        <v>33288</v>
      </c>
      <c r="E5452" s="29" t="s">
        <v>10719</v>
      </c>
      <c r="F5452" s="30" t="s">
        <v>33289</v>
      </c>
    </row>
    <row r="5453" spans="1:6" ht="28.8" hidden="1" x14ac:dyDescent="0.3">
      <c r="A5453" s="29">
        <v>14</v>
      </c>
      <c r="B5453" s="30" t="s">
        <v>32844</v>
      </c>
      <c r="C5453" s="29" t="s">
        <v>33287</v>
      </c>
      <c r="D5453" s="30" t="s">
        <v>33288</v>
      </c>
      <c r="E5453" s="29" t="s">
        <v>10721</v>
      </c>
      <c r="F5453" s="30" t="s">
        <v>33290</v>
      </c>
    </row>
    <row r="5454" spans="1:6" ht="28.8" hidden="1" x14ac:dyDescent="0.3">
      <c r="A5454" s="29">
        <v>14</v>
      </c>
      <c r="B5454" s="30" t="s">
        <v>32844</v>
      </c>
      <c r="C5454" s="29" t="s">
        <v>33287</v>
      </c>
      <c r="D5454" s="30" t="s">
        <v>33288</v>
      </c>
      <c r="E5454" s="29" t="s">
        <v>10723</v>
      </c>
      <c r="F5454" s="30" t="s">
        <v>33291</v>
      </c>
    </row>
    <row r="5455" spans="1:6" ht="28.8" hidden="1" x14ac:dyDescent="0.3">
      <c r="A5455" s="29">
        <v>14</v>
      </c>
      <c r="B5455" s="30" t="s">
        <v>32844</v>
      </c>
      <c r="C5455" s="29" t="s">
        <v>33287</v>
      </c>
      <c r="D5455" s="30" t="s">
        <v>33288</v>
      </c>
      <c r="E5455" s="29" t="s">
        <v>10725</v>
      </c>
      <c r="F5455" s="30" t="s">
        <v>33292</v>
      </c>
    </row>
    <row r="5456" spans="1:6" ht="28.8" hidden="1" x14ac:dyDescent="0.3">
      <c r="A5456" s="29">
        <v>14</v>
      </c>
      <c r="B5456" s="30" t="s">
        <v>32844</v>
      </c>
      <c r="C5456" s="29" t="s">
        <v>33287</v>
      </c>
      <c r="D5456" s="30" t="s">
        <v>33288</v>
      </c>
      <c r="E5456" s="29" t="s">
        <v>10727</v>
      </c>
      <c r="F5456" s="30" t="s">
        <v>33293</v>
      </c>
    </row>
    <row r="5457" spans="1:6" ht="28.8" hidden="1" x14ac:dyDescent="0.3">
      <c r="A5457" s="29">
        <v>14</v>
      </c>
      <c r="B5457" s="30" t="s">
        <v>32844</v>
      </c>
      <c r="C5457" s="29" t="s">
        <v>33287</v>
      </c>
      <c r="D5457" s="30" t="s">
        <v>33288</v>
      </c>
      <c r="E5457" s="29" t="s">
        <v>10729</v>
      </c>
      <c r="F5457" s="30" t="s">
        <v>33294</v>
      </c>
    </row>
    <row r="5458" spans="1:6" ht="28.8" hidden="1" x14ac:dyDescent="0.3">
      <c r="A5458" s="29">
        <v>14</v>
      </c>
      <c r="B5458" s="30" t="s">
        <v>32844</v>
      </c>
      <c r="C5458" s="29" t="s">
        <v>33287</v>
      </c>
      <c r="D5458" s="30" t="s">
        <v>33288</v>
      </c>
      <c r="E5458" s="29" t="s">
        <v>10731</v>
      </c>
      <c r="F5458" s="30" t="s">
        <v>33295</v>
      </c>
    </row>
    <row r="5459" spans="1:6" ht="28.8" hidden="1" x14ac:dyDescent="0.3">
      <c r="A5459" s="29">
        <v>14</v>
      </c>
      <c r="B5459" s="30" t="s">
        <v>32844</v>
      </c>
      <c r="C5459" s="29" t="s">
        <v>33287</v>
      </c>
      <c r="D5459" s="30" t="s">
        <v>33288</v>
      </c>
      <c r="E5459" s="29" t="s">
        <v>10733</v>
      </c>
      <c r="F5459" s="30" t="s">
        <v>33296</v>
      </c>
    </row>
    <row r="5460" spans="1:6" ht="28.8" hidden="1" x14ac:dyDescent="0.3">
      <c r="A5460" s="29">
        <v>14</v>
      </c>
      <c r="B5460" s="30" t="s">
        <v>32844</v>
      </c>
      <c r="C5460" s="29" t="s">
        <v>33287</v>
      </c>
      <c r="D5460" s="30" t="s">
        <v>33288</v>
      </c>
      <c r="E5460" s="29" t="s">
        <v>10735</v>
      </c>
      <c r="F5460" s="30" t="s">
        <v>33297</v>
      </c>
    </row>
    <row r="5461" spans="1:6" ht="28.8" hidden="1" x14ac:dyDescent="0.3">
      <c r="A5461" s="29">
        <v>14</v>
      </c>
      <c r="B5461" s="30" t="s">
        <v>32844</v>
      </c>
      <c r="C5461" s="29" t="s">
        <v>33298</v>
      </c>
      <c r="D5461" s="30" t="s">
        <v>33299</v>
      </c>
      <c r="E5461" s="29" t="s">
        <v>10737</v>
      </c>
      <c r="F5461" s="30" t="s">
        <v>33300</v>
      </c>
    </row>
    <row r="5462" spans="1:6" ht="28.8" hidden="1" x14ac:dyDescent="0.3">
      <c r="A5462" s="29">
        <v>14</v>
      </c>
      <c r="B5462" s="30" t="s">
        <v>32844</v>
      </c>
      <c r="C5462" s="29" t="s">
        <v>33298</v>
      </c>
      <c r="D5462" s="30" t="s">
        <v>33299</v>
      </c>
      <c r="E5462" s="29" t="s">
        <v>10739</v>
      </c>
      <c r="F5462" s="30" t="s">
        <v>33301</v>
      </c>
    </row>
    <row r="5463" spans="1:6" ht="28.8" hidden="1" x14ac:dyDescent="0.3">
      <c r="A5463" s="29">
        <v>14</v>
      </c>
      <c r="B5463" s="30" t="s">
        <v>32844</v>
      </c>
      <c r="C5463" s="29" t="s">
        <v>33298</v>
      </c>
      <c r="D5463" s="30" t="s">
        <v>33299</v>
      </c>
      <c r="E5463" s="29" t="s">
        <v>10741</v>
      </c>
      <c r="F5463" s="30" t="s">
        <v>33302</v>
      </c>
    </row>
    <row r="5464" spans="1:6" ht="28.8" hidden="1" x14ac:dyDescent="0.3">
      <c r="A5464" s="29">
        <v>14</v>
      </c>
      <c r="B5464" s="30" t="s">
        <v>32844</v>
      </c>
      <c r="C5464" s="29" t="s">
        <v>33298</v>
      </c>
      <c r="D5464" s="30" t="s">
        <v>33299</v>
      </c>
      <c r="E5464" s="29" t="s">
        <v>10743</v>
      </c>
      <c r="F5464" s="30" t="s">
        <v>33303</v>
      </c>
    </row>
    <row r="5465" spans="1:6" ht="28.8" hidden="1" x14ac:dyDescent="0.3">
      <c r="A5465" s="29">
        <v>14</v>
      </c>
      <c r="B5465" s="30" t="s">
        <v>32844</v>
      </c>
      <c r="C5465" s="29" t="s">
        <v>33298</v>
      </c>
      <c r="D5465" s="30" t="s">
        <v>33299</v>
      </c>
      <c r="E5465" s="29" t="s">
        <v>10745</v>
      </c>
      <c r="F5465" s="30" t="s">
        <v>33304</v>
      </c>
    </row>
    <row r="5466" spans="1:6" ht="28.8" hidden="1" x14ac:dyDescent="0.3">
      <c r="A5466" s="29">
        <v>14</v>
      </c>
      <c r="B5466" s="30" t="s">
        <v>32844</v>
      </c>
      <c r="C5466" s="29" t="s">
        <v>33298</v>
      </c>
      <c r="D5466" s="30" t="s">
        <v>33299</v>
      </c>
      <c r="E5466" s="29" t="s">
        <v>10747</v>
      </c>
      <c r="F5466" s="30" t="s">
        <v>33305</v>
      </c>
    </row>
    <row r="5467" spans="1:6" ht="28.8" hidden="1" x14ac:dyDescent="0.3">
      <c r="A5467" s="29">
        <v>14</v>
      </c>
      <c r="B5467" s="30" t="s">
        <v>32844</v>
      </c>
      <c r="C5467" s="29" t="s">
        <v>33298</v>
      </c>
      <c r="D5467" s="30" t="s">
        <v>33299</v>
      </c>
      <c r="E5467" s="29" t="s">
        <v>10749</v>
      </c>
      <c r="F5467" s="30" t="s">
        <v>33306</v>
      </c>
    </row>
    <row r="5468" spans="1:6" ht="28.8" hidden="1" x14ac:dyDescent="0.3">
      <c r="A5468" s="29">
        <v>14</v>
      </c>
      <c r="B5468" s="30" t="s">
        <v>32844</v>
      </c>
      <c r="C5468" s="29" t="s">
        <v>33298</v>
      </c>
      <c r="D5468" s="30" t="s">
        <v>33299</v>
      </c>
      <c r="E5468" s="29" t="s">
        <v>10751</v>
      </c>
      <c r="F5468" s="30" t="s">
        <v>33307</v>
      </c>
    </row>
    <row r="5469" spans="1:6" ht="28.8" hidden="1" x14ac:dyDescent="0.3">
      <c r="A5469" s="29">
        <v>14</v>
      </c>
      <c r="B5469" s="30" t="s">
        <v>32844</v>
      </c>
      <c r="C5469" s="29" t="s">
        <v>33308</v>
      </c>
      <c r="D5469" s="30" t="s">
        <v>33309</v>
      </c>
      <c r="E5469" s="29" t="s">
        <v>10753</v>
      </c>
      <c r="F5469" s="30" t="s">
        <v>33310</v>
      </c>
    </row>
    <row r="5470" spans="1:6" ht="28.8" hidden="1" x14ac:dyDescent="0.3">
      <c r="A5470" s="29">
        <v>14</v>
      </c>
      <c r="B5470" s="30" t="s">
        <v>32844</v>
      </c>
      <c r="C5470" s="29" t="s">
        <v>33308</v>
      </c>
      <c r="D5470" s="30" t="s">
        <v>33309</v>
      </c>
      <c r="E5470" s="29" t="s">
        <v>10755</v>
      </c>
      <c r="F5470" s="30" t="s">
        <v>33311</v>
      </c>
    </row>
    <row r="5471" spans="1:6" ht="28.8" hidden="1" x14ac:dyDescent="0.3">
      <c r="A5471" s="29">
        <v>14</v>
      </c>
      <c r="B5471" s="30" t="s">
        <v>32844</v>
      </c>
      <c r="C5471" s="29" t="s">
        <v>33308</v>
      </c>
      <c r="D5471" s="30" t="s">
        <v>33309</v>
      </c>
      <c r="E5471" s="29" t="s">
        <v>10757</v>
      </c>
      <c r="F5471" s="30" t="s">
        <v>33312</v>
      </c>
    </row>
    <row r="5472" spans="1:6" ht="28.8" hidden="1" x14ac:dyDescent="0.3">
      <c r="A5472" s="29">
        <v>14</v>
      </c>
      <c r="B5472" s="30" t="s">
        <v>32844</v>
      </c>
      <c r="C5472" s="29" t="s">
        <v>33308</v>
      </c>
      <c r="D5472" s="30" t="s">
        <v>33309</v>
      </c>
      <c r="E5472" s="29" t="s">
        <v>10759</v>
      </c>
      <c r="F5472" s="30" t="s">
        <v>33313</v>
      </c>
    </row>
    <row r="5473" spans="1:6" ht="28.8" hidden="1" x14ac:dyDescent="0.3">
      <c r="A5473" s="29">
        <v>14</v>
      </c>
      <c r="B5473" s="30" t="s">
        <v>32844</v>
      </c>
      <c r="C5473" s="29" t="s">
        <v>33308</v>
      </c>
      <c r="D5473" s="30" t="s">
        <v>33309</v>
      </c>
      <c r="E5473" s="29" t="s">
        <v>10761</v>
      </c>
      <c r="F5473" s="30" t="s">
        <v>33314</v>
      </c>
    </row>
    <row r="5474" spans="1:6" ht="28.8" hidden="1" x14ac:dyDescent="0.3">
      <c r="A5474" s="29">
        <v>14</v>
      </c>
      <c r="B5474" s="30" t="s">
        <v>32844</v>
      </c>
      <c r="C5474" s="29" t="s">
        <v>33308</v>
      </c>
      <c r="D5474" s="30" t="s">
        <v>33309</v>
      </c>
      <c r="E5474" s="29" t="s">
        <v>10763</v>
      </c>
      <c r="F5474" s="30" t="s">
        <v>33315</v>
      </c>
    </row>
    <row r="5475" spans="1:6" ht="28.8" hidden="1" x14ac:dyDescent="0.3">
      <c r="A5475" s="29">
        <v>14</v>
      </c>
      <c r="B5475" s="30" t="s">
        <v>32844</v>
      </c>
      <c r="C5475" s="29" t="s">
        <v>33308</v>
      </c>
      <c r="D5475" s="30" t="s">
        <v>33309</v>
      </c>
      <c r="E5475" s="29" t="s">
        <v>10765</v>
      </c>
      <c r="F5475" s="30" t="s">
        <v>33316</v>
      </c>
    </row>
    <row r="5476" spans="1:6" ht="28.8" hidden="1" x14ac:dyDescent="0.3">
      <c r="A5476" s="29">
        <v>14</v>
      </c>
      <c r="B5476" s="30" t="s">
        <v>32844</v>
      </c>
      <c r="C5476" s="29" t="s">
        <v>33308</v>
      </c>
      <c r="D5476" s="30" t="s">
        <v>33309</v>
      </c>
      <c r="E5476" s="29" t="s">
        <v>10767</v>
      </c>
      <c r="F5476" s="30" t="s">
        <v>33317</v>
      </c>
    </row>
    <row r="5477" spans="1:6" ht="28.8" hidden="1" x14ac:dyDescent="0.3">
      <c r="A5477" s="29">
        <v>14</v>
      </c>
      <c r="B5477" s="30" t="s">
        <v>32844</v>
      </c>
      <c r="C5477" s="29" t="s">
        <v>33308</v>
      </c>
      <c r="D5477" s="30" t="s">
        <v>33309</v>
      </c>
      <c r="E5477" s="29" t="s">
        <v>10769</v>
      </c>
      <c r="F5477" s="30" t="s">
        <v>33318</v>
      </c>
    </row>
    <row r="5478" spans="1:6" ht="28.8" hidden="1" x14ac:dyDescent="0.3">
      <c r="A5478" s="29">
        <v>14</v>
      </c>
      <c r="B5478" s="30" t="s">
        <v>32844</v>
      </c>
      <c r="C5478" s="29" t="s">
        <v>33308</v>
      </c>
      <c r="D5478" s="30" t="s">
        <v>33309</v>
      </c>
      <c r="E5478" s="29" t="s">
        <v>10771</v>
      </c>
      <c r="F5478" s="30" t="s">
        <v>33319</v>
      </c>
    </row>
    <row r="5479" spans="1:6" ht="28.8" hidden="1" x14ac:dyDescent="0.3">
      <c r="A5479" s="29">
        <v>14</v>
      </c>
      <c r="B5479" s="30" t="s">
        <v>32844</v>
      </c>
      <c r="C5479" s="29" t="s">
        <v>33320</v>
      </c>
      <c r="D5479" s="30" t="s">
        <v>33321</v>
      </c>
      <c r="E5479" s="29" t="s">
        <v>10773</v>
      </c>
      <c r="F5479" s="30" t="s">
        <v>33322</v>
      </c>
    </row>
    <row r="5480" spans="1:6" ht="28.8" hidden="1" x14ac:dyDescent="0.3">
      <c r="A5480" s="29">
        <v>14</v>
      </c>
      <c r="B5480" s="30" t="s">
        <v>32844</v>
      </c>
      <c r="C5480" s="29" t="s">
        <v>33320</v>
      </c>
      <c r="D5480" s="30" t="s">
        <v>33321</v>
      </c>
      <c r="E5480" s="29" t="s">
        <v>10775</v>
      </c>
      <c r="F5480" s="30" t="s">
        <v>33323</v>
      </c>
    </row>
    <row r="5481" spans="1:6" ht="28.8" hidden="1" x14ac:dyDescent="0.3">
      <c r="A5481" s="29">
        <v>14</v>
      </c>
      <c r="B5481" s="30" t="s">
        <v>32844</v>
      </c>
      <c r="C5481" s="29" t="s">
        <v>33320</v>
      </c>
      <c r="D5481" s="30" t="s">
        <v>33321</v>
      </c>
      <c r="E5481" s="29" t="s">
        <v>10777</v>
      </c>
      <c r="F5481" s="30" t="s">
        <v>33324</v>
      </c>
    </row>
    <row r="5482" spans="1:6" ht="28.8" hidden="1" x14ac:dyDescent="0.3">
      <c r="A5482" s="29">
        <v>14</v>
      </c>
      <c r="B5482" s="30" t="s">
        <v>32844</v>
      </c>
      <c r="C5482" s="29" t="s">
        <v>33320</v>
      </c>
      <c r="D5482" s="30" t="s">
        <v>33321</v>
      </c>
      <c r="E5482" s="29" t="s">
        <v>10779</v>
      </c>
      <c r="F5482" s="30" t="s">
        <v>33325</v>
      </c>
    </row>
    <row r="5483" spans="1:6" ht="28.8" hidden="1" x14ac:dyDescent="0.3">
      <c r="A5483" s="29">
        <v>14</v>
      </c>
      <c r="B5483" s="30" t="s">
        <v>32844</v>
      </c>
      <c r="C5483" s="29" t="s">
        <v>33320</v>
      </c>
      <c r="D5483" s="30" t="s">
        <v>33321</v>
      </c>
      <c r="E5483" s="29" t="s">
        <v>10781</v>
      </c>
      <c r="F5483" s="30" t="s">
        <v>33326</v>
      </c>
    </row>
    <row r="5484" spans="1:6" ht="28.8" hidden="1" x14ac:dyDescent="0.3">
      <c r="A5484" s="29">
        <v>14</v>
      </c>
      <c r="B5484" s="30" t="s">
        <v>32844</v>
      </c>
      <c r="C5484" s="29" t="s">
        <v>33320</v>
      </c>
      <c r="D5484" s="30" t="s">
        <v>33321</v>
      </c>
      <c r="E5484" s="29" t="s">
        <v>10783</v>
      </c>
      <c r="F5484" s="30" t="s">
        <v>33327</v>
      </c>
    </row>
    <row r="5485" spans="1:6" ht="28.8" hidden="1" x14ac:dyDescent="0.3">
      <c r="A5485" s="29">
        <v>14</v>
      </c>
      <c r="B5485" s="30" t="s">
        <v>32844</v>
      </c>
      <c r="C5485" s="29" t="s">
        <v>33328</v>
      </c>
      <c r="D5485" s="30" t="s">
        <v>33329</v>
      </c>
      <c r="E5485" s="29" t="s">
        <v>10785</v>
      </c>
      <c r="F5485" s="30" t="s">
        <v>33330</v>
      </c>
    </row>
    <row r="5486" spans="1:6" ht="28.8" hidden="1" x14ac:dyDescent="0.3">
      <c r="A5486" s="29">
        <v>14</v>
      </c>
      <c r="B5486" s="30" t="s">
        <v>32844</v>
      </c>
      <c r="C5486" s="29" t="s">
        <v>33328</v>
      </c>
      <c r="D5486" s="30" t="s">
        <v>33329</v>
      </c>
      <c r="E5486" s="29" t="s">
        <v>10787</v>
      </c>
      <c r="F5486" s="30" t="s">
        <v>33331</v>
      </c>
    </row>
    <row r="5487" spans="1:6" ht="28.8" hidden="1" x14ac:dyDescent="0.3">
      <c r="A5487" s="29">
        <v>14</v>
      </c>
      <c r="B5487" s="30" t="s">
        <v>32844</v>
      </c>
      <c r="C5487" s="29" t="s">
        <v>33328</v>
      </c>
      <c r="D5487" s="30" t="s">
        <v>33329</v>
      </c>
      <c r="E5487" s="29" t="s">
        <v>10789</v>
      </c>
      <c r="F5487" s="30" t="s">
        <v>33332</v>
      </c>
    </row>
    <row r="5488" spans="1:6" ht="28.8" hidden="1" x14ac:dyDescent="0.3">
      <c r="A5488" s="29">
        <v>14</v>
      </c>
      <c r="B5488" s="30" t="s">
        <v>32844</v>
      </c>
      <c r="C5488" s="29" t="s">
        <v>33328</v>
      </c>
      <c r="D5488" s="30" t="s">
        <v>33329</v>
      </c>
      <c r="E5488" s="29" t="s">
        <v>10791</v>
      </c>
      <c r="F5488" s="30" t="s">
        <v>33333</v>
      </c>
    </row>
    <row r="5489" spans="1:6" ht="28.8" hidden="1" x14ac:dyDescent="0.3">
      <c r="A5489" s="29">
        <v>14</v>
      </c>
      <c r="B5489" s="30" t="s">
        <v>32844</v>
      </c>
      <c r="C5489" s="29" t="s">
        <v>33328</v>
      </c>
      <c r="D5489" s="30" t="s">
        <v>33329</v>
      </c>
      <c r="E5489" s="29" t="s">
        <v>10793</v>
      </c>
      <c r="F5489" s="30" t="s">
        <v>33334</v>
      </c>
    </row>
    <row r="5490" spans="1:6" ht="28.8" hidden="1" x14ac:dyDescent="0.3">
      <c r="A5490" s="29">
        <v>14</v>
      </c>
      <c r="B5490" s="30" t="s">
        <v>32844</v>
      </c>
      <c r="C5490" s="29" t="s">
        <v>33328</v>
      </c>
      <c r="D5490" s="30" t="s">
        <v>33329</v>
      </c>
      <c r="E5490" s="29" t="s">
        <v>10795</v>
      </c>
      <c r="F5490" s="30" t="s">
        <v>33335</v>
      </c>
    </row>
    <row r="5491" spans="1:6" ht="28.8" hidden="1" x14ac:dyDescent="0.3">
      <c r="A5491" s="29">
        <v>14</v>
      </c>
      <c r="B5491" s="30" t="s">
        <v>32844</v>
      </c>
      <c r="C5491" s="29" t="s">
        <v>33328</v>
      </c>
      <c r="D5491" s="30" t="s">
        <v>33329</v>
      </c>
      <c r="E5491" s="29" t="s">
        <v>10797</v>
      </c>
      <c r="F5491" s="30" t="s">
        <v>33336</v>
      </c>
    </row>
    <row r="5492" spans="1:6" ht="28.8" hidden="1" x14ac:dyDescent="0.3">
      <c r="A5492" s="29">
        <v>14</v>
      </c>
      <c r="B5492" s="30" t="s">
        <v>32844</v>
      </c>
      <c r="C5492" s="29" t="s">
        <v>33328</v>
      </c>
      <c r="D5492" s="30" t="s">
        <v>33329</v>
      </c>
      <c r="E5492" s="29" t="s">
        <v>10799</v>
      </c>
      <c r="F5492" s="30" t="s">
        <v>33337</v>
      </c>
    </row>
    <row r="5493" spans="1:6" ht="28.8" hidden="1" x14ac:dyDescent="0.3">
      <c r="A5493" s="29">
        <v>14</v>
      </c>
      <c r="B5493" s="30" t="s">
        <v>32844</v>
      </c>
      <c r="C5493" s="29" t="s">
        <v>33328</v>
      </c>
      <c r="D5493" s="30" t="s">
        <v>33329</v>
      </c>
      <c r="E5493" s="29" t="s">
        <v>10801</v>
      </c>
      <c r="F5493" s="30" t="s">
        <v>33338</v>
      </c>
    </row>
    <row r="5494" spans="1:6" ht="28.8" hidden="1" x14ac:dyDescent="0.3">
      <c r="A5494" s="29">
        <v>14</v>
      </c>
      <c r="B5494" s="30" t="s">
        <v>32844</v>
      </c>
      <c r="C5494" s="29" t="s">
        <v>33328</v>
      </c>
      <c r="D5494" s="30" t="s">
        <v>33329</v>
      </c>
      <c r="E5494" s="29" t="s">
        <v>10803</v>
      </c>
      <c r="F5494" s="30" t="s">
        <v>33339</v>
      </c>
    </row>
    <row r="5495" spans="1:6" ht="28.8" hidden="1" x14ac:dyDescent="0.3">
      <c r="A5495" s="29">
        <v>14</v>
      </c>
      <c r="B5495" s="30" t="s">
        <v>32844</v>
      </c>
      <c r="C5495" s="29" t="s">
        <v>33340</v>
      </c>
      <c r="D5495" s="30" t="s">
        <v>33341</v>
      </c>
      <c r="E5495" s="29" t="s">
        <v>10805</v>
      </c>
      <c r="F5495" s="30" t="s">
        <v>33342</v>
      </c>
    </row>
    <row r="5496" spans="1:6" ht="28.8" hidden="1" x14ac:dyDescent="0.3">
      <c r="A5496" s="29">
        <v>14</v>
      </c>
      <c r="B5496" s="30" t="s">
        <v>32844</v>
      </c>
      <c r="C5496" s="29" t="s">
        <v>33343</v>
      </c>
      <c r="D5496" s="30" t="s">
        <v>33344</v>
      </c>
      <c r="E5496" s="29" t="s">
        <v>10807</v>
      </c>
      <c r="F5496" s="30" t="s">
        <v>33345</v>
      </c>
    </row>
    <row r="5497" spans="1:6" ht="28.8" hidden="1" x14ac:dyDescent="0.3">
      <c r="A5497" s="29">
        <v>14</v>
      </c>
      <c r="B5497" s="30" t="s">
        <v>32844</v>
      </c>
      <c r="C5497" s="29" t="s">
        <v>33343</v>
      </c>
      <c r="D5497" s="30" t="s">
        <v>33344</v>
      </c>
      <c r="E5497" s="29" t="s">
        <v>10809</v>
      </c>
      <c r="F5497" s="30" t="s">
        <v>33346</v>
      </c>
    </row>
    <row r="5498" spans="1:6" ht="28.8" hidden="1" x14ac:dyDescent="0.3">
      <c r="A5498" s="29">
        <v>14</v>
      </c>
      <c r="B5498" s="30" t="s">
        <v>32844</v>
      </c>
      <c r="C5498" s="29" t="s">
        <v>33343</v>
      </c>
      <c r="D5498" s="30" t="s">
        <v>33344</v>
      </c>
      <c r="E5498" s="29" t="s">
        <v>10811</v>
      </c>
      <c r="F5498" s="30" t="s">
        <v>33347</v>
      </c>
    </row>
    <row r="5499" spans="1:6" ht="28.8" hidden="1" x14ac:dyDescent="0.3">
      <c r="A5499" s="29">
        <v>14</v>
      </c>
      <c r="B5499" s="30" t="s">
        <v>32844</v>
      </c>
      <c r="C5499" s="29" t="s">
        <v>33343</v>
      </c>
      <c r="D5499" s="30" t="s">
        <v>33344</v>
      </c>
      <c r="E5499" s="29" t="s">
        <v>10813</v>
      </c>
      <c r="F5499" s="30" t="s">
        <v>33348</v>
      </c>
    </row>
    <row r="5500" spans="1:6" ht="28.8" hidden="1" x14ac:dyDescent="0.3">
      <c r="A5500" s="29">
        <v>14</v>
      </c>
      <c r="B5500" s="30" t="s">
        <v>32844</v>
      </c>
      <c r="C5500" s="29" t="s">
        <v>33349</v>
      </c>
      <c r="D5500" s="30" t="s">
        <v>33350</v>
      </c>
      <c r="E5500" s="29" t="s">
        <v>10815</v>
      </c>
      <c r="F5500" s="30" t="s">
        <v>33351</v>
      </c>
    </row>
    <row r="5501" spans="1:6" ht="28.8" hidden="1" x14ac:dyDescent="0.3">
      <c r="A5501" s="29">
        <v>14</v>
      </c>
      <c r="B5501" s="30" t="s">
        <v>32844</v>
      </c>
      <c r="C5501" s="29" t="s">
        <v>33349</v>
      </c>
      <c r="D5501" s="30" t="s">
        <v>33350</v>
      </c>
      <c r="E5501" s="29" t="s">
        <v>10817</v>
      </c>
      <c r="F5501" s="30" t="s">
        <v>33352</v>
      </c>
    </row>
    <row r="5502" spans="1:6" ht="28.8" hidden="1" x14ac:dyDescent="0.3">
      <c r="A5502" s="29">
        <v>14</v>
      </c>
      <c r="B5502" s="30" t="s">
        <v>32844</v>
      </c>
      <c r="C5502" s="29" t="s">
        <v>33349</v>
      </c>
      <c r="D5502" s="30" t="s">
        <v>33350</v>
      </c>
      <c r="E5502" s="29" t="s">
        <v>10819</v>
      </c>
      <c r="F5502" s="30" t="s">
        <v>33353</v>
      </c>
    </row>
    <row r="5503" spans="1:6" ht="28.8" hidden="1" x14ac:dyDescent="0.3">
      <c r="A5503" s="29">
        <v>14</v>
      </c>
      <c r="B5503" s="30" t="s">
        <v>32844</v>
      </c>
      <c r="C5503" s="29" t="s">
        <v>33349</v>
      </c>
      <c r="D5503" s="30" t="s">
        <v>33350</v>
      </c>
      <c r="E5503" s="29" t="s">
        <v>10821</v>
      </c>
      <c r="F5503" s="30" t="s">
        <v>33354</v>
      </c>
    </row>
    <row r="5504" spans="1:6" ht="28.8" hidden="1" x14ac:dyDescent="0.3">
      <c r="A5504" s="29">
        <v>14</v>
      </c>
      <c r="B5504" s="30" t="s">
        <v>32844</v>
      </c>
      <c r="C5504" s="29" t="s">
        <v>33349</v>
      </c>
      <c r="D5504" s="30" t="s">
        <v>33350</v>
      </c>
      <c r="E5504" s="29" t="s">
        <v>10823</v>
      </c>
      <c r="F5504" s="30" t="s">
        <v>33355</v>
      </c>
    </row>
    <row r="5505" spans="1:6" ht="28.8" hidden="1" x14ac:dyDescent="0.3">
      <c r="A5505" s="29">
        <v>14</v>
      </c>
      <c r="B5505" s="30" t="s">
        <v>32844</v>
      </c>
      <c r="C5505" s="29" t="s">
        <v>33349</v>
      </c>
      <c r="D5505" s="30" t="s">
        <v>33350</v>
      </c>
      <c r="E5505" s="29" t="s">
        <v>10825</v>
      </c>
      <c r="F5505" s="30" t="s">
        <v>33356</v>
      </c>
    </row>
    <row r="5506" spans="1:6" ht="28.8" hidden="1" x14ac:dyDescent="0.3">
      <c r="A5506" s="29">
        <v>14</v>
      </c>
      <c r="B5506" s="30" t="s">
        <v>32844</v>
      </c>
      <c r="C5506" s="29" t="s">
        <v>33349</v>
      </c>
      <c r="D5506" s="30" t="s">
        <v>33350</v>
      </c>
      <c r="E5506" s="29" t="s">
        <v>10827</v>
      </c>
      <c r="F5506" s="30" t="s">
        <v>33357</v>
      </c>
    </row>
    <row r="5507" spans="1:6" ht="28.8" hidden="1" x14ac:dyDescent="0.3">
      <c r="A5507" s="29">
        <v>14</v>
      </c>
      <c r="B5507" s="30" t="s">
        <v>32844</v>
      </c>
      <c r="C5507" s="29" t="s">
        <v>33358</v>
      </c>
      <c r="D5507" s="30" t="s">
        <v>33359</v>
      </c>
      <c r="E5507" s="29" t="s">
        <v>10829</v>
      </c>
      <c r="F5507" s="30" t="s">
        <v>33360</v>
      </c>
    </row>
    <row r="5508" spans="1:6" ht="28.8" hidden="1" x14ac:dyDescent="0.3">
      <c r="A5508" s="29">
        <v>14</v>
      </c>
      <c r="B5508" s="30" t="s">
        <v>32844</v>
      </c>
      <c r="C5508" s="29" t="s">
        <v>33358</v>
      </c>
      <c r="D5508" s="30" t="s">
        <v>33359</v>
      </c>
      <c r="E5508" s="29" t="s">
        <v>10831</v>
      </c>
      <c r="F5508" s="30" t="s">
        <v>33361</v>
      </c>
    </row>
    <row r="5509" spans="1:6" ht="28.8" hidden="1" x14ac:dyDescent="0.3">
      <c r="A5509" s="29">
        <v>14</v>
      </c>
      <c r="B5509" s="30" t="s">
        <v>32844</v>
      </c>
      <c r="C5509" s="29" t="s">
        <v>33358</v>
      </c>
      <c r="D5509" s="30" t="s">
        <v>33359</v>
      </c>
      <c r="E5509" s="29" t="s">
        <v>10833</v>
      </c>
      <c r="F5509" s="30" t="s">
        <v>33362</v>
      </c>
    </row>
    <row r="5510" spans="1:6" ht="28.8" hidden="1" x14ac:dyDescent="0.3">
      <c r="A5510" s="29">
        <v>14</v>
      </c>
      <c r="B5510" s="30" t="s">
        <v>32844</v>
      </c>
      <c r="C5510" s="29" t="s">
        <v>33358</v>
      </c>
      <c r="D5510" s="30" t="s">
        <v>33359</v>
      </c>
      <c r="E5510" s="29" t="s">
        <v>10835</v>
      </c>
      <c r="F5510" s="30" t="s">
        <v>33363</v>
      </c>
    </row>
    <row r="5511" spans="1:6" ht="28.8" hidden="1" x14ac:dyDescent="0.3">
      <c r="A5511" s="29">
        <v>14</v>
      </c>
      <c r="B5511" s="30" t="s">
        <v>32844</v>
      </c>
      <c r="C5511" s="29" t="s">
        <v>33358</v>
      </c>
      <c r="D5511" s="30" t="s">
        <v>33359</v>
      </c>
      <c r="E5511" s="29" t="s">
        <v>10837</v>
      </c>
      <c r="F5511" s="30" t="s">
        <v>33364</v>
      </c>
    </row>
    <row r="5512" spans="1:6" ht="28.8" hidden="1" x14ac:dyDescent="0.3">
      <c r="A5512" s="29">
        <v>14</v>
      </c>
      <c r="B5512" s="30" t="s">
        <v>32844</v>
      </c>
      <c r="C5512" s="29" t="s">
        <v>33358</v>
      </c>
      <c r="D5512" s="30" t="s">
        <v>33359</v>
      </c>
      <c r="E5512" s="29" t="s">
        <v>10839</v>
      </c>
      <c r="F5512" s="30" t="s">
        <v>33365</v>
      </c>
    </row>
    <row r="5513" spans="1:6" ht="28.8" hidden="1" x14ac:dyDescent="0.3">
      <c r="A5513" s="29">
        <v>14</v>
      </c>
      <c r="B5513" s="30" t="s">
        <v>32844</v>
      </c>
      <c r="C5513" s="29" t="s">
        <v>33358</v>
      </c>
      <c r="D5513" s="30" t="s">
        <v>33359</v>
      </c>
      <c r="E5513" s="29" t="s">
        <v>10841</v>
      </c>
      <c r="F5513" s="30" t="s">
        <v>33366</v>
      </c>
    </row>
    <row r="5514" spans="1:6" ht="28.8" hidden="1" x14ac:dyDescent="0.3">
      <c r="A5514" s="29">
        <v>14</v>
      </c>
      <c r="B5514" s="30" t="s">
        <v>32844</v>
      </c>
      <c r="C5514" s="29" t="s">
        <v>33358</v>
      </c>
      <c r="D5514" s="30" t="s">
        <v>33359</v>
      </c>
      <c r="E5514" s="29" t="s">
        <v>10843</v>
      </c>
      <c r="F5514" s="30" t="s">
        <v>33367</v>
      </c>
    </row>
    <row r="5515" spans="1:6" ht="28.8" hidden="1" x14ac:dyDescent="0.3">
      <c r="A5515" s="29">
        <v>14</v>
      </c>
      <c r="B5515" s="30" t="s">
        <v>32844</v>
      </c>
      <c r="C5515" s="29" t="s">
        <v>33358</v>
      </c>
      <c r="D5515" s="30" t="s">
        <v>33359</v>
      </c>
      <c r="E5515" s="29" t="s">
        <v>10845</v>
      </c>
      <c r="F5515" s="30" t="s">
        <v>33368</v>
      </c>
    </row>
    <row r="5516" spans="1:6" ht="28.8" hidden="1" x14ac:dyDescent="0.3">
      <c r="A5516" s="29">
        <v>14</v>
      </c>
      <c r="B5516" s="30" t="s">
        <v>32844</v>
      </c>
      <c r="C5516" s="29" t="s">
        <v>33358</v>
      </c>
      <c r="D5516" s="30" t="s">
        <v>33359</v>
      </c>
      <c r="E5516" s="29" t="s">
        <v>10847</v>
      </c>
      <c r="F5516" s="30" t="s">
        <v>33369</v>
      </c>
    </row>
    <row r="5517" spans="1:6" ht="28.8" hidden="1" x14ac:dyDescent="0.3">
      <c r="A5517" s="29">
        <v>14</v>
      </c>
      <c r="B5517" s="30" t="s">
        <v>32844</v>
      </c>
      <c r="C5517" s="29" t="s">
        <v>33370</v>
      </c>
      <c r="D5517" s="30" t="s">
        <v>33371</v>
      </c>
      <c r="E5517" s="29" t="s">
        <v>10849</v>
      </c>
      <c r="F5517" s="30" t="s">
        <v>33372</v>
      </c>
    </row>
    <row r="5518" spans="1:6" ht="28.8" hidden="1" x14ac:dyDescent="0.3">
      <c r="A5518" s="29">
        <v>14</v>
      </c>
      <c r="B5518" s="30" t="s">
        <v>32844</v>
      </c>
      <c r="C5518" s="29" t="s">
        <v>33370</v>
      </c>
      <c r="D5518" s="30" t="s">
        <v>33371</v>
      </c>
      <c r="E5518" s="29" t="s">
        <v>10851</v>
      </c>
      <c r="F5518" s="30" t="s">
        <v>33373</v>
      </c>
    </row>
    <row r="5519" spans="1:6" ht="28.8" hidden="1" x14ac:dyDescent="0.3">
      <c r="A5519" s="29">
        <v>14</v>
      </c>
      <c r="B5519" s="30" t="s">
        <v>32844</v>
      </c>
      <c r="C5519" s="29" t="s">
        <v>33370</v>
      </c>
      <c r="D5519" s="30" t="s">
        <v>33371</v>
      </c>
      <c r="E5519" s="29" t="s">
        <v>10853</v>
      </c>
      <c r="F5519" s="30" t="s">
        <v>33374</v>
      </c>
    </row>
    <row r="5520" spans="1:6" ht="28.8" hidden="1" x14ac:dyDescent="0.3">
      <c r="A5520" s="29">
        <v>14</v>
      </c>
      <c r="B5520" s="30" t="s">
        <v>32844</v>
      </c>
      <c r="C5520" s="29" t="s">
        <v>33370</v>
      </c>
      <c r="D5520" s="30" t="s">
        <v>33371</v>
      </c>
      <c r="E5520" s="29" t="s">
        <v>10855</v>
      </c>
      <c r="F5520" s="30" t="s">
        <v>33375</v>
      </c>
    </row>
    <row r="5521" spans="1:6" ht="28.8" hidden="1" x14ac:dyDescent="0.3">
      <c r="A5521" s="29">
        <v>14</v>
      </c>
      <c r="B5521" s="30" t="s">
        <v>32844</v>
      </c>
      <c r="C5521" s="29" t="s">
        <v>33370</v>
      </c>
      <c r="D5521" s="30" t="s">
        <v>33371</v>
      </c>
      <c r="E5521" s="29" t="s">
        <v>10857</v>
      </c>
      <c r="F5521" s="30" t="s">
        <v>33376</v>
      </c>
    </row>
    <row r="5522" spans="1:6" ht="28.8" hidden="1" x14ac:dyDescent="0.3">
      <c r="A5522" s="29">
        <v>14</v>
      </c>
      <c r="B5522" s="30" t="s">
        <v>32844</v>
      </c>
      <c r="C5522" s="29" t="s">
        <v>33370</v>
      </c>
      <c r="D5522" s="30" t="s">
        <v>33371</v>
      </c>
      <c r="E5522" s="29" t="s">
        <v>10859</v>
      </c>
      <c r="F5522" s="30" t="s">
        <v>33377</v>
      </c>
    </row>
    <row r="5523" spans="1:6" ht="28.8" hidden="1" x14ac:dyDescent="0.3">
      <c r="A5523" s="29">
        <v>14</v>
      </c>
      <c r="B5523" s="30" t="s">
        <v>32844</v>
      </c>
      <c r="C5523" s="29" t="s">
        <v>33370</v>
      </c>
      <c r="D5523" s="30" t="s">
        <v>33371</v>
      </c>
      <c r="E5523" s="29" t="s">
        <v>10861</v>
      </c>
      <c r="F5523" s="30" t="s">
        <v>33378</v>
      </c>
    </row>
    <row r="5524" spans="1:6" ht="28.8" hidden="1" x14ac:dyDescent="0.3">
      <c r="A5524" s="29">
        <v>14</v>
      </c>
      <c r="B5524" s="30" t="s">
        <v>32844</v>
      </c>
      <c r="C5524" s="29" t="s">
        <v>33370</v>
      </c>
      <c r="D5524" s="30" t="s">
        <v>33371</v>
      </c>
      <c r="E5524" s="29" t="s">
        <v>10863</v>
      </c>
      <c r="F5524" s="30" t="s">
        <v>33379</v>
      </c>
    </row>
    <row r="5525" spans="1:6" ht="28.8" hidden="1" x14ac:dyDescent="0.3">
      <c r="A5525" s="29">
        <v>14</v>
      </c>
      <c r="B5525" s="30" t="s">
        <v>32844</v>
      </c>
      <c r="C5525" s="29" t="s">
        <v>33370</v>
      </c>
      <c r="D5525" s="30" t="s">
        <v>33371</v>
      </c>
      <c r="E5525" s="29" t="s">
        <v>10865</v>
      </c>
      <c r="F5525" s="30" t="s">
        <v>33380</v>
      </c>
    </row>
    <row r="5526" spans="1:6" ht="28.8" hidden="1" x14ac:dyDescent="0.3">
      <c r="A5526" s="29">
        <v>14</v>
      </c>
      <c r="B5526" s="30" t="s">
        <v>32844</v>
      </c>
      <c r="C5526" s="29" t="s">
        <v>33370</v>
      </c>
      <c r="D5526" s="30" t="s">
        <v>33371</v>
      </c>
      <c r="E5526" s="29" t="s">
        <v>10867</v>
      </c>
      <c r="F5526" s="30" t="s">
        <v>33381</v>
      </c>
    </row>
    <row r="5527" spans="1:6" ht="28.8" hidden="1" x14ac:dyDescent="0.3">
      <c r="A5527" s="29">
        <v>14</v>
      </c>
      <c r="B5527" s="30" t="s">
        <v>32844</v>
      </c>
      <c r="C5527" s="29" t="s">
        <v>33382</v>
      </c>
      <c r="D5527" s="30" t="s">
        <v>33383</v>
      </c>
      <c r="E5527" s="29" t="s">
        <v>10869</v>
      </c>
      <c r="F5527" s="30" t="s">
        <v>33384</v>
      </c>
    </row>
    <row r="5528" spans="1:6" ht="28.8" hidden="1" x14ac:dyDescent="0.3">
      <c r="A5528" s="29">
        <v>14</v>
      </c>
      <c r="B5528" s="30" t="s">
        <v>32844</v>
      </c>
      <c r="C5528" s="29" t="s">
        <v>33382</v>
      </c>
      <c r="D5528" s="30" t="s">
        <v>33383</v>
      </c>
      <c r="E5528" s="29" t="s">
        <v>10871</v>
      </c>
      <c r="F5528" s="30" t="s">
        <v>33385</v>
      </c>
    </row>
    <row r="5529" spans="1:6" ht="28.8" hidden="1" x14ac:dyDescent="0.3">
      <c r="A5529" s="29">
        <v>14</v>
      </c>
      <c r="B5529" s="30" t="s">
        <v>32844</v>
      </c>
      <c r="C5529" s="29" t="s">
        <v>33382</v>
      </c>
      <c r="D5529" s="30" t="s">
        <v>33383</v>
      </c>
      <c r="E5529" s="29" t="s">
        <v>10873</v>
      </c>
      <c r="F5529" s="30" t="s">
        <v>33386</v>
      </c>
    </row>
    <row r="5530" spans="1:6" ht="28.8" hidden="1" x14ac:dyDescent="0.3">
      <c r="A5530" s="29">
        <v>14</v>
      </c>
      <c r="B5530" s="30" t="s">
        <v>32844</v>
      </c>
      <c r="C5530" s="29" t="s">
        <v>33382</v>
      </c>
      <c r="D5530" s="30" t="s">
        <v>33383</v>
      </c>
      <c r="E5530" s="29" t="s">
        <v>10875</v>
      </c>
      <c r="F5530" s="30" t="s">
        <v>33387</v>
      </c>
    </row>
    <row r="5531" spans="1:6" ht="28.8" hidden="1" x14ac:dyDescent="0.3">
      <c r="A5531" s="29">
        <v>14</v>
      </c>
      <c r="B5531" s="30" t="s">
        <v>32844</v>
      </c>
      <c r="C5531" s="29" t="s">
        <v>33382</v>
      </c>
      <c r="D5531" s="30" t="s">
        <v>33383</v>
      </c>
      <c r="E5531" s="29" t="s">
        <v>10877</v>
      </c>
      <c r="F5531" s="30" t="s">
        <v>33388</v>
      </c>
    </row>
    <row r="5532" spans="1:6" ht="28.8" hidden="1" x14ac:dyDescent="0.3">
      <c r="A5532" s="29">
        <v>14</v>
      </c>
      <c r="B5532" s="30" t="s">
        <v>32844</v>
      </c>
      <c r="C5532" s="29" t="s">
        <v>33382</v>
      </c>
      <c r="D5532" s="30" t="s">
        <v>33383</v>
      </c>
      <c r="E5532" s="29" t="s">
        <v>10879</v>
      </c>
      <c r="F5532" s="30" t="s">
        <v>33389</v>
      </c>
    </row>
    <row r="5533" spans="1:6" ht="28.8" hidden="1" x14ac:dyDescent="0.3">
      <c r="A5533" s="29">
        <v>14</v>
      </c>
      <c r="B5533" s="30" t="s">
        <v>32844</v>
      </c>
      <c r="C5533" s="29" t="s">
        <v>33390</v>
      </c>
      <c r="D5533" s="30" t="s">
        <v>33391</v>
      </c>
      <c r="E5533" s="29" t="s">
        <v>10881</v>
      </c>
      <c r="F5533" s="30" t="s">
        <v>33392</v>
      </c>
    </row>
    <row r="5534" spans="1:6" ht="28.8" hidden="1" x14ac:dyDescent="0.3">
      <c r="A5534" s="29">
        <v>14</v>
      </c>
      <c r="B5534" s="30" t="s">
        <v>32844</v>
      </c>
      <c r="C5534" s="29" t="s">
        <v>33390</v>
      </c>
      <c r="D5534" s="30" t="s">
        <v>33391</v>
      </c>
      <c r="E5534" s="29" t="s">
        <v>10883</v>
      </c>
      <c r="F5534" s="30" t="s">
        <v>33393</v>
      </c>
    </row>
    <row r="5535" spans="1:6" ht="28.8" hidden="1" x14ac:dyDescent="0.3">
      <c r="A5535" s="29">
        <v>14</v>
      </c>
      <c r="B5535" s="30" t="s">
        <v>32844</v>
      </c>
      <c r="C5535" s="29" t="s">
        <v>33390</v>
      </c>
      <c r="D5535" s="30" t="s">
        <v>33391</v>
      </c>
      <c r="E5535" s="29" t="s">
        <v>10885</v>
      </c>
      <c r="F5535" s="30" t="s">
        <v>33394</v>
      </c>
    </row>
    <row r="5536" spans="1:6" ht="28.8" hidden="1" x14ac:dyDescent="0.3">
      <c r="A5536" s="29">
        <v>14</v>
      </c>
      <c r="B5536" s="30" t="s">
        <v>32844</v>
      </c>
      <c r="C5536" s="29" t="s">
        <v>33390</v>
      </c>
      <c r="D5536" s="30" t="s">
        <v>33391</v>
      </c>
      <c r="E5536" s="29" t="s">
        <v>10887</v>
      </c>
      <c r="F5536" s="30" t="s">
        <v>33395</v>
      </c>
    </row>
    <row r="5537" spans="1:6" ht="28.8" hidden="1" x14ac:dyDescent="0.3">
      <c r="A5537" s="29">
        <v>14</v>
      </c>
      <c r="B5537" s="30" t="s">
        <v>32844</v>
      </c>
      <c r="C5537" s="29" t="s">
        <v>33390</v>
      </c>
      <c r="D5537" s="30" t="s">
        <v>33391</v>
      </c>
      <c r="E5537" s="29" t="s">
        <v>10889</v>
      </c>
      <c r="F5537" s="30" t="s">
        <v>33396</v>
      </c>
    </row>
    <row r="5538" spans="1:6" ht="28.8" hidden="1" x14ac:dyDescent="0.3">
      <c r="A5538" s="29">
        <v>14</v>
      </c>
      <c r="B5538" s="30" t="s">
        <v>32844</v>
      </c>
      <c r="C5538" s="29" t="s">
        <v>33390</v>
      </c>
      <c r="D5538" s="30" t="s">
        <v>33391</v>
      </c>
      <c r="E5538" s="29" t="s">
        <v>10891</v>
      </c>
      <c r="F5538" s="30" t="s">
        <v>33397</v>
      </c>
    </row>
    <row r="5539" spans="1:6" ht="28.8" hidden="1" x14ac:dyDescent="0.3">
      <c r="A5539" s="29">
        <v>14</v>
      </c>
      <c r="B5539" s="30" t="s">
        <v>32844</v>
      </c>
      <c r="C5539" s="29" t="s">
        <v>33390</v>
      </c>
      <c r="D5539" s="30" t="s">
        <v>33391</v>
      </c>
      <c r="E5539" s="29" t="s">
        <v>10893</v>
      </c>
      <c r="F5539" s="30" t="s">
        <v>33398</v>
      </c>
    </row>
    <row r="5540" spans="1:6" ht="28.8" hidden="1" x14ac:dyDescent="0.3">
      <c r="A5540" s="29">
        <v>14</v>
      </c>
      <c r="B5540" s="30" t="s">
        <v>32844</v>
      </c>
      <c r="C5540" s="29" t="s">
        <v>33399</v>
      </c>
      <c r="D5540" s="30" t="s">
        <v>33400</v>
      </c>
      <c r="E5540" s="29" t="s">
        <v>10895</v>
      </c>
      <c r="F5540" s="30" t="s">
        <v>33401</v>
      </c>
    </row>
    <row r="5541" spans="1:6" ht="28.8" hidden="1" x14ac:dyDescent="0.3">
      <c r="A5541" s="29">
        <v>14</v>
      </c>
      <c r="B5541" s="30" t="s">
        <v>32844</v>
      </c>
      <c r="C5541" s="29" t="s">
        <v>33399</v>
      </c>
      <c r="D5541" s="30" t="s">
        <v>33400</v>
      </c>
      <c r="E5541" s="29" t="s">
        <v>10897</v>
      </c>
      <c r="F5541" s="30" t="s">
        <v>33402</v>
      </c>
    </row>
    <row r="5542" spans="1:6" ht="28.8" hidden="1" x14ac:dyDescent="0.3">
      <c r="A5542" s="29">
        <v>14</v>
      </c>
      <c r="B5542" s="30" t="s">
        <v>32844</v>
      </c>
      <c r="C5542" s="29" t="s">
        <v>33399</v>
      </c>
      <c r="D5542" s="30" t="s">
        <v>33400</v>
      </c>
      <c r="E5542" s="29" t="s">
        <v>10899</v>
      </c>
      <c r="F5542" s="30" t="s">
        <v>33403</v>
      </c>
    </row>
    <row r="5543" spans="1:6" ht="43.2" hidden="1" x14ac:dyDescent="0.3">
      <c r="A5543" s="29">
        <v>14</v>
      </c>
      <c r="B5543" s="30" t="s">
        <v>32844</v>
      </c>
      <c r="C5543" s="29" t="s">
        <v>33404</v>
      </c>
      <c r="D5543" s="30" t="s">
        <v>33405</v>
      </c>
      <c r="E5543" s="29" t="s">
        <v>10901</v>
      </c>
      <c r="F5543" s="30" t="s">
        <v>33406</v>
      </c>
    </row>
    <row r="5544" spans="1:6" ht="43.2" hidden="1" x14ac:dyDescent="0.3">
      <c r="A5544" s="29">
        <v>14</v>
      </c>
      <c r="B5544" s="30" t="s">
        <v>32844</v>
      </c>
      <c r="C5544" s="29" t="s">
        <v>33404</v>
      </c>
      <c r="D5544" s="30" t="s">
        <v>33405</v>
      </c>
      <c r="E5544" s="29" t="s">
        <v>10903</v>
      </c>
      <c r="F5544" s="30" t="s">
        <v>33407</v>
      </c>
    </row>
    <row r="5545" spans="1:6" ht="43.2" hidden="1" x14ac:dyDescent="0.3">
      <c r="A5545" s="29">
        <v>14</v>
      </c>
      <c r="B5545" s="30" t="s">
        <v>32844</v>
      </c>
      <c r="C5545" s="29" t="s">
        <v>33404</v>
      </c>
      <c r="D5545" s="30" t="s">
        <v>33405</v>
      </c>
      <c r="E5545" s="29" t="s">
        <v>10905</v>
      </c>
      <c r="F5545" s="30" t="s">
        <v>33408</v>
      </c>
    </row>
    <row r="5546" spans="1:6" ht="43.2" hidden="1" x14ac:dyDescent="0.3">
      <c r="A5546" s="29">
        <v>14</v>
      </c>
      <c r="B5546" s="30" t="s">
        <v>32844</v>
      </c>
      <c r="C5546" s="29" t="s">
        <v>33404</v>
      </c>
      <c r="D5546" s="30" t="s">
        <v>33405</v>
      </c>
      <c r="E5546" s="29" t="s">
        <v>10907</v>
      </c>
      <c r="F5546" s="30" t="s">
        <v>33409</v>
      </c>
    </row>
    <row r="5547" spans="1:6" ht="43.2" hidden="1" x14ac:dyDescent="0.3">
      <c r="A5547" s="29">
        <v>14</v>
      </c>
      <c r="B5547" s="30" t="s">
        <v>32844</v>
      </c>
      <c r="C5547" s="29" t="s">
        <v>33404</v>
      </c>
      <c r="D5547" s="30" t="s">
        <v>33405</v>
      </c>
      <c r="E5547" s="29" t="s">
        <v>10909</v>
      </c>
      <c r="F5547" s="30" t="s">
        <v>33410</v>
      </c>
    </row>
    <row r="5548" spans="1:6" ht="43.2" hidden="1" x14ac:dyDescent="0.3">
      <c r="A5548" s="29">
        <v>14</v>
      </c>
      <c r="B5548" s="30" t="s">
        <v>32844</v>
      </c>
      <c r="C5548" s="29" t="s">
        <v>33404</v>
      </c>
      <c r="D5548" s="30" t="s">
        <v>33405</v>
      </c>
      <c r="E5548" s="29" t="s">
        <v>10911</v>
      </c>
      <c r="F5548" s="30" t="s">
        <v>33411</v>
      </c>
    </row>
    <row r="5549" spans="1:6" ht="43.2" hidden="1" x14ac:dyDescent="0.3">
      <c r="A5549" s="29">
        <v>14</v>
      </c>
      <c r="B5549" s="30" t="s">
        <v>32844</v>
      </c>
      <c r="C5549" s="29" t="s">
        <v>33404</v>
      </c>
      <c r="D5549" s="30" t="s">
        <v>33405</v>
      </c>
      <c r="E5549" s="29" t="s">
        <v>10913</v>
      </c>
      <c r="F5549" s="30" t="s">
        <v>33412</v>
      </c>
    </row>
    <row r="5550" spans="1:6" ht="43.2" hidden="1" x14ac:dyDescent="0.3">
      <c r="A5550" s="29">
        <v>14</v>
      </c>
      <c r="B5550" s="30" t="s">
        <v>32844</v>
      </c>
      <c r="C5550" s="29" t="s">
        <v>33404</v>
      </c>
      <c r="D5550" s="30" t="s">
        <v>33405</v>
      </c>
      <c r="E5550" s="29" t="s">
        <v>10915</v>
      </c>
      <c r="F5550" s="30" t="s">
        <v>33413</v>
      </c>
    </row>
    <row r="5551" spans="1:6" ht="43.2" hidden="1" x14ac:dyDescent="0.3">
      <c r="A5551" s="29">
        <v>14</v>
      </c>
      <c r="B5551" s="30" t="s">
        <v>32844</v>
      </c>
      <c r="C5551" s="29" t="s">
        <v>33404</v>
      </c>
      <c r="D5551" s="30" t="s">
        <v>33405</v>
      </c>
      <c r="E5551" s="29" t="s">
        <v>10917</v>
      </c>
      <c r="F5551" s="30" t="s">
        <v>33414</v>
      </c>
    </row>
    <row r="5552" spans="1:6" ht="28.8" hidden="1" x14ac:dyDescent="0.3">
      <c r="A5552" s="29">
        <v>14</v>
      </c>
      <c r="B5552" s="30" t="s">
        <v>32844</v>
      </c>
      <c r="C5552" s="29" t="s">
        <v>33415</v>
      </c>
      <c r="D5552" s="30" t="s">
        <v>33416</v>
      </c>
      <c r="E5552" s="29" t="s">
        <v>10919</v>
      </c>
      <c r="F5552" s="30" t="s">
        <v>33417</v>
      </c>
    </row>
    <row r="5553" spans="1:6" ht="28.8" hidden="1" x14ac:dyDescent="0.3">
      <c r="A5553" s="29">
        <v>14</v>
      </c>
      <c r="B5553" s="30" t="s">
        <v>32844</v>
      </c>
      <c r="C5553" s="29" t="s">
        <v>33415</v>
      </c>
      <c r="D5553" s="30" t="s">
        <v>33416</v>
      </c>
      <c r="E5553" s="29" t="s">
        <v>10921</v>
      </c>
      <c r="F5553" s="30" t="s">
        <v>33418</v>
      </c>
    </row>
    <row r="5554" spans="1:6" ht="28.8" hidden="1" x14ac:dyDescent="0.3">
      <c r="A5554" s="29">
        <v>14</v>
      </c>
      <c r="B5554" s="30" t="s">
        <v>32844</v>
      </c>
      <c r="C5554" s="29" t="s">
        <v>33415</v>
      </c>
      <c r="D5554" s="30" t="s">
        <v>33416</v>
      </c>
      <c r="E5554" s="29" t="s">
        <v>10923</v>
      </c>
      <c r="F5554" s="30" t="s">
        <v>33419</v>
      </c>
    </row>
    <row r="5555" spans="1:6" ht="28.8" hidden="1" x14ac:dyDescent="0.3">
      <c r="A5555" s="29">
        <v>14</v>
      </c>
      <c r="B5555" s="30" t="s">
        <v>32844</v>
      </c>
      <c r="C5555" s="29" t="s">
        <v>33415</v>
      </c>
      <c r="D5555" s="30" t="s">
        <v>33416</v>
      </c>
      <c r="E5555" s="29" t="s">
        <v>10925</v>
      </c>
      <c r="F5555" s="30" t="s">
        <v>33420</v>
      </c>
    </row>
    <row r="5556" spans="1:6" ht="28.8" hidden="1" x14ac:dyDescent="0.3">
      <c r="A5556" s="29">
        <v>14</v>
      </c>
      <c r="B5556" s="30" t="s">
        <v>32844</v>
      </c>
      <c r="C5556" s="29" t="s">
        <v>33415</v>
      </c>
      <c r="D5556" s="30" t="s">
        <v>33416</v>
      </c>
      <c r="E5556" s="29" t="s">
        <v>10927</v>
      </c>
      <c r="F5556" s="30" t="s">
        <v>33421</v>
      </c>
    </row>
    <row r="5557" spans="1:6" ht="28.8" hidden="1" x14ac:dyDescent="0.3">
      <c r="A5557" s="29">
        <v>14</v>
      </c>
      <c r="B5557" s="30" t="s">
        <v>32844</v>
      </c>
      <c r="C5557" s="29" t="s">
        <v>33415</v>
      </c>
      <c r="D5557" s="30" t="s">
        <v>33416</v>
      </c>
      <c r="E5557" s="29" t="s">
        <v>10929</v>
      </c>
      <c r="F5557" s="30" t="s">
        <v>33422</v>
      </c>
    </row>
    <row r="5558" spans="1:6" ht="28.8" hidden="1" x14ac:dyDescent="0.3">
      <c r="A5558" s="29">
        <v>14</v>
      </c>
      <c r="B5558" s="30" t="s">
        <v>32844</v>
      </c>
      <c r="C5558" s="29" t="s">
        <v>33423</v>
      </c>
      <c r="D5558" s="30" t="s">
        <v>33424</v>
      </c>
      <c r="E5558" s="29" t="s">
        <v>10931</v>
      </c>
      <c r="F5558" s="30" t="s">
        <v>33425</v>
      </c>
    </row>
    <row r="5559" spans="1:6" ht="28.8" hidden="1" x14ac:dyDescent="0.3">
      <c r="A5559" s="29">
        <v>14</v>
      </c>
      <c r="B5559" s="30" t="s">
        <v>32844</v>
      </c>
      <c r="C5559" s="29" t="s">
        <v>33426</v>
      </c>
      <c r="D5559" s="30" t="s">
        <v>33427</v>
      </c>
      <c r="E5559" s="29" t="s">
        <v>10933</v>
      </c>
      <c r="F5559" s="30" t="s">
        <v>33428</v>
      </c>
    </row>
    <row r="5560" spans="1:6" ht="28.8" hidden="1" x14ac:dyDescent="0.3">
      <c r="A5560" s="29">
        <v>14</v>
      </c>
      <c r="B5560" s="30" t="s">
        <v>32844</v>
      </c>
      <c r="C5560" s="29" t="s">
        <v>33426</v>
      </c>
      <c r="D5560" s="30" t="s">
        <v>33427</v>
      </c>
      <c r="E5560" s="29" t="s">
        <v>10935</v>
      </c>
      <c r="F5560" s="30" t="s">
        <v>33429</v>
      </c>
    </row>
    <row r="5561" spans="1:6" ht="28.8" hidden="1" x14ac:dyDescent="0.3">
      <c r="A5561" s="29">
        <v>14</v>
      </c>
      <c r="B5561" s="30" t="s">
        <v>32844</v>
      </c>
      <c r="C5561" s="29" t="s">
        <v>33426</v>
      </c>
      <c r="D5561" s="30" t="s">
        <v>33427</v>
      </c>
      <c r="E5561" s="29" t="s">
        <v>10937</v>
      </c>
      <c r="F5561" s="30" t="s">
        <v>33430</v>
      </c>
    </row>
    <row r="5562" spans="1:6" ht="28.8" hidden="1" x14ac:dyDescent="0.3">
      <c r="A5562" s="29">
        <v>14</v>
      </c>
      <c r="B5562" s="30" t="s">
        <v>32844</v>
      </c>
      <c r="C5562" s="29" t="s">
        <v>33426</v>
      </c>
      <c r="D5562" s="30" t="s">
        <v>33427</v>
      </c>
      <c r="E5562" s="29" t="s">
        <v>10939</v>
      </c>
      <c r="F5562" s="30" t="s">
        <v>33431</v>
      </c>
    </row>
    <row r="5563" spans="1:6" ht="28.8" hidden="1" x14ac:dyDescent="0.3">
      <c r="A5563" s="29">
        <v>14</v>
      </c>
      <c r="B5563" s="30" t="s">
        <v>32844</v>
      </c>
      <c r="C5563" s="29" t="s">
        <v>33426</v>
      </c>
      <c r="D5563" s="30" t="s">
        <v>33427</v>
      </c>
      <c r="E5563" s="29" t="s">
        <v>10941</v>
      </c>
      <c r="F5563" s="30" t="s">
        <v>33432</v>
      </c>
    </row>
    <row r="5564" spans="1:6" ht="28.8" hidden="1" x14ac:dyDescent="0.3">
      <c r="A5564" s="29">
        <v>14</v>
      </c>
      <c r="B5564" s="30" t="s">
        <v>32844</v>
      </c>
      <c r="C5564" s="29" t="s">
        <v>33426</v>
      </c>
      <c r="D5564" s="30" t="s">
        <v>33427</v>
      </c>
      <c r="E5564" s="29" t="s">
        <v>10943</v>
      </c>
      <c r="F5564" s="30" t="s">
        <v>33433</v>
      </c>
    </row>
    <row r="5565" spans="1:6" ht="28.8" hidden="1" x14ac:dyDescent="0.3">
      <c r="A5565" s="29">
        <v>14</v>
      </c>
      <c r="B5565" s="30" t="s">
        <v>32844</v>
      </c>
      <c r="C5565" s="29" t="s">
        <v>33426</v>
      </c>
      <c r="D5565" s="30" t="s">
        <v>33427</v>
      </c>
      <c r="E5565" s="29" t="s">
        <v>10945</v>
      </c>
      <c r="F5565" s="30" t="s">
        <v>33434</v>
      </c>
    </row>
    <row r="5566" spans="1:6" ht="28.8" hidden="1" x14ac:dyDescent="0.3">
      <c r="A5566" s="29">
        <v>14</v>
      </c>
      <c r="B5566" s="30" t="s">
        <v>32844</v>
      </c>
      <c r="C5566" s="29" t="s">
        <v>33435</v>
      </c>
      <c r="D5566" s="30" t="s">
        <v>33436</v>
      </c>
      <c r="E5566" s="29" t="s">
        <v>10947</v>
      </c>
      <c r="F5566" s="30" t="s">
        <v>33437</v>
      </c>
    </row>
    <row r="5567" spans="1:6" ht="28.8" hidden="1" x14ac:dyDescent="0.3">
      <c r="A5567" s="29">
        <v>14</v>
      </c>
      <c r="B5567" s="30" t="s">
        <v>32844</v>
      </c>
      <c r="C5567" s="29" t="s">
        <v>33435</v>
      </c>
      <c r="D5567" s="30" t="s">
        <v>33436</v>
      </c>
      <c r="E5567" s="29" t="s">
        <v>10949</v>
      </c>
      <c r="F5567" s="30" t="s">
        <v>33438</v>
      </c>
    </row>
    <row r="5568" spans="1:6" ht="28.8" hidden="1" x14ac:dyDescent="0.3">
      <c r="A5568" s="29">
        <v>14</v>
      </c>
      <c r="B5568" s="30" t="s">
        <v>32844</v>
      </c>
      <c r="C5568" s="29" t="s">
        <v>33435</v>
      </c>
      <c r="D5568" s="30" t="s">
        <v>33436</v>
      </c>
      <c r="E5568" s="29" t="s">
        <v>10951</v>
      </c>
      <c r="F5568" s="30" t="s">
        <v>33439</v>
      </c>
    </row>
    <row r="5569" spans="1:6" ht="28.8" hidden="1" x14ac:dyDescent="0.3">
      <c r="A5569" s="29">
        <v>14</v>
      </c>
      <c r="B5569" s="30" t="s">
        <v>32844</v>
      </c>
      <c r="C5569" s="29" t="s">
        <v>33435</v>
      </c>
      <c r="D5569" s="30" t="s">
        <v>33436</v>
      </c>
      <c r="E5569" s="29" t="s">
        <v>10953</v>
      </c>
      <c r="F5569" s="30" t="s">
        <v>33440</v>
      </c>
    </row>
    <row r="5570" spans="1:6" ht="28.8" hidden="1" x14ac:dyDescent="0.3">
      <c r="A5570" s="29">
        <v>14</v>
      </c>
      <c r="B5570" s="30" t="s">
        <v>32844</v>
      </c>
      <c r="C5570" s="29" t="s">
        <v>33435</v>
      </c>
      <c r="D5570" s="30" t="s">
        <v>33436</v>
      </c>
      <c r="E5570" s="29" t="s">
        <v>10955</v>
      </c>
      <c r="F5570" s="30" t="s">
        <v>33441</v>
      </c>
    </row>
    <row r="5571" spans="1:6" ht="28.8" hidden="1" x14ac:dyDescent="0.3">
      <c r="A5571" s="29">
        <v>14</v>
      </c>
      <c r="B5571" s="30" t="s">
        <v>32844</v>
      </c>
      <c r="C5571" s="29" t="s">
        <v>33435</v>
      </c>
      <c r="D5571" s="30" t="s">
        <v>33436</v>
      </c>
      <c r="E5571" s="29" t="s">
        <v>10957</v>
      </c>
      <c r="F5571" s="30" t="s">
        <v>33442</v>
      </c>
    </row>
    <row r="5572" spans="1:6" ht="28.8" hidden="1" x14ac:dyDescent="0.3">
      <c r="A5572" s="29">
        <v>14</v>
      </c>
      <c r="B5572" s="30" t="s">
        <v>32844</v>
      </c>
      <c r="C5572" s="29" t="s">
        <v>33443</v>
      </c>
      <c r="D5572" s="30" t="s">
        <v>33444</v>
      </c>
      <c r="E5572" s="29" t="s">
        <v>10959</v>
      </c>
      <c r="F5572" s="30" t="s">
        <v>33445</v>
      </c>
    </row>
    <row r="5573" spans="1:6" ht="28.8" hidden="1" x14ac:dyDescent="0.3">
      <c r="A5573" s="29">
        <v>14</v>
      </c>
      <c r="B5573" s="30" t="s">
        <v>32844</v>
      </c>
      <c r="C5573" s="29" t="s">
        <v>33443</v>
      </c>
      <c r="D5573" s="30" t="s">
        <v>33444</v>
      </c>
      <c r="E5573" s="29" t="s">
        <v>10961</v>
      </c>
      <c r="F5573" s="30" t="s">
        <v>33446</v>
      </c>
    </row>
    <row r="5574" spans="1:6" ht="28.8" hidden="1" x14ac:dyDescent="0.3">
      <c r="A5574" s="29">
        <v>14</v>
      </c>
      <c r="B5574" s="30" t="s">
        <v>32844</v>
      </c>
      <c r="C5574" s="29" t="s">
        <v>33443</v>
      </c>
      <c r="D5574" s="30" t="s">
        <v>33444</v>
      </c>
      <c r="E5574" s="29" t="s">
        <v>10963</v>
      </c>
      <c r="F5574" s="30" t="s">
        <v>33447</v>
      </c>
    </row>
    <row r="5575" spans="1:6" ht="28.8" hidden="1" x14ac:dyDescent="0.3">
      <c r="A5575" s="29">
        <v>14</v>
      </c>
      <c r="B5575" s="30" t="s">
        <v>32844</v>
      </c>
      <c r="C5575" s="29" t="s">
        <v>33443</v>
      </c>
      <c r="D5575" s="30" t="s">
        <v>33444</v>
      </c>
      <c r="E5575" s="29" t="s">
        <v>10965</v>
      </c>
      <c r="F5575" s="30" t="s">
        <v>33448</v>
      </c>
    </row>
    <row r="5576" spans="1:6" ht="28.8" hidden="1" x14ac:dyDescent="0.3">
      <c r="A5576" s="29">
        <v>14</v>
      </c>
      <c r="B5576" s="30" t="s">
        <v>32844</v>
      </c>
      <c r="C5576" s="29" t="s">
        <v>33443</v>
      </c>
      <c r="D5576" s="30" t="s">
        <v>33444</v>
      </c>
      <c r="E5576" s="29" t="s">
        <v>10967</v>
      </c>
      <c r="F5576" s="30" t="s">
        <v>33449</v>
      </c>
    </row>
    <row r="5577" spans="1:6" ht="28.8" hidden="1" x14ac:dyDescent="0.3">
      <c r="A5577" s="29">
        <v>14</v>
      </c>
      <c r="B5577" s="30" t="s">
        <v>32844</v>
      </c>
      <c r="C5577" s="29" t="s">
        <v>33443</v>
      </c>
      <c r="D5577" s="30" t="s">
        <v>33444</v>
      </c>
      <c r="E5577" s="29" t="s">
        <v>10969</v>
      </c>
      <c r="F5577" s="30" t="s">
        <v>33450</v>
      </c>
    </row>
    <row r="5578" spans="1:6" ht="28.8" hidden="1" x14ac:dyDescent="0.3">
      <c r="A5578" s="29">
        <v>14</v>
      </c>
      <c r="B5578" s="30" t="s">
        <v>32844</v>
      </c>
      <c r="C5578" s="29" t="s">
        <v>33443</v>
      </c>
      <c r="D5578" s="30" t="s">
        <v>33444</v>
      </c>
      <c r="E5578" s="29" t="s">
        <v>10971</v>
      </c>
      <c r="F5578" s="30" t="s">
        <v>33451</v>
      </c>
    </row>
    <row r="5579" spans="1:6" ht="28.8" hidden="1" x14ac:dyDescent="0.3">
      <c r="A5579" s="29">
        <v>14</v>
      </c>
      <c r="B5579" s="30" t="s">
        <v>32844</v>
      </c>
      <c r="C5579" s="29" t="s">
        <v>33443</v>
      </c>
      <c r="D5579" s="30" t="s">
        <v>33444</v>
      </c>
      <c r="E5579" s="29" t="s">
        <v>10973</v>
      </c>
      <c r="F5579" s="30" t="s">
        <v>33452</v>
      </c>
    </row>
    <row r="5580" spans="1:6" hidden="1" x14ac:dyDescent="0.3">
      <c r="A5580" s="29">
        <v>15</v>
      </c>
      <c r="B5580" s="30" t="s">
        <v>33453</v>
      </c>
      <c r="C5580" s="29" t="s">
        <v>33454</v>
      </c>
      <c r="D5580" s="30" t="s">
        <v>33455</v>
      </c>
      <c r="E5580" s="29" t="s">
        <v>10975</v>
      </c>
      <c r="F5580" s="30" t="s">
        <v>33456</v>
      </c>
    </row>
    <row r="5581" spans="1:6" hidden="1" x14ac:dyDescent="0.3">
      <c r="A5581" s="29">
        <v>15</v>
      </c>
      <c r="B5581" s="30" t="s">
        <v>33453</v>
      </c>
      <c r="C5581" s="29" t="s">
        <v>33454</v>
      </c>
      <c r="D5581" s="30" t="s">
        <v>33455</v>
      </c>
      <c r="E5581" s="29" t="s">
        <v>10977</v>
      </c>
      <c r="F5581" s="30" t="s">
        <v>33457</v>
      </c>
    </row>
    <row r="5582" spans="1:6" hidden="1" x14ac:dyDescent="0.3">
      <c r="A5582" s="29">
        <v>15</v>
      </c>
      <c r="B5582" s="30" t="s">
        <v>33453</v>
      </c>
      <c r="C5582" s="29" t="s">
        <v>33454</v>
      </c>
      <c r="D5582" s="30" t="s">
        <v>33455</v>
      </c>
      <c r="E5582" s="29" t="s">
        <v>10979</v>
      </c>
      <c r="F5582" s="30" t="s">
        <v>33458</v>
      </c>
    </row>
    <row r="5583" spans="1:6" hidden="1" x14ac:dyDescent="0.3">
      <c r="A5583" s="29">
        <v>15</v>
      </c>
      <c r="B5583" s="30" t="s">
        <v>33453</v>
      </c>
      <c r="C5583" s="29" t="s">
        <v>33454</v>
      </c>
      <c r="D5583" s="30" t="s">
        <v>33455</v>
      </c>
      <c r="E5583" s="29" t="s">
        <v>10981</v>
      </c>
      <c r="F5583" s="30" t="s">
        <v>33459</v>
      </c>
    </row>
    <row r="5584" spans="1:6" hidden="1" x14ac:dyDescent="0.3">
      <c r="A5584" s="29">
        <v>15</v>
      </c>
      <c r="B5584" s="30" t="s">
        <v>33453</v>
      </c>
      <c r="C5584" s="29" t="s">
        <v>33454</v>
      </c>
      <c r="D5584" s="30" t="s">
        <v>33455</v>
      </c>
      <c r="E5584" s="29" t="s">
        <v>10983</v>
      </c>
      <c r="F5584" s="30" t="s">
        <v>33460</v>
      </c>
    </row>
    <row r="5585" spans="1:6" hidden="1" x14ac:dyDescent="0.3">
      <c r="A5585" s="29">
        <v>15</v>
      </c>
      <c r="B5585" s="30" t="s">
        <v>33453</v>
      </c>
      <c r="C5585" s="29" t="s">
        <v>33461</v>
      </c>
      <c r="D5585" s="30" t="s">
        <v>33462</v>
      </c>
      <c r="E5585" s="29" t="s">
        <v>10985</v>
      </c>
      <c r="F5585" s="30" t="s">
        <v>33463</v>
      </c>
    </row>
    <row r="5586" spans="1:6" hidden="1" x14ac:dyDescent="0.3">
      <c r="A5586" s="29">
        <v>15</v>
      </c>
      <c r="B5586" s="30" t="s">
        <v>33453</v>
      </c>
      <c r="C5586" s="29" t="s">
        <v>33461</v>
      </c>
      <c r="D5586" s="30" t="s">
        <v>33462</v>
      </c>
      <c r="E5586" s="29" t="s">
        <v>10987</v>
      </c>
      <c r="F5586" s="30" t="s">
        <v>33464</v>
      </c>
    </row>
    <row r="5587" spans="1:6" hidden="1" x14ac:dyDescent="0.3">
      <c r="A5587" s="29">
        <v>15</v>
      </c>
      <c r="B5587" s="30" t="s">
        <v>33453</v>
      </c>
      <c r="C5587" s="29" t="s">
        <v>33461</v>
      </c>
      <c r="D5587" s="30" t="s">
        <v>33462</v>
      </c>
      <c r="E5587" s="29" t="s">
        <v>10989</v>
      </c>
      <c r="F5587" s="30" t="s">
        <v>33465</v>
      </c>
    </row>
    <row r="5588" spans="1:6" ht="28.8" hidden="1" x14ac:dyDescent="0.3">
      <c r="A5588" s="29">
        <v>15</v>
      </c>
      <c r="B5588" s="30" t="s">
        <v>33453</v>
      </c>
      <c r="C5588" s="29" t="s">
        <v>33466</v>
      </c>
      <c r="D5588" s="30" t="s">
        <v>33467</v>
      </c>
      <c r="E5588" s="29" t="s">
        <v>10991</v>
      </c>
      <c r="F5588" s="30" t="s">
        <v>33468</v>
      </c>
    </row>
    <row r="5589" spans="1:6" hidden="1" x14ac:dyDescent="0.3">
      <c r="A5589" s="29">
        <v>15</v>
      </c>
      <c r="B5589" s="30" t="s">
        <v>33453</v>
      </c>
      <c r="C5589" s="29" t="s">
        <v>33466</v>
      </c>
      <c r="D5589" s="30" t="s">
        <v>33467</v>
      </c>
      <c r="E5589" s="29" t="s">
        <v>10993</v>
      </c>
      <c r="F5589" s="30" t="s">
        <v>33469</v>
      </c>
    </row>
    <row r="5590" spans="1:6" ht="28.8" hidden="1" x14ac:dyDescent="0.3">
      <c r="A5590" s="29">
        <v>15</v>
      </c>
      <c r="B5590" s="30" t="s">
        <v>33453</v>
      </c>
      <c r="C5590" s="29" t="s">
        <v>33466</v>
      </c>
      <c r="D5590" s="30" t="s">
        <v>33467</v>
      </c>
      <c r="E5590" s="29" t="s">
        <v>10995</v>
      </c>
      <c r="F5590" s="30" t="s">
        <v>33470</v>
      </c>
    </row>
    <row r="5591" spans="1:6" hidden="1" x14ac:dyDescent="0.3">
      <c r="A5591" s="29">
        <v>15</v>
      </c>
      <c r="B5591" s="30" t="s">
        <v>33453</v>
      </c>
      <c r="C5591" s="29" t="s">
        <v>33466</v>
      </c>
      <c r="D5591" s="30" t="s">
        <v>33467</v>
      </c>
      <c r="E5591" s="29" t="s">
        <v>10997</v>
      </c>
      <c r="F5591" s="30" t="s">
        <v>33471</v>
      </c>
    </row>
    <row r="5592" spans="1:6" ht="28.8" hidden="1" x14ac:dyDescent="0.3">
      <c r="A5592" s="29">
        <v>15</v>
      </c>
      <c r="B5592" s="30" t="s">
        <v>33453</v>
      </c>
      <c r="C5592" s="29" t="s">
        <v>33472</v>
      </c>
      <c r="D5592" s="30" t="s">
        <v>33473</v>
      </c>
      <c r="E5592" s="29" t="s">
        <v>10999</v>
      </c>
      <c r="F5592" s="30" t="s">
        <v>33474</v>
      </c>
    </row>
    <row r="5593" spans="1:6" ht="28.8" hidden="1" x14ac:dyDescent="0.3">
      <c r="A5593" s="29">
        <v>15</v>
      </c>
      <c r="B5593" s="30" t="s">
        <v>33453</v>
      </c>
      <c r="C5593" s="29" t="s">
        <v>33472</v>
      </c>
      <c r="D5593" s="30" t="s">
        <v>33473</v>
      </c>
      <c r="E5593" s="29" t="s">
        <v>11001</v>
      </c>
      <c r="F5593" s="30" t="s">
        <v>33475</v>
      </c>
    </row>
    <row r="5594" spans="1:6" ht="28.8" hidden="1" x14ac:dyDescent="0.3">
      <c r="A5594" s="29">
        <v>15</v>
      </c>
      <c r="B5594" s="30" t="s">
        <v>33453</v>
      </c>
      <c r="C5594" s="29" t="s">
        <v>33472</v>
      </c>
      <c r="D5594" s="30" t="s">
        <v>33473</v>
      </c>
      <c r="E5594" s="29" t="s">
        <v>11003</v>
      </c>
      <c r="F5594" s="30" t="s">
        <v>33476</v>
      </c>
    </row>
    <row r="5595" spans="1:6" ht="28.8" hidden="1" x14ac:dyDescent="0.3">
      <c r="A5595" s="29">
        <v>15</v>
      </c>
      <c r="B5595" s="30" t="s">
        <v>33453</v>
      </c>
      <c r="C5595" s="29" t="s">
        <v>33472</v>
      </c>
      <c r="D5595" s="30" t="s">
        <v>33473</v>
      </c>
      <c r="E5595" s="29" t="s">
        <v>11005</v>
      </c>
      <c r="F5595" s="30" t="s">
        <v>33477</v>
      </c>
    </row>
    <row r="5596" spans="1:6" hidden="1" x14ac:dyDescent="0.3">
      <c r="A5596" s="29">
        <v>15</v>
      </c>
      <c r="B5596" s="30" t="s">
        <v>33453</v>
      </c>
      <c r="C5596" s="29" t="s">
        <v>33472</v>
      </c>
      <c r="D5596" s="30" t="s">
        <v>33473</v>
      </c>
      <c r="E5596" s="29" t="s">
        <v>11007</v>
      </c>
      <c r="F5596" s="30" t="s">
        <v>33478</v>
      </c>
    </row>
    <row r="5597" spans="1:6" ht="28.8" hidden="1" x14ac:dyDescent="0.3">
      <c r="A5597" s="29">
        <v>15</v>
      </c>
      <c r="B5597" s="30" t="s">
        <v>33453</v>
      </c>
      <c r="C5597" s="29" t="s">
        <v>33472</v>
      </c>
      <c r="D5597" s="30" t="s">
        <v>33473</v>
      </c>
      <c r="E5597" s="29" t="s">
        <v>11009</v>
      </c>
      <c r="F5597" s="30" t="s">
        <v>33479</v>
      </c>
    </row>
    <row r="5598" spans="1:6" ht="28.8" hidden="1" x14ac:dyDescent="0.3">
      <c r="A5598" s="29">
        <v>15</v>
      </c>
      <c r="B5598" s="30" t="s">
        <v>33453</v>
      </c>
      <c r="C5598" s="29" t="s">
        <v>33472</v>
      </c>
      <c r="D5598" s="30" t="s">
        <v>33473</v>
      </c>
      <c r="E5598" s="29" t="s">
        <v>11011</v>
      </c>
      <c r="F5598" s="30" t="s">
        <v>33480</v>
      </c>
    </row>
    <row r="5599" spans="1:6" ht="28.8" hidden="1" x14ac:dyDescent="0.3">
      <c r="A5599" s="29">
        <v>15</v>
      </c>
      <c r="B5599" s="30" t="s">
        <v>33453</v>
      </c>
      <c r="C5599" s="29" t="s">
        <v>33472</v>
      </c>
      <c r="D5599" s="30" t="s">
        <v>33473</v>
      </c>
      <c r="E5599" s="29" t="s">
        <v>11013</v>
      </c>
      <c r="F5599" s="30" t="s">
        <v>33481</v>
      </c>
    </row>
    <row r="5600" spans="1:6" ht="43.2" hidden="1" x14ac:dyDescent="0.3">
      <c r="A5600" s="29">
        <v>15</v>
      </c>
      <c r="B5600" s="30" t="s">
        <v>33453</v>
      </c>
      <c r="C5600" s="29" t="s">
        <v>33472</v>
      </c>
      <c r="D5600" s="30" t="s">
        <v>33473</v>
      </c>
      <c r="E5600" s="29" t="s">
        <v>11015</v>
      </c>
      <c r="F5600" s="30" t="s">
        <v>33482</v>
      </c>
    </row>
    <row r="5601" spans="1:6" ht="28.8" hidden="1" x14ac:dyDescent="0.3">
      <c r="A5601" s="29">
        <v>15</v>
      </c>
      <c r="B5601" s="30" t="s">
        <v>33453</v>
      </c>
      <c r="C5601" s="29" t="s">
        <v>33472</v>
      </c>
      <c r="D5601" s="30" t="s">
        <v>33473</v>
      </c>
      <c r="E5601" s="29" t="s">
        <v>11017</v>
      </c>
      <c r="F5601" s="30" t="s">
        <v>33483</v>
      </c>
    </row>
    <row r="5602" spans="1:6" ht="28.8" hidden="1" x14ac:dyDescent="0.3">
      <c r="A5602" s="29">
        <v>15</v>
      </c>
      <c r="B5602" s="30" t="s">
        <v>33453</v>
      </c>
      <c r="C5602" s="29" t="s">
        <v>33484</v>
      </c>
      <c r="D5602" s="30" t="s">
        <v>33485</v>
      </c>
      <c r="E5602" s="29" t="s">
        <v>11019</v>
      </c>
      <c r="F5602" s="30" t="s">
        <v>33486</v>
      </c>
    </row>
    <row r="5603" spans="1:6" ht="28.8" hidden="1" x14ac:dyDescent="0.3">
      <c r="A5603" s="29">
        <v>15</v>
      </c>
      <c r="B5603" s="30" t="s">
        <v>33453</v>
      </c>
      <c r="C5603" s="29" t="s">
        <v>33484</v>
      </c>
      <c r="D5603" s="30" t="s">
        <v>33485</v>
      </c>
      <c r="E5603" s="29" t="s">
        <v>11021</v>
      </c>
      <c r="F5603" s="30" t="s">
        <v>33487</v>
      </c>
    </row>
    <row r="5604" spans="1:6" hidden="1" x14ac:dyDescent="0.3">
      <c r="A5604" s="29">
        <v>15</v>
      </c>
      <c r="B5604" s="30" t="s">
        <v>33453</v>
      </c>
      <c r="C5604" s="29" t="s">
        <v>33484</v>
      </c>
      <c r="D5604" s="30" t="s">
        <v>33485</v>
      </c>
      <c r="E5604" s="29" t="s">
        <v>11023</v>
      </c>
      <c r="F5604" s="30" t="s">
        <v>33488</v>
      </c>
    </row>
    <row r="5605" spans="1:6" ht="28.8" hidden="1" x14ac:dyDescent="0.3">
      <c r="A5605" s="29">
        <v>15</v>
      </c>
      <c r="B5605" s="30" t="s">
        <v>33453</v>
      </c>
      <c r="C5605" s="29" t="s">
        <v>33484</v>
      </c>
      <c r="D5605" s="30" t="s">
        <v>33485</v>
      </c>
      <c r="E5605" s="29" t="s">
        <v>11025</v>
      </c>
      <c r="F5605" s="30" t="s">
        <v>33489</v>
      </c>
    </row>
    <row r="5606" spans="1:6" hidden="1" x14ac:dyDescent="0.3">
      <c r="A5606" s="29">
        <v>15</v>
      </c>
      <c r="B5606" s="30" t="s">
        <v>33453</v>
      </c>
      <c r="C5606" s="29" t="s">
        <v>33484</v>
      </c>
      <c r="D5606" s="30" t="s">
        <v>33485</v>
      </c>
      <c r="E5606" s="29" t="s">
        <v>11027</v>
      </c>
      <c r="F5606" s="30" t="s">
        <v>33490</v>
      </c>
    </row>
    <row r="5607" spans="1:6" ht="28.8" hidden="1" x14ac:dyDescent="0.3">
      <c r="A5607" s="29">
        <v>15</v>
      </c>
      <c r="B5607" s="30" t="s">
        <v>33453</v>
      </c>
      <c r="C5607" s="29" t="s">
        <v>33484</v>
      </c>
      <c r="D5607" s="30" t="s">
        <v>33485</v>
      </c>
      <c r="E5607" s="29" t="s">
        <v>11029</v>
      </c>
      <c r="F5607" s="30" t="s">
        <v>33491</v>
      </c>
    </row>
    <row r="5608" spans="1:6" ht="28.8" hidden="1" x14ac:dyDescent="0.3">
      <c r="A5608" s="29">
        <v>15</v>
      </c>
      <c r="B5608" s="30" t="s">
        <v>33453</v>
      </c>
      <c r="C5608" s="29" t="s">
        <v>33484</v>
      </c>
      <c r="D5608" s="30" t="s">
        <v>33485</v>
      </c>
      <c r="E5608" s="29" t="s">
        <v>11031</v>
      </c>
      <c r="F5608" s="30" t="s">
        <v>33492</v>
      </c>
    </row>
    <row r="5609" spans="1:6" ht="28.8" hidden="1" x14ac:dyDescent="0.3">
      <c r="A5609" s="29">
        <v>15</v>
      </c>
      <c r="B5609" s="30" t="s">
        <v>33453</v>
      </c>
      <c r="C5609" s="29" t="s">
        <v>33484</v>
      </c>
      <c r="D5609" s="30" t="s">
        <v>33485</v>
      </c>
      <c r="E5609" s="29" t="s">
        <v>11033</v>
      </c>
      <c r="F5609" s="30" t="s">
        <v>33493</v>
      </c>
    </row>
    <row r="5610" spans="1:6" ht="28.8" hidden="1" x14ac:dyDescent="0.3">
      <c r="A5610" s="29">
        <v>15</v>
      </c>
      <c r="B5610" s="30" t="s">
        <v>33453</v>
      </c>
      <c r="C5610" s="29" t="s">
        <v>33484</v>
      </c>
      <c r="D5610" s="30" t="s">
        <v>33485</v>
      </c>
      <c r="E5610" s="29" t="s">
        <v>11035</v>
      </c>
      <c r="F5610" s="30" t="s">
        <v>33494</v>
      </c>
    </row>
    <row r="5611" spans="1:6" ht="28.8" hidden="1" x14ac:dyDescent="0.3">
      <c r="A5611" s="29">
        <v>15</v>
      </c>
      <c r="B5611" s="30" t="s">
        <v>33453</v>
      </c>
      <c r="C5611" s="29" t="s">
        <v>33484</v>
      </c>
      <c r="D5611" s="30" t="s">
        <v>33485</v>
      </c>
      <c r="E5611" s="29" t="s">
        <v>11037</v>
      </c>
      <c r="F5611" s="30" t="s">
        <v>33495</v>
      </c>
    </row>
    <row r="5612" spans="1:6" ht="28.8" hidden="1" x14ac:dyDescent="0.3">
      <c r="A5612" s="29">
        <v>15</v>
      </c>
      <c r="B5612" s="30" t="s">
        <v>33453</v>
      </c>
      <c r="C5612" s="29" t="s">
        <v>33496</v>
      </c>
      <c r="D5612" s="30" t="s">
        <v>33497</v>
      </c>
      <c r="E5612" s="29" t="s">
        <v>11039</v>
      </c>
      <c r="F5612" s="30" t="s">
        <v>33498</v>
      </c>
    </row>
    <row r="5613" spans="1:6" ht="28.8" hidden="1" x14ac:dyDescent="0.3">
      <c r="A5613" s="29">
        <v>15</v>
      </c>
      <c r="B5613" s="30" t="s">
        <v>33453</v>
      </c>
      <c r="C5613" s="29" t="s">
        <v>33496</v>
      </c>
      <c r="D5613" s="30" t="s">
        <v>33497</v>
      </c>
      <c r="E5613" s="29" t="s">
        <v>11041</v>
      </c>
      <c r="F5613" s="30" t="s">
        <v>33499</v>
      </c>
    </row>
    <row r="5614" spans="1:6" hidden="1" x14ac:dyDescent="0.3">
      <c r="A5614" s="29">
        <v>15</v>
      </c>
      <c r="B5614" s="30" t="s">
        <v>33453</v>
      </c>
      <c r="C5614" s="29" t="s">
        <v>33496</v>
      </c>
      <c r="D5614" s="30" t="s">
        <v>33497</v>
      </c>
      <c r="E5614" s="29" t="s">
        <v>11043</v>
      </c>
      <c r="F5614" s="30" t="s">
        <v>33500</v>
      </c>
    </row>
    <row r="5615" spans="1:6" ht="28.8" hidden="1" x14ac:dyDescent="0.3">
      <c r="A5615" s="29">
        <v>15</v>
      </c>
      <c r="B5615" s="30" t="s">
        <v>33453</v>
      </c>
      <c r="C5615" s="29" t="s">
        <v>33496</v>
      </c>
      <c r="D5615" s="30" t="s">
        <v>33497</v>
      </c>
      <c r="E5615" s="29" t="s">
        <v>11045</v>
      </c>
      <c r="F5615" s="30" t="s">
        <v>33501</v>
      </c>
    </row>
    <row r="5616" spans="1:6" hidden="1" x14ac:dyDescent="0.3">
      <c r="A5616" s="29">
        <v>15</v>
      </c>
      <c r="B5616" s="30" t="s">
        <v>33453</v>
      </c>
      <c r="C5616" s="29" t="s">
        <v>33496</v>
      </c>
      <c r="D5616" s="30" t="s">
        <v>33497</v>
      </c>
      <c r="E5616" s="29" t="s">
        <v>11047</v>
      </c>
      <c r="F5616" s="30" t="s">
        <v>33502</v>
      </c>
    </row>
    <row r="5617" spans="1:6" ht="28.8" hidden="1" x14ac:dyDescent="0.3">
      <c r="A5617" s="29">
        <v>15</v>
      </c>
      <c r="B5617" s="30" t="s">
        <v>33453</v>
      </c>
      <c r="C5617" s="29" t="s">
        <v>33496</v>
      </c>
      <c r="D5617" s="30" t="s">
        <v>33497</v>
      </c>
      <c r="E5617" s="29" t="s">
        <v>11049</v>
      </c>
      <c r="F5617" s="30" t="s">
        <v>33503</v>
      </c>
    </row>
    <row r="5618" spans="1:6" ht="28.8" hidden="1" x14ac:dyDescent="0.3">
      <c r="A5618" s="29">
        <v>15</v>
      </c>
      <c r="B5618" s="30" t="s">
        <v>33453</v>
      </c>
      <c r="C5618" s="29" t="s">
        <v>33496</v>
      </c>
      <c r="D5618" s="30" t="s">
        <v>33497</v>
      </c>
      <c r="E5618" s="29" t="s">
        <v>11051</v>
      </c>
      <c r="F5618" s="30" t="s">
        <v>33504</v>
      </c>
    </row>
    <row r="5619" spans="1:6" ht="28.8" hidden="1" x14ac:dyDescent="0.3">
      <c r="A5619" s="29">
        <v>15</v>
      </c>
      <c r="B5619" s="30" t="s">
        <v>33453</v>
      </c>
      <c r="C5619" s="29" t="s">
        <v>33496</v>
      </c>
      <c r="D5619" s="30" t="s">
        <v>33497</v>
      </c>
      <c r="E5619" s="29" t="s">
        <v>11053</v>
      </c>
      <c r="F5619" s="30" t="s">
        <v>33505</v>
      </c>
    </row>
    <row r="5620" spans="1:6" ht="28.8" hidden="1" x14ac:dyDescent="0.3">
      <c r="A5620" s="29">
        <v>15</v>
      </c>
      <c r="B5620" s="30" t="s">
        <v>33453</v>
      </c>
      <c r="C5620" s="29" t="s">
        <v>33496</v>
      </c>
      <c r="D5620" s="30" t="s">
        <v>33497</v>
      </c>
      <c r="E5620" s="29" t="s">
        <v>11055</v>
      </c>
      <c r="F5620" s="30" t="s">
        <v>33506</v>
      </c>
    </row>
    <row r="5621" spans="1:6" ht="28.8" hidden="1" x14ac:dyDescent="0.3">
      <c r="A5621" s="29">
        <v>15</v>
      </c>
      <c r="B5621" s="30" t="s">
        <v>33453</v>
      </c>
      <c r="C5621" s="29" t="s">
        <v>33496</v>
      </c>
      <c r="D5621" s="30" t="s">
        <v>33497</v>
      </c>
      <c r="E5621" s="29" t="s">
        <v>11057</v>
      </c>
      <c r="F5621" s="30" t="s">
        <v>33507</v>
      </c>
    </row>
    <row r="5622" spans="1:6" ht="28.8" hidden="1" x14ac:dyDescent="0.3">
      <c r="A5622" s="29">
        <v>15</v>
      </c>
      <c r="B5622" s="30" t="s">
        <v>33453</v>
      </c>
      <c r="C5622" s="29" t="s">
        <v>33508</v>
      </c>
      <c r="D5622" s="30" t="s">
        <v>33509</v>
      </c>
      <c r="E5622" s="29" t="s">
        <v>11059</v>
      </c>
      <c r="F5622" s="30" t="s">
        <v>33510</v>
      </c>
    </row>
    <row r="5623" spans="1:6" ht="28.8" hidden="1" x14ac:dyDescent="0.3">
      <c r="A5623" s="29">
        <v>15</v>
      </c>
      <c r="B5623" s="30" t="s">
        <v>33453</v>
      </c>
      <c r="C5623" s="29" t="s">
        <v>33508</v>
      </c>
      <c r="D5623" s="30" t="s">
        <v>33509</v>
      </c>
      <c r="E5623" s="29" t="s">
        <v>11061</v>
      </c>
      <c r="F5623" s="30" t="s">
        <v>33511</v>
      </c>
    </row>
    <row r="5624" spans="1:6" ht="28.8" hidden="1" x14ac:dyDescent="0.3">
      <c r="A5624" s="29">
        <v>15</v>
      </c>
      <c r="B5624" s="30" t="s">
        <v>33453</v>
      </c>
      <c r="C5624" s="29" t="s">
        <v>33508</v>
      </c>
      <c r="D5624" s="30" t="s">
        <v>33509</v>
      </c>
      <c r="E5624" s="29" t="s">
        <v>11063</v>
      </c>
      <c r="F5624" s="30" t="s">
        <v>33512</v>
      </c>
    </row>
    <row r="5625" spans="1:6" ht="28.8" hidden="1" x14ac:dyDescent="0.3">
      <c r="A5625" s="29">
        <v>15</v>
      </c>
      <c r="B5625" s="30" t="s">
        <v>33453</v>
      </c>
      <c r="C5625" s="29" t="s">
        <v>33508</v>
      </c>
      <c r="D5625" s="30" t="s">
        <v>33509</v>
      </c>
      <c r="E5625" s="29" t="s">
        <v>11065</v>
      </c>
      <c r="F5625" s="30" t="s">
        <v>33513</v>
      </c>
    </row>
    <row r="5626" spans="1:6" hidden="1" x14ac:dyDescent="0.3">
      <c r="A5626" s="29">
        <v>15</v>
      </c>
      <c r="B5626" s="30" t="s">
        <v>33453</v>
      </c>
      <c r="C5626" s="29" t="s">
        <v>33508</v>
      </c>
      <c r="D5626" s="30" t="s">
        <v>33509</v>
      </c>
      <c r="E5626" s="29" t="s">
        <v>11067</v>
      </c>
      <c r="F5626" s="30" t="s">
        <v>33514</v>
      </c>
    </row>
    <row r="5627" spans="1:6" ht="28.8" hidden="1" x14ac:dyDescent="0.3">
      <c r="A5627" s="29">
        <v>15</v>
      </c>
      <c r="B5627" s="30" t="s">
        <v>33453</v>
      </c>
      <c r="C5627" s="29" t="s">
        <v>33508</v>
      </c>
      <c r="D5627" s="30" t="s">
        <v>33509</v>
      </c>
      <c r="E5627" s="29" t="s">
        <v>11069</v>
      </c>
      <c r="F5627" s="30" t="s">
        <v>33515</v>
      </c>
    </row>
    <row r="5628" spans="1:6" ht="28.8" hidden="1" x14ac:dyDescent="0.3">
      <c r="A5628" s="29">
        <v>15</v>
      </c>
      <c r="B5628" s="30" t="s">
        <v>33453</v>
      </c>
      <c r="C5628" s="29" t="s">
        <v>33508</v>
      </c>
      <c r="D5628" s="30" t="s">
        <v>33509</v>
      </c>
      <c r="E5628" s="29" t="s">
        <v>11071</v>
      </c>
      <c r="F5628" s="30" t="s">
        <v>33516</v>
      </c>
    </row>
    <row r="5629" spans="1:6" ht="28.8" hidden="1" x14ac:dyDescent="0.3">
      <c r="A5629" s="29">
        <v>15</v>
      </c>
      <c r="B5629" s="30" t="s">
        <v>33453</v>
      </c>
      <c r="C5629" s="29" t="s">
        <v>33508</v>
      </c>
      <c r="D5629" s="30" t="s">
        <v>33509</v>
      </c>
      <c r="E5629" s="29" t="s">
        <v>11073</v>
      </c>
      <c r="F5629" s="30" t="s">
        <v>33517</v>
      </c>
    </row>
    <row r="5630" spans="1:6" ht="43.2" hidden="1" x14ac:dyDescent="0.3">
      <c r="A5630" s="29">
        <v>15</v>
      </c>
      <c r="B5630" s="30" t="s">
        <v>33453</v>
      </c>
      <c r="C5630" s="29" t="s">
        <v>33508</v>
      </c>
      <c r="D5630" s="30" t="s">
        <v>33509</v>
      </c>
      <c r="E5630" s="29" t="s">
        <v>11075</v>
      </c>
      <c r="F5630" s="30" t="s">
        <v>33518</v>
      </c>
    </row>
    <row r="5631" spans="1:6" ht="28.8" hidden="1" x14ac:dyDescent="0.3">
      <c r="A5631" s="29">
        <v>15</v>
      </c>
      <c r="B5631" s="30" t="s">
        <v>33453</v>
      </c>
      <c r="C5631" s="29" t="s">
        <v>33508</v>
      </c>
      <c r="D5631" s="30" t="s">
        <v>33509</v>
      </c>
      <c r="E5631" s="29" t="s">
        <v>11077</v>
      </c>
      <c r="F5631" s="30" t="s">
        <v>33519</v>
      </c>
    </row>
    <row r="5632" spans="1:6" ht="28.8" hidden="1" x14ac:dyDescent="0.3">
      <c r="A5632" s="29">
        <v>15</v>
      </c>
      <c r="B5632" s="30" t="s">
        <v>33453</v>
      </c>
      <c r="C5632" s="29" t="s">
        <v>33520</v>
      </c>
      <c r="D5632" s="30" t="s">
        <v>33521</v>
      </c>
      <c r="E5632" s="29" t="s">
        <v>11079</v>
      </c>
      <c r="F5632" s="30" t="s">
        <v>33522</v>
      </c>
    </row>
    <row r="5633" spans="1:6" ht="28.8" hidden="1" x14ac:dyDescent="0.3">
      <c r="A5633" s="29">
        <v>15</v>
      </c>
      <c r="B5633" s="30" t="s">
        <v>33453</v>
      </c>
      <c r="C5633" s="29" t="s">
        <v>33520</v>
      </c>
      <c r="D5633" s="30" t="s">
        <v>33521</v>
      </c>
      <c r="E5633" s="29" t="s">
        <v>11081</v>
      </c>
      <c r="F5633" s="30" t="s">
        <v>33523</v>
      </c>
    </row>
    <row r="5634" spans="1:6" ht="28.8" hidden="1" x14ac:dyDescent="0.3">
      <c r="A5634" s="29">
        <v>15</v>
      </c>
      <c r="B5634" s="30" t="s">
        <v>33453</v>
      </c>
      <c r="C5634" s="29" t="s">
        <v>33520</v>
      </c>
      <c r="D5634" s="30" t="s">
        <v>33521</v>
      </c>
      <c r="E5634" s="29" t="s">
        <v>11083</v>
      </c>
      <c r="F5634" s="30" t="s">
        <v>33524</v>
      </c>
    </row>
    <row r="5635" spans="1:6" ht="28.8" hidden="1" x14ac:dyDescent="0.3">
      <c r="A5635" s="29">
        <v>15</v>
      </c>
      <c r="B5635" s="30" t="s">
        <v>33453</v>
      </c>
      <c r="C5635" s="29" t="s">
        <v>33520</v>
      </c>
      <c r="D5635" s="30" t="s">
        <v>33521</v>
      </c>
      <c r="E5635" s="29" t="s">
        <v>11085</v>
      </c>
      <c r="F5635" s="30" t="s">
        <v>33525</v>
      </c>
    </row>
    <row r="5636" spans="1:6" ht="28.8" hidden="1" x14ac:dyDescent="0.3">
      <c r="A5636" s="29">
        <v>15</v>
      </c>
      <c r="B5636" s="30" t="s">
        <v>33453</v>
      </c>
      <c r="C5636" s="29" t="s">
        <v>33520</v>
      </c>
      <c r="D5636" s="30" t="s">
        <v>33521</v>
      </c>
      <c r="E5636" s="29" t="s">
        <v>11087</v>
      </c>
      <c r="F5636" s="30" t="s">
        <v>33526</v>
      </c>
    </row>
    <row r="5637" spans="1:6" ht="43.2" hidden="1" x14ac:dyDescent="0.3">
      <c r="A5637" s="29">
        <v>15</v>
      </c>
      <c r="B5637" s="30" t="s">
        <v>33453</v>
      </c>
      <c r="C5637" s="29" t="s">
        <v>33520</v>
      </c>
      <c r="D5637" s="30" t="s">
        <v>33521</v>
      </c>
      <c r="E5637" s="29" t="s">
        <v>11089</v>
      </c>
      <c r="F5637" s="30" t="s">
        <v>33527</v>
      </c>
    </row>
    <row r="5638" spans="1:6" ht="43.2" hidden="1" x14ac:dyDescent="0.3">
      <c r="A5638" s="29">
        <v>15</v>
      </c>
      <c r="B5638" s="30" t="s">
        <v>33453</v>
      </c>
      <c r="C5638" s="29" t="s">
        <v>33520</v>
      </c>
      <c r="D5638" s="30" t="s">
        <v>33521</v>
      </c>
      <c r="E5638" s="29" t="s">
        <v>11091</v>
      </c>
      <c r="F5638" s="30" t="s">
        <v>33528</v>
      </c>
    </row>
    <row r="5639" spans="1:6" ht="28.8" hidden="1" x14ac:dyDescent="0.3">
      <c r="A5639" s="29">
        <v>15</v>
      </c>
      <c r="B5639" s="30" t="s">
        <v>33453</v>
      </c>
      <c r="C5639" s="29" t="s">
        <v>33520</v>
      </c>
      <c r="D5639" s="30" t="s">
        <v>33521</v>
      </c>
      <c r="E5639" s="29" t="s">
        <v>11093</v>
      </c>
      <c r="F5639" s="30" t="s">
        <v>33529</v>
      </c>
    </row>
    <row r="5640" spans="1:6" ht="43.2" hidden="1" x14ac:dyDescent="0.3">
      <c r="A5640" s="29">
        <v>15</v>
      </c>
      <c r="B5640" s="30" t="s">
        <v>33453</v>
      </c>
      <c r="C5640" s="29" t="s">
        <v>33520</v>
      </c>
      <c r="D5640" s="30" t="s">
        <v>33521</v>
      </c>
      <c r="E5640" s="29" t="s">
        <v>11095</v>
      </c>
      <c r="F5640" s="30" t="s">
        <v>33530</v>
      </c>
    </row>
    <row r="5641" spans="1:6" ht="28.8" hidden="1" x14ac:dyDescent="0.3">
      <c r="A5641" s="29">
        <v>15</v>
      </c>
      <c r="B5641" s="30" t="s">
        <v>33453</v>
      </c>
      <c r="C5641" s="29" t="s">
        <v>33520</v>
      </c>
      <c r="D5641" s="30" t="s">
        <v>33521</v>
      </c>
      <c r="E5641" s="29" t="s">
        <v>11097</v>
      </c>
      <c r="F5641" s="30" t="s">
        <v>33531</v>
      </c>
    </row>
    <row r="5642" spans="1:6" ht="28.8" hidden="1" x14ac:dyDescent="0.3">
      <c r="A5642" s="29">
        <v>15</v>
      </c>
      <c r="B5642" s="30" t="s">
        <v>33453</v>
      </c>
      <c r="C5642" s="29" t="s">
        <v>33532</v>
      </c>
      <c r="D5642" s="30" t="s">
        <v>33533</v>
      </c>
      <c r="E5642" s="29" t="s">
        <v>11099</v>
      </c>
      <c r="F5642" s="30" t="s">
        <v>33534</v>
      </c>
    </row>
    <row r="5643" spans="1:6" ht="28.8" hidden="1" x14ac:dyDescent="0.3">
      <c r="A5643" s="29">
        <v>15</v>
      </c>
      <c r="B5643" s="30" t="s">
        <v>33453</v>
      </c>
      <c r="C5643" s="29" t="s">
        <v>33532</v>
      </c>
      <c r="D5643" s="30" t="s">
        <v>33533</v>
      </c>
      <c r="E5643" s="29" t="s">
        <v>11101</v>
      </c>
      <c r="F5643" s="30" t="s">
        <v>33535</v>
      </c>
    </row>
    <row r="5644" spans="1:6" ht="28.8" hidden="1" x14ac:dyDescent="0.3">
      <c r="A5644" s="29">
        <v>15</v>
      </c>
      <c r="B5644" s="30" t="s">
        <v>33453</v>
      </c>
      <c r="C5644" s="29" t="s">
        <v>33532</v>
      </c>
      <c r="D5644" s="30" t="s">
        <v>33533</v>
      </c>
      <c r="E5644" s="29" t="s">
        <v>11103</v>
      </c>
      <c r="F5644" s="30" t="s">
        <v>33536</v>
      </c>
    </row>
    <row r="5645" spans="1:6" ht="28.8" hidden="1" x14ac:dyDescent="0.3">
      <c r="A5645" s="29">
        <v>15</v>
      </c>
      <c r="B5645" s="30" t="s">
        <v>33453</v>
      </c>
      <c r="C5645" s="29" t="s">
        <v>33532</v>
      </c>
      <c r="D5645" s="30" t="s">
        <v>33533</v>
      </c>
      <c r="E5645" s="29" t="s">
        <v>11105</v>
      </c>
      <c r="F5645" s="30" t="s">
        <v>33537</v>
      </c>
    </row>
    <row r="5646" spans="1:6" ht="28.8" hidden="1" x14ac:dyDescent="0.3">
      <c r="A5646" s="29">
        <v>15</v>
      </c>
      <c r="B5646" s="30" t="s">
        <v>33453</v>
      </c>
      <c r="C5646" s="29" t="s">
        <v>33532</v>
      </c>
      <c r="D5646" s="30" t="s">
        <v>33533</v>
      </c>
      <c r="E5646" s="29" t="s">
        <v>11107</v>
      </c>
      <c r="F5646" s="30" t="s">
        <v>33538</v>
      </c>
    </row>
    <row r="5647" spans="1:6" ht="28.8" hidden="1" x14ac:dyDescent="0.3">
      <c r="A5647" s="29">
        <v>15</v>
      </c>
      <c r="B5647" s="30" t="s">
        <v>33453</v>
      </c>
      <c r="C5647" s="29" t="s">
        <v>33532</v>
      </c>
      <c r="D5647" s="30" t="s">
        <v>33533</v>
      </c>
      <c r="E5647" s="29" t="s">
        <v>11109</v>
      </c>
      <c r="F5647" s="30" t="s">
        <v>33539</v>
      </c>
    </row>
    <row r="5648" spans="1:6" ht="28.8" hidden="1" x14ac:dyDescent="0.3">
      <c r="A5648" s="29">
        <v>15</v>
      </c>
      <c r="B5648" s="30" t="s">
        <v>33453</v>
      </c>
      <c r="C5648" s="29" t="s">
        <v>33532</v>
      </c>
      <c r="D5648" s="30" t="s">
        <v>33533</v>
      </c>
      <c r="E5648" s="29" t="s">
        <v>11111</v>
      </c>
      <c r="F5648" s="30" t="s">
        <v>33540</v>
      </c>
    </row>
    <row r="5649" spans="1:6" ht="28.8" hidden="1" x14ac:dyDescent="0.3">
      <c r="A5649" s="29">
        <v>15</v>
      </c>
      <c r="B5649" s="30" t="s">
        <v>33453</v>
      </c>
      <c r="C5649" s="29" t="s">
        <v>33532</v>
      </c>
      <c r="D5649" s="30" t="s">
        <v>33533</v>
      </c>
      <c r="E5649" s="29" t="s">
        <v>11113</v>
      </c>
      <c r="F5649" s="30" t="s">
        <v>33541</v>
      </c>
    </row>
    <row r="5650" spans="1:6" ht="28.8" hidden="1" x14ac:dyDescent="0.3">
      <c r="A5650" s="29">
        <v>15</v>
      </c>
      <c r="B5650" s="30" t="s">
        <v>33453</v>
      </c>
      <c r="C5650" s="29" t="s">
        <v>33532</v>
      </c>
      <c r="D5650" s="30" t="s">
        <v>33533</v>
      </c>
      <c r="E5650" s="29" t="s">
        <v>11115</v>
      </c>
      <c r="F5650" s="30" t="s">
        <v>33542</v>
      </c>
    </row>
    <row r="5651" spans="1:6" ht="28.8" hidden="1" x14ac:dyDescent="0.3">
      <c r="A5651" s="29">
        <v>15</v>
      </c>
      <c r="B5651" s="30" t="s">
        <v>33453</v>
      </c>
      <c r="C5651" s="29" t="s">
        <v>33532</v>
      </c>
      <c r="D5651" s="30" t="s">
        <v>33533</v>
      </c>
      <c r="E5651" s="29" t="s">
        <v>11117</v>
      </c>
      <c r="F5651" s="30" t="s">
        <v>33543</v>
      </c>
    </row>
    <row r="5652" spans="1:6" ht="28.8" hidden="1" x14ac:dyDescent="0.3">
      <c r="A5652" s="29">
        <v>15</v>
      </c>
      <c r="B5652" s="30" t="s">
        <v>33453</v>
      </c>
      <c r="C5652" s="29" t="s">
        <v>33544</v>
      </c>
      <c r="D5652" s="30" t="s">
        <v>33545</v>
      </c>
      <c r="E5652" s="29" t="s">
        <v>11119</v>
      </c>
      <c r="F5652" s="30" t="s">
        <v>33546</v>
      </c>
    </row>
    <row r="5653" spans="1:6" ht="28.8" hidden="1" x14ac:dyDescent="0.3">
      <c r="A5653" s="29">
        <v>15</v>
      </c>
      <c r="B5653" s="30" t="s">
        <v>33453</v>
      </c>
      <c r="C5653" s="29" t="s">
        <v>33544</v>
      </c>
      <c r="D5653" s="30" t="s">
        <v>33545</v>
      </c>
      <c r="E5653" s="29" t="s">
        <v>11121</v>
      </c>
      <c r="F5653" s="30" t="s">
        <v>33547</v>
      </c>
    </row>
    <row r="5654" spans="1:6" ht="28.8" hidden="1" x14ac:dyDescent="0.3">
      <c r="A5654" s="29">
        <v>15</v>
      </c>
      <c r="B5654" s="30" t="s">
        <v>33453</v>
      </c>
      <c r="C5654" s="29" t="s">
        <v>33544</v>
      </c>
      <c r="D5654" s="30" t="s">
        <v>33545</v>
      </c>
      <c r="E5654" s="29" t="s">
        <v>11123</v>
      </c>
      <c r="F5654" s="30" t="s">
        <v>33548</v>
      </c>
    </row>
    <row r="5655" spans="1:6" ht="28.8" hidden="1" x14ac:dyDescent="0.3">
      <c r="A5655" s="29">
        <v>15</v>
      </c>
      <c r="B5655" s="30" t="s">
        <v>33453</v>
      </c>
      <c r="C5655" s="29" t="s">
        <v>33544</v>
      </c>
      <c r="D5655" s="30" t="s">
        <v>33545</v>
      </c>
      <c r="E5655" s="29" t="s">
        <v>11125</v>
      </c>
      <c r="F5655" s="30" t="s">
        <v>33549</v>
      </c>
    </row>
    <row r="5656" spans="1:6" ht="28.8" hidden="1" x14ac:dyDescent="0.3">
      <c r="A5656" s="29">
        <v>15</v>
      </c>
      <c r="B5656" s="30" t="s">
        <v>33453</v>
      </c>
      <c r="C5656" s="29" t="s">
        <v>33544</v>
      </c>
      <c r="D5656" s="30" t="s">
        <v>33545</v>
      </c>
      <c r="E5656" s="29" t="s">
        <v>11127</v>
      </c>
      <c r="F5656" s="30" t="s">
        <v>33550</v>
      </c>
    </row>
    <row r="5657" spans="1:6" ht="28.8" hidden="1" x14ac:dyDescent="0.3">
      <c r="A5657" s="29">
        <v>15</v>
      </c>
      <c r="B5657" s="30" t="s">
        <v>33453</v>
      </c>
      <c r="C5657" s="29" t="s">
        <v>33544</v>
      </c>
      <c r="D5657" s="30" t="s">
        <v>33545</v>
      </c>
      <c r="E5657" s="29" t="s">
        <v>11129</v>
      </c>
      <c r="F5657" s="30" t="s">
        <v>33551</v>
      </c>
    </row>
    <row r="5658" spans="1:6" hidden="1" x14ac:dyDescent="0.3">
      <c r="A5658" s="29">
        <v>15</v>
      </c>
      <c r="B5658" s="30" t="s">
        <v>33453</v>
      </c>
      <c r="C5658" s="29" t="s">
        <v>33552</v>
      </c>
      <c r="D5658" s="30" t="s">
        <v>33553</v>
      </c>
      <c r="E5658" s="29" t="s">
        <v>11131</v>
      </c>
      <c r="F5658" s="30" t="s">
        <v>33554</v>
      </c>
    </row>
    <row r="5659" spans="1:6" ht="28.8" hidden="1" x14ac:dyDescent="0.3">
      <c r="A5659" s="29">
        <v>15</v>
      </c>
      <c r="B5659" s="30" t="s">
        <v>33453</v>
      </c>
      <c r="C5659" s="29" t="s">
        <v>33555</v>
      </c>
      <c r="D5659" s="30" t="s">
        <v>33556</v>
      </c>
      <c r="E5659" s="29" t="s">
        <v>11133</v>
      </c>
      <c r="F5659" s="30" t="s">
        <v>33557</v>
      </c>
    </row>
    <row r="5660" spans="1:6" ht="28.8" hidden="1" x14ac:dyDescent="0.3">
      <c r="A5660" s="29">
        <v>15</v>
      </c>
      <c r="B5660" s="30" t="s">
        <v>33453</v>
      </c>
      <c r="C5660" s="29" t="s">
        <v>33555</v>
      </c>
      <c r="D5660" s="30" t="s">
        <v>33556</v>
      </c>
      <c r="E5660" s="29" t="s">
        <v>11135</v>
      </c>
      <c r="F5660" s="30" t="s">
        <v>33558</v>
      </c>
    </row>
    <row r="5661" spans="1:6" ht="28.8" hidden="1" x14ac:dyDescent="0.3">
      <c r="A5661" s="29">
        <v>15</v>
      </c>
      <c r="B5661" s="30" t="s">
        <v>33453</v>
      </c>
      <c r="C5661" s="29" t="s">
        <v>33555</v>
      </c>
      <c r="D5661" s="30" t="s">
        <v>33556</v>
      </c>
      <c r="E5661" s="29" t="s">
        <v>11137</v>
      </c>
      <c r="F5661" s="30" t="s">
        <v>33559</v>
      </c>
    </row>
    <row r="5662" spans="1:6" ht="28.8" hidden="1" x14ac:dyDescent="0.3">
      <c r="A5662" s="29">
        <v>15</v>
      </c>
      <c r="B5662" s="30" t="s">
        <v>33453</v>
      </c>
      <c r="C5662" s="29" t="s">
        <v>33560</v>
      </c>
      <c r="D5662" s="30" t="s">
        <v>33561</v>
      </c>
      <c r="E5662" s="29" t="s">
        <v>11139</v>
      </c>
      <c r="F5662" s="30" t="s">
        <v>33562</v>
      </c>
    </row>
    <row r="5663" spans="1:6" hidden="1" x14ac:dyDescent="0.3">
      <c r="A5663" s="29">
        <v>15</v>
      </c>
      <c r="B5663" s="30" t="s">
        <v>33453</v>
      </c>
      <c r="C5663" s="29" t="s">
        <v>33563</v>
      </c>
      <c r="D5663" s="30" t="s">
        <v>33564</v>
      </c>
      <c r="E5663" s="29" t="s">
        <v>11141</v>
      </c>
      <c r="F5663" s="30" t="s">
        <v>33565</v>
      </c>
    </row>
    <row r="5664" spans="1:6" hidden="1" x14ac:dyDescent="0.3">
      <c r="A5664" s="29">
        <v>15</v>
      </c>
      <c r="B5664" s="30" t="s">
        <v>33453</v>
      </c>
      <c r="C5664" s="29" t="s">
        <v>33563</v>
      </c>
      <c r="D5664" s="30" t="s">
        <v>33564</v>
      </c>
      <c r="E5664" s="29" t="s">
        <v>11143</v>
      </c>
      <c r="F5664" s="30" t="s">
        <v>33566</v>
      </c>
    </row>
    <row r="5665" spans="1:6" hidden="1" x14ac:dyDescent="0.3">
      <c r="A5665" s="29">
        <v>15</v>
      </c>
      <c r="B5665" s="30" t="s">
        <v>33453</v>
      </c>
      <c r="C5665" s="29" t="s">
        <v>33563</v>
      </c>
      <c r="D5665" s="30" t="s">
        <v>33564</v>
      </c>
      <c r="E5665" s="38" t="s">
        <v>33567</v>
      </c>
      <c r="F5665" s="33" t="s">
        <v>33568</v>
      </c>
    </row>
    <row r="5666" spans="1:6" hidden="1" x14ac:dyDescent="0.3">
      <c r="A5666" s="29">
        <v>15</v>
      </c>
      <c r="B5666" s="30" t="s">
        <v>33453</v>
      </c>
      <c r="C5666" s="29" t="s">
        <v>33563</v>
      </c>
      <c r="D5666" s="30" t="s">
        <v>33564</v>
      </c>
      <c r="E5666" s="29" t="s">
        <v>11145</v>
      </c>
      <c r="F5666" s="30" t="s">
        <v>33569</v>
      </c>
    </row>
    <row r="5667" spans="1:6" hidden="1" x14ac:dyDescent="0.3">
      <c r="A5667" s="29">
        <v>15</v>
      </c>
      <c r="B5667" s="30" t="s">
        <v>33453</v>
      </c>
      <c r="C5667" s="29" t="s">
        <v>33570</v>
      </c>
      <c r="D5667" s="30" t="s">
        <v>33571</v>
      </c>
      <c r="E5667" s="29" t="s">
        <v>11147</v>
      </c>
      <c r="F5667" s="30" t="s">
        <v>33572</v>
      </c>
    </row>
    <row r="5668" spans="1:6" hidden="1" x14ac:dyDescent="0.3">
      <c r="A5668" s="29">
        <v>15</v>
      </c>
      <c r="B5668" s="30" t="s">
        <v>33453</v>
      </c>
      <c r="C5668" s="29" t="s">
        <v>33570</v>
      </c>
      <c r="D5668" s="30" t="s">
        <v>33571</v>
      </c>
      <c r="E5668" s="29" t="s">
        <v>11149</v>
      </c>
      <c r="F5668" s="30" t="s">
        <v>33573</v>
      </c>
    </row>
    <row r="5669" spans="1:6" hidden="1" x14ac:dyDescent="0.3">
      <c r="A5669" s="29">
        <v>15</v>
      </c>
      <c r="B5669" s="30" t="s">
        <v>33453</v>
      </c>
      <c r="C5669" s="29" t="s">
        <v>33570</v>
      </c>
      <c r="D5669" s="30" t="s">
        <v>33571</v>
      </c>
      <c r="E5669" s="29" t="s">
        <v>11151</v>
      </c>
      <c r="F5669" s="30" t="s">
        <v>33574</v>
      </c>
    </row>
    <row r="5670" spans="1:6" hidden="1" x14ac:dyDescent="0.3">
      <c r="A5670" s="29">
        <v>15</v>
      </c>
      <c r="B5670" s="30" t="s">
        <v>33453</v>
      </c>
      <c r="C5670" s="29" t="s">
        <v>33570</v>
      </c>
      <c r="D5670" s="30" t="s">
        <v>33571</v>
      </c>
      <c r="E5670" s="29" t="s">
        <v>11153</v>
      </c>
      <c r="F5670" s="30" t="s">
        <v>33575</v>
      </c>
    </row>
    <row r="5671" spans="1:6" hidden="1" x14ac:dyDescent="0.3">
      <c r="A5671" s="29">
        <v>15</v>
      </c>
      <c r="B5671" s="30" t="s">
        <v>33453</v>
      </c>
      <c r="C5671" s="29" t="s">
        <v>33576</v>
      </c>
      <c r="D5671" s="30" t="s">
        <v>33577</v>
      </c>
      <c r="E5671" s="29" t="s">
        <v>11155</v>
      </c>
      <c r="F5671" s="30" t="s">
        <v>33578</v>
      </c>
    </row>
    <row r="5672" spans="1:6" hidden="1" x14ac:dyDescent="0.3">
      <c r="A5672" s="29">
        <v>15</v>
      </c>
      <c r="B5672" s="30" t="s">
        <v>33453</v>
      </c>
      <c r="C5672" s="29" t="s">
        <v>33579</v>
      </c>
      <c r="D5672" s="30" t="s">
        <v>33580</v>
      </c>
      <c r="E5672" s="29" t="s">
        <v>11157</v>
      </c>
      <c r="F5672" s="30" t="s">
        <v>33581</v>
      </c>
    </row>
    <row r="5673" spans="1:6" hidden="1" x14ac:dyDescent="0.3">
      <c r="A5673" s="29">
        <v>15</v>
      </c>
      <c r="B5673" s="30" t="s">
        <v>33453</v>
      </c>
      <c r="C5673" s="29" t="s">
        <v>33579</v>
      </c>
      <c r="D5673" s="30" t="s">
        <v>33580</v>
      </c>
      <c r="E5673" s="29" t="s">
        <v>11159</v>
      </c>
      <c r="F5673" s="30" t="s">
        <v>33582</v>
      </c>
    </row>
    <row r="5674" spans="1:6" ht="28.8" hidden="1" x14ac:dyDescent="0.3">
      <c r="A5674" s="29">
        <v>15</v>
      </c>
      <c r="B5674" s="30" t="s">
        <v>33453</v>
      </c>
      <c r="C5674" s="29" t="s">
        <v>33579</v>
      </c>
      <c r="D5674" s="30" t="s">
        <v>33580</v>
      </c>
      <c r="E5674" s="29" t="s">
        <v>11161</v>
      </c>
      <c r="F5674" s="30" t="s">
        <v>33583</v>
      </c>
    </row>
    <row r="5675" spans="1:6" hidden="1" x14ac:dyDescent="0.3">
      <c r="A5675" s="29">
        <v>15</v>
      </c>
      <c r="B5675" s="30" t="s">
        <v>33453</v>
      </c>
      <c r="C5675" s="29" t="s">
        <v>33584</v>
      </c>
      <c r="D5675" s="30" t="s">
        <v>33585</v>
      </c>
      <c r="E5675" s="29" t="s">
        <v>11163</v>
      </c>
      <c r="F5675" s="30" t="s">
        <v>33586</v>
      </c>
    </row>
    <row r="5676" spans="1:6" hidden="1" x14ac:dyDescent="0.3">
      <c r="A5676" s="29">
        <v>15</v>
      </c>
      <c r="B5676" s="30" t="s">
        <v>33453</v>
      </c>
      <c r="C5676" s="29" t="s">
        <v>33584</v>
      </c>
      <c r="D5676" s="30" t="s">
        <v>33585</v>
      </c>
      <c r="E5676" s="29" t="s">
        <v>11165</v>
      </c>
      <c r="F5676" s="30" t="s">
        <v>33587</v>
      </c>
    </row>
    <row r="5677" spans="1:6" hidden="1" x14ac:dyDescent="0.3">
      <c r="A5677" s="29">
        <v>15</v>
      </c>
      <c r="B5677" s="30" t="s">
        <v>33453</v>
      </c>
      <c r="C5677" s="29" t="s">
        <v>33584</v>
      </c>
      <c r="D5677" s="30" t="s">
        <v>33585</v>
      </c>
      <c r="E5677" s="29" t="s">
        <v>11167</v>
      </c>
      <c r="F5677" s="30" t="s">
        <v>33588</v>
      </c>
    </row>
    <row r="5678" spans="1:6" hidden="1" x14ac:dyDescent="0.3">
      <c r="A5678" s="29">
        <v>15</v>
      </c>
      <c r="B5678" s="30" t="s">
        <v>33453</v>
      </c>
      <c r="C5678" s="29" t="s">
        <v>33584</v>
      </c>
      <c r="D5678" s="30" t="s">
        <v>33585</v>
      </c>
      <c r="E5678" s="29" t="s">
        <v>11169</v>
      </c>
      <c r="F5678" s="30" t="s">
        <v>33589</v>
      </c>
    </row>
    <row r="5679" spans="1:6" hidden="1" x14ac:dyDescent="0.3">
      <c r="A5679" s="29">
        <v>15</v>
      </c>
      <c r="B5679" s="30" t="s">
        <v>33453</v>
      </c>
      <c r="C5679" s="29" t="s">
        <v>33584</v>
      </c>
      <c r="D5679" s="30" t="s">
        <v>33585</v>
      </c>
      <c r="E5679" s="29" t="s">
        <v>11171</v>
      </c>
      <c r="F5679" s="30" t="s">
        <v>33590</v>
      </c>
    </row>
    <row r="5680" spans="1:6" ht="28.8" hidden="1" x14ac:dyDescent="0.3">
      <c r="A5680" s="29">
        <v>15</v>
      </c>
      <c r="B5680" s="30" t="s">
        <v>33453</v>
      </c>
      <c r="C5680" s="29" t="s">
        <v>33591</v>
      </c>
      <c r="D5680" s="30" t="s">
        <v>33592</v>
      </c>
      <c r="E5680" s="29" t="s">
        <v>11173</v>
      </c>
      <c r="F5680" s="30" t="s">
        <v>33593</v>
      </c>
    </row>
    <row r="5681" spans="1:6" ht="28.8" hidden="1" x14ac:dyDescent="0.3">
      <c r="A5681" s="29">
        <v>15</v>
      </c>
      <c r="B5681" s="30" t="s">
        <v>33453</v>
      </c>
      <c r="C5681" s="29" t="s">
        <v>33591</v>
      </c>
      <c r="D5681" s="30" t="s">
        <v>33592</v>
      </c>
      <c r="E5681" s="29" t="s">
        <v>11175</v>
      </c>
      <c r="F5681" s="30" t="s">
        <v>33594</v>
      </c>
    </row>
    <row r="5682" spans="1:6" ht="28.8" hidden="1" x14ac:dyDescent="0.3">
      <c r="A5682" s="29">
        <v>15</v>
      </c>
      <c r="B5682" s="30" t="s">
        <v>33453</v>
      </c>
      <c r="C5682" s="29" t="s">
        <v>33591</v>
      </c>
      <c r="D5682" s="30" t="s">
        <v>33592</v>
      </c>
      <c r="E5682" s="29" t="s">
        <v>11177</v>
      </c>
      <c r="F5682" s="30" t="s">
        <v>33595</v>
      </c>
    </row>
    <row r="5683" spans="1:6" ht="28.8" hidden="1" x14ac:dyDescent="0.3">
      <c r="A5683" s="29">
        <v>15</v>
      </c>
      <c r="B5683" s="30" t="s">
        <v>33453</v>
      </c>
      <c r="C5683" s="29" t="s">
        <v>33591</v>
      </c>
      <c r="D5683" s="30" t="s">
        <v>33592</v>
      </c>
      <c r="E5683" s="29" t="s">
        <v>11179</v>
      </c>
      <c r="F5683" s="30" t="s">
        <v>33596</v>
      </c>
    </row>
    <row r="5684" spans="1:6" ht="28.8" hidden="1" x14ac:dyDescent="0.3">
      <c r="A5684" s="29">
        <v>15</v>
      </c>
      <c r="B5684" s="30" t="s">
        <v>33453</v>
      </c>
      <c r="C5684" s="29" t="s">
        <v>33591</v>
      </c>
      <c r="D5684" s="30" t="s">
        <v>33592</v>
      </c>
      <c r="E5684" s="29" t="s">
        <v>11181</v>
      </c>
      <c r="F5684" s="30" t="s">
        <v>33597</v>
      </c>
    </row>
    <row r="5685" spans="1:6" ht="28.8" hidden="1" x14ac:dyDescent="0.3">
      <c r="A5685" s="29">
        <v>15</v>
      </c>
      <c r="B5685" s="30" t="s">
        <v>33453</v>
      </c>
      <c r="C5685" s="29" t="s">
        <v>33591</v>
      </c>
      <c r="D5685" s="30" t="s">
        <v>33592</v>
      </c>
      <c r="E5685" s="29" t="s">
        <v>11183</v>
      </c>
      <c r="F5685" s="30" t="s">
        <v>33598</v>
      </c>
    </row>
    <row r="5686" spans="1:6" ht="28.8" hidden="1" x14ac:dyDescent="0.3">
      <c r="A5686" s="29">
        <v>15</v>
      </c>
      <c r="B5686" s="30" t="s">
        <v>33453</v>
      </c>
      <c r="C5686" s="29" t="s">
        <v>33591</v>
      </c>
      <c r="D5686" s="30" t="s">
        <v>33592</v>
      </c>
      <c r="E5686" s="29" t="s">
        <v>11185</v>
      </c>
      <c r="F5686" s="30" t="s">
        <v>33599</v>
      </c>
    </row>
    <row r="5687" spans="1:6" ht="28.8" hidden="1" x14ac:dyDescent="0.3">
      <c r="A5687" s="29">
        <v>15</v>
      </c>
      <c r="B5687" s="30" t="s">
        <v>33453</v>
      </c>
      <c r="C5687" s="29" t="s">
        <v>33591</v>
      </c>
      <c r="D5687" s="30" t="s">
        <v>33592</v>
      </c>
      <c r="E5687" s="29" t="s">
        <v>11187</v>
      </c>
      <c r="F5687" s="30" t="s">
        <v>33600</v>
      </c>
    </row>
    <row r="5688" spans="1:6" ht="28.8" hidden="1" x14ac:dyDescent="0.3">
      <c r="A5688" s="29">
        <v>15</v>
      </c>
      <c r="B5688" s="30" t="s">
        <v>33453</v>
      </c>
      <c r="C5688" s="29" t="s">
        <v>33601</v>
      </c>
      <c r="D5688" s="30" t="s">
        <v>33602</v>
      </c>
      <c r="E5688" s="29" t="s">
        <v>11189</v>
      </c>
      <c r="F5688" s="30" t="s">
        <v>33603</v>
      </c>
    </row>
    <row r="5689" spans="1:6" ht="28.8" hidden="1" x14ac:dyDescent="0.3">
      <c r="A5689" s="29">
        <v>15</v>
      </c>
      <c r="B5689" s="30" t="s">
        <v>33453</v>
      </c>
      <c r="C5689" s="29" t="s">
        <v>33601</v>
      </c>
      <c r="D5689" s="30" t="s">
        <v>33602</v>
      </c>
      <c r="E5689" s="29" t="s">
        <v>11191</v>
      </c>
      <c r="F5689" s="30" t="s">
        <v>33604</v>
      </c>
    </row>
    <row r="5690" spans="1:6" ht="28.8" hidden="1" x14ac:dyDescent="0.3">
      <c r="A5690" s="29">
        <v>15</v>
      </c>
      <c r="B5690" s="30" t="s">
        <v>33453</v>
      </c>
      <c r="C5690" s="29" t="s">
        <v>33601</v>
      </c>
      <c r="D5690" s="30" t="s">
        <v>33602</v>
      </c>
      <c r="E5690" s="29" t="s">
        <v>11193</v>
      </c>
      <c r="F5690" s="30" t="s">
        <v>33605</v>
      </c>
    </row>
    <row r="5691" spans="1:6" ht="28.8" hidden="1" x14ac:dyDescent="0.3">
      <c r="A5691" s="29">
        <v>15</v>
      </c>
      <c r="B5691" s="30" t="s">
        <v>33453</v>
      </c>
      <c r="C5691" s="29" t="s">
        <v>33601</v>
      </c>
      <c r="D5691" s="30" t="s">
        <v>33602</v>
      </c>
      <c r="E5691" s="29" t="s">
        <v>11195</v>
      </c>
      <c r="F5691" s="30" t="s">
        <v>33606</v>
      </c>
    </row>
    <row r="5692" spans="1:6" ht="28.8" hidden="1" x14ac:dyDescent="0.3">
      <c r="A5692" s="29">
        <v>15</v>
      </c>
      <c r="B5692" s="30" t="s">
        <v>33453</v>
      </c>
      <c r="C5692" s="29" t="s">
        <v>33601</v>
      </c>
      <c r="D5692" s="30" t="s">
        <v>33602</v>
      </c>
      <c r="E5692" s="29" t="s">
        <v>11197</v>
      </c>
      <c r="F5692" s="30" t="s">
        <v>33607</v>
      </c>
    </row>
    <row r="5693" spans="1:6" ht="28.8" hidden="1" x14ac:dyDescent="0.3">
      <c r="A5693" s="29">
        <v>15</v>
      </c>
      <c r="B5693" s="30" t="s">
        <v>33453</v>
      </c>
      <c r="C5693" s="29" t="s">
        <v>33601</v>
      </c>
      <c r="D5693" s="30" t="s">
        <v>33602</v>
      </c>
      <c r="E5693" s="29" t="s">
        <v>11199</v>
      </c>
      <c r="F5693" s="30" t="s">
        <v>33608</v>
      </c>
    </row>
    <row r="5694" spans="1:6" ht="28.8" hidden="1" x14ac:dyDescent="0.3">
      <c r="A5694" s="29">
        <v>15</v>
      </c>
      <c r="B5694" s="30" t="s">
        <v>33453</v>
      </c>
      <c r="C5694" s="29" t="s">
        <v>33601</v>
      </c>
      <c r="D5694" s="30" t="s">
        <v>33602</v>
      </c>
      <c r="E5694" s="29" t="s">
        <v>11201</v>
      </c>
      <c r="F5694" s="30" t="s">
        <v>33609</v>
      </c>
    </row>
    <row r="5695" spans="1:6" ht="28.8" hidden="1" x14ac:dyDescent="0.3">
      <c r="A5695" s="29">
        <v>15</v>
      </c>
      <c r="B5695" s="30" t="s">
        <v>33453</v>
      </c>
      <c r="C5695" s="29" t="s">
        <v>33610</v>
      </c>
      <c r="D5695" s="30" t="s">
        <v>33611</v>
      </c>
      <c r="E5695" s="29" t="s">
        <v>11203</v>
      </c>
      <c r="F5695" s="30" t="s">
        <v>33612</v>
      </c>
    </row>
    <row r="5696" spans="1:6" ht="28.8" hidden="1" x14ac:dyDescent="0.3">
      <c r="A5696" s="29">
        <v>15</v>
      </c>
      <c r="B5696" s="30" t="s">
        <v>33453</v>
      </c>
      <c r="C5696" s="29" t="s">
        <v>33610</v>
      </c>
      <c r="D5696" s="30" t="s">
        <v>33611</v>
      </c>
      <c r="E5696" s="29" t="s">
        <v>11205</v>
      </c>
      <c r="F5696" s="30" t="s">
        <v>33613</v>
      </c>
    </row>
    <row r="5697" spans="1:6" ht="28.8" hidden="1" x14ac:dyDescent="0.3">
      <c r="A5697" s="29">
        <v>15</v>
      </c>
      <c r="B5697" s="30" t="s">
        <v>33453</v>
      </c>
      <c r="C5697" s="29" t="s">
        <v>33610</v>
      </c>
      <c r="D5697" s="30" t="s">
        <v>33611</v>
      </c>
      <c r="E5697" s="29" t="s">
        <v>11207</v>
      </c>
      <c r="F5697" s="30" t="s">
        <v>33614</v>
      </c>
    </row>
    <row r="5698" spans="1:6" ht="28.8" hidden="1" x14ac:dyDescent="0.3">
      <c r="A5698" s="29">
        <v>15</v>
      </c>
      <c r="B5698" s="30" t="s">
        <v>33453</v>
      </c>
      <c r="C5698" s="29" t="s">
        <v>33610</v>
      </c>
      <c r="D5698" s="30" t="s">
        <v>33611</v>
      </c>
      <c r="E5698" s="29" t="s">
        <v>11209</v>
      </c>
      <c r="F5698" s="30" t="s">
        <v>33615</v>
      </c>
    </row>
    <row r="5699" spans="1:6" hidden="1" x14ac:dyDescent="0.3">
      <c r="A5699" s="29">
        <v>15</v>
      </c>
      <c r="B5699" s="30" t="s">
        <v>33453</v>
      </c>
      <c r="C5699" s="29" t="s">
        <v>33610</v>
      </c>
      <c r="D5699" s="30" t="s">
        <v>33611</v>
      </c>
      <c r="E5699" s="29" t="s">
        <v>11211</v>
      </c>
      <c r="F5699" s="30" t="s">
        <v>33616</v>
      </c>
    </row>
    <row r="5700" spans="1:6" hidden="1" x14ac:dyDescent="0.3">
      <c r="A5700" s="29">
        <v>15</v>
      </c>
      <c r="B5700" s="30" t="s">
        <v>33453</v>
      </c>
      <c r="C5700" s="29" t="s">
        <v>33610</v>
      </c>
      <c r="D5700" s="30" t="s">
        <v>33611</v>
      </c>
      <c r="E5700" s="29" t="s">
        <v>11213</v>
      </c>
      <c r="F5700" s="30" t="s">
        <v>33617</v>
      </c>
    </row>
    <row r="5701" spans="1:6" hidden="1" x14ac:dyDescent="0.3">
      <c r="A5701" s="29">
        <v>15</v>
      </c>
      <c r="B5701" s="30" t="s">
        <v>33453</v>
      </c>
      <c r="C5701" s="29" t="s">
        <v>33618</v>
      </c>
      <c r="D5701" s="30" t="s">
        <v>33619</v>
      </c>
      <c r="E5701" s="29" t="s">
        <v>11215</v>
      </c>
      <c r="F5701" s="30" t="s">
        <v>33620</v>
      </c>
    </row>
    <row r="5702" spans="1:6" ht="28.8" hidden="1" x14ac:dyDescent="0.3">
      <c r="A5702" s="29">
        <v>15</v>
      </c>
      <c r="B5702" s="30" t="s">
        <v>33453</v>
      </c>
      <c r="C5702" s="29" t="s">
        <v>33621</v>
      </c>
      <c r="D5702" s="30" t="s">
        <v>33622</v>
      </c>
      <c r="E5702" s="29" t="s">
        <v>11217</v>
      </c>
      <c r="F5702" s="30" t="s">
        <v>33623</v>
      </c>
    </row>
    <row r="5703" spans="1:6" ht="28.8" hidden="1" x14ac:dyDescent="0.3">
      <c r="A5703" s="29">
        <v>15</v>
      </c>
      <c r="B5703" s="30" t="s">
        <v>33453</v>
      </c>
      <c r="C5703" s="29" t="s">
        <v>33621</v>
      </c>
      <c r="D5703" s="30" t="s">
        <v>33622</v>
      </c>
      <c r="E5703" s="29" t="s">
        <v>11219</v>
      </c>
      <c r="F5703" s="30" t="s">
        <v>33624</v>
      </c>
    </row>
    <row r="5704" spans="1:6" ht="28.8" hidden="1" x14ac:dyDescent="0.3">
      <c r="A5704" s="29">
        <v>15</v>
      </c>
      <c r="B5704" s="30" t="s">
        <v>33453</v>
      </c>
      <c r="C5704" s="29" t="s">
        <v>33621</v>
      </c>
      <c r="D5704" s="30" t="s">
        <v>33622</v>
      </c>
      <c r="E5704" s="29" t="s">
        <v>11221</v>
      </c>
      <c r="F5704" s="30" t="s">
        <v>33625</v>
      </c>
    </row>
    <row r="5705" spans="1:6" ht="28.8" hidden="1" x14ac:dyDescent="0.3">
      <c r="A5705" s="29">
        <v>15</v>
      </c>
      <c r="B5705" s="30" t="s">
        <v>33453</v>
      </c>
      <c r="C5705" s="29" t="s">
        <v>33621</v>
      </c>
      <c r="D5705" s="30" t="s">
        <v>33622</v>
      </c>
      <c r="E5705" s="29" t="s">
        <v>11223</v>
      </c>
      <c r="F5705" s="30" t="s">
        <v>33626</v>
      </c>
    </row>
    <row r="5706" spans="1:6" ht="28.8" hidden="1" x14ac:dyDescent="0.3">
      <c r="A5706" s="29">
        <v>15</v>
      </c>
      <c r="B5706" s="30" t="s">
        <v>33453</v>
      </c>
      <c r="C5706" s="29" t="s">
        <v>33621</v>
      </c>
      <c r="D5706" s="30" t="s">
        <v>33622</v>
      </c>
      <c r="E5706" s="29" t="s">
        <v>11225</v>
      </c>
      <c r="F5706" s="30" t="s">
        <v>33627</v>
      </c>
    </row>
    <row r="5707" spans="1:6" ht="28.8" hidden="1" x14ac:dyDescent="0.3">
      <c r="A5707" s="29">
        <v>15</v>
      </c>
      <c r="B5707" s="30" t="s">
        <v>33453</v>
      </c>
      <c r="C5707" s="29" t="s">
        <v>33621</v>
      </c>
      <c r="D5707" s="30" t="s">
        <v>33622</v>
      </c>
      <c r="E5707" s="29" t="s">
        <v>11227</v>
      </c>
      <c r="F5707" s="30" t="s">
        <v>33628</v>
      </c>
    </row>
    <row r="5708" spans="1:6" ht="28.8" hidden="1" x14ac:dyDescent="0.3">
      <c r="A5708" s="29">
        <v>15</v>
      </c>
      <c r="B5708" s="30" t="s">
        <v>33453</v>
      </c>
      <c r="C5708" s="29" t="s">
        <v>33621</v>
      </c>
      <c r="D5708" s="30" t="s">
        <v>33622</v>
      </c>
      <c r="E5708" s="29" t="s">
        <v>11229</v>
      </c>
      <c r="F5708" s="30" t="s">
        <v>33629</v>
      </c>
    </row>
    <row r="5709" spans="1:6" ht="28.8" hidden="1" x14ac:dyDescent="0.3">
      <c r="A5709" s="29">
        <v>15</v>
      </c>
      <c r="B5709" s="30" t="s">
        <v>33453</v>
      </c>
      <c r="C5709" s="29" t="s">
        <v>33621</v>
      </c>
      <c r="D5709" s="30" t="s">
        <v>33622</v>
      </c>
      <c r="E5709" s="29" t="s">
        <v>11231</v>
      </c>
      <c r="F5709" s="30" t="s">
        <v>33630</v>
      </c>
    </row>
    <row r="5710" spans="1:6" ht="28.8" hidden="1" x14ac:dyDescent="0.3">
      <c r="A5710" s="29">
        <v>15</v>
      </c>
      <c r="B5710" s="30" t="s">
        <v>33453</v>
      </c>
      <c r="C5710" s="29" t="s">
        <v>33621</v>
      </c>
      <c r="D5710" s="30" t="s">
        <v>33622</v>
      </c>
      <c r="E5710" s="29" t="s">
        <v>11233</v>
      </c>
      <c r="F5710" s="30" t="s">
        <v>33631</v>
      </c>
    </row>
    <row r="5711" spans="1:6" ht="28.8" hidden="1" x14ac:dyDescent="0.3">
      <c r="A5711" s="29">
        <v>15</v>
      </c>
      <c r="B5711" s="30" t="s">
        <v>33453</v>
      </c>
      <c r="C5711" s="29" t="s">
        <v>33621</v>
      </c>
      <c r="D5711" s="30" t="s">
        <v>33622</v>
      </c>
      <c r="E5711" s="29" t="s">
        <v>11235</v>
      </c>
      <c r="F5711" s="30" t="s">
        <v>33632</v>
      </c>
    </row>
    <row r="5712" spans="1:6" ht="28.8" hidden="1" x14ac:dyDescent="0.3">
      <c r="A5712" s="29">
        <v>15</v>
      </c>
      <c r="B5712" s="30" t="s">
        <v>33453</v>
      </c>
      <c r="C5712" s="29" t="s">
        <v>33633</v>
      </c>
      <c r="D5712" s="30" t="s">
        <v>33634</v>
      </c>
      <c r="E5712" s="29" t="s">
        <v>11237</v>
      </c>
      <c r="F5712" s="30" t="s">
        <v>33635</v>
      </c>
    </row>
    <row r="5713" spans="1:6" ht="28.8" hidden="1" x14ac:dyDescent="0.3">
      <c r="A5713" s="29">
        <v>15</v>
      </c>
      <c r="B5713" s="30" t="s">
        <v>33453</v>
      </c>
      <c r="C5713" s="29" t="s">
        <v>33633</v>
      </c>
      <c r="D5713" s="30" t="s">
        <v>33634</v>
      </c>
      <c r="E5713" s="29" t="s">
        <v>11239</v>
      </c>
      <c r="F5713" s="30" t="s">
        <v>33636</v>
      </c>
    </row>
    <row r="5714" spans="1:6" ht="28.8" hidden="1" x14ac:dyDescent="0.3">
      <c r="A5714" s="29">
        <v>15</v>
      </c>
      <c r="B5714" s="30" t="s">
        <v>33453</v>
      </c>
      <c r="C5714" s="29" t="s">
        <v>33633</v>
      </c>
      <c r="D5714" s="30" t="s">
        <v>33634</v>
      </c>
      <c r="E5714" s="29" t="s">
        <v>11241</v>
      </c>
      <c r="F5714" s="30" t="s">
        <v>33637</v>
      </c>
    </row>
    <row r="5715" spans="1:6" ht="28.8" hidden="1" x14ac:dyDescent="0.3">
      <c r="A5715" s="29">
        <v>15</v>
      </c>
      <c r="B5715" s="30" t="s">
        <v>33453</v>
      </c>
      <c r="C5715" s="29" t="s">
        <v>33633</v>
      </c>
      <c r="D5715" s="30" t="s">
        <v>33634</v>
      </c>
      <c r="E5715" s="29" t="s">
        <v>11243</v>
      </c>
      <c r="F5715" s="30" t="s">
        <v>33638</v>
      </c>
    </row>
    <row r="5716" spans="1:6" ht="28.8" hidden="1" x14ac:dyDescent="0.3">
      <c r="A5716" s="29">
        <v>15</v>
      </c>
      <c r="B5716" s="30" t="s">
        <v>33453</v>
      </c>
      <c r="C5716" s="29" t="s">
        <v>33633</v>
      </c>
      <c r="D5716" s="30" t="s">
        <v>33634</v>
      </c>
      <c r="E5716" s="29" t="s">
        <v>11245</v>
      </c>
      <c r="F5716" s="30" t="s">
        <v>33639</v>
      </c>
    </row>
    <row r="5717" spans="1:6" ht="28.8" hidden="1" x14ac:dyDescent="0.3">
      <c r="A5717" s="29">
        <v>15</v>
      </c>
      <c r="B5717" s="30" t="s">
        <v>33453</v>
      </c>
      <c r="C5717" s="29" t="s">
        <v>33633</v>
      </c>
      <c r="D5717" s="30" t="s">
        <v>33634</v>
      </c>
      <c r="E5717" s="29" t="s">
        <v>11247</v>
      </c>
      <c r="F5717" s="30" t="s">
        <v>33640</v>
      </c>
    </row>
    <row r="5718" spans="1:6" ht="28.8" hidden="1" x14ac:dyDescent="0.3">
      <c r="A5718" s="29">
        <v>15</v>
      </c>
      <c r="B5718" s="30" t="s">
        <v>33453</v>
      </c>
      <c r="C5718" s="29" t="s">
        <v>33633</v>
      </c>
      <c r="D5718" s="30" t="s">
        <v>33634</v>
      </c>
      <c r="E5718" s="29" t="s">
        <v>11249</v>
      </c>
      <c r="F5718" s="30" t="s">
        <v>33641</v>
      </c>
    </row>
    <row r="5719" spans="1:6" ht="28.8" hidden="1" x14ac:dyDescent="0.3">
      <c r="A5719" s="29">
        <v>15</v>
      </c>
      <c r="B5719" s="30" t="s">
        <v>33453</v>
      </c>
      <c r="C5719" s="29" t="s">
        <v>33633</v>
      </c>
      <c r="D5719" s="30" t="s">
        <v>33634</v>
      </c>
      <c r="E5719" s="29" t="s">
        <v>11251</v>
      </c>
      <c r="F5719" s="30" t="s">
        <v>33642</v>
      </c>
    </row>
    <row r="5720" spans="1:6" ht="28.8" hidden="1" x14ac:dyDescent="0.3">
      <c r="A5720" s="29">
        <v>15</v>
      </c>
      <c r="B5720" s="30" t="s">
        <v>33453</v>
      </c>
      <c r="C5720" s="29" t="s">
        <v>33643</v>
      </c>
      <c r="D5720" s="30" t="s">
        <v>33644</v>
      </c>
      <c r="E5720" s="29" t="s">
        <v>11253</v>
      </c>
      <c r="F5720" s="30" t="s">
        <v>33645</v>
      </c>
    </row>
    <row r="5721" spans="1:6" ht="28.8" hidden="1" x14ac:dyDescent="0.3">
      <c r="A5721" s="29">
        <v>15</v>
      </c>
      <c r="B5721" s="30" t="s">
        <v>33453</v>
      </c>
      <c r="C5721" s="29" t="s">
        <v>33643</v>
      </c>
      <c r="D5721" s="30" t="s">
        <v>33644</v>
      </c>
      <c r="E5721" s="29" t="s">
        <v>11255</v>
      </c>
      <c r="F5721" s="30" t="s">
        <v>33646</v>
      </c>
    </row>
    <row r="5722" spans="1:6" ht="28.8" hidden="1" x14ac:dyDescent="0.3">
      <c r="A5722" s="29">
        <v>15</v>
      </c>
      <c r="B5722" s="30" t="s">
        <v>33453</v>
      </c>
      <c r="C5722" s="29" t="s">
        <v>33643</v>
      </c>
      <c r="D5722" s="30" t="s">
        <v>33644</v>
      </c>
      <c r="E5722" s="29" t="s">
        <v>11257</v>
      </c>
      <c r="F5722" s="30" t="s">
        <v>33647</v>
      </c>
    </row>
    <row r="5723" spans="1:6" ht="28.8" hidden="1" x14ac:dyDescent="0.3">
      <c r="A5723" s="29">
        <v>15</v>
      </c>
      <c r="B5723" s="30" t="s">
        <v>33453</v>
      </c>
      <c r="C5723" s="29" t="s">
        <v>33643</v>
      </c>
      <c r="D5723" s="30" t="s">
        <v>33644</v>
      </c>
      <c r="E5723" s="29" t="s">
        <v>11259</v>
      </c>
      <c r="F5723" s="30" t="s">
        <v>33648</v>
      </c>
    </row>
    <row r="5724" spans="1:6" ht="28.8" hidden="1" x14ac:dyDescent="0.3">
      <c r="A5724" s="29">
        <v>15</v>
      </c>
      <c r="B5724" s="30" t="s">
        <v>33453</v>
      </c>
      <c r="C5724" s="29" t="s">
        <v>33643</v>
      </c>
      <c r="D5724" s="30" t="s">
        <v>33644</v>
      </c>
      <c r="E5724" s="29" t="s">
        <v>11261</v>
      </c>
      <c r="F5724" s="30" t="s">
        <v>33649</v>
      </c>
    </row>
    <row r="5725" spans="1:6" ht="28.8" hidden="1" x14ac:dyDescent="0.3">
      <c r="A5725" s="29">
        <v>15</v>
      </c>
      <c r="B5725" s="30" t="s">
        <v>33453</v>
      </c>
      <c r="C5725" s="29" t="s">
        <v>33643</v>
      </c>
      <c r="D5725" s="30" t="s">
        <v>33644</v>
      </c>
      <c r="E5725" s="29" t="s">
        <v>11263</v>
      </c>
      <c r="F5725" s="30" t="s">
        <v>33650</v>
      </c>
    </row>
    <row r="5726" spans="1:6" ht="28.8" hidden="1" x14ac:dyDescent="0.3">
      <c r="A5726" s="29">
        <v>15</v>
      </c>
      <c r="B5726" s="30" t="s">
        <v>33453</v>
      </c>
      <c r="C5726" s="29" t="s">
        <v>33643</v>
      </c>
      <c r="D5726" s="30" t="s">
        <v>33644</v>
      </c>
      <c r="E5726" s="29" t="s">
        <v>11265</v>
      </c>
      <c r="F5726" s="30" t="s">
        <v>33651</v>
      </c>
    </row>
    <row r="5727" spans="1:6" ht="28.8" hidden="1" x14ac:dyDescent="0.3">
      <c r="A5727" s="29">
        <v>15</v>
      </c>
      <c r="B5727" s="30" t="s">
        <v>33453</v>
      </c>
      <c r="C5727" s="29" t="s">
        <v>33643</v>
      </c>
      <c r="D5727" s="30" t="s">
        <v>33644</v>
      </c>
      <c r="E5727" s="29" t="s">
        <v>11267</v>
      </c>
      <c r="F5727" s="30" t="s">
        <v>33652</v>
      </c>
    </row>
    <row r="5728" spans="1:6" ht="28.8" hidden="1" x14ac:dyDescent="0.3">
      <c r="A5728" s="29">
        <v>15</v>
      </c>
      <c r="B5728" s="30" t="s">
        <v>33453</v>
      </c>
      <c r="C5728" s="29" t="s">
        <v>33643</v>
      </c>
      <c r="D5728" s="30" t="s">
        <v>33644</v>
      </c>
      <c r="E5728" s="29" t="s">
        <v>11269</v>
      </c>
      <c r="F5728" s="30" t="s">
        <v>33653</v>
      </c>
    </row>
    <row r="5729" spans="1:6" hidden="1" x14ac:dyDescent="0.3">
      <c r="A5729" s="29">
        <v>15</v>
      </c>
      <c r="B5729" s="30" t="s">
        <v>33453</v>
      </c>
      <c r="C5729" s="29" t="s">
        <v>33654</v>
      </c>
      <c r="D5729" s="30" t="s">
        <v>33655</v>
      </c>
      <c r="E5729" s="29" t="s">
        <v>11271</v>
      </c>
      <c r="F5729" s="30" t="s">
        <v>33656</v>
      </c>
    </row>
    <row r="5730" spans="1:6" hidden="1" x14ac:dyDescent="0.3">
      <c r="A5730" s="29">
        <v>15</v>
      </c>
      <c r="B5730" s="30" t="s">
        <v>33453</v>
      </c>
      <c r="C5730" s="29" t="s">
        <v>33654</v>
      </c>
      <c r="D5730" s="30" t="s">
        <v>33655</v>
      </c>
      <c r="E5730" s="29" t="s">
        <v>11273</v>
      </c>
      <c r="F5730" s="30" t="s">
        <v>33657</v>
      </c>
    </row>
    <row r="5731" spans="1:6" hidden="1" x14ac:dyDescent="0.3">
      <c r="A5731" s="29">
        <v>15</v>
      </c>
      <c r="B5731" s="30" t="s">
        <v>33453</v>
      </c>
      <c r="C5731" s="29" t="s">
        <v>33654</v>
      </c>
      <c r="D5731" s="30" t="s">
        <v>33655</v>
      </c>
      <c r="E5731" s="29" t="s">
        <v>11275</v>
      </c>
      <c r="F5731" s="30" t="s">
        <v>33658</v>
      </c>
    </row>
    <row r="5732" spans="1:6" hidden="1" x14ac:dyDescent="0.3">
      <c r="A5732" s="29">
        <v>15</v>
      </c>
      <c r="B5732" s="30" t="s">
        <v>33453</v>
      </c>
      <c r="C5732" s="29" t="s">
        <v>33654</v>
      </c>
      <c r="D5732" s="30" t="s">
        <v>33655</v>
      </c>
      <c r="E5732" s="29" t="s">
        <v>11277</v>
      </c>
      <c r="F5732" s="30" t="s">
        <v>33659</v>
      </c>
    </row>
    <row r="5733" spans="1:6" hidden="1" x14ac:dyDescent="0.3">
      <c r="A5733" s="29">
        <v>15</v>
      </c>
      <c r="B5733" s="30" t="s">
        <v>33453</v>
      </c>
      <c r="C5733" s="29" t="s">
        <v>33654</v>
      </c>
      <c r="D5733" s="30" t="s">
        <v>33655</v>
      </c>
      <c r="E5733" s="29" t="s">
        <v>11279</v>
      </c>
      <c r="F5733" s="30" t="s">
        <v>33660</v>
      </c>
    </row>
    <row r="5734" spans="1:6" hidden="1" x14ac:dyDescent="0.3">
      <c r="A5734" s="29">
        <v>15</v>
      </c>
      <c r="B5734" s="30" t="s">
        <v>33453</v>
      </c>
      <c r="C5734" s="29" t="s">
        <v>33661</v>
      </c>
      <c r="D5734" s="30" t="s">
        <v>33662</v>
      </c>
      <c r="E5734" s="29" t="s">
        <v>11281</v>
      </c>
      <c r="F5734" s="30" t="s">
        <v>33663</v>
      </c>
    </row>
    <row r="5735" spans="1:6" ht="28.8" hidden="1" x14ac:dyDescent="0.3">
      <c r="A5735" s="29">
        <v>15</v>
      </c>
      <c r="B5735" s="30" t="s">
        <v>33453</v>
      </c>
      <c r="C5735" s="29" t="s">
        <v>33661</v>
      </c>
      <c r="D5735" s="30" t="s">
        <v>33662</v>
      </c>
      <c r="E5735" s="29" t="s">
        <v>11283</v>
      </c>
      <c r="F5735" s="30" t="s">
        <v>33664</v>
      </c>
    </row>
    <row r="5736" spans="1:6" ht="28.8" hidden="1" x14ac:dyDescent="0.3">
      <c r="A5736" s="29">
        <v>15</v>
      </c>
      <c r="B5736" s="30" t="s">
        <v>33453</v>
      </c>
      <c r="C5736" s="29" t="s">
        <v>33661</v>
      </c>
      <c r="D5736" s="30" t="s">
        <v>33662</v>
      </c>
      <c r="E5736" s="29" t="s">
        <v>11285</v>
      </c>
      <c r="F5736" s="30" t="s">
        <v>33665</v>
      </c>
    </row>
    <row r="5737" spans="1:6" ht="28.8" hidden="1" x14ac:dyDescent="0.3">
      <c r="A5737" s="29">
        <v>15</v>
      </c>
      <c r="B5737" s="30" t="s">
        <v>33453</v>
      </c>
      <c r="C5737" s="29" t="s">
        <v>33661</v>
      </c>
      <c r="D5737" s="30" t="s">
        <v>33662</v>
      </c>
      <c r="E5737" s="29" t="s">
        <v>11287</v>
      </c>
      <c r="F5737" s="30" t="s">
        <v>33666</v>
      </c>
    </row>
    <row r="5738" spans="1:6" ht="28.8" hidden="1" x14ac:dyDescent="0.3">
      <c r="A5738" s="29">
        <v>15</v>
      </c>
      <c r="B5738" s="30" t="s">
        <v>33453</v>
      </c>
      <c r="C5738" s="29" t="s">
        <v>33667</v>
      </c>
      <c r="D5738" s="30" t="s">
        <v>33668</v>
      </c>
      <c r="E5738" s="29" t="s">
        <v>11289</v>
      </c>
      <c r="F5738" s="30" t="s">
        <v>33669</v>
      </c>
    </row>
    <row r="5739" spans="1:6" ht="28.8" hidden="1" x14ac:dyDescent="0.3">
      <c r="A5739" s="29">
        <v>15</v>
      </c>
      <c r="B5739" s="30" t="s">
        <v>33453</v>
      </c>
      <c r="C5739" s="29" t="s">
        <v>33667</v>
      </c>
      <c r="D5739" s="30" t="s">
        <v>33668</v>
      </c>
      <c r="E5739" s="29" t="s">
        <v>11291</v>
      </c>
      <c r="F5739" s="30" t="s">
        <v>33670</v>
      </c>
    </row>
    <row r="5740" spans="1:6" ht="28.8" hidden="1" x14ac:dyDescent="0.3">
      <c r="A5740" s="29">
        <v>15</v>
      </c>
      <c r="B5740" s="30" t="s">
        <v>33453</v>
      </c>
      <c r="C5740" s="29" t="s">
        <v>33667</v>
      </c>
      <c r="D5740" s="30" t="s">
        <v>33668</v>
      </c>
      <c r="E5740" s="29" t="s">
        <v>11293</v>
      </c>
      <c r="F5740" s="30" t="s">
        <v>33671</v>
      </c>
    </row>
    <row r="5741" spans="1:6" ht="28.8" hidden="1" x14ac:dyDescent="0.3">
      <c r="A5741" s="29">
        <v>15</v>
      </c>
      <c r="B5741" s="30" t="s">
        <v>33453</v>
      </c>
      <c r="C5741" s="29" t="s">
        <v>33667</v>
      </c>
      <c r="D5741" s="30" t="s">
        <v>33668</v>
      </c>
      <c r="E5741" s="29" t="s">
        <v>11295</v>
      </c>
      <c r="F5741" s="30" t="s">
        <v>33672</v>
      </c>
    </row>
    <row r="5742" spans="1:6" ht="28.8" hidden="1" x14ac:dyDescent="0.3">
      <c r="A5742" s="29">
        <v>15</v>
      </c>
      <c r="B5742" s="30" t="s">
        <v>33453</v>
      </c>
      <c r="C5742" s="29" t="s">
        <v>33667</v>
      </c>
      <c r="D5742" s="30" t="s">
        <v>33668</v>
      </c>
      <c r="E5742" s="29" t="s">
        <v>11297</v>
      </c>
      <c r="F5742" s="30" t="s">
        <v>33673</v>
      </c>
    </row>
    <row r="5743" spans="1:6" ht="28.8" hidden="1" x14ac:dyDescent="0.3">
      <c r="A5743" s="29">
        <v>15</v>
      </c>
      <c r="B5743" s="30" t="s">
        <v>33453</v>
      </c>
      <c r="C5743" s="29" t="s">
        <v>33667</v>
      </c>
      <c r="D5743" s="30" t="s">
        <v>33668</v>
      </c>
      <c r="E5743" s="29" t="s">
        <v>11299</v>
      </c>
      <c r="F5743" s="30" t="s">
        <v>33674</v>
      </c>
    </row>
    <row r="5744" spans="1:6" ht="28.8" hidden="1" x14ac:dyDescent="0.3">
      <c r="A5744" s="29">
        <v>15</v>
      </c>
      <c r="B5744" s="30" t="s">
        <v>33453</v>
      </c>
      <c r="C5744" s="29" t="s">
        <v>33667</v>
      </c>
      <c r="D5744" s="30" t="s">
        <v>33668</v>
      </c>
      <c r="E5744" s="29" t="s">
        <v>11301</v>
      </c>
      <c r="F5744" s="30" t="s">
        <v>33675</v>
      </c>
    </row>
    <row r="5745" spans="1:6" ht="28.8" hidden="1" x14ac:dyDescent="0.3">
      <c r="A5745" s="29">
        <v>15</v>
      </c>
      <c r="B5745" s="30" t="s">
        <v>33453</v>
      </c>
      <c r="C5745" s="29" t="s">
        <v>33667</v>
      </c>
      <c r="D5745" s="30" t="s">
        <v>33668</v>
      </c>
      <c r="E5745" s="29" t="s">
        <v>11303</v>
      </c>
      <c r="F5745" s="30" t="s">
        <v>33676</v>
      </c>
    </row>
    <row r="5746" spans="1:6" ht="28.8" hidden="1" x14ac:dyDescent="0.3">
      <c r="A5746" s="29">
        <v>15</v>
      </c>
      <c r="B5746" s="30" t="s">
        <v>33453</v>
      </c>
      <c r="C5746" s="29" t="s">
        <v>33667</v>
      </c>
      <c r="D5746" s="30" t="s">
        <v>33668</v>
      </c>
      <c r="E5746" s="29" t="s">
        <v>11305</v>
      </c>
      <c r="F5746" s="30" t="s">
        <v>33677</v>
      </c>
    </row>
    <row r="5747" spans="1:6" ht="28.8" hidden="1" x14ac:dyDescent="0.3">
      <c r="A5747" s="29">
        <v>15</v>
      </c>
      <c r="B5747" s="30" t="s">
        <v>33453</v>
      </c>
      <c r="C5747" s="29" t="s">
        <v>33678</v>
      </c>
      <c r="D5747" s="30" t="s">
        <v>33679</v>
      </c>
      <c r="E5747" s="29" t="s">
        <v>11307</v>
      </c>
      <c r="F5747" s="30" t="s">
        <v>33680</v>
      </c>
    </row>
    <row r="5748" spans="1:6" ht="28.8" hidden="1" x14ac:dyDescent="0.3">
      <c r="A5748" s="29">
        <v>15</v>
      </c>
      <c r="B5748" s="30" t="s">
        <v>33453</v>
      </c>
      <c r="C5748" s="29" t="s">
        <v>33678</v>
      </c>
      <c r="D5748" s="30" t="s">
        <v>33679</v>
      </c>
      <c r="E5748" s="29" t="s">
        <v>11309</v>
      </c>
      <c r="F5748" s="30" t="s">
        <v>33681</v>
      </c>
    </row>
    <row r="5749" spans="1:6" ht="28.8" hidden="1" x14ac:dyDescent="0.3">
      <c r="A5749" s="29">
        <v>15</v>
      </c>
      <c r="B5749" s="30" t="s">
        <v>33453</v>
      </c>
      <c r="C5749" s="29" t="s">
        <v>33678</v>
      </c>
      <c r="D5749" s="30" t="s">
        <v>33679</v>
      </c>
      <c r="E5749" s="29" t="s">
        <v>11311</v>
      </c>
      <c r="F5749" s="30" t="s">
        <v>33682</v>
      </c>
    </row>
    <row r="5750" spans="1:6" ht="28.8" hidden="1" x14ac:dyDescent="0.3">
      <c r="A5750" s="29">
        <v>15</v>
      </c>
      <c r="B5750" s="30" t="s">
        <v>33453</v>
      </c>
      <c r="C5750" s="29" t="s">
        <v>33678</v>
      </c>
      <c r="D5750" s="30" t="s">
        <v>33679</v>
      </c>
      <c r="E5750" s="29" t="s">
        <v>11313</v>
      </c>
      <c r="F5750" s="30" t="s">
        <v>33683</v>
      </c>
    </row>
    <row r="5751" spans="1:6" ht="28.8" hidden="1" x14ac:dyDescent="0.3">
      <c r="A5751" s="29">
        <v>15</v>
      </c>
      <c r="B5751" s="30" t="s">
        <v>33453</v>
      </c>
      <c r="C5751" s="29" t="s">
        <v>33678</v>
      </c>
      <c r="D5751" s="30" t="s">
        <v>33679</v>
      </c>
      <c r="E5751" s="29" t="s">
        <v>11315</v>
      </c>
      <c r="F5751" s="30" t="s">
        <v>33684</v>
      </c>
    </row>
    <row r="5752" spans="1:6" ht="28.8" hidden="1" x14ac:dyDescent="0.3">
      <c r="A5752" s="29">
        <v>15</v>
      </c>
      <c r="B5752" s="30" t="s">
        <v>33453</v>
      </c>
      <c r="C5752" s="29" t="s">
        <v>33678</v>
      </c>
      <c r="D5752" s="30" t="s">
        <v>33679</v>
      </c>
      <c r="E5752" s="29" t="s">
        <v>11317</v>
      </c>
      <c r="F5752" s="30" t="s">
        <v>33685</v>
      </c>
    </row>
    <row r="5753" spans="1:6" ht="28.8" hidden="1" x14ac:dyDescent="0.3">
      <c r="A5753" s="29">
        <v>15</v>
      </c>
      <c r="B5753" s="30" t="s">
        <v>33453</v>
      </c>
      <c r="C5753" s="29" t="s">
        <v>33678</v>
      </c>
      <c r="D5753" s="30" t="s">
        <v>33679</v>
      </c>
      <c r="E5753" s="29" t="s">
        <v>11319</v>
      </c>
      <c r="F5753" s="30" t="s">
        <v>33686</v>
      </c>
    </row>
    <row r="5754" spans="1:6" ht="28.8" hidden="1" x14ac:dyDescent="0.3">
      <c r="A5754" s="29">
        <v>15</v>
      </c>
      <c r="B5754" s="30" t="s">
        <v>33453</v>
      </c>
      <c r="C5754" s="29" t="s">
        <v>33678</v>
      </c>
      <c r="D5754" s="30" t="s">
        <v>33679</v>
      </c>
      <c r="E5754" s="29" t="s">
        <v>11321</v>
      </c>
      <c r="F5754" s="30" t="s">
        <v>33687</v>
      </c>
    </row>
    <row r="5755" spans="1:6" ht="28.8" hidden="1" x14ac:dyDescent="0.3">
      <c r="A5755" s="29">
        <v>15</v>
      </c>
      <c r="B5755" s="30" t="s">
        <v>33453</v>
      </c>
      <c r="C5755" s="29" t="s">
        <v>33678</v>
      </c>
      <c r="D5755" s="30" t="s">
        <v>33679</v>
      </c>
      <c r="E5755" s="29" t="s">
        <v>11323</v>
      </c>
      <c r="F5755" s="30" t="s">
        <v>33688</v>
      </c>
    </row>
    <row r="5756" spans="1:6" ht="28.8" hidden="1" x14ac:dyDescent="0.3">
      <c r="A5756" s="29">
        <v>15</v>
      </c>
      <c r="B5756" s="30" t="s">
        <v>33453</v>
      </c>
      <c r="C5756" s="29" t="s">
        <v>33678</v>
      </c>
      <c r="D5756" s="30" t="s">
        <v>33679</v>
      </c>
      <c r="E5756" s="29" t="s">
        <v>11325</v>
      </c>
      <c r="F5756" s="30" t="s">
        <v>33689</v>
      </c>
    </row>
    <row r="5757" spans="1:6" ht="28.8" hidden="1" x14ac:dyDescent="0.3">
      <c r="A5757" s="29">
        <v>15</v>
      </c>
      <c r="B5757" s="30" t="s">
        <v>33453</v>
      </c>
      <c r="C5757" s="29" t="s">
        <v>33690</v>
      </c>
      <c r="D5757" s="30" t="s">
        <v>33691</v>
      </c>
      <c r="E5757" s="29" t="s">
        <v>11327</v>
      </c>
      <c r="F5757" s="30" t="s">
        <v>33692</v>
      </c>
    </row>
    <row r="5758" spans="1:6" ht="28.8" hidden="1" x14ac:dyDescent="0.3">
      <c r="A5758" s="29">
        <v>15</v>
      </c>
      <c r="B5758" s="30" t="s">
        <v>33453</v>
      </c>
      <c r="C5758" s="29" t="s">
        <v>33690</v>
      </c>
      <c r="D5758" s="30" t="s">
        <v>33691</v>
      </c>
      <c r="E5758" s="29" t="s">
        <v>11329</v>
      </c>
      <c r="F5758" s="30" t="s">
        <v>33693</v>
      </c>
    </row>
    <row r="5759" spans="1:6" ht="28.8" hidden="1" x14ac:dyDescent="0.3">
      <c r="A5759" s="29">
        <v>15</v>
      </c>
      <c r="B5759" s="30" t="s">
        <v>33453</v>
      </c>
      <c r="C5759" s="29" t="s">
        <v>33690</v>
      </c>
      <c r="D5759" s="30" t="s">
        <v>33691</v>
      </c>
      <c r="E5759" s="29" t="s">
        <v>11331</v>
      </c>
      <c r="F5759" s="30" t="s">
        <v>33694</v>
      </c>
    </row>
    <row r="5760" spans="1:6" ht="28.8" hidden="1" x14ac:dyDescent="0.3">
      <c r="A5760" s="29">
        <v>15</v>
      </c>
      <c r="B5760" s="30" t="s">
        <v>33453</v>
      </c>
      <c r="C5760" s="29" t="s">
        <v>33690</v>
      </c>
      <c r="D5760" s="30" t="s">
        <v>33691</v>
      </c>
      <c r="E5760" s="29" t="s">
        <v>11333</v>
      </c>
      <c r="F5760" s="30" t="s">
        <v>33695</v>
      </c>
    </row>
    <row r="5761" spans="1:6" ht="28.8" hidden="1" x14ac:dyDescent="0.3">
      <c r="A5761" s="29">
        <v>15</v>
      </c>
      <c r="B5761" s="30" t="s">
        <v>33453</v>
      </c>
      <c r="C5761" s="29" t="s">
        <v>33690</v>
      </c>
      <c r="D5761" s="30" t="s">
        <v>33691</v>
      </c>
      <c r="E5761" s="29" t="s">
        <v>11335</v>
      </c>
      <c r="F5761" s="30" t="s">
        <v>33696</v>
      </c>
    </row>
    <row r="5762" spans="1:6" ht="28.8" hidden="1" x14ac:dyDescent="0.3">
      <c r="A5762" s="29">
        <v>15</v>
      </c>
      <c r="B5762" s="30" t="s">
        <v>33453</v>
      </c>
      <c r="C5762" s="29" t="s">
        <v>33690</v>
      </c>
      <c r="D5762" s="30" t="s">
        <v>33691</v>
      </c>
      <c r="E5762" s="29" t="s">
        <v>11337</v>
      </c>
      <c r="F5762" s="30" t="s">
        <v>33697</v>
      </c>
    </row>
    <row r="5763" spans="1:6" ht="28.8" hidden="1" x14ac:dyDescent="0.3">
      <c r="A5763" s="29">
        <v>15</v>
      </c>
      <c r="B5763" s="30" t="s">
        <v>33453</v>
      </c>
      <c r="C5763" s="29" t="s">
        <v>33690</v>
      </c>
      <c r="D5763" s="30" t="s">
        <v>33691</v>
      </c>
      <c r="E5763" s="29" t="s">
        <v>11339</v>
      </c>
      <c r="F5763" s="30" t="s">
        <v>33698</v>
      </c>
    </row>
    <row r="5764" spans="1:6" ht="28.8" hidden="1" x14ac:dyDescent="0.3">
      <c r="A5764" s="29">
        <v>15</v>
      </c>
      <c r="B5764" s="30" t="s">
        <v>33453</v>
      </c>
      <c r="C5764" s="29" t="s">
        <v>33690</v>
      </c>
      <c r="D5764" s="30" t="s">
        <v>33691</v>
      </c>
      <c r="E5764" s="29" t="s">
        <v>11341</v>
      </c>
      <c r="F5764" s="30" t="s">
        <v>33699</v>
      </c>
    </row>
    <row r="5765" spans="1:6" ht="28.8" hidden="1" x14ac:dyDescent="0.3">
      <c r="A5765" s="29">
        <v>15</v>
      </c>
      <c r="B5765" s="30" t="s">
        <v>33453</v>
      </c>
      <c r="C5765" s="29" t="s">
        <v>33690</v>
      </c>
      <c r="D5765" s="30" t="s">
        <v>33691</v>
      </c>
      <c r="E5765" s="29" t="s">
        <v>11343</v>
      </c>
      <c r="F5765" s="30" t="s">
        <v>33700</v>
      </c>
    </row>
    <row r="5766" spans="1:6" ht="28.8" hidden="1" x14ac:dyDescent="0.3">
      <c r="A5766" s="29">
        <v>15</v>
      </c>
      <c r="B5766" s="30" t="s">
        <v>33453</v>
      </c>
      <c r="C5766" s="29" t="s">
        <v>33690</v>
      </c>
      <c r="D5766" s="30" t="s">
        <v>33691</v>
      </c>
      <c r="E5766" s="29" t="s">
        <v>11345</v>
      </c>
      <c r="F5766" s="30" t="s">
        <v>33701</v>
      </c>
    </row>
    <row r="5767" spans="1:6" ht="28.8" hidden="1" x14ac:dyDescent="0.3">
      <c r="A5767" s="29">
        <v>15</v>
      </c>
      <c r="B5767" s="30" t="s">
        <v>33453</v>
      </c>
      <c r="C5767" s="29" t="s">
        <v>33702</v>
      </c>
      <c r="D5767" s="30" t="s">
        <v>33703</v>
      </c>
      <c r="E5767" s="29" t="s">
        <v>11347</v>
      </c>
      <c r="F5767" s="30" t="s">
        <v>33704</v>
      </c>
    </row>
    <row r="5768" spans="1:6" ht="28.8" hidden="1" x14ac:dyDescent="0.3">
      <c r="A5768" s="29">
        <v>15</v>
      </c>
      <c r="B5768" s="30" t="s">
        <v>33453</v>
      </c>
      <c r="C5768" s="29" t="s">
        <v>33702</v>
      </c>
      <c r="D5768" s="30" t="s">
        <v>33703</v>
      </c>
      <c r="E5768" s="29" t="s">
        <v>11349</v>
      </c>
      <c r="F5768" s="30" t="s">
        <v>33705</v>
      </c>
    </row>
    <row r="5769" spans="1:6" ht="28.8" hidden="1" x14ac:dyDescent="0.3">
      <c r="A5769" s="29">
        <v>15</v>
      </c>
      <c r="B5769" s="30" t="s">
        <v>33453</v>
      </c>
      <c r="C5769" s="29" t="s">
        <v>33702</v>
      </c>
      <c r="D5769" s="30" t="s">
        <v>33703</v>
      </c>
      <c r="E5769" s="29" t="s">
        <v>11351</v>
      </c>
      <c r="F5769" s="30" t="s">
        <v>33706</v>
      </c>
    </row>
    <row r="5770" spans="1:6" ht="28.8" hidden="1" x14ac:dyDescent="0.3">
      <c r="A5770" s="29">
        <v>15</v>
      </c>
      <c r="B5770" s="30" t="s">
        <v>33453</v>
      </c>
      <c r="C5770" s="29" t="s">
        <v>33702</v>
      </c>
      <c r="D5770" s="30" t="s">
        <v>33703</v>
      </c>
      <c r="E5770" s="29" t="s">
        <v>11353</v>
      </c>
      <c r="F5770" s="30" t="s">
        <v>33707</v>
      </c>
    </row>
    <row r="5771" spans="1:6" ht="28.8" hidden="1" x14ac:dyDescent="0.3">
      <c r="A5771" s="29">
        <v>15</v>
      </c>
      <c r="B5771" s="30" t="s">
        <v>33453</v>
      </c>
      <c r="C5771" s="29" t="s">
        <v>33702</v>
      </c>
      <c r="D5771" s="30" t="s">
        <v>33703</v>
      </c>
      <c r="E5771" s="29" t="s">
        <v>11355</v>
      </c>
      <c r="F5771" s="30" t="s">
        <v>33708</v>
      </c>
    </row>
    <row r="5772" spans="1:6" ht="28.8" hidden="1" x14ac:dyDescent="0.3">
      <c r="A5772" s="29">
        <v>15</v>
      </c>
      <c r="B5772" s="30" t="s">
        <v>33453</v>
      </c>
      <c r="C5772" s="29" t="s">
        <v>33702</v>
      </c>
      <c r="D5772" s="30" t="s">
        <v>33703</v>
      </c>
      <c r="E5772" s="29" t="s">
        <v>11357</v>
      </c>
      <c r="F5772" s="30" t="s">
        <v>33709</v>
      </c>
    </row>
    <row r="5773" spans="1:6" ht="28.8" hidden="1" x14ac:dyDescent="0.3">
      <c r="A5773" s="29">
        <v>15</v>
      </c>
      <c r="B5773" s="30" t="s">
        <v>33453</v>
      </c>
      <c r="C5773" s="29" t="s">
        <v>33702</v>
      </c>
      <c r="D5773" s="30" t="s">
        <v>33703</v>
      </c>
      <c r="E5773" s="29" t="s">
        <v>11359</v>
      </c>
      <c r="F5773" s="30" t="s">
        <v>33710</v>
      </c>
    </row>
    <row r="5774" spans="1:6" ht="28.8" hidden="1" x14ac:dyDescent="0.3">
      <c r="A5774" s="29">
        <v>15</v>
      </c>
      <c r="B5774" s="30" t="s">
        <v>33453</v>
      </c>
      <c r="C5774" s="29" t="s">
        <v>33702</v>
      </c>
      <c r="D5774" s="30" t="s">
        <v>33703</v>
      </c>
      <c r="E5774" s="29" t="s">
        <v>11361</v>
      </c>
      <c r="F5774" s="30" t="s">
        <v>33711</v>
      </c>
    </row>
    <row r="5775" spans="1:6" ht="28.8" hidden="1" x14ac:dyDescent="0.3">
      <c r="A5775" s="29">
        <v>15</v>
      </c>
      <c r="B5775" s="30" t="s">
        <v>33453</v>
      </c>
      <c r="C5775" s="29" t="s">
        <v>33702</v>
      </c>
      <c r="D5775" s="30" t="s">
        <v>33703</v>
      </c>
      <c r="E5775" s="29" t="s">
        <v>11363</v>
      </c>
      <c r="F5775" s="30" t="s">
        <v>33712</v>
      </c>
    </row>
    <row r="5776" spans="1:6" ht="28.8" hidden="1" x14ac:dyDescent="0.3">
      <c r="A5776" s="29">
        <v>15</v>
      </c>
      <c r="B5776" s="30" t="s">
        <v>33453</v>
      </c>
      <c r="C5776" s="29" t="s">
        <v>33702</v>
      </c>
      <c r="D5776" s="30" t="s">
        <v>33703</v>
      </c>
      <c r="E5776" s="29" t="s">
        <v>11365</v>
      </c>
      <c r="F5776" s="30" t="s">
        <v>33713</v>
      </c>
    </row>
    <row r="5777" spans="1:6" ht="28.8" hidden="1" x14ac:dyDescent="0.3">
      <c r="A5777" s="29">
        <v>15</v>
      </c>
      <c r="B5777" s="30" t="s">
        <v>33453</v>
      </c>
      <c r="C5777" s="29" t="s">
        <v>33714</v>
      </c>
      <c r="D5777" s="30" t="s">
        <v>33715</v>
      </c>
      <c r="E5777" s="29" t="s">
        <v>11367</v>
      </c>
      <c r="F5777" s="30" t="s">
        <v>33716</v>
      </c>
    </row>
    <row r="5778" spans="1:6" ht="28.8" hidden="1" x14ac:dyDescent="0.3">
      <c r="A5778" s="29">
        <v>15</v>
      </c>
      <c r="B5778" s="30" t="s">
        <v>33453</v>
      </c>
      <c r="C5778" s="29" t="s">
        <v>33714</v>
      </c>
      <c r="D5778" s="30" t="s">
        <v>33715</v>
      </c>
      <c r="E5778" s="29" t="s">
        <v>11369</v>
      </c>
      <c r="F5778" s="30" t="s">
        <v>33717</v>
      </c>
    </row>
    <row r="5779" spans="1:6" ht="28.8" hidden="1" x14ac:dyDescent="0.3">
      <c r="A5779" s="29">
        <v>15</v>
      </c>
      <c r="B5779" s="30" t="s">
        <v>33453</v>
      </c>
      <c r="C5779" s="29" t="s">
        <v>33714</v>
      </c>
      <c r="D5779" s="30" t="s">
        <v>33715</v>
      </c>
      <c r="E5779" s="29" t="s">
        <v>11371</v>
      </c>
      <c r="F5779" s="30" t="s">
        <v>33718</v>
      </c>
    </row>
    <row r="5780" spans="1:6" ht="28.8" hidden="1" x14ac:dyDescent="0.3">
      <c r="A5780" s="29">
        <v>15</v>
      </c>
      <c r="B5780" s="30" t="s">
        <v>33453</v>
      </c>
      <c r="C5780" s="29" t="s">
        <v>33714</v>
      </c>
      <c r="D5780" s="30" t="s">
        <v>33715</v>
      </c>
      <c r="E5780" s="29" t="s">
        <v>11373</v>
      </c>
      <c r="F5780" s="30" t="s">
        <v>33719</v>
      </c>
    </row>
    <row r="5781" spans="1:6" ht="28.8" hidden="1" x14ac:dyDescent="0.3">
      <c r="A5781" s="29">
        <v>15</v>
      </c>
      <c r="B5781" s="30" t="s">
        <v>33453</v>
      </c>
      <c r="C5781" s="29" t="s">
        <v>33714</v>
      </c>
      <c r="D5781" s="30" t="s">
        <v>33715</v>
      </c>
      <c r="E5781" s="29" t="s">
        <v>11375</v>
      </c>
      <c r="F5781" s="30" t="s">
        <v>33720</v>
      </c>
    </row>
    <row r="5782" spans="1:6" ht="28.8" hidden="1" x14ac:dyDescent="0.3">
      <c r="A5782" s="29">
        <v>15</v>
      </c>
      <c r="B5782" s="30" t="s">
        <v>33453</v>
      </c>
      <c r="C5782" s="29" t="s">
        <v>33714</v>
      </c>
      <c r="D5782" s="30" t="s">
        <v>33715</v>
      </c>
      <c r="E5782" s="29" t="s">
        <v>11377</v>
      </c>
      <c r="F5782" s="30" t="s">
        <v>33721</v>
      </c>
    </row>
    <row r="5783" spans="1:6" ht="28.8" hidden="1" x14ac:dyDescent="0.3">
      <c r="A5783" s="29">
        <v>15</v>
      </c>
      <c r="B5783" s="30" t="s">
        <v>33453</v>
      </c>
      <c r="C5783" s="29" t="s">
        <v>33714</v>
      </c>
      <c r="D5783" s="30" t="s">
        <v>33715</v>
      </c>
      <c r="E5783" s="29" t="s">
        <v>11379</v>
      </c>
      <c r="F5783" s="30" t="s">
        <v>33722</v>
      </c>
    </row>
    <row r="5784" spans="1:6" ht="28.8" hidden="1" x14ac:dyDescent="0.3">
      <c r="A5784" s="29">
        <v>15</v>
      </c>
      <c r="B5784" s="30" t="s">
        <v>33453</v>
      </c>
      <c r="C5784" s="29" t="s">
        <v>33714</v>
      </c>
      <c r="D5784" s="30" t="s">
        <v>33715</v>
      </c>
      <c r="E5784" s="29" t="s">
        <v>11381</v>
      </c>
      <c r="F5784" s="30" t="s">
        <v>33723</v>
      </c>
    </row>
    <row r="5785" spans="1:6" ht="28.8" hidden="1" x14ac:dyDescent="0.3">
      <c r="A5785" s="29">
        <v>15</v>
      </c>
      <c r="B5785" s="30" t="s">
        <v>33453</v>
      </c>
      <c r="C5785" s="29" t="s">
        <v>33714</v>
      </c>
      <c r="D5785" s="30" t="s">
        <v>33715</v>
      </c>
      <c r="E5785" s="29" t="s">
        <v>11383</v>
      </c>
      <c r="F5785" s="30" t="s">
        <v>33724</v>
      </c>
    </row>
    <row r="5786" spans="1:6" ht="28.8" hidden="1" x14ac:dyDescent="0.3">
      <c r="A5786" s="29">
        <v>15</v>
      </c>
      <c r="B5786" s="30" t="s">
        <v>33453</v>
      </c>
      <c r="C5786" s="29" t="s">
        <v>33714</v>
      </c>
      <c r="D5786" s="30" t="s">
        <v>33715</v>
      </c>
      <c r="E5786" s="29" t="s">
        <v>11385</v>
      </c>
      <c r="F5786" s="30" t="s">
        <v>33725</v>
      </c>
    </row>
    <row r="5787" spans="1:6" hidden="1" x14ac:dyDescent="0.3">
      <c r="A5787" s="29">
        <v>15</v>
      </c>
      <c r="B5787" s="30" t="s">
        <v>33453</v>
      </c>
      <c r="C5787" s="29" t="s">
        <v>33726</v>
      </c>
      <c r="D5787" s="30" t="s">
        <v>33727</v>
      </c>
      <c r="E5787" s="29" t="s">
        <v>11387</v>
      </c>
      <c r="F5787" s="30" t="s">
        <v>33727</v>
      </c>
    </row>
    <row r="5788" spans="1:6" ht="28.8" hidden="1" x14ac:dyDescent="0.3">
      <c r="A5788" s="29">
        <v>15</v>
      </c>
      <c r="B5788" s="30" t="s">
        <v>33453</v>
      </c>
      <c r="C5788" s="29" t="s">
        <v>33728</v>
      </c>
      <c r="D5788" s="30" t="s">
        <v>33729</v>
      </c>
      <c r="E5788" s="29" t="s">
        <v>11389</v>
      </c>
      <c r="F5788" s="30" t="s">
        <v>33730</v>
      </c>
    </row>
    <row r="5789" spans="1:6" ht="28.8" hidden="1" x14ac:dyDescent="0.3">
      <c r="A5789" s="29">
        <v>15</v>
      </c>
      <c r="B5789" s="30" t="s">
        <v>33453</v>
      </c>
      <c r="C5789" s="29" t="s">
        <v>33728</v>
      </c>
      <c r="D5789" s="30" t="s">
        <v>33729</v>
      </c>
      <c r="E5789" s="29" t="s">
        <v>11391</v>
      </c>
      <c r="F5789" s="30" t="s">
        <v>33731</v>
      </c>
    </row>
    <row r="5790" spans="1:6" ht="28.8" hidden="1" x14ac:dyDescent="0.3">
      <c r="A5790" s="29">
        <v>15</v>
      </c>
      <c r="B5790" s="30" t="s">
        <v>33453</v>
      </c>
      <c r="C5790" s="29" t="s">
        <v>33728</v>
      </c>
      <c r="D5790" s="30" t="s">
        <v>33729</v>
      </c>
      <c r="E5790" s="29" t="s">
        <v>11393</v>
      </c>
      <c r="F5790" s="30" t="s">
        <v>33732</v>
      </c>
    </row>
    <row r="5791" spans="1:6" ht="28.8" hidden="1" x14ac:dyDescent="0.3">
      <c r="A5791" s="29">
        <v>15</v>
      </c>
      <c r="B5791" s="30" t="s">
        <v>33453</v>
      </c>
      <c r="C5791" s="29" t="s">
        <v>33728</v>
      </c>
      <c r="D5791" s="30" t="s">
        <v>33729</v>
      </c>
      <c r="E5791" s="29" t="s">
        <v>11395</v>
      </c>
      <c r="F5791" s="30" t="s">
        <v>33733</v>
      </c>
    </row>
    <row r="5792" spans="1:6" ht="28.8" hidden="1" x14ac:dyDescent="0.3">
      <c r="A5792" s="29">
        <v>15</v>
      </c>
      <c r="B5792" s="30" t="s">
        <v>33453</v>
      </c>
      <c r="C5792" s="29" t="s">
        <v>33734</v>
      </c>
      <c r="D5792" s="30" t="s">
        <v>33735</v>
      </c>
      <c r="E5792" s="29" t="s">
        <v>11397</v>
      </c>
      <c r="F5792" s="30" t="s">
        <v>33736</v>
      </c>
    </row>
    <row r="5793" spans="1:6" ht="28.8" hidden="1" x14ac:dyDescent="0.3">
      <c r="A5793" s="29">
        <v>15</v>
      </c>
      <c r="B5793" s="30" t="s">
        <v>33453</v>
      </c>
      <c r="C5793" s="29" t="s">
        <v>33734</v>
      </c>
      <c r="D5793" s="30" t="s">
        <v>33735</v>
      </c>
      <c r="E5793" s="29" t="s">
        <v>11399</v>
      </c>
      <c r="F5793" s="30" t="s">
        <v>33737</v>
      </c>
    </row>
    <row r="5794" spans="1:6" ht="28.8" hidden="1" x14ac:dyDescent="0.3">
      <c r="A5794" s="29">
        <v>15</v>
      </c>
      <c r="B5794" s="30" t="s">
        <v>33453</v>
      </c>
      <c r="C5794" s="29" t="s">
        <v>33734</v>
      </c>
      <c r="D5794" s="30" t="s">
        <v>33735</v>
      </c>
      <c r="E5794" s="29" t="s">
        <v>11401</v>
      </c>
      <c r="F5794" s="30" t="s">
        <v>33738</v>
      </c>
    </row>
    <row r="5795" spans="1:6" ht="28.8" hidden="1" x14ac:dyDescent="0.3">
      <c r="A5795" s="29">
        <v>15</v>
      </c>
      <c r="B5795" s="30" t="s">
        <v>33453</v>
      </c>
      <c r="C5795" s="29" t="s">
        <v>33734</v>
      </c>
      <c r="D5795" s="30" t="s">
        <v>33735</v>
      </c>
      <c r="E5795" s="29" t="s">
        <v>11403</v>
      </c>
      <c r="F5795" s="30" t="s">
        <v>33739</v>
      </c>
    </row>
    <row r="5796" spans="1:6" hidden="1" x14ac:dyDescent="0.3">
      <c r="A5796" s="29">
        <v>15</v>
      </c>
      <c r="B5796" s="30" t="s">
        <v>33453</v>
      </c>
      <c r="C5796" s="29" t="s">
        <v>33740</v>
      </c>
      <c r="D5796" s="30" t="s">
        <v>33741</v>
      </c>
      <c r="E5796" s="29" t="s">
        <v>11405</v>
      </c>
      <c r="F5796" s="30" t="s">
        <v>33742</v>
      </c>
    </row>
    <row r="5797" spans="1:6" hidden="1" x14ac:dyDescent="0.3">
      <c r="A5797" s="29">
        <v>15</v>
      </c>
      <c r="B5797" s="30" t="s">
        <v>33453</v>
      </c>
      <c r="C5797" s="29" t="s">
        <v>33740</v>
      </c>
      <c r="D5797" s="30" t="s">
        <v>33741</v>
      </c>
      <c r="E5797" s="29" t="s">
        <v>11407</v>
      </c>
      <c r="F5797" s="30" t="s">
        <v>33743</v>
      </c>
    </row>
    <row r="5798" spans="1:6" hidden="1" x14ac:dyDescent="0.3">
      <c r="A5798" s="29">
        <v>15</v>
      </c>
      <c r="B5798" s="30" t="s">
        <v>33453</v>
      </c>
      <c r="C5798" s="29" t="s">
        <v>33740</v>
      </c>
      <c r="D5798" s="30" t="s">
        <v>33741</v>
      </c>
      <c r="E5798" s="38" t="s">
        <v>33744</v>
      </c>
      <c r="F5798" s="33" t="s">
        <v>33745</v>
      </c>
    </row>
    <row r="5799" spans="1:6" hidden="1" x14ac:dyDescent="0.3">
      <c r="A5799" s="29">
        <v>15</v>
      </c>
      <c r="B5799" s="30" t="s">
        <v>33453</v>
      </c>
      <c r="C5799" s="29" t="s">
        <v>33740</v>
      </c>
      <c r="D5799" s="30" t="s">
        <v>33741</v>
      </c>
      <c r="E5799" s="29" t="s">
        <v>11409</v>
      </c>
      <c r="F5799" s="30" t="s">
        <v>33746</v>
      </c>
    </row>
    <row r="5800" spans="1:6" hidden="1" x14ac:dyDescent="0.3">
      <c r="A5800" s="29">
        <v>15</v>
      </c>
      <c r="B5800" s="30" t="s">
        <v>33453</v>
      </c>
      <c r="C5800" s="29" t="s">
        <v>33740</v>
      </c>
      <c r="D5800" s="30" t="s">
        <v>33741</v>
      </c>
      <c r="E5800" s="29" t="s">
        <v>11411</v>
      </c>
      <c r="F5800" s="30" t="s">
        <v>33747</v>
      </c>
    </row>
    <row r="5801" spans="1:6" ht="28.8" hidden="1" x14ac:dyDescent="0.3">
      <c r="A5801" s="29">
        <v>15</v>
      </c>
      <c r="B5801" s="30" t="s">
        <v>33453</v>
      </c>
      <c r="C5801" s="29" t="s">
        <v>33748</v>
      </c>
      <c r="D5801" s="30" t="s">
        <v>33749</v>
      </c>
      <c r="E5801" s="29" t="s">
        <v>11413</v>
      </c>
      <c r="F5801" s="30" t="s">
        <v>33750</v>
      </c>
    </row>
    <row r="5802" spans="1:6" hidden="1" x14ac:dyDescent="0.3">
      <c r="A5802" s="29">
        <v>15</v>
      </c>
      <c r="B5802" s="30" t="s">
        <v>33453</v>
      </c>
      <c r="C5802" s="29" t="s">
        <v>33748</v>
      </c>
      <c r="D5802" s="30" t="s">
        <v>33749</v>
      </c>
      <c r="E5802" s="29" t="s">
        <v>11415</v>
      </c>
      <c r="F5802" s="30" t="s">
        <v>33751</v>
      </c>
    </row>
    <row r="5803" spans="1:6" ht="28.8" hidden="1" x14ac:dyDescent="0.3">
      <c r="A5803" s="29">
        <v>15</v>
      </c>
      <c r="B5803" s="30" t="s">
        <v>33453</v>
      </c>
      <c r="C5803" s="29" t="s">
        <v>33752</v>
      </c>
      <c r="D5803" s="30" t="s">
        <v>33753</v>
      </c>
      <c r="E5803" s="29" t="s">
        <v>11417</v>
      </c>
      <c r="F5803" s="30" t="s">
        <v>33754</v>
      </c>
    </row>
    <row r="5804" spans="1:6" ht="28.8" hidden="1" x14ac:dyDescent="0.3">
      <c r="A5804" s="29">
        <v>15</v>
      </c>
      <c r="B5804" s="30" t="s">
        <v>33453</v>
      </c>
      <c r="C5804" s="29" t="s">
        <v>33752</v>
      </c>
      <c r="D5804" s="30" t="s">
        <v>33753</v>
      </c>
      <c r="E5804" s="29" t="s">
        <v>11419</v>
      </c>
      <c r="F5804" s="30" t="s">
        <v>33755</v>
      </c>
    </row>
    <row r="5805" spans="1:6" ht="28.8" hidden="1" x14ac:dyDescent="0.3">
      <c r="A5805" s="29">
        <v>15</v>
      </c>
      <c r="B5805" s="30" t="s">
        <v>33453</v>
      </c>
      <c r="C5805" s="29" t="s">
        <v>33752</v>
      </c>
      <c r="D5805" s="30" t="s">
        <v>33753</v>
      </c>
      <c r="E5805" s="29" t="s">
        <v>11421</v>
      </c>
      <c r="F5805" s="30" t="s">
        <v>33756</v>
      </c>
    </row>
    <row r="5806" spans="1:6" hidden="1" x14ac:dyDescent="0.3">
      <c r="A5806" s="29">
        <v>15</v>
      </c>
      <c r="B5806" s="30" t="s">
        <v>33453</v>
      </c>
      <c r="C5806" s="29" t="s">
        <v>33757</v>
      </c>
      <c r="D5806" s="30" t="s">
        <v>33758</v>
      </c>
      <c r="E5806" s="29" t="s">
        <v>11423</v>
      </c>
      <c r="F5806" s="30" t="s">
        <v>33759</v>
      </c>
    </row>
    <row r="5807" spans="1:6" hidden="1" x14ac:dyDescent="0.3">
      <c r="A5807" s="29">
        <v>15</v>
      </c>
      <c r="B5807" s="30" t="s">
        <v>33453</v>
      </c>
      <c r="C5807" s="29" t="s">
        <v>33757</v>
      </c>
      <c r="D5807" s="30" t="s">
        <v>33758</v>
      </c>
      <c r="E5807" s="29" t="s">
        <v>11425</v>
      </c>
      <c r="F5807" s="30" t="s">
        <v>33760</v>
      </c>
    </row>
    <row r="5808" spans="1:6" hidden="1" x14ac:dyDescent="0.3">
      <c r="A5808" s="29">
        <v>15</v>
      </c>
      <c r="B5808" s="30" t="s">
        <v>33453</v>
      </c>
      <c r="C5808" s="29" t="s">
        <v>33757</v>
      </c>
      <c r="D5808" s="30" t="s">
        <v>33758</v>
      </c>
      <c r="E5808" s="29" t="s">
        <v>11427</v>
      </c>
      <c r="F5808" s="30" t="s">
        <v>33761</v>
      </c>
    </row>
    <row r="5809" spans="1:6" ht="28.8" hidden="1" x14ac:dyDescent="0.3">
      <c r="A5809" s="29">
        <v>15</v>
      </c>
      <c r="B5809" s="30" t="s">
        <v>33453</v>
      </c>
      <c r="C5809" s="29" t="s">
        <v>33762</v>
      </c>
      <c r="D5809" s="30" t="s">
        <v>33763</v>
      </c>
      <c r="E5809" s="29" t="s">
        <v>11429</v>
      </c>
      <c r="F5809" s="30" t="s">
        <v>33764</v>
      </c>
    </row>
    <row r="5810" spans="1:6" ht="28.8" hidden="1" x14ac:dyDescent="0.3">
      <c r="A5810" s="29">
        <v>15</v>
      </c>
      <c r="B5810" s="30" t="s">
        <v>33453</v>
      </c>
      <c r="C5810" s="29" t="s">
        <v>33762</v>
      </c>
      <c r="D5810" s="30" t="s">
        <v>33763</v>
      </c>
      <c r="E5810" s="29" t="s">
        <v>11431</v>
      </c>
      <c r="F5810" s="30" t="s">
        <v>33765</v>
      </c>
    </row>
    <row r="5811" spans="1:6" hidden="1" x14ac:dyDescent="0.3">
      <c r="A5811" s="29">
        <v>15</v>
      </c>
      <c r="B5811" s="30" t="s">
        <v>33453</v>
      </c>
      <c r="C5811" s="29" t="s">
        <v>33762</v>
      </c>
      <c r="D5811" s="30" t="s">
        <v>33763</v>
      </c>
      <c r="E5811" s="29" t="s">
        <v>11433</v>
      </c>
      <c r="F5811" s="30" t="s">
        <v>33766</v>
      </c>
    </row>
    <row r="5812" spans="1:6" hidden="1" x14ac:dyDescent="0.3">
      <c r="A5812" s="29">
        <v>15</v>
      </c>
      <c r="B5812" s="30" t="s">
        <v>33453</v>
      </c>
      <c r="C5812" s="29" t="s">
        <v>33767</v>
      </c>
      <c r="D5812" s="30" t="s">
        <v>33768</v>
      </c>
      <c r="E5812" s="29" t="s">
        <v>11435</v>
      </c>
      <c r="F5812" s="30" t="s">
        <v>33769</v>
      </c>
    </row>
    <row r="5813" spans="1:6" hidden="1" x14ac:dyDescent="0.3">
      <c r="A5813" s="29">
        <v>15</v>
      </c>
      <c r="B5813" s="30" t="s">
        <v>33453</v>
      </c>
      <c r="C5813" s="29" t="s">
        <v>33770</v>
      </c>
      <c r="D5813" s="30" t="s">
        <v>33771</v>
      </c>
      <c r="E5813" s="29" t="s">
        <v>33772</v>
      </c>
      <c r="F5813" s="30" t="s">
        <v>33773</v>
      </c>
    </row>
    <row r="5814" spans="1:6" ht="28.8" hidden="1" x14ac:dyDescent="0.3">
      <c r="A5814" s="29">
        <v>15</v>
      </c>
      <c r="B5814" s="30" t="s">
        <v>33453</v>
      </c>
      <c r="C5814" s="29" t="s">
        <v>33770</v>
      </c>
      <c r="D5814" s="30" t="s">
        <v>33771</v>
      </c>
      <c r="E5814" s="29" t="s">
        <v>33774</v>
      </c>
      <c r="F5814" s="30" t="s">
        <v>33775</v>
      </c>
    </row>
    <row r="5815" spans="1:6" ht="28.8" hidden="1" x14ac:dyDescent="0.3">
      <c r="A5815" s="29">
        <v>15</v>
      </c>
      <c r="B5815" s="30" t="s">
        <v>33453</v>
      </c>
      <c r="C5815" s="29" t="s">
        <v>33770</v>
      </c>
      <c r="D5815" s="30" t="s">
        <v>33771</v>
      </c>
      <c r="E5815" s="29" t="s">
        <v>33776</v>
      </c>
      <c r="F5815" s="30" t="s">
        <v>33777</v>
      </c>
    </row>
    <row r="5816" spans="1:6" hidden="1" x14ac:dyDescent="0.3">
      <c r="A5816" s="29">
        <v>15</v>
      </c>
      <c r="B5816" s="30" t="s">
        <v>33453</v>
      </c>
      <c r="C5816" s="29" t="s">
        <v>33770</v>
      </c>
      <c r="D5816" s="30" t="s">
        <v>33771</v>
      </c>
      <c r="E5816" s="38" t="s">
        <v>33778</v>
      </c>
      <c r="F5816" s="33" t="s">
        <v>33779</v>
      </c>
    </row>
    <row r="5817" spans="1:6" hidden="1" x14ac:dyDescent="0.3">
      <c r="A5817" s="29">
        <v>15</v>
      </c>
      <c r="B5817" s="30" t="s">
        <v>33453</v>
      </c>
      <c r="C5817" s="29" t="s">
        <v>33780</v>
      </c>
      <c r="D5817" s="30" t="s">
        <v>33781</v>
      </c>
      <c r="E5817" s="29" t="s">
        <v>11439</v>
      </c>
      <c r="F5817" s="30" t="s">
        <v>33782</v>
      </c>
    </row>
    <row r="5818" spans="1:6" ht="28.8" hidden="1" x14ac:dyDescent="0.3">
      <c r="A5818" s="29">
        <v>15</v>
      </c>
      <c r="B5818" s="30" t="s">
        <v>33453</v>
      </c>
      <c r="C5818" s="29" t="s">
        <v>33780</v>
      </c>
      <c r="D5818" s="30" t="s">
        <v>33781</v>
      </c>
      <c r="E5818" s="29" t="s">
        <v>11441</v>
      </c>
      <c r="F5818" s="30" t="s">
        <v>33783</v>
      </c>
    </row>
    <row r="5819" spans="1:6" hidden="1" x14ac:dyDescent="0.3">
      <c r="A5819" s="29">
        <v>15</v>
      </c>
      <c r="B5819" s="30" t="s">
        <v>33453</v>
      </c>
      <c r="C5819" s="29" t="s">
        <v>33780</v>
      </c>
      <c r="D5819" s="30" t="s">
        <v>33781</v>
      </c>
      <c r="E5819" s="29" t="s">
        <v>11443</v>
      </c>
      <c r="F5819" s="30" t="s">
        <v>33784</v>
      </c>
    </row>
    <row r="5820" spans="1:6" ht="28.8" hidden="1" x14ac:dyDescent="0.3">
      <c r="A5820" s="29">
        <v>15</v>
      </c>
      <c r="B5820" s="30" t="s">
        <v>33453</v>
      </c>
      <c r="C5820" s="29" t="s">
        <v>33780</v>
      </c>
      <c r="D5820" s="30" t="s">
        <v>33781</v>
      </c>
      <c r="E5820" s="29" t="s">
        <v>11445</v>
      </c>
      <c r="F5820" s="30" t="s">
        <v>33785</v>
      </c>
    </row>
    <row r="5821" spans="1:6" hidden="1" x14ac:dyDescent="0.3">
      <c r="A5821" s="29">
        <v>15</v>
      </c>
      <c r="B5821" s="30" t="s">
        <v>33453</v>
      </c>
      <c r="C5821" s="29" t="s">
        <v>33786</v>
      </c>
      <c r="D5821" s="30" t="s">
        <v>33787</v>
      </c>
      <c r="E5821" s="29" t="s">
        <v>11447</v>
      </c>
      <c r="F5821" s="30" t="s">
        <v>33788</v>
      </c>
    </row>
    <row r="5822" spans="1:6" hidden="1" x14ac:dyDescent="0.3">
      <c r="A5822" s="29">
        <v>15</v>
      </c>
      <c r="B5822" s="30" t="s">
        <v>33453</v>
      </c>
      <c r="C5822" s="29" t="s">
        <v>33786</v>
      </c>
      <c r="D5822" s="30" t="s">
        <v>33787</v>
      </c>
      <c r="E5822" s="29" t="s">
        <v>11449</v>
      </c>
      <c r="F5822" s="30" t="s">
        <v>33789</v>
      </c>
    </row>
    <row r="5823" spans="1:6" hidden="1" x14ac:dyDescent="0.3">
      <c r="A5823" s="29">
        <v>15</v>
      </c>
      <c r="B5823" s="30" t="s">
        <v>33453</v>
      </c>
      <c r="C5823" s="29" t="s">
        <v>33786</v>
      </c>
      <c r="D5823" s="30" t="s">
        <v>33787</v>
      </c>
      <c r="E5823" s="29" t="s">
        <v>11451</v>
      </c>
      <c r="F5823" s="30" t="s">
        <v>33790</v>
      </c>
    </row>
    <row r="5824" spans="1:6" hidden="1" x14ac:dyDescent="0.3">
      <c r="A5824" s="29">
        <v>15</v>
      </c>
      <c r="B5824" s="30" t="s">
        <v>33453</v>
      </c>
      <c r="C5824" s="29" t="s">
        <v>33786</v>
      </c>
      <c r="D5824" s="30" t="s">
        <v>33787</v>
      </c>
      <c r="E5824" s="29" t="s">
        <v>11453</v>
      </c>
      <c r="F5824" s="30" t="s">
        <v>33791</v>
      </c>
    </row>
    <row r="5825" spans="1:6" ht="28.8" hidden="1" x14ac:dyDescent="0.3">
      <c r="A5825" s="29">
        <v>15</v>
      </c>
      <c r="B5825" s="30" t="s">
        <v>33453</v>
      </c>
      <c r="C5825" s="29" t="s">
        <v>33786</v>
      </c>
      <c r="D5825" s="30" t="s">
        <v>33787</v>
      </c>
      <c r="E5825" s="29" t="s">
        <v>11455</v>
      </c>
      <c r="F5825" s="30" t="s">
        <v>33792</v>
      </c>
    </row>
    <row r="5826" spans="1:6" hidden="1" x14ac:dyDescent="0.3">
      <c r="A5826" s="29">
        <v>15</v>
      </c>
      <c r="B5826" s="30" t="s">
        <v>33453</v>
      </c>
      <c r="C5826" s="29" t="s">
        <v>33786</v>
      </c>
      <c r="D5826" s="30" t="s">
        <v>33787</v>
      </c>
      <c r="E5826" s="29" t="s">
        <v>11457</v>
      </c>
      <c r="F5826" s="30" t="s">
        <v>33793</v>
      </c>
    </row>
    <row r="5827" spans="1:6" ht="28.8" hidden="1" x14ac:dyDescent="0.3">
      <c r="A5827" s="29">
        <v>15</v>
      </c>
      <c r="B5827" s="30" t="s">
        <v>33453</v>
      </c>
      <c r="C5827" s="29" t="s">
        <v>33786</v>
      </c>
      <c r="D5827" s="30" t="s">
        <v>33787</v>
      </c>
      <c r="E5827" s="29" t="s">
        <v>11459</v>
      </c>
      <c r="F5827" s="30" t="s">
        <v>33794</v>
      </c>
    </row>
    <row r="5828" spans="1:6" hidden="1" x14ac:dyDescent="0.3">
      <c r="A5828" s="29">
        <v>15</v>
      </c>
      <c r="B5828" s="30" t="s">
        <v>33453</v>
      </c>
      <c r="C5828" s="29" t="s">
        <v>33795</v>
      </c>
      <c r="D5828" s="30" t="s">
        <v>33796</v>
      </c>
      <c r="E5828" s="29" t="s">
        <v>11461</v>
      </c>
      <c r="F5828" s="30" t="s">
        <v>33797</v>
      </c>
    </row>
    <row r="5829" spans="1:6" ht="28.8" hidden="1" x14ac:dyDescent="0.3">
      <c r="A5829" s="29">
        <v>15</v>
      </c>
      <c r="B5829" s="30" t="s">
        <v>33453</v>
      </c>
      <c r="C5829" s="29" t="s">
        <v>33795</v>
      </c>
      <c r="D5829" s="30" t="s">
        <v>33796</v>
      </c>
      <c r="E5829" s="29" t="s">
        <v>11463</v>
      </c>
      <c r="F5829" s="30" t="s">
        <v>33798</v>
      </c>
    </row>
    <row r="5830" spans="1:6" ht="28.8" hidden="1" x14ac:dyDescent="0.3">
      <c r="A5830" s="29">
        <v>15</v>
      </c>
      <c r="B5830" s="30" t="s">
        <v>33453</v>
      </c>
      <c r="C5830" s="29" t="s">
        <v>33795</v>
      </c>
      <c r="D5830" s="30" t="s">
        <v>33796</v>
      </c>
      <c r="E5830" s="29" t="s">
        <v>11465</v>
      </c>
      <c r="F5830" s="30" t="s">
        <v>33799</v>
      </c>
    </row>
    <row r="5831" spans="1:6" hidden="1" x14ac:dyDescent="0.3">
      <c r="A5831" s="29">
        <v>15</v>
      </c>
      <c r="B5831" s="30" t="s">
        <v>33453</v>
      </c>
      <c r="C5831" s="29" t="s">
        <v>33795</v>
      </c>
      <c r="D5831" s="30" t="s">
        <v>33796</v>
      </c>
      <c r="E5831" s="29" t="s">
        <v>11467</v>
      </c>
      <c r="F5831" s="30" t="s">
        <v>33800</v>
      </c>
    </row>
    <row r="5832" spans="1:6" ht="28.8" hidden="1" x14ac:dyDescent="0.3">
      <c r="A5832" s="29">
        <v>15</v>
      </c>
      <c r="B5832" s="30" t="s">
        <v>33453</v>
      </c>
      <c r="C5832" s="29" t="s">
        <v>33801</v>
      </c>
      <c r="D5832" s="30" t="s">
        <v>33802</v>
      </c>
      <c r="E5832" s="29" t="s">
        <v>11469</v>
      </c>
      <c r="F5832" s="30" t="s">
        <v>33803</v>
      </c>
    </row>
    <row r="5833" spans="1:6" ht="28.8" hidden="1" x14ac:dyDescent="0.3">
      <c r="A5833" s="29">
        <v>15</v>
      </c>
      <c r="B5833" s="30" t="s">
        <v>33453</v>
      </c>
      <c r="C5833" s="29" t="s">
        <v>33801</v>
      </c>
      <c r="D5833" s="30" t="s">
        <v>33802</v>
      </c>
      <c r="E5833" s="29" t="s">
        <v>11471</v>
      </c>
      <c r="F5833" s="30" t="s">
        <v>33804</v>
      </c>
    </row>
    <row r="5834" spans="1:6" ht="28.8" hidden="1" x14ac:dyDescent="0.3">
      <c r="A5834" s="29">
        <v>15</v>
      </c>
      <c r="B5834" s="30" t="s">
        <v>33453</v>
      </c>
      <c r="C5834" s="29" t="s">
        <v>33801</v>
      </c>
      <c r="D5834" s="30" t="s">
        <v>33802</v>
      </c>
      <c r="E5834" s="29" t="s">
        <v>11473</v>
      </c>
      <c r="F5834" s="30" t="s">
        <v>33805</v>
      </c>
    </row>
    <row r="5835" spans="1:6" ht="28.8" hidden="1" x14ac:dyDescent="0.3">
      <c r="A5835" s="29">
        <v>15</v>
      </c>
      <c r="B5835" s="30" t="s">
        <v>33453</v>
      </c>
      <c r="C5835" s="29" t="s">
        <v>33801</v>
      </c>
      <c r="D5835" s="30" t="s">
        <v>33802</v>
      </c>
      <c r="E5835" s="29" t="s">
        <v>11475</v>
      </c>
      <c r="F5835" s="30" t="s">
        <v>33806</v>
      </c>
    </row>
    <row r="5836" spans="1:6" ht="28.8" hidden="1" x14ac:dyDescent="0.3">
      <c r="A5836" s="29">
        <v>15</v>
      </c>
      <c r="B5836" s="30" t="s">
        <v>33453</v>
      </c>
      <c r="C5836" s="29" t="s">
        <v>33801</v>
      </c>
      <c r="D5836" s="30" t="s">
        <v>33802</v>
      </c>
      <c r="E5836" s="29" t="s">
        <v>11477</v>
      </c>
      <c r="F5836" s="30" t="s">
        <v>33807</v>
      </c>
    </row>
    <row r="5837" spans="1:6" ht="28.8" hidden="1" x14ac:dyDescent="0.3">
      <c r="A5837" s="29">
        <v>15</v>
      </c>
      <c r="B5837" s="30" t="s">
        <v>33453</v>
      </c>
      <c r="C5837" s="29" t="s">
        <v>33801</v>
      </c>
      <c r="D5837" s="30" t="s">
        <v>33802</v>
      </c>
      <c r="E5837" s="29" t="s">
        <v>11479</v>
      </c>
      <c r="F5837" s="30" t="s">
        <v>33808</v>
      </c>
    </row>
    <row r="5838" spans="1:6" ht="28.8" hidden="1" x14ac:dyDescent="0.3">
      <c r="A5838" s="29">
        <v>15</v>
      </c>
      <c r="B5838" s="30" t="s">
        <v>33453</v>
      </c>
      <c r="C5838" s="29" t="s">
        <v>33801</v>
      </c>
      <c r="D5838" s="30" t="s">
        <v>33802</v>
      </c>
      <c r="E5838" s="29" t="s">
        <v>11481</v>
      </c>
      <c r="F5838" s="30" t="s">
        <v>33809</v>
      </c>
    </row>
    <row r="5839" spans="1:6" ht="28.8" hidden="1" x14ac:dyDescent="0.3">
      <c r="A5839" s="29">
        <v>15</v>
      </c>
      <c r="B5839" s="30" t="s">
        <v>33453</v>
      </c>
      <c r="C5839" s="29" t="s">
        <v>33801</v>
      </c>
      <c r="D5839" s="30" t="s">
        <v>33802</v>
      </c>
      <c r="E5839" s="29" t="s">
        <v>11483</v>
      </c>
      <c r="F5839" s="30" t="s">
        <v>33810</v>
      </c>
    </row>
    <row r="5840" spans="1:6" ht="28.8" hidden="1" x14ac:dyDescent="0.3">
      <c r="A5840" s="29">
        <v>15</v>
      </c>
      <c r="B5840" s="30" t="s">
        <v>33453</v>
      </c>
      <c r="C5840" s="29" t="s">
        <v>33811</v>
      </c>
      <c r="D5840" s="30" t="s">
        <v>33812</v>
      </c>
      <c r="E5840" s="29" t="s">
        <v>11485</v>
      </c>
      <c r="F5840" s="30" t="s">
        <v>33813</v>
      </c>
    </row>
    <row r="5841" spans="1:6" ht="28.8" hidden="1" x14ac:dyDescent="0.3">
      <c r="A5841" s="29">
        <v>15</v>
      </c>
      <c r="B5841" s="30" t="s">
        <v>33453</v>
      </c>
      <c r="C5841" s="29" t="s">
        <v>33811</v>
      </c>
      <c r="D5841" s="30" t="s">
        <v>33812</v>
      </c>
      <c r="E5841" s="29" t="s">
        <v>11487</v>
      </c>
      <c r="F5841" s="30" t="s">
        <v>33814</v>
      </c>
    </row>
    <row r="5842" spans="1:6" ht="28.8" hidden="1" x14ac:dyDescent="0.3">
      <c r="A5842" s="29">
        <v>15</v>
      </c>
      <c r="B5842" s="30" t="s">
        <v>33453</v>
      </c>
      <c r="C5842" s="29" t="s">
        <v>33811</v>
      </c>
      <c r="D5842" s="30" t="s">
        <v>33812</v>
      </c>
      <c r="E5842" s="29" t="s">
        <v>11489</v>
      </c>
      <c r="F5842" s="30" t="s">
        <v>33815</v>
      </c>
    </row>
    <row r="5843" spans="1:6" ht="28.8" hidden="1" x14ac:dyDescent="0.3">
      <c r="A5843" s="29">
        <v>15</v>
      </c>
      <c r="B5843" s="30" t="s">
        <v>33453</v>
      </c>
      <c r="C5843" s="29" t="s">
        <v>33811</v>
      </c>
      <c r="D5843" s="30" t="s">
        <v>33812</v>
      </c>
      <c r="E5843" s="29" t="s">
        <v>11491</v>
      </c>
      <c r="F5843" s="30" t="s">
        <v>33816</v>
      </c>
    </row>
    <row r="5844" spans="1:6" ht="28.8" hidden="1" x14ac:dyDescent="0.3">
      <c r="A5844" s="29">
        <v>15</v>
      </c>
      <c r="B5844" s="30" t="s">
        <v>33453</v>
      </c>
      <c r="C5844" s="29" t="s">
        <v>33811</v>
      </c>
      <c r="D5844" s="30" t="s">
        <v>33812</v>
      </c>
      <c r="E5844" s="29" t="s">
        <v>11493</v>
      </c>
      <c r="F5844" s="30" t="s">
        <v>33817</v>
      </c>
    </row>
    <row r="5845" spans="1:6" ht="28.8" hidden="1" x14ac:dyDescent="0.3">
      <c r="A5845" s="29">
        <v>15</v>
      </c>
      <c r="B5845" s="30" t="s">
        <v>33453</v>
      </c>
      <c r="C5845" s="29" t="s">
        <v>33811</v>
      </c>
      <c r="D5845" s="30" t="s">
        <v>33812</v>
      </c>
      <c r="E5845" s="29" t="s">
        <v>11495</v>
      </c>
      <c r="F5845" s="30" t="s">
        <v>33818</v>
      </c>
    </row>
    <row r="5846" spans="1:6" ht="28.8" hidden="1" x14ac:dyDescent="0.3">
      <c r="A5846" s="29">
        <v>15</v>
      </c>
      <c r="B5846" s="30" t="s">
        <v>33453</v>
      </c>
      <c r="C5846" s="29" t="s">
        <v>33811</v>
      </c>
      <c r="D5846" s="30" t="s">
        <v>33812</v>
      </c>
      <c r="E5846" s="29" t="s">
        <v>11497</v>
      </c>
      <c r="F5846" s="30" t="s">
        <v>33819</v>
      </c>
    </row>
    <row r="5847" spans="1:6" ht="28.8" hidden="1" x14ac:dyDescent="0.3">
      <c r="A5847" s="29">
        <v>15</v>
      </c>
      <c r="B5847" s="30" t="s">
        <v>33453</v>
      </c>
      <c r="C5847" s="29" t="s">
        <v>33811</v>
      </c>
      <c r="D5847" s="30" t="s">
        <v>33812</v>
      </c>
      <c r="E5847" s="29" t="s">
        <v>11499</v>
      </c>
      <c r="F5847" s="30" t="s">
        <v>33820</v>
      </c>
    </row>
    <row r="5848" spans="1:6" ht="28.8" hidden="1" x14ac:dyDescent="0.3">
      <c r="A5848" s="29">
        <v>15</v>
      </c>
      <c r="B5848" s="30" t="s">
        <v>33453</v>
      </c>
      <c r="C5848" s="29" t="s">
        <v>33821</v>
      </c>
      <c r="D5848" s="30" t="s">
        <v>33822</v>
      </c>
      <c r="E5848" s="29" t="s">
        <v>11501</v>
      </c>
      <c r="F5848" s="30" t="s">
        <v>33823</v>
      </c>
    </row>
    <row r="5849" spans="1:6" hidden="1" x14ac:dyDescent="0.3">
      <c r="A5849" s="29">
        <v>15</v>
      </c>
      <c r="B5849" s="30" t="s">
        <v>33453</v>
      </c>
      <c r="C5849" s="29" t="s">
        <v>33821</v>
      </c>
      <c r="D5849" s="30" t="s">
        <v>33822</v>
      </c>
      <c r="E5849" s="29" t="s">
        <v>11503</v>
      </c>
      <c r="F5849" s="30" t="s">
        <v>33824</v>
      </c>
    </row>
    <row r="5850" spans="1:6" ht="28.8" hidden="1" x14ac:dyDescent="0.3">
      <c r="A5850" s="29">
        <v>15</v>
      </c>
      <c r="B5850" s="30" t="s">
        <v>33453</v>
      </c>
      <c r="C5850" s="29" t="s">
        <v>33821</v>
      </c>
      <c r="D5850" s="30" t="s">
        <v>33822</v>
      </c>
      <c r="E5850" s="29" t="s">
        <v>11505</v>
      </c>
      <c r="F5850" s="30" t="s">
        <v>33825</v>
      </c>
    </row>
    <row r="5851" spans="1:6" ht="28.8" hidden="1" x14ac:dyDescent="0.3">
      <c r="A5851" s="29">
        <v>15</v>
      </c>
      <c r="B5851" s="30" t="s">
        <v>33453</v>
      </c>
      <c r="C5851" s="29" t="s">
        <v>33821</v>
      </c>
      <c r="D5851" s="30" t="s">
        <v>33822</v>
      </c>
      <c r="E5851" s="29" t="s">
        <v>11507</v>
      </c>
      <c r="F5851" s="30" t="s">
        <v>33826</v>
      </c>
    </row>
    <row r="5852" spans="1:6" ht="28.8" hidden="1" x14ac:dyDescent="0.3">
      <c r="A5852" s="29">
        <v>15</v>
      </c>
      <c r="B5852" s="30" t="s">
        <v>33453</v>
      </c>
      <c r="C5852" s="29" t="s">
        <v>33821</v>
      </c>
      <c r="D5852" s="30" t="s">
        <v>33822</v>
      </c>
      <c r="E5852" s="29" t="s">
        <v>11509</v>
      </c>
      <c r="F5852" s="30" t="s">
        <v>33827</v>
      </c>
    </row>
    <row r="5853" spans="1:6" ht="28.8" hidden="1" x14ac:dyDescent="0.3">
      <c r="A5853" s="29">
        <v>15</v>
      </c>
      <c r="B5853" s="30" t="s">
        <v>33453</v>
      </c>
      <c r="C5853" s="29" t="s">
        <v>33821</v>
      </c>
      <c r="D5853" s="30" t="s">
        <v>33822</v>
      </c>
      <c r="E5853" s="29" t="s">
        <v>11511</v>
      </c>
      <c r="F5853" s="30" t="s">
        <v>33828</v>
      </c>
    </row>
    <row r="5854" spans="1:6" hidden="1" x14ac:dyDescent="0.3">
      <c r="A5854" s="29">
        <v>15</v>
      </c>
      <c r="B5854" s="30" t="s">
        <v>33453</v>
      </c>
      <c r="C5854" s="29" t="s">
        <v>33821</v>
      </c>
      <c r="D5854" s="30" t="s">
        <v>33822</v>
      </c>
      <c r="E5854" s="29" t="s">
        <v>11513</v>
      </c>
      <c r="F5854" s="30" t="s">
        <v>33829</v>
      </c>
    </row>
    <row r="5855" spans="1:6" hidden="1" x14ac:dyDescent="0.3">
      <c r="A5855" s="29">
        <v>15</v>
      </c>
      <c r="B5855" s="30" t="s">
        <v>33453</v>
      </c>
      <c r="C5855" s="29" t="s">
        <v>33821</v>
      </c>
      <c r="D5855" s="30" t="s">
        <v>33822</v>
      </c>
      <c r="E5855" s="29" t="s">
        <v>11515</v>
      </c>
      <c r="F5855" s="30" t="s">
        <v>33830</v>
      </c>
    </row>
    <row r="5856" spans="1:6" ht="43.2" hidden="1" x14ac:dyDescent="0.3">
      <c r="A5856" s="29">
        <v>15</v>
      </c>
      <c r="B5856" s="30" t="s">
        <v>33453</v>
      </c>
      <c r="C5856" s="29" t="s">
        <v>33831</v>
      </c>
      <c r="D5856" s="30" t="s">
        <v>33832</v>
      </c>
      <c r="E5856" s="29" t="s">
        <v>11517</v>
      </c>
      <c r="F5856" s="30" t="s">
        <v>33833</v>
      </c>
    </row>
    <row r="5857" spans="1:6" ht="43.2" hidden="1" x14ac:dyDescent="0.3">
      <c r="A5857" s="29">
        <v>15</v>
      </c>
      <c r="B5857" s="30" t="s">
        <v>33453</v>
      </c>
      <c r="C5857" s="29" t="s">
        <v>33831</v>
      </c>
      <c r="D5857" s="30" t="s">
        <v>33832</v>
      </c>
      <c r="E5857" s="29" t="s">
        <v>11519</v>
      </c>
      <c r="F5857" s="30" t="s">
        <v>33834</v>
      </c>
    </row>
    <row r="5858" spans="1:6" ht="43.2" hidden="1" x14ac:dyDescent="0.3">
      <c r="A5858" s="29">
        <v>15</v>
      </c>
      <c r="B5858" s="30" t="s">
        <v>33453</v>
      </c>
      <c r="C5858" s="29" t="s">
        <v>33831</v>
      </c>
      <c r="D5858" s="30" t="s">
        <v>33832</v>
      </c>
      <c r="E5858" s="29" t="s">
        <v>11521</v>
      </c>
      <c r="F5858" s="30" t="s">
        <v>33835</v>
      </c>
    </row>
    <row r="5859" spans="1:6" ht="28.8" hidden="1" x14ac:dyDescent="0.3">
      <c r="A5859" s="29">
        <v>15</v>
      </c>
      <c r="B5859" s="30" t="s">
        <v>33453</v>
      </c>
      <c r="C5859" s="29" t="s">
        <v>33836</v>
      </c>
      <c r="D5859" s="30" t="s">
        <v>33837</v>
      </c>
      <c r="E5859" s="29" t="s">
        <v>11523</v>
      </c>
      <c r="F5859" s="30" t="s">
        <v>33838</v>
      </c>
    </row>
    <row r="5860" spans="1:6" ht="28.8" hidden="1" x14ac:dyDescent="0.3">
      <c r="A5860" s="29">
        <v>15</v>
      </c>
      <c r="B5860" s="30" t="s">
        <v>33453</v>
      </c>
      <c r="C5860" s="29" t="s">
        <v>33836</v>
      </c>
      <c r="D5860" s="30" t="s">
        <v>33837</v>
      </c>
      <c r="E5860" s="29" t="s">
        <v>11525</v>
      </c>
      <c r="F5860" s="30" t="s">
        <v>33839</v>
      </c>
    </row>
    <row r="5861" spans="1:6" ht="43.2" hidden="1" x14ac:dyDescent="0.3">
      <c r="A5861" s="29">
        <v>15</v>
      </c>
      <c r="B5861" s="30" t="s">
        <v>33453</v>
      </c>
      <c r="C5861" s="29" t="s">
        <v>33836</v>
      </c>
      <c r="D5861" s="30" t="s">
        <v>33837</v>
      </c>
      <c r="E5861" s="29" t="s">
        <v>11527</v>
      </c>
      <c r="F5861" s="30" t="s">
        <v>33840</v>
      </c>
    </row>
    <row r="5862" spans="1:6" ht="28.8" hidden="1" x14ac:dyDescent="0.3">
      <c r="A5862" s="29">
        <v>15</v>
      </c>
      <c r="B5862" s="30" t="s">
        <v>33453</v>
      </c>
      <c r="C5862" s="29" t="s">
        <v>33836</v>
      </c>
      <c r="D5862" s="30" t="s">
        <v>33837</v>
      </c>
      <c r="E5862" s="29" t="s">
        <v>11529</v>
      </c>
      <c r="F5862" s="30" t="s">
        <v>33841</v>
      </c>
    </row>
    <row r="5863" spans="1:6" ht="28.8" hidden="1" x14ac:dyDescent="0.3">
      <c r="A5863" s="29">
        <v>15</v>
      </c>
      <c r="B5863" s="30" t="s">
        <v>33453</v>
      </c>
      <c r="C5863" s="29" t="s">
        <v>33836</v>
      </c>
      <c r="D5863" s="30" t="s">
        <v>33837</v>
      </c>
      <c r="E5863" s="29" t="s">
        <v>11531</v>
      </c>
      <c r="F5863" s="30" t="s">
        <v>33842</v>
      </c>
    </row>
    <row r="5864" spans="1:6" ht="28.8" hidden="1" x14ac:dyDescent="0.3">
      <c r="A5864" s="29">
        <v>15</v>
      </c>
      <c r="B5864" s="30" t="s">
        <v>33453</v>
      </c>
      <c r="C5864" s="29" t="s">
        <v>33836</v>
      </c>
      <c r="D5864" s="30" t="s">
        <v>33837</v>
      </c>
      <c r="E5864" s="29" t="s">
        <v>11533</v>
      </c>
      <c r="F5864" s="30" t="s">
        <v>33843</v>
      </c>
    </row>
    <row r="5865" spans="1:6" ht="28.8" hidden="1" x14ac:dyDescent="0.3">
      <c r="A5865" s="29">
        <v>15</v>
      </c>
      <c r="B5865" s="30" t="s">
        <v>33453</v>
      </c>
      <c r="C5865" s="29" t="s">
        <v>33844</v>
      </c>
      <c r="D5865" s="30" t="s">
        <v>33845</v>
      </c>
      <c r="E5865" s="29" t="s">
        <v>11535</v>
      </c>
      <c r="F5865" s="30" t="s">
        <v>33846</v>
      </c>
    </row>
    <row r="5866" spans="1:6" ht="28.8" hidden="1" x14ac:dyDescent="0.3">
      <c r="A5866" s="29">
        <v>15</v>
      </c>
      <c r="B5866" s="30" t="s">
        <v>33453</v>
      </c>
      <c r="C5866" s="29" t="s">
        <v>33844</v>
      </c>
      <c r="D5866" s="30" t="s">
        <v>33845</v>
      </c>
      <c r="E5866" s="29" t="s">
        <v>11537</v>
      </c>
      <c r="F5866" s="30" t="s">
        <v>33847</v>
      </c>
    </row>
    <row r="5867" spans="1:6" ht="28.8" hidden="1" x14ac:dyDescent="0.3">
      <c r="A5867" s="29">
        <v>15</v>
      </c>
      <c r="B5867" s="30" t="s">
        <v>33453</v>
      </c>
      <c r="C5867" s="29" t="s">
        <v>33844</v>
      </c>
      <c r="D5867" s="30" t="s">
        <v>33845</v>
      </c>
      <c r="E5867" s="29" t="s">
        <v>11539</v>
      </c>
      <c r="F5867" s="30" t="s">
        <v>33848</v>
      </c>
    </row>
    <row r="5868" spans="1:6" ht="28.8" hidden="1" x14ac:dyDescent="0.3">
      <c r="A5868" s="29">
        <v>15</v>
      </c>
      <c r="B5868" s="30" t="s">
        <v>33453</v>
      </c>
      <c r="C5868" s="29" t="s">
        <v>33844</v>
      </c>
      <c r="D5868" s="30" t="s">
        <v>33845</v>
      </c>
      <c r="E5868" s="29" t="s">
        <v>11541</v>
      </c>
      <c r="F5868" s="30" t="s">
        <v>33849</v>
      </c>
    </row>
    <row r="5869" spans="1:6" ht="28.8" hidden="1" x14ac:dyDescent="0.3">
      <c r="A5869" s="29">
        <v>15</v>
      </c>
      <c r="B5869" s="30" t="s">
        <v>33453</v>
      </c>
      <c r="C5869" s="29" t="s">
        <v>33844</v>
      </c>
      <c r="D5869" s="30" t="s">
        <v>33845</v>
      </c>
      <c r="E5869" s="29" t="s">
        <v>11543</v>
      </c>
      <c r="F5869" s="30" t="s">
        <v>33850</v>
      </c>
    </row>
    <row r="5870" spans="1:6" ht="28.8" hidden="1" x14ac:dyDescent="0.3">
      <c r="A5870" s="29">
        <v>15</v>
      </c>
      <c r="B5870" s="30" t="s">
        <v>33453</v>
      </c>
      <c r="C5870" s="29" t="s">
        <v>33844</v>
      </c>
      <c r="D5870" s="30" t="s">
        <v>33845</v>
      </c>
      <c r="E5870" s="29" t="s">
        <v>11545</v>
      </c>
      <c r="F5870" s="30" t="s">
        <v>33851</v>
      </c>
    </row>
    <row r="5871" spans="1:6" ht="28.8" hidden="1" x14ac:dyDescent="0.3">
      <c r="A5871" s="29">
        <v>15</v>
      </c>
      <c r="B5871" s="30" t="s">
        <v>33453</v>
      </c>
      <c r="C5871" s="29" t="s">
        <v>33844</v>
      </c>
      <c r="D5871" s="30" t="s">
        <v>33845</v>
      </c>
      <c r="E5871" s="29" t="s">
        <v>11547</v>
      </c>
      <c r="F5871" s="30" t="s">
        <v>33852</v>
      </c>
    </row>
    <row r="5872" spans="1:6" ht="28.8" hidden="1" x14ac:dyDescent="0.3">
      <c r="A5872" s="29">
        <v>15</v>
      </c>
      <c r="B5872" s="30" t="s">
        <v>33453</v>
      </c>
      <c r="C5872" s="29" t="s">
        <v>33844</v>
      </c>
      <c r="D5872" s="30" t="s">
        <v>33845</v>
      </c>
      <c r="E5872" s="29" t="s">
        <v>11549</v>
      </c>
      <c r="F5872" s="30" t="s">
        <v>33853</v>
      </c>
    </row>
    <row r="5873" spans="1:6" hidden="1" x14ac:dyDescent="0.3">
      <c r="A5873" s="29">
        <v>15</v>
      </c>
      <c r="B5873" s="30" t="s">
        <v>33453</v>
      </c>
      <c r="C5873" s="29" t="s">
        <v>33854</v>
      </c>
      <c r="D5873" s="30" t="s">
        <v>33855</v>
      </c>
      <c r="E5873" s="29" t="s">
        <v>11551</v>
      </c>
      <c r="F5873" s="30" t="s">
        <v>33856</v>
      </c>
    </row>
    <row r="5874" spans="1:6" hidden="1" x14ac:dyDescent="0.3">
      <c r="A5874" s="29">
        <v>15</v>
      </c>
      <c r="B5874" s="30" t="s">
        <v>33453</v>
      </c>
      <c r="C5874" s="29" t="s">
        <v>33854</v>
      </c>
      <c r="D5874" s="30" t="s">
        <v>33855</v>
      </c>
      <c r="E5874" s="29" t="s">
        <v>11553</v>
      </c>
      <c r="F5874" s="30" t="s">
        <v>33857</v>
      </c>
    </row>
    <row r="5875" spans="1:6" hidden="1" x14ac:dyDescent="0.3">
      <c r="A5875" s="29">
        <v>15</v>
      </c>
      <c r="B5875" s="30" t="s">
        <v>33453</v>
      </c>
      <c r="C5875" s="29" t="s">
        <v>33854</v>
      </c>
      <c r="D5875" s="30" t="s">
        <v>33855</v>
      </c>
      <c r="E5875" s="29" t="s">
        <v>11555</v>
      </c>
      <c r="F5875" s="30" t="s">
        <v>33858</v>
      </c>
    </row>
    <row r="5876" spans="1:6" hidden="1" x14ac:dyDescent="0.3">
      <c r="A5876" s="29">
        <v>15</v>
      </c>
      <c r="B5876" s="30" t="s">
        <v>33453</v>
      </c>
      <c r="C5876" s="29" t="s">
        <v>33854</v>
      </c>
      <c r="D5876" s="30" t="s">
        <v>33855</v>
      </c>
      <c r="E5876" s="29" t="s">
        <v>11557</v>
      </c>
      <c r="F5876" s="30" t="s">
        <v>33859</v>
      </c>
    </row>
    <row r="5877" spans="1:6" ht="28.8" hidden="1" x14ac:dyDescent="0.3">
      <c r="A5877" s="29">
        <v>15</v>
      </c>
      <c r="B5877" s="30" t="s">
        <v>33453</v>
      </c>
      <c r="C5877" s="29" t="s">
        <v>33854</v>
      </c>
      <c r="D5877" s="30" t="s">
        <v>33855</v>
      </c>
      <c r="E5877" s="29" t="s">
        <v>11559</v>
      </c>
      <c r="F5877" s="30" t="s">
        <v>33860</v>
      </c>
    </row>
    <row r="5878" spans="1:6" hidden="1" x14ac:dyDescent="0.3">
      <c r="A5878" s="29">
        <v>15</v>
      </c>
      <c r="B5878" s="30" t="s">
        <v>33453</v>
      </c>
      <c r="C5878" s="29" t="s">
        <v>33861</v>
      </c>
      <c r="D5878" s="30" t="s">
        <v>33862</v>
      </c>
      <c r="E5878" s="29" t="s">
        <v>11561</v>
      </c>
      <c r="F5878" s="30" t="s">
        <v>33863</v>
      </c>
    </row>
    <row r="5879" spans="1:6" hidden="1" x14ac:dyDescent="0.3">
      <c r="A5879" s="29">
        <v>15</v>
      </c>
      <c r="B5879" s="30" t="s">
        <v>33453</v>
      </c>
      <c r="C5879" s="29" t="s">
        <v>33861</v>
      </c>
      <c r="D5879" s="30" t="s">
        <v>33862</v>
      </c>
      <c r="E5879" s="29" t="s">
        <v>11563</v>
      </c>
      <c r="F5879" s="30" t="s">
        <v>33864</v>
      </c>
    </row>
    <row r="5880" spans="1:6" hidden="1" x14ac:dyDescent="0.3">
      <c r="A5880" s="29">
        <v>15</v>
      </c>
      <c r="B5880" s="30" t="s">
        <v>33453</v>
      </c>
      <c r="C5880" s="29" t="s">
        <v>33861</v>
      </c>
      <c r="D5880" s="30" t="s">
        <v>33862</v>
      </c>
      <c r="E5880" s="29" t="s">
        <v>11565</v>
      </c>
      <c r="F5880" s="30" t="s">
        <v>33865</v>
      </c>
    </row>
    <row r="5881" spans="1:6" hidden="1" x14ac:dyDescent="0.3">
      <c r="A5881" s="29">
        <v>15</v>
      </c>
      <c r="B5881" s="30" t="s">
        <v>33453</v>
      </c>
      <c r="C5881" s="29" t="s">
        <v>33861</v>
      </c>
      <c r="D5881" s="30" t="s">
        <v>33862</v>
      </c>
      <c r="E5881" s="29" t="s">
        <v>11567</v>
      </c>
      <c r="F5881" s="30" t="s">
        <v>33866</v>
      </c>
    </row>
    <row r="5882" spans="1:6" hidden="1" x14ac:dyDescent="0.3">
      <c r="A5882" s="29">
        <v>15</v>
      </c>
      <c r="B5882" s="30" t="s">
        <v>33453</v>
      </c>
      <c r="C5882" s="29" t="s">
        <v>33861</v>
      </c>
      <c r="D5882" s="30" t="s">
        <v>33862</v>
      </c>
      <c r="E5882" s="29" t="s">
        <v>11569</v>
      </c>
      <c r="F5882" s="30" t="s">
        <v>33867</v>
      </c>
    </row>
    <row r="5883" spans="1:6" ht="28.8" hidden="1" x14ac:dyDescent="0.3">
      <c r="A5883" s="29">
        <v>15</v>
      </c>
      <c r="B5883" s="30" t="s">
        <v>33453</v>
      </c>
      <c r="C5883" s="29" t="s">
        <v>33861</v>
      </c>
      <c r="D5883" s="30" t="s">
        <v>33862</v>
      </c>
      <c r="E5883" s="29" t="s">
        <v>11571</v>
      </c>
      <c r="F5883" s="30" t="s">
        <v>33868</v>
      </c>
    </row>
    <row r="5884" spans="1:6" ht="28.8" hidden="1" x14ac:dyDescent="0.3">
      <c r="A5884" s="29">
        <v>15</v>
      </c>
      <c r="B5884" s="30" t="s">
        <v>33453</v>
      </c>
      <c r="C5884" s="29" t="s">
        <v>33861</v>
      </c>
      <c r="D5884" s="30" t="s">
        <v>33862</v>
      </c>
      <c r="E5884" s="29" t="s">
        <v>11573</v>
      </c>
      <c r="F5884" s="30" t="s">
        <v>33869</v>
      </c>
    </row>
    <row r="5885" spans="1:6" hidden="1" x14ac:dyDescent="0.3">
      <c r="A5885" s="29">
        <v>15</v>
      </c>
      <c r="B5885" s="30" t="s">
        <v>33453</v>
      </c>
      <c r="C5885" s="29" t="s">
        <v>33861</v>
      </c>
      <c r="D5885" s="30" t="s">
        <v>33862</v>
      </c>
      <c r="E5885" s="29" t="s">
        <v>11575</v>
      </c>
      <c r="F5885" s="30" t="s">
        <v>33870</v>
      </c>
    </row>
    <row r="5886" spans="1:6" hidden="1" x14ac:dyDescent="0.3">
      <c r="A5886" s="29">
        <v>15</v>
      </c>
      <c r="B5886" s="30" t="s">
        <v>33453</v>
      </c>
      <c r="C5886" s="29" t="s">
        <v>33861</v>
      </c>
      <c r="D5886" s="30" t="s">
        <v>33862</v>
      </c>
      <c r="E5886" s="29" t="s">
        <v>11577</v>
      </c>
      <c r="F5886" s="30" t="s">
        <v>33871</v>
      </c>
    </row>
    <row r="5887" spans="1:6" hidden="1" x14ac:dyDescent="0.3">
      <c r="A5887" s="29">
        <v>15</v>
      </c>
      <c r="B5887" s="30" t="s">
        <v>33453</v>
      </c>
      <c r="C5887" s="29" t="s">
        <v>33861</v>
      </c>
      <c r="D5887" s="30" t="s">
        <v>33862</v>
      </c>
      <c r="E5887" s="29" t="s">
        <v>11579</v>
      </c>
      <c r="F5887" s="30" t="s">
        <v>33872</v>
      </c>
    </row>
    <row r="5888" spans="1:6" hidden="1" x14ac:dyDescent="0.3">
      <c r="A5888" s="29">
        <v>15</v>
      </c>
      <c r="B5888" s="30" t="s">
        <v>33453</v>
      </c>
      <c r="C5888" s="29" t="s">
        <v>33873</v>
      </c>
      <c r="D5888" s="30" t="s">
        <v>33874</v>
      </c>
      <c r="E5888" s="29" t="s">
        <v>11581</v>
      </c>
      <c r="F5888" s="30" t="s">
        <v>33875</v>
      </c>
    </row>
    <row r="5889" spans="1:6" hidden="1" x14ac:dyDescent="0.3">
      <c r="A5889" s="29">
        <v>15</v>
      </c>
      <c r="B5889" s="30" t="s">
        <v>33453</v>
      </c>
      <c r="C5889" s="29" t="s">
        <v>33873</v>
      </c>
      <c r="D5889" s="30" t="s">
        <v>33874</v>
      </c>
      <c r="E5889" s="29" t="s">
        <v>11583</v>
      </c>
      <c r="F5889" s="30" t="s">
        <v>33876</v>
      </c>
    </row>
    <row r="5890" spans="1:6" hidden="1" x14ac:dyDescent="0.3">
      <c r="A5890" s="29">
        <v>15</v>
      </c>
      <c r="B5890" s="30" t="s">
        <v>33453</v>
      </c>
      <c r="C5890" s="29" t="s">
        <v>33873</v>
      </c>
      <c r="D5890" s="30" t="s">
        <v>33874</v>
      </c>
      <c r="E5890" s="29" t="s">
        <v>11585</v>
      </c>
      <c r="F5890" s="30" t="s">
        <v>33877</v>
      </c>
    </row>
    <row r="5891" spans="1:6" hidden="1" x14ac:dyDescent="0.3">
      <c r="A5891" s="29">
        <v>15</v>
      </c>
      <c r="B5891" s="30" t="s">
        <v>33453</v>
      </c>
      <c r="C5891" s="29" t="s">
        <v>33873</v>
      </c>
      <c r="D5891" s="30" t="s">
        <v>33874</v>
      </c>
      <c r="E5891" s="29" t="s">
        <v>11587</v>
      </c>
      <c r="F5891" s="30" t="s">
        <v>33878</v>
      </c>
    </row>
    <row r="5892" spans="1:6" ht="28.8" hidden="1" x14ac:dyDescent="0.3">
      <c r="A5892" s="29">
        <v>15</v>
      </c>
      <c r="B5892" s="30" t="s">
        <v>33453</v>
      </c>
      <c r="C5892" s="29" t="s">
        <v>33879</v>
      </c>
      <c r="D5892" s="30" t="s">
        <v>33880</v>
      </c>
      <c r="E5892" s="29" t="s">
        <v>11589</v>
      </c>
      <c r="F5892" s="30" t="s">
        <v>33881</v>
      </c>
    </row>
    <row r="5893" spans="1:6" ht="28.8" hidden="1" x14ac:dyDescent="0.3">
      <c r="A5893" s="29">
        <v>15</v>
      </c>
      <c r="B5893" s="30" t="s">
        <v>33453</v>
      </c>
      <c r="C5893" s="29" t="s">
        <v>33879</v>
      </c>
      <c r="D5893" s="30" t="s">
        <v>33880</v>
      </c>
      <c r="E5893" s="29" t="s">
        <v>11591</v>
      </c>
      <c r="F5893" s="30" t="s">
        <v>33882</v>
      </c>
    </row>
    <row r="5894" spans="1:6" ht="28.8" hidden="1" x14ac:dyDescent="0.3">
      <c r="A5894" s="29">
        <v>15</v>
      </c>
      <c r="B5894" s="30" t="s">
        <v>33453</v>
      </c>
      <c r="C5894" s="29" t="s">
        <v>33883</v>
      </c>
      <c r="D5894" s="30" t="s">
        <v>33884</v>
      </c>
      <c r="E5894" s="29" t="s">
        <v>11593</v>
      </c>
      <c r="F5894" s="30" t="s">
        <v>33885</v>
      </c>
    </row>
    <row r="5895" spans="1:6" ht="43.2" hidden="1" x14ac:dyDescent="0.3">
      <c r="A5895" s="29">
        <v>15</v>
      </c>
      <c r="B5895" s="30" t="s">
        <v>33453</v>
      </c>
      <c r="C5895" s="29" t="s">
        <v>33883</v>
      </c>
      <c r="D5895" s="30" t="s">
        <v>33884</v>
      </c>
      <c r="E5895" s="29" t="s">
        <v>11595</v>
      </c>
      <c r="F5895" s="30" t="s">
        <v>33886</v>
      </c>
    </row>
    <row r="5896" spans="1:6" ht="28.8" hidden="1" x14ac:dyDescent="0.3">
      <c r="A5896" s="29">
        <v>15</v>
      </c>
      <c r="B5896" s="30" t="s">
        <v>33453</v>
      </c>
      <c r="C5896" s="29" t="s">
        <v>33883</v>
      </c>
      <c r="D5896" s="30" t="s">
        <v>33884</v>
      </c>
      <c r="E5896" s="29" t="s">
        <v>11597</v>
      </c>
      <c r="F5896" s="30" t="s">
        <v>33887</v>
      </c>
    </row>
    <row r="5897" spans="1:6" ht="43.2" hidden="1" x14ac:dyDescent="0.3">
      <c r="A5897" s="29">
        <v>15</v>
      </c>
      <c r="B5897" s="30" t="s">
        <v>33453</v>
      </c>
      <c r="C5897" s="29" t="s">
        <v>33883</v>
      </c>
      <c r="D5897" s="30" t="s">
        <v>33884</v>
      </c>
      <c r="E5897" s="29" t="s">
        <v>11599</v>
      </c>
      <c r="F5897" s="30" t="s">
        <v>33888</v>
      </c>
    </row>
    <row r="5898" spans="1:6" ht="28.8" hidden="1" x14ac:dyDescent="0.3">
      <c r="A5898" s="29">
        <v>15</v>
      </c>
      <c r="B5898" s="30" t="s">
        <v>33453</v>
      </c>
      <c r="C5898" s="29" t="s">
        <v>33883</v>
      </c>
      <c r="D5898" s="30" t="s">
        <v>33884</v>
      </c>
      <c r="E5898" s="29" t="s">
        <v>11601</v>
      </c>
      <c r="F5898" s="30" t="s">
        <v>33889</v>
      </c>
    </row>
    <row r="5899" spans="1:6" ht="28.8" hidden="1" x14ac:dyDescent="0.3">
      <c r="A5899" s="29">
        <v>15</v>
      </c>
      <c r="B5899" s="30" t="s">
        <v>33453</v>
      </c>
      <c r="C5899" s="29" t="s">
        <v>33883</v>
      </c>
      <c r="D5899" s="30" t="s">
        <v>33884</v>
      </c>
      <c r="E5899" s="29" t="s">
        <v>11603</v>
      </c>
      <c r="F5899" s="30" t="s">
        <v>33890</v>
      </c>
    </row>
    <row r="5900" spans="1:6" ht="28.8" hidden="1" x14ac:dyDescent="0.3">
      <c r="A5900" s="29">
        <v>15</v>
      </c>
      <c r="B5900" s="30" t="s">
        <v>33453</v>
      </c>
      <c r="C5900" s="29" t="s">
        <v>33883</v>
      </c>
      <c r="D5900" s="30" t="s">
        <v>33884</v>
      </c>
      <c r="E5900" s="29" t="s">
        <v>11605</v>
      </c>
      <c r="F5900" s="30" t="s">
        <v>33891</v>
      </c>
    </row>
    <row r="5901" spans="1:6" ht="28.8" hidden="1" x14ac:dyDescent="0.3">
      <c r="A5901" s="29">
        <v>15</v>
      </c>
      <c r="B5901" s="30" t="s">
        <v>33453</v>
      </c>
      <c r="C5901" s="29" t="s">
        <v>33883</v>
      </c>
      <c r="D5901" s="30" t="s">
        <v>33884</v>
      </c>
      <c r="E5901" s="29" t="s">
        <v>11607</v>
      </c>
      <c r="F5901" s="30" t="s">
        <v>33892</v>
      </c>
    </row>
    <row r="5902" spans="1:6" ht="28.8" hidden="1" x14ac:dyDescent="0.3">
      <c r="A5902" s="29">
        <v>15</v>
      </c>
      <c r="B5902" s="30" t="s">
        <v>33453</v>
      </c>
      <c r="C5902" s="29" t="s">
        <v>33883</v>
      </c>
      <c r="D5902" s="30" t="s">
        <v>33884</v>
      </c>
      <c r="E5902" s="29" t="s">
        <v>11609</v>
      </c>
      <c r="F5902" s="30" t="s">
        <v>33893</v>
      </c>
    </row>
    <row r="5903" spans="1:6" ht="28.8" hidden="1" x14ac:dyDescent="0.3">
      <c r="A5903" s="29">
        <v>15</v>
      </c>
      <c r="B5903" s="30" t="s">
        <v>33453</v>
      </c>
      <c r="C5903" s="29" t="s">
        <v>33883</v>
      </c>
      <c r="D5903" s="30" t="s">
        <v>33884</v>
      </c>
      <c r="E5903" s="29" t="s">
        <v>11611</v>
      </c>
      <c r="F5903" s="30" t="s">
        <v>33894</v>
      </c>
    </row>
    <row r="5904" spans="1:6" ht="28.8" hidden="1" x14ac:dyDescent="0.3">
      <c r="A5904" s="29">
        <v>15</v>
      </c>
      <c r="B5904" s="30" t="s">
        <v>33453</v>
      </c>
      <c r="C5904" s="29" t="s">
        <v>33895</v>
      </c>
      <c r="D5904" s="30" t="s">
        <v>33896</v>
      </c>
      <c r="E5904" s="29" t="s">
        <v>11613</v>
      </c>
      <c r="F5904" s="30" t="s">
        <v>33897</v>
      </c>
    </row>
    <row r="5905" spans="1:6" ht="28.8" hidden="1" x14ac:dyDescent="0.3">
      <c r="A5905" s="29">
        <v>15</v>
      </c>
      <c r="B5905" s="30" t="s">
        <v>33453</v>
      </c>
      <c r="C5905" s="29" t="s">
        <v>33895</v>
      </c>
      <c r="D5905" s="30" t="s">
        <v>33896</v>
      </c>
      <c r="E5905" s="29" t="s">
        <v>11615</v>
      </c>
      <c r="F5905" s="30" t="s">
        <v>33898</v>
      </c>
    </row>
    <row r="5906" spans="1:6" ht="28.8" hidden="1" x14ac:dyDescent="0.3">
      <c r="A5906" s="29">
        <v>15</v>
      </c>
      <c r="B5906" s="30" t="s">
        <v>33453</v>
      </c>
      <c r="C5906" s="29" t="s">
        <v>33895</v>
      </c>
      <c r="D5906" s="30" t="s">
        <v>33896</v>
      </c>
      <c r="E5906" s="29" t="s">
        <v>11617</v>
      </c>
      <c r="F5906" s="30" t="s">
        <v>33899</v>
      </c>
    </row>
    <row r="5907" spans="1:6" ht="28.8" hidden="1" x14ac:dyDescent="0.3">
      <c r="A5907" s="29">
        <v>15</v>
      </c>
      <c r="B5907" s="30" t="s">
        <v>33453</v>
      </c>
      <c r="C5907" s="29" t="s">
        <v>33895</v>
      </c>
      <c r="D5907" s="30" t="s">
        <v>33896</v>
      </c>
      <c r="E5907" s="29" t="s">
        <v>11619</v>
      </c>
      <c r="F5907" s="30" t="s">
        <v>33900</v>
      </c>
    </row>
    <row r="5908" spans="1:6" ht="28.8" hidden="1" x14ac:dyDescent="0.3">
      <c r="A5908" s="29">
        <v>15</v>
      </c>
      <c r="B5908" s="30" t="s">
        <v>33453</v>
      </c>
      <c r="C5908" s="29" t="s">
        <v>33895</v>
      </c>
      <c r="D5908" s="30" t="s">
        <v>33896</v>
      </c>
      <c r="E5908" s="29" t="s">
        <v>11621</v>
      </c>
      <c r="F5908" s="30" t="s">
        <v>33901</v>
      </c>
    </row>
    <row r="5909" spans="1:6" ht="28.8" hidden="1" x14ac:dyDescent="0.3">
      <c r="A5909" s="29">
        <v>15</v>
      </c>
      <c r="B5909" s="30" t="s">
        <v>33453</v>
      </c>
      <c r="C5909" s="29" t="s">
        <v>33895</v>
      </c>
      <c r="D5909" s="30" t="s">
        <v>33896</v>
      </c>
      <c r="E5909" s="29" t="s">
        <v>11623</v>
      </c>
      <c r="F5909" s="30" t="s">
        <v>33902</v>
      </c>
    </row>
    <row r="5910" spans="1:6" ht="28.8" hidden="1" x14ac:dyDescent="0.3">
      <c r="A5910" s="29">
        <v>15</v>
      </c>
      <c r="B5910" s="30" t="s">
        <v>33453</v>
      </c>
      <c r="C5910" s="29" t="s">
        <v>33895</v>
      </c>
      <c r="D5910" s="30" t="s">
        <v>33896</v>
      </c>
      <c r="E5910" s="29" t="s">
        <v>11625</v>
      </c>
      <c r="F5910" s="30" t="s">
        <v>33903</v>
      </c>
    </row>
    <row r="5911" spans="1:6" ht="28.8" hidden="1" x14ac:dyDescent="0.3">
      <c r="A5911" s="29">
        <v>15</v>
      </c>
      <c r="B5911" s="30" t="s">
        <v>33453</v>
      </c>
      <c r="C5911" s="29" t="s">
        <v>33895</v>
      </c>
      <c r="D5911" s="30" t="s">
        <v>33896</v>
      </c>
      <c r="E5911" s="29" t="s">
        <v>11627</v>
      </c>
      <c r="F5911" s="30" t="s">
        <v>33904</v>
      </c>
    </row>
    <row r="5912" spans="1:6" ht="28.8" hidden="1" x14ac:dyDescent="0.3">
      <c r="A5912" s="29">
        <v>15</v>
      </c>
      <c r="B5912" s="30" t="s">
        <v>33453</v>
      </c>
      <c r="C5912" s="29" t="s">
        <v>33895</v>
      </c>
      <c r="D5912" s="30" t="s">
        <v>33896</v>
      </c>
      <c r="E5912" s="29" t="s">
        <v>11629</v>
      </c>
      <c r="F5912" s="30" t="s">
        <v>33905</v>
      </c>
    </row>
    <row r="5913" spans="1:6" ht="28.8" hidden="1" x14ac:dyDescent="0.3">
      <c r="A5913" s="29">
        <v>15</v>
      </c>
      <c r="B5913" s="30" t="s">
        <v>33453</v>
      </c>
      <c r="C5913" s="29" t="s">
        <v>33895</v>
      </c>
      <c r="D5913" s="30" t="s">
        <v>33896</v>
      </c>
      <c r="E5913" s="29" t="s">
        <v>11631</v>
      </c>
      <c r="F5913" s="30" t="s">
        <v>33906</v>
      </c>
    </row>
    <row r="5914" spans="1:6" ht="28.8" hidden="1" x14ac:dyDescent="0.3">
      <c r="A5914" s="29">
        <v>15</v>
      </c>
      <c r="B5914" s="30" t="s">
        <v>33453</v>
      </c>
      <c r="C5914" s="29" t="s">
        <v>33907</v>
      </c>
      <c r="D5914" s="30" t="s">
        <v>33908</v>
      </c>
      <c r="E5914" s="29" t="s">
        <v>11633</v>
      </c>
      <c r="F5914" s="30" t="s">
        <v>33909</v>
      </c>
    </row>
    <row r="5915" spans="1:6" ht="28.8" hidden="1" x14ac:dyDescent="0.3">
      <c r="A5915" s="29">
        <v>15</v>
      </c>
      <c r="B5915" s="30" t="s">
        <v>33453</v>
      </c>
      <c r="C5915" s="29" t="s">
        <v>33907</v>
      </c>
      <c r="D5915" s="30" t="s">
        <v>33908</v>
      </c>
      <c r="E5915" s="29" t="s">
        <v>11635</v>
      </c>
      <c r="F5915" s="30" t="s">
        <v>33910</v>
      </c>
    </row>
    <row r="5916" spans="1:6" hidden="1" x14ac:dyDescent="0.3">
      <c r="A5916" s="29">
        <v>15</v>
      </c>
      <c r="B5916" s="30" t="s">
        <v>33453</v>
      </c>
      <c r="C5916" s="29" t="s">
        <v>33907</v>
      </c>
      <c r="D5916" s="30" t="s">
        <v>33908</v>
      </c>
      <c r="E5916" s="29" t="s">
        <v>11637</v>
      </c>
      <c r="F5916" s="30" t="s">
        <v>33911</v>
      </c>
    </row>
    <row r="5917" spans="1:6" hidden="1" x14ac:dyDescent="0.3">
      <c r="A5917" s="29">
        <v>15</v>
      </c>
      <c r="B5917" s="30" t="s">
        <v>33453</v>
      </c>
      <c r="C5917" s="29" t="s">
        <v>33907</v>
      </c>
      <c r="D5917" s="30" t="s">
        <v>33908</v>
      </c>
      <c r="E5917" s="29" t="s">
        <v>11639</v>
      </c>
      <c r="F5917" s="30" t="s">
        <v>33912</v>
      </c>
    </row>
    <row r="5918" spans="1:6" hidden="1" x14ac:dyDescent="0.3">
      <c r="A5918" s="29">
        <v>15</v>
      </c>
      <c r="B5918" s="30" t="s">
        <v>33453</v>
      </c>
      <c r="C5918" s="29" t="s">
        <v>33913</v>
      </c>
      <c r="D5918" s="30" t="s">
        <v>33914</v>
      </c>
      <c r="E5918" s="29" t="s">
        <v>11641</v>
      </c>
      <c r="F5918" s="30" t="s">
        <v>33915</v>
      </c>
    </row>
    <row r="5919" spans="1:6" hidden="1" x14ac:dyDescent="0.3">
      <c r="A5919" s="29">
        <v>15</v>
      </c>
      <c r="B5919" s="30" t="s">
        <v>33453</v>
      </c>
      <c r="C5919" s="29" t="s">
        <v>33913</v>
      </c>
      <c r="D5919" s="30" t="s">
        <v>33914</v>
      </c>
      <c r="E5919" s="29" t="s">
        <v>11643</v>
      </c>
      <c r="F5919" s="30" t="s">
        <v>33916</v>
      </c>
    </row>
    <row r="5920" spans="1:6" hidden="1" x14ac:dyDescent="0.3">
      <c r="A5920" s="29">
        <v>15</v>
      </c>
      <c r="B5920" s="30" t="s">
        <v>33453</v>
      </c>
      <c r="C5920" s="29" t="s">
        <v>33913</v>
      </c>
      <c r="D5920" s="30" t="s">
        <v>33914</v>
      </c>
      <c r="E5920" s="29" t="s">
        <v>11645</v>
      </c>
      <c r="F5920" s="30" t="s">
        <v>33917</v>
      </c>
    </row>
    <row r="5921" spans="1:6" hidden="1" x14ac:dyDescent="0.3">
      <c r="A5921" s="29">
        <v>15</v>
      </c>
      <c r="B5921" s="30" t="s">
        <v>33453</v>
      </c>
      <c r="C5921" s="29" t="s">
        <v>33913</v>
      </c>
      <c r="D5921" s="30" t="s">
        <v>33914</v>
      </c>
      <c r="E5921" s="29" t="s">
        <v>11647</v>
      </c>
      <c r="F5921" s="30" t="s">
        <v>33918</v>
      </c>
    </row>
    <row r="5922" spans="1:6" hidden="1" x14ac:dyDescent="0.3">
      <c r="A5922" s="29">
        <v>15</v>
      </c>
      <c r="B5922" s="30" t="s">
        <v>33453</v>
      </c>
      <c r="C5922" s="29" t="s">
        <v>33913</v>
      </c>
      <c r="D5922" s="30" t="s">
        <v>33914</v>
      </c>
      <c r="E5922" s="29" t="s">
        <v>11649</v>
      </c>
      <c r="F5922" s="30" t="s">
        <v>33919</v>
      </c>
    </row>
    <row r="5923" spans="1:6" ht="28.8" hidden="1" x14ac:dyDescent="0.3">
      <c r="A5923" s="29">
        <v>15</v>
      </c>
      <c r="B5923" s="30" t="s">
        <v>33453</v>
      </c>
      <c r="C5923" s="29" t="s">
        <v>33913</v>
      </c>
      <c r="D5923" s="30" t="s">
        <v>33914</v>
      </c>
      <c r="E5923" s="29" t="s">
        <v>11651</v>
      </c>
      <c r="F5923" s="30" t="s">
        <v>33920</v>
      </c>
    </row>
    <row r="5924" spans="1:6" hidden="1" x14ac:dyDescent="0.3">
      <c r="A5924" s="29">
        <v>15</v>
      </c>
      <c r="B5924" s="30" t="s">
        <v>33453</v>
      </c>
      <c r="C5924" s="29" t="s">
        <v>33921</v>
      </c>
      <c r="D5924" s="30" t="s">
        <v>33922</v>
      </c>
      <c r="E5924" s="29" t="s">
        <v>11653</v>
      </c>
      <c r="F5924" s="30" t="s">
        <v>33923</v>
      </c>
    </row>
    <row r="5925" spans="1:6" hidden="1" x14ac:dyDescent="0.3">
      <c r="A5925" s="29">
        <v>15</v>
      </c>
      <c r="B5925" s="30" t="s">
        <v>33453</v>
      </c>
      <c r="C5925" s="29" t="s">
        <v>33921</v>
      </c>
      <c r="D5925" s="30" t="s">
        <v>33922</v>
      </c>
      <c r="E5925" s="29" t="s">
        <v>11655</v>
      </c>
      <c r="F5925" s="30" t="s">
        <v>33924</v>
      </c>
    </row>
    <row r="5926" spans="1:6" hidden="1" x14ac:dyDescent="0.3">
      <c r="A5926" s="29">
        <v>15</v>
      </c>
      <c r="B5926" s="30" t="s">
        <v>33453</v>
      </c>
      <c r="C5926" s="29" t="s">
        <v>33921</v>
      </c>
      <c r="D5926" s="30" t="s">
        <v>33922</v>
      </c>
      <c r="E5926" s="29" t="s">
        <v>11657</v>
      </c>
      <c r="F5926" s="30" t="s">
        <v>33925</v>
      </c>
    </row>
    <row r="5927" spans="1:6" hidden="1" x14ac:dyDescent="0.3">
      <c r="A5927" s="29">
        <v>15</v>
      </c>
      <c r="B5927" s="30" t="s">
        <v>33453</v>
      </c>
      <c r="C5927" s="29" t="s">
        <v>33921</v>
      </c>
      <c r="D5927" s="30" t="s">
        <v>33922</v>
      </c>
      <c r="E5927" s="29" t="s">
        <v>11659</v>
      </c>
      <c r="F5927" s="30" t="s">
        <v>33926</v>
      </c>
    </row>
    <row r="5928" spans="1:6" hidden="1" x14ac:dyDescent="0.3">
      <c r="A5928" s="29">
        <v>15</v>
      </c>
      <c r="B5928" s="30" t="s">
        <v>33453</v>
      </c>
      <c r="C5928" s="29" t="s">
        <v>33921</v>
      </c>
      <c r="D5928" s="30" t="s">
        <v>33922</v>
      </c>
      <c r="E5928" s="29" t="s">
        <v>11661</v>
      </c>
      <c r="F5928" s="30" t="s">
        <v>33927</v>
      </c>
    </row>
    <row r="5929" spans="1:6" hidden="1" x14ac:dyDescent="0.3">
      <c r="A5929" s="29">
        <v>15</v>
      </c>
      <c r="B5929" s="30" t="s">
        <v>33453</v>
      </c>
      <c r="C5929" s="29" t="s">
        <v>33928</v>
      </c>
      <c r="D5929" s="30" t="s">
        <v>33929</v>
      </c>
      <c r="E5929" s="29" t="s">
        <v>11663</v>
      </c>
      <c r="F5929" s="30" t="s">
        <v>33930</v>
      </c>
    </row>
    <row r="5930" spans="1:6" hidden="1" x14ac:dyDescent="0.3">
      <c r="A5930" s="29">
        <v>15</v>
      </c>
      <c r="B5930" s="30" t="s">
        <v>33453</v>
      </c>
      <c r="C5930" s="29" t="s">
        <v>33928</v>
      </c>
      <c r="D5930" s="30" t="s">
        <v>33929</v>
      </c>
      <c r="E5930" s="29" t="s">
        <v>11665</v>
      </c>
      <c r="F5930" s="30" t="s">
        <v>33931</v>
      </c>
    </row>
    <row r="5931" spans="1:6" ht="28.8" hidden="1" x14ac:dyDescent="0.3">
      <c r="A5931" s="29">
        <v>15</v>
      </c>
      <c r="B5931" s="30" t="s">
        <v>33453</v>
      </c>
      <c r="C5931" s="29" t="s">
        <v>33928</v>
      </c>
      <c r="D5931" s="30" t="s">
        <v>33929</v>
      </c>
      <c r="E5931" s="29" t="s">
        <v>11667</v>
      </c>
      <c r="F5931" s="30" t="s">
        <v>33932</v>
      </c>
    </row>
    <row r="5932" spans="1:6" hidden="1" x14ac:dyDescent="0.3">
      <c r="A5932" s="29">
        <v>15</v>
      </c>
      <c r="B5932" s="30" t="s">
        <v>33453</v>
      </c>
      <c r="C5932" s="29" t="s">
        <v>33928</v>
      </c>
      <c r="D5932" s="30" t="s">
        <v>33929</v>
      </c>
      <c r="E5932" s="29" t="s">
        <v>11669</v>
      </c>
      <c r="F5932" s="30" t="s">
        <v>33933</v>
      </c>
    </row>
    <row r="5933" spans="1:6" hidden="1" x14ac:dyDescent="0.3">
      <c r="A5933" s="29">
        <v>15</v>
      </c>
      <c r="B5933" s="30" t="s">
        <v>33453</v>
      </c>
      <c r="C5933" s="29" t="s">
        <v>33928</v>
      </c>
      <c r="D5933" s="30" t="s">
        <v>33929</v>
      </c>
      <c r="E5933" s="29" t="s">
        <v>11671</v>
      </c>
      <c r="F5933" s="30" t="s">
        <v>33934</v>
      </c>
    </row>
    <row r="5934" spans="1:6" hidden="1" x14ac:dyDescent="0.3">
      <c r="A5934" s="29">
        <v>15</v>
      </c>
      <c r="B5934" s="30" t="s">
        <v>33453</v>
      </c>
      <c r="C5934" s="29" t="s">
        <v>33928</v>
      </c>
      <c r="D5934" s="30" t="s">
        <v>33929</v>
      </c>
      <c r="E5934" s="29" t="s">
        <v>11673</v>
      </c>
      <c r="F5934" s="30" t="s">
        <v>33935</v>
      </c>
    </row>
    <row r="5935" spans="1:6" hidden="1" x14ac:dyDescent="0.3">
      <c r="A5935" s="29">
        <v>15</v>
      </c>
      <c r="B5935" s="30" t="s">
        <v>33453</v>
      </c>
      <c r="C5935" s="29" t="s">
        <v>33928</v>
      </c>
      <c r="D5935" s="30" t="s">
        <v>33929</v>
      </c>
      <c r="E5935" s="29" t="s">
        <v>11675</v>
      </c>
      <c r="F5935" s="30" t="s">
        <v>33936</v>
      </c>
    </row>
    <row r="5936" spans="1:6" hidden="1" x14ac:dyDescent="0.3">
      <c r="A5936" s="29">
        <v>15</v>
      </c>
      <c r="B5936" s="30" t="s">
        <v>33453</v>
      </c>
      <c r="C5936" s="29" t="s">
        <v>33937</v>
      </c>
      <c r="D5936" s="30" t="s">
        <v>33938</v>
      </c>
      <c r="E5936" s="29" t="s">
        <v>11677</v>
      </c>
      <c r="F5936" s="30" t="s">
        <v>33939</v>
      </c>
    </row>
    <row r="5937" spans="1:6" hidden="1" x14ac:dyDescent="0.3">
      <c r="A5937" s="29">
        <v>15</v>
      </c>
      <c r="B5937" s="30" t="s">
        <v>33453</v>
      </c>
      <c r="C5937" s="29" t="s">
        <v>33937</v>
      </c>
      <c r="D5937" s="30" t="s">
        <v>33938</v>
      </c>
      <c r="E5937" s="29" t="s">
        <v>11679</v>
      </c>
      <c r="F5937" s="30" t="s">
        <v>33940</v>
      </c>
    </row>
    <row r="5938" spans="1:6" hidden="1" x14ac:dyDescent="0.3">
      <c r="A5938" s="29">
        <v>15</v>
      </c>
      <c r="B5938" s="30" t="s">
        <v>33453</v>
      </c>
      <c r="C5938" s="29" t="s">
        <v>33937</v>
      </c>
      <c r="D5938" s="30" t="s">
        <v>33938</v>
      </c>
      <c r="E5938" s="29" t="s">
        <v>11681</v>
      </c>
      <c r="F5938" s="30" t="s">
        <v>33941</v>
      </c>
    </row>
    <row r="5939" spans="1:6" hidden="1" x14ac:dyDescent="0.3">
      <c r="A5939" s="29">
        <v>15</v>
      </c>
      <c r="B5939" s="30" t="s">
        <v>33453</v>
      </c>
      <c r="C5939" s="29" t="s">
        <v>33937</v>
      </c>
      <c r="D5939" s="30" t="s">
        <v>33938</v>
      </c>
      <c r="E5939" s="29" t="s">
        <v>11683</v>
      </c>
      <c r="F5939" s="30" t="s">
        <v>33942</v>
      </c>
    </row>
    <row r="5940" spans="1:6" hidden="1" x14ac:dyDescent="0.3">
      <c r="A5940" s="29">
        <v>15</v>
      </c>
      <c r="B5940" s="30" t="s">
        <v>33453</v>
      </c>
      <c r="C5940" s="29" t="s">
        <v>33937</v>
      </c>
      <c r="D5940" s="30" t="s">
        <v>33938</v>
      </c>
      <c r="E5940" s="29" t="s">
        <v>11685</v>
      </c>
      <c r="F5940" s="30" t="s">
        <v>33943</v>
      </c>
    </row>
    <row r="5941" spans="1:6" hidden="1" x14ac:dyDescent="0.3">
      <c r="A5941" s="29">
        <v>15</v>
      </c>
      <c r="B5941" s="30" t="s">
        <v>33453</v>
      </c>
      <c r="C5941" s="29" t="s">
        <v>33944</v>
      </c>
      <c r="D5941" s="30" t="s">
        <v>33945</v>
      </c>
      <c r="E5941" s="29" t="s">
        <v>11687</v>
      </c>
      <c r="F5941" s="30" t="s">
        <v>33946</v>
      </c>
    </row>
    <row r="5942" spans="1:6" hidden="1" x14ac:dyDescent="0.3">
      <c r="A5942" s="29">
        <v>15</v>
      </c>
      <c r="B5942" s="30" t="s">
        <v>33453</v>
      </c>
      <c r="C5942" s="29" t="s">
        <v>33947</v>
      </c>
      <c r="D5942" s="30" t="s">
        <v>33948</v>
      </c>
      <c r="E5942" s="29" t="s">
        <v>11689</v>
      </c>
      <c r="F5942" s="30" t="s">
        <v>33949</v>
      </c>
    </row>
    <row r="5943" spans="1:6" hidden="1" x14ac:dyDescent="0.3">
      <c r="A5943" s="29">
        <v>15</v>
      </c>
      <c r="B5943" s="30" t="s">
        <v>33453</v>
      </c>
      <c r="C5943" s="29" t="s">
        <v>33947</v>
      </c>
      <c r="D5943" s="30" t="s">
        <v>33948</v>
      </c>
      <c r="E5943" s="29" t="s">
        <v>11691</v>
      </c>
      <c r="F5943" s="30" t="s">
        <v>33950</v>
      </c>
    </row>
    <row r="5944" spans="1:6" hidden="1" x14ac:dyDescent="0.3">
      <c r="A5944" s="29">
        <v>15</v>
      </c>
      <c r="B5944" s="30" t="s">
        <v>33453</v>
      </c>
      <c r="C5944" s="29" t="s">
        <v>33947</v>
      </c>
      <c r="D5944" s="30" t="s">
        <v>33948</v>
      </c>
      <c r="E5944" s="29" t="s">
        <v>11693</v>
      </c>
      <c r="F5944" s="30" t="s">
        <v>33951</v>
      </c>
    </row>
    <row r="5945" spans="1:6" ht="28.8" hidden="1" x14ac:dyDescent="0.3">
      <c r="A5945" s="29">
        <v>15</v>
      </c>
      <c r="B5945" s="30" t="s">
        <v>33453</v>
      </c>
      <c r="C5945" s="29" t="s">
        <v>33947</v>
      </c>
      <c r="D5945" s="30" t="s">
        <v>33948</v>
      </c>
      <c r="E5945" s="29" t="s">
        <v>11695</v>
      </c>
      <c r="F5945" s="30" t="s">
        <v>33952</v>
      </c>
    </row>
    <row r="5946" spans="1:6" hidden="1" x14ac:dyDescent="0.3">
      <c r="A5946" s="29">
        <v>15</v>
      </c>
      <c r="B5946" s="30" t="s">
        <v>33453</v>
      </c>
      <c r="C5946" s="29" t="s">
        <v>33947</v>
      </c>
      <c r="D5946" s="30" t="s">
        <v>33948</v>
      </c>
      <c r="E5946" s="29" t="s">
        <v>11697</v>
      </c>
      <c r="F5946" s="30" t="s">
        <v>33953</v>
      </c>
    </row>
    <row r="5947" spans="1:6" hidden="1" x14ac:dyDescent="0.3">
      <c r="A5947" s="29">
        <v>15</v>
      </c>
      <c r="B5947" s="30" t="s">
        <v>33453</v>
      </c>
      <c r="C5947" s="29" t="s">
        <v>33947</v>
      </c>
      <c r="D5947" s="30" t="s">
        <v>33948</v>
      </c>
      <c r="E5947" s="29" t="s">
        <v>11699</v>
      </c>
      <c r="F5947" s="30" t="s">
        <v>33954</v>
      </c>
    </row>
    <row r="5948" spans="1:6" ht="28.8" hidden="1" x14ac:dyDescent="0.3">
      <c r="A5948" s="29">
        <v>15</v>
      </c>
      <c r="B5948" s="30" t="s">
        <v>33453</v>
      </c>
      <c r="C5948" s="29" t="s">
        <v>33955</v>
      </c>
      <c r="D5948" s="30" t="s">
        <v>33956</v>
      </c>
      <c r="E5948" s="29" t="s">
        <v>11701</v>
      </c>
      <c r="F5948" s="30" t="s">
        <v>33957</v>
      </c>
    </row>
    <row r="5949" spans="1:6" ht="28.8" hidden="1" x14ac:dyDescent="0.3">
      <c r="A5949" s="29">
        <v>15</v>
      </c>
      <c r="B5949" s="30" t="s">
        <v>33453</v>
      </c>
      <c r="C5949" s="29" t="s">
        <v>33955</v>
      </c>
      <c r="D5949" s="30" t="s">
        <v>33956</v>
      </c>
      <c r="E5949" s="29" t="s">
        <v>11703</v>
      </c>
      <c r="F5949" s="30" t="s">
        <v>33958</v>
      </c>
    </row>
    <row r="5950" spans="1:6" ht="28.8" hidden="1" x14ac:dyDescent="0.3">
      <c r="A5950" s="29">
        <v>15</v>
      </c>
      <c r="B5950" s="30" t="s">
        <v>33453</v>
      </c>
      <c r="C5950" s="29" t="s">
        <v>33955</v>
      </c>
      <c r="D5950" s="30" t="s">
        <v>33956</v>
      </c>
      <c r="E5950" s="29" t="s">
        <v>11705</v>
      </c>
      <c r="F5950" s="30" t="s">
        <v>33959</v>
      </c>
    </row>
    <row r="5951" spans="1:6" ht="28.8" hidden="1" x14ac:dyDescent="0.3">
      <c r="A5951" s="29">
        <v>15</v>
      </c>
      <c r="B5951" s="30" t="s">
        <v>33453</v>
      </c>
      <c r="C5951" s="29" t="s">
        <v>33955</v>
      </c>
      <c r="D5951" s="30" t="s">
        <v>33956</v>
      </c>
      <c r="E5951" s="29" t="s">
        <v>11707</v>
      </c>
      <c r="F5951" s="30" t="s">
        <v>33960</v>
      </c>
    </row>
    <row r="5952" spans="1:6" ht="28.8" hidden="1" x14ac:dyDescent="0.3">
      <c r="A5952" s="29">
        <v>15</v>
      </c>
      <c r="B5952" s="30" t="s">
        <v>33453</v>
      </c>
      <c r="C5952" s="29" t="s">
        <v>33955</v>
      </c>
      <c r="D5952" s="30" t="s">
        <v>33956</v>
      </c>
      <c r="E5952" s="29" t="s">
        <v>11709</v>
      </c>
      <c r="F5952" s="30" t="s">
        <v>33961</v>
      </c>
    </row>
    <row r="5953" spans="1:6" ht="28.8" hidden="1" x14ac:dyDescent="0.3">
      <c r="A5953" s="29">
        <v>15</v>
      </c>
      <c r="B5953" s="30" t="s">
        <v>33453</v>
      </c>
      <c r="C5953" s="29" t="s">
        <v>33955</v>
      </c>
      <c r="D5953" s="30" t="s">
        <v>33956</v>
      </c>
      <c r="E5953" s="29" t="s">
        <v>11711</v>
      </c>
      <c r="F5953" s="30" t="s">
        <v>33962</v>
      </c>
    </row>
    <row r="5954" spans="1:6" hidden="1" x14ac:dyDescent="0.3">
      <c r="A5954" s="29">
        <v>15</v>
      </c>
      <c r="B5954" s="30" t="s">
        <v>33453</v>
      </c>
      <c r="C5954" s="29" t="s">
        <v>33963</v>
      </c>
      <c r="D5954" s="30" t="s">
        <v>33964</v>
      </c>
      <c r="E5954" s="29" t="s">
        <v>11713</v>
      </c>
      <c r="F5954" s="30" t="s">
        <v>33965</v>
      </c>
    </row>
    <row r="5955" spans="1:6" hidden="1" x14ac:dyDescent="0.3">
      <c r="A5955" s="29">
        <v>15</v>
      </c>
      <c r="B5955" s="30" t="s">
        <v>33453</v>
      </c>
      <c r="C5955" s="29" t="s">
        <v>33963</v>
      </c>
      <c r="D5955" s="30" t="s">
        <v>33964</v>
      </c>
      <c r="E5955" s="29" t="s">
        <v>11715</v>
      </c>
      <c r="F5955" s="30" t="s">
        <v>33966</v>
      </c>
    </row>
    <row r="5956" spans="1:6" hidden="1" x14ac:dyDescent="0.3">
      <c r="A5956" s="29">
        <v>15</v>
      </c>
      <c r="B5956" s="30" t="s">
        <v>33453</v>
      </c>
      <c r="C5956" s="29" t="s">
        <v>33963</v>
      </c>
      <c r="D5956" s="30" t="s">
        <v>33964</v>
      </c>
      <c r="E5956" s="29" t="s">
        <v>11717</v>
      </c>
      <c r="F5956" s="30" t="s">
        <v>33967</v>
      </c>
    </row>
    <row r="5957" spans="1:6" hidden="1" x14ac:dyDescent="0.3">
      <c r="A5957" s="29">
        <v>15</v>
      </c>
      <c r="B5957" s="30" t="s">
        <v>33453</v>
      </c>
      <c r="C5957" s="29" t="s">
        <v>33963</v>
      </c>
      <c r="D5957" s="30" t="s">
        <v>33964</v>
      </c>
      <c r="E5957" s="29" t="s">
        <v>11719</v>
      </c>
      <c r="F5957" s="30" t="s">
        <v>33968</v>
      </c>
    </row>
    <row r="5958" spans="1:6" hidden="1" x14ac:dyDescent="0.3">
      <c r="A5958" s="29">
        <v>15</v>
      </c>
      <c r="B5958" s="30" t="s">
        <v>33453</v>
      </c>
      <c r="C5958" s="29" t="s">
        <v>33963</v>
      </c>
      <c r="D5958" s="30" t="s">
        <v>33964</v>
      </c>
      <c r="E5958" s="29" t="s">
        <v>11721</v>
      </c>
      <c r="F5958" s="30" t="s">
        <v>33969</v>
      </c>
    </row>
    <row r="5959" spans="1:6" ht="28.8" hidden="1" x14ac:dyDescent="0.3">
      <c r="A5959" s="29">
        <v>15</v>
      </c>
      <c r="B5959" s="30" t="s">
        <v>33453</v>
      </c>
      <c r="C5959" s="29" t="s">
        <v>33970</v>
      </c>
      <c r="D5959" s="30" t="s">
        <v>33971</v>
      </c>
      <c r="E5959" s="29" t="s">
        <v>11723</v>
      </c>
      <c r="F5959" s="30" t="s">
        <v>33972</v>
      </c>
    </row>
    <row r="5960" spans="1:6" ht="28.8" hidden="1" x14ac:dyDescent="0.3">
      <c r="A5960" s="29">
        <v>15</v>
      </c>
      <c r="B5960" s="30" t="s">
        <v>33453</v>
      </c>
      <c r="C5960" s="29" t="s">
        <v>33970</v>
      </c>
      <c r="D5960" s="30" t="s">
        <v>33971</v>
      </c>
      <c r="E5960" s="29" t="s">
        <v>11725</v>
      </c>
      <c r="F5960" s="30" t="s">
        <v>33973</v>
      </c>
    </row>
    <row r="5961" spans="1:6" ht="28.8" hidden="1" x14ac:dyDescent="0.3">
      <c r="A5961" s="29">
        <v>15</v>
      </c>
      <c r="B5961" s="30" t="s">
        <v>33453</v>
      </c>
      <c r="C5961" s="29" t="s">
        <v>33970</v>
      </c>
      <c r="D5961" s="30" t="s">
        <v>33971</v>
      </c>
      <c r="E5961" s="29" t="s">
        <v>11727</v>
      </c>
      <c r="F5961" s="30" t="s">
        <v>33974</v>
      </c>
    </row>
    <row r="5962" spans="1:6" ht="28.8" hidden="1" x14ac:dyDescent="0.3">
      <c r="A5962" s="29">
        <v>15</v>
      </c>
      <c r="B5962" s="30" t="s">
        <v>33453</v>
      </c>
      <c r="C5962" s="29" t="s">
        <v>33970</v>
      </c>
      <c r="D5962" s="30" t="s">
        <v>33971</v>
      </c>
      <c r="E5962" s="29" t="s">
        <v>11729</v>
      </c>
      <c r="F5962" s="30" t="s">
        <v>33975</v>
      </c>
    </row>
    <row r="5963" spans="1:6" ht="28.8" hidden="1" x14ac:dyDescent="0.3">
      <c r="A5963" s="29">
        <v>15</v>
      </c>
      <c r="B5963" s="30" t="s">
        <v>33453</v>
      </c>
      <c r="C5963" s="29" t="s">
        <v>33970</v>
      </c>
      <c r="D5963" s="30" t="s">
        <v>33971</v>
      </c>
      <c r="E5963" s="29" t="s">
        <v>11731</v>
      </c>
      <c r="F5963" s="30" t="s">
        <v>33976</v>
      </c>
    </row>
    <row r="5964" spans="1:6" ht="28.8" hidden="1" x14ac:dyDescent="0.3">
      <c r="A5964" s="29">
        <v>15</v>
      </c>
      <c r="B5964" s="30" t="s">
        <v>33453</v>
      </c>
      <c r="C5964" s="29" t="s">
        <v>33970</v>
      </c>
      <c r="D5964" s="30" t="s">
        <v>33971</v>
      </c>
      <c r="E5964" s="29" t="s">
        <v>11733</v>
      </c>
      <c r="F5964" s="30" t="s">
        <v>33977</v>
      </c>
    </row>
    <row r="5965" spans="1:6" ht="28.8" hidden="1" x14ac:dyDescent="0.3">
      <c r="A5965" s="29">
        <v>15</v>
      </c>
      <c r="B5965" s="30" t="s">
        <v>33453</v>
      </c>
      <c r="C5965" s="29" t="s">
        <v>33970</v>
      </c>
      <c r="D5965" s="30" t="s">
        <v>33971</v>
      </c>
      <c r="E5965" s="29" t="s">
        <v>11735</v>
      </c>
      <c r="F5965" s="30" t="s">
        <v>33978</v>
      </c>
    </row>
    <row r="5966" spans="1:6" ht="28.8" hidden="1" x14ac:dyDescent="0.3">
      <c r="A5966" s="29">
        <v>15</v>
      </c>
      <c r="B5966" s="30" t="s">
        <v>33453</v>
      </c>
      <c r="C5966" s="29" t="s">
        <v>33970</v>
      </c>
      <c r="D5966" s="30" t="s">
        <v>33971</v>
      </c>
      <c r="E5966" s="29" t="s">
        <v>11737</v>
      </c>
      <c r="F5966" s="30" t="s">
        <v>33979</v>
      </c>
    </row>
    <row r="5967" spans="1:6" ht="28.8" hidden="1" x14ac:dyDescent="0.3">
      <c r="A5967" s="29">
        <v>15</v>
      </c>
      <c r="B5967" s="30" t="s">
        <v>33453</v>
      </c>
      <c r="C5967" s="29" t="s">
        <v>33970</v>
      </c>
      <c r="D5967" s="30" t="s">
        <v>33971</v>
      </c>
      <c r="E5967" s="29" t="s">
        <v>11739</v>
      </c>
      <c r="F5967" s="30" t="s">
        <v>33980</v>
      </c>
    </row>
    <row r="5968" spans="1:6" ht="28.8" hidden="1" x14ac:dyDescent="0.3">
      <c r="A5968" s="29">
        <v>15</v>
      </c>
      <c r="B5968" s="30" t="s">
        <v>33453</v>
      </c>
      <c r="C5968" s="29" t="s">
        <v>33981</v>
      </c>
      <c r="D5968" s="30" t="s">
        <v>33982</v>
      </c>
      <c r="E5968" s="29" t="s">
        <v>11741</v>
      </c>
      <c r="F5968" s="30" t="s">
        <v>33983</v>
      </c>
    </row>
    <row r="5969" spans="1:6" ht="28.8" hidden="1" x14ac:dyDescent="0.3">
      <c r="A5969" s="29">
        <v>15</v>
      </c>
      <c r="B5969" s="30" t="s">
        <v>33453</v>
      </c>
      <c r="C5969" s="29" t="s">
        <v>33981</v>
      </c>
      <c r="D5969" s="30" t="s">
        <v>33982</v>
      </c>
      <c r="E5969" s="29" t="s">
        <v>11743</v>
      </c>
      <c r="F5969" s="30" t="s">
        <v>33984</v>
      </c>
    </row>
    <row r="5970" spans="1:6" ht="28.8" hidden="1" x14ac:dyDescent="0.3">
      <c r="A5970" s="29">
        <v>15</v>
      </c>
      <c r="B5970" s="30" t="s">
        <v>33453</v>
      </c>
      <c r="C5970" s="29" t="s">
        <v>33981</v>
      </c>
      <c r="D5970" s="30" t="s">
        <v>33982</v>
      </c>
      <c r="E5970" s="29" t="s">
        <v>11745</v>
      </c>
      <c r="F5970" s="30" t="s">
        <v>33985</v>
      </c>
    </row>
    <row r="5971" spans="1:6" ht="28.8" hidden="1" x14ac:dyDescent="0.3">
      <c r="A5971" s="29">
        <v>15</v>
      </c>
      <c r="B5971" s="30" t="s">
        <v>33453</v>
      </c>
      <c r="C5971" s="29" t="s">
        <v>33981</v>
      </c>
      <c r="D5971" s="30" t="s">
        <v>33982</v>
      </c>
      <c r="E5971" s="29" t="s">
        <v>11747</v>
      </c>
      <c r="F5971" s="30" t="s">
        <v>33986</v>
      </c>
    </row>
    <row r="5972" spans="1:6" ht="28.8" hidden="1" x14ac:dyDescent="0.3">
      <c r="A5972" s="29">
        <v>15</v>
      </c>
      <c r="B5972" s="30" t="s">
        <v>33453</v>
      </c>
      <c r="C5972" s="29" t="s">
        <v>33981</v>
      </c>
      <c r="D5972" s="30" t="s">
        <v>33982</v>
      </c>
      <c r="E5972" s="29" t="s">
        <v>11749</v>
      </c>
      <c r="F5972" s="30" t="s">
        <v>33987</v>
      </c>
    </row>
    <row r="5973" spans="1:6" ht="28.8" hidden="1" x14ac:dyDescent="0.3">
      <c r="A5973" s="29">
        <v>15</v>
      </c>
      <c r="B5973" s="30" t="s">
        <v>33453</v>
      </c>
      <c r="C5973" s="29" t="s">
        <v>33981</v>
      </c>
      <c r="D5973" s="30" t="s">
        <v>33982</v>
      </c>
      <c r="E5973" s="29" t="s">
        <v>11751</v>
      </c>
      <c r="F5973" s="30" t="s">
        <v>33988</v>
      </c>
    </row>
    <row r="5974" spans="1:6" ht="28.8" hidden="1" x14ac:dyDescent="0.3">
      <c r="A5974" s="29">
        <v>15</v>
      </c>
      <c r="B5974" s="30" t="s">
        <v>33453</v>
      </c>
      <c r="C5974" s="29" t="s">
        <v>33981</v>
      </c>
      <c r="D5974" s="30" t="s">
        <v>33982</v>
      </c>
      <c r="E5974" s="29" t="s">
        <v>11753</v>
      </c>
      <c r="F5974" s="30" t="s">
        <v>33989</v>
      </c>
    </row>
    <row r="5975" spans="1:6" ht="28.8" hidden="1" x14ac:dyDescent="0.3">
      <c r="A5975" s="29">
        <v>15</v>
      </c>
      <c r="B5975" s="30" t="s">
        <v>33453</v>
      </c>
      <c r="C5975" s="29" t="s">
        <v>33981</v>
      </c>
      <c r="D5975" s="30" t="s">
        <v>33982</v>
      </c>
      <c r="E5975" s="29" t="s">
        <v>11755</v>
      </c>
      <c r="F5975" s="30" t="s">
        <v>33990</v>
      </c>
    </row>
    <row r="5976" spans="1:6" hidden="1" x14ac:dyDescent="0.3">
      <c r="A5976" s="29">
        <v>15</v>
      </c>
      <c r="B5976" s="30" t="s">
        <v>33453</v>
      </c>
      <c r="C5976" s="29" t="s">
        <v>33991</v>
      </c>
      <c r="D5976" s="30" t="s">
        <v>33992</v>
      </c>
      <c r="E5976" s="29" t="s">
        <v>11757</v>
      </c>
      <c r="F5976" s="30" t="s">
        <v>33993</v>
      </c>
    </row>
    <row r="5977" spans="1:6" hidden="1" x14ac:dyDescent="0.3">
      <c r="A5977" s="29">
        <v>15</v>
      </c>
      <c r="B5977" s="30" t="s">
        <v>33453</v>
      </c>
      <c r="C5977" s="29" t="s">
        <v>33991</v>
      </c>
      <c r="D5977" s="30" t="s">
        <v>33992</v>
      </c>
      <c r="E5977" s="29" t="s">
        <v>11759</v>
      </c>
      <c r="F5977" s="30" t="s">
        <v>33994</v>
      </c>
    </row>
    <row r="5978" spans="1:6" hidden="1" x14ac:dyDescent="0.3">
      <c r="A5978" s="29">
        <v>15</v>
      </c>
      <c r="B5978" s="30" t="s">
        <v>33453</v>
      </c>
      <c r="C5978" s="29" t="s">
        <v>33991</v>
      </c>
      <c r="D5978" s="30" t="s">
        <v>33992</v>
      </c>
      <c r="E5978" s="29" t="s">
        <v>11761</v>
      </c>
      <c r="F5978" s="30" t="s">
        <v>33995</v>
      </c>
    </row>
    <row r="5979" spans="1:6" ht="28.8" hidden="1" x14ac:dyDescent="0.3">
      <c r="A5979" s="29">
        <v>15</v>
      </c>
      <c r="B5979" s="30" t="s">
        <v>33453</v>
      </c>
      <c r="C5979" s="29" t="s">
        <v>33996</v>
      </c>
      <c r="D5979" s="30" t="s">
        <v>33997</v>
      </c>
      <c r="E5979" s="29" t="s">
        <v>11763</v>
      </c>
      <c r="F5979" s="30" t="s">
        <v>33998</v>
      </c>
    </row>
    <row r="5980" spans="1:6" ht="28.8" hidden="1" x14ac:dyDescent="0.3">
      <c r="A5980" s="29">
        <v>15</v>
      </c>
      <c r="B5980" s="30" t="s">
        <v>33453</v>
      </c>
      <c r="C5980" s="29" t="s">
        <v>33996</v>
      </c>
      <c r="D5980" s="30" t="s">
        <v>33997</v>
      </c>
      <c r="E5980" s="29" t="s">
        <v>11765</v>
      </c>
      <c r="F5980" s="30" t="s">
        <v>33999</v>
      </c>
    </row>
    <row r="5981" spans="1:6" ht="28.8" hidden="1" x14ac:dyDescent="0.3">
      <c r="A5981" s="29">
        <v>15</v>
      </c>
      <c r="B5981" s="30" t="s">
        <v>33453</v>
      </c>
      <c r="C5981" s="29" t="s">
        <v>33996</v>
      </c>
      <c r="D5981" s="30" t="s">
        <v>33997</v>
      </c>
      <c r="E5981" s="29" t="s">
        <v>11767</v>
      </c>
      <c r="F5981" s="30" t="s">
        <v>34000</v>
      </c>
    </row>
    <row r="5982" spans="1:6" ht="28.8" hidden="1" x14ac:dyDescent="0.3">
      <c r="A5982" s="29">
        <v>15</v>
      </c>
      <c r="B5982" s="30" t="s">
        <v>33453</v>
      </c>
      <c r="C5982" s="29" t="s">
        <v>33996</v>
      </c>
      <c r="D5982" s="30" t="s">
        <v>33997</v>
      </c>
      <c r="E5982" s="29" t="s">
        <v>11769</v>
      </c>
      <c r="F5982" s="30" t="s">
        <v>34001</v>
      </c>
    </row>
    <row r="5983" spans="1:6" ht="28.8" hidden="1" x14ac:dyDescent="0.3">
      <c r="A5983" s="29">
        <v>15</v>
      </c>
      <c r="B5983" s="30" t="s">
        <v>33453</v>
      </c>
      <c r="C5983" s="29" t="s">
        <v>33996</v>
      </c>
      <c r="D5983" s="30" t="s">
        <v>33997</v>
      </c>
      <c r="E5983" s="29" t="s">
        <v>11771</v>
      </c>
      <c r="F5983" s="30" t="s">
        <v>34002</v>
      </c>
    </row>
    <row r="5984" spans="1:6" ht="28.8" hidden="1" x14ac:dyDescent="0.3">
      <c r="A5984" s="29">
        <v>15</v>
      </c>
      <c r="B5984" s="30" t="s">
        <v>33453</v>
      </c>
      <c r="C5984" s="29" t="s">
        <v>33996</v>
      </c>
      <c r="D5984" s="30" t="s">
        <v>33997</v>
      </c>
      <c r="E5984" s="29" t="s">
        <v>11773</v>
      </c>
      <c r="F5984" s="30" t="s">
        <v>34003</v>
      </c>
    </row>
    <row r="5985" spans="1:6" ht="28.8" hidden="1" x14ac:dyDescent="0.3">
      <c r="A5985" s="29">
        <v>15</v>
      </c>
      <c r="B5985" s="30" t="s">
        <v>33453</v>
      </c>
      <c r="C5985" s="29" t="s">
        <v>33996</v>
      </c>
      <c r="D5985" s="30" t="s">
        <v>33997</v>
      </c>
      <c r="E5985" s="29" t="s">
        <v>11775</v>
      </c>
      <c r="F5985" s="30" t="s">
        <v>34004</v>
      </c>
    </row>
    <row r="5986" spans="1:6" ht="28.8" hidden="1" x14ac:dyDescent="0.3">
      <c r="A5986" s="29">
        <v>15</v>
      </c>
      <c r="B5986" s="30" t="s">
        <v>33453</v>
      </c>
      <c r="C5986" s="29" t="s">
        <v>33996</v>
      </c>
      <c r="D5986" s="30" t="s">
        <v>33997</v>
      </c>
      <c r="E5986" s="29" t="s">
        <v>11777</v>
      </c>
      <c r="F5986" s="30" t="s">
        <v>34005</v>
      </c>
    </row>
    <row r="5987" spans="1:6" ht="28.8" hidden="1" x14ac:dyDescent="0.3">
      <c r="A5987" s="29">
        <v>15</v>
      </c>
      <c r="B5987" s="30" t="s">
        <v>33453</v>
      </c>
      <c r="C5987" s="29" t="s">
        <v>34006</v>
      </c>
      <c r="D5987" s="30" t="s">
        <v>34007</v>
      </c>
      <c r="E5987" s="29" t="s">
        <v>34008</v>
      </c>
      <c r="F5987" s="30" t="s">
        <v>34009</v>
      </c>
    </row>
    <row r="5988" spans="1:6" ht="28.8" hidden="1" x14ac:dyDescent="0.3">
      <c r="A5988" s="29">
        <v>15</v>
      </c>
      <c r="B5988" s="30" t="s">
        <v>33453</v>
      </c>
      <c r="C5988" s="29" t="s">
        <v>34010</v>
      </c>
      <c r="D5988" s="30" t="s">
        <v>34011</v>
      </c>
      <c r="E5988" s="29" t="s">
        <v>34012</v>
      </c>
      <c r="F5988" s="30" t="s">
        <v>34013</v>
      </c>
    </row>
    <row r="5989" spans="1:6" hidden="1" x14ac:dyDescent="0.3">
      <c r="A5989" s="29">
        <v>15</v>
      </c>
      <c r="B5989" s="30" t="s">
        <v>33453</v>
      </c>
      <c r="C5989" s="29" t="s">
        <v>34014</v>
      </c>
      <c r="D5989" s="30" t="s">
        <v>34015</v>
      </c>
      <c r="E5989" s="29" t="s">
        <v>11779</v>
      </c>
      <c r="F5989" s="30" t="s">
        <v>34016</v>
      </c>
    </row>
    <row r="5990" spans="1:6" ht="43.2" hidden="1" x14ac:dyDescent="0.3">
      <c r="A5990" s="29">
        <v>15</v>
      </c>
      <c r="B5990" s="30" t="s">
        <v>33453</v>
      </c>
      <c r="C5990" s="29" t="s">
        <v>34017</v>
      </c>
      <c r="D5990" s="30" t="s">
        <v>34018</v>
      </c>
      <c r="E5990" s="38" t="s">
        <v>34019</v>
      </c>
      <c r="F5990" s="33" t="s">
        <v>34020</v>
      </c>
    </row>
    <row r="5991" spans="1:6" ht="43.2" hidden="1" x14ac:dyDescent="0.3">
      <c r="A5991" s="29">
        <v>15</v>
      </c>
      <c r="B5991" s="30" t="s">
        <v>33453</v>
      </c>
      <c r="C5991" s="29" t="s">
        <v>34017</v>
      </c>
      <c r="D5991" s="30" t="s">
        <v>34018</v>
      </c>
      <c r="E5991" s="38" t="s">
        <v>34021</v>
      </c>
      <c r="F5991" s="33" t="s">
        <v>34022</v>
      </c>
    </row>
    <row r="5992" spans="1:6" ht="43.2" hidden="1" x14ac:dyDescent="0.3">
      <c r="A5992" s="29">
        <v>15</v>
      </c>
      <c r="B5992" s="30" t="s">
        <v>33453</v>
      </c>
      <c r="C5992" s="29" t="s">
        <v>34017</v>
      </c>
      <c r="D5992" s="30" t="s">
        <v>34018</v>
      </c>
      <c r="E5992" s="38" t="s">
        <v>34023</v>
      </c>
      <c r="F5992" s="33" t="s">
        <v>34024</v>
      </c>
    </row>
    <row r="5993" spans="1:6" hidden="1" x14ac:dyDescent="0.3">
      <c r="A5993" s="29">
        <v>15</v>
      </c>
      <c r="B5993" s="30" t="s">
        <v>33453</v>
      </c>
      <c r="C5993" s="29" t="s">
        <v>34025</v>
      </c>
      <c r="D5993" s="30" t="s">
        <v>34026</v>
      </c>
      <c r="E5993" s="38" t="s">
        <v>34027</v>
      </c>
      <c r="F5993" s="33" t="s">
        <v>34028</v>
      </c>
    </row>
    <row r="5994" spans="1:6" hidden="1" x14ac:dyDescent="0.3">
      <c r="A5994" s="29">
        <v>15</v>
      </c>
      <c r="B5994" s="30" t="s">
        <v>33453</v>
      </c>
      <c r="C5994" s="29" t="s">
        <v>34025</v>
      </c>
      <c r="D5994" s="30" t="s">
        <v>34026</v>
      </c>
      <c r="E5994" s="38" t="s">
        <v>34029</v>
      </c>
      <c r="F5994" s="33" t="s">
        <v>34030</v>
      </c>
    </row>
    <row r="5995" spans="1:6" ht="28.8" hidden="1" x14ac:dyDescent="0.3">
      <c r="A5995" s="29">
        <v>15</v>
      </c>
      <c r="B5995" s="30" t="s">
        <v>33453</v>
      </c>
      <c r="C5995" s="29" t="s">
        <v>34025</v>
      </c>
      <c r="D5995" s="30" t="s">
        <v>34026</v>
      </c>
      <c r="E5995" s="38" t="s">
        <v>34031</v>
      </c>
      <c r="F5995" s="33" t="s">
        <v>34032</v>
      </c>
    </row>
    <row r="5996" spans="1:6" ht="43.2" hidden="1" x14ac:dyDescent="0.3">
      <c r="A5996" s="29">
        <v>15</v>
      </c>
      <c r="B5996" s="30" t="s">
        <v>33453</v>
      </c>
      <c r="C5996" s="29" t="s">
        <v>34033</v>
      </c>
      <c r="D5996" s="30" t="s">
        <v>34034</v>
      </c>
      <c r="E5996" s="29" t="s">
        <v>11785</v>
      </c>
      <c r="F5996" s="30" t="s">
        <v>34035</v>
      </c>
    </row>
    <row r="5997" spans="1:6" ht="43.2" hidden="1" x14ac:dyDescent="0.3">
      <c r="A5997" s="29">
        <v>15</v>
      </c>
      <c r="B5997" s="30" t="s">
        <v>33453</v>
      </c>
      <c r="C5997" s="29" t="s">
        <v>34033</v>
      </c>
      <c r="D5997" s="30" t="s">
        <v>34034</v>
      </c>
      <c r="E5997" s="29" t="s">
        <v>11787</v>
      </c>
      <c r="F5997" s="30" t="s">
        <v>34036</v>
      </c>
    </row>
    <row r="5998" spans="1:6" ht="43.2" hidden="1" x14ac:dyDescent="0.3">
      <c r="A5998" s="29">
        <v>15</v>
      </c>
      <c r="B5998" s="30" t="s">
        <v>33453</v>
      </c>
      <c r="C5998" s="29" t="s">
        <v>34033</v>
      </c>
      <c r="D5998" s="30" t="s">
        <v>34034</v>
      </c>
      <c r="E5998" s="29" t="s">
        <v>11789</v>
      </c>
      <c r="F5998" s="30" t="s">
        <v>34037</v>
      </c>
    </row>
    <row r="5999" spans="1:6" ht="43.2" hidden="1" x14ac:dyDescent="0.3">
      <c r="A5999" s="29">
        <v>15</v>
      </c>
      <c r="B5999" s="30" t="s">
        <v>33453</v>
      </c>
      <c r="C5999" s="29" t="s">
        <v>34033</v>
      </c>
      <c r="D5999" s="30" t="s">
        <v>34034</v>
      </c>
      <c r="E5999" s="29" t="s">
        <v>11791</v>
      </c>
      <c r="F5999" s="30" t="s">
        <v>34038</v>
      </c>
    </row>
    <row r="6000" spans="1:6" ht="43.2" hidden="1" x14ac:dyDescent="0.3">
      <c r="A6000" s="29">
        <v>15</v>
      </c>
      <c r="B6000" s="30" t="s">
        <v>33453</v>
      </c>
      <c r="C6000" s="29" t="s">
        <v>34033</v>
      </c>
      <c r="D6000" s="30" t="s">
        <v>34034</v>
      </c>
      <c r="E6000" s="29" t="s">
        <v>11793</v>
      </c>
      <c r="F6000" s="30" t="s">
        <v>34039</v>
      </c>
    </row>
    <row r="6001" spans="1:6" ht="43.2" hidden="1" x14ac:dyDescent="0.3">
      <c r="A6001" s="29">
        <v>15</v>
      </c>
      <c r="B6001" s="30" t="s">
        <v>33453</v>
      </c>
      <c r="C6001" s="29" t="s">
        <v>34033</v>
      </c>
      <c r="D6001" s="30" t="s">
        <v>34034</v>
      </c>
      <c r="E6001" s="29" t="s">
        <v>11795</v>
      </c>
      <c r="F6001" s="30" t="s">
        <v>34040</v>
      </c>
    </row>
    <row r="6002" spans="1:6" ht="43.2" hidden="1" x14ac:dyDescent="0.3">
      <c r="A6002" s="29">
        <v>15</v>
      </c>
      <c r="B6002" s="30" t="s">
        <v>33453</v>
      </c>
      <c r="C6002" s="29" t="s">
        <v>34033</v>
      </c>
      <c r="D6002" s="30" t="s">
        <v>34034</v>
      </c>
      <c r="E6002" s="29" t="s">
        <v>11797</v>
      </c>
      <c r="F6002" s="30" t="s">
        <v>34041</v>
      </c>
    </row>
    <row r="6003" spans="1:6" ht="43.2" hidden="1" x14ac:dyDescent="0.3">
      <c r="A6003" s="29">
        <v>15</v>
      </c>
      <c r="B6003" s="30" t="s">
        <v>33453</v>
      </c>
      <c r="C6003" s="29" t="s">
        <v>34033</v>
      </c>
      <c r="D6003" s="30" t="s">
        <v>34034</v>
      </c>
      <c r="E6003" s="38" t="s">
        <v>34042</v>
      </c>
      <c r="F6003" s="33" t="s">
        <v>34043</v>
      </c>
    </row>
    <row r="6004" spans="1:6" ht="43.2" hidden="1" x14ac:dyDescent="0.3">
      <c r="A6004" s="29">
        <v>15</v>
      </c>
      <c r="B6004" s="30" t="s">
        <v>33453</v>
      </c>
      <c r="C6004" s="29" t="s">
        <v>34033</v>
      </c>
      <c r="D6004" s="30" t="s">
        <v>34034</v>
      </c>
      <c r="E6004" s="29" t="s">
        <v>11799</v>
      </c>
      <c r="F6004" s="30" t="s">
        <v>34044</v>
      </c>
    </row>
    <row r="6005" spans="1:6" ht="43.2" hidden="1" x14ac:dyDescent="0.3">
      <c r="A6005" s="29">
        <v>15</v>
      </c>
      <c r="B6005" s="30" t="s">
        <v>33453</v>
      </c>
      <c r="C6005" s="29" t="s">
        <v>34033</v>
      </c>
      <c r="D6005" s="30" t="s">
        <v>34034</v>
      </c>
      <c r="E6005" s="29" t="s">
        <v>11801</v>
      </c>
      <c r="F6005" s="30" t="s">
        <v>34045</v>
      </c>
    </row>
    <row r="6006" spans="1:6" ht="43.2" hidden="1" x14ac:dyDescent="0.3">
      <c r="A6006" s="29">
        <v>15</v>
      </c>
      <c r="B6006" s="30" t="s">
        <v>33453</v>
      </c>
      <c r="C6006" s="29" t="s">
        <v>34046</v>
      </c>
      <c r="D6006" s="30" t="s">
        <v>34047</v>
      </c>
      <c r="E6006" s="29" t="s">
        <v>11803</v>
      </c>
      <c r="F6006" s="30" t="s">
        <v>34048</v>
      </c>
    </row>
    <row r="6007" spans="1:6" ht="57.6" hidden="1" x14ac:dyDescent="0.3">
      <c r="A6007" s="29">
        <v>15</v>
      </c>
      <c r="B6007" s="30" t="s">
        <v>33453</v>
      </c>
      <c r="C6007" s="29" t="s">
        <v>34046</v>
      </c>
      <c r="D6007" s="30" t="s">
        <v>34047</v>
      </c>
      <c r="E6007" s="29" t="s">
        <v>11805</v>
      </c>
      <c r="F6007" s="30" t="s">
        <v>34049</v>
      </c>
    </row>
    <row r="6008" spans="1:6" ht="43.2" hidden="1" x14ac:dyDescent="0.3">
      <c r="A6008" s="29">
        <v>15</v>
      </c>
      <c r="B6008" s="30" t="s">
        <v>33453</v>
      </c>
      <c r="C6008" s="29" t="s">
        <v>34046</v>
      </c>
      <c r="D6008" s="30" t="s">
        <v>34047</v>
      </c>
      <c r="E6008" s="29" t="s">
        <v>11807</v>
      </c>
      <c r="F6008" s="30" t="s">
        <v>34050</v>
      </c>
    </row>
    <row r="6009" spans="1:6" ht="43.2" hidden="1" x14ac:dyDescent="0.3">
      <c r="A6009" s="29">
        <v>15</v>
      </c>
      <c r="B6009" s="30" t="s">
        <v>33453</v>
      </c>
      <c r="C6009" s="29" t="s">
        <v>34046</v>
      </c>
      <c r="D6009" s="30" t="s">
        <v>34047</v>
      </c>
      <c r="E6009" s="29" t="s">
        <v>11809</v>
      </c>
      <c r="F6009" s="30" t="s">
        <v>34051</v>
      </c>
    </row>
    <row r="6010" spans="1:6" ht="43.2" hidden="1" x14ac:dyDescent="0.3">
      <c r="A6010" s="29">
        <v>15</v>
      </c>
      <c r="B6010" s="30" t="s">
        <v>33453</v>
      </c>
      <c r="C6010" s="29" t="s">
        <v>34046</v>
      </c>
      <c r="D6010" s="30" t="s">
        <v>34047</v>
      </c>
      <c r="E6010" s="29" t="s">
        <v>11811</v>
      </c>
      <c r="F6010" s="30" t="s">
        <v>34052</v>
      </c>
    </row>
    <row r="6011" spans="1:6" ht="43.2" hidden="1" x14ac:dyDescent="0.3">
      <c r="A6011" s="29">
        <v>15</v>
      </c>
      <c r="B6011" s="30" t="s">
        <v>33453</v>
      </c>
      <c r="C6011" s="29" t="s">
        <v>34046</v>
      </c>
      <c r="D6011" s="30" t="s">
        <v>34047</v>
      </c>
      <c r="E6011" s="29" t="s">
        <v>11813</v>
      </c>
      <c r="F6011" s="30" t="s">
        <v>34053</v>
      </c>
    </row>
    <row r="6012" spans="1:6" ht="43.2" hidden="1" x14ac:dyDescent="0.3">
      <c r="A6012" s="29">
        <v>15</v>
      </c>
      <c r="B6012" s="30" t="s">
        <v>33453</v>
      </c>
      <c r="C6012" s="29" t="s">
        <v>34046</v>
      </c>
      <c r="D6012" s="30" t="s">
        <v>34047</v>
      </c>
      <c r="E6012" s="29" t="s">
        <v>11815</v>
      </c>
      <c r="F6012" s="30" t="s">
        <v>34054</v>
      </c>
    </row>
    <row r="6013" spans="1:6" ht="43.2" hidden="1" x14ac:dyDescent="0.3">
      <c r="A6013" s="29">
        <v>15</v>
      </c>
      <c r="B6013" s="30" t="s">
        <v>33453</v>
      </c>
      <c r="C6013" s="29" t="s">
        <v>34046</v>
      </c>
      <c r="D6013" s="30" t="s">
        <v>34047</v>
      </c>
      <c r="E6013" s="29" t="s">
        <v>11817</v>
      </c>
      <c r="F6013" s="30" t="s">
        <v>34055</v>
      </c>
    </row>
    <row r="6014" spans="1:6" ht="43.2" hidden="1" x14ac:dyDescent="0.3">
      <c r="A6014" s="29">
        <v>15</v>
      </c>
      <c r="B6014" s="30" t="s">
        <v>33453</v>
      </c>
      <c r="C6014" s="29" t="s">
        <v>34046</v>
      </c>
      <c r="D6014" s="30" t="s">
        <v>34047</v>
      </c>
      <c r="E6014" s="29" t="s">
        <v>11819</v>
      </c>
      <c r="F6014" s="30" t="s">
        <v>34056</v>
      </c>
    </row>
    <row r="6015" spans="1:6" ht="43.2" hidden="1" x14ac:dyDescent="0.3">
      <c r="A6015" s="29">
        <v>16</v>
      </c>
      <c r="B6015" s="30" t="s">
        <v>34057</v>
      </c>
      <c r="C6015" s="29" t="s">
        <v>34058</v>
      </c>
      <c r="D6015" s="30" t="s">
        <v>34059</v>
      </c>
      <c r="E6015" s="29" t="s">
        <v>11821</v>
      </c>
      <c r="F6015" s="30" t="s">
        <v>34060</v>
      </c>
    </row>
    <row r="6016" spans="1:6" ht="43.2" hidden="1" x14ac:dyDescent="0.3">
      <c r="A6016" s="29">
        <v>16</v>
      </c>
      <c r="B6016" s="30" t="s">
        <v>34057</v>
      </c>
      <c r="C6016" s="29" t="s">
        <v>34058</v>
      </c>
      <c r="D6016" s="30" t="s">
        <v>34059</v>
      </c>
      <c r="E6016" s="29" t="s">
        <v>11823</v>
      </c>
      <c r="F6016" s="30" t="s">
        <v>34061</v>
      </c>
    </row>
    <row r="6017" spans="1:6" ht="43.2" hidden="1" x14ac:dyDescent="0.3">
      <c r="A6017" s="29">
        <v>16</v>
      </c>
      <c r="B6017" s="30" t="s">
        <v>34057</v>
      </c>
      <c r="C6017" s="29" t="s">
        <v>34058</v>
      </c>
      <c r="D6017" s="30" t="s">
        <v>34059</v>
      </c>
      <c r="E6017" s="29" t="s">
        <v>11825</v>
      </c>
      <c r="F6017" s="30" t="s">
        <v>34062</v>
      </c>
    </row>
    <row r="6018" spans="1:6" ht="43.2" hidden="1" x14ac:dyDescent="0.3">
      <c r="A6018" s="29">
        <v>16</v>
      </c>
      <c r="B6018" s="30" t="s">
        <v>34057</v>
      </c>
      <c r="C6018" s="29" t="s">
        <v>34058</v>
      </c>
      <c r="D6018" s="30" t="s">
        <v>34059</v>
      </c>
      <c r="E6018" s="29" t="s">
        <v>11827</v>
      </c>
      <c r="F6018" s="30" t="s">
        <v>34063</v>
      </c>
    </row>
    <row r="6019" spans="1:6" ht="43.2" hidden="1" x14ac:dyDescent="0.3">
      <c r="A6019" s="29">
        <v>16</v>
      </c>
      <c r="B6019" s="30" t="s">
        <v>34057</v>
      </c>
      <c r="C6019" s="29" t="s">
        <v>34058</v>
      </c>
      <c r="D6019" s="30" t="s">
        <v>34059</v>
      </c>
      <c r="E6019" s="29" t="s">
        <v>11829</v>
      </c>
      <c r="F6019" s="30" t="s">
        <v>34064</v>
      </c>
    </row>
    <row r="6020" spans="1:6" ht="43.2" hidden="1" x14ac:dyDescent="0.3">
      <c r="A6020" s="29">
        <v>16</v>
      </c>
      <c r="B6020" s="30" t="s">
        <v>34057</v>
      </c>
      <c r="C6020" s="29" t="s">
        <v>34058</v>
      </c>
      <c r="D6020" s="30" t="s">
        <v>34059</v>
      </c>
      <c r="E6020" s="29" t="s">
        <v>11831</v>
      </c>
      <c r="F6020" s="30" t="s">
        <v>34065</v>
      </c>
    </row>
    <row r="6021" spans="1:6" ht="43.2" hidden="1" x14ac:dyDescent="0.3">
      <c r="A6021" s="29">
        <v>16</v>
      </c>
      <c r="B6021" s="30" t="s">
        <v>34057</v>
      </c>
      <c r="C6021" s="29" t="s">
        <v>34058</v>
      </c>
      <c r="D6021" s="30" t="s">
        <v>34059</v>
      </c>
      <c r="E6021" s="29" t="s">
        <v>11833</v>
      </c>
      <c r="F6021" s="30" t="s">
        <v>34066</v>
      </c>
    </row>
    <row r="6022" spans="1:6" ht="43.2" hidden="1" x14ac:dyDescent="0.3">
      <c r="A6022" s="29">
        <v>16</v>
      </c>
      <c r="B6022" s="30" t="s">
        <v>34057</v>
      </c>
      <c r="C6022" s="29" t="s">
        <v>34058</v>
      </c>
      <c r="D6022" s="30" t="s">
        <v>34059</v>
      </c>
      <c r="E6022" s="29" t="s">
        <v>11835</v>
      </c>
      <c r="F6022" s="30" t="s">
        <v>34067</v>
      </c>
    </row>
    <row r="6023" spans="1:6" ht="43.2" hidden="1" x14ac:dyDescent="0.3">
      <c r="A6023" s="29">
        <v>16</v>
      </c>
      <c r="B6023" s="30" t="s">
        <v>34057</v>
      </c>
      <c r="C6023" s="29" t="s">
        <v>34058</v>
      </c>
      <c r="D6023" s="30" t="s">
        <v>34059</v>
      </c>
      <c r="E6023" s="29" t="s">
        <v>11837</v>
      </c>
      <c r="F6023" s="30" t="s">
        <v>34068</v>
      </c>
    </row>
    <row r="6024" spans="1:6" ht="43.2" hidden="1" x14ac:dyDescent="0.3">
      <c r="A6024" s="29">
        <v>16</v>
      </c>
      <c r="B6024" s="30" t="s">
        <v>34057</v>
      </c>
      <c r="C6024" s="29" t="s">
        <v>34058</v>
      </c>
      <c r="D6024" s="30" t="s">
        <v>34059</v>
      </c>
      <c r="E6024" s="29" t="s">
        <v>11839</v>
      </c>
      <c r="F6024" s="30" t="s">
        <v>34069</v>
      </c>
    </row>
    <row r="6025" spans="1:6" ht="28.8" hidden="1" x14ac:dyDescent="0.3">
      <c r="A6025" s="29">
        <v>16</v>
      </c>
      <c r="B6025" s="30" t="s">
        <v>34057</v>
      </c>
      <c r="C6025" s="29" t="s">
        <v>34070</v>
      </c>
      <c r="D6025" s="30" t="s">
        <v>34071</v>
      </c>
      <c r="E6025" s="29" t="s">
        <v>11841</v>
      </c>
      <c r="F6025" s="30" t="s">
        <v>34072</v>
      </c>
    </row>
    <row r="6026" spans="1:6" ht="28.8" hidden="1" x14ac:dyDescent="0.3">
      <c r="A6026" s="29">
        <v>16</v>
      </c>
      <c r="B6026" s="30" t="s">
        <v>34057</v>
      </c>
      <c r="C6026" s="29" t="s">
        <v>34070</v>
      </c>
      <c r="D6026" s="30" t="s">
        <v>34071</v>
      </c>
      <c r="E6026" s="29" t="s">
        <v>11843</v>
      </c>
      <c r="F6026" s="30" t="s">
        <v>34073</v>
      </c>
    </row>
    <row r="6027" spans="1:6" ht="28.8" hidden="1" x14ac:dyDescent="0.3">
      <c r="A6027" s="29">
        <v>16</v>
      </c>
      <c r="B6027" s="30" t="s">
        <v>34057</v>
      </c>
      <c r="C6027" s="29" t="s">
        <v>34070</v>
      </c>
      <c r="D6027" s="30" t="s">
        <v>34071</v>
      </c>
      <c r="E6027" s="29" t="s">
        <v>11845</v>
      </c>
      <c r="F6027" s="30" t="s">
        <v>34074</v>
      </c>
    </row>
    <row r="6028" spans="1:6" ht="28.8" hidden="1" x14ac:dyDescent="0.3">
      <c r="A6028" s="29">
        <v>16</v>
      </c>
      <c r="B6028" s="30" t="s">
        <v>34057</v>
      </c>
      <c r="C6028" s="29" t="s">
        <v>34070</v>
      </c>
      <c r="D6028" s="30" t="s">
        <v>34071</v>
      </c>
      <c r="E6028" s="29" t="s">
        <v>11847</v>
      </c>
      <c r="F6028" s="30" t="s">
        <v>34075</v>
      </c>
    </row>
    <row r="6029" spans="1:6" ht="28.8" hidden="1" x14ac:dyDescent="0.3">
      <c r="A6029" s="29">
        <v>16</v>
      </c>
      <c r="B6029" s="30" t="s">
        <v>34057</v>
      </c>
      <c r="C6029" s="29" t="s">
        <v>34070</v>
      </c>
      <c r="D6029" s="30" t="s">
        <v>34071</v>
      </c>
      <c r="E6029" s="29" t="s">
        <v>11849</v>
      </c>
      <c r="F6029" s="30" t="s">
        <v>34076</v>
      </c>
    </row>
    <row r="6030" spans="1:6" ht="28.8" hidden="1" x14ac:dyDescent="0.3">
      <c r="A6030" s="29">
        <v>16</v>
      </c>
      <c r="B6030" s="30" t="s">
        <v>34057</v>
      </c>
      <c r="C6030" s="29" t="s">
        <v>34070</v>
      </c>
      <c r="D6030" s="30" t="s">
        <v>34071</v>
      </c>
      <c r="E6030" s="29" t="s">
        <v>11851</v>
      </c>
      <c r="F6030" s="30" t="s">
        <v>34077</v>
      </c>
    </row>
    <row r="6031" spans="1:6" ht="28.8" hidden="1" x14ac:dyDescent="0.3">
      <c r="A6031" s="29">
        <v>16</v>
      </c>
      <c r="B6031" s="30" t="s">
        <v>34057</v>
      </c>
      <c r="C6031" s="29" t="s">
        <v>34070</v>
      </c>
      <c r="D6031" s="30" t="s">
        <v>34071</v>
      </c>
      <c r="E6031" s="29" t="s">
        <v>11853</v>
      </c>
      <c r="F6031" s="30" t="s">
        <v>34078</v>
      </c>
    </row>
    <row r="6032" spans="1:6" ht="28.8" hidden="1" x14ac:dyDescent="0.3">
      <c r="A6032" s="29">
        <v>16</v>
      </c>
      <c r="B6032" s="30" t="s">
        <v>34057</v>
      </c>
      <c r="C6032" s="29" t="s">
        <v>34070</v>
      </c>
      <c r="D6032" s="30" t="s">
        <v>34071</v>
      </c>
      <c r="E6032" s="29" t="s">
        <v>11855</v>
      </c>
      <c r="F6032" s="30" t="s">
        <v>34079</v>
      </c>
    </row>
    <row r="6033" spans="1:6" ht="28.8" hidden="1" x14ac:dyDescent="0.3">
      <c r="A6033" s="29">
        <v>16</v>
      </c>
      <c r="B6033" s="30" t="s">
        <v>34057</v>
      </c>
      <c r="C6033" s="29" t="s">
        <v>34070</v>
      </c>
      <c r="D6033" s="30" t="s">
        <v>34071</v>
      </c>
      <c r="E6033" s="29" t="s">
        <v>11857</v>
      </c>
      <c r="F6033" s="30" t="s">
        <v>34080</v>
      </c>
    </row>
    <row r="6034" spans="1:6" ht="28.8" hidden="1" x14ac:dyDescent="0.3">
      <c r="A6034" s="29">
        <v>16</v>
      </c>
      <c r="B6034" s="30" t="s">
        <v>34057</v>
      </c>
      <c r="C6034" s="29" t="s">
        <v>34070</v>
      </c>
      <c r="D6034" s="30" t="s">
        <v>34071</v>
      </c>
      <c r="E6034" s="29" t="s">
        <v>11859</v>
      </c>
      <c r="F6034" s="30" t="s">
        <v>34081</v>
      </c>
    </row>
    <row r="6035" spans="1:6" ht="43.2" hidden="1" x14ac:dyDescent="0.3">
      <c r="A6035" s="29">
        <v>16</v>
      </c>
      <c r="B6035" s="30" t="s">
        <v>34057</v>
      </c>
      <c r="C6035" s="29" t="s">
        <v>34082</v>
      </c>
      <c r="D6035" s="30" t="s">
        <v>34083</v>
      </c>
      <c r="E6035" s="29" t="s">
        <v>11861</v>
      </c>
      <c r="F6035" s="30" t="s">
        <v>34084</v>
      </c>
    </row>
    <row r="6036" spans="1:6" ht="43.2" hidden="1" x14ac:dyDescent="0.3">
      <c r="A6036" s="29">
        <v>16</v>
      </c>
      <c r="B6036" s="30" t="s">
        <v>34057</v>
      </c>
      <c r="C6036" s="29" t="s">
        <v>34082</v>
      </c>
      <c r="D6036" s="30" t="s">
        <v>34083</v>
      </c>
      <c r="E6036" s="29" t="s">
        <v>11863</v>
      </c>
      <c r="F6036" s="30" t="s">
        <v>34085</v>
      </c>
    </row>
    <row r="6037" spans="1:6" ht="43.2" hidden="1" x14ac:dyDescent="0.3">
      <c r="A6037" s="29">
        <v>16</v>
      </c>
      <c r="B6037" s="30" t="s">
        <v>34057</v>
      </c>
      <c r="C6037" s="29" t="s">
        <v>34082</v>
      </c>
      <c r="D6037" s="30" t="s">
        <v>34083</v>
      </c>
      <c r="E6037" s="29" t="s">
        <v>11865</v>
      </c>
      <c r="F6037" s="30" t="s">
        <v>34086</v>
      </c>
    </row>
    <row r="6038" spans="1:6" ht="43.2" hidden="1" x14ac:dyDescent="0.3">
      <c r="A6038" s="29">
        <v>16</v>
      </c>
      <c r="B6038" s="30" t="s">
        <v>34057</v>
      </c>
      <c r="C6038" s="29" t="s">
        <v>34082</v>
      </c>
      <c r="D6038" s="30" t="s">
        <v>34083</v>
      </c>
      <c r="E6038" s="29" t="s">
        <v>11867</v>
      </c>
      <c r="F6038" s="30" t="s">
        <v>34087</v>
      </c>
    </row>
    <row r="6039" spans="1:6" ht="43.2" hidden="1" x14ac:dyDescent="0.3">
      <c r="A6039" s="29">
        <v>16</v>
      </c>
      <c r="B6039" s="30" t="s">
        <v>34057</v>
      </c>
      <c r="C6039" s="29" t="s">
        <v>34082</v>
      </c>
      <c r="D6039" s="30" t="s">
        <v>34083</v>
      </c>
      <c r="E6039" s="29" t="s">
        <v>11869</v>
      </c>
      <c r="F6039" s="30" t="s">
        <v>34088</v>
      </c>
    </row>
    <row r="6040" spans="1:6" ht="43.2" hidden="1" x14ac:dyDescent="0.3">
      <c r="A6040" s="29">
        <v>16</v>
      </c>
      <c r="B6040" s="30" t="s">
        <v>34057</v>
      </c>
      <c r="C6040" s="29" t="s">
        <v>34082</v>
      </c>
      <c r="D6040" s="30" t="s">
        <v>34083</v>
      </c>
      <c r="E6040" s="29" t="s">
        <v>11871</v>
      </c>
      <c r="F6040" s="30" t="s">
        <v>34089</v>
      </c>
    </row>
    <row r="6041" spans="1:6" ht="43.2" hidden="1" x14ac:dyDescent="0.3">
      <c r="A6041" s="29">
        <v>16</v>
      </c>
      <c r="B6041" s="30" t="s">
        <v>34057</v>
      </c>
      <c r="C6041" s="29" t="s">
        <v>34082</v>
      </c>
      <c r="D6041" s="30" t="s">
        <v>34083</v>
      </c>
      <c r="E6041" s="29" t="s">
        <v>11873</v>
      </c>
      <c r="F6041" s="30" t="s">
        <v>34090</v>
      </c>
    </row>
    <row r="6042" spans="1:6" ht="43.2" hidden="1" x14ac:dyDescent="0.3">
      <c r="A6042" s="29">
        <v>16</v>
      </c>
      <c r="B6042" s="30" t="s">
        <v>34057</v>
      </c>
      <c r="C6042" s="29" t="s">
        <v>34082</v>
      </c>
      <c r="D6042" s="30" t="s">
        <v>34083</v>
      </c>
      <c r="E6042" s="29" t="s">
        <v>11875</v>
      </c>
      <c r="F6042" s="30" t="s">
        <v>34091</v>
      </c>
    </row>
    <row r="6043" spans="1:6" ht="43.2" hidden="1" x14ac:dyDescent="0.3">
      <c r="A6043" s="29">
        <v>16</v>
      </c>
      <c r="B6043" s="30" t="s">
        <v>34057</v>
      </c>
      <c r="C6043" s="29" t="s">
        <v>34082</v>
      </c>
      <c r="D6043" s="30" t="s">
        <v>34083</v>
      </c>
      <c r="E6043" s="29" t="s">
        <v>11877</v>
      </c>
      <c r="F6043" s="30" t="s">
        <v>34092</v>
      </c>
    </row>
    <row r="6044" spans="1:6" ht="43.2" hidden="1" x14ac:dyDescent="0.3">
      <c r="A6044" s="29">
        <v>16</v>
      </c>
      <c r="B6044" s="30" t="s">
        <v>34057</v>
      </c>
      <c r="C6044" s="29" t="s">
        <v>34082</v>
      </c>
      <c r="D6044" s="30" t="s">
        <v>34083</v>
      </c>
      <c r="E6044" s="29" t="s">
        <v>11879</v>
      </c>
      <c r="F6044" s="30" t="s">
        <v>34093</v>
      </c>
    </row>
    <row r="6045" spans="1:6" ht="28.8" hidden="1" x14ac:dyDescent="0.3">
      <c r="A6045" s="29">
        <v>16</v>
      </c>
      <c r="B6045" s="30" t="s">
        <v>34057</v>
      </c>
      <c r="C6045" s="29" t="s">
        <v>34094</v>
      </c>
      <c r="D6045" s="30" t="s">
        <v>34095</v>
      </c>
      <c r="E6045" s="29" t="s">
        <v>11881</v>
      </c>
      <c r="F6045" s="30" t="s">
        <v>34096</v>
      </c>
    </row>
    <row r="6046" spans="1:6" ht="43.2" hidden="1" x14ac:dyDescent="0.3">
      <c r="A6046" s="29">
        <v>16</v>
      </c>
      <c r="B6046" s="30" t="s">
        <v>34057</v>
      </c>
      <c r="C6046" s="29" t="s">
        <v>34094</v>
      </c>
      <c r="D6046" s="30" t="s">
        <v>34095</v>
      </c>
      <c r="E6046" s="29" t="s">
        <v>11883</v>
      </c>
      <c r="F6046" s="30" t="s">
        <v>34097</v>
      </c>
    </row>
    <row r="6047" spans="1:6" ht="28.8" hidden="1" x14ac:dyDescent="0.3">
      <c r="A6047" s="29">
        <v>16</v>
      </c>
      <c r="B6047" s="30" t="s">
        <v>34057</v>
      </c>
      <c r="C6047" s="29" t="s">
        <v>34094</v>
      </c>
      <c r="D6047" s="30" t="s">
        <v>34095</v>
      </c>
      <c r="E6047" s="29" t="s">
        <v>11885</v>
      </c>
      <c r="F6047" s="30" t="s">
        <v>34098</v>
      </c>
    </row>
    <row r="6048" spans="1:6" ht="28.8" hidden="1" x14ac:dyDescent="0.3">
      <c r="A6048" s="29">
        <v>16</v>
      </c>
      <c r="B6048" s="30" t="s">
        <v>34057</v>
      </c>
      <c r="C6048" s="29" t="s">
        <v>34094</v>
      </c>
      <c r="D6048" s="30" t="s">
        <v>34095</v>
      </c>
      <c r="E6048" s="29" t="s">
        <v>11887</v>
      </c>
      <c r="F6048" s="30" t="s">
        <v>34099</v>
      </c>
    </row>
    <row r="6049" spans="1:6" ht="28.8" hidden="1" x14ac:dyDescent="0.3">
      <c r="A6049" s="29">
        <v>16</v>
      </c>
      <c r="B6049" s="30" t="s">
        <v>34057</v>
      </c>
      <c r="C6049" s="29" t="s">
        <v>34094</v>
      </c>
      <c r="D6049" s="30" t="s">
        <v>34095</v>
      </c>
      <c r="E6049" s="29" t="s">
        <v>11889</v>
      </c>
      <c r="F6049" s="30" t="s">
        <v>34100</v>
      </c>
    </row>
    <row r="6050" spans="1:6" ht="28.8" hidden="1" x14ac:dyDescent="0.3">
      <c r="A6050" s="29">
        <v>16</v>
      </c>
      <c r="B6050" s="30" t="s">
        <v>34057</v>
      </c>
      <c r="C6050" s="29" t="s">
        <v>34094</v>
      </c>
      <c r="D6050" s="30" t="s">
        <v>34095</v>
      </c>
      <c r="E6050" s="29" t="s">
        <v>11891</v>
      </c>
      <c r="F6050" s="30" t="s">
        <v>34101</v>
      </c>
    </row>
    <row r="6051" spans="1:6" ht="28.8" hidden="1" x14ac:dyDescent="0.3">
      <c r="A6051" s="29">
        <v>16</v>
      </c>
      <c r="B6051" s="30" t="s">
        <v>34057</v>
      </c>
      <c r="C6051" s="29" t="s">
        <v>34094</v>
      </c>
      <c r="D6051" s="30" t="s">
        <v>34095</v>
      </c>
      <c r="E6051" s="29" t="s">
        <v>11893</v>
      </c>
      <c r="F6051" s="30" t="s">
        <v>34102</v>
      </c>
    </row>
    <row r="6052" spans="1:6" ht="43.2" hidden="1" x14ac:dyDescent="0.3">
      <c r="A6052" s="29">
        <v>16</v>
      </c>
      <c r="B6052" s="30" t="s">
        <v>34057</v>
      </c>
      <c r="C6052" s="29" t="s">
        <v>34094</v>
      </c>
      <c r="D6052" s="30" t="s">
        <v>34095</v>
      </c>
      <c r="E6052" s="29" t="s">
        <v>11895</v>
      </c>
      <c r="F6052" s="30" t="s">
        <v>34103</v>
      </c>
    </row>
    <row r="6053" spans="1:6" ht="28.8" hidden="1" x14ac:dyDescent="0.3">
      <c r="A6053" s="29">
        <v>16</v>
      </c>
      <c r="B6053" s="30" t="s">
        <v>34057</v>
      </c>
      <c r="C6053" s="29" t="s">
        <v>34094</v>
      </c>
      <c r="D6053" s="30" t="s">
        <v>34095</v>
      </c>
      <c r="E6053" s="29" t="s">
        <v>11897</v>
      </c>
      <c r="F6053" s="30" t="s">
        <v>34104</v>
      </c>
    </row>
    <row r="6054" spans="1:6" ht="43.2" hidden="1" x14ac:dyDescent="0.3">
      <c r="A6054" s="29">
        <v>16</v>
      </c>
      <c r="B6054" s="30" t="s">
        <v>34057</v>
      </c>
      <c r="C6054" s="29" t="s">
        <v>34105</v>
      </c>
      <c r="D6054" s="30" t="s">
        <v>34106</v>
      </c>
      <c r="E6054" s="29" t="s">
        <v>11899</v>
      </c>
      <c r="F6054" s="30" t="s">
        <v>34107</v>
      </c>
    </row>
    <row r="6055" spans="1:6" ht="43.2" hidden="1" x14ac:dyDescent="0.3">
      <c r="A6055" s="29">
        <v>16</v>
      </c>
      <c r="B6055" s="30" t="s">
        <v>34057</v>
      </c>
      <c r="C6055" s="29" t="s">
        <v>34105</v>
      </c>
      <c r="D6055" s="30" t="s">
        <v>34106</v>
      </c>
      <c r="E6055" s="29" t="s">
        <v>11901</v>
      </c>
      <c r="F6055" s="30" t="s">
        <v>34108</v>
      </c>
    </row>
    <row r="6056" spans="1:6" ht="43.2" hidden="1" x14ac:dyDescent="0.3">
      <c r="A6056" s="29">
        <v>16</v>
      </c>
      <c r="B6056" s="30" t="s">
        <v>34057</v>
      </c>
      <c r="C6056" s="29" t="s">
        <v>34105</v>
      </c>
      <c r="D6056" s="30" t="s">
        <v>34106</v>
      </c>
      <c r="E6056" s="29" t="s">
        <v>11903</v>
      </c>
      <c r="F6056" s="30" t="s">
        <v>34109</v>
      </c>
    </row>
    <row r="6057" spans="1:6" ht="43.2" hidden="1" x14ac:dyDescent="0.3">
      <c r="A6057" s="29">
        <v>16</v>
      </c>
      <c r="B6057" s="30" t="s">
        <v>34057</v>
      </c>
      <c r="C6057" s="29" t="s">
        <v>34105</v>
      </c>
      <c r="D6057" s="30" t="s">
        <v>34106</v>
      </c>
      <c r="E6057" s="29" t="s">
        <v>11905</v>
      </c>
      <c r="F6057" s="30" t="s">
        <v>34110</v>
      </c>
    </row>
    <row r="6058" spans="1:6" ht="43.2" hidden="1" x14ac:dyDescent="0.3">
      <c r="A6058" s="29">
        <v>16</v>
      </c>
      <c r="B6058" s="30" t="s">
        <v>34057</v>
      </c>
      <c r="C6058" s="29" t="s">
        <v>34105</v>
      </c>
      <c r="D6058" s="30" t="s">
        <v>34106</v>
      </c>
      <c r="E6058" s="29" t="s">
        <v>11907</v>
      </c>
      <c r="F6058" s="30" t="s">
        <v>34111</v>
      </c>
    </row>
    <row r="6059" spans="1:6" ht="43.2" hidden="1" x14ac:dyDescent="0.3">
      <c r="A6059" s="29">
        <v>16</v>
      </c>
      <c r="B6059" s="30" t="s">
        <v>34057</v>
      </c>
      <c r="C6059" s="29" t="s">
        <v>34105</v>
      </c>
      <c r="D6059" s="30" t="s">
        <v>34106</v>
      </c>
      <c r="E6059" s="29" t="s">
        <v>11909</v>
      </c>
      <c r="F6059" s="30" t="s">
        <v>34112</v>
      </c>
    </row>
    <row r="6060" spans="1:6" ht="43.2" hidden="1" x14ac:dyDescent="0.3">
      <c r="A6060" s="29">
        <v>16</v>
      </c>
      <c r="B6060" s="30" t="s">
        <v>34057</v>
      </c>
      <c r="C6060" s="29" t="s">
        <v>34105</v>
      </c>
      <c r="D6060" s="30" t="s">
        <v>34106</v>
      </c>
      <c r="E6060" s="29" t="s">
        <v>11911</v>
      </c>
      <c r="F6060" s="30" t="s">
        <v>34113</v>
      </c>
    </row>
    <row r="6061" spans="1:6" ht="43.2" hidden="1" x14ac:dyDescent="0.3">
      <c r="A6061" s="29">
        <v>16</v>
      </c>
      <c r="B6061" s="30" t="s">
        <v>34057</v>
      </c>
      <c r="C6061" s="29" t="s">
        <v>34105</v>
      </c>
      <c r="D6061" s="30" t="s">
        <v>34106</v>
      </c>
      <c r="E6061" s="29" t="s">
        <v>11913</v>
      </c>
      <c r="F6061" s="30" t="s">
        <v>34114</v>
      </c>
    </row>
    <row r="6062" spans="1:6" ht="43.2" hidden="1" x14ac:dyDescent="0.3">
      <c r="A6062" s="29">
        <v>16</v>
      </c>
      <c r="B6062" s="30" t="s">
        <v>34057</v>
      </c>
      <c r="C6062" s="29" t="s">
        <v>34105</v>
      </c>
      <c r="D6062" s="30" t="s">
        <v>34106</v>
      </c>
      <c r="E6062" s="29" t="s">
        <v>11915</v>
      </c>
      <c r="F6062" s="30" t="s">
        <v>34115</v>
      </c>
    </row>
    <row r="6063" spans="1:6" ht="28.8" hidden="1" x14ac:dyDescent="0.3">
      <c r="A6063" s="29">
        <v>16</v>
      </c>
      <c r="B6063" s="30" t="s">
        <v>34057</v>
      </c>
      <c r="C6063" s="29" t="s">
        <v>34116</v>
      </c>
      <c r="D6063" s="30" t="s">
        <v>34117</v>
      </c>
      <c r="E6063" s="29" t="s">
        <v>11917</v>
      </c>
      <c r="F6063" s="30" t="s">
        <v>34118</v>
      </c>
    </row>
    <row r="6064" spans="1:6" ht="28.8" hidden="1" x14ac:dyDescent="0.3">
      <c r="A6064" s="29">
        <v>16</v>
      </c>
      <c r="B6064" s="30" t="s">
        <v>34057</v>
      </c>
      <c r="C6064" s="29" t="s">
        <v>34116</v>
      </c>
      <c r="D6064" s="30" t="s">
        <v>34117</v>
      </c>
      <c r="E6064" s="29" t="s">
        <v>11919</v>
      </c>
      <c r="F6064" s="30" t="s">
        <v>34119</v>
      </c>
    </row>
    <row r="6065" spans="1:6" ht="28.8" hidden="1" x14ac:dyDescent="0.3">
      <c r="A6065" s="29">
        <v>16</v>
      </c>
      <c r="B6065" s="30" t="s">
        <v>34057</v>
      </c>
      <c r="C6065" s="29" t="s">
        <v>34116</v>
      </c>
      <c r="D6065" s="30" t="s">
        <v>34117</v>
      </c>
      <c r="E6065" s="29" t="s">
        <v>11921</v>
      </c>
      <c r="F6065" s="30" t="s">
        <v>34120</v>
      </c>
    </row>
    <row r="6066" spans="1:6" ht="28.8" hidden="1" x14ac:dyDescent="0.3">
      <c r="A6066" s="29">
        <v>16</v>
      </c>
      <c r="B6066" s="30" t="s">
        <v>34057</v>
      </c>
      <c r="C6066" s="29" t="s">
        <v>34116</v>
      </c>
      <c r="D6066" s="30" t="s">
        <v>34117</v>
      </c>
      <c r="E6066" s="29" t="s">
        <v>11923</v>
      </c>
      <c r="F6066" s="30" t="s">
        <v>34121</v>
      </c>
    </row>
    <row r="6067" spans="1:6" ht="43.2" hidden="1" x14ac:dyDescent="0.3">
      <c r="A6067" s="29">
        <v>16</v>
      </c>
      <c r="B6067" s="30" t="s">
        <v>34057</v>
      </c>
      <c r="C6067" s="29" t="s">
        <v>34122</v>
      </c>
      <c r="D6067" s="30" t="s">
        <v>34123</v>
      </c>
      <c r="E6067" s="29" t="s">
        <v>11925</v>
      </c>
      <c r="F6067" s="30" t="s">
        <v>34124</v>
      </c>
    </row>
    <row r="6068" spans="1:6" ht="43.2" hidden="1" x14ac:dyDescent="0.3">
      <c r="A6068" s="29">
        <v>16</v>
      </c>
      <c r="B6068" s="30" t="s">
        <v>34057</v>
      </c>
      <c r="C6068" s="29" t="s">
        <v>34122</v>
      </c>
      <c r="D6068" s="30" t="s">
        <v>34123</v>
      </c>
      <c r="E6068" s="29" t="s">
        <v>11927</v>
      </c>
      <c r="F6068" s="30" t="s">
        <v>34125</v>
      </c>
    </row>
    <row r="6069" spans="1:6" ht="43.2" hidden="1" x14ac:dyDescent="0.3">
      <c r="A6069" s="29">
        <v>16</v>
      </c>
      <c r="B6069" s="30" t="s">
        <v>34057</v>
      </c>
      <c r="C6069" s="29" t="s">
        <v>34122</v>
      </c>
      <c r="D6069" s="30" t="s">
        <v>34123</v>
      </c>
      <c r="E6069" s="29" t="s">
        <v>11929</v>
      </c>
      <c r="F6069" s="30" t="s">
        <v>34126</v>
      </c>
    </row>
    <row r="6070" spans="1:6" ht="43.2" hidden="1" x14ac:dyDescent="0.3">
      <c r="A6070" s="29">
        <v>16</v>
      </c>
      <c r="B6070" s="30" t="s">
        <v>34057</v>
      </c>
      <c r="C6070" s="29" t="s">
        <v>34122</v>
      </c>
      <c r="D6070" s="30" t="s">
        <v>34123</v>
      </c>
      <c r="E6070" s="29" t="s">
        <v>11931</v>
      </c>
      <c r="F6070" s="30" t="s">
        <v>34127</v>
      </c>
    </row>
    <row r="6071" spans="1:6" ht="28.8" hidden="1" x14ac:dyDescent="0.3">
      <c r="A6071" s="29">
        <v>16</v>
      </c>
      <c r="B6071" s="30" t="s">
        <v>34057</v>
      </c>
      <c r="C6071" s="29" t="s">
        <v>34128</v>
      </c>
      <c r="D6071" s="30" t="s">
        <v>34129</v>
      </c>
      <c r="E6071" s="29" t="s">
        <v>11933</v>
      </c>
      <c r="F6071" s="30" t="s">
        <v>34130</v>
      </c>
    </row>
    <row r="6072" spans="1:6" ht="28.8" hidden="1" x14ac:dyDescent="0.3">
      <c r="A6072" s="29">
        <v>16</v>
      </c>
      <c r="B6072" s="30" t="s">
        <v>34057</v>
      </c>
      <c r="C6072" s="29" t="s">
        <v>34128</v>
      </c>
      <c r="D6072" s="30" t="s">
        <v>34129</v>
      </c>
      <c r="E6072" s="29" t="s">
        <v>11935</v>
      </c>
      <c r="F6072" s="30" t="s">
        <v>34131</v>
      </c>
    </row>
    <row r="6073" spans="1:6" ht="28.8" hidden="1" x14ac:dyDescent="0.3">
      <c r="A6073" s="29">
        <v>16</v>
      </c>
      <c r="B6073" s="30" t="s">
        <v>34057</v>
      </c>
      <c r="C6073" s="29" t="s">
        <v>34128</v>
      </c>
      <c r="D6073" s="30" t="s">
        <v>34129</v>
      </c>
      <c r="E6073" s="29" t="s">
        <v>11937</v>
      </c>
      <c r="F6073" s="30" t="s">
        <v>34132</v>
      </c>
    </row>
    <row r="6074" spans="1:6" ht="28.8" hidden="1" x14ac:dyDescent="0.3">
      <c r="A6074" s="29">
        <v>16</v>
      </c>
      <c r="B6074" s="30" t="s">
        <v>34057</v>
      </c>
      <c r="C6074" s="29" t="s">
        <v>34133</v>
      </c>
      <c r="D6074" s="30" t="s">
        <v>34134</v>
      </c>
      <c r="E6074" s="29" t="s">
        <v>11939</v>
      </c>
      <c r="F6074" s="30" t="s">
        <v>34135</v>
      </c>
    </row>
    <row r="6075" spans="1:6" ht="28.8" hidden="1" x14ac:dyDescent="0.3">
      <c r="A6075" s="29">
        <v>16</v>
      </c>
      <c r="B6075" s="30" t="s">
        <v>34057</v>
      </c>
      <c r="C6075" s="29" t="s">
        <v>34133</v>
      </c>
      <c r="D6075" s="30" t="s">
        <v>34134</v>
      </c>
      <c r="E6075" s="29" t="s">
        <v>11941</v>
      </c>
      <c r="F6075" s="30" t="s">
        <v>34136</v>
      </c>
    </row>
    <row r="6076" spans="1:6" ht="28.8" hidden="1" x14ac:dyDescent="0.3">
      <c r="A6076" s="29">
        <v>16</v>
      </c>
      <c r="B6076" s="30" t="s">
        <v>34057</v>
      </c>
      <c r="C6076" s="29" t="s">
        <v>34133</v>
      </c>
      <c r="D6076" s="30" t="s">
        <v>34134</v>
      </c>
      <c r="E6076" s="29" t="s">
        <v>11943</v>
      </c>
      <c r="F6076" s="30" t="s">
        <v>34137</v>
      </c>
    </row>
    <row r="6077" spans="1:6" ht="28.8" hidden="1" x14ac:dyDescent="0.3">
      <c r="A6077" s="29">
        <v>16</v>
      </c>
      <c r="B6077" s="30" t="s">
        <v>34057</v>
      </c>
      <c r="C6077" s="29" t="s">
        <v>34133</v>
      </c>
      <c r="D6077" s="30" t="s">
        <v>34134</v>
      </c>
      <c r="E6077" s="29" t="s">
        <v>11945</v>
      </c>
      <c r="F6077" s="30" t="s">
        <v>34138</v>
      </c>
    </row>
    <row r="6078" spans="1:6" ht="28.8" hidden="1" x14ac:dyDescent="0.3">
      <c r="A6078" s="29">
        <v>16</v>
      </c>
      <c r="B6078" s="30" t="s">
        <v>34057</v>
      </c>
      <c r="C6078" s="29" t="s">
        <v>34133</v>
      </c>
      <c r="D6078" s="30" t="s">
        <v>34134</v>
      </c>
      <c r="E6078" s="29" t="s">
        <v>11947</v>
      </c>
      <c r="F6078" s="30" t="s">
        <v>34139</v>
      </c>
    </row>
    <row r="6079" spans="1:6" ht="28.8" hidden="1" x14ac:dyDescent="0.3">
      <c r="A6079" s="29">
        <v>16</v>
      </c>
      <c r="B6079" s="30" t="s">
        <v>34057</v>
      </c>
      <c r="C6079" s="29" t="s">
        <v>34133</v>
      </c>
      <c r="D6079" s="30" t="s">
        <v>34134</v>
      </c>
      <c r="E6079" s="29" t="s">
        <v>11949</v>
      </c>
      <c r="F6079" s="30" t="s">
        <v>34140</v>
      </c>
    </row>
    <row r="6080" spans="1:6" ht="28.8" hidden="1" x14ac:dyDescent="0.3">
      <c r="A6080" s="29">
        <v>16</v>
      </c>
      <c r="B6080" s="30" t="s">
        <v>34057</v>
      </c>
      <c r="C6080" s="29" t="s">
        <v>34133</v>
      </c>
      <c r="D6080" s="30" t="s">
        <v>34134</v>
      </c>
      <c r="E6080" s="29" t="s">
        <v>11951</v>
      </c>
      <c r="F6080" s="30" t="s">
        <v>34141</v>
      </c>
    </row>
    <row r="6081" spans="1:6" ht="28.8" hidden="1" x14ac:dyDescent="0.3">
      <c r="A6081" s="29">
        <v>16</v>
      </c>
      <c r="B6081" s="30" t="s">
        <v>34057</v>
      </c>
      <c r="C6081" s="29" t="s">
        <v>34142</v>
      </c>
      <c r="D6081" s="30" t="s">
        <v>34143</v>
      </c>
      <c r="E6081" s="29" t="s">
        <v>11953</v>
      </c>
      <c r="F6081" s="30" t="s">
        <v>34144</v>
      </c>
    </row>
    <row r="6082" spans="1:6" ht="28.8" hidden="1" x14ac:dyDescent="0.3">
      <c r="A6082" s="29">
        <v>16</v>
      </c>
      <c r="B6082" s="30" t="s">
        <v>34057</v>
      </c>
      <c r="C6082" s="29" t="s">
        <v>34142</v>
      </c>
      <c r="D6082" s="30" t="s">
        <v>34143</v>
      </c>
      <c r="E6082" s="29" t="s">
        <v>11955</v>
      </c>
      <c r="F6082" s="30" t="s">
        <v>34145</v>
      </c>
    </row>
    <row r="6083" spans="1:6" ht="28.8" hidden="1" x14ac:dyDescent="0.3">
      <c r="A6083" s="29">
        <v>16</v>
      </c>
      <c r="B6083" s="30" t="s">
        <v>34057</v>
      </c>
      <c r="C6083" s="29" t="s">
        <v>34142</v>
      </c>
      <c r="D6083" s="30" t="s">
        <v>34143</v>
      </c>
      <c r="E6083" s="29" t="s">
        <v>11957</v>
      </c>
      <c r="F6083" s="30" t="s">
        <v>34146</v>
      </c>
    </row>
    <row r="6084" spans="1:6" ht="28.8" hidden="1" x14ac:dyDescent="0.3">
      <c r="A6084" s="29">
        <v>16</v>
      </c>
      <c r="B6084" s="30" t="s">
        <v>34057</v>
      </c>
      <c r="C6084" s="29" t="s">
        <v>34142</v>
      </c>
      <c r="D6084" s="30" t="s">
        <v>34143</v>
      </c>
      <c r="E6084" s="29" t="s">
        <v>11959</v>
      </c>
      <c r="F6084" s="30" t="s">
        <v>34147</v>
      </c>
    </row>
    <row r="6085" spans="1:6" ht="28.8" hidden="1" x14ac:dyDescent="0.3">
      <c r="A6085" s="29">
        <v>16</v>
      </c>
      <c r="B6085" s="30" t="s">
        <v>34057</v>
      </c>
      <c r="C6085" s="29" t="s">
        <v>34142</v>
      </c>
      <c r="D6085" s="30" t="s">
        <v>34143</v>
      </c>
      <c r="E6085" s="29" t="s">
        <v>11961</v>
      </c>
      <c r="F6085" s="30" t="s">
        <v>34148</v>
      </c>
    </row>
    <row r="6086" spans="1:6" ht="28.8" hidden="1" x14ac:dyDescent="0.3">
      <c r="A6086" s="29">
        <v>16</v>
      </c>
      <c r="B6086" s="30" t="s">
        <v>34057</v>
      </c>
      <c r="C6086" s="29" t="s">
        <v>34142</v>
      </c>
      <c r="D6086" s="30" t="s">
        <v>34143</v>
      </c>
      <c r="E6086" s="29" t="s">
        <v>11963</v>
      </c>
      <c r="F6086" s="30" t="s">
        <v>34149</v>
      </c>
    </row>
    <row r="6087" spans="1:6" ht="28.8" hidden="1" x14ac:dyDescent="0.3">
      <c r="A6087" s="29">
        <v>16</v>
      </c>
      <c r="B6087" s="30" t="s">
        <v>34057</v>
      </c>
      <c r="C6087" s="29" t="s">
        <v>34142</v>
      </c>
      <c r="D6087" s="30" t="s">
        <v>34143</v>
      </c>
      <c r="E6087" s="29" t="s">
        <v>11965</v>
      </c>
      <c r="F6087" s="30" t="s">
        <v>34150</v>
      </c>
    </row>
    <row r="6088" spans="1:6" ht="28.8" hidden="1" x14ac:dyDescent="0.3">
      <c r="A6088" s="29">
        <v>16</v>
      </c>
      <c r="B6088" s="30" t="s">
        <v>34057</v>
      </c>
      <c r="C6088" s="29" t="s">
        <v>34151</v>
      </c>
      <c r="D6088" s="30" t="s">
        <v>34152</v>
      </c>
      <c r="E6088" s="29" t="s">
        <v>11967</v>
      </c>
      <c r="F6088" s="30" t="s">
        <v>34153</v>
      </c>
    </row>
    <row r="6089" spans="1:6" ht="28.8" hidden="1" x14ac:dyDescent="0.3">
      <c r="A6089" s="29">
        <v>16</v>
      </c>
      <c r="B6089" s="30" t="s">
        <v>34057</v>
      </c>
      <c r="C6089" s="29" t="s">
        <v>34151</v>
      </c>
      <c r="D6089" s="30" t="s">
        <v>34152</v>
      </c>
      <c r="E6089" s="29" t="s">
        <v>11969</v>
      </c>
      <c r="F6089" s="30" t="s">
        <v>34154</v>
      </c>
    </row>
    <row r="6090" spans="1:6" ht="28.8" hidden="1" x14ac:dyDescent="0.3">
      <c r="A6090" s="29">
        <v>16</v>
      </c>
      <c r="B6090" s="30" t="s">
        <v>34057</v>
      </c>
      <c r="C6090" s="29" t="s">
        <v>34151</v>
      </c>
      <c r="D6090" s="30" t="s">
        <v>34152</v>
      </c>
      <c r="E6090" s="29" t="s">
        <v>11971</v>
      </c>
      <c r="F6090" s="30" t="s">
        <v>34155</v>
      </c>
    </row>
    <row r="6091" spans="1:6" ht="28.8" hidden="1" x14ac:dyDescent="0.3">
      <c r="A6091" s="29">
        <v>16</v>
      </c>
      <c r="B6091" s="30" t="s">
        <v>34057</v>
      </c>
      <c r="C6091" s="29" t="s">
        <v>34151</v>
      </c>
      <c r="D6091" s="30" t="s">
        <v>34152</v>
      </c>
      <c r="E6091" s="29" t="s">
        <v>11973</v>
      </c>
      <c r="F6091" s="30" t="s">
        <v>34156</v>
      </c>
    </row>
    <row r="6092" spans="1:6" ht="28.8" hidden="1" x14ac:dyDescent="0.3">
      <c r="A6092" s="29">
        <v>16</v>
      </c>
      <c r="B6092" s="30" t="s">
        <v>34057</v>
      </c>
      <c r="C6092" s="29" t="s">
        <v>34151</v>
      </c>
      <c r="D6092" s="30" t="s">
        <v>34152</v>
      </c>
      <c r="E6092" s="29" t="s">
        <v>11975</v>
      </c>
      <c r="F6092" s="30" t="s">
        <v>34157</v>
      </c>
    </row>
    <row r="6093" spans="1:6" ht="28.8" hidden="1" x14ac:dyDescent="0.3">
      <c r="A6093" s="29">
        <v>16</v>
      </c>
      <c r="B6093" s="30" t="s">
        <v>34057</v>
      </c>
      <c r="C6093" s="29" t="s">
        <v>34151</v>
      </c>
      <c r="D6093" s="30" t="s">
        <v>34152</v>
      </c>
      <c r="E6093" s="29" t="s">
        <v>11977</v>
      </c>
      <c r="F6093" s="30" t="s">
        <v>34158</v>
      </c>
    </row>
    <row r="6094" spans="1:6" ht="28.8" hidden="1" x14ac:dyDescent="0.3">
      <c r="A6094" s="29">
        <v>16</v>
      </c>
      <c r="B6094" s="30" t="s">
        <v>34057</v>
      </c>
      <c r="C6094" s="29" t="s">
        <v>34151</v>
      </c>
      <c r="D6094" s="30" t="s">
        <v>34152</v>
      </c>
      <c r="E6094" s="29" t="s">
        <v>11979</v>
      </c>
      <c r="F6094" s="30" t="s">
        <v>34159</v>
      </c>
    </row>
    <row r="6095" spans="1:6" ht="28.8" hidden="1" x14ac:dyDescent="0.3">
      <c r="A6095" s="29">
        <v>16</v>
      </c>
      <c r="B6095" s="30" t="s">
        <v>34057</v>
      </c>
      <c r="C6095" s="29" t="s">
        <v>34160</v>
      </c>
      <c r="D6095" s="30" t="s">
        <v>34161</v>
      </c>
      <c r="E6095" s="29" t="s">
        <v>11981</v>
      </c>
      <c r="F6095" s="30" t="s">
        <v>34162</v>
      </c>
    </row>
    <row r="6096" spans="1:6" ht="28.8" hidden="1" x14ac:dyDescent="0.3">
      <c r="A6096" s="29">
        <v>16</v>
      </c>
      <c r="B6096" s="30" t="s">
        <v>34057</v>
      </c>
      <c r="C6096" s="29" t="s">
        <v>34160</v>
      </c>
      <c r="D6096" s="30" t="s">
        <v>34161</v>
      </c>
      <c r="E6096" s="29" t="s">
        <v>11983</v>
      </c>
      <c r="F6096" s="30" t="s">
        <v>34163</v>
      </c>
    </row>
    <row r="6097" spans="1:6" ht="28.8" hidden="1" x14ac:dyDescent="0.3">
      <c r="A6097" s="29">
        <v>16</v>
      </c>
      <c r="B6097" s="30" t="s">
        <v>34057</v>
      </c>
      <c r="C6097" s="29" t="s">
        <v>34160</v>
      </c>
      <c r="D6097" s="30" t="s">
        <v>34161</v>
      </c>
      <c r="E6097" s="29" t="s">
        <v>11985</v>
      </c>
      <c r="F6097" s="30" t="s">
        <v>34164</v>
      </c>
    </row>
    <row r="6098" spans="1:6" ht="28.8" hidden="1" x14ac:dyDescent="0.3">
      <c r="A6098" s="29">
        <v>16</v>
      </c>
      <c r="B6098" s="30" t="s">
        <v>34057</v>
      </c>
      <c r="C6098" s="29" t="s">
        <v>34160</v>
      </c>
      <c r="D6098" s="30" t="s">
        <v>34161</v>
      </c>
      <c r="E6098" s="29" t="s">
        <v>11987</v>
      </c>
      <c r="F6098" s="30" t="s">
        <v>34165</v>
      </c>
    </row>
    <row r="6099" spans="1:6" ht="28.8" hidden="1" x14ac:dyDescent="0.3">
      <c r="A6099" s="29">
        <v>16</v>
      </c>
      <c r="B6099" s="30" t="s">
        <v>34057</v>
      </c>
      <c r="C6099" s="29" t="s">
        <v>34160</v>
      </c>
      <c r="D6099" s="30" t="s">
        <v>34161</v>
      </c>
      <c r="E6099" s="29" t="s">
        <v>11989</v>
      </c>
      <c r="F6099" s="30" t="s">
        <v>34166</v>
      </c>
    </row>
    <row r="6100" spans="1:6" ht="28.8" hidden="1" x14ac:dyDescent="0.3">
      <c r="A6100" s="29">
        <v>16</v>
      </c>
      <c r="B6100" s="30" t="s">
        <v>34057</v>
      </c>
      <c r="C6100" s="29" t="s">
        <v>34160</v>
      </c>
      <c r="D6100" s="30" t="s">
        <v>34161</v>
      </c>
      <c r="E6100" s="29" t="s">
        <v>11991</v>
      </c>
      <c r="F6100" s="30" t="s">
        <v>34167</v>
      </c>
    </row>
    <row r="6101" spans="1:6" ht="28.8" hidden="1" x14ac:dyDescent="0.3">
      <c r="A6101" s="29">
        <v>16</v>
      </c>
      <c r="B6101" s="30" t="s">
        <v>34057</v>
      </c>
      <c r="C6101" s="29" t="s">
        <v>34160</v>
      </c>
      <c r="D6101" s="30" t="s">
        <v>34161</v>
      </c>
      <c r="E6101" s="29" t="s">
        <v>11993</v>
      </c>
      <c r="F6101" s="30" t="s">
        <v>34168</v>
      </c>
    </row>
    <row r="6102" spans="1:6" ht="28.8" hidden="1" x14ac:dyDescent="0.3">
      <c r="A6102" s="29">
        <v>16</v>
      </c>
      <c r="B6102" s="30" t="s">
        <v>34057</v>
      </c>
      <c r="C6102" s="29" t="s">
        <v>34169</v>
      </c>
      <c r="D6102" s="30" t="s">
        <v>34170</v>
      </c>
      <c r="E6102" s="29" t="s">
        <v>11995</v>
      </c>
      <c r="F6102" s="30" t="s">
        <v>34171</v>
      </c>
    </row>
    <row r="6103" spans="1:6" ht="28.8" hidden="1" x14ac:dyDescent="0.3">
      <c r="A6103" s="29">
        <v>16</v>
      </c>
      <c r="B6103" s="30" t="s">
        <v>34057</v>
      </c>
      <c r="C6103" s="29" t="s">
        <v>34169</v>
      </c>
      <c r="D6103" s="30" t="s">
        <v>34170</v>
      </c>
      <c r="E6103" s="29" t="s">
        <v>11997</v>
      </c>
      <c r="F6103" s="30" t="s">
        <v>34172</v>
      </c>
    </row>
    <row r="6104" spans="1:6" ht="28.8" hidden="1" x14ac:dyDescent="0.3">
      <c r="A6104" s="29">
        <v>16</v>
      </c>
      <c r="B6104" s="30" t="s">
        <v>34057</v>
      </c>
      <c r="C6104" s="29" t="s">
        <v>34169</v>
      </c>
      <c r="D6104" s="30" t="s">
        <v>34170</v>
      </c>
      <c r="E6104" s="29" t="s">
        <v>11999</v>
      </c>
      <c r="F6104" s="30" t="s">
        <v>34173</v>
      </c>
    </row>
    <row r="6105" spans="1:6" ht="28.8" hidden="1" x14ac:dyDescent="0.3">
      <c r="A6105" s="29">
        <v>16</v>
      </c>
      <c r="B6105" s="30" t="s">
        <v>34057</v>
      </c>
      <c r="C6105" s="29" t="s">
        <v>34169</v>
      </c>
      <c r="D6105" s="30" t="s">
        <v>34170</v>
      </c>
      <c r="E6105" s="29" t="s">
        <v>12001</v>
      </c>
      <c r="F6105" s="30" t="s">
        <v>34174</v>
      </c>
    </row>
    <row r="6106" spans="1:6" ht="28.8" hidden="1" x14ac:dyDescent="0.3">
      <c r="A6106" s="29">
        <v>16</v>
      </c>
      <c r="B6106" s="30" t="s">
        <v>34057</v>
      </c>
      <c r="C6106" s="29" t="s">
        <v>34169</v>
      </c>
      <c r="D6106" s="30" t="s">
        <v>34170</v>
      </c>
      <c r="E6106" s="29" t="s">
        <v>12003</v>
      </c>
      <c r="F6106" s="30" t="s">
        <v>34175</v>
      </c>
    </row>
    <row r="6107" spans="1:6" ht="28.8" hidden="1" x14ac:dyDescent="0.3">
      <c r="A6107" s="29">
        <v>16</v>
      </c>
      <c r="B6107" s="30" t="s">
        <v>34057</v>
      </c>
      <c r="C6107" s="29" t="s">
        <v>34169</v>
      </c>
      <c r="D6107" s="30" t="s">
        <v>34170</v>
      </c>
      <c r="E6107" s="29" t="s">
        <v>12005</v>
      </c>
      <c r="F6107" s="30" t="s">
        <v>34176</v>
      </c>
    </row>
    <row r="6108" spans="1:6" ht="28.8" hidden="1" x14ac:dyDescent="0.3">
      <c r="A6108" s="29">
        <v>16</v>
      </c>
      <c r="B6108" s="30" t="s">
        <v>34057</v>
      </c>
      <c r="C6108" s="29" t="s">
        <v>34177</v>
      </c>
      <c r="D6108" s="30" t="s">
        <v>34178</v>
      </c>
      <c r="E6108" s="29" t="s">
        <v>12007</v>
      </c>
      <c r="F6108" s="30" t="s">
        <v>34179</v>
      </c>
    </row>
    <row r="6109" spans="1:6" ht="28.8" hidden="1" x14ac:dyDescent="0.3">
      <c r="A6109" s="29">
        <v>16</v>
      </c>
      <c r="B6109" s="30" t="s">
        <v>34057</v>
      </c>
      <c r="C6109" s="29" t="s">
        <v>34177</v>
      </c>
      <c r="D6109" s="30" t="s">
        <v>34178</v>
      </c>
      <c r="E6109" s="29" t="s">
        <v>12009</v>
      </c>
      <c r="F6109" s="30" t="s">
        <v>34180</v>
      </c>
    </row>
    <row r="6110" spans="1:6" ht="28.8" hidden="1" x14ac:dyDescent="0.3">
      <c r="A6110" s="29">
        <v>16</v>
      </c>
      <c r="B6110" s="30" t="s">
        <v>34057</v>
      </c>
      <c r="C6110" s="29" t="s">
        <v>34177</v>
      </c>
      <c r="D6110" s="30" t="s">
        <v>34178</v>
      </c>
      <c r="E6110" s="29" t="s">
        <v>12011</v>
      </c>
      <c r="F6110" s="30" t="s">
        <v>34181</v>
      </c>
    </row>
    <row r="6111" spans="1:6" ht="28.8" hidden="1" x14ac:dyDescent="0.3">
      <c r="A6111" s="29">
        <v>16</v>
      </c>
      <c r="B6111" s="30" t="s">
        <v>34057</v>
      </c>
      <c r="C6111" s="29" t="s">
        <v>34177</v>
      </c>
      <c r="D6111" s="30" t="s">
        <v>34178</v>
      </c>
      <c r="E6111" s="29" t="s">
        <v>12013</v>
      </c>
      <c r="F6111" s="30" t="s">
        <v>34182</v>
      </c>
    </row>
    <row r="6112" spans="1:6" ht="28.8" hidden="1" x14ac:dyDescent="0.3">
      <c r="A6112" s="29">
        <v>16</v>
      </c>
      <c r="B6112" s="30" t="s">
        <v>34057</v>
      </c>
      <c r="C6112" s="29" t="s">
        <v>34177</v>
      </c>
      <c r="D6112" s="30" t="s">
        <v>34178</v>
      </c>
      <c r="E6112" s="29" t="s">
        <v>12015</v>
      </c>
      <c r="F6112" s="30" t="s">
        <v>34183</v>
      </c>
    </row>
    <row r="6113" spans="1:6" ht="28.8" hidden="1" x14ac:dyDescent="0.3">
      <c r="A6113" s="29">
        <v>16</v>
      </c>
      <c r="B6113" s="30" t="s">
        <v>34057</v>
      </c>
      <c r="C6113" s="29" t="s">
        <v>34177</v>
      </c>
      <c r="D6113" s="30" t="s">
        <v>34178</v>
      </c>
      <c r="E6113" s="29" t="s">
        <v>12017</v>
      </c>
      <c r="F6113" s="30" t="s">
        <v>34184</v>
      </c>
    </row>
    <row r="6114" spans="1:6" ht="28.8" hidden="1" x14ac:dyDescent="0.3">
      <c r="A6114" s="29">
        <v>16</v>
      </c>
      <c r="B6114" s="30" t="s">
        <v>34057</v>
      </c>
      <c r="C6114" s="29" t="s">
        <v>34177</v>
      </c>
      <c r="D6114" s="30" t="s">
        <v>34178</v>
      </c>
      <c r="E6114" s="29" t="s">
        <v>12019</v>
      </c>
      <c r="F6114" s="30" t="s">
        <v>34185</v>
      </c>
    </row>
    <row r="6115" spans="1:6" ht="28.8" hidden="1" x14ac:dyDescent="0.3">
      <c r="A6115" s="29">
        <v>16</v>
      </c>
      <c r="B6115" s="30" t="s">
        <v>34057</v>
      </c>
      <c r="C6115" s="29" t="s">
        <v>34177</v>
      </c>
      <c r="D6115" s="30" t="s">
        <v>34178</v>
      </c>
      <c r="E6115" s="29" t="s">
        <v>12021</v>
      </c>
      <c r="F6115" s="30" t="s">
        <v>34186</v>
      </c>
    </row>
    <row r="6116" spans="1:6" ht="28.8" hidden="1" x14ac:dyDescent="0.3">
      <c r="A6116" s="29">
        <v>16</v>
      </c>
      <c r="B6116" s="30" t="s">
        <v>34057</v>
      </c>
      <c r="C6116" s="29" t="s">
        <v>34177</v>
      </c>
      <c r="D6116" s="30" t="s">
        <v>34178</v>
      </c>
      <c r="E6116" s="29" t="s">
        <v>12023</v>
      </c>
      <c r="F6116" s="30" t="s">
        <v>34187</v>
      </c>
    </row>
    <row r="6117" spans="1:6" ht="28.8" hidden="1" x14ac:dyDescent="0.3">
      <c r="A6117" s="29">
        <v>16</v>
      </c>
      <c r="B6117" s="30" t="s">
        <v>34057</v>
      </c>
      <c r="C6117" s="29" t="s">
        <v>34188</v>
      </c>
      <c r="D6117" s="30" t="s">
        <v>34189</v>
      </c>
      <c r="E6117" s="29" t="s">
        <v>12025</v>
      </c>
      <c r="F6117" s="30" t="s">
        <v>34190</v>
      </c>
    </row>
    <row r="6118" spans="1:6" ht="28.8" hidden="1" x14ac:dyDescent="0.3">
      <c r="A6118" s="29">
        <v>16</v>
      </c>
      <c r="B6118" s="30" t="s">
        <v>34057</v>
      </c>
      <c r="C6118" s="29" t="s">
        <v>34188</v>
      </c>
      <c r="D6118" s="30" t="s">
        <v>34189</v>
      </c>
      <c r="E6118" s="29" t="s">
        <v>12027</v>
      </c>
      <c r="F6118" s="30" t="s">
        <v>34191</v>
      </c>
    </row>
    <row r="6119" spans="1:6" ht="28.8" hidden="1" x14ac:dyDescent="0.3">
      <c r="A6119" s="29">
        <v>16</v>
      </c>
      <c r="B6119" s="30" t="s">
        <v>34057</v>
      </c>
      <c r="C6119" s="29" t="s">
        <v>34188</v>
      </c>
      <c r="D6119" s="30" t="s">
        <v>34189</v>
      </c>
      <c r="E6119" s="29" t="s">
        <v>12029</v>
      </c>
      <c r="F6119" s="30" t="s">
        <v>34192</v>
      </c>
    </row>
    <row r="6120" spans="1:6" ht="28.8" hidden="1" x14ac:dyDescent="0.3">
      <c r="A6120" s="29">
        <v>16</v>
      </c>
      <c r="B6120" s="30" t="s">
        <v>34057</v>
      </c>
      <c r="C6120" s="29" t="s">
        <v>34193</v>
      </c>
      <c r="D6120" s="30" t="s">
        <v>34194</v>
      </c>
      <c r="E6120" s="29" t="s">
        <v>12031</v>
      </c>
      <c r="F6120" s="30" t="s">
        <v>34195</v>
      </c>
    </row>
    <row r="6121" spans="1:6" ht="28.8" hidden="1" x14ac:dyDescent="0.3">
      <c r="A6121" s="29">
        <v>16</v>
      </c>
      <c r="B6121" s="30" t="s">
        <v>34057</v>
      </c>
      <c r="C6121" s="29" t="s">
        <v>34193</v>
      </c>
      <c r="D6121" s="30" t="s">
        <v>34194</v>
      </c>
      <c r="E6121" s="29" t="s">
        <v>12033</v>
      </c>
      <c r="F6121" s="30" t="s">
        <v>34196</v>
      </c>
    </row>
    <row r="6122" spans="1:6" ht="28.8" hidden="1" x14ac:dyDescent="0.3">
      <c r="A6122" s="29">
        <v>16</v>
      </c>
      <c r="B6122" s="30" t="s">
        <v>34057</v>
      </c>
      <c r="C6122" s="29" t="s">
        <v>34193</v>
      </c>
      <c r="D6122" s="30" t="s">
        <v>34194</v>
      </c>
      <c r="E6122" s="29" t="s">
        <v>12035</v>
      </c>
      <c r="F6122" s="30" t="s">
        <v>34197</v>
      </c>
    </row>
    <row r="6123" spans="1:6" ht="28.8" hidden="1" x14ac:dyDescent="0.3">
      <c r="A6123" s="29">
        <v>16</v>
      </c>
      <c r="B6123" s="30" t="s">
        <v>34057</v>
      </c>
      <c r="C6123" s="29" t="s">
        <v>34198</v>
      </c>
      <c r="D6123" s="30" t="s">
        <v>34199</v>
      </c>
      <c r="E6123" s="29" t="s">
        <v>12037</v>
      </c>
      <c r="F6123" s="30" t="s">
        <v>34200</v>
      </c>
    </row>
    <row r="6124" spans="1:6" ht="28.8" hidden="1" x14ac:dyDescent="0.3">
      <c r="A6124" s="29">
        <v>16</v>
      </c>
      <c r="B6124" s="30" t="s">
        <v>34057</v>
      </c>
      <c r="C6124" s="29" t="s">
        <v>34198</v>
      </c>
      <c r="D6124" s="30" t="s">
        <v>34199</v>
      </c>
      <c r="E6124" s="29" t="s">
        <v>12039</v>
      </c>
      <c r="F6124" s="30" t="s">
        <v>34201</v>
      </c>
    </row>
    <row r="6125" spans="1:6" ht="28.8" hidden="1" x14ac:dyDescent="0.3">
      <c r="A6125" s="29">
        <v>16</v>
      </c>
      <c r="B6125" s="30" t="s">
        <v>34057</v>
      </c>
      <c r="C6125" s="29" t="s">
        <v>34198</v>
      </c>
      <c r="D6125" s="30" t="s">
        <v>34199</v>
      </c>
      <c r="E6125" s="29" t="s">
        <v>12041</v>
      </c>
      <c r="F6125" s="30" t="s">
        <v>34202</v>
      </c>
    </row>
    <row r="6126" spans="1:6" ht="28.8" hidden="1" x14ac:dyDescent="0.3">
      <c r="A6126" s="29">
        <v>16</v>
      </c>
      <c r="B6126" s="30" t="s">
        <v>34057</v>
      </c>
      <c r="C6126" s="29" t="s">
        <v>34198</v>
      </c>
      <c r="D6126" s="30" t="s">
        <v>34199</v>
      </c>
      <c r="E6126" s="29" t="s">
        <v>12043</v>
      </c>
      <c r="F6126" s="30" t="s">
        <v>34203</v>
      </c>
    </row>
    <row r="6127" spans="1:6" ht="28.8" hidden="1" x14ac:dyDescent="0.3">
      <c r="A6127" s="29">
        <v>16</v>
      </c>
      <c r="B6127" s="30" t="s">
        <v>34057</v>
      </c>
      <c r="C6127" s="29" t="s">
        <v>34204</v>
      </c>
      <c r="D6127" s="30" t="s">
        <v>34205</v>
      </c>
      <c r="E6127" s="29" t="s">
        <v>12045</v>
      </c>
      <c r="F6127" s="30" t="s">
        <v>34206</v>
      </c>
    </row>
    <row r="6128" spans="1:6" ht="28.8" hidden="1" x14ac:dyDescent="0.3">
      <c r="A6128" s="29">
        <v>16</v>
      </c>
      <c r="B6128" s="30" t="s">
        <v>34057</v>
      </c>
      <c r="C6128" s="29" t="s">
        <v>34204</v>
      </c>
      <c r="D6128" s="30" t="s">
        <v>34205</v>
      </c>
      <c r="E6128" s="29" t="s">
        <v>12047</v>
      </c>
      <c r="F6128" s="30" t="s">
        <v>34207</v>
      </c>
    </row>
    <row r="6129" spans="1:6" ht="28.8" hidden="1" x14ac:dyDescent="0.3">
      <c r="A6129" s="29">
        <v>16</v>
      </c>
      <c r="B6129" s="30" t="s">
        <v>34057</v>
      </c>
      <c r="C6129" s="29" t="s">
        <v>34204</v>
      </c>
      <c r="D6129" s="30" t="s">
        <v>34205</v>
      </c>
      <c r="E6129" s="29" t="s">
        <v>12049</v>
      </c>
      <c r="F6129" s="30" t="s">
        <v>34208</v>
      </c>
    </row>
    <row r="6130" spans="1:6" ht="28.8" hidden="1" x14ac:dyDescent="0.3">
      <c r="A6130" s="29">
        <v>16</v>
      </c>
      <c r="B6130" s="30" t="s">
        <v>34057</v>
      </c>
      <c r="C6130" s="29" t="s">
        <v>34204</v>
      </c>
      <c r="D6130" s="30" t="s">
        <v>34205</v>
      </c>
      <c r="E6130" s="29" t="s">
        <v>12051</v>
      </c>
      <c r="F6130" s="30" t="s">
        <v>34209</v>
      </c>
    </row>
    <row r="6131" spans="1:6" ht="28.8" hidden="1" x14ac:dyDescent="0.3">
      <c r="A6131" s="29">
        <v>16</v>
      </c>
      <c r="B6131" s="30" t="s">
        <v>34057</v>
      </c>
      <c r="C6131" s="29" t="s">
        <v>34204</v>
      </c>
      <c r="D6131" s="30" t="s">
        <v>34205</v>
      </c>
      <c r="E6131" s="29" t="s">
        <v>12053</v>
      </c>
      <c r="F6131" s="30" t="s">
        <v>34210</v>
      </c>
    </row>
    <row r="6132" spans="1:6" ht="28.8" hidden="1" x14ac:dyDescent="0.3">
      <c r="A6132" s="29">
        <v>16</v>
      </c>
      <c r="B6132" s="30" t="s">
        <v>34057</v>
      </c>
      <c r="C6132" s="29" t="s">
        <v>34204</v>
      </c>
      <c r="D6132" s="30" t="s">
        <v>34205</v>
      </c>
      <c r="E6132" s="29" t="s">
        <v>12055</v>
      </c>
      <c r="F6132" s="30" t="s">
        <v>34211</v>
      </c>
    </row>
    <row r="6133" spans="1:6" ht="28.8" hidden="1" x14ac:dyDescent="0.3">
      <c r="A6133" s="29">
        <v>16</v>
      </c>
      <c r="B6133" s="30" t="s">
        <v>34057</v>
      </c>
      <c r="C6133" s="29" t="s">
        <v>34204</v>
      </c>
      <c r="D6133" s="30" t="s">
        <v>34205</v>
      </c>
      <c r="E6133" s="29" t="s">
        <v>12057</v>
      </c>
      <c r="F6133" s="30" t="s">
        <v>34212</v>
      </c>
    </row>
    <row r="6134" spans="1:6" ht="28.8" hidden="1" x14ac:dyDescent="0.3">
      <c r="A6134" s="29">
        <v>16</v>
      </c>
      <c r="B6134" s="30" t="s">
        <v>34057</v>
      </c>
      <c r="C6134" s="29" t="s">
        <v>34204</v>
      </c>
      <c r="D6134" s="30" t="s">
        <v>34205</v>
      </c>
      <c r="E6134" s="29" t="s">
        <v>12059</v>
      </c>
      <c r="F6134" s="30" t="s">
        <v>34213</v>
      </c>
    </row>
    <row r="6135" spans="1:6" ht="28.8" hidden="1" x14ac:dyDescent="0.3">
      <c r="A6135" s="29">
        <v>16</v>
      </c>
      <c r="B6135" s="30" t="s">
        <v>34057</v>
      </c>
      <c r="C6135" s="29" t="s">
        <v>34204</v>
      </c>
      <c r="D6135" s="30" t="s">
        <v>34205</v>
      </c>
      <c r="E6135" s="29" t="s">
        <v>12061</v>
      </c>
      <c r="F6135" s="30" t="s">
        <v>34214</v>
      </c>
    </row>
    <row r="6136" spans="1:6" ht="28.8" hidden="1" x14ac:dyDescent="0.3">
      <c r="A6136" s="29">
        <v>16</v>
      </c>
      <c r="B6136" s="30" t="s">
        <v>34057</v>
      </c>
      <c r="C6136" s="29" t="s">
        <v>34215</v>
      </c>
      <c r="D6136" s="30" t="s">
        <v>34216</v>
      </c>
      <c r="E6136" s="29" t="s">
        <v>12063</v>
      </c>
      <c r="F6136" s="30" t="s">
        <v>34217</v>
      </c>
    </row>
    <row r="6137" spans="1:6" ht="28.8" hidden="1" x14ac:dyDescent="0.3">
      <c r="A6137" s="29">
        <v>16</v>
      </c>
      <c r="B6137" s="30" t="s">
        <v>34057</v>
      </c>
      <c r="C6137" s="29" t="s">
        <v>34215</v>
      </c>
      <c r="D6137" s="30" t="s">
        <v>34216</v>
      </c>
      <c r="E6137" s="29" t="s">
        <v>12065</v>
      </c>
      <c r="F6137" s="30" t="s">
        <v>34218</v>
      </c>
    </row>
    <row r="6138" spans="1:6" ht="28.8" hidden="1" x14ac:dyDescent="0.3">
      <c r="A6138" s="29">
        <v>16</v>
      </c>
      <c r="B6138" s="30" t="s">
        <v>34057</v>
      </c>
      <c r="C6138" s="29" t="s">
        <v>34215</v>
      </c>
      <c r="D6138" s="30" t="s">
        <v>34216</v>
      </c>
      <c r="E6138" s="29" t="s">
        <v>12067</v>
      </c>
      <c r="F6138" s="30" t="s">
        <v>34219</v>
      </c>
    </row>
    <row r="6139" spans="1:6" ht="28.8" hidden="1" x14ac:dyDescent="0.3">
      <c r="A6139" s="29">
        <v>16</v>
      </c>
      <c r="B6139" s="30" t="s">
        <v>34057</v>
      </c>
      <c r="C6139" s="29" t="s">
        <v>34215</v>
      </c>
      <c r="D6139" s="30" t="s">
        <v>34216</v>
      </c>
      <c r="E6139" s="29" t="s">
        <v>12069</v>
      </c>
      <c r="F6139" s="30" t="s">
        <v>34220</v>
      </c>
    </row>
    <row r="6140" spans="1:6" ht="28.8" hidden="1" x14ac:dyDescent="0.3">
      <c r="A6140" s="29">
        <v>16</v>
      </c>
      <c r="B6140" s="30" t="s">
        <v>34057</v>
      </c>
      <c r="C6140" s="29" t="s">
        <v>34215</v>
      </c>
      <c r="D6140" s="30" t="s">
        <v>34216</v>
      </c>
      <c r="E6140" s="29" t="s">
        <v>12071</v>
      </c>
      <c r="F6140" s="30" t="s">
        <v>34221</v>
      </c>
    </row>
    <row r="6141" spans="1:6" ht="28.8" hidden="1" x14ac:dyDescent="0.3">
      <c r="A6141" s="29">
        <v>16</v>
      </c>
      <c r="B6141" s="30" t="s">
        <v>34057</v>
      </c>
      <c r="C6141" s="29" t="s">
        <v>34215</v>
      </c>
      <c r="D6141" s="30" t="s">
        <v>34216</v>
      </c>
      <c r="E6141" s="29" t="s">
        <v>12073</v>
      </c>
      <c r="F6141" s="30" t="s">
        <v>34222</v>
      </c>
    </row>
    <row r="6142" spans="1:6" ht="28.8" hidden="1" x14ac:dyDescent="0.3">
      <c r="A6142" s="29">
        <v>16</v>
      </c>
      <c r="B6142" s="30" t="s">
        <v>34057</v>
      </c>
      <c r="C6142" s="29" t="s">
        <v>34223</v>
      </c>
      <c r="D6142" s="30" t="s">
        <v>34224</v>
      </c>
      <c r="E6142" s="29" t="s">
        <v>12075</v>
      </c>
      <c r="F6142" s="30" t="s">
        <v>34225</v>
      </c>
    </row>
    <row r="6143" spans="1:6" ht="28.8" hidden="1" x14ac:dyDescent="0.3">
      <c r="A6143" s="29">
        <v>16</v>
      </c>
      <c r="B6143" s="30" t="s">
        <v>34057</v>
      </c>
      <c r="C6143" s="29" t="s">
        <v>34223</v>
      </c>
      <c r="D6143" s="30" t="s">
        <v>34224</v>
      </c>
      <c r="E6143" s="29" t="s">
        <v>12077</v>
      </c>
      <c r="F6143" s="30" t="s">
        <v>34226</v>
      </c>
    </row>
    <row r="6144" spans="1:6" ht="28.8" hidden="1" x14ac:dyDescent="0.3">
      <c r="A6144" s="29">
        <v>16</v>
      </c>
      <c r="B6144" s="30" t="s">
        <v>34057</v>
      </c>
      <c r="C6144" s="29" t="s">
        <v>34223</v>
      </c>
      <c r="D6144" s="30" t="s">
        <v>34224</v>
      </c>
      <c r="E6144" s="29" t="s">
        <v>12079</v>
      </c>
      <c r="F6144" s="30" t="s">
        <v>34227</v>
      </c>
    </row>
    <row r="6145" spans="1:6" ht="28.8" hidden="1" x14ac:dyDescent="0.3">
      <c r="A6145" s="29">
        <v>16</v>
      </c>
      <c r="B6145" s="30" t="s">
        <v>34057</v>
      </c>
      <c r="C6145" s="29" t="s">
        <v>34223</v>
      </c>
      <c r="D6145" s="30" t="s">
        <v>34224</v>
      </c>
      <c r="E6145" s="29" t="s">
        <v>12081</v>
      </c>
      <c r="F6145" s="30" t="s">
        <v>34228</v>
      </c>
    </row>
    <row r="6146" spans="1:6" ht="28.8" hidden="1" x14ac:dyDescent="0.3">
      <c r="A6146" s="29">
        <v>16</v>
      </c>
      <c r="B6146" s="30" t="s">
        <v>34057</v>
      </c>
      <c r="C6146" s="29" t="s">
        <v>34223</v>
      </c>
      <c r="D6146" s="30" t="s">
        <v>34224</v>
      </c>
      <c r="E6146" s="29" t="s">
        <v>12083</v>
      </c>
      <c r="F6146" s="30" t="s">
        <v>34229</v>
      </c>
    </row>
    <row r="6147" spans="1:6" ht="28.8" hidden="1" x14ac:dyDescent="0.3">
      <c r="A6147" s="29">
        <v>16</v>
      </c>
      <c r="B6147" s="30" t="s">
        <v>34057</v>
      </c>
      <c r="C6147" s="29" t="s">
        <v>34230</v>
      </c>
      <c r="D6147" s="30" t="s">
        <v>34231</v>
      </c>
      <c r="E6147" s="29" t="s">
        <v>12085</v>
      </c>
      <c r="F6147" s="30" t="s">
        <v>34232</v>
      </c>
    </row>
    <row r="6148" spans="1:6" ht="28.8" hidden="1" x14ac:dyDescent="0.3">
      <c r="A6148" s="29">
        <v>16</v>
      </c>
      <c r="B6148" s="30" t="s">
        <v>34057</v>
      </c>
      <c r="C6148" s="29" t="s">
        <v>34230</v>
      </c>
      <c r="D6148" s="30" t="s">
        <v>34231</v>
      </c>
      <c r="E6148" s="29" t="s">
        <v>12087</v>
      </c>
      <c r="F6148" s="30" t="s">
        <v>34233</v>
      </c>
    </row>
    <row r="6149" spans="1:6" ht="28.8" hidden="1" x14ac:dyDescent="0.3">
      <c r="A6149" s="29">
        <v>16</v>
      </c>
      <c r="B6149" s="30" t="s">
        <v>34057</v>
      </c>
      <c r="C6149" s="29" t="s">
        <v>34230</v>
      </c>
      <c r="D6149" s="30" t="s">
        <v>34231</v>
      </c>
      <c r="E6149" s="29" t="s">
        <v>12089</v>
      </c>
      <c r="F6149" s="30" t="s">
        <v>34234</v>
      </c>
    </row>
    <row r="6150" spans="1:6" ht="28.8" hidden="1" x14ac:dyDescent="0.3">
      <c r="A6150" s="29">
        <v>16</v>
      </c>
      <c r="B6150" s="30" t="s">
        <v>34057</v>
      </c>
      <c r="C6150" s="29" t="s">
        <v>34230</v>
      </c>
      <c r="D6150" s="30" t="s">
        <v>34231</v>
      </c>
      <c r="E6150" s="29" t="s">
        <v>12091</v>
      </c>
      <c r="F6150" s="30" t="s">
        <v>34235</v>
      </c>
    </row>
    <row r="6151" spans="1:6" ht="28.8" hidden="1" x14ac:dyDescent="0.3">
      <c r="A6151" s="29">
        <v>16</v>
      </c>
      <c r="B6151" s="30" t="s">
        <v>34057</v>
      </c>
      <c r="C6151" s="29" t="s">
        <v>34236</v>
      </c>
      <c r="D6151" s="30" t="s">
        <v>34237</v>
      </c>
      <c r="E6151" s="29" t="s">
        <v>12093</v>
      </c>
      <c r="F6151" s="30" t="s">
        <v>34238</v>
      </c>
    </row>
    <row r="6152" spans="1:6" ht="28.8" hidden="1" x14ac:dyDescent="0.3">
      <c r="A6152" s="29">
        <v>16</v>
      </c>
      <c r="B6152" s="30" t="s">
        <v>34057</v>
      </c>
      <c r="C6152" s="29" t="s">
        <v>34236</v>
      </c>
      <c r="D6152" s="30" t="s">
        <v>34237</v>
      </c>
      <c r="E6152" s="29" t="s">
        <v>12095</v>
      </c>
      <c r="F6152" s="30" t="s">
        <v>34239</v>
      </c>
    </row>
    <row r="6153" spans="1:6" ht="28.8" hidden="1" x14ac:dyDescent="0.3">
      <c r="A6153" s="29">
        <v>16</v>
      </c>
      <c r="B6153" s="30" t="s">
        <v>34057</v>
      </c>
      <c r="C6153" s="29" t="s">
        <v>34236</v>
      </c>
      <c r="D6153" s="30" t="s">
        <v>34237</v>
      </c>
      <c r="E6153" s="29" t="s">
        <v>12097</v>
      </c>
      <c r="F6153" s="30" t="s">
        <v>34240</v>
      </c>
    </row>
    <row r="6154" spans="1:6" ht="28.8" hidden="1" x14ac:dyDescent="0.3">
      <c r="A6154" s="29">
        <v>16</v>
      </c>
      <c r="B6154" s="30" t="s">
        <v>34057</v>
      </c>
      <c r="C6154" s="29" t="s">
        <v>34236</v>
      </c>
      <c r="D6154" s="30" t="s">
        <v>34237</v>
      </c>
      <c r="E6154" s="29" t="s">
        <v>12099</v>
      </c>
      <c r="F6154" s="30" t="s">
        <v>34241</v>
      </c>
    </row>
    <row r="6155" spans="1:6" ht="28.8" hidden="1" x14ac:dyDescent="0.3">
      <c r="A6155" s="29">
        <v>16</v>
      </c>
      <c r="B6155" s="30" t="s">
        <v>34057</v>
      </c>
      <c r="C6155" s="29" t="s">
        <v>34242</v>
      </c>
      <c r="D6155" s="30" t="s">
        <v>34243</v>
      </c>
      <c r="E6155" s="29" t="s">
        <v>12101</v>
      </c>
      <c r="F6155" s="30" t="s">
        <v>34244</v>
      </c>
    </row>
    <row r="6156" spans="1:6" ht="28.8" hidden="1" x14ac:dyDescent="0.3">
      <c r="A6156" s="29">
        <v>16</v>
      </c>
      <c r="B6156" s="30" t="s">
        <v>34057</v>
      </c>
      <c r="C6156" s="29" t="s">
        <v>34242</v>
      </c>
      <c r="D6156" s="30" t="s">
        <v>34243</v>
      </c>
      <c r="E6156" s="29" t="s">
        <v>12103</v>
      </c>
      <c r="F6156" s="30" t="s">
        <v>34245</v>
      </c>
    </row>
    <row r="6157" spans="1:6" ht="28.8" hidden="1" x14ac:dyDescent="0.3">
      <c r="A6157" s="29">
        <v>16</v>
      </c>
      <c r="B6157" s="30" t="s">
        <v>34057</v>
      </c>
      <c r="C6157" s="29" t="s">
        <v>34242</v>
      </c>
      <c r="D6157" s="30" t="s">
        <v>34243</v>
      </c>
      <c r="E6157" s="29" t="s">
        <v>12105</v>
      </c>
      <c r="F6157" s="30" t="s">
        <v>34246</v>
      </c>
    </row>
    <row r="6158" spans="1:6" ht="28.8" hidden="1" x14ac:dyDescent="0.3">
      <c r="A6158" s="29">
        <v>16</v>
      </c>
      <c r="B6158" s="30" t="s">
        <v>34057</v>
      </c>
      <c r="C6158" s="29" t="s">
        <v>34242</v>
      </c>
      <c r="D6158" s="30" t="s">
        <v>34243</v>
      </c>
      <c r="E6158" s="29" t="s">
        <v>12107</v>
      </c>
      <c r="F6158" s="30" t="s">
        <v>34247</v>
      </c>
    </row>
    <row r="6159" spans="1:6" ht="28.8" hidden="1" x14ac:dyDescent="0.3">
      <c r="A6159" s="29">
        <v>16</v>
      </c>
      <c r="B6159" s="30" t="s">
        <v>34057</v>
      </c>
      <c r="C6159" s="29" t="s">
        <v>34242</v>
      </c>
      <c r="D6159" s="30" t="s">
        <v>34243</v>
      </c>
      <c r="E6159" s="29" t="s">
        <v>12109</v>
      </c>
      <c r="F6159" s="30" t="s">
        <v>34248</v>
      </c>
    </row>
    <row r="6160" spans="1:6" ht="28.8" hidden="1" x14ac:dyDescent="0.3">
      <c r="A6160" s="29">
        <v>16</v>
      </c>
      <c r="B6160" s="30" t="s">
        <v>34057</v>
      </c>
      <c r="C6160" s="29" t="s">
        <v>34242</v>
      </c>
      <c r="D6160" s="30" t="s">
        <v>34243</v>
      </c>
      <c r="E6160" s="29" t="s">
        <v>12111</v>
      </c>
      <c r="F6160" s="30" t="s">
        <v>34249</v>
      </c>
    </row>
    <row r="6161" spans="1:6" ht="28.8" hidden="1" x14ac:dyDescent="0.3">
      <c r="A6161" s="29">
        <v>16</v>
      </c>
      <c r="B6161" s="30" t="s">
        <v>34057</v>
      </c>
      <c r="C6161" s="29" t="s">
        <v>34242</v>
      </c>
      <c r="D6161" s="30" t="s">
        <v>34243</v>
      </c>
      <c r="E6161" s="29" t="s">
        <v>12113</v>
      </c>
      <c r="F6161" s="30" t="s">
        <v>34250</v>
      </c>
    </row>
    <row r="6162" spans="1:6" ht="28.8" hidden="1" x14ac:dyDescent="0.3">
      <c r="A6162" s="29">
        <v>16</v>
      </c>
      <c r="B6162" s="30" t="s">
        <v>34057</v>
      </c>
      <c r="C6162" s="29" t="s">
        <v>34242</v>
      </c>
      <c r="D6162" s="30" t="s">
        <v>34243</v>
      </c>
      <c r="E6162" s="29" t="s">
        <v>12115</v>
      </c>
      <c r="F6162" s="30" t="s">
        <v>34251</v>
      </c>
    </row>
    <row r="6163" spans="1:6" ht="28.8" hidden="1" x14ac:dyDescent="0.3">
      <c r="A6163" s="29">
        <v>16</v>
      </c>
      <c r="B6163" s="30" t="s">
        <v>34057</v>
      </c>
      <c r="C6163" s="29" t="s">
        <v>34252</v>
      </c>
      <c r="D6163" s="30" t="s">
        <v>34253</v>
      </c>
      <c r="E6163" s="29" t="s">
        <v>12117</v>
      </c>
      <c r="F6163" s="30" t="s">
        <v>34254</v>
      </c>
    </row>
    <row r="6164" spans="1:6" ht="28.8" hidden="1" x14ac:dyDescent="0.3">
      <c r="A6164" s="29">
        <v>16</v>
      </c>
      <c r="B6164" s="30" t="s">
        <v>34057</v>
      </c>
      <c r="C6164" s="29" t="s">
        <v>34252</v>
      </c>
      <c r="D6164" s="30" t="s">
        <v>34253</v>
      </c>
      <c r="E6164" s="29" t="s">
        <v>12119</v>
      </c>
      <c r="F6164" s="30" t="s">
        <v>34255</v>
      </c>
    </row>
    <row r="6165" spans="1:6" ht="28.8" hidden="1" x14ac:dyDescent="0.3">
      <c r="A6165" s="29">
        <v>16</v>
      </c>
      <c r="B6165" s="30" t="s">
        <v>34057</v>
      </c>
      <c r="C6165" s="29" t="s">
        <v>34252</v>
      </c>
      <c r="D6165" s="30" t="s">
        <v>34253</v>
      </c>
      <c r="E6165" s="29" t="s">
        <v>12121</v>
      </c>
      <c r="F6165" s="30" t="s">
        <v>34256</v>
      </c>
    </row>
    <row r="6166" spans="1:6" ht="28.8" hidden="1" x14ac:dyDescent="0.3">
      <c r="A6166" s="29">
        <v>16</v>
      </c>
      <c r="B6166" s="30" t="s">
        <v>34057</v>
      </c>
      <c r="C6166" s="29" t="s">
        <v>34252</v>
      </c>
      <c r="D6166" s="30" t="s">
        <v>34253</v>
      </c>
      <c r="E6166" s="29" t="s">
        <v>12123</v>
      </c>
      <c r="F6166" s="30" t="s">
        <v>34257</v>
      </c>
    </row>
    <row r="6167" spans="1:6" ht="28.8" hidden="1" x14ac:dyDescent="0.3">
      <c r="A6167" s="29">
        <v>16</v>
      </c>
      <c r="B6167" s="30" t="s">
        <v>34057</v>
      </c>
      <c r="C6167" s="29" t="s">
        <v>34252</v>
      </c>
      <c r="D6167" s="30" t="s">
        <v>34253</v>
      </c>
      <c r="E6167" s="29" t="s">
        <v>12125</v>
      </c>
      <c r="F6167" s="30" t="s">
        <v>34258</v>
      </c>
    </row>
    <row r="6168" spans="1:6" ht="28.8" hidden="1" x14ac:dyDescent="0.3">
      <c r="A6168" s="29">
        <v>16</v>
      </c>
      <c r="B6168" s="30" t="s">
        <v>34057</v>
      </c>
      <c r="C6168" s="29" t="s">
        <v>34252</v>
      </c>
      <c r="D6168" s="30" t="s">
        <v>34253</v>
      </c>
      <c r="E6168" s="29" t="s">
        <v>12127</v>
      </c>
      <c r="F6168" s="30" t="s">
        <v>34259</v>
      </c>
    </row>
    <row r="6169" spans="1:6" ht="28.8" hidden="1" x14ac:dyDescent="0.3">
      <c r="A6169" s="29">
        <v>16</v>
      </c>
      <c r="B6169" s="30" t="s">
        <v>34057</v>
      </c>
      <c r="C6169" s="29" t="s">
        <v>34252</v>
      </c>
      <c r="D6169" s="30" t="s">
        <v>34253</v>
      </c>
      <c r="E6169" s="29" t="s">
        <v>12129</v>
      </c>
      <c r="F6169" s="30" t="s">
        <v>34260</v>
      </c>
    </row>
    <row r="6170" spans="1:6" ht="28.8" hidden="1" x14ac:dyDescent="0.3">
      <c r="A6170" s="29">
        <v>16</v>
      </c>
      <c r="B6170" s="30" t="s">
        <v>34057</v>
      </c>
      <c r="C6170" s="29" t="s">
        <v>34261</v>
      </c>
      <c r="D6170" s="30" t="s">
        <v>34262</v>
      </c>
      <c r="E6170" s="29" t="s">
        <v>12131</v>
      </c>
      <c r="F6170" s="30" t="s">
        <v>34263</v>
      </c>
    </row>
    <row r="6171" spans="1:6" ht="28.8" hidden="1" x14ac:dyDescent="0.3">
      <c r="A6171" s="29">
        <v>16</v>
      </c>
      <c r="B6171" s="30" t="s">
        <v>34057</v>
      </c>
      <c r="C6171" s="29" t="s">
        <v>34261</v>
      </c>
      <c r="D6171" s="30" t="s">
        <v>34262</v>
      </c>
      <c r="E6171" s="29" t="s">
        <v>12133</v>
      </c>
      <c r="F6171" s="30" t="s">
        <v>34264</v>
      </c>
    </row>
    <row r="6172" spans="1:6" ht="28.8" hidden="1" x14ac:dyDescent="0.3">
      <c r="A6172" s="29">
        <v>16</v>
      </c>
      <c r="B6172" s="30" t="s">
        <v>34057</v>
      </c>
      <c r="C6172" s="29" t="s">
        <v>34261</v>
      </c>
      <c r="D6172" s="30" t="s">
        <v>34262</v>
      </c>
      <c r="E6172" s="29" t="s">
        <v>12135</v>
      </c>
      <c r="F6172" s="30" t="s">
        <v>34265</v>
      </c>
    </row>
    <row r="6173" spans="1:6" ht="28.8" hidden="1" x14ac:dyDescent="0.3">
      <c r="A6173" s="29">
        <v>16</v>
      </c>
      <c r="B6173" s="30" t="s">
        <v>34057</v>
      </c>
      <c r="C6173" s="29" t="s">
        <v>34261</v>
      </c>
      <c r="D6173" s="30" t="s">
        <v>34262</v>
      </c>
      <c r="E6173" s="29" t="s">
        <v>12137</v>
      </c>
      <c r="F6173" s="30" t="s">
        <v>34266</v>
      </c>
    </row>
    <row r="6174" spans="1:6" ht="28.8" hidden="1" x14ac:dyDescent="0.3">
      <c r="A6174" s="29">
        <v>16</v>
      </c>
      <c r="B6174" s="30" t="s">
        <v>34057</v>
      </c>
      <c r="C6174" s="29" t="s">
        <v>34261</v>
      </c>
      <c r="D6174" s="30" t="s">
        <v>34262</v>
      </c>
      <c r="E6174" s="29" t="s">
        <v>34267</v>
      </c>
      <c r="F6174" s="30" t="s">
        <v>34268</v>
      </c>
    </row>
    <row r="6175" spans="1:6" ht="28.8" hidden="1" x14ac:dyDescent="0.3">
      <c r="A6175" s="29">
        <v>16</v>
      </c>
      <c r="B6175" s="30" t="s">
        <v>34057</v>
      </c>
      <c r="C6175" s="29" t="s">
        <v>34261</v>
      </c>
      <c r="D6175" s="30" t="s">
        <v>34262</v>
      </c>
      <c r="E6175" s="29" t="s">
        <v>12139</v>
      </c>
      <c r="F6175" s="30" t="s">
        <v>34269</v>
      </c>
    </row>
    <row r="6176" spans="1:6" ht="28.8" hidden="1" x14ac:dyDescent="0.3">
      <c r="A6176" s="29">
        <v>16</v>
      </c>
      <c r="B6176" s="30" t="s">
        <v>34057</v>
      </c>
      <c r="C6176" s="29" t="s">
        <v>34261</v>
      </c>
      <c r="D6176" s="30" t="s">
        <v>34262</v>
      </c>
      <c r="E6176" s="29" t="s">
        <v>12141</v>
      </c>
      <c r="F6176" s="30" t="s">
        <v>34270</v>
      </c>
    </row>
    <row r="6177" spans="1:6" ht="28.8" hidden="1" x14ac:dyDescent="0.3">
      <c r="A6177" s="29">
        <v>16</v>
      </c>
      <c r="B6177" s="30" t="s">
        <v>34057</v>
      </c>
      <c r="C6177" s="29" t="s">
        <v>34271</v>
      </c>
      <c r="D6177" s="30" t="s">
        <v>34272</v>
      </c>
      <c r="E6177" s="29" t="s">
        <v>12143</v>
      </c>
      <c r="F6177" s="30" t="s">
        <v>34273</v>
      </c>
    </row>
    <row r="6178" spans="1:6" ht="28.8" hidden="1" x14ac:dyDescent="0.3">
      <c r="A6178" s="29">
        <v>16</v>
      </c>
      <c r="B6178" s="30" t="s">
        <v>34057</v>
      </c>
      <c r="C6178" s="29" t="s">
        <v>34271</v>
      </c>
      <c r="D6178" s="30" t="s">
        <v>34272</v>
      </c>
      <c r="E6178" s="29" t="s">
        <v>12145</v>
      </c>
      <c r="F6178" s="30" t="s">
        <v>34274</v>
      </c>
    </row>
    <row r="6179" spans="1:6" ht="28.8" hidden="1" x14ac:dyDescent="0.3">
      <c r="A6179" s="29">
        <v>16</v>
      </c>
      <c r="B6179" s="30" t="s">
        <v>34057</v>
      </c>
      <c r="C6179" s="29" t="s">
        <v>34271</v>
      </c>
      <c r="D6179" s="30" t="s">
        <v>34272</v>
      </c>
      <c r="E6179" s="29" t="s">
        <v>12147</v>
      </c>
      <c r="F6179" s="30" t="s">
        <v>34275</v>
      </c>
    </row>
    <row r="6180" spans="1:6" ht="28.8" hidden="1" x14ac:dyDescent="0.3">
      <c r="A6180" s="29">
        <v>16</v>
      </c>
      <c r="B6180" s="30" t="s">
        <v>34057</v>
      </c>
      <c r="C6180" s="29" t="s">
        <v>34271</v>
      </c>
      <c r="D6180" s="30" t="s">
        <v>34272</v>
      </c>
      <c r="E6180" s="29" t="s">
        <v>12149</v>
      </c>
      <c r="F6180" s="30" t="s">
        <v>34276</v>
      </c>
    </row>
    <row r="6181" spans="1:6" ht="28.8" hidden="1" x14ac:dyDescent="0.3">
      <c r="A6181" s="29">
        <v>16</v>
      </c>
      <c r="B6181" s="30" t="s">
        <v>34057</v>
      </c>
      <c r="C6181" s="29" t="s">
        <v>34271</v>
      </c>
      <c r="D6181" s="30" t="s">
        <v>34272</v>
      </c>
      <c r="E6181" s="29" t="s">
        <v>12151</v>
      </c>
      <c r="F6181" s="30" t="s">
        <v>34277</v>
      </c>
    </row>
    <row r="6182" spans="1:6" ht="28.8" hidden="1" x14ac:dyDescent="0.3">
      <c r="A6182" s="29">
        <v>16</v>
      </c>
      <c r="B6182" s="30" t="s">
        <v>34057</v>
      </c>
      <c r="C6182" s="29" t="s">
        <v>34271</v>
      </c>
      <c r="D6182" s="30" t="s">
        <v>34272</v>
      </c>
      <c r="E6182" s="29" t="s">
        <v>12153</v>
      </c>
      <c r="F6182" s="30" t="s">
        <v>34278</v>
      </c>
    </row>
    <row r="6183" spans="1:6" ht="28.8" hidden="1" x14ac:dyDescent="0.3">
      <c r="A6183" s="29">
        <v>16</v>
      </c>
      <c r="B6183" s="30" t="s">
        <v>34057</v>
      </c>
      <c r="C6183" s="29" t="s">
        <v>34271</v>
      </c>
      <c r="D6183" s="30" t="s">
        <v>34272</v>
      </c>
      <c r="E6183" s="29" t="s">
        <v>12155</v>
      </c>
      <c r="F6183" s="30" t="s">
        <v>34279</v>
      </c>
    </row>
    <row r="6184" spans="1:6" ht="28.8" hidden="1" x14ac:dyDescent="0.3">
      <c r="A6184" s="29">
        <v>16</v>
      </c>
      <c r="B6184" s="30" t="s">
        <v>34057</v>
      </c>
      <c r="C6184" s="29" t="s">
        <v>34271</v>
      </c>
      <c r="D6184" s="30" t="s">
        <v>34272</v>
      </c>
      <c r="E6184" s="29" t="s">
        <v>12157</v>
      </c>
      <c r="F6184" s="30" t="s">
        <v>34280</v>
      </c>
    </row>
    <row r="6185" spans="1:6" ht="28.8" hidden="1" x14ac:dyDescent="0.3">
      <c r="A6185" s="29">
        <v>16</v>
      </c>
      <c r="B6185" s="30" t="s">
        <v>34057</v>
      </c>
      <c r="C6185" s="29" t="s">
        <v>34281</v>
      </c>
      <c r="D6185" s="30" t="s">
        <v>34282</v>
      </c>
      <c r="E6185" s="29" t="s">
        <v>12159</v>
      </c>
      <c r="F6185" s="30" t="s">
        <v>34283</v>
      </c>
    </row>
    <row r="6186" spans="1:6" ht="28.8" hidden="1" x14ac:dyDescent="0.3">
      <c r="A6186" s="29">
        <v>16</v>
      </c>
      <c r="B6186" s="30" t="s">
        <v>34057</v>
      </c>
      <c r="C6186" s="29" t="s">
        <v>34281</v>
      </c>
      <c r="D6186" s="30" t="s">
        <v>34282</v>
      </c>
      <c r="E6186" s="29" t="s">
        <v>12161</v>
      </c>
      <c r="F6186" s="30" t="s">
        <v>34284</v>
      </c>
    </row>
    <row r="6187" spans="1:6" ht="28.8" hidden="1" x14ac:dyDescent="0.3">
      <c r="A6187" s="29">
        <v>16</v>
      </c>
      <c r="B6187" s="30" t="s">
        <v>34057</v>
      </c>
      <c r="C6187" s="29" t="s">
        <v>34281</v>
      </c>
      <c r="D6187" s="30" t="s">
        <v>34282</v>
      </c>
      <c r="E6187" s="29" t="s">
        <v>12163</v>
      </c>
      <c r="F6187" s="30" t="s">
        <v>34285</v>
      </c>
    </row>
    <row r="6188" spans="1:6" ht="28.8" hidden="1" x14ac:dyDescent="0.3">
      <c r="A6188" s="29">
        <v>16</v>
      </c>
      <c r="B6188" s="30" t="s">
        <v>34057</v>
      </c>
      <c r="C6188" s="29" t="s">
        <v>34281</v>
      </c>
      <c r="D6188" s="30" t="s">
        <v>34282</v>
      </c>
      <c r="E6188" s="29" t="s">
        <v>12165</v>
      </c>
      <c r="F6188" s="30" t="s">
        <v>34286</v>
      </c>
    </row>
    <row r="6189" spans="1:6" ht="28.8" hidden="1" x14ac:dyDescent="0.3">
      <c r="A6189" s="29">
        <v>16</v>
      </c>
      <c r="B6189" s="30" t="s">
        <v>34057</v>
      </c>
      <c r="C6189" s="29" t="s">
        <v>34281</v>
      </c>
      <c r="D6189" s="30" t="s">
        <v>34282</v>
      </c>
      <c r="E6189" s="29" t="s">
        <v>12167</v>
      </c>
      <c r="F6189" s="30" t="s">
        <v>34287</v>
      </c>
    </row>
    <row r="6190" spans="1:6" ht="28.8" hidden="1" x14ac:dyDescent="0.3">
      <c r="A6190" s="29">
        <v>16</v>
      </c>
      <c r="B6190" s="30" t="s">
        <v>34057</v>
      </c>
      <c r="C6190" s="29" t="s">
        <v>34281</v>
      </c>
      <c r="D6190" s="30" t="s">
        <v>34282</v>
      </c>
      <c r="E6190" s="29" t="s">
        <v>12169</v>
      </c>
      <c r="F6190" s="30" t="s">
        <v>34288</v>
      </c>
    </row>
    <row r="6191" spans="1:6" ht="28.8" hidden="1" x14ac:dyDescent="0.3">
      <c r="A6191" s="29">
        <v>16</v>
      </c>
      <c r="B6191" s="30" t="s">
        <v>34057</v>
      </c>
      <c r="C6191" s="29" t="s">
        <v>34281</v>
      </c>
      <c r="D6191" s="30" t="s">
        <v>34282</v>
      </c>
      <c r="E6191" s="29" t="s">
        <v>12171</v>
      </c>
      <c r="F6191" s="30" t="s">
        <v>34289</v>
      </c>
    </row>
    <row r="6192" spans="1:6" ht="28.8" hidden="1" x14ac:dyDescent="0.3">
      <c r="A6192" s="29">
        <v>16</v>
      </c>
      <c r="B6192" s="30" t="s">
        <v>34057</v>
      </c>
      <c r="C6192" s="29" t="s">
        <v>34281</v>
      </c>
      <c r="D6192" s="30" t="s">
        <v>34282</v>
      </c>
      <c r="E6192" s="29" t="s">
        <v>12173</v>
      </c>
      <c r="F6192" s="30" t="s">
        <v>34290</v>
      </c>
    </row>
    <row r="6193" spans="1:6" ht="28.8" hidden="1" x14ac:dyDescent="0.3">
      <c r="A6193" s="29">
        <v>16</v>
      </c>
      <c r="B6193" s="30" t="s">
        <v>34057</v>
      </c>
      <c r="C6193" s="29" t="s">
        <v>34291</v>
      </c>
      <c r="D6193" s="30" t="s">
        <v>34292</v>
      </c>
      <c r="E6193" s="29" t="s">
        <v>12175</v>
      </c>
      <c r="F6193" s="30" t="s">
        <v>34293</v>
      </c>
    </row>
    <row r="6194" spans="1:6" ht="28.8" hidden="1" x14ac:dyDescent="0.3">
      <c r="A6194" s="29">
        <v>16</v>
      </c>
      <c r="B6194" s="30" t="s">
        <v>34057</v>
      </c>
      <c r="C6194" s="29" t="s">
        <v>34294</v>
      </c>
      <c r="D6194" s="30" t="s">
        <v>34295</v>
      </c>
      <c r="E6194" s="29" t="s">
        <v>12177</v>
      </c>
      <c r="F6194" s="30" t="s">
        <v>34296</v>
      </c>
    </row>
    <row r="6195" spans="1:6" ht="28.8" hidden="1" x14ac:dyDescent="0.3">
      <c r="A6195" s="29">
        <v>16</v>
      </c>
      <c r="B6195" s="30" t="s">
        <v>34057</v>
      </c>
      <c r="C6195" s="29" t="s">
        <v>34294</v>
      </c>
      <c r="D6195" s="30" t="s">
        <v>34295</v>
      </c>
      <c r="E6195" s="29" t="s">
        <v>12179</v>
      </c>
      <c r="F6195" s="30" t="s">
        <v>34297</v>
      </c>
    </row>
    <row r="6196" spans="1:6" ht="28.8" hidden="1" x14ac:dyDescent="0.3">
      <c r="A6196" s="29">
        <v>16</v>
      </c>
      <c r="B6196" s="30" t="s">
        <v>34057</v>
      </c>
      <c r="C6196" s="29" t="s">
        <v>34294</v>
      </c>
      <c r="D6196" s="30" t="s">
        <v>34295</v>
      </c>
      <c r="E6196" s="29" t="s">
        <v>12181</v>
      </c>
      <c r="F6196" s="30" t="s">
        <v>34298</v>
      </c>
    </row>
    <row r="6197" spans="1:6" ht="28.8" hidden="1" x14ac:dyDescent="0.3">
      <c r="A6197" s="29">
        <v>16</v>
      </c>
      <c r="B6197" s="30" t="s">
        <v>34057</v>
      </c>
      <c r="C6197" s="29" t="s">
        <v>34294</v>
      </c>
      <c r="D6197" s="30" t="s">
        <v>34295</v>
      </c>
      <c r="E6197" s="29" t="s">
        <v>12183</v>
      </c>
      <c r="F6197" s="30" t="s">
        <v>34299</v>
      </c>
    </row>
    <row r="6198" spans="1:6" ht="28.8" hidden="1" x14ac:dyDescent="0.3">
      <c r="A6198" s="29">
        <v>16</v>
      </c>
      <c r="B6198" s="30" t="s">
        <v>34057</v>
      </c>
      <c r="C6198" s="29" t="s">
        <v>34294</v>
      </c>
      <c r="D6198" s="30" t="s">
        <v>34295</v>
      </c>
      <c r="E6198" s="29" t="s">
        <v>12185</v>
      </c>
      <c r="F6198" s="30" t="s">
        <v>34300</v>
      </c>
    </row>
    <row r="6199" spans="1:6" ht="28.8" hidden="1" x14ac:dyDescent="0.3">
      <c r="A6199" s="29">
        <v>16</v>
      </c>
      <c r="B6199" s="30" t="s">
        <v>34057</v>
      </c>
      <c r="C6199" s="29" t="s">
        <v>34294</v>
      </c>
      <c r="D6199" s="30" t="s">
        <v>34295</v>
      </c>
      <c r="E6199" s="29" t="s">
        <v>12187</v>
      </c>
      <c r="F6199" s="30" t="s">
        <v>34301</v>
      </c>
    </row>
    <row r="6200" spans="1:6" ht="28.8" hidden="1" x14ac:dyDescent="0.3">
      <c r="A6200" s="29">
        <v>16</v>
      </c>
      <c r="B6200" s="30" t="s">
        <v>34057</v>
      </c>
      <c r="C6200" s="29" t="s">
        <v>34294</v>
      </c>
      <c r="D6200" s="30" t="s">
        <v>34295</v>
      </c>
      <c r="E6200" s="29" t="s">
        <v>12189</v>
      </c>
      <c r="F6200" s="30" t="s">
        <v>34302</v>
      </c>
    </row>
    <row r="6201" spans="1:6" ht="28.8" hidden="1" x14ac:dyDescent="0.3">
      <c r="A6201" s="29">
        <v>16</v>
      </c>
      <c r="B6201" s="30" t="s">
        <v>34057</v>
      </c>
      <c r="C6201" s="29" t="s">
        <v>34303</v>
      </c>
      <c r="D6201" s="30" t="s">
        <v>34304</v>
      </c>
      <c r="E6201" s="29" t="s">
        <v>12191</v>
      </c>
      <c r="F6201" s="30" t="s">
        <v>34305</v>
      </c>
    </row>
    <row r="6202" spans="1:6" ht="28.8" hidden="1" x14ac:dyDescent="0.3">
      <c r="A6202" s="29">
        <v>16</v>
      </c>
      <c r="B6202" s="30" t="s">
        <v>34057</v>
      </c>
      <c r="C6202" s="29" t="s">
        <v>34303</v>
      </c>
      <c r="D6202" s="30" t="s">
        <v>34304</v>
      </c>
      <c r="E6202" s="29" t="s">
        <v>12193</v>
      </c>
      <c r="F6202" s="30" t="s">
        <v>34306</v>
      </c>
    </row>
    <row r="6203" spans="1:6" ht="28.8" hidden="1" x14ac:dyDescent="0.3">
      <c r="A6203" s="29">
        <v>16</v>
      </c>
      <c r="B6203" s="30" t="s">
        <v>34057</v>
      </c>
      <c r="C6203" s="29" t="s">
        <v>34303</v>
      </c>
      <c r="D6203" s="30" t="s">
        <v>34304</v>
      </c>
      <c r="E6203" s="29" t="s">
        <v>12195</v>
      </c>
      <c r="F6203" s="30" t="s">
        <v>34307</v>
      </c>
    </row>
    <row r="6204" spans="1:6" ht="28.8" hidden="1" x14ac:dyDescent="0.3">
      <c r="A6204" s="29">
        <v>16</v>
      </c>
      <c r="B6204" s="30" t="s">
        <v>34057</v>
      </c>
      <c r="C6204" s="29" t="s">
        <v>34303</v>
      </c>
      <c r="D6204" s="30" t="s">
        <v>34304</v>
      </c>
      <c r="E6204" s="29" t="s">
        <v>12197</v>
      </c>
      <c r="F6204" s="30" t="s">
        <v>34308</v>
      </c>
    </row>
    <row r="6205" spans="1:6" ht="28.8" hidden="1" x14ac:dyDescent="0.3">
      <c r="A6205" s="29">
        <v>16</v>
      </c>
      <c r="B6205" s="30" t="s">
        <v>34057</v>
      </c>
      <c r="C6205" s="29" t="s">
        <v>34303</v>
      </c>
      <c r="D6205" s="30" t="s">
        <v>34304</v>
      </c>
      <c r="E6205" s="29" t="s">
        <v>12199</v>
      </c>
      <c r="F6205" s="30" t="s">
        <v>34309</v>
      </c>
    </row>
    <row r="6206" spans="1:6" ht="28.8" hidden="1" x14ac:dyDescent="0.3">
      <c r="A6206" s="29">
        <v>16</v>
      </c>
      <c r="B6206" s="30" t="s">
        <v>34057</v>
      </c>
      <c r="C6206" s="29" t="s">
        <v>34303</v>
      </c>
      <c r="D6206" s="30" t="s">
        <v>34304</v>
      </c>
      <c r="E6206" s="29" t="s">
        <v>12201</v>
      </c>
      <c r="F6206" s="30" t="s">
        <v>34310</v>
      </c>
    </row>
    <row r="6207" spans="1:6" ht="28.8" hidden="1" x14ac:dyDescent="0.3">
      <c r="A6207" s="29">
        <v>16</v>
      </c>
      <c r="B6207" s="30" t="s">
        <v>34057</v>
      </c>
      <c r="C6207" s="29" t="s">
        <v>34303</v>
      </c>
      <c r="D6207" s="30" t="s">
        <v>34304</v>
      </c>
      <c r="E6207" s="29" t="s">
        <v>12203</v>
      </c>
      <c r="F6207" s="30" t="s">
        <v>34311</v>
      </c>
    </row>
    <row r="6208" spans="1:6" ht="28.8" hidden="1" x14ac:dyDescent="0.3">
      <c r="A6208" s="29">
        <v>16</v>
      </c>
      <c r="B6208" s="30" t="s">
        <v>34057</v>
      </c>
      <c r="C6208" s="29" t="s">
        <v>34303</v>
      </c>
      <c r="D6208" s="30" t="s">
        <v>34304</v>
      </c>
      <c r="E6208" s="29" t="s">
        <v>12205</v>
      </c>
      <c r="F6208" s="30" t="s">
        <v>34312</v>
      </c>
    </row>
    <row r="6209" spans="1:6" ht="28.8" hidden="1" x14ac:dyDescent="0.3">
      <c r="A6209" s="29">
        <v>16</v>
      </c>
      <c r="B6209" s="30" t="s">
        <v>34057</v>
      </c>
      <c r="C6209" s="29" t="s">
        <v>34313</v>
      </c>
      <c r="D6209" s="30" t="s">
        <v>34314</v>
      </c>
      <c r="E6209" s="29" t="s">
        <v>12207</v>
      </c>
      <c r="F6209" s="30" t="s">
        <v>34315</v>
      </c>
    </row>
    <row r="6210" spans="1:6" ht="28.8" hidden="1" x14ac:dyDescent="0.3">
      <c r="A6210" s="29">
        <v>16</v>
      </c>
      <c r="B6210" s="30" t="s">
        <v>34057</v>
      </c>
      <c r="C6210" s="29" t="s">
        <v>34313</v>
      </c>
      <c r="D6210" s="30" t="s">
        <v>34314</v>
      </c>
      <c r="E6210" s="29" t="s">
        <v>12209</v>
      </c>
      <c r="F6210" s="30" t="s">
        <v>34316</v>
      </c>
    </row>
    <row r="6211" spans="1:6" ht="28.8" hidden="1" x14ac:dyDescent="0.3">
      <c r="A6211" s="29">
        <v>16</v>
      </c>
      <c r="B6211" s="30" t="s">
        <v>34057</v>
      </c>
      <c r="C6211" s="29" t="s">
        <v>34313</v>
      </c>
      <c r="D6211" s="30" t="s">
        <v>34314</v>
      </c>
      <c r="E6211" s="29" t="s">
        <v>12211</v>
      </c>
      <c r="F6211" s="30" t="s">
        <v>34317</v>
      </c>
    </row>
    <row r="6212" spans="1:6" ht="28.8" hidden="1" x14ac:dyDescent="0.3">
      <c r="A6212" s="29">
        <v>16</v>
      </c>
      <c r="B6212" s="30" t="s">
        <v>34057</v>
      </c>
      <c r="C6212" s="29" t="s">
        <v>34318</v>
      </c>
      <c r="D6212" s="30" t="s">
        <v>34319</v>
      </c>
      <c r="E6212" s="29" t="s">
        <v>12213</v>
      </c>
      <c r="F6212" s="30" t="s">
        <v>34320</v>
      </c>
    </row>
    <row r="6213" spans="1:6" ht="28.8" hidden="1" x14ac:dyDescent="0.3">
      <c r="A6213" s="29">
        <v>16</v>
      </c>
      <c r="B6213" s="30" t="s">
        <v>34057</v>
      </c>
      <c r="C6213" s="29" t="s">
        <v>34318</v>
      </c>
      <c r="D6213" s="30" t="s">
        <v>34319</v>
      </c>
      <c r="E6213" s="29" t="s">
        <v>12215</v>
      </c>
      <c r="F6213" s="30" t="s">
        <v>34321</v>
      </c>
    </row>
    <row r="6214" spans="1:6" ht="28.8" hidden="1" x14ac:dyDescent="0.3">
      <c r="A6214" s="29">
        <v>16</v>
      </c>
      <c r="B6214" s="30" t="s">
        <v>34057</v>
      </c>
      <c r="C6214" s="29" t="s">
        <v>34318</v>
      </c>
      <c r="D6214" s="30" t="s">
        <v>34319</v>
      </c>
      <c r="E6214" s="29" t="s">
        <v>12217</v>
      </c>
      <c r="F6214" s="30" t="s">
        <v>34322</v>
      </c>
    </row>
    <row r="6215" spans="1:6" ht="28.8" hidden="1" x14ac:dyDescent="0.3">
      <c r="A6215" s="29">
        <v>16</v>
      </c>
      <c r="B6215" s="30" t="s">
        <v>34057</v>
      </c>
      <c r="C6215" s="29" t="s">
        <v>34318</v>
      </c>
      <c r="D6215" s="30" t="s">
        <v>34319</v>
      </c>
      <c r="E6215" s="29" t="s">
        <v>12219</v>
      </c>
      <c r="F6215" s="30" t="s">
        <v>34323</v>
      </c>
    </row>
    <row r="6216" spans="1:6" ht="28.8" hidden="1" x14ac:dyDescent="0.3">
      <c r="A6216" s="29">
        <v>16</v>
      </c>
      <c r="B6216" s="30" t="s">
        <v>34057</v>
      </c>
      <c r="C6216" s="29" t="s">
        <v>34318</v>
      </c>
      <c r="D6216" s="30" t="s">
        <v>34319</v>
      </c>
      <c r="E6216" s="29" t="s">
        <v>12221</v>
      </c>
      <c r="F6216" s="30" t="s">
        <v>34324</v>
      </c>
    </row>
    <row r="6217" spans="1:6" ht="28.8" hidden="1" x14ac:dyDescent="0.3">
      <c r="A6217" s="29">
        <v>16</v>
      </c>
      <c r="B6217" s="30" t="s">
        <v>34057</v>
      </c>
      <c r="C6217" s="29" t="s">
        <v>34318</v>
      </c>
      <c r="D6217" s="30" t="s">
        <v>34319</v>
      </c>
      <c r="E6217" s="29" t="s">
        <v>12223</v>
      </c>
      <c r="F6217" s="30" t="s">
        <v>34325</v>
      </c>
    </row>
    <row r="6218" spans="1:6" ht="28.8" hidden="1" x14ac:dyDescent="0.3">
      <c r="A6218" s="29">
        <v>16</v>
      </c>
      <c r="B6218" s="30" t="s">
        <v>34057</v>
      </c>
      <c r="C6218" s="29" t="s">
        <v>34318</v>
      </c>
      <c r="D6218" s="30" t="s">
        <v>34319</v>
      </c>
      <c r="E6218" s="29" t="s">
        <v>12225</v>
      </c>
      <c r="F6218" s="30" t="s">
        <v>34326</v>
      </c>
    </row>
    <row r="6219" spans="1:6" ht="28.8" hidden="1" x14ac:dyDescent="0.3">
      <c r="A6219" s="29">
        <v>16</v>
      </c>
      <c r="B6219" s="30" t="s">
        <v>34057</v>
      </c>
      <c r="C6219" s="29" t="s">
        <v>34318</v>
      </c>
      <c r="D6219" s="30" t="s">
        <v>34319</v>
      </c>
      <c r="E6219" s="29" t="s">
        <v>12227</v>
      </c>
      <c r="F6219" s="30" t="s">
        <v>34327</v>
      </c>
    </row>
    <row r="6220" spans="1:6" ht="28.8" hidden="1" x14ac:dyDescent="0.3">
      <c r="A6220" s="29">
        <v>16</v>
      </c>
      <c r="B6220" s="30" t="s">
        <v>34057</v>
      </c>
      <c r="C6220" s="29" t="s">
        <v>34318</v>
      </c>
      <c r="D6220" s="30" t="s">
        <v>34319</v>
      </c>
      <c r="E6220" s="29" t="s">
        <v>12229</v>
      </c>
      <c r="F6220" s="30" t="s">
        <v>34328</v>
      </c>
    </row>
    <row r="6221" spans="1:6" ht="28.8" hidden="1" x14ac:dyDescent="0.3">
      <c r="A6221" s="29">
        <v>16</v>
      </c>
      <c r="B6221" s="30" t="s">
        <v>34057</v>
      </c>
      <c r="C6221" s="29" t="s">
        <v>34329</v>
      </c>
      <c r="D6221" s="30" t="s">
        <v>34330</v>
      </c>
      <c r="E6221" s="29" t="s">
        <v>12231</v>
      </c>
      <c r="F6221" s="30" t="s">
        <v>34331</v>
      </c>
    </row>
    <row r="6222" spans="1:6" ht="28.8" hidden="1" x14ac:dyDescent="0.3">
      <c r="A6222" s="29">
        <v>16</v>
      </c>
      <c r="B6222" s="30" t="s">
        <v>34057</v>
      </c>
      <c r="C6222" s="29" t="s">
        <v>34332</v>
      </c>
      <c r="D6222" s="30" t="s">
        <v>34333</v>
      </c>
      <c r="E6222" s="29" t="s">
        <v>12233</v>
      </c>
      <c r="F6222" s="30" t="s">
        <v>34334</v>
      </c>
    </row>
    <row r="6223" spans="1:6" ht="28.8" hidden="1" x14ac:dyDescent="0.3">
      <c r="A6223" s="29">
        <v>16</v>
      </c>
      <c r="B6223" s="30" t="s">
        <v>34057</v>
      </c>
      <c r="C6223" s="29" t="s">
        <v>34332</v>
      </c>
      <c r="D6223" s="30" t="s">
        <v>34333</v>
      </c>
      <c r="E6223" s="29" t="s">
        <v>12235</v>
      </c>
      <c r="F6223" s="30" t="s">
        <v>34335</v>
      </c>
    </row>
    <row r="6224" spans="1:6" ht="28.8" hidden="1" x14ac:dyDescent="0.3">
      <c r="A6224" s="29">
        <v>16</v>
      </c>
      <c r="B6224" s="30" t="s">
        <v>34057</v>
      </c>
      <c r="C6224" s="29" t="s">
        <v>34332</v>
      </c>
      <c r="D6224" s="30" t="s">
        <v>34333</v>
      </c>
      <c r="E6224" s="29" t="s">
        <v>12237</v>
      </c>
      <c r="F6224" s="30" t="s">
        <v>34336</v>
      </c>
    </row>
    <row r="6225" spans="1:6" ht="28.8" hidden="1" x14ac:dyDescent="0.3">
      <c r="A6225" s="29">
        <v>16</v>
      </c>
      <c r="B6225" s="30" t="s">
        <v>34057</v>
      </c>
      <c r="C6225" s="29" t="s">
        <v>34332</v>
      </c>
      <c r="D6225" s="30" t="s">
        <v>34333</v>
      </c>
      <c r="E6225" s="29" t="s">
        <v>12239</v>
      </c>
      <c r="F6225" s="30" t="s">
        <v>34337</v>
      </c>
    </row>
    <row r="6226" spans="1:6" ht="28.8" hidden="1" x14ac:dyDescent="0.3">
      <c r="A6226" s="29">
        <v>16</v>
      </c>
      <c r="B6226" s="30" t="s">
        <v>34057</v>
      </c>
      <c r="C6226" s="29" t="s">
        <v>34332</v>
      </c>
      <c r="D6226" s="30" t="s">
        <v>34333</v>
      </c>
      <c r="E6226" s="29" t="s">
        <v>12241</v>
      </c>
      <c r="F6226" s="30" t="s">
        <v>34338</v>
      </c>
    </row>
    <row r="6227" spans="1:6" ht="28.8" hidden="1" x14ac:dyDescent="0.3">
      <c r="A6227" s="29">
        <v>16</v>
      </c>
      <c r="B6227" s="30" t="s">
        <v>34057</v>
      </c>
      <c r="C6227" s="29" t="s">
        <v>34332</v>
      </c>
      <c r="D6227" s="30" t="s">
        <v>34333</v>
      </c>
      <c r="E6227" s="29" t="s">
        <v>12243</v>
      </c>
      <c r="F6227" s="30" t="s">
        <v>34339</v>
      </c>
    </row>
    <row r="6228" spans="1:6" ht="28.8" hidden="1" x14ac:dyDescent="0.3">
      <c r="A6228" s="29">
        <v>16</v>
      </c>
      <c r="B6228" s="30" t="s">
        <v>34057</v>
      </c>
      <c r="C6228" s="29" t="s">
        <v>34332</v>
      </c>
      <c r="D6228" s="30" t="s">
        <v>34333</v>
      </c>
      <c r="E6228" s="29" t="s">
        <v>12245</v>
      </c>
      <c r="F6228" s="30" t="s">
        <v>34340</v>
      </c>
    </row>
    <row r="6229" spans="1:6" ht="28.8" hidden="1" x14ac:dyDescent="0.3">
      <c r="A6229" s="29">
        <v>16</v>
      </c>
      <c r="B6229" s="30" t="s">
        <v>34057</v>
      </c>
      <c r="C6229" s="29" t="s">
        <v>34332</v>
      </c>
      <c r="D6229" s="30" t="s">
        <v>34333</v>
      </c>
      <c r="E6229" s="29" t="s">
        <v>12247</v>
      </c>
      <c r="F6229" s="30" t="s">
        <v>34341</v>
      </c>
    </row>
    <row r="6230" spans="1:6" ht="28.8" hidden="1" x14ac:dyDescent="0.3">
      <c r="A6230" s="29">
        <v>16</v>
      </c>
      <c r="B6230" s="30" t="s">
        <v>34057</v>
      </c>
      <c r="C6230" s="29" t="s">
        <v>34332</v>
      </c>
      <c r="D6230" s="30" t="s">
        <v>34333</v>
      </c>
      <c r="E6230" s="29" t="s">
        <v>12249</v>
      </c>
      <c r="F6230" s="30" t="s">
        <v>34342</v>
      </c>
    </row>
    <row r="6231" spans="1:6" ht="28.8" hidden="1" x14ac:dyDescent="0.3">
      <c r="A6231" s="29">
        <v>16</v>
      </c>
      <c r="B6231" s="30" t="s">
        <v>34057</v>
      </c>
      <c r="C6231" s="29" t="s">
        <v>34343</v>
      </c>
      <c r="D6231" s="30" t="s">
        <v>34344</v>
      </c>
      <c r="E6231" s="29" t="s">
        <v>12251</v>
      </c>
      <c r="F6231" s="30" t="s">
        <v>34345</v>
      </c>
    </row>
    <row r="6232" spans="1:6" ht="28.8" hidden="1" x14ac:dyDescent="0.3">
      <c r="A6232" s="29">
        <v>16</v>
      </c>
      <c r="B6232" s="30" t="s">
        <v>34057</v>
      </c>
      <c r="C6232" s="29" t="s">
        <v>34343</v>
      </c>
      <c r="D6232" s="30" t="s">
        <v>34344</v>
      </c>
      <c r="E6232" s="29" t="s">
        <v>12253</v>
      </c>
      <c r="F6232" s="30" t="s">
        <v>34346</v>
      </c>
    </row>
    <row r="6233" spans="1:6" ht="28.8" hidden="1" x14ac:dyDescent="0.3">
      <c r="A6233" s="29">
        <v>16</v>
      </c>
      <c r="B6233" s="30" t="s">
        <v>34057</v>
      </c>
      <c r="C6233" s="29" t="s">
        <v>34343</v>
      </c>
      <c r="D6233" s="30" t="s">
        <v>34344</v>
      </c>
      <c r="E6233" s="29" t="s">
        <v>12255</v>
      </c>
      <c r="F6233" s="30" t="s">
        <v>34347</v>
      </c>
    </row>
    <row r="6234" spans="1:6" ht="28.8" hidden="1" x14ac:dyDescent="0.3">
      <c r="A6234" s="29">
        <v>16</v>
      </c>
      <c r="B6234" s="30" t="s">
        <v>34057</v>
      </c>
      <c r="C6234" s="29" t="s">
        <v>34343</v>
      </c>
      <c r="D6234" s="30" t="s">
        <v>34344</v>
      </c>
      <c r="E6234" s="29" t="s">
        <v>12257</v>
      </c>
      <c r="F6234" s="30" t="s">
        <v>34348</v>
      </c>
    </row>
    <row r="6235" spans="1:6" ht="28.8" hidden="1" x14ac:dyDescent="0.3">
      <c r="A6235" s="29">
        <v>16</v>
      </c>
      <c r="B6235" s="30" t="s">
        <v>34057</v>
      </c>
      <c r="C6235" s="29" t="s">
        <v>34349</v>
      </c>
      <c r="D6235" s="30" t="s">
        <v>34350</v>
      </c>
      <c r="E6235" s="29" t="s">
        <v>12259</v>
      </c>
      <c r="F6235" s="30" t="s">
        <v>34351</v>
      </c>
    </row>
    <row r="6236" spans="1:6" ht="28.8" hidden="1" x14ac:dyDescent="0.3">
      <c r="A6236" s="29">
        <v>16</v>
      </c>
      <c r="B6236" s="30" t="s">
        <v>34057</v>
      </c>
      <c r="C6236" s="29" t="s">
        <v>34349</v>
      </c>
      <c r="D6236" s="30" t="s">
        <v>34350</v>
      </c>
      <c r="E6236" s="29" t="s">
        <v>12261</v>
      </c>
      <c r="F6236" s="30" t="s">
        <v>34352</v>
      </c>
    </row>
    <row r="6237" spans="1:6" ht="28.8" hidden="1" x14ac:dyDescent="0.3">
      <c r="A6237" s="29">
        <v>16</v>
      </c>
      <c r="B6237" s="30" t="s">
        <v>34057</v>
      </c>
      <c r="C6237" s="29" t="s">
        <v>34353</v>
      </c>
      <c r="D6237" s="30" t="s">
        <v>34354</v>
      </c>
      <c r="E6237" s="29" t="s">
        <v>12263</v>
      </c>
      <c r="F6237" s="30" t="s">
        <v>34355</v>
      </c>
    </row>
    <row r="6238" spans="1:6" ht="28.8" hidden="1" x14ac:dyDescent="0.3">
      <c r="A6238" s="29">
        <v>16</v>
      </c>
      <c r="B6238" s="30" t="s">
        <v>34057</v>
      </c>
      <c r="C6238" s="29" t="s">
        <v>34353</v>
      </c>
      <c r="D6238" s="30" t="s">
        <v>34354</v>
      </c>
      <c r="E6238" s="29" t="s">
        <v>12265</v>
      </c>
      <c r="F6238" s="30" t="s">
        <v>34356</v>
      </c>
    </row>
    <row r="6239" spans="1:6" ht="28.8" hidden="1" x14ac:dyDescent="0.3">
      <c r="A6239" s="29">
        <v>16</v>
      </c>
      <c r="B6239" s="30" t="s">
        <v>34057</v>
      </c>
      <c r="C6239" s="29" t="s">
        <v>34353</v>
      </c>
      <c r="D6239" s="30" t="s">
        <v>34354</v>
      </c>
      <c r="E6239" s="29" t="s">
        <v>12267</v>
      </c>
      <c r="F6239" s="30" t="s">
        <v>34357</v>
      </c>
    </row>
    <row r="6240" spans="1:6" ht="28.8" hidden="1" x14ac:dyDescent="0.3">
      <c r="A6240" s="29">
        <v>16</v>
      </c>
      <c r="B6240" s="30" t="s">
        <v>34057</v>
      </c>
      <c r="C6240" s="29" t="s">
        <v>34358</v>
      </c>
      <c r="D6240" s="30" t="s">
        <v>34359</v>
      </c>
      <c r="E6240" s="29" t="s">
        <v>12269</v>
      </c>
      <c r="F6240" s="30" t="s">
        <v>34360</v>
      </c>
    </row>
    <row r="6241" spans="1:6" ht="28.8" hidden="1" x14ac:dyDescent="0.3">
      <c r="A6241" s="29">
        <v>16</v>
      </c>
      <c r="B6241" s="30" t="s">
        <v>34057</v>
      </c>
      <c r="C6241" s="29" t="s">
        <v>34358</v>
      </c>
      <c r="D6241" s="30" t="s">
        <v>34359</v>
      </c>
      <c r="E6241" s="29" t="s">
        <v>12271</v>
      </c>
      <c r="F6241" s="30" t="s">
        <v>34361</v>
      </c>
    </row>
    <row r="6242" spans="1:6" ht="28.8" hidden="1" x14ac:dyDescent="0.3">
      <c r="A6242" s="29">
        <v>16</v>
      </c>
      <c r="B6242" s="30" t="s">
        <v>34057</v>
      </c>
      <c r="C6242" s="29" t="s">
        <v>34358</v>
      </c>
      <c r="D6242" s="30" t="s">
        <v>34359</v>
      </c>
      <c r="E6242" s="29" t="s">
        <v>12273</v>
      </c>
      <c r="F6242" s="30" t="s">
        <v>34362</v>
      </c>
    </row>
    <row r="6243" spans="1:6" ht="28.8" hidden="1" x14ac:dyDescent="0.3">
      <c r="A6243" s="29">
        <v>16</v>
      </c>
      <c r="B6243" s="30" t="s">
        <v>34057</v>
      </c>
      <c r="C6243" s="29" t="s">
        <v>34358</v>
      </c>
      <c r="D6243" s="30" t="s">
        <v>34359</v>
      </c>
      <c r="E6243" s="29" t="s">
        <v>12275</v>
      </c>
      <c r="F6243" s="30" t="s">
        <v>34363</v>
      </c>
    </row>
    <row r="6244" spans="1:6" ht="43.2" hidden="1" x14ac:dyDescent="0.3">
      <c r="A6244" s="29">
        <v>16</v>
      </c>
      <c r="B6244" s="30" t="s">
        <v>34057</v>
      </c>
      <c r="C6244" s="29" t="s">
        <v>34358</v>
      </c>
      <c r="D6244" s="30" t="s">
        <v>34359</v>
      </c>
      <c r="E6244" s="29" t="s">
        <v>12277</v>
      </c>
      <c r="F6244" s="30" t="s">
        <v>34364</v>
      </c>
    </row>
    <row r="6245" spans="1:6" ht="28.8" hidden="1" x14ac:dyDescent="0.3">
      <c r="A6245" s="29">
        <v>16</v>
      </c>
      <c r="B6245" s="30" t="s">
        <v>34057</v>
      </c>
      <c r="C6245" s="29" t="s">
        <v>34358</v>
      </c>
      <c r="D6245" s="30" t="s">
        <v>34359</v>
      </c>
      <c r="E6245" s="29" t="s">
        <v>12279</v>
      </c>
      <c r="F6245" s="30" t="s">
        <v>34365</v>
      </c>
    </row>
    <row r="6246" spans="1:6" ht="28.8" hidden="1" x14ac:dyDescent="0.3">
      <c r="A6246" s="29">
        <v>16</v>
      </c>
      <c r="B6246" s="30" t="s">
        <v>34057</v>
      </c>
      <c r="C6246" s="29" t="s">
        <v>34358</v>
      </c>
      <c r="D6246" s="30" t="s">
        <v>34359</v>
      </c>
      <c r="E6246" s="29" t="s">
        <v>12281</v>
      </c>
      <c r="F6246" s="30" t="s">
        <v>34366</v>
      </c>
    </row>
    <row r="6247" spans="1:6" ht="28.8" hidden="1" x14ac:dyDescent="0.3">
      <c r="A6247" s="29">
        <v>16</v>
      </c>
      <c r="B6247" s="30" t="s">
        <v>34057</v>
      </c>
      <c r="C6247" s="29" t="s">
        <v>34358</v>
      </c>
      <c r="D6247" s="30" t="s">
        <v>34359</v>
      </c>
      <c r="E6247" s="29" t="s">
        <v>12283</v>
      </c>
      <c r="F6247" s="30" t="s">
        <v>34367</v>
      </c>
    </row>
    <row r="6248" spans="1:6" ht="28.8" hidden="1" x14ac:dyDescent="0.3">
      <c r="A6248" s="29">
        <v>16</v>
      </c>
      <c r="B6248" s="30" t="s">
        <v>34057</v>
      </c>
      <c r="C6248" s="29" t="s">
        <v>34368</v>
      </c>
      <c r="D6248" s="30" t="s">
        <v>34369</v>
      </c>
      <c r="E6248" s="29" t="s">
        <v>12285</v>
      </c>
      <c r="F6248" s="30" t="s">
        <v>34370</v>
      </c>
    </row>
    <row r="6249" spans="1:6" ht="28.8" hidden="1" x14ac:dyDescent="0.3">
      <c r="A6249" s="29">
        <v>16</v>
      </c>
      <c r="B6249" s="30" t="s">
        <v>34057</v>
      </c>
      <c r="C6249" s="29" t="s">
        <v>34368</v>
      </c>
      <c r="D6249" s="30" t="s">
        <v>34369</v>
      </c>
      <c r="E6249" s="29" t="s">
        <v>12287</v>
      </c>
      <c r="F6249" s="30" t="s">
        <v>34371</v>
      </c>
    </row>
    <row r="6250" spans="1:6" ht="28.8" hidden="1" x14ac:dyDescent="0.3">
      <c r="A6250" s="29">
        <v>16</v>
      </c>
      <c r="B6250" s="30" t="s">
        <v>34057</v>
      </c>
      <c r="C6250" s="29" t="s">
        <v>34368</v>
      </c>
      <c r="D6250" s="30" t="s">
        <v>34369</v>
      </c>
      <c r="E6250" s="29" t="s">
        <v>12289</v>
      </c>
      <c r="F6250" s="30" t="s">
        <v>34372</v>
      </c>
    </row>
    <row r="6251" spans="1:6" ht="28.8" hidden="1" x14ac:dyDescent="0.3">
      <c r="A6251" s="29">
        <v>16</v>
      </c>
      <c r="B6251" s="30" t="s">
        <v>34057</v>
      </c>
      <c r="C6251" s="29" t="s">
        <v>34368</v>
      </c>
      <c r="D6251" s="30" t="s">
        <v>34369</v>
      </c>
      <c r="E6251" s="29" t="s">
        <v>12291</v>
      </c>
      <c r="F6251" s="30" t="s">
        <v>34373</v>
      </c>
    </row>
    <row r="6252" spans="1:6" ht="28.8" hidden="1" x14ac:dyDescent="0.3">
      <c r="A6252" s="29">
        <v>16</v>
      </c>
      <c r="B6252" s="30" t="s">
        <v>34057</v>
      </c>
      <c r="C6252" s="29" t="s">
        <v>34368</v>
      </c>
      <c r="D6252" s="30" t="s">
        <v>34369</v>
      </c>
      <c r="E6252" s="29" t="s">
        <v>12293</v>
      </c>
      <c r="F6252" s="30" t="s">
        <v>34374</v>
      </c>
    </row>
    <row r="6253" spans="1:6" ht="28.8" hidden="1" x14ac:dyDescent="0.3">
      <c r="A6253" s="29">
        <v>16</v>
      </c>
      <c r="B6253" s="30" t="s">
        <v>34057</v>
      </c>
      <c r="C6253" s="29" t="s">
        <v>34368</v>
      </c>
      <c r="D6253" s="30" t="s">
        <v>34369</v>
      </c>
      <c r="E6253" s="29" t="s">
        <v>12295</v>
      </c>
      <c r="F6253" s="30" t="s">
        <v>34375</v>
      </c>
    </row>
    <row r="6254" spans="1:6" ht="28.8" hidden="1" x14ac:dyDescent="0.3">
      <c r="A6254" s="29">
        <v>16</v>
      </c>
      <c r="B6254" s="30" t="s">
        <v>34057</v>
      </c>
      <c r="C6254" s="29" t="s">
        <v>34376</v>
      </c>
      <c r="D6254" s="30" t="s">
        <v>34377</v>
      </c>
      <c r="E6254" s="29" t="s">
        <v>12297</v>
      </c>
      <c r="F6254" s="30" t="s">
        <v>34378</v>
      </c>
    </row>
    <row r="6255" spans="1:6" ht="28.8" hidden="1" x14ac:dyDescent="0.3">
      <c r="A6255" s="29">
        <v>16</v>
      </c>
      <c r="B6255" s="30" t="s">
        <v>34057</v>
      </c>
      <c r="C6255" s="29" t="s">
        <v>34379</v>
      </c>
      <c r="D6255" s="30" t="s">
        <v>34380</v>
      </c>
      <c r="E6255" s="29" t="s">
        <v>12299</v>
      </c>
      <c r="F6255" s="30" t="s">
        <v>34381</v>
      </c>
    </row>
    <row r="6256" spans="1:6" ht="28.8" hidden="1" x14ac:dyDescent="0.3">
      <c r="A6256" s="29">
        <v>16</v>
      </c>
      <c r="B6256" s="30" t="s">
        <v>34057</v>
      </c>
      <c r="C6256" s="29" t="s">
        <v>34379</v>
      </c>
      <c r="D6256" s="30" t="s">
        <v>34380</v>
      </c>
      <c r="E6256" s="29" t="s">
        <v>12301</v>
      </c>
      <c r="F6256" s="30" t="s">
        <v>34382</v>
      </c>
    </row>
    <row r="6257" spans="1:6" ht="28.8" hidden="1" x14ac:dyDescent="0.3">
      <c r="A6257" s="29">
        <v>16</v>
      </c>
      <c r="B6257" s="30" t="s">
        <v>34057</v>
      </c>
      <c r="C6257" s="29" t="s">
        <v>34379</v>
      </c>
      <c r="D6257" s="30" t="s">
        <v>34380</v>
      </c>
      <c r="E6257" s="29" t="s">
        <v>12303</v>
      </c>
      <c r="F6257" s="30" t="s">
        <v>34383</v>
      </c>
    </row>
    <row r="6258" spans="1:6" ht="28.8" hidden="1" x14ac:dyDescent="0.3">
      <c r="A6258" s="29">
        <v>16</v>
      </c>
      <c r="B6258" s="30" t="s">
        <v>34057</v>
      </c>
      <c r="C6258" s="29" t="s">
        <v>34379</v>
      </c>
      <c r="D6258" s="30" t="s">
        <v>34380</v>
      </c>
      <c r="E6258" s="29" t="s">
        <v>12305</v>
      </c>
      <c r="F6258" s="30" t="s">
        <v>34384</v>
      </c>
    </row>
    <row r="6259" spans="1:6" ht="28.8" hidden="1" x14ac:dyDescent="0.3">
      <c r="A6259" s="29">
        <v>16</v>
      </c>
      <c r="B6259" s="30" t="s">
        <v>34057</v>
      </c>
      <c r="C6259" s="29" t="s">
        <v>34379</v>
      </c>
      <c r="D6259" s="30" t="s">
        <v>34380</v>
      </c>
      <c r="E6259" s="29" t="s">
        <v>12307</v>
      </c>
      <c r="F6259" s="30" t="s">
        <v>34385</v>
      </c>
    </row>
    <row r="6260" spans="1:6" ht="28.8" hidden="1" x14ac:dyDescent="0.3">
      <c r="A6260" s="29">
        <v>16</v>
      </c>
      <c r="B6260" s="30" t="s">
        <v>34057</v>
      </c>
      <c r="C6260" s="29" t="s">
        <v>34379</v>
      </c>
      <c r="D6260" s="30" t="s">
        <v>34380</v>
      </c>
      <c r="E6260" s="29" t="s">
        <v>12309</v>
      </c>
      <c r="F6260" s="30" t="s">
        <v>34386</v>
      </c>
    </row>
    <row r="6261" spans="1:6" ht="28.8" hidden="1" x14ac:dyDescent="0.3">
      <c r="A6261" s="29">
        <v>16</v>
      </c>
      <c r="B6261" s="30" t="s">
        <v>34057</v>
      </c>
      <c r="C6261" s="29" t="s">
        <v>34379</v>
      </c>
      <c r="D6261" s="30" t="s">
        <v>34380</v>
      </c>
      <c r="E6261" s="29" t="s">
        <v>12311</v>
      </c>
      <c r="F6261" s="30" t="s">
        <v>34387</v>
      </c>
    </row>
    <row r="6262" spans="1:6" ht="28.8" hidden="1" x14ac:dyDescent="0.3">
      <c r="A6262" s="29">
        <v>16</v>
      </c>
      <c r="B6262" s="30" t="s">
        <v>34057</v>
      </c>
      <c r="C6262" s="29" t="s">
        <v>34379</v>
      </c>
      <c r="D6262" s="30" t="s">
        <v>34380</v>
      </c>
      <c r="E6262" s="29" t="s">
        <v>12313</v>
      </c>
      <c r="F6262" s="30" t="s">
        <v>34388</v>
      </c>
    </row>
    <row r="6263" spans="1:6" ht="28.8" hidden="1" x14ac:dyDescent="0.3">
      <c r="A6263" s="29">
        <v>16</v>
      </c>
      <c r="B6263" s="30" t="s">
        <v>34057</v>
      </c>
      <c r="C6263" s="29" t="s">
        <v>34379</v>
      </c>
      <c r="D6263" s="30" t="s">
        <v>34380</v>
      </c>
      <c r="E6263" s="29" t="s">
        <v>12315</v>
      </c>
      <c r="F6263" s="30" t="s">
        <v>34389</v>
      </c>
    </row>
    <row r="6264" spans="1:6" ht="43.2" hidden="1" x14ac:dyDescent="0.3">
      <c r="A6264" s="29">
        <v>16</v>
      </c>
      <c r="B6264" s="30" t="s">
        <v>34057</v>
      </c>
      <c r="C6264" s="29" t="s">
        <v>34390</v>
      </c>
      <c r="D6264" s="30" t="s">
        <v>34391</v>
      </c>
      <c r="E6264" s="29" t="s">
        <v>12317</v>
      </c>
      <c r="F6264" s="30" t="s">
        <v>34392</v>
      </c>
    </row>
    <row r="6265" spans="1:6" ht="43.2" hidden="1" x14ac:dyDescent="0.3">
      <c r="A6265" s="29">
        <v>16</v>
      </c>
      <c r="B6265" s="30" t="s">
        <v>34057</v>
      </c>
      <c r="C6265" s="29" t="s">
        <v>34390</v>
      </c>
      <c r="D6265" s="30" t="s">
        <v>34391</v>
      </c>
      <c r="E6265" s="29" t="s">
        <v>12319</v>
      </c>
      <c r="F6265" s="30" t="s">
        <v>34393</v>
      </c>
    </row>
    <row r="6266" spans="1:6" ht="43.2" hidden="1" x14ac:dyDescent="0.3">
      <c r="A6266" s="29">
        <v>16</v>
      </c>
      <c r="B6266" s="30" t="s">
        <v>34057</v>
      </c>
      <c r="C6266" s="29" t="s">
        <v>34390</v>
      </c>
      <c r="D6266" s="30" t="s">
        <v>34391</v>
      </c>
      <c r="E6266" s="29" t="s">
        <v>12321</v>
      </c>
      <c r="F6266" s="30" t="s">
        <v>34394</v>
      </c>
    </row>
    <row r="6267" spans="1:6" ht="43.2" hidden="1" x14ac:dyDescent="0.3">
      <c r="A6267" s="29">
        <v>16</v>
      </c>
      <c r="B6267" s="30" t="s">
        <v>34057</v>
      </c>
      <c r="C6267" s="29" t="s">
        <v>34390</v>
      </c>
      <c r="D6267" s="30" t="s">
        <v>34391</v>
      </c>
      <c r="E6267" s="29" t="s">
        <v>12323</v>
      </c>
      <c r="F6267" s="30" t="s">
        <v>34395</v>
      </c>
    </row>
    <row r="6268" spans="1:6" ht="43.2" hidden="1" x14ac:dyDescent="0.3">
      <c r="A6268" s="29">
        <v>16</v>
      </c>
      <c r="B6268" s="30" t="s">
        <v>34057</v>
      </c>
      <c r="C6268" s="29" t="s">
        <v>34390</v>
      </c>
      <c r="D6268" s="30" t="s">
        <v>34391</v>
      </c>
      <c r="E6268" s="29" t="s">
        <v>12325</v>
      </c>
      <c r="F6268" s="30" t="s">
        <v>34396</v>
      </c>
    </row>
    <row r="6269" spans="1:6" ht="43.2" hidden="1" x14ac:dyDescent="0.3">
      <c r="A6269" s="29">
        <v>16</v>
      </c>
      <c r="B6269" s="30" t="s">
        <v>34057</v>
      </c>
      <c r="C6269" s="29" t="s">
        <v>34390</v>
      </c>
      <c r="D6269" s="30" t="s">
        <v>34391</v>
      </c>
      <c r="E6269" s="29" t="s">
        <v>12327</v>
      </c>
      <c r="F6269" s="30" t="s">
        <v>34397</v>
      </c>
    </row>
    <row r="6270" spans="1:6" ht="43.2" hidden="1" x14ac:dyDescent="0.3">
      <c r="A6270" s="29">
        <v>16</v>
      </c>
      <c r="B6270" s="30" t="s">
        <v>34057</v>
      </c>
      <c r="C6270" s="29" t="s">
        <v>34390</v>
      </c>
      <c r="D6270" s="30" t="s">
        <v>34391</v>
      </c>
      <c r="E6270" s="29" t="s">
        <v>12329</v>
      </c>
      <c r="F6270" s="30" t="s">
        <v>34398</v>
      </c>
    </row>
    <row r="6271" spans="1:6" ht="28.8" hidden="1" x14ac:dyDescent="0.3">
      <c r="A6271" s="29">
        <v>16</v>
      </c>
      <c r="B6271" s="30" t="s">
        <v>34057</v>
      </c>
      <c r="C6271" s="29" t="s">
        <v>34399</v>
      </c>
      <c r="D6271" s="30" t="s">
        <v>34400</v>
      </c>
      <c r="E6271" s="29" t="s">
        <v>12331</v>
      </c>
      <c r="F6271" s="30" t="s">
        <v>34401</v>
      </c>
    </row>
    <row r="6272" spans="1:6" ht="28.8" hidden="1" x14ac:dyDescent="0.3">
      <c r="A6272" s="29">
        <v>16</v>
      </c>
      <c r="B6272" s="30" t="s">
        <v>34057</v>
      </c>
      <c r="C6272" s="29" t="s">
        <v>34399</v>
      </c>
      <c r="D6272" s="30" t="s">
        <v>34400</v>
      </c>
      <c r="E6272" s="29" t="s">
        <v>12333</v>
      </c>
      <c r="F6272" s="30" t="s">
        <v>34402</v>
      </c>
    </row>
    <row r="6273" spans="1:6" ht="28.8" hidden="1" x14ac:dyDescent="0.3">
      <c r="A6273" s="29">
        <v>16</v>
      </c>
      <c r="B6273" s="30" t="s">
        <v>34057</v>
      </c>
      <c r="C6273" s="29" t="s">
        <v>34399</v>
      </c>
      <c r="D6273" s="30" t="s">
        <v>34400</v>
      </c>
      <c r="E6273" s="29" t="s">
        <v>12335</v>
      </c>
      <c r="F6273" s="30" t="s">
        <v>34403</v>
      </c>
    </row>
    <row r="6274" spans="1:6" ht="28.8" hidden="1" x14ac:dyDescent="0.3">
      <c r="A6274" s="29">
        <v>16</v>
      </c>
      <c r="B6274" s="30" t="s">
        <v>34057</v>
      </c>
      <c r="C6274" s="29" t="s">
        <v>34399</v>
      </c>
      <c r="D6274" s="30" t="s">
        <v>34400</v>
      </c>
      <c r="E6274" s="29" t="s">
        <v>12337</v>
      </c>
      <c r="F6274" s="30" t="s">
        <v>34404</v>
      </c>
    </row>
    <row r="6275" spans="1:6" ht="28.8" hidden="1" x14ac:dyDescent="0.3">
      <c r="A6275" s="29">
        <v>16</v>
      </c>
      <c r="B6275" s="30" t="s">
        <v>34057</v>
      </c>
      <c r="C6275" s="29" t="s">
        <v>34399</v>
      </c>
      <c r="D6275" s="30" t="s">
        <v>34400</v>
      </c>
      <c r="E6275" s="29" t="s">
        <v>12339</v>
      </c>
      <c r="F6275" s="30" t="s">
        <v>34405</v>
      </c>
    </row>
    <row r="6276" spans="1:6" ht="28.8" hidden="1" x14ac:dyDescent="0.3">
      <c r="A6276" s="29">
        <v>16</v>
      </c>
      <c r="B6276" s="30" t="s">
        <v>34057</v>
      </c>
      <c r="C6276" s="29" t="s">
        <v>34399</v>
      </c>
      <c r="D6276" s="30" t="s">
        <v>34400</v>
      </c>
      <c r="E6276" s="29" t="s">
        <v>12341</v>
      </c>
      <c r="F6276" s="30" t="s">
        <v>34406</v>
      </c>
    </row>
    <row r="6277" spans="1:6" ht="28.8" hidden="1" x14ac:dyDescent="0.3">
      <c r="A6277" s="29">
        <v>16</v>
      </c>
      <c r="B6277" s="30" t="s">
        <v>34057</v>
      </c>
      <c r="C6277" s="29" t="s">
        <v>34399</v>
      </c>
      <c r="D6277" s="30" t="s">
        <v>34400</v>
      </c>
      <c r="E6277" s="29" t="s">
        <v>12343</v>
      </c>
      <c r="F6277" s="30" t="s">
        <v>34407</v>
      </c>
    </row>
    <row r="6278" spans="1:6" ht="28.8" hidden="1" x14ac:dyDescent="0.3">
      <c r="A6278" s="29">
        <v>16</v>
      </c>
      <c r="B6278" s="30" t="s">
        <v>34057</v>
      </c>
      <c r="C6278" s="29" t="s">
        <v>34408</v>
      </c>
      <c r="D6278" s="30" t="s">
        <v>34409</v>
      </c>
      <c r="E6278" s="29" t="s">
        <v>12345</v>
      </c>
      <c r="F6278" s="30" t="s">
        <v>34410</v>
      </c>
    </row>
    <row r="6279" spans="1:6" ht="28.8" hidden="1" x14ac:dyDescent="0.3">
      <c r="A6279" s="29">
        <v>16</v>
      </c>
      <c r="B6279" s="30" t="s">
        <v>34057</v>
      </c>
      <c r="C6279" s="29" t="s">
        <v>34408</v>
      </c>
      <c r="D6279" s="30" t="s">
        <v>34409</v>
      </c>
      <c r="E6279" s="29" t="s">
        <v>12347</v>
      </c>
      <c r="F6279" s="30" t="s">
        <v>34411</v>
      </c>
    </row>
    <row r="6280" spans="1:6" ht="28.8" hidden="1" x14ac:dyDescent="0.3">
      <c r="A6280" s="29">
        <v>16</v>
      </c>
      <c r="B6280" s="30" t="s">
        <v>34057</v>
      </c>
      <c r="C6280" s="29" t="s">
        <v>34408</v>
      </c>
      <c r="D6280" s="30" t="s">
        <v>34409</v>
      </c>
      <c r="E6280" s="29" t="s">
        <v>12349</v>
      </c>
      <c r="F6280" s="30" t="s">
        <v>34412</v>
      </c>
    </row>
    <row r="6281" spans="1:6" ht="28.8" hidden="1" x14ac:dyDescent="0.3">
      <c r="A6281" s="29">
        <v>16</v>
      </c>
      <c r="B6281" s="30" t="s">
        <v>34057</v>
      </c>
      <c r="C6281" s="29" t="s">
        <v>34408</v>
      </c>
      <c r="D6281" s="30" t="s">
        <v>34409</v>
      </c>
      <c r="E6281" s="29" t="s">
        <v>12351</v>
      </c>
      <c r="F6281" s="30" t="s">
        <v>34413</v>
      </c>
    </row>
    <row r="6282" spans="1:6" ht="28.8" hidden="1" x14ac:dyDescent="0.3">
      <c r="A6282" s="29">
        <v>16</v>
      </c>
      <c r="B6282" s="30" t="s">
        <v>34057</v>
      </c>
      <c r="C6282" s="29" t="s">
        <v>34408</v>
      </c>
      <c r="D6282" s="30" t="s">
        <v>34409</v>
      </c>
      <c r="E6282" s="29" t="s">
        <v>12353</v>
      </c>
      <c r="F6282" s="30" t="s">
        <v>34414</v>
      </c>
    </row>
    <row r="6283" spans="1:6" ht="28.8" hidden="1" x14ac:dyDescent="0.3">
      <c r="A6283" s="29">
        <v>16</v>
      </c>
      <c r="B6283" s="30" t="s">
        <v>34057</v>
      </c>
      <c r="C6283" s="29" t="s">
        <v>34415</v>
      </c>
      <c r="D6283" s="30" t="s">
        <v>34416</v>
      </c>
      <c r="E6283" s="29" t="s">
        <v>12355</v>
      </c>
      <c r="F6283" s="30" t="s">
        <v>34417</v>
      </c>
    </row>
    <row r="6284" spans="1:6" ht="28.8" hidden="1" x14ac:dyDescent="0.3">
      <c r="A6284" s="29">
        <v>16</v>
      </c>
      <c r="B6284" s="30" t="s">
        <v>34057</v>
      </c>
      <c r="C6284" s="29" t="s">
        <v>34415</v>
      </c>
      <c r="D6284" s="30" t="s">
        <v>34416</v>
      </c>
      <c r="E6284" s="29" t="s">
        <v>12357</v>
      </c>
      <c r="F6284" s="30" t="s">
        <v>34418</v>
      </c>
    </row>
    <row r="6285" spans="1:6" ht="28.8" hidden="1" x14ac:dyDescent="0.3">
      <c r="A6285" s="29">
        <v>16</v>
      </c>
      <c r="B6285" s="30" t="s">
        <v>34057</v>
      </c>
      <c r="C6285" s="29" t="s">
        <v>34415</v>
      </c>
      <c r="D6285" s="30" t="s">
        <v>34416</v>
      </c>
      <c r="E6285" s="29" t="s">
        <v>12359</v>
      </c>
      <c r="F6285" s="30" t="s">
        <v>34419</v>
      </c>
    </row>
    <row r="6286" spans="1:6" ht="28.8" hidden="1" x14ac:dyDescent="0.3">
      <c r="A6286" s="29">
        <v>16</v>
      </c>
      <c r="B6286" s="30" t="s">
        <v>34057</v>
      </c>
      <c r="C6286" s="29" t="s">
        <v>34415</v>
      </c>
      <c r="D6286" s="30" t="s">
        <v>34416</v>
      </c>
      <c r="E6286" s="29" t="s">
        <v>12361</v>
      </c>
      <c r="F6286" s="30" t="s">
        <v>34420</v>
      </c>
    </row>
    <row r="6287" spans="1:6" ht="28.8" hidden="1" x14ac:dyDescent="0.3">
      <c r="A6287" s="29">
        <v>16</v>
      </c>
      <c r="B6287" s="30" t="s">
        <v>34057</v>
      </c>
      <c r="C6287" s="29" t="s">
        <v>34415</v>
      </c>
      <c r="D6287" s="30" t="s">
        <v>34416</v>
      </c>
      <c r="E6287" s="29" t="s">
        <v>12363</v>
      </c>
      <c r="F6287" s="30" t="s">
        <v>34421</v>
      </c>
    </row>
    <row r="6288" spans="1:6" ht="28.8" hidden="1" x14ac:dyDescent="0.3">
      <c r="A6288" s="29">
        <v>16</v>
      </c>
      <c r="B6288" s="30" t="s">
        <v>34057</v>
      </c>
      <c r="C6288" s="29" t="s">
        <v>34415</v>
      </c>
      <c r="D6288" s="30" t="s">
        <v>34416</v>
      </c>
      <c r="E6288" s="29" t="s">
        <v>12365</v>
      </c>
      <c r="F6288" s="30" t="s">
        <v>34422</v>
      </c>
    </row>
    <row r="6289" spans="1:6" ht="28.8" hidden="1" x14ac:dyDescent="0.3">
      <c r="A6289" s="29">
        <v>16</v>
      </c>
      <c r="B6289" s="30" t="s">
        <v>34057</v>
      </c>
      <c r="C6289" s="29" t="s">
        <v>34415</v>
      </c>
      <c r="D6289" s="30" t="s">
        <v>34416</v>
      </c>
      <c r="E6289" s="29" t="s">
        <v>12367</v>
      </c>
      <c r="F6289" s="30" t="s">
        <v>34423</v>
      </c>
    </row>
    <row r="6290" spans="1:6" ht="28.8" hidden="1" x14ac:dyDescent="0.3">
      <c r="A6290" s="29">
        <v>16</v>
      </c>
      <c r="B6290" s="30" t="s">
        <v>34057</v>
      </c>
      <c r="C6290" s="29" t="s">
        <v>34415</v>
      </c>
      <c r="D6290" s="30" t="s">
        <v>34416</v>
      </c>
      <c r="E6290" s="29" t="s">
        <v>12369</v>
      </c>
      <c r="F6290" s="30" t="s">
        <v>34424</v>
      </c>
    </row>
    <row r="6291" spans="1:6" ht="28.8" hidden="1" x14ac:dyDescent="0.3">
      <c r="A6291" s="29">
        <v>16</v>
      </c>
      <c r="B6291" s="30" t="s">
        <v>34057</v>
      </c>
      <c r="C6291" s="29" t="s">
        <v>34425</v>
      </c>
      <c r="D6291" s="30" t="s">
        <v>34426</v>
      </c>
      <c r="E6291" s="29" t="s">
        <v>12371</v>
      </c>
      <c r="F6291" s="30" t="s">
        <v>34427</v>
      </c>
    </row>
    <row r="6292" spans="1:6" ht="28.8" hidden="1" x14ac:dyDescent="0.3">
      <c r="A6292" s="29">
        <v>16</v>
      </c>
      <c r="B6292" s="30" t="s">
        <v>34057</v>
      </c>
      <c r="C6292" s="29" t="s">
        <v>34428</v>
      </c>
      <c r="D6292" s="30" t="s">
        <v>34429</v>
      </c>
      <c r="E6292" s="29" t="s">
        <v>12373</v>
      </c>
      <c r="F6292" s="30" t="s">
        <v>34430</v>
      </c>
    </row>
    <row r="6293" spans="1:6" ht="28.8" hidden="1" x14ac:dyDescent="0.3">
      <c r="A6293" s="29">
        <v>16</v>
      </c>
      <c r="B6293" s="30" t="s">
        <v>34057</v>
      </c>
      <c r="C6293" s="29" t="s">
        <v>34428</v>
      </c>
      <c r="D6293" s="30" t="s">
        <v>34429</v>
      </c>
      <c r="E6293" s="29" t="s">
        <v>12375</v>
      </c>
      <c r="F6293" s="30" t="s">
        <v>34431</v>
      </c>
    </row>
    <row r="6294" spans="1:6" ht="28.8" hidden="1" x14ac:dyDescent="0.3">
      <c r="A6294" s="29">
        <v>16</v>
      </c>
      <c r="B6294" s="30" t="s">
        <v>34057</v>
      </c>
      <c r="C6294" s="29" t="s">
        <v>34428</v>
      </c>
      <c r="D6294" s="30" t="s">
        <v>34429</v>
      </c>
      <c r="E6294" s="29" t="s">
        <v>12377</v>
      </c>
      <c r="F6294" s="30" t="s">
        <v>34432</v>
      </c>
    </row>
    <row r="6295" spans="1:6" ht="28.8" hidden="1" x14ac:dyDescent="0.3">
      <c r="A6295" s="29">
        <v>16</v>
      </c>
      <c r="B6295" s="30" t="s">
        <v>34057</v>
      </c>
      <c r="C6295" s="29" t="s">
        <v>34428</v>
      </c>
      <c r="D6295" s="30" t="s">
        <v>34429</v>
      </c>
      <c r="E6295" s="29" t="s">
        <v>12379</v>
      </c>
      <c r="F6295" s="30" t="s">
        <v>34433</v>
      </c>
    </row>
    <row r="6296" spans="1:6" ht="28.8" hidden="1" x14ac:dyDescent="0.3">
      <c r="A6296" s="29">
        <v>16</v>
      </c>
      <c r="B6296" s="30" t="s">
        <v>34057</v>
      </c>
      <c r="C6296" s="29" t="s">
        <v>34428</v>
      </c>
      <c r="D6296" s="30" t="s">
        <v>34429</v>
      </c>
      <c r="E6296" s="29" t="s">
        <v>12381</v>
      </c>
      <c r="F6296" s="30" t="s">
        <v>34434</v>
      </c>
    </row>
    <row r="6297" spans="1:6" ht="28.8" hidden="1" x14ac:dyDescent="0.3">
      <c r="A6297" s="29">
        <v>16</v>
      </c>
      <c r="B6297" s="30" t="s">
        <v>34057</v>
      </c>
      <c r="C6297" s="29" t="s">
        <v>34435</v>
      </c>
      <c r="D6297" s="30" t="s">
        <v>34436</v>
      </c>
      <c r="E6297" s="29" t="s">
        <v>12383</v>
      </c>
      <c r="F6297" s="30" t="s">
        <v>34437</v>
      </c>
    </row>
    <row r="6298" spans="1:6" ht="28.8" hidden="1" x14ac:dyDescent="0.3">
      <c r="A6298" s="29">
        <v>16</v>
      </c>
      <c r="B6298" s="30" t="s">
        <v>34057</v>
      </c>
      <c r="C6298" s="29" t="s">
        <v>34438</v>
      </c>
      <c r="D6298" s="30" t="s">
        <v>34439</v>
      </c>
      <c r="E6298" s="29" t="s">
        <v>12385</v>
      </c>
      <c r="F6298" s="30" t="s">
        <v>34440</v>
      </c>
    </row>
    <row r="6299" spans="1:6" ht="28.8" hidden="1" x14ac:dyDescent="0.3">
      <c r="A6299" s="29">
        <v>16</v>
      </c>
      <c r="B6299" s="30" t="s">
        <v>34057</v>
      </c>
      <c r="C6299" s="29" t="s">
        <v>34438</v>
      </c>
      <c r="D6299" s="30" t="s">
        <v>34439</v>
      </c>
      <c r="E6299" s="29" t="s">
        <v>12387</v>
      </c>
      <c r="F6299" s="30" t="s">
        <v>34441</v>
      </c>
    </row>
    <row r="6300" spans="1:6" ht="28.8" hidden="1" x14ac:dyDescent="0.3">
      <c r="A6300" s="29">
        <v>16</v>
      </c>
      <c r="B6300" s="30" t="s">
        <v>34057</v>
      </c>
      <c r="C6300" s="29" t="s">
        <v>34438</v>
      </c>
      <c r="D6300" s="30" t="s">
        <v>34439</v>
      </c>
      <c r="E6300" s="29" t="s">
        <v>12389</v>
      </c>
      <c r="F6300" s="30" t="s">
        <v>34442</v>
      </c>
    </row>
    <row r="6301" spans="1:6" ht="28.8" hidden="1" x14ac:dyDescent="0.3">
      <c r="A6301" s="29">
        <v>16</v>
      </c>
      <c r="B6301" s="30" t="s">
        <v>34057</v>
      </c>
      <c r="C6301" s="29" t="s">
        <v>34438</v>
      </c>
      <c r="D6301" s="30" t="s">
        <v>34439</v>
      </c>
      <c r="E6301" s="29" t="s">
        <v>12391</v>
      </c>
      <c r="F6301" s="30" t="s">
        <v>34443</v>
      </c>
    </row>
    <row r="6302" spans="1:6" ht="28.8" hidden="1" x14ac:dyDescent="0.3">
      <c r="A6302" s="29">
        <v>16</v>
      </c>
      <c r="B6302" s="30" t="s">
        <v>34057</v>
      </c>
      <c r="C6302" s="29" t="s">
        <v>34438</v>
      </c>
      <c r="D6302" s="30" t="s">
        <v>34439</v>
      </c>
      <c r="E6302" s="29" t="s">
        <v>12393</v>
      </c>
      <c r="F6302" s="30" t="s">
        <v>34444</v>
      </c>
    </row>
    <row r="6303" spans="1:6" ht="28.8" hidden="1" x14ac:dyDescent="0.3">
      <c r="A6303" s="29">
        <v>16</v>
      </c>
      <c r="B6303" s="30" t="s">
        <v>34057</v>
      </c>
      <c r="C6303" s="29" t="s">
        <v>34438</v>
      </c>
      <c r="D6303" s="30" t="s">
        <v>34439</v>
      </c>
      <c r="E6303" s="29" t="s">
        <v>12395</v>
      </c>
      <c r="F6303" s="30" t="s">
        <v>34445</v>
      </c>
    </row>
    <row r="6304" spans="1:6" ht="28.8" hidden="1" x14ac:dyDescent="0.3">
      <c r="A6304" s="29">
        <v>16</v>
      </c>
      <c r="B6304" s="30" t="s">
        <v>34057</v>
      </c>
      <c r="C6304" s="29" t="s">
        <v>34446</v>
      </c>
      <c r="D6304" s="30" t="s">
        <v>34447</v>
      </c>
      <c r="E6304" s="29" t="s">
        <v>12397</v>
      </c>
      <c r="F6304" s="30" t="s">
        <v>34448</v>
      </c>
    </row>
    <row r="6305" spans="1:6" ht="28.8" hidden="1" x14ac:dyDescent="0.3">
      <c r="A6305" s="29">
        <v>16</v>
      </c>
      <c r="B6305" s="30" t="s">
        <v>34057</v>
      </c>
      <c r="C6305" s="29" t="s">
        <v>34446</v>
      </c>
      <c r="D6305" s="30" t="s">
        <v>34447</v>
      </c>
      <c r="E6305" s="29" t="s">
        <v>12399</v>
      </c>
      <c r="F6305" s="30" t="s">
        <v>34449</v>
      </c>
    </row>
    <row r="6306" spans="1:6" ht="28.8" hidden="1" x14ac:dyDescent="0.3">
      <c r="A6306" s="29">
        <v>16</v>
      </c>
      <c r="B6306" s="30" t="s">
        <v>34057</v>
      </c>
      <c r="C6306" s="29" t="s">
        <v>34446</v>
      </c>
      <c r="D6306" s="30" t="s">
        <v>34447</v>
      </c>
      <c r="E6306" s="29" t="s">
        <v>12401</v>
      </c>
      <c r="F6306" s="30" t="s">
        <v>34450</v>
      </c>
    </row>
    <row r="6307" spans="1:6" ht="28.8" hidden="1" x14ac:dyDescent="0.3">
      <c r="A6307" s="29">
        <v>16</v>
      </c>
      <c r="B6307" s="30" t="s">
        <v>34057</v>
      </c>
      <c r="C6307" s="29" t="s">
        <v>34451</v>
      </c>
      <c r="D6307" s="30" t="s">
        <v>34452</v>
      </c>
      <c r="E6307" s="29" t="s">
        <v>12403</v>
      </c>
      <c r="F6307" s="30" t="s">
        <v>34453</v>
      </c>
    </row>
    <row r="6308" spans="1:6" ht="28.8" hidden="1" x14ac:dyDescent="0.3">
      <c r="A6308" s="29">
        <v>16</v>
      </c>
      <c r="B6308" s="30" t="s">
        <v>34057</v>
      </c>
      <c r="C6308" s="29" t="s">
        <v>34451</v>
      </c>
      <c r="D6308" s="30" t="s">
        <v>34452</v>
      </c>
      <c r="E6308" s="29" t="s">
        <v>12405</v>
      </c>
      <c r="F6308" s="30" t="s">
        <v>34454</v>
      </c>
    </row>
    <row r="6309" spans="1:6" ht="28.8" hidden="1" x14ac:dyDescent="0.3">
      <c r="A6309" s="29">
        <v>16</v>
      </c>
      <c r="B6309" s="30" t="s">
        <v>34057</v>
      </c>
      <c r="C6309" s="29" t="s">
        <v>34451</v>
      </c>
      <c r="D6309" s="30" t="s">
        <v>34452</v>
      </c>
      <c r="E6309" s="29" t="s">
        <v>12407</v>
      </c>
      <c r="F6309" s="30" t="s">
        <v>34455</v>
      </c>
    </row>
    <row r="6310" spans="1:6" ht="28.8" hidden="1" x14ac:dyDescent="0.3">
      <c r="A6310" s="29">
        <v>16</v>
      </c>
      <c r="B6310" s="30" t="s">
        <v>34057</v>
      </c>
      <c r="C6310" s="29" t="s">
        <v>34456</v>
      </c>
      <c r="D6310" s="30" t="s">
        <v>34457</v>
      </c>
      <c r="E6310" s="29" t="s">
        <v>12409</v>
      </c>
      <c r="F6310" s="30" t="s">
        <v>34458</v>
      </c>
    </row>
    <row r="6311" spans="1:6" ht="28.8" hidden="1" x14ac:dyDescent="0.3">
      <c r="A6311" s="29">
        <v>16</v>
      </c>
      <c r="B6311" s="30" t="s">
        <v>34057</v>
      </c>
      <c r="C6311" s="29" t="s">
        <v>34456</v>
      </c>
      <c r="D6311" s="30" t="s">
        <v>34457</v>
      </c>
      <c r="E6311" s="29" t="s">
        <v>12411</v>
      </c>
      <c r="F6311" s="30" t="s">
        <v>34459</v>
      </c>
    </row>
    <row r="6312" spans="1:6" ht="28.8" hidden="1" x14ac:dyDescent="0.3">
      <c r="A6312" s="29">
        <v>16</v>
      </c>
      <c r="B6312" s="30" t="s">
        <v>34057</v>
      </c>
      <c r="C6312" s="29" t="s">
        <v>34456</v>
      </c>
      <c r="D6312" s="30" t="s">
        <v>34457</v>
      </c>
      <c r="E6312" s="29" t="s">
        <v>12413</v>
      </c>
      <c r="F6312" s="30" t="s">
        <v>34460</v>
      </c>
    </row>
    <row r="6313" spans="1:6" ht="28.8" hidden="1" x14ac:dyDescent="0.3">
      <c r="A6313" s="29">
        <v>16</v>
      </c>
      <c r="B6313" s="30" t="s">
        <v>34057</v>
      </c>
      <c r="C6313" s="29" t="s">
        <v>34456</v>
      </c>
      <c r="D6313" s="30" t="s">
        <v>34457</v>
      </c>
      <c r="E6313" s="29" t="s">
        <v>12415</v>
      </c>
      <c r="F6313" s="30" t="s">
        <v>34461</v>
      </c>
    </row>
    <row r="6314" spans="1:6" ht="28.8" hidden="1" x14ac:dyDescent="0.3">
      <c r="A6314" s="29">
        <v>16</v>
      </c>
      <c r="B6314" s="30" t="s">
        <v>34057</v>
      </c>
      <c r="C6314" s="29" t="s">
        <v>34456</v>
      </c>
      <c r="D6314" s="30" t="s">
        <v>34457</v>
      </c>
      <c r="E6314" s="29" t="s">
        <v>12417</v>
      </c>
      <c r="F6314" s="30" t="s">
        <v>34462</v>
      </c>
    </row>
    <row r="6315" spans="1:6" ht="28.8" hidden="1" x14ac:dyDescent="0.3">
      <c r="A6315" s="29">
        <v>16</v>
      </c>
      <c r="B6315" s="30" t="s">
        <v>34057</v>
      </c>
      <c r="C6315" s="29" t="s">
        <v>34456</v>
      </c>
      <c r="D6315" s="30" t="s">
        <v>34457</v>
      </c>
      <c r="E6315" s="29" t="s">
        <v>12419</v>
      </c>
      <c r="F6315" s="30" t="s">
        <v>34463</v>
      </c>
    </row>
    <row r="6316" spans="1:6" ht="28.8" hidden="1" x14ac:dyDescent="0.3">
      <c r="A6316" s="29">
        <v>16</v>
      </c>
      <c r="B6316" s="30" t="s">
        <v>34057</v>
      </c>
      <c r="C6316" s="29" t="s">
        <v>34456</v>
      </c>
      <c r="D6316" s="30" t="s">
        <v>34457</v>
      </c>
      <c r="E6316" s="29" t="s">
        <v>12421</v>
      </c>
      <c r="F6316" s="30" t="s">
        <v>34464</v>
      </c>
    </row>
    <row r="6317" spans="1:6" ht="28.8" hidden="1" x14ac:dyDescent="0.3">
      <c r="A6317" s="29">
        <v>16</v>
      </c>
      <c r="B6317" s="30" t="s">
        <v>34057</v>
      </c>
      <c r="C6317" s="29" t="s">
        <v>34456</v>
      </c>
      <c r="D6317" s="30" t="s">
        <v>34457</v>
      </c>
      <c r="E6317" s="29" t="s">
        <v>12423</v>
      </c>
      <c r="F6317" s="30" t="s">
        <v>34465</v>
      </c>
    </row>
    <row r="6318" spans="1:6" ht="28.8" hidden="1" x14ac:dyDescent="0.3">
      <c r="A6318" s="29">
        <v>16</v>
      </c>
      <c r="B6318" s="30" t="s">
        <v>34057</v>
      </c>
      <c r="C6318" s="29" t="s">
        <v>34456</v>
      </c>
      <c r="D6318" s="30" t="s">
        <v>34457</v>
      </c>
      <c r="E6318" s="29" t="s">
        <v>12425</v>
      </c>
      <c r="F6318" s="30" t="s">
        <v>34466</v>
      </c>
    </row>
    <row r="6319" spans="1:6" ht="28.8" hidden="1" x14ac:dyDescent="0.3">
      <c r="A6319" s="29">
        <v>16</v>
      </c>
      <c r="B6319" s="30" t="s">
        <v>34057</v>
      </c>
      <c r="C6319" s="29" t="s">
        <v>34467</v>
      </c>
      <c r="D6319" s="30" t="s">
        <v>34468</v>
      </c>
      <c r="E6319" s="29" t="s">
        <v>12427</v>
      </c>
      <c r="F6319" s="30" t="s">
        <v>34469</v>
      </c>
    </row>
    <row r="6320" spans="1:6" ht="28.8" hidden="1" x14ac:dyDescent="0.3">
      <c r="A6320" s="29">
        <v>16</v>
      </c>
      <c r="B6320" s="30" t="s">
        <v>34057</v>
      </c>
      <c r="C6320" s="29" t="s">
        <v>34470</v>
      </c>
      <c r="D6320" s="30" t="s">
        <v>34471</v>
      </c>
      <c r="E6320" s="29" t="s">
        <v>12429</v>
      </c>
      <c r="F6320" s="30" t="s">
        <v>34472</v>
      </c>
    </row>
    <row r="6321" spans="1:6" ht="28.8" hidden="1" x14ac:dyDescent="0.3">
      <c r="A6321" s="29">
        <v>16</v>
      </c>
      <c r="B6321" s="30" t="s">
        <v>34057</v>
      </c>
      <c r="C6321" s="29" t="s">
        <v>34470</v>
      </c>
      <c r="D6321" s="30" t="s">
        <v>34471</v>
      </c>
      <c r="E6321" s="29" t="s">
        <v>12431</v>
      </c>
      <c r="F6321" s="30" t="s">
        <v>34473</v>
      </c>
    </row>
    <row r="6322" spans="1:6" ht="28.8" hidden="1" x14ac:dyDescent="0.3">
      <c r="A6322" s="29">
        <v>16</v>
      </c>
      <c r="B6322" s="30" t="s">
        <v>34057</v>
      </c>
      <c r="C6322" s="29" t="s">
        <v>34470</v>
      </c>
      <c r="D6322" s="30" t="s">
        <v>34471</v>
      </c>
      <c r="E6322" s="29" t="s">
        <v>12433</v>
      </c>
      <c r="F6322" s="30" t="s">
        <v>34474</v>
      </c>
    </row>
    <row r="6323" spans="1:6" ht="28.8" hidden="1" x14ac:dyDescent="0.3">
      <c r="A6323" s="29">
        <v>16</v>
      </c>
      <c r="B6323" s="30" t="s">
        <v>34057</v>
      </c>
      <c r="C6323" s="29" t="s">
        <v>34470</v>
      </c>
      <c r="D6323" s="30" t="s">
        <v>34471</v>
      </c>
      <c r="E6323" s="29" t="s">
        <v>12435</v>
      </c>
      <c r="F6323" s="30" t="s">
        <v>34475</v>
      </c>
    </row>
    <row r="6324" spans="1:6" ht="28.8" hidden="1" x14ac:dyDescent="0.3">
      <c r="A6324" s="29">
        <v>16</v>
      </c>
      <c r="B6324" s="30" t="s">
        <v>34057</v>
      </c>
      <c r="C6324" s="29" t="s">
        <v>34470</v>
      </c>
      <c r="D6324" s="30" t="s">
        <v>34471</v>
      </c>
      <c r="E6324" s="29" t="s">
        <v>12437</v>
      </c>
      <c r="F6324" s="30" t="s">
        <v>34476</v>
      </c>
    </row>
    <row r="6325" spans="1:6" ht="28.8" hidden="1" x14ac:dyDescent="0.3">
      <c r="A6325" s="29">
        <v>16</v>
      </c>
      <c r="B6325" s="30" t="s">
        <v>34057</v>
      </c>
      <c r="C6325" s="29" t="s">
        <v>34470</v>
      </c>
      <c r="D6325" s="30" t="s">
        <v>34471</v>
      </c>
      <c r="E6325" s="29" t="s">
        <v>12439</v>
      </c>
      <c r="F6325" s="30" t="s">
        <v>34477</v>
      </c>
    </row>
    <row r="6326" spans="1:6" ht="28.8" hidden="1" x14ac:dyDescent="0.3">
      <c r="A6326" s="29">
        <v>16</v>
      </c>
      <c r="B6326" s="30" t="s">
        <v>34057</v>
      </c>
      <c r="C6326" s="29" t="s">
        <v>34470</v>
      </c>
      <c r="D6326" s="30" t="s">
        <v>34471</v>
      </c>
      <c r="E6326" s="29" t="s">
        <v>34478</v>
      </c>
      <c r="F6326" s="30" t="s">
        <v>34479</v>
      </c>
    </row>
    <row r="6327" spans="1:6" ht="28.8" hidden="1" x14ac:dyDescent="0.3">
      <c r="A6327" s="29">
        <v>16</v>
      </c>
      <c r="B6327" s="30" t="s">
        <v>34057</v>
      </c>
      <c r="C6327" s="29" t="s">
        <v>34470</v>
      </c>
      <c r="D6327" s="30" t="s">
        <v>34471</v>
      </c>
      <c r="E6327" s="29" t="s">
        <v>34480</v>
      </c>
      <c r="F6327" s="30" t="s">
        <v>34481</v>
      </c>
    </row>
    <row r="6328" spans="1:6" ht="28.8" hidden="1" x14ac:dyDescent="0.3">
      <c r="A6328" s="29">
        <v>16</v>
      </c>
      <c r="B6328" s="30" t="s">
        <v>34057</v>
      </c>
      <c r="C6328" s="29" t="s">
        <v>34470</v>
      </c>
      <c r="D6328" s="30" t="s">
        <v>34471</v>
      </c>
      <c r="E6328" s="29" t="s">
        <v>12441</v>
      </c>
      <c r="F6328" s="30" t="s">
        <v>34482</v>
      </c>
    </row>
    <row r="6329" spans="1:6" ht="28.8" hidden="1" x14ac:dyDescent="0.3">
      <c r="A6329" s="29">
        <v>16</v>
      </c>
      <c r="B6329" s="30" t="s">
        <v>34057</v>
      </c>
      <c r="C6329" s="29" t="s">
        <v>34470</v>
      </c>
      <c r="D6329" s="30" t="s">
        <v>34471</v>
      </c>
      <c r="E6329" s="29" t="s">
        <v>12443</v>
      </c>
      <c r="F6329" s="30" t="s">
        <v>34483</v>
      </c>
    </row>
    <row r="6330" spans="1:6" ht="28.8" hidden="1" x14ac:dyDescent="0.3">
      <c r="A6330" s="29">
        <v>16</v>
      </c>
      <c r="B6330" s="30" t="s">
        <v>34057</v>
      </c>
      <c r="C6330" s="29" t="s">
        <v>34484</v>
      </c>
      <c r="D6330" s="30" t="s">
        <v>34485</v>
      </c>
      <c r="E6330" s="29" t="s">
        <v>12445</v>
      </c>
      <c r="F6330" s="30" t="s">
        <v>34486</v>
      </c>
    </row>
    <row r="6331" spans="1:6" ht="28.8" hidden="1" x14ac:dyDescent="0.3">
      <c r="A6331" s="29">
        <v>16</v>
      </c>
      <c r="B6331" s="30" t="s">
        <v>34057</v>
      </c>
      <c r="C6331" s="29" t="s">
        <v>34484</v>
      </c>
      <c r="D6331" s="30" t="s">
        <v>34485</v>
      </c>
      <c r="E6331" s="29" t="s">
        <v>12447</v>
      </c>
      <c r="F6331" s="30" t="s">
        <v>34487</v>
      </c>
    </row>
    <row r="6332" spans="1:6" ht="28.8" hidden="1" x14ac:dyDescent="0.3">
      <c r="A6332" s="29">
        <v>16</v>
      </c>
      <c r="B6332" s="30" t="s">
        <v>34057</v>
      </c>
      <c r="C6332" s="29" t="s">
        <v>34484</v>
      </c>
      <c r="D6332" s="30" t="s">
        <v>34485</v>
      </c>
      <c r="E6332" s="29" t="s">
        <v>12449</v>
      </c>
      <c r="F6332" s="30" t="s">
        <v>34488</v>
      </c>
    </row>
    <row r="6333" spans="1:6" ht="28.8" hidden="1" x14ac:dyDescent="0.3">
      <c r="A6333" s="29">
        <v>16</v>
      </c>
      <c r="B6333" s="30" t="s">
        <v>34057</v>
      </c>
      <c r="C6333" s="29" t="s">
        <v>34484</v>
      </c>
      <c r="D6333" s="30" t="s">
        <v>34485</v>
      </c>
      <c r="E6333" s="29" t="s">
        <v>12451</v>
      </c>
      <c r="F6333" s="30" t="s">
        <v>34489</v>
      </c>
    </row>
    <row r="6334" spans="1:6" ht="28.8" hidden="1" x14ac:dyDescent="0.3">
      <c r="A6334" s="29">
        <v>16</v>
      </c>
      <c r="B6334" s="30" t="s">
        <v>34057</v>
      </c>
      <c r="C6334" s="29" t="s">
        <v>34484</v>
      </c>
      <c r="D6334" s="30" t="s">
        <v>34485</v>
      </c>
      <c r="E6334" s="29" t="s">
        <v>12453</v>
      </c>
      <c r="F6334" s="30" t="s">
        <v>34490</v>
      </c>
    </row>
    <row r="6335" spans="1:6" ht="28.8" hidden="1" x14ac:dyDescent="0.3">
      <c r="A6335" s="29">
        <v>16</v>
      </c>
      <c r="B6335" s="30" t="s">
        <v>34057</v>
      </c>
      <c r="C6335" s="29" t="s">
        <v>34484</v>
      </c>
      <c r="D6335" s="30" t="s">
        <v>34485</v>
      </c>
      <c r="E6335" s="29" t="s">
        <v>12455</v>
      </c>
      <c r="F6335" s="30" t="s">
        <v>34491</v>
      </c>
    </row>
    <row r="6336" spans="1:6" ht="28.8" hidden="1" x14ac:dyDescent="0.3">
      <c r="A6336" s="29">
        <v>16</v>
      </c>
      <c r="B6336" s="30" t="s">
        <v>34057</v>
      </c>
      <c r="C6336" s="29" t="s">
        <v>34484</v>
      </c>
      <c r="D6336" s="30" t="s">
        <v>34485</v>
      </c>
      <c r="E6336" s="29" t="s">
        <v>12457</v>
      </c>
      <c r="F6336" s="30" t="s">
        <v>34492</v>
      </c>
    </row>
    <row r="6337" spans="1:6" ht="28.8" hidden="1" x14ac:dyDescent="0.3">
      <c r="A6337" s="29">
        <v>16</v>
      </c>
      <c r="B6337" s="30" t="s">
        <v>34057</v>
      </c>
      <c r="C6337" s="29" t="s">
        <v>34484</v>
      </c>
      <c r="D6337" s="30" t="s">
        <v>34485</v>
      </c>
      <c r="E6337" s="29" t="s">
        <v>12459</v>
      </c>
      <c r="F6337" s="30" t="s">
        <v>34493</v>
      </c>
    </row>
    <row r="6338" spans="1:6" ht="28.8" hidden="1" x14ac:dyDescent="0.3">
      <c r="A6338" s="29">
        <v>16</v>
      </c>
      <c r="B6338" s="30" t="s">
        <v>34057</v>
      </c>
      <c r="C6338" s="29" t="s">
        <v>34494</v>
      </c>
      <c r="D6338" s="30" t="s">
        <v>34495</v>
      </c>
      <c r="E6338" s="29" t="s">
        <v>12461</v>
      </c>
      <c r="F6338" s="30" t="s">
        <v>34496</v>
      </c>
    </row>
    <row r="6339" spans="1:6" ht="28.8" hidden="1" x14ac:dyDescent="0.3">
      <c r="A6339" s="29">
        <v>16</v>
      </c>
      <c r="B6339" s="30" t="s">
        <v>34057</v>
      </c>
      <c r="C6339" s="29" t="s">
        <v>34497</v>
      </c>
      <c r="D6339" s="30" t="s">
        <v>34498</v>
      </c>
      <c r="E6339" s="29" t="s">
        <v>12463</v>
      </c>
      <c r="F6339" s="30" t="s">
        <v>34499</v>
      </c>
    </row>
    <row r="6340" spans="1:6" ht="28.8" hidden="1" x14ac:dyDescent="0.3">
      <c r="A6340" s="29">
        <v>16</v>
      </c>
      <c r="B6340" s="30" t="s">
        <v>34057</v>
      </c>
      <c r="C6340" s="29" t="s">
        <v>34497</v>
      </c>
      <c r="D6340" s="30" t="s">
        <v>34498</v>
      </c>
      <c r="E6340" s="29" t="s">
        <v>12465</v>
      </c>
      <c r="F6340" s="30" t="s">
        <v>34500</v>
      </c>
    </row>
    <row r="6341" spans="1:6" ht="28.8" hidden="1" x14ac:dyDescent="0.3">
      <c r="A6341" s="29">
        <v>16</v>
      </c>
      <c r="B6341" s="30" t="s">
        <v>34057</v>
      </c>
      <c r="C6341" s="29" t="s">
        <v>34497</v>
      </c>
      <c r="D6341" s="30" t="s">
        <v>34498</v>
      </c>
      <c r="E6341" s="29" t="s">
        <v>12467</v>
      </c>
      <c r="F6341" s="30" t="s">
        <v>34501</v>
      </c>
    </row>
    <row r="6342" spans="1:6" ht="28.8" hidden="1" x14ac:dyDescent="0.3">
      <c r="A6342" s="29">
        <v>16</v>
      </c>
      <c r="B6342" s="30" t="s">
        <v>34057</v>
      </c>
      <c r="C6342" s="29" t="s">
        <v>34497</v>
      </c>
      <c r="D6342" s="30" t="s">
        <v>34498</v>
      </c>
      <c r="E6342" s="29" t="s">
        <v>12469</v>
      </c>
      <c r="F6342" s="30" t="s">
        <v>34502</v>
      </c>
    </row>
    <row r="6343" spans="1:6" ht="28.8" hidden="1" x14ac:dyDescent="0.3">
      <c r="A6343" s="29">
        <v>16</v>
      </c>
      <c r="B6343" s="30" t="s">
        <v>34057</v>
      </c>
      <c r="C6343" s="29" t="s">
        <v>34497</v>
      </c>
      <c r="D6343" s="30" t="s">
        <v>34498</v>
      </c>
      <c r="E6343" s="29" t="s">
        <v>12471</v>
      </c>
      <c r="F6343" s="30" t="s">
        <v>34503</v>
      </c>
    </row>
    <row r="6344" spans="1:6" ht="28.8" hidden="1" x14ac:dyDescent="0.3">
      <c r="A6344" s="29">
        <v>16</v>
      </c>
      <c r="B6344" s="30" t="s">
        <v>34057</v>
      </c>
      <c r="C6344" s="29" t="s">
        <v>34504</v>
      </c>
      <c r="D6344" s="30" t="s">
        <v>34505</v>
      </c>
      <c r="E6344" s="29" t="s">
        <v>12473</v>
      </c>
      <c r="F6344" s="30" t="s">
        <v>34506</v>
      </c>
    </row>
    <row r="6345" spans="1:6" ht="28.8" hidden="1" x14ac:dyDescent="0.3">
      <c r="A6345" s="29">
        <v>16</v>
      </c>
      <c r="B6345" s="30" t="s">
        <v>34057</v>
      </c>
      <c r="C6345" s="29" t="s">
        <v>34507</v>
      </c>
      <c r="D6345" s="30" t="s">
        <v>34508</v>
      </c>
      <c r="E6345" s="29" t="s">
        <v>12475</v>
      </c>
      <c r="F6345" s="30" t="s">
        <v>34509</v>
      </c>
    </row>
    <row r="6346" spans="1:6" ht="28.8" hidden="1" x14ac:dyDescent="0.3">
      <c r="A6346" s="29">
        <v>16</v>
      </c>
      <c r="B6346" s="30" t="s">
        <v>34057</v>
      </c>
      <c r="C6346" s="29" t="s">
        <v>34507</v>
      </c>
      <c r="D6346" s="30" t="s">
        <v>34508</v>
      </c>
      <c r="E6346" s="29" t="s">
        <v>12477</v>
      </c>
      <c r="F6346" s="30" t="s">
        <v>34510</v>
      </c>
    </row>
    <row r="6347" spans="1:6" ht="28.8" hidden="1" x14ac:dyDescent="0.3">
      <c r="A6347" s="29">
        <v>16</v>
      </c>
      <c r="B6347" s="30" t="s">
        <v>34057</v>
      </c>
      <c r="C6347" s="29" t="s">
        <v>34507</v>
      </c>
      <c r="D6347" s="30" t="s">
        <v>34508</v>
      </c>
      <c r="E6347" s="29" t="s">
        <v>12479</v>
      </c>
      <c r="F6347" s="30" t="s">
        <v>34511</v>
      </c>
    </row>
    <row r="6348" spans="1:6" ht="28.8" hidden="1" x14ac:dyDescent="0.3">
      <c r="A6348" s="29">
        <v>16</v>
      </c>
      <c r="B6348" s="30" t="s">
        <v>34057</v>
      </c>
      <c r="C6348" s="29" t="s">
        <v>34507</v>
      </c>
      <c r="D6348" s="30" t="s">
        <v>34508</v>
      </c>
      <c r="E6348" s="29" t="s">
        <v>12481</v>
      </c>
      <c r="F6348" s="30" t="s">
        <v>34512</v>
      </c>
    </row>
    <row r="6349" spans="1:6" ht="28.8" hidden="1" x14ac:dyDescent="0.3">
      <c r="A6349" s="29">
        <v>16</v>
      </c>
      <c r="B6349" s="30" t="s">
        <v>34057</v>
      </c>
      <c r="C6349" s="29" t="s">
        <v>34507</v>
      </c>
      <c r="D6349" s="30" t="s">
        <v>34508</v>
      </c>
      <c r="E6349" s="29" t="s">
        <v>12483</v>
      </c>
      <c r="F6349" s="30" t="s">
        <v>34513</v>
      </c>
    </row>
    <row r="6350" spans="1:6" ht="28.8" hidden="1" x14ac:dyDescent="0.3">
      <c r="A6350" s="29">
        <v>16</v>
      </c>
      <c r="B6350" s="30" t="s">
        <v>34057</v>
      </c>
      <c r="C6350" s="29" t="s">
        <v>34507</v>
      </c>
      <c r="D6350" s="30" t="s">
        <v>34508</v>
      </c>
      <c r="E6350" s="29" t="s">
        <v>12485</v>
      </c>
      <c r="F6350" s="30" t="s">
        <v>34514</v>
      </c>
    </row>
    <row r="6351" spans="1:6" ht="28.8" hidden="1" x14ac:dyDescent="0.3">
      <c r="A6351" s="29">
        <v>16</v>
      </c>
      <c r="B6351" s="30" t="s">
        <v>34057</v>
      </c>
      <c r="C6351" s="29" t="s">
        <v>34507</v>
      </c>
      <c r="D6351" s="30" t="s">
        <v>34508</v>
      </c>
      <c r="E6351" s="29" t="s">
        <v>12487</v>
      </c>
      <c r="F6351" s="30" t="s">
        <v>34515</v>
      </c>
    </row>
    <row r="6352" spans="1:6" ht="28.8" hidden="1" x14ac:dyDescent="0.3">
      <c r="A6352" s="29">
        <v>16</v>
      </c>
      <c r="B6352" s="30" t="s">
        <v>34057</v>
      </c>
      <c r="C6352" s="29" t="s">
        <v>34507</v>
      </c>
      <c r="D6352" s="30" t="s">
        <v>34508</v>
      </c>
      <c r="E6352" s="29" t="s">
        <v>12489</v>
      </c>
      <c r="F6352" s="30" t="s">
        <v>34516</v>
      </c>
    </row>
    <row r="6353" spans="1:6" ht="28.8" hidden="1" x14ac:dyDescent="0.3">
      <c r="A6353" s="29">
        <v>17</v>
      </c>
      <c r="B6353" s="30" t="s">
        <v>34517</v>
      </c>
      <c r="C6353" s="29" t="s">
        <v>34518</v>
      </c>
      <c r="D6353" s="30" t="s">
        <v>34519</v>
      </c>
      <c r="E6353" s="29" t="s">
        <v>12491</v>
      </c>
      <c r="F6353" s="30" t="s">
        <v>34520</v>
      </c>
    </row>
    <row r="6354" spans="1:6" ht="28.8" hidden="1" x14ac:dyDescent="0.3">
      <c r="A6354" s="29">
        <v>17</v>
      </c>
      <c r="B6354" s="30" t="s">
        <v>34517</v>
      </c>
      <c r="C6354" s="29" t="s">
        <v>34518</v>
      </c>
      <c r="D6354" s="30" t="s">
        <v>34519</v>
      </c>
      <c r="E6354" s="29" t="s">
        <v>12493</v>
      </c>
      <c r="F6354" s="30" t="s">
        <v>34521</v>
      </c>
    </row>
    <row r="6355" spans="1:6" ht="28.8" hidden="1" x14ac:dyDescent="0.3">
      <c r="A6355" s="29">
        <v>17</v>
      </c>
      <c r="B6355" s="30" t="s">
        <v>34517</v>
      </c>
      <c r="C6355" s="29" t="s">
        <v>34518</v>
      </c>
      <c r="D6355" s="30" t="s">
        <v>34519</v>
      </c>
      <c r="E6355" s="29" t="s">
        <v>12495</v>
      </c>
      <c r="F6355" s="30" t="s">
        <v>34522</v>
      </c>
    </row>
    <row r="6356" spans="1:6" ht="28.8" hidden="1" x14ac:dyDescent="0.3">
      <c r="A6356" s="29">
        <v>17</v>
      </c>
      <c r="B6356" s="30" t="s">
        <v>34517</v>
      </c>
      <c r="C6356" s="29" t="s">
        <v>34523</v>
      </c>
      <c r="D6356" s="30" t="s">
        <v>34524</v>
      </c>
      <c r="E6356" s="29" t="s">
        <v>12497</v>
      </c>
      <c r="F6356" s="30" t="s">
        <v>34525</v>
      </c>
    </row>
    <row r="6357" spans="1:6" ht="28.8" hidden="1" x14ac:dyDescent="0.3">
      <c r="A6357" s="29">
        <v>17</v>
      </c>
      <c r="B6357" s="30" t="s">
        <v>34517</v>
      </c>
      <c r="C6357" s="29" t="s">
        <v>34523</v>
      </c>
      <c r="D6357" s="30" t="s">
        <v>34524</v>
      </c>
      <c r="E6357" s="29" t="s">
        <v>12499</v>
      </c>
      <c r="F6357" s="30" t="s">
        <v>34526</v>
      </c>
    </row>
    <row r="6358" spans="1:6" ht="28.8" hidden="1" x14ac:dyDescent="0.3">
      <c r="A6358" s="29">
        <v>17</v>
      </c>
      <c r="B6358" s="30" t="s">
        <v>34517</v>
      </c>
      <c r="C6358" s="29" t="s">
        <v>34523</v>
      </c>
      <c r="D6358" s="30" t="s">
        <v>34524</v>
      </c>
      <c r="E6358" s="29" t="s">
        <v>12501</v>
      </c>
      <c r="F6358" s="30" t="s">
        <v>34527</v>
      </c>
    </row>
    <row r="6359" spans="1:6" ht="28.8" hidden="1" x14ac:dyDescent="0.3">
      <c r="A6359" s="29">
        <v>17</v>
      </c>
      <c r="B6359" s="30" t="s">
        <v>34517</v>
      </c>
      <c r="C6359" s="29" t="s">
        <v>34523</v>
      </c>
      <c r="D6359" s="30" t="s">
        <v>34524</v>
      </c>
      <c r="E6359" s="29" t="s">
        <v>12503</v>
      </c>
      <c r="F6359" s="30" t="s">
        <v>34528</v>
      </c>
    </row>
    <row r="6360" spans="1:6" ht="28.8" hidden="1" x14ac:dyDescent="0.3">
      <c r="A6360" s="29">
        <v>17</v>
      </c>
      <c r="B6360" s="30" t="s">
        <v>34517</v>
      </c>
      <c r="C6360" s="29" t="s">
        <v>34523</v>
      </c>
      <c r="D6360" s="30" t="s">
        <v>34524</v>
      </c>
      <c r="E6360" s="29" t="s">
        <v>12505</v>
      </c>
      <c r="F6360" s="30" t="s">
        <v>34529</v>
      </c>
    </row>
    <row r="6361" spans="1:6" ht="28.8" hidden="1" x14ac:dyDescent="0.3">
      <c r="A6361" s="29">
        <v>17</v>
      </c>
      <c r="B6361" s="30" t="s">
        <v>34517</v>
      </c>
      <c r="C6361" s="29" t="s">
        <v>34530</v>
      </c>
      <c r="D6361" s="30" t="s">
        <v>34531</v>
      </c>
      <c r="E6361" s="29" t="s">
        <v>12507</v>
      </c>
      <c r="F6361" s="30" t="s">
        <v>34531</v>
      </c>
    </row>
    <row r="6362" spans="1:6" ht="28.8" hidden="1" x14ac:dyDescent="0.3">
      <c r="A6362" s="29">
        <v>17</v>
      </c>
      <c r="B6362" s="30" t="s">
        <v>34517</v>
      </c>
      <c r="C6362" s="29" t="s">
        <v>34532</v>
      </c>
      <c r="D6362" s="30" t="s">
        <v>34533</v>
      </c>
      <c r="E6362" s="29" t="s">
        <v>12509</v>
      </c>
      <c r="F6362" s="30" t="s">
        <v>34534</v>
      </c>
    </row>
    <row r="6363" spans="1:6" ht="28.8" hidden="1" x14ac:dyDescent="0.3">
      <c r="A6363" s="29">
        <v>17</v>
      </c>
      <c r="B6363" s="30" t="s">
        <v>34517</v>
      </c>
      <c r="C6363" s="29" t="s">
        <v>34532</v>
      </c>
      <c r="D6363" s="30" t="s">
        <v>34533</v>
      </c>
      <c r="E6363" s="29" t="s">
        <v>12511</v>
      </c>
      <c r="F6363" s="30" t="s">
        <v>34535</v>
      </c>
    </row>
    <row r="6364" spans="1:6" ht="28.8" hidden="1" x14ac:dyDescent="0.3">
      <c r="A6364" s="29">
        <v>17</v>
      </c>
      <c r="B6364" s="30" t="s">
        <v>34517</v>
      </c>
      <c r="C6364" s="29" t="s">
        <v>34532</v>
      </c>
      <c r="D6364" s="30" t="s">
        <v>34533</v>
      </c>
      <c r="E6364" s="29" t="s">
        <v>12513</v>
      </c>
      <c r="F6364" s="30" t="s">
        <v>34536</v>
      </c>
    </row>
    <row r="6365" spans="1:6" ht="28.8" hidden="1" x14ac:dyDescent="0.3">
      <c r="A6365" s="29">
        <v>17</v>
      </c>
      <c r="B6365" s="30" t="s">
        <v>34517</v>
      </c>
      <c r="C6365" s="29" t="s">
        <v>34532</v>
      </c>
      <c r="D6365" s="30" t="s">
        <v>34533</v>
      </c>
      <c r="E6365" s="29" t="s">
        <v>12515</v>
      </c>
      <c r="F6365" s="30" t="s">
        <v>34537</v>
      </c>
    </row>
    <row r="6366" spans="1:6" ht="28.8" hidden="1" x14ac:dyDescent="0.3">
      <c r="A6366" s="29">
        <v>17</v>
      </c>
      <c r="B6366" s="30" t="s">
        <v>34517</v>
      </c>
      <c r="C6366" s="29" t="s">
        <v>34538</v>
      </c>
      <c r="D6366" s="30" t="s">
        <v>34539</v>
      </c>
      <c r="E6366" s="29" t="s">
        <v>12517</v>
      </c>
      <c r="F6366" s="30" t="s">
        <v>34540</v>
      </c>
    </row>
    <row r="6367" spans="1:6" ht="28.8" hidden="1" x14ac:dyDescent="0.3">
      <c r="A6367" s="29">
        <v>17</v>
      </c>
      <c r="B6367" s="30" t="s">
        <v>34517</v>
      </c>
      <c r="C6367" s="29" t="s">
        <v>34538</v>
      </c>
      <c r="D6367" s="30" t="s">
        <v>34539</v>
      </c>
      <c r="E6367" s="29" t="s">
        <v>12519</v>
      </c>
      <c r="F6367" s="30" t="s">
        <v>34541</v>
      </c>
    </row>
    <row r="6368" spans="1:6" ht="28.8" hidden="1" x14ac:dyDescent="0.3">
      <c r="A6368" s="29">
        <v>17</v>
      </c>
      <c r="B6368" s="30" t="s">
        <v>34517</v>
      </c>
      <c r="C6368" s="29" t="s">
        <v>34538</v>
      </c>
      <c r="D6368" s="30" t="s">
        <v>34539</v>
      </c>
      <c r="E6368" s="29" t="s">
        <v>12521</v>
      </c>
      <c r="F6368" s="30" t="s">
        <v>34542</v>
      </c>
    </row>
    <row r="6369" spans="1:6" ht="28.8" hidden="1" x14ac:dyDescent="0.3">
      <c r="A6369" s="29">
        <v>17</v>
      </c>
      <c r="B6369" s="30" t="s">
        <v>34517</v>
      </c>
      <c r="C6369" s="29" t="s">
        <v>34538</v>
      </c>
      <c r="D6369" s="30" t="s">
        <v>34539</v>
      </c>
      <c r="E6369" s="29" t="s">
        <v>12523</v>
      </c>
      <c r="F6369" s="30" t="s">
        <v>34543</v>
      </c>
    </row>
    <row r="6370" spans="1:6" ht="28.8" hidden="1" x14ac:dyDescent="0.3">
      <c r="A6370" s="29">
        <v>17</v>
      </c>
      <c r="B6370" s="30" t="s">
        <v>34517</v>
      </c>
      <c r="C6370" s="29" t="s">
        <v>34538</v>
      </c>
      <c r="D6370" s="30" t="s">
        <v>34539</v>
      </c>
      <c r="E6370" s="29" t="s">
        <v>12525</v>
      </c>
      <c r="F6370" s="30" t="s">
        <v>34544</v>
      </c>
    </row>
    <row r="6371" spans="1:6" ht="28.8" hidden="1" x14ac:dyDescent="0.3">
      <c r="A6371" s="29">
        <v>17</v>
      </c>
      <c r="B6371" s="30" t="s">
        <v>34517</v>
      </c>
      <c r="C6371" s="29" t="s">
        <v>34538</v>
      </c>
      <c r="D6371" s="30" t="s">
        <v>34539</v>
      </c>
      <c r="E6371" s="29" t="s">
        <v>12527</v>
      </c>
      <c r="F6371" s="30" t="s">
        <v>34545</v>
      </c>
    </row>
    <row r="6372" spans="1:6" ht="28.8" hidden="1" x14ac:dyDescent="0.3">
      <c r="A6372" s="29">
        <v>17</v>
      </c>
      <c r="B6372" s="30" t="s">
        <v>34517</v>
      </c>
      <c r="C6372" s="29" t="s">
        <v>34538</v>
      </c>
      <c r="D6372" s="30" t="s">
        <v>34539</v>
      </c>
      <c r="E6372" s="29" t="s">
        <v>12529</v>
      </c>
      <c r="F6372" s="30" t="s">
        <v>34546</v>
      </c>
    </row>
    <row r="6373" spans="1:6" ht="28.8" hidden="1" x14ac:dyDescent="0.3">
      <c r="A6373" s="29">
        <v>17</v>
      </c>
      <c r="B6373" s="30" t="s">
        <v>34517</v>
      </c>
      <c r="C6373" s="29" t="s">
        <v>34538</v>
      </c>
      <c r="D6373" s="30" t="s">
        <v>34539</v>
      </c>
      <c r="E6373" s="29" t="s">
        <v>12531</v>
      </c>
      <c r="F6373" s="30" t="s">
        <v>34547</v>
      </c>
    </row>
    <row r="6374" spans="1:6" ht="28.8" hidden="1" x14ac:dyDescent="0.3">
      <c r="A6374" s="29">
        <v>17</v>
      </c>
      <c r="B6374" s="30" t="s">
        <v>34517</v>
      </c>
      <c r="C6374" s="29" t="s">
        <v>34538</v>
      </c>
      <c r="D6374" s="30" t="s">
        <v>34539</v>
      </c>
      <c r="E6374" s="29" t="s">
        <v>12533</v>
      </c>
      <c r="F6374" s="30" t="s">
        <v>34548</v>
      </c>
    </row>
    <row r="6375" spans="1:6" ht="28.8" hidden="1" x14ac:dyDescent="0.3">
      <c r="A6375" s="29">
        <v>17</v>
      </c>
      <c r="B6375" s="30" t="s">
        <v>34517</v>
      </c>
      <c r="C6375" s="29" t="s">
        <v>34549</v>
      </c>
      <c r="D6375" s="30" t="s">
        <v>34550</v>
      </c>
      <c r="E6375" s="29" t="s">
        <v>12535</v>
      </c>
      <c r="F6375" s="30" t="s">
        <v>34551</v>
      </c>
    </row>
    <row r="6376" spans="1:6" ht="28.8" hidden="1" x14ac:dyDescent="0.3">
      <c r="A6376" s="29">
        <v>17</v>
      </c>
      <c r="B6376" s="30" t="s">
        <v>34517</v>
      </c>
      <c r="C6376" s="29" t="s">
        <v>34549</v>
      </c>
      <c r="D6376" s="30" t="s">
        <v>34550</v>
      </c>
      <c r="E6376" s="29" t="s">
        <v>12537</v>
      </c>
      <c r="F6376" s="30" t="s">
        <v>34552</v>
      </c>
    </row>
    <row r="6377" spans="1:6" ht="28.8" hidden="1" x14ac:dyDescent="0.3">
      <c r="A6377" s="29">
        <v>17</v>
      </c>
      <c r="B6377" s="30" t="s">
        <v>34517</v>
      </c>
      <c r="C6377" s="29" t="s">
        <v>34549</v>
      </c>
      <c r="D6377" s="30" t="s">
        <v>34550</v>
      </c>
      <c r="E6377" s="29" t="s">
        <v>12539</v>
      </c>
      <c r="F6377" s="30" t="s">
        <v>34553</v>
      </c>
    </row>
    <row r="6378" spans="1:6" ht="28.8" hidden="1" x14ac:dyDescent="0.3">
      <c r="A6378" s="29">
        <v>17</v>
      </c>
      <c r="B6378" s="30" t="s">
        <v>34517</v>
      </c>
      <c r="C6378" s="29" t="s">
        <v>34549</v>
      </c>
      <c r="D6378" s="30" t="s">
        <v>34550</v>
      </c>
      <c r="E6378" s="29" t="s">
        <v>12541</v>
      </c>
      <c r="F6378" s="30" t="s">
        <v>34554</v>
      </c>
    </row>
    <row r="6379" spans="1:6" ht="28.8" hidden="1" x14ac:dyDescent="0.3">
      <c r="A6379" s="29">
        <v>17</v>
      </c>
      <c r="B6379" s="30" t="s">
        <v>34517</v>
      </c>
      <c r="C6379" s="29" t="s">
        <v>34549</v>
      </c>
      <c r="D6379" s="30" t="s">
        <v>34550</v>
      </c>
      <c r="E6379" s="29" t="s">
        <v>12543</v>
      </c>
      <c r="F6379" s="30" t="s">
        <v>34555</v>
      </c>
    </row>
    <row r="6380" spans="1:6" ht="28.8" hidden="1" x14ac:dyDescent="0.3">
      <c r="A6380" s="29">
        <v>17</v>
      </c>
      <c r="B6380" s="30" t="s">
        <v>34517</v>
      </c>
      <c r="C6380" s="29" t="s">
        <v>34549</v>
      </c>
      <c r="D6380" s="30" t="s">
        <v>34550</v>
      </c>
      <c r="E6380" s="29" t="s">
        <v>12545</v>
      </c>
      <c r="F6380" s="30" t="s">
        <v>34556</v>
      </c>
    </row>
    <row r="6381" spans="1:6" ht="28.8" hidden="1" x14ac:dyDescent="0.3">
      <c r="A6381" s="29">
        <v>17</v>
      </c>
      <c r="B6381" s="30" t="s">
        <v>34517</v>
      </c>
      <c r="C6381" s="29" t="s">
        <v>34549</v>
      </c>
      <c r="D6381" s="30" t="s">
        <v>34550</v>
      </c>
      <c r="E6381" s="29" t="s">
        <v>12547</v>
      </c>
      <c r="F6381" s="30" t="s">
        <v>34557</v>
      </c>
    </row>
    <row r="6382" spans="1:6" ht="28.8" hidden="1" x14ac:dyDescent="0.3">
      <c r="A6382" s="29">
        <v>17</v>
      </c>
      <c r="B6382" s="30" t="s">
        <v>34517</v>
      </c>
      <c r="C6382" s="29" t="s">
        <v>34549</v>
      </c>
      <c r="D6382" s="30" t="s">
        <v>34550</v>
      </c>
      <c r="E6382" s="29" t="s">
        <v>12549</v>
      </c>
      <c r="F6382" s="30" t="s">
        <v>34558</v>
      </c>
    </row>
    <row r="6383" spans="1:6" ht="28.8" hidden="1" x14ac:dyDescent="0.3">
      <c r="A6383" s="29">
        <v>17</v>
      </c>
      <c r="B6383" s="30" t="s">
        <v>34517</v>
      </c>
      <c r="C6383" s="29" t="s">
        <v>34549</v>
      </c>
      <c r="D6383" s="30" t="s">
        <v>34550</v>
      </c>
      <c r="E6383" s="29" t="s">
        <v>12551</v>
      </c>
      <c r="F6383" s="30" t="s">
        <v>34559</v>
      </c>
    </row>
    <row r="6384" spans="1:6" ht="28.8" hidden="1" x14ac:dyDescent="0.3">
      <c r="A6384" s="29">
        <v>17</v>
      </c>
      <c r="B6384" s="30" t="s">
        <v>34517</v>
      </c>
      <c r="C6384" s="29" t="s">
        <v>34549</v>
      </c>
      <c r="D6384" s="30" t="s">
        <v>34550</v>
      </c>
      <c r="E6384" s="29" t="s">
        <v>12553</v>
      </c>
      <c r="F6384" s="30" t="s">
        <v>34560</v>
      </c>
    </row>
    <row r="6385" spans="1:6" ht="28.8" hidden="1" x14ac:dyDescent="0.3">
      <c r="A6385" s="29">
        <v>17</v>
      </c>
      <c r="B6385" s="30" t="s">
        <v>34517</v>
      </c>
      <c r="C6385" s="29" t="s">
        <v>34561</v>
      </c>
      <c r="D6385" s="30" t="s">
        <v>34562</v>
      </c>
      <c r="E6385" s="29" t="s">
        <v>12555</v>
      </c>
      <c r="F6385" s="30" t="s">
        <v>34563</v>
      </c>
    </row>
    <row r="6386" spans="1:6" ht="28.8" hidden="1" x14ac:dyDescent="0.3">
      <c r="A6386" s="29">
        <v>17</v>
      </c>
      <c r="B6386" s="30" t="s">
        <v>34517</v>
      </c>
      <c r="C6386" s="29" t="s">
        <v>34561</v>
      </c>
      <c r="D6386" s="30" t="s">
        <v>34562</v>
      </c>
      <c r="E6386" s="29" t="s">
        <v>12557</v>
      </c>
      <c r="F6386" s="30" t="s">
        <v>34564</v>
      </c>
    </row>
    <row r="6387" spans="1:6" ht="28.8" hidden="1" x14ac:dyDescent="0.3">
      <c r="A6387" s="29">
        <v>17</v>
      </c>
      <c r="B6387" s="30" t="s">
        <v>34517</v>
      </c>
      <c r="C6387" s="29" t="s">
        <v>34561</v>
      </c>
      <c r="D6387" s="30" t="s">
        <v>34562</v>
      </c>
      <c r="E6387" s="29" t="s">
        <v>12559</v>
      </c>
      <c r="F6387" s="30" t="s">
        <v>34565</v>
      </c>
    </row>
    <row r="6388" spans="1:6" ht="28.8" hidden="1" x14ac:dyDescent="0.3">
      <c r="A6388" s="29">
        <v>17</v>
      </c>
      <c r="B6388" s="30" t="s">
        <v>34517</v>
      </c>
      <c r="C6388" s="29" t="s">
        <v>34561</v>
      </c>
      <c r="D6388" s="30" t="s">
        <v>34562</v>
      </c>
      <c r="E6388" s="29" t="s">
        <v>12561</v>
      </c>
      <c r="F6388" s="30" t="s">
        <v>34566</v>
      </c>
    </row>
    <row r="6389" spans="1:6" ht="28.8" hidden="1" x14ac:dyDescent="0.3">
      <c r="A6389" s="29">
        <v>17</v>
      </c>
      <c r="B6389" s="30" t="s">
        <v>34517</v>
      </c>
      <c r="C6389" s="29" t="s">
        <v>34561</v>
      </c>
      <c r="D6389" s="30" t="s">
        <v>34562</v>
      </c>
      <c r="E6389" s="29" t="s">
        <v>12563</v>
      </c>
      <c r="F6389" s="30" t="s">
        <v>34567</v>
      </c>
    </row>
    <row r="6390" spans="1:6" ht="28.8" hidden="1" x14ac:dyDescent="0.3">
      <c r="A6390" s="29">
        <v>17</v>
      </c>
      <c r="B6390" s="30" t="s">
        <v>34517</v>
      </c>
      <c r="C6390" s="29" t="s">
        <v>34561</v>
      </c>
      <c r="D6390" s="30" t="s">
        <v>34562</v>
      </c>
      <c r="E6390" s="29" t="s">
        <v>12565</v>
      </c>
      <c r="F6390" s="30" t="s">
        <v>34568</v>
      </c>
    </row>
    <row r="6391" spans="1:6" ht="28.8" hidden="1" x14ac:dyDescent="0.3">
      <c r="A6391" s="29">
        <v>17</v>
      </c>
      <c r="B6391" s="30" t="s">
        <v>34517</v>
      </c>
      <c r="C6391" s="29" t="s">
        <v>34561</v>
      </c>
      <c r="D6391" s="30" t="s">
        <v>34562</v>
      </c>
      <c r="E6391" s="29" t="s">
        <v>12567</v>
      </c>
      <c r="F6391" s="30" t="s">
        <v>34569</v>
      </c>
    </row>
    <row r="6392" spans="1:6" ht="28.8" hidden="1" x14ac:dyDescent="0.3">
      <c r="A6392" s="29">
        <v>17</v>
      </c>
      <c r="B6392" s="30" t="s">
        <v>34517</v>
      </c>
      <c r="C6392" s="29" t="s">
        <v>34570</v>
      </c>
      <c r="D6392" s="30" t="s">
        <v>34571</v>
      </c>
      <c r="E6392" s="29" t="s">
        <v>12569</v>
      </c>
      <c r="F6392" s="30" t="s">
        <v>34572</v>
      </c>
    </row>
    <row r="6393" spans="1:6" ht="28.8" hidden="1" x14ac:dyDescent="0.3">
      <c r="A6393" s="29">
        <v>17</v>
      </c>
      <c r="B6393" s="30" t="s">
        <v>34517</v>
      </c>
      <c r="C6393" s="29" t="s">
        <v>34570</v>
      </c>
      <c r="D6393" s="30" t="s">
        <v>34571</v>
      </c>
      <c r="E6393" s="29" t="s">
        <v>12571</v>
      </c>
      <c r="F6393" s="30" t="s">
        <v>34573</v>
      </c>
    </row>
    <row r="6394" spans="1:6" ht="28.8" hidden="1" x14ac:dyDescent="0.3">
      <c r="A6394" s="29">
        <v>17</v>
      </c>
      <c r="B6394" s="30" t="s">
        <v>34517</v>
      </c>
      <c r="C6394" s="29" t="s">
        <v>34570</v>
      </c>
      <c r="D6394" s="30" t="s">
        <v>34571</v>
      </c>
      <c r="E6394" s="29" t="s">
        <v>12573</v>
      </c>
      <c r="F6394" s="30" t="s">
        <v>34574</v>
      </c>
    </row>
    <row r="6395" spans="1:6" ht="28.8" hidden="1" x14ac:dyDescent="0.3">
      <c r="A6395" s="29">
        <v>17</v>
      </c>
      <c r="B6395" s="30" t="s">
        <v>34517</v>
      </c>
      <c r="C6395" s="29" t="s">
        <v>34575</v>
      </c>
      <c r="D6395" s="30" t="s">
        <v>34576</v>
      </c>
      <c r="E6395" s="29" t="s">
        <v>12575</v>
      </c>
      <c r="F6395" s="30" t="s">
        <v>34577</v>
      </c>
    </row>
    <row r="6396" spans="1:6" ht="28.8" hidden="1" x14ac:dyDescent="0.3">
      <c r="A6396" s="29">
        <v>17</v>
      </c>
      <c r="B6396" s="30" t="s">
        <v>34517</v>
      </c>
      <c r="C6396" s="29" t="s">
        <v>34575</v>
      </c>
      <c r="D6396" s="30" t="s">
        <v>34576</v>
      </c>
      <c r="E6396" s="29" t="s">
        <v>12577</v>
      </c>
      <c r="F6396" s="30" t="s">
        <v>34578</v>
      </c>
    </row>
    <row r="6397" spans="1:6" ht="28.8" hidden="1" x14ac:dyDescent="0.3">
      <c r="A6397" s="29">
        <v>17</v>
      </c>
      <c r="B6397" s="30" t="s">
        <v>34517</v>
      </c>
      <c r="C6397" s="29" t="s">
        <v>34575</v>
      </c>
      <c r="D6397" s="30" t="s">
        <v>34576</v>
      </c>
      <c r="E6397" s="29" t="s">
        <v>12579</v>
      </c>
      <c r="F6397" s="30" t="s">
        <v>34579</v>
      </c>
    </row>
    <row r="6398" spans="1:6" ht="28.8" hidden="1" x14ac:dyDescent="0.3">
      <c r="A6398" s="29">
        <v>17</v>
      </c>
      <c r="B6398" s="30" t="s">
        <v>34517</v>
      </c>
      <c r="C6398" s="29" t="s">
        <v>34575</v>
      </c>
      <c r="D6398" s="30" t="s">
        <v>34576</v>
      </c>
      <c r="E6398" s="29" t="s">
        <v>12581</v>
      </c>
      <c r="F6398" s="30" t="s">
        <v>34580</v>
      </c>
    </row>
    <row r="6399" spans="1:6" ht="28.8" hidden="1" x14ac:dyDescent="0.3">
      <c r="A6399" s="29">
        <v>17</v>
      </c>
      <c r="B6399" s="30" t="s">
        <v>34517</v>
      </c>
      <c r="C6399" s="29" t="s">
        <v>34575</v>
      </c>
      <c r="D6399" s="30" t="s">
        <v>34576</v>
      </c>
      <c r="E6399" s="29" t="s">
        <v>12583</v>
      </c>
      <c r="F6399" s="30" t="s">
        <v>34581</v>
      </c>
    </row>
    <row r="6400" spans="1:6" ht="28.8" hidden="1" x14ac:dyDescent="0.3">
      <c r="A6400" s="29">
        <v>17</v>
      </c>
      <c r="B6400" s="30" t="s">
        <v>34517</v>
      </c>
      <c r="C6400" s="29" t="s">
        <v>34575</v>
      </c>
      <c r="D6400" s="30" t="s">
        <v>34576</v>
      </c>
      <c r="E6400" s="29" t="s">
        <v>12585</v>
      </c>
      <c r="F6400" s="30" t="s">
        <v>34582</v>
      </c>
    </row>
    <row r="6401" spans="1:6" ht="28.8" hidden="1" x14ac:dyDescent="0.3">
      <c r="A6401" s="29">
        <v>17</v>
      </c>
      <c r="B6401" s="30" t="s">
        <v>34517</v>
      </c>
      <c r="C6401" s="29" t="s">
        <v>34575</v>
      </c>
      <c r="D6401" s="30" t="s">
        <v>34576</v>
      </c>
      <c r="E6401" s="29" t="s">
        <v>12587</v>
      </c>
      <c r="F6401" s="30" t="s">
        <v>34583</v>
      </c>
    </row>
    <row r="6402" spans="1:6" ht="28.8" hidden="1" x14ac:dyDescent="0.3">
      <c r="A6402" s="29">
        <v>17</v>
      </c>
      <c r="B6402" s="30" t="s">
        <v>34517</v>
      </c>
      <c r="C6402" s="29" t="s">
        <v>34575</v>
      </c>
      <c r="D6402" s="30" t="s">
        <v>34576</v>
      </c>
      <c r="E6402" s="29" t="s">
        <v>12589</v>
      </c>
      <c r="F6402" s="30" t="s">
        <v>34584</v>
      </c>
    </row>
    <row r="6403" spans="1:6" ht="28.8" hidden="1" x14ac:dyDescent="0.3">
      <c r="A6403" s="29">
        <v>17</v>
      </c>
      <c r="B6403" s="30" t="s">
        <v>34517</v>
      </c>
      <c r="C6403" s="29" t="s">
        <v>34585</v>
      </c>
      <c r="D6403" s="30" t="s">
        <v>34586</v>
      </c>
      <c r="E6403" s="29" t="s">
        <v>12591</v>
      </c>
      <c r="F6403" s="30" t="s">
        <v>34587</v>
      </c>
    </row>
    <row r="6404" spans="1:6" ht="28.8" hidden="1" x14ac:dyDescent="0.3">
      <c r="A6404" s="29">
        <v>17</v>
      </c>
      <c r="B6404" s="30" t="s">
        <v>34517</v>
      </c>
      <c r="C6404" s="29" t="s">
        <v>34585</v>
      </c>
      <c r="D6404" s="30" t="s">
        <v>34586</v>
      </c>
      <c r="E6404" s="29" t="s">
        <v>12593</v>
      </c>
      <c r="F6404" s="30" t="s">
        <v>34588</v>
      </c>
    </row>
    <row r="6405" spans="1:6" ht="28.8" hidden="1" x14ac:dyDescent="0.3">
      <c r="A6405" s="29">
        <v>17</v>
      </c>
      <c r="B6405" s="30" t="s">
        <v>34517</v>
      </c>
      <c r="C6405" s="29" t="s">
        <v>34585</v>
      </c>
      <c r="D6405" s="30" t="s">
        <v>34586</v>
      </c>
      <c r="E6405" s="29" t="s">
        <v>12595</v>
      </c>
      <c r="F6405" s="30" t="s">
        <v>34589</v>
      </c>
    </row>
    <row r="6406" spans="1:6" ht="28.8" hidden="1" x14ac:dyDescent="0.3">
      <c r="A6406" s="29">
        <v>17</v>
      </c>
      <c r="B6406" s="30" t="s">
        <v>34517</v>
      </c>
      <c r="C6406" s="29" t="s">
        <v>34585</v>
      </c>
      <c r="D6406" s="30" t="s">
        <v>34586</v>
      </c>
      <c r="E6406" s="29" t="s">
        <v>12597</v>
      </c>
      <c r="F6406" s="30" t="s">
        <v>34590</v>
      </c>
    </row>
    <row r="6407" spans="1:6" ht="28.8" hidden="1" x14ac:dyDescent="0.3">
      <c r="A6407" s="29">
        <v>17</v>
      </c>
      <c r="B6407" s="30" t="s">
        <v>34517</v>
      </c>
      <c r="C6407" s="29" t="s">
        <v>34591</v>
      </c>
      <c r="D6407" s="30" t="s">
        <v>34592</v>
      </c>
      <c r="E6407" s="29" t="s">
        <v>12599</v>
      </c>
      <c r="F6407" s="30" t="s">
        <v>34593</v>
      </c>
    </row>
    <row r="6408" spans="1:6" ht="28.8" hidden="1" x14ac:dyDescent="0.3">
      <c r="A6408" s="29">
        <v>17</v>
      </c>
      <c r="B6408" s="30" t="s">
        <v>34517</v>
      </c>
      <c r="C6408" s="29" t="s">
        <v>34591</v>
      </c>
      <c r="D6408" s="30" t="s">
        <v>34592</v>
      </c>
      <c r="E6408" s="29" t="s">
        <v>12601</v>
      </c>
      <c r="F6408" s="30" t="s">
        <v>34594</v>
      </c>
    </row>
    <row r="6409" spans="1:6" ht="28.8" hidden="1" x14ac:dyDescent="0.3">
      <c r="A6409" s="29">
        <v>17</v>
      </c>
      <c r="B6409" s="30" t="s">
        <v>34517</v>
      </c>
      <c r="C6409" s="29" t="s">
        <v>34591</v>
      </c>
      <c r="D6409" s="30" t="s">
        <v>34592</v>
      </c>
      <c r="E6409" s="29" t="s">
        <v>12603</v>
      </c>
      <c r="F6409" s="30" t="s">
        <v>34595</v>
      </c>
    </row>
    <row r="6410" spans="1:6" ht="28.8" hidden="1" x14ac:dyDescent="0.3">
      <c r="A6410" s="29">
        <v>17</v>
      </c>
      <c r="B6410" s="30" t="s">
        <v>34517</v>
      </c>
      <c r="C6410" s="29" t="s">
        <v>34591</v>
      </c>
      <c r="D6410" s="30" t="s">
        <v>34592</v>
      </c>
      <c r="E6410" s="29" t="s">
        <v>12605</v>
      </c>
      <c r="F6410" s="30" t="s">
        <v>34596</v>
      </c>
    </row>
    <row r="6411" spans="1:6" ht="28.8" hidden="1" x14ac:dyDescent="0.3">
      <c r="A6411" s="29">
        <v>17</v>
      </c>
      <c r="B6411" s="30" t="s">
        <v>34517</v>
      </c>
      <c r="C6411" s="29" t="s">
        <v>34591</v>
      </c>
      <c r="D6411" s="30" t="s">
        <v>34592</v>
      </c>
      <c r="E6411" s="29" t="s">
        <v>12607</v>
      </c>
      <c r="F6411" s="30" t="s">
        <v>34597</v>
      </c>
    </row>
    <row r="6412" spans="1:6" ht="28.8" hidden="1" x14ac:dyDescent="0.3">
      <c r="A6412" s="29">
        <v>17</v>
      </c>
      <c r="B6412" s="30" t="s">
        <v>34517</v>
      </c>
      <c r="C6412" s="29" t="s">
        <v>34591</v>
      </c>
      <c r="D6412" s="30" t="s">
        <v>34592</v>
      </c>
      <c r="E6412" s="29" t="s">
        <v>12609</v>
      </c>
      <c r="F6412" s="30" t="s">
        <v>34598</v>
      </c>
    </row>
    <row r="6413" spans="1:6" ht="28.8" hidden="1" x14ac:dyDescent="0.3">
      <c r="A6413" s="29">
        <v>17</v>
      </c>
      <c r="B6413" s="30" t="s">
        <v>34517</v>
      </c>
      <c r="C6413" s="29" t="s">
        <v>34591</v>
      </c>
      <c r="D6413" s="30" t="s">
        <v>34592</v>
      </c>
      <c r="E6413" s="29" t="s">
        <v>12611</v>
      </c>
      <c r="F6413" s="30" t="s">
        <v>34599</v>
      </c>
    </row>
    <row r="6414" spans="1:6" ht="28.8" hidden="1" x14ac:dyDescent="0.3">
      <c r="A6414" s="29">
        <v>17</v>
      </c>
      <c r="B6414" s="30" t="s">
        <v>34517</v>
      </c>
      <c r="C6414" s="29" t="s">
        <v>34600</v>
      </c>
      <c r="D6414" s="30" t="s">
        <v>34601</v>
      </c>
      <c r="E6414" s="29" t="s">
        <v>12613</v>
      </c>
      <c r="F6414" s="30" t="s">
        <v>34602</v>
      </c>
    </row>
    <row r="6415" spans="1:6" ht="28.8" hidden="1" x14ac:dyDescent="0.3">
      <c r="A6415" s="29">
        <v>17</v>
      </c>
      <c r="B6415" s="30" t="s">
        <v>34517</v>
      </c>
      <c r="C6415" s="29" t="s">
        <v>34600</v>
      </c>
      <c r="D6415" s="30" t="s">
        <v>34601</v>
      </c>
      <c r="E6415" s="29" t="s">
        <v>12615</v>
      </c>
      <c r="F6415" s="30" t="s">
        <v>34603</v>
      </c>
    </row>
    <row r="6416" spans="1:6" ht="28.8" hidden="1" x14ac:dyDescent="0.3">
      <c r="A6416" s="29">
        <v>17</v>
      </c>
      <c r="B6416" s="30" t="s">
        <v>34517</v>
      </c>
      <c r="C6416" s="29" t="s">
        <v>34600</v>
      </c>
      <c r="D6416" s="30" t="s">
        <v>34601</v>
      </c>
      <c r="E6416" s="29" t="s">
        <v>12617</v>
      </c>
      <c r="F6416" s="30" t="s">
        <v>34604</v>
      </c>
    </row>
    <row r="6417" spans="1:6" ht="28.8" hidden="1" x14ac:dyDescent="0.3">
      <c r="A6417" s="29">
        <v>17</v>
      </c>
      <c r="B6417" s="30" t="s">
        <v>34517</v>
      </c>
      <c r="C6417" s="29" t="s">
        <v>34600</v>
      </c>
      <c r="D6417" s="30" t="s">
        <v>34601</v>
      </c>
      <c r="E6417" s="29" t="s">
        <v>12619</v>
      </c>
      <c r="F6417" s="30" t="s">
        <v>34605</v>
      </c>
    </row>
    <row r="6418" spans="1:6" ht="28.8" hidden="1" x14ac:dyDescent="0.3">
      <c r="A6418" s="29">
        <v>17</v>
      </c>
      <c r="B6418" s="30" t="s">
        <v>34517</v>
      </c>
      <c r="C6418" s="29" t="s">
        <v>34600</v>
      </c>
      <c r="D6418" s="30" t="s">
        <v>34601</v>
      </c>
      <c r="E6418" s="29" t="s">
        <v>12621</v>
      </c>
      <c r="F6418" s="30" t="s">
        <v>34606</v>
      </c>
    </row>
    <row r="6419" spans="1:6" ht="28.8" hidden="1" x14ac:dyDescent="0.3">
      <c r="A6419" s="29">
        <v>17</v>
      </c>
      <c r="B6419" s="30" t="s">
        <v>34517</v>
      </c>
      <c r="C6419" s="29" t="s">
        <v>34600</v>
      </c>
      <c r="D6419" s="30" t="s">
        <v>34601</v>
      </c>
      <c r="E6419" s="29" t="s">
        <v>12623</v>
      </c>
      <c r="F6419" s="30" t="s">
        <v>34607</v>
      </c>
    </row>
    <row r="6420" spans="1:6" ht="28.8" hidden="1" x14ac:dyDescent="0.3">
      <c r="A6420" s="29">
        <v>17</v>
      </c>
      <c r="B6420" s="30" t="s">
        <v>34517</v>
      </c>
      <c r="C6420" s="29" t="s">
        <v>34600</v>
      </c>
      <c r="D6420" s="30" t="s">
        <v>34601</v>
      </c>
      <c r="E6420" s="29" t="s">
        <v>12625</v>
      </c>
      <c r="F6420" s="30" t="s">
        <v>34608</v>
      </c>
    </row>
    <row r="6421" spans="1:6" ht="28.8" hidden="1" x14ac:dyDescent="0.3">
      <c r="A6421" s="29">
        <v>17</v>
      </c>
      <c r="B6421" s="30" t="s">
        <v>34517</v>
      </c>
      <c r="C6421" s="29" t="s">
        <v>34600</v>
      </c>
      <c r="D6421" s="30" t="s">
        <v>34601</v>
      </c>
      <c r="E6421" s="29" t="s">
        <v>12627</v>
      </c>
      <c r="F6421" s="30" t="s">
        <v>34609</v>
      </c>
    </row>
    <row r="6422" spans="1:6" ht="28.8" hidden="1" x14ac:dyDescent="0.3">
      <c r="A6422" s="29">
        <v>17</v>
      </c>
      <c r="B6422" s="30" t="s">
        <v>34517</v>
      </c>
      <c r="C6422" s="29" t="s">
        <v>34610</v>
      </c>
      <c r="D6422" s="30" t="s">
        <v>34611</v>
      </c>
      <c r="E6422" s="29" t="s">
        <v>12629</v>
      </c>
      <c r="F6422" s="30" t="s">
        <v>34612</v>
      </c>
    </row>
    <row r="6423" spans="1:6" ht="28.8" hidden="1" x14ac:dyDescent="0.3">
      <c r="A6423" s="29">
        <v>17</v>
      </c>
      <c r="B6423" s="30" t="s">
        <v>34517</v>
      </c>
      <c r="C6423" s="29" t="s">
        <v>34610</v>
      </c>
      <c r="D6423" s="30" t="s">
        <v>34611</v>
      </c>
      <c r="E6423" s="29" t="s">
        <v>12631</v>
      </c>
      <c r="F6423" s="30" t="s">
        <v>34613</v>
      </c>
    </row>
    <row r="6424" spans="1:6" ht="28.8" hidden="1" x14ac:dyDescent="0.3">
      <c r="A6424" s="29">
        <v>17</v>
      </c>
      <c r="B6424" s="30" t="s">
        <v>34517</v>
      </c>
      <c r="C6424" s="29" t="s">
        <v>34610</v>
      </c>
      <c r="D6424" s="30" t="s">
        <v>34611</v>
      </c>
      <c r="E6424" s="29" t="s">
        <v>12633</v>
      </c>
      <c r="F6424" s="30" t="s">
        <v>34614</v>
      </c>
    </row>
    <row r="6425" spans="1:6" ht="28.8" hidden="1" x14ac:dyDescent="0.3">
      <c r="A6425" s="29">
        <v>17</v>
      </c>
      <c r="B6425" s="30" t="s">
        <v>34517</v>
      </c>
      <c r="C6425" s="29" t="s">
        <v>34610</v>
      </c>
      <c r="D6425" s="30" t="s">
        <v>34611</v>
      </c>
      <c r="E6425" s="29" t="s">
        <v>12635</v>
      </c>
      <c r="F6425" s="30" t="s">
        <v>34615</v>
      </c>
    </row>
    <row r="6426" spans="1:6" ht="28.8" hidden="1" x14ac:dyDescent="0.3">
      <c r="A6426" s="29">
        <v>17</v>
      </c>
      <c r="B6426" s="30" t="s">
        <v>34517</v>
      </c>
      <c r="C6426" s="29" t="s">
        <v>34610</v>
      </c>
      <c r="D6426" s="30" t="s">
        <v>34611</v>
      </c>
      <c r="E6426" s="29" t="s">
        <v>12637</v>
      </c>
      <c r="F6426" s="30" t="s">
        <v>34616</v>
      </c>
    </row>
    <row r="6427" spans="1:6" ht="28.8" hidden="1" x14ac:dyDescent="0.3">
      <c r="A6427" s="29">
        <v>17</v>
      </c>
      <c r="B6427" s="30" t="s">
        <v>34517</v>
      </c>
      <c r="C6427" s="29" t="s">
        <v>34610</v>
      </c>
      <c r="D6427" s="30" t="s">
        <v>34611</v>
      </c>
      <c r="E6427" s="29" t="s">
        <v>12639</v>
      </c>
      <c r="F6427" s="30" t="s">
        <v>34617</v>
      </c>
    </row>
    <row r="6428" spans="1:6" ht="28.8" hidden="1" x14ac:dyDescent="0.3">
      <c r="A6428" s="29">
        <v>17</v>
      </c>
      <c r="B6428" s="30" t="s">
        <v>34517</v>
      </c>
      <c r="C6428" s="29" t="s">
        <v>34618</v>
      </c>
      <c r="D6428" s="30" t="s">
        <v>34619</v>
      </c>
      <c r="E6428" s="29" t="s">
        <v>12641</v>
      </c>
      <c r="F6428" s="30" t="s">
        <v>34620</v>
      </c>
    </row>
    <row r="6429" spans="1:6" ht="28.8" hidden="1" x14ac:dyDescent="0.3">
      <c r="A6429" s="29">
        <v>17</v>
      </c>
      <c r="B6429" s="30" t="s">
        <v>34517</v>
      </c>
      <c r="C6429" s="29" t="s">
        <v>34618</v>
      </c>
      <c r="D6429" s="30" t="s">
        <v>34619</v>
      </c>
      <c r="E6429" s="29" t="s">
        <v>12643</v>
      </c>
      <c r="F6429" s="30" t="s">
        <v>34621</v>
      </c>
    </row>
    <row r="6430" spans="1:6" ht="28.8" hidden="1" x14ac:dyDescent="0.3">
      <c r="A6430" s="29">
        <v>17</v>
      </c>
      <c r="B6430" s="30" t="s">
        <v>34517</v>
      </c>
      <c r="C6430" s="29" t="s">
        <v>34618</v>
      </c>
      <c r="D6430" s="30" t="s">
        <v>34619</v>
      </c>
      <c r="E6430" s="29" t="s">
        <v>12645</v>
      </c>
      <c r="F6430" s="30" t="s">
        <v>34622</v>
      </c>
    </row>
    <row r="6431" spans="1:6" ht="28.8" hidden="1" x14ac:dyDescent="0.3">
      <c r="A6431" s="29">
        <v>17</v>
      </c>
      <c r="B6431" s="30" t="s">
        <v>34517</v>
      </c>
      <c r="C6431" s="29" t="s">
        <v>34623</v>
      </c>
      <c r="D6431" s="30" t="s">
        <v>34624</v>
      </c>
      <c r="E6431" s="29" t="s">
        <v>12647</v>
      </c>
      <c r="F6431" s="30" t="s">
        <v>34625</v>
      </c>
    </row>
    <row r="6432" spans="1:6" ht="28.8" hidden="1" x14ac:dyDescent="0.3">
      <c r="A6432" s="29">
        <v>17</v>
      </c>
      <c r="B6432" s="30" t="s">
        <v>34517</v>
      </c>
      <c r="C6432" s="29" t="s">
        <v>34623</v>
      </c>
      <c r="D6432" s="30" t="s">
        <v>34624</v>
      </c>
      <c r="E6432" s="29" t="s">
        <v>12649</v>
      </c>
      <c r="F6432" s="30" t="s">
        <v>34626</v>
      </c>
    </row>
    <row r="6433" spans="1:6" ht="28.8" hidden="1" x14ac:dyDescent="0.3">
      <c r="A6433" s="29">
        <v>17</v>
      </c>
      <c r="B6433" s="30" t="s">
        <v>34517</v>
      </c>
      <c r="C6433" s="29" t="s">
        <v>34623</v>
      </c>
      <c r="D6433" s="30" t="s">
        <v>34624</v>
      </c>
      <c r="E6433" s="29" t="s">
        <v>12651</v>
      </c>
      <c r="F6433" s="30" t="s">
        <v>34627</v>
      </c>
    </row>
    <row r="6434" spans="1:6" ht="28.8" hidden="1" x14ac:dyDescent="0.3">
      <c r="A6434" s="29">
        <v>17</v>
      </c>
      <c r="B6434" s="30" t="s">
        <v>34517</v>
      </c>
      <c r="C6434" s="29" t="s">
        <v>34623</v>
      </c>
      <c r="D6434" s="30" t="s">
        <v>34624</v>
      </c>
      <c r="E6434" s="29" t="s">
        <v>12653</v>
      </c>
      <c r="F6434" s="30" t="s">
        <v>34628</v>
      </c>
    </row>
    <row r="6435" spans="1:6" ht="28.8" hidden="1" x14ac:dyDescent="0.3">
      <c r="A6435" s="29">
        <v>17</v>
      </c>
      <c r="B6435" s="30" t="s">
        <v>34517</v>
      </c>
      <c r="C6435" s="29" t="s">
        <v>34623</v>
      </c>
      <c r="D6435" s="30" t="s">
        <v>34624</v>
      </c>
      <c r="E6435" s="29" t="s">
        <v>12655</v>
      </c>
      <c r="F6435" s="30" t="s">
        <v>34629</v>
      </c>
    </row>
    <row r="6436" spans="1:6" ht="28.8" hidden="1" x14ac:dyDescent="0.3">
      <c r="A6436" s="29">
        <v>17</v>
      </c>
      <c r="B6436" s="30" t="s">
        <v>34517</v>
      </c>
      <c r="C6436" s="29" t="s">
        <v>34623</v>
      </c>
      <c r="D6436" s="30" t="s">
        <v>34624</v>
      </c>
      <c r="E6436" s="29" t="s">
        <v>12657</v>
      </c>
      <c r="F6436" s="30" t="s">
        <v>34630</v>
      </c>
    </row>
    <row r="6437" spans="1:6" ht="28.8" hidden="1" x14ac:dyDescent="0.3">
      <c r="A6437" s="29">
        <v>17</v>
      </c>
      <c r="B6437" s="30" t="s">
        <v>34517</v>
      </c>
      <c r="C6437" s="29" t="s">
        <v>34623</v>
      </c>
      <c r="D6437" s="30" t="s">
        <v>34624</v>
      </c>
      <c r="E6437" s="29" t="s">
        <v>12659</v>
      </c>
      <c r="F6437" s="30" t="s">
        <v>34631</v>
      </c>
    </row>
    <row r="6438" spans="1:6" ht="28.8" hidden="1" x14ac:dyDescent="0.3">
      <c r="A6438" s="29">
        <v>17</v>
      </c>
      <c r="B6438" s="30" t="s">
        <v>34517</v>
      </c>
      <c r="C6438" s="29" t="s">
        <v>34632</v>
      </c>
      <c r="D6438" s="30" t="s">
        <v>34633</v>
      </c>
      <c r="E6438" s="29" t="s">
        <v>12661</v>
      </c>
      <c r="F6438" s="30" t="s">
        <v>34634</v>
      </c>
    </row>
    <row r="6439" spans="1:6" ht="28.8" hidden="1" x14ac:dyDescent="0.3">
      <c r="A6439" s="29">
        <v>17</v>
      </c>
      <c r="B6439" s="30" t="s">
        <v>34517</v>
      </c>
      <c r="C6439" s="29" t="s">
        <v>34632</v>
      </c>
      <c r="D6439" s="30" t="s">
        <v>34633</v>
      </c>
      <c r="E6439" s="29" t="s">
        <v>12663</v>
      </c>
      <c r="F6439" s="30" t="s">
        <v>34635</v>
      </c>
    </row>
    <row r="6440" spans="1:6" ht="28.8" hidden="1" x14ac:dyDescent="0.3">
      <c r="A6440" s="29">
        <v>17</v>
      </c>
      <c r="B6440" s="30" t="s">
        <v>34517</v>
      </c>
      <c r="C6440" s="29" t="s">
        <v>34632</v>
      </c>
      <c r="D6440" s="30" t="s">
        <v>34633</v>
      </c>
      <c r="E6440" s="29" t="s">
        <v>12665</v>
      </c>
      <c r="F6440" s="30" t="s">
        <v>34636</v>
      </c>
    </row>
    <row r="6441" spans="1:6" ht="28.8" hidden="1" x14ac:dyDescent="0.3">
      <c r="A6441" s="29">
        <v>17</v>
      </c>
      <c r="B6441" s="30" t="s">
        <v>34517</v>
      </c>
      <c r="C6441" s="29" t="s">
        <v>34632</v>
      </c>
      <c r="D6441" s="30" t="s">
        <v>34633</v>
      </c>
      <c r="E6441" s="29" t="s">
        <v>12667</v>
      </c>
      <c r="F6441" s="30" t="s">
        <v>34637</v>
      </c>
    </row>
    <row r="6442" spans="1:6" ht="28.8" hidden="1" x14ac:dyDescent="0.3">
      <c r="A6442" s="29">
        <v>17</v>
      </c>
      <c r="B6442" s="30" t="s">
        <v>34517</v>
      </c>
      <c r="C6442" s="29" t="s">
        <v>34632</v>
      </c>
      <c r="D6442" s="30" t="s">
        <v>34633</v>
      </c>
      <c r="E6442" s="29" t="s">
        <v>12669</v>
      </c>
      <c r="F6442" s="30" t="s">
        <v>34638</v>
      </c>
    </row>
    <row r="6443" spans="1:6" ht="28.8" hidden="1" x14ac:dyDescent="0.3">
      <c r="A6443" s="29">
        <v>17</v>
      </c>
      <c r="B6443" s="30" t="s">
        <v>34517</v>
      </c>
      <c r="C6443" s="29" t="s">
        <v>34632</v>
      </c>
      <c r="D6443" s="30" t="s">
        <v>34633</v>
      </c>
      <c r="E6443" s="29" t="s">
        <v>12671</v>
      </c>
      <c r="F6443" s="30" t="s">
        <v>34639</v>
      </c>
    </row>
    <row r="6444" spans="1:6" ht="28.8" hidden="1" x14ac:dyDescent="0.3">
      <c r="A6444" s="29">
        <v>17</v>
      </c>
      <c r="B6444" s="30" t="s">
        <v>34517</v>
      </c>
      <c r="C6444" s="29" t="s">
        <v>34632</v>
      </c>
      <c r="D6444" s="30" t="s">
        <v>34633</v>
      </c>
      <c r="E6444" s="29" t="s">
        <v>12673</v>
      </c>
      <c r="F6444" s="30" t="s">
        <v>34640</v>
      </c>
    </row>
    <row r="6445" spans="1:6" ht="28.8" hidden="1" x14ac:dyDescent="0.3">
      <c r="A6445" s="29">
        <v>17</v>
      </c>
      <c r="B6445" s="30" t="s">
        <v>34517</v>
      </c>
      <c r="C6445" s="29" t="s">
        <v>34632</v>
      </c>
      <c r="D6445" s="30" t="s">
        <v>34633</v>
      </c>
      <c r="E6445" s="29" t="s">
        <v>12675</v>
      </c>
      <c r="F6445" s="30" t="s">
        <v>34641</v>
      </c>
    </row>
    <row r="6446" spans="1:6" ht="28.8" hidden="1" x14ac:dyDescent="0.3">
      <c r="A6446" s="29">
        <v>17</v>
      </c>
      <c r="B6446" s="30" t="s">
        <v>34517</v>
      </c>
      <c r="C6446" s="29" t="s">
        <v>34642</v>
      </c>
      <c r="D6446" s="30" t="s">
        <v>34643</v>
      </c>
      <c r="E6446" s="29" t="s">
        <v>12677</v>
      </c>
      <c r="F6446" s="30" t="s">
        <v>34644</v>
      </c>
    </row>
    <row r="6447" spans="1:6" ht="28.8" hidden="1" x14ac:dyDescent="0.3">
      <c r="A6447" s="29">
        <v>17</v>
      </c>
      <c r="B6447" s="30" t="s">
        <v>34517</v>
      </c>
      <c r="C6447" s="29" t="s">
        <v>34642</v>
      </c>
      <c r="D6447" s="30" t="s">
        <v>34643</v>
      </c>
      <c r="E6447" s="29" t="s">
        <v>12679</v>
      </c>
      <c r="F6447" s="30" t="s">
        <v>34645</v>
      </c>
    </row>
    <row r="6448" spans="1:6" ht="28.8" hidden="1" x14ac:dyDescent="0.3">
      <c r="A6448" s="29">
        <v>17</v>
      </c>
      <c r="B6448" s="30" t="s">
        <v>34517</v>
      </c>
      <c r="C6448" s="29" t="s">
        <v>34642</v>
      </c>
      <c r="D6448" s="30" t="s">
        <v>34643</v>
      </c>
      <c r="E6448" s="29" t="s">
        <v>12681</v>
      </c>
      <c r="F6448" s="30" t="s">
        <v>34646</v>
      </c>
    </row>
    <row r="6449" spans="1:6" ht="28.8" hidden="1" x14ac:dyDescent="0.3">
      <c r="A6449" s="29">
        <v>17</v>
      </c>
      <c r="B6449" s="30" t="s">
        <v>34517</v>
      </c>
      <c r="C6449" s="29" t="s">
        <v>34642</v>
      </c>
      <c r="D6449" s="30" t="s">
        <v>34643</v>
      </c>
      <c r="E6449" s="29" t="s">
        <v>12683</v>
      </c>
      <c r="F6449" s="30" t="s">
        <v>34647</v>
      </c>
    </row>
    <row r="6450" spans="1:6" ht="28.8" hidden="1" x14ac:dyDescent="0.3">
      <c r="A6450" s="29">
        <v>17</v>
      </c>
      <c r="B6450" s="30" t="s">
        <v>34517</v>
      </c>
      <c r="C6450" s="29" t="s">
        <v>34642</v>
      </c>
      <c r="D6450" s="30" t="s">
        <v>34643</v>
      </c>
      <c r="E6450" s="29" t="s">
        <v>12685</v>
      </c>
      <c r="F6450" s="30" t="s">
        <v>34648</v>
      </c>
    </row>
    <row r="6451" spans="1:6" ht="28.8" hidden="1" x14ac:dyDescent="0.3">
      <c r="A6451" s="29">
        <v>17</v>
      </c>
      <c r="B6451" s="30" t="s">
        <v>34517</v>
      </c>
      <c r="C6451" s="29" t="s">
        <v>34642</v>
      </c>
      <c r="D6451" s="30" t="s">
        <v>34643</v>
      </c>
      <c r="E6451" s="29" t="s">
        <v>12687</v>
      </c>
      <c r="F6451" s="30" t="s">
        <v>34649</v>
      </c>
    </row>
    <row r="6452" spans="1:6" ht="28.8" hidden="1" x14ac:dyDescent="0.3">
      <c r="A6452" s="29">
        <v>17</v>
      </c>
      <c r="B6452" s="30" t="s">
        <v>34517</v>
      </c>
      <c r="C6452" s="29" t="s">
        <v>34642</v>
      </c>
      <c r="D6452" s="30" t="s">
        <v>34643</v>
      </c>
      <c r="E6452" s="29" t="s">
        <v>12689</v>
      </c>
      <c r="F6452" s="30" t="s">
        <v>34650</v>
      </c>
    </row>
    <row r="6453" spans="1:6" ht="28.8" hidden="1" x14ac:dyDescent="0.3">
      <c r="A6453" s="29">
        <v>17</v>
      </c>
      <c r="B6453" s="30" t="s">
        <v>34517</v>
      </c>
      <c r="C6453" s="29" t="s">
        <v>34642</v>
      </c>
      <c r="D6453" s="30" t="s">
        <v>34643</v>
      </c>
      <c r="E6453" s="29" t="s">
        <v>12691</v>
      </c>
      <c r="F6453" s="30" t="s">
        <v>34651</v>
      </c>
    </row>
    <row r="6454" spans="1:6" ht="28.8" hidden="1" x14ac:dyDescent="0.3">
      <c r="A6454" s="29">
        <v>17</v>
      </c>
      <c r="B6454" s="30" t="s">
        <v>34517</v>
      </c>
      <c r="C6454" s="29" t="s">
        <v>34642</v>
      </c>
      <c r="D6454" s="30" t="s">
        <v>34643</v>
      </c>
      <c r="E6454" s="29" t="s">
        <v>12693</v>
      </c>
      <c r="F6454" s="30" t="s">
        <v>34652</v>
      </c>
    </row>
    <row r="6455" spans="1:6" ht="28.8" hidden="1" x14ac:dyDescent="0.3">
      <c r="A6455" s="29">
        <v>17</v>
      </c>
      <c r="B6455" s="30" t="s">
        <v>34517</v>
      </c>
      <c r="C6455" s="29" t="s">
        <v>34642</v>
      </c>
      <c r="D6455" s="30" t="s">
        <v>34643</v>
      </c>
      <c r="E6455" s="29" t="s">
        <v>12695</v>
      </c>
      <c r="F6455" s="30" t="s">
        <v>34653</v>
      </c>
    </row>
    <row r="6456" spans="1:6" ht="28.8" hidden="1" x14ac:dyDescent="0.3">
      <c r="A6456" s="29">
        <v>17</v>
      </c>
      <c r="B6456" s="30" t="s">
        <v>34517</v>
      </c>
      <c r="C6456" s="29" t="s">
        <v>34654</v>
      </c>
      <c r="D6456" s="30" t="s">
        <v>34655</v>
      </c>
      <c r="E6456" s="29" t="s">
        <v>12697</v>
      </c>
      <c r="F6456" s="30" t="s">
        <v>34656</v>
      </c>
    </row>
    <row r="6457" spans="1:6" ht="28.8" hidden="1" x14ac:dyDescent="0.3">
      <c r="A6457" s="29">
        <v>17</v>
      </c>
      <c r="B6457" s="30" t="s">
        <v>34517</v>
      </c>
      <c r="C6457" s="29" t="s">
        <v>34654</v>
      </c>
      <c r="D6457" s="30" t="s">
        <v>34655</v>
      </c>
      <c r="E6457" s="29" t="s">
        <v>12699</v>
      </c>
      <c r="F6457" s="30" t="s">
        <v>34657</v>
      </c>
    </row>
    <row r="6458" spans="1:6" ht="28.8" hidden="1" x14ac:dyDescent="0.3">
      <c r="A6458" s="29">
        <v>17</v>
      </c>
      <c r="B6458" s="30" t="s">
        <v>34517</v>
      </c>
      <c r="C6458" s="29" t="s">
        <v>34654</v>
      </c>
      <c r="D6458" s="30" t="s">
        <v>34655</v>
      </c>
      <c r="E6458" s="29" t="s">
        <v>12701</v>
      </c>
      <c r="F6458" s="30" t="s">
        <v>34658</v>
      </c>
    </row>
    <row r="6459" spans="1:6" ht="28.8" hidden="1" x14ac:dyDescent="0.3">
      <c r="A6459" s="29">
        <v>17</v>
      </c>
      <c r="B6459" s="30" t="s">
        <v>34517</v>
      </c>
      <c r="C6459" s="29" t="s">
        <v>34654</v>
      </c>
      <c r="D6459" s="30" t="s">
        <v>34655</v>
      </c>
      <c r="E6459" s="29" t="s">
        <v>12703</v>
      </c>
      <c r="F6459" s="30" t="s">
        <v>34659</v>
      </c>
    </row>
    <row r="6460" spans="1:6" ht="28.8" hidden="1" x14ac:dyDescent="0.3">
      <c r="A6460" s="29">
        <v>17</v>
      </c>
      <c r="B6460" s="30" t="s">
        <v>34517</v>
      </c>
      <c r="C6460" s="29" t="s">
        <v>34654</v>
      </c>
      <c r="D6460" s="30" t="s">
        <v>34655</v>
      </c>
      <c r="E6460" s="29" t="s">
        <v>12705</v>
      </c>
      <c r="F6460" s="30" t="s">
        <v>34660</v>
      </c>
    </row>
    <row r="6461" spans="1:6" ht="28.8" hidden="1" x14ac:dyDescent="0.3">
      <c r="A6461" s="29">
        <v>17</v>
      </c>
      <c r="B6461" s="30" t="s">
        <v>34517</v>
      </c>
      <c r="C6461" s="29" t="s">
        <v>34654</v>
      </c>
      <c r="D6461" s="30" t="s">
        <v>34655</v>
      </c>
      <c r="E6461" s="29" t="s">
        <v>12707</v>
      </c>
      <c r="F6461" s="30" t="s">
        <v>34661</v>
      </c>
    </row>
    <row r="6462" spans="1:6" ht="28.8" hidden="1" x14ac:dyDescent="0.3">
      <c r="A6462" s="29">
        <v>17</v>
      </c>
      <c r="B6462" s="30" t="s">
        <v>34517</v>
      </c>
      <c r="C6462" s="29" t="s">
        <v>34654</v>
      </c>
      <c r="D6462" s="30" t="s">
        <v>34655</v>
      </c>
      <c r="E6462" s="29" t="s">
        <v>12709</v>
      </c>
      <c r="F6462" s="30" t="s">
        <v>34662</v>
      </c>
    </row>
    <row r="6463" spans="1:6" ht="28.8" hidden="1" x14ac:dyDescent="0.3">
      <c r="A6463" s="29">
        <v>17</v>
      </c>
      <c r="B6463" s="30" t="s">
        <v>34517</v>
      </c>
      <c r="C6463" s="29" t="s">
        <v>34654</v>
      </c>
      <c r="D6463" s="30" t="s">
        <v>34655</v>
      </c>
      <c r="E6463" s="29" t="s">
        <v>12711</v>
      </c>
      <c r="F6463" s="30" t="s">
        <v>34663</v>
      </c>
    </row>
    <row r="6464" spans="1:6" ht="28.8" hidden="1" x14ac:dyDescent="0.3">
      <c r="A6464" s="29">
        <v>17</v>
      </c>
      <c r="B6464" s="30" t="s">
        <v>34517</v>
      </c>
      <c r="C6464" s="29" t="s">
        <v>34654</v>
      </c>
      <c r="D6464" s="30" t="s">
        <v>34655</v>
      </c>
      <c r="E6464" s="29" t="s">
        <v>12713</v>
      </c>
      <c r="F6464" s="30" t="s">
        <v>34664</v>
      </c>
    </row>
    <row r="6465" spans="1:6" ht="28.8" hidden="1" x14ac:dyDescent="0.3">
      <c r="A6465" s="29">
        <v>17</v>
      </c>
      <c r="B6465" s="30" t="s">
        <v>34517</v>
      </c>
      <c r="C6465" s="29" t="s">
        <v>34665</v>
      </c>
      <c r="D6465" s="30" t="s">
        <v>34666</v>
      </c>
      <c r="E6465" s="29" t="s">
        <v>12715</v>
      </c>
      <c r="F6465" s="30" t="s">
        <v>34667</v>
      </c>
    </row>
    <row r="6466" spans="1:6" ht="28.8" hidden="1" x14ac:dyDescent="0.3">
      <c r="A6466" s="29">
        <v>17</v>
      </c>
      <c r="B6466" s="30" t="s">
        <v>34517</v>
      </c>
      <c r="C6466" s="29" t="s">
        <v>34665</v>
      </c>
      <c r="D6466" s="30" t="s">
        <v>34666</v>
      </c>
      <c r="E6466" s="29" t="s">
        <v>12717</v>
      </c>
      <c r="F6466" s="30" t="s">
        <v>34668</v>
      </c>
    </row>
    <row r="6467" spans="1:6" ht="28.8" hidden="1" x14ac:dyDescent="0.3">
      <c r="A6467" s="29">
        <v>17</v>
      </c>
      <c r="B6467" s="30" t="s">
        <v>34517</v>
      </c>
      <c r="C6467" s="29" t="s">
        <v>34665</v>
      </c>
      <c r="D6467" s="30" t="s">
        <v>34666</v>
      </c>
      <c r="E6467" s="29" t="s">
        <v>12719</v>
      </c>
      <c r="F6467" s="30" t="s">
        <v>34669</v>
      </c>
    </row>
    <row r="6468" spans="1:6" ht="28.8" hidden="1" x14ac:dyDescent="0.3">
      <c r="A6468" s="29">
        <v>17</v>
      </c>
      <c r="B6468" s="30" t="s">
        <v>34517</v>
      </c>
      <c r="C6468" s="29" t="s">
        <v>34665</v>
      </c>
      <c r="D6468" s="30" t="s">
        <v>34666</v>
      </c>
      <c r="E6468" s="29" t="s">
        <v>12721</v>
      </c>
      <c r="F6468" s="30" t="s">
        <v>34670</v>
      </c>
    </row>
    <row r="6469" spans="1:6" ht="28.8" hidden="1" x14ac:dyDescent="0.3">
      <c r="A6469" s="29">
        <v>17</v>
      </c>
      <c r="B6469" s="30" t="s">
        <v>34517</v>
      </c>
      <c r="C6469" s="29" t="s">
        <v>34665</v>
      </c>
      <c r="D6469" s="30" t="s">
        <v>34666</v>
      </c>
      <c r="E6469" s="29" t="s">
        <v>12723</v>
      </c>
      <c r="F6469" s="30" t="s">
        <v>34671</v>
      </c>
    </row>
    <row r="6470" spans="1:6" ht="28.8" hidden="1" x14ac:dyDescent="0.3">
      <c r="A6470" s="29">
        <v>17</v>
      </c>
      <c r="B6470" s="30" t="s">
        <v>34517</v>
      </c>
      <c r="C6470" s="29" t="s">
        <v>34665</v>
      </c>
      <c r="D6470" s="30" t="s">
        <v>34666</v>
      </c>
      <c r="E6470" s="29" t="s">
        <v>12725</v>
      </c>
      <c r="F6470" s="30" t="s">
        <v>34672</v>
      </c>
    </row>
    <row r="6471" spans="1:6" ht="28.8" hidden="1" x14ac:dyDescent="0.3">
      <c r="A6471" s="29">
        <v>17</v>
      </c>
      <c r="B6471" s="30" t="s">
        <v>34517</v>
      </c>
      <c r="C6471" s="29" t="s">
        <v>34665</v>
      </c>
      <c r="D6471" s="30" t="s">
        <v>34666</v>
      </c>
      <c r="E6471" s="29" t="s">
        <v>12727</v>
      </c>
      <c r="F6471" s="30" t="s">
        <v>34673</v>
      </c>
    </row>
    <row r="6472" spans="1:6" ht="28.8" hidden="1" x14ac:dyDescent="0.3">
      <c r="A6472" s="29">
        <v>17</v>
      </c>
      <c r="B6472" s="30" t="s">
        <v>34517</v>
      </c>
      <c r="C6472" s="29" t="s">
        <v>34674</v>
      </c>
      <c r="D6472" s="30" t="s">
        <v>34675</v>
      </c>
      <c r="E6472" s="29" t="s">
        <v>12729</v>
      </c>
      <c r="F6472" s="30" t="s">
        <v>34676</v>
      </c>
    </row>
    <row r="6473" spans="1:6" ht="28.8" hidden="1" x14ac:dyDescent="0.3">
      <c r="A6473" s="29">
        <v>17</v>
      </c>
      <c r="B6473" s="30" t="s">
        <v>34517</v>
      </c>
      <c r="C6473" s="29" t="s">
        <v>34674</v>
      </c>
      <c r="D6473" s="30" t="s">
        <v>34675</v>
      </c>
      <c r="E6473" s="29" t="s">
        <v>12731</v>
      </c>
      <c r="F6473" s="30" t="s">
        <v>34677</v>
      </c>
    </row>
    <row r="6474" spans="1:6" ht="28.8" hidden="1" x14ac:dyDescent="0.3">
      <c r="A6474" s="29">
        <v>17</v>
      </c>
      <c r="B6474" s="30" t="s">
        <v>34517</v>
      </c>
      <c r="C6474" s="29" t="s">
        <v>34674</v>
      </c>
      <c r="D6474" s="30" t="s">
        <v>34675</v>
      </c>
      <c r="E6474" s="29" t="s">
        <v>12733</v>
      </c>
      <c r="F6474" s="30" t="s">
        <v>34678</v>
      </c>
    </row>
    <row r="6475" spans="1:6" ht="28.8" hidden="1" x14ac:dyDescent="0.3">
      <c r="A6475" s="29">
        <v>17</v>
      </c>
      <c r="B6475" s="30" t="s">
        <v>34517</v>
      </c>
      <c r="C6475" s="29" t="s">
        <v>34674</v>
      </c>
      <c r="D6475" s="30" t="s">
        <v>34675</v>
      </c>
      <c r="E6475" s="29" t="s">
        <v>12735</v>
      </c>
      <c r="F6475" s="30" t="s">
        <v>34679</v>
      </c>
    </row>
    <row r="6476" spans="1:6" ht="28.8" hidden="1" x14ac:dyDescent="0.3">
      <c r="A6476" s="29">
        <v>17</v>
      </c>
      <c r="B6476" s="30" t="s">
        <v>34517</v>
      </c>
      <c r="C6476" s="29" t="s">
        <v>34674</v>
      </c>
      <c r="D6476" s="30" t="s">
        <v>34675</v>
      </c>
      <c r="E6476" s="29" t="s">
        <v>12737</v>
      </c>
      <c r="F6476" s="30" t="s">
        <v>34680</v>
      </c>
    </row>
    <row r="6477" spans="1:6" ht="28.8" hidden="1" x14ac:dyDescent="0.3">
      <c r="A6477" s="29">
        <v>17</v>
      </c>
      <c r="B6477" s="30" t="s">
        <v>34517</v>
      </c>
      <c r="C6477" s="29" t="s">
        <v>34674</v>
      </c>
      <c r="D6477" s="30" t="s">
        <v>34675</v>
      </c>
      <c r="E6477" s="29" t="s">
        <v>12739</v>
      </c>
      <c r="F6477" s="30" t="s">
        <v>34681</v>
      </c>
    </row>
    <row r="6478" spans="1:6" ht="28.8" hidden="1" x14ac:dyDescent="0.3">
      <c r="A6478" s="29">
        <v>17</v>
      </c>
      <c r="B6478" s="30" t="s">
        <v>34517</v>
      </c>
      <c r="C6478" s="29" t="s">
        <v>34674</v>
      </c>
      <c r="D6478" s="30" t="s">
        <v>34675</v>
      </c>
      <c r="E6478" s="29" t="s">
        <v>12741</v>
      </c>
      <c r="F6478" s="30" t="s">
        <v>34682</v>
      </c>
    </row>
    <row r="6479" spans="1:6" ht="28.8" hidden="1" x14ac:dyDescent="0.3">
      <c r="A6479" s="29">
        <v>17</v>
      </c>
      <c r="B6479" s="30" t="s">
        <v>34517</v>
      </c>
      <c r="C6479" s="29" t="s">
        <v>34674</v>
      </c>
      <c r="D6479" s="30" t="s">
        <v>34675</v>
      </c>
      <c r="E6479" s="29" t="s">
        <v>12743</v>
      </c>
      <c r="F6479" s="30" t="s">
        <v>34683</v>
      </c>
    </row>
    <row r="6480" spans="1:6" ht="28.8" hidden="1" x14ac:dyDescent="0.3">
      <c r="A6480" s="29">
        <v>17</v>
      </c>
      <c r="B6480" s="30" t="s">
        <v>34517</v>
      </c>
      <c r="C6480" s="29" t="s">
        <v>34674</v>
      </c>
      <c r="D6480" s="30" t="s">
        <v>34675</v>
      </c>
      <c r="E6480" s="29" t="s">
        <v>12745</v>
      </c>
      <c r="F6480" s="30" t="s">
        <v>34684</v>
      </c>
    </row>
    <row r="6481" spans="1:6" ht="28.8" hidden="1" x14ac:dyDescent="0.3">
      <c r="A6481" s="29">
        <v>17</v>
      </c>
      <c r="B6481" s="30" t="s">
        <v>34517</v>
      </c>
      <c r="C6481" s="29" t="s">
        <v>34685</v>
      </c>
      <c r="D6481" s="30" t="s">
        <v>34686</v>
      </c>
      <c r="E6481" s="29" t="s">
        <v>12747</v>
      </c>
      <c r="F6481" s="30" t="s">
        <v>34687</v>
      </c>
    </row>
    <row r="6482" spans="1:6" ht="28.8" hidden="1" x14ac:dyDescent="0.3">
      <c r="A6482" s="29">
        <v>17</v>
      </c>
      <c r="B6482" s="30" t="s">
        <v>34517</v>
      </c>
      <c r="C6482" s="29" t="s">
        <v>34685</v>
      </c>
      <c r="D6482" s="30" t="s">
        <v>34686</v>
      </c>
      <c r="E6482" s="29" t="s">
        <v>12749</v>
      </c>
      <c r="F6482" s="30" t="s">
        <v>34688</v>
      </c>
    </row>
    <row r="6483" spans="1:6" ht="28.8" hidden="1" x14ac:dyDescent="0.3">
      <c r="A6483" s="29">
        <v>17</v>
      </c>
      <c r="B6483" s="30" t="s">
        <v>34517</v>
      </c>
      <c r="C6483" s="29" t="s">
        <v>34685</v>
      </c>
      <c r="D6483" s="30" t="s">
        <v>34686</v>
      </c>
      <c r="E6483" s="29" t="s">
        <v>12751</v>
      </c>
      <c r="F6483" s="30" t="s">
        <v>34689</v>
      </c>
    </row>
    <row r="6484" spans="1:6" ht="28.8" hidden="1" x14ac:dyDescent="0.3">
      <c r="A6484" s="29">
        <v>17</v>
      </c>
      <c r="B6484" s="30" t="s">
        <v>34517</v>
      </c>
      <c r="C6484" s="29" t="s">
        <v>34685</v>
      </c>
      <c r="D6484" s="30" t="s">
        <v>34686</v>
      </c>
      <c r="E6484" s="29" t="s">
        <v>12753</v>
      </c>
      <c r="F6484" s="30" t="s">
        <v>34690</v>
      </c>
    </row>
    <row r="6485" spans="1:6" ht="28.8" hidden="1" x14ac:dyDescent="0.3">
      <c r="A6485" s="29">
        <v>17</v>
      </c>
      <c r="B6485" s="30" t="s">
        <v>34517</v>
      </c>
      <c r="C6485" s="29" t="s">
        <v>34685</v>
      </c>
      <c r="D6485" s="30" t="s">
        <v>34686</v>
      </c>
      <c r="E6485" s="29" t="s">
        <v>12755</v>
      </c>
      <c r="F6485" s="30" t="s">
        <v>34691</v>
      </c>
    </row>
    <row r="6486" spans="1:6" ht="28.8" hidden="1" x14ac:dyDescent="0.3">
      <c r="A6486" s="29">
        <v>17</v>
      </c>
      <c r="B6486" s="30" t="s">
        <v>34517</v>
      </c>
      <c r="C6486" s="29" t="s">
        <v>34685</v>
      </c>
      <c r="D6486" s="30" t="s">
        <v>34686</v>
      </c>
      <c r="E6486" s="29" t="s">
        <v>12757</v>
      </c>
      <c r="F6486" s="30" t="s">
        <v>34692</v>
      </c>
    </row>
    <row r="6487" spans="1:6" ht="28.8" hidden="1" x14ac:dyDescent="0.3">
      <c r="A6487" s="29">
        <v>17</v>
      </c>
      <c r="B6487" s="30" t="s">
        <v>34517</v>
      </c>
      <c r="C6487" s="29" t="s">
        <v>34685</v>
      </c>
      <c r="D6487" s="30" t="s">
        <v>34686</v>
      </c>
      <c r="E6487" s="29" t="s">
        <v>12759</v>
      </c>
      <c r="F6487" s="30" t="s">
        <v>34693</v>
      </c>
    </row>
    <row r="6488" spans="1:6" ht="28.8" hidden="1" x14ac:dyDescent="0.3">
      <c r="A6488" s="29">
        <v>17</v>
      </c>
      <c r="B6488" s="30" t="s">
        <v>34517</v>
      </c>
      <c r="C6488" s="29" t="s">
        <v>34694</v>
      </c>
      <c r="D6488" s="30" t="s">
        <v>34695</v>
      </c>
      <c r="E6488" s="29" t="s">
        <v>12761</v>
      </c>
      <c r="F6488" s="30" t="s">
        <v>34696</v>
      </c>
    </row>
    <row r="6489" spans="1:6" ht="28.8" hidden="1" x14ac:dyDescent="0.3">
      <c r="A6489" s="29">
        <v>17</v>
      </c>
      <c r="B6489" s="30" t="s">
        <v>34517</v>
      </c>
      <c r="C6489" s="29" t="s">
        <v>34694</v>
      </c>
      <c r="D6489" s="30" t="s">
        <v>34695</v>
      </c>
      <c r="E6489" s="29" t="s">
        <v>12763</v>
      </c>
      <c r="F6489" s="30" t="s">
        <v>34697</v>
      </c>
    </row>
    <row r="6490" spans="1:6" ht="28.8" hidden="1" x14ac:dyDescent="0.3">
      <c r="A6490" s="29">
        <v>17</v>
      </c>
      <c r="B6490" s="30" t="s">
        <v>34517</v>
      </c>
      <c r="C6490" s="29" t="s">
        <v>34694</v>
      </c>
      <c r="D6490" s="30" t="s">
        <v>34695</v>
      </c>
      <c r="E6490" s="29" t="s">
        <v>12765</v>
      </c>
      <c r="F6490" s="30" t="s">
        <v>34698</v>
      </c>
    </row>
    <row r="6491" spans="1:6" ht="28.8" hidden="1" x14ac:dyDescent="0.3">
      <c r="A6491" s="29">
        <v>17</v>
      </c>
      <c r="B6491" s="30" t="s">
        <v>34517</v>
      </c>
      <c r="C6491" s="29" t="s">
        <v>34694</v>
      </c>
      <c r="D6491" s="30" t="s">
        <v>34695</v>
      </c>
      <c r="E6491" s="29" t="s">
        <v>12767</v>
      </c>
      <c r="F6491" s="30" t="s">
        <v>34699</v>
      </c>
    </row>
    <row r="6492" spans="1:6" ht="28.8" hidden="1" x14ac:dyDescent="0.3">
      <c r="A6492" s="29">
        <v>17</v>
      </c>
      <c r="B6492" s="30" t="s">
        <v>34517</v>
      </c>
      <c r="C6492" s="29" t="s">
        <v>34694</v>
      </c>
      <c r="D6492" s="30" t="s">
        <v>34695</v>
      </c>
      <c r="E6492" s="29" t="s">
        <v>12769</v>
      </c>
      <c r="F6492" s="30" t="s">
        <v>34700</v>
      </c>
    </row>
    <row r="6493" spans="1:6" ht="28.8" hidden="1" x14ac:dyDescent="0.3">
      <c r="A6493" s="29">
        <v>17</v>
      </c>
      <c r="B6493" s="30" t="s">
        <v>34517</v>
      </c>
      <c r="C6493" s="29" t="s">
        <v>34694</v>
      </c>
      <c r="D6493" s="30" t="s">
        <v>34695</v>
      </c>
      <c r="E6493" s="29" t="s">
        <v>12771</v>
      </c>
      <c r="F6493" s="30" t="s">
        <v>34701</v>
      </c>
    </row>
    <row r="6494" spans="1:6" ht="28.8" hidden="1" x14ac:dyDescent="0.3">
      <c r="A6494" s="29">
        <v>17</v>
      </c>
      <c r="B6494" s="30" t="s">
        <v>34517</v>
      </c>
      <c r="C6494" s="29" t="s">
        <v>34694</v>
      </c>
      <c r="D6494" s="30" t="s">
        <v>34695</v>
      </c>
      <c r="E6494" s="29" t="s">
        <v>12773</v>
      </c>
      <c r="F6494" s="30" t="s">
        <v>34702</v>
      </c>
    </row>
    <row r="6495" spans="1:6" ht="28.8" hidden="1" x14ac:dyDescent="0.3">
      <c r="A6495" s="29">
        <v>17</v>
      </c>
      <c r="B6495" s="30" t="s">
        <v>34517</v>
      </c>
      <c r="C6495" s="29" t="s">
        <v>34694</v>
      </c>
      <c r="D6495" s="30" t="s">
        <v>34695</v>
      </c>
      <c r="E6495" s="29" t="s">
        <v>12775</v>
      </c>
      <c r="F6495" s="30" t="s">
        <v>34703</v>
      </c>
    </row>
    <row r="6496" spans="1:6" ht="28.8" hidden="1" x14ac:dyDescent="0.3">
      <c r="A6496" s="29">
        <v>17</v>
      </c>
      <c r="B6496" s="30" t="s">
        <v>34517</v>
      </c>
      <c r="C6496" s="29" t="s">
        <v>34694</v>
      </c>
      <c r="D6496" s="30" t="s">
        <v>34695</v>
      </c>
      <c r="E6496" s="29" t="s">
        <v>12777</v>
      </c>
      <c r="F6496" s="30" t="s">
        <v>34704</v>
      </c>
    </row>
    <row r="6497" spans="1:6" ht="28.8" hidden="1" x14ac:dyDescent="0.3">
      <c r="A6497" s="29">
        <v>17</v>
      </c>
      <c r="B6497" s="30" t="s">
        <v>34517</v>
      </c>
      <c r="C6497" s="29" t="s">
        <v>34705</v>
      </c>
      <c r="D6497" s="30" t="s">
        <v>34706</v>
      </c>
      <c r="E6497" s="29" t="s">
        <v>12779</v>
      </c>
      <c r="F6497" s="30" t="s">
        <v>34707</v>
      </c>
    </row>
    <row r="6498" spans="1:6" ht="28.8" hidden="1" x14ac:dyDescent="0.3">
      <c r="A6498" s="29">
        <v>17</v>
      </c>
      <c r="B6498" s="30" t="s">
        <v>34517</v>
      </c>
      <c r="C6498" s="29" t="s">
        <v>34705</v>
      </c>
      <c r="D6498" s="30" t="s">
        <v>34706</v>
      </c>
      <c r="E6498" s="29" t="s">
        <v>12781</v>
      </c>
      <c r="F6498" s="30" t="s">
        <v>34708</v>
      </c>
    </row>
    <row r="6499" spans="1:6" ht="28.8" hidden="1" x14ac:dyDescent="0.3">
      <c r="A6499" s="29">
        <v>17</v>
      </c>
      <c r="B6499" s="30" t="s">
        <v>34517</v>
      </c>
      <c r="C6499" s="29" t="s">
        <v>34705</v>
      </c>
      <c r="D6499" s="30" t="s">
        <v>34706</v>
      </c>
      <c r="E6499" s="29" t="s">
        <v>12783</v>
      </c>
      <c r="F6499" s="30" t="s">
        <v>34709</v>
      </c>
    </row>
    <row r="6500" spans="1:6" ht="28.8" hidden="1" x14ac:dyDescent="0.3">
      <c r="A6500" s="29">
        <v>17</v>
      </c>
      <c r="B6500" s="30" t="s">
        <v>34517</v>
      </c>
      <c r="C6500" s="29" t="s">
        <v>34705</v>
      </c>
      <c r="D6500" s="30" t="s">
        <v>34706</v>
      </c>
      <c r="E6500" s="29" t="s">
        <v>12785</v>
      </c>
      <c r="F6500" s="30" t="s">
        <v>34710</v>
      </c>
    </row>
    <row r="6501" spans="1:6" ht="28.8" hidden="1" x14ac:dyDescent="0.3">
      <c r="A6501" s="29">
        <v>17</v>
      </c>
      <c r="B6501" s="30" t="s">
        <v>34517</v>
      </c>
      <c r="C6501" s="29" t="s">
        <v>34705</v>
      </c>
      <c r="D6501" s="30" t="s">
        <v>34706</v>
      </c>
      <c r="E6501" s="29" t="s">
        <v>12787</v>
      </c>
      <c r="F6501" s="30" t="s">
        <v>34711</v>
      </c>
    </row>
    <row r="6502" spans="1:6" ht="28.8" hidden="1" x14ac:dyDescent="0.3">
      <c r="A6502" s="29">
        <v>17</v>
      </c>
      <c r="B6502" s="30" t="s">
        <v>34517</v>
      </c>
      <c r="C6502" s="29" t="s">
        <v>34705</v>
      </c>
      <c r="D6502" s="30" t="s">
        <v>34706</v>
      </c>
      <c r="E6502" s="29" t="s">
        <v>12789</v>
      </c>
      <c r="F6502" s="30" t="s">
        <v>34712</v>
      </c>
    </row>
    <row r="6503" spans="1:6" ht="28.8" hidden="1" x14ac:dyDescent="0.3">
      <c r="A6503" s="29">
        <v>17</v>
      </c>
      <c r="B6503" s="30" t="s">
        <v>34517</v>
      </c>
      <c r="C6503" s="29" t="s">
        <v>34705</v>
      </c>
      <c r="D6503" s="30" t="s">
        <v>34706</v>
      </c>
      <c r="E6503" s="29" t="s">
        <v>12791</v>
      </c>
      <c r="F6503" s="30" t="s">
        <v>34713</v>
      </c>
    </row>
    <row r="6504" spans="1:6" ht="28.8" hidden="1" x14ac:dyDescent="0.3">
      <c r="A6504" s="29">
        <v>17</v>
      </c>
      <c r="B6504" s="30" t="s">
        <v>34517</v>
      </c>
      <c r="C6504" s="29" t="s">
        <v>34705</v>
      </c>
      <c r="D6504" s="30" t="s">
        <v>34706</v>
      </c>
      <c r="E6504" s="29" t="s">
        <v>12793</v>
      </c>
      <c r="F6504" s="30" t="s">
        <v>34714</v>
      </c>
    </row>
    <row r="6505" spans="1:6" ht="28.8" hidden="1" x14ac:dyDescent="0.3">
      <c r="A6505" s="29">
        <v>17</v>
      </c>
      <c r="B6505" s="30" t="s">
        <v>34517</v>
      </c>
      <c r="C6505" s="29" t="s">
        <v>34705</v>
      </c>
      <c r="D6505" s="30" t="s">
        <v>34706</v>
      </c>
      <c r="E6505" s="29" t="s">
        <v>12795</v>
      </c>
      <c r="F6505" s="30" t="s">
        <v>34715</v>
      </c>
    </row>
    <row r="6506" spans="1:6" ht="28.8" hidden="1" x14ac:dyDescent="0.3">
      <c r="A6506" s="29">
        <v>17</v>
      </c>
      <c r="B6506" s="30" t="s">
        <v>34517</v>
      </c>
      <c r="C6506" s="29" t="s">
        <v>34705</v>
      </c>
      <c r="D6506" s="30" t="s">
        <v>34706</v>
      </c>
      <c r="E6506" s="29" t="s">
        <v>12797</v>
      </c>
      <c r="F6506" s="30" t="s">
        <v>34716</v>
      </c>
    </row>
    <row r="6507" spans="1:6" ht="28.8" hidden="1" x14ac:dyDescent="0.3">
      <c r="A6507" s="29">
        <v>17</v>
      </c>
      <c r="B6507" s="30" t="s">
        <v>34517</v>
      </c>
      <c r="C6507" s="29" t="s">
        <v>34717</v>
      </c>
      <c r="D6507" s="30" t="s">
        <v>34718</v>
      </c>
      <c r="E6507" s="29" t="s">
        <v>12799</v>
      </c>
      <c r="F6507" s="30" t="s">
        <v>34719</v>
      </c>
    </row>
    <row r="6508" spans="1:6" ht="28.8" hidden="1" x14ac:dyDescent="0.3">
      <c r="A6508" s="29">
        <v>17</v>
      </c>
      <c r="B6508" s="30" t="s">
        <v>34517</v>
      </c>
      <c r="C6508" s="29" t="s">
        <v>34717</v>
      </c>
      <c r="D6508" s="30" t="s">
        <v>34718</v>
      </c>
      <c r="E6508" s="29" t="s">
        <v>12801</v>
      </c>
      <c r="F6508" s="30" t="s">
        <v>34720</v>
      </c>
    </row>
    <row r="6509" spans="1:6" ht="28.8" hidden="1" x14ac:dyDescent="0.3">
      <c r="A6509" s="29">
        <v>17</v>
      </c>
      <c r="B6509" s="30" t="s">
        <v>34517</v>
      </c>
      <c r="C6509" s="29" t="s">
        <v>34717</v>
      </c>
      <c r="D6509" s="30" t="s">
        <v>34718</v>
      </c>
      <c r="E6509" s="29" t="s">
        <v>12803</v>
      </c>
      <c r="F6509" s="30" t="s">
        <v>34721</v>
      </c>
    </row>
    <row r="6510" spans="1:6" ht="28.8" hidden="1" x14ac:dyDescent="0.3">
      <c r="A6510" s="29">
        <v>17</v>
      </c>
      <c r="B6510" s="30" t="s">
        <v>34517</v>
      </c>
      <c r="C6510" s="29" t="s">
        <v>34717</v>
      </c>
      <c r="D6510" s="30" t="s">
        <v>34718</v>
      </c>
      <c r="E6510" s="29" t="s">
        <v>12805</v>
      </c>
      <c r="F6510" s="30" t="s">
        <v>34722</v>
      </c>
    </row>
    <row r="6511" spans="1:6" ht="28.8" hidden="1" x14ac:dyDescent="0.3">
      <c r="A6511" s="29">
        <v>17</v>
      </c>
      <c r="B6511" s="30" t="s">
        <v>34517</v>
      </c>
      <c r="C6511" s="29" t="s">
        <v>34717</v>
      </c>
      <c r="D6511" s="30" t="s">
        <v>34718</v>
      </c>
      <c r="E6511" s="29" t="s">
        <v>12807</v>
      </c>
      <c r="F6511" s="30" t="s">
        <v>34723</v>
      </c>
    </row>
    <row r="6512" spans="1:6" ht="28.8" hidden="1" x14ac:dyDescent="0.3">
      <c r="A6512" s="29">
        <v>17</v>
      </c>
      <c r="B6512" s="30" t="s">
        <v>34517</v>
      </c>
      <c r="C6512" s="29" t="s">
        <v>34717</v>
      </c>
      <c r="D6512" s="30" t="s">
        <v>34718</v>
      </c>
      <c r="E6512" s="29" t="s">
        <v>12809</v>
      </c>
      <c r="F6512" s="30" t="s">
        <v>34724</v>
      </c>
    </row>
    <row r="6513" spans="1:6" ht="28.8" hidden="1" x14ac:dyDescent="0.3">
      <c r="A6513" s="29">
        <v>17</v>
      </c>
      <c r="B6513" s="30" t="s">
        <v>34517</v>
      </c>
      <c r="C6513" s="29" t="s">
        <v>34717</v>
      </c>
      <c r="D6513" s="30" t="s">
        <v>34718</v>
      </c>
      <c r="E6513" s="29" t="s">
        <v>12811</v>
      </c>
      <c r="F6513" s="30" t="s">
        <v>34725</v>
      </c>
    </row>
    <row r="6514" spans="1:6" ht="28.8" hidden="1" x14ac:dyDescent="0.3">
      <c r="A6514" s="29">
        <v>17</v>
      </c>
      <c r="B6514" s="30" t="s">
        <v>34517</v>
      </c>
      <c r="C6514" s="29" t="s">
        <v>34717</v>
      </c>
      <c r="D6514" s="30" t="s">
        <v>34718</v>
      </c>
      <c r="E6514" s="29" t="s">
        <v>12813</v>
      </c>
      <c r="F6514" s="30" t="s">
        <v>34726</v>
      </c>
    </row>
    <row r="6515" spans="1:6" ht="28.8" hidden="1" x14ac:dyDescent="0.3">
      <c r="A6515" s="29">
        <v>17</v>
      </c>
      <c r="B6515" s="30" t="s">
        <v>34517</v>
      </c>
      <c r="C6515" s="29" t="s">
        <v>34717</v>
      </c>
      <c r="D6515" s="30" t="s">
        <v>34718</v>
      </c>
      <c r="E6515" s="29" t="s">
        <v>12815</v>
      </c>
      <c r="F6515" s="30" t="s">
        <v>34727</v>
      </c>
    </row>
    <row r="6516" spans="1:6" ht="28.8" hidden="1" x14ac:dyDescent="0.3">
      <c r="A6516" s="29">
        <v>17</v>
      </c>
      <c r="B6516" s="30" t="s">
        <v>34517</v>
      </c>
      <c r="C6516" s="29" t="s">
        <v>34728</v>
      </c>
      <c r="D6516" s="30" t="s">
        <v>34729</v>
      </c>
      <c r="E6516" s="29" t="s">
        <v>12817</v>
      </c>
      <c r="F6516" s="30" t="s">
        <v>34730</v>
      </c>
    </row>
    <row r="6517" spans="1:6" ht="28.8" hidden="1" x14ac:dyDescent="0.3">
      <c r="A6517" s="29">
        <v>17</v>
      </c>
      <c r="B6517" s="30" t="s">
        <v>34517</v>
      </c>
      <c r="C6517" s="29" t="s">
        <v>34728</v>
      </c>
      <c r="D6517" s="30" t="s">
        <v>34729</v>
      </c>
      <c r="E6517" s="29" t="s">
        <v>12819</v>
      </c>
      <c r="F6517" s="30" t="s">
        <v>34731</v>
      </c>
    </row>
    <row r="6518" spans="1:6" ht="28.8" hidden="1" x14ac:dyDescent="0.3">
      <c r="A6518" s="29">
        <v>17</v>
      </c>
      <c r="B6518" s="30" t="s">
        <v>34517</v>
      </c>
      <c r="C6518" s="29" t="s">
        <v>34728</v>
      </c>
      <c r="D6518" s="30" t="s">
        <v>34729</v>
      </c>
      <c r="E6518" s="29" t="s">
        <v>12821</v>
      </c>
      <c r="F6518" s="30" t="s">
        <v>34732</v>
      </c>
    </row>
    <row r="6519" spans="1:6" ht="28.8" hidden="1" x14ac:dyDescent="0.3">
      <c r="A6519" s="29">
        <v>17</v>
      </c>
      <c r="B6519" s="30" t="s">
        <v>34517</v>
      </c>
      <c r="C6519" s="29" t="s">
        <v>34728</v>
      </c>
      <c r="D6519" s="30" t="s">
        <v>34729</v>
      </c>
      <c r="E6519" s="29" t="s">
        <v>12823</v>
      </c>
      <c r="F6519" s="30" t="s">
        <v>34733</v>
      </c>
    </row>
    <row r="6520" spans="1:6" ht="28.8" hidden="1" x14ac:dyDescent="0.3">
      <c r="A6520" s="29">
        <v>17</v>
      </c>
      <c r="B6520" s="30" t="s">
        <v>34517</v>
      </c>
      <c r="C6520" s="29" t="s">
        <v>34728</v>
      </c>
      <c r="D6520" s="30" t="s">
        <v>34729</v>
      </c>
      <c r="E6520" s="29" t="s">
        <v>12825</v>
      </c>
      <c r="F6520" s="30" t="s">
        <v>34734</v>
      </c>
    </row>
    <row r="6521" spans="1:6" ht="28.8" hidden="1" x14ac:dyDescent="0.3">
      <c r="A6521" s="29">
        <v>17</v>
      </c>
      <c r="B6521" s="30" t="s">
        <v>34517</v>
      </c>
      <c r="C6521" s="29" t="s">
        <v>34728</v>
      </c>
      <c r="D6521" s="30" t="s">
        <v>34729</v>
      </c>
      <c r="E6521" s="29" t="s">
        <v>12827</v>
      </c>
      <c r="F6521" s="30" t="s">
        <v>34735</v>
      </c>
    </row>
    <row r="6522" spans="1:6" ht="28.8" hidden="1" x14ac:dyDescent="0.3">
      <c r="A6522" s="29">
        <v>17</v>
      </c>
      <c r="B6522" s="30" t="s">
        <v>34517</v>
      </c>
      <c r="C6522" s="29" t="s">
        <v>34728</v>
      </c>
      <c r="D6522" s="30" t="s">
        <v>34729</v>
      </c>
      <c r="E6522" s="29" t="s">
        <v>12829</v>
      </c>
      <c r="F6522" s="30" t="s">
        <v>34736</v>
      </c>
    </row>
    <row r="6523" spans="1:6" ht="28.8" hidden="1" x14ac:dyDescent="0.3">
      <c r="A6523" s="29">
        <v>17</v>
      </c>
      <c r="B6523" s="30" t="s">
        <v>34517</v>
      </c>
      <c r="C6523" s="29" t="s">
        <v>34737</v>
      </c>
      <c r="D6523" s="30" t="s">
        <v>34738</v>
      </c>
      <c r="E6523" s="29" t="s">
        <v>12831</v>
      </c>
      <c r="F6523" s="30" t="s">
        <v>34739</v>
      </c>
    </row>
    <row r="6524" spans="1:6" ht="28.8" hidden="1" x14ac:dyDescent="0.3">
      <c r="A6524" s="29">
        <v>17</v>
      </c>
      <c r="B6524" s="30" t="s">
        <v>34517</v>
      </c>
      <c r="C6524" s="29" t="s">
        <v>34737</v>
      </c>
      <c r="D6524" s="30" t="s">
        <v>34738</v>
      </c>
      <c r="E6524" s="29" t="s">
        <v>12833</v>
      </c>
      <c r="F6524" s="30" t="s">
        <v>34740</v>
      </c>
    </row>
    <row r="6525" spans="1:6" ht="28.8" hidden="1" x14ac:dyDescent="0.3">
      <c r="A6525" s="29">
        <v>17</v>
      </c>
      <c r="B6525" s="30" t="s">
        <v>34517</v>
      </c>
      <c r="C6525" s="29" t="s">
        <v>34737</v>
      </c>
      <c r="D6525" s="30" t="s">
        <v>34738</v>
      </c>
      <c r="E6525" s="29" t="s">
        <v>12835</v>
      </c>
      <c r="F6525" s="30" t="s">
        <v>34741</v>
      </c>
    </row>
    <row r="6526" spans="1:6" ht="28.8" hidden="1" x14ac:dyDescent="0.3">
      <c r="A6526" s="29">
        <v>17</v>
      </c>
      <c r="B6526" s="30" t="s">
        <v>34517</v>
      </c>
      <c r="C6526" s="29" t="s">
        <v>34737</v>
      </c>
      <c r="D6526" s="30" t="s">
        <v>34738</v>
      </c>
      <c r="E6526" s="29" t="s">
        <v>12837</v>
      </c>
      <c r="F6526" s="30" t="s">
        <v>34742</v>
      </c>
    </row>
    <row r="6527" spans="1:6" ht="28.8" hidden="1" x14ac:dyDescent="0.3">
      <c r="A6527" s="29">
        <v>17</v>
      </c>
      <c r="B6527" s="30" t="s">
        <v>34517</v>
      </c>
      <c r="C6527" s="29" t="s">
        <v>34737</v>
      </c>
      <c r="D6527" s="30" t="s">
        <v>34738</v>
      </c>
      <c r="E6527" s="29" t="s">
        <v>12839</v>
      </c>
      <c r="F6527" s="30" t="s">
        <v>34743</v>
      </c>
    </row>
    <row r="6528" spans="1:6" ht="28.8" hidden="1" x14ac:dyDescent="0.3">
      <c r="A6528" s="29">
        <v>17</v>
      </c>
      <c r="B6528" s="30" t="s">
        <v>34517</v>
      </c>
      <c r="C6528" s="29" t="s">
        <v>34737</v>
      </c>
      <c r="D6528" s="30" t="s">
        <v>34738</v>
      </c>
      <c r="E6528" s="29" t="s">
        <v>12841</v>
      </c>
      <c r="F6528" s="30" t="s">
        <v>34744</v>
      </c>
    </row>
    <row r="6529" spans="1:6" ht="28.8" hidden="1" x14ac:dyDescent="0.3">
      <c r="A6529" s="29">
        <v>17</v>
      </c>
      <c r="B6529" s="30" t="s">
        <v>34517</v>
      </c>
      <c r="C6529" s="29" t="s">
        <v>34745</v>
      </c>
      <c r="D6529" s="30" t="s">
        <v>34746</v>
      </c>
      <c r="E6529" s="29" t="s">
        <v>12843</v>
      </c>
      <c r="F6529" s="30" t="s">
        <v>34747</v>
      </c>
    </row>
    <row r="6530" spans="1:6" ht="28.8" hidden="1" x14ac:dyDescent="0.3">
      <c r="A6530" s="29">
        <v>17</v>
      </c>
      <c r="B6530" s="30" t="s">
        <v>34517</v>
      </c>
      <c r="C6530" s="29" t="s">
        <v>34745</v>
      </c>
      <c r="D6530" s="30" t="s">
        <v>34746</v>
      </c>
      <c r="E6530" s="29" t="s">
        <v>12845</v>
      </c>
      <c r="F6530" s="30" t="s">
        <v>34748</v>
      </c>
    </row>
    <row r="6531" spans="1:6" ht="28.8" hidden="1" x14ac:dyDescent="0.3">
      <c r="A6531" s="29">
        <v>17</v>
      </c>
      <c r="B6531" s="30" t="s">
        <v>34517</v>
      </c>
      <c r="C6531" s="29" t="s">
        <v>34745</v>
      </c>
      <c r="D6531" s="30" t="s">
        <v>34746</v>
      </c>
      <c r="E6531" s="29" t="s">
        <v>12847</v>
      </c>
      <c r="F6531" s="30" t="s">
        <v>34749</v>
      </c>
    </row>
    <row r="6532" spans="1:6" ht="28.8" hidden="1" x14ac:dyDescent="0.3">
      <c r="A6532" s="29">
        <v>17</v>
      </c>
      <c r="B6532" s="30" t="s">
        <v>34517</v>
      </c>
      <c r="C6532" s="29" t="s">
        <v>34745</v>
      </c>
      <c r="D6532" s="30" t="s">
        <v>34746</v>
      </c>
      <c r="E6532" s="29" t="s">
        <v>12849</v>
      </c>
      <c r="F6532" s="30" t="s">
        <v>34750</v>
      </c>
    </row>
    <row r="6533" spans="1:6" ht="28.8" hidden="1" x14ac:dyDescent="0.3">
      <c r="A6533" s="29">
        <v>17</v>
      </c>
      <c r="B6533" s="30" t="s">
        <v>34517</v>
      </c>
      <c r="C6533" s="29" t="s">
        <v>34745</v>
      </c>
      <c r="D6533" s="30" t="s">
        <v>34746</v>
      </c>
      <c r="E6533" s="29" t="s">
        <v>12851</v>
      </c>
      <c r="F6533" s="30" t="s">
        <v>34751</v>
      </c>
    </row>
    <row r="6534" spans="1:6" ht="28.8" hidden="1" x14ac:dyDescent="0.3">
      <c r="A6534" s="29">
        <v>17</v>
      </c>
      <c r="B6534" s="30" t="s">
        <v>34517</v>
      </c>
      <c r="C6534" s="29" t="s">
        <v>34745</v>
      </c>
      <c r="D6534" s="30" t="s">
        <v>34746</v>
      </c>
      <c r="E6534" s="29" t="s">
        <v>12853</v>
      </c>
      <c r="F6534" s="30" t="s">
        <v>34752</v>
      </c>
    </row>
    <row r="6535" spans="1:6" ht="28.8" hidden="1" x14ac:dyDescent="0.3">
      <c r="A6535" s="29">
        <v>17</v>
      </c>
      <c r="B6535" s="30" t="s">
        <v>34517</v>
      </c>
      <c r="C6535" s="29" t="s">
        <v>34753</v>
      </c>
      <c r="D6535" s="30" t="s">
        <v>34754</v>
      </c>
      <c r="E6535" s="29" t="s">
        <v>12855</v>
      </c>
      <c r="F6535" s="30" t="s">
        <v>34755</v>
      </c>
    </row>
    <row r="6536" spans="1:6" ht="28.8" hidden="1" x14ac:dyDescent="0.3">
      <c r="A6536" s="29">
        <v>17</v>
      </c>
      <c r="B6536" s="30" t="s">
        <v>34517</v>
      </c>
      <c r="C6536" s="29" t="s">
        <v>34753</v>
      </c>
      <c r="D6536" s="30" t="s">
        <v>34754</v>
      </c>
      <c r="E6536" s="29" t="s">
        <v>12857</v>
      </c>
      <c r="F6536" s="30" t="s">
        <v>34756</v>
      </c>
    </row>
    <row r="6537" spans="1:6" ht="28.8" hidden="1" x14ac:dyDescent="0.3">
      <c r="A6537" s="29">
        <v>17</v>
      </c>
      <c r="B6537" s="30" t="s">
        <v>34517</v>
      </c>
      <c r="C6537" s="29" t="s">
        <v>34753</v>
      </c>
      <c r="D6537" s="30" t="s">
        <v>34754</v>
      </c>
      <c r="E6537" s="29" t="s">
        <v>12859</v>
      </c>
      <c r="F6537" s="30" t="s">
        <v>34757</v>
      </c>
    </row>
    <row r="6538" spans="1:6" ht="28.8" hidden="1" x14ac:dyDescent="0.3">
      <c r="A6538" s="29">
        <v>17</v>
      </c>
      <c r="B6538" s="30" t="s">
        <v>34517</v>
      </c>
      <c r="C6538" s="29" t="s">
        <v>34753</v>
      </c>
      <c r="D6538" s="30" t="s">
        <v>34754</v>
      </c>
      <c r="E6538" s="29" t="s">
        <v>12861</v>
      </c>
      <c r="F6538" s="30" t="s">
        <v>34758</v>
      </c>
    </row>
    <row r="6539" spans="1:6" ht="28.8" hidden="1" x14ac:dyDescent="0.3">
      <c r="A6539" s="29">
        <v>17</v>
      </c>
      <c r="B6539" s="30" t="s">
        <v>34517</v>
      </c>
      <c r="C6539" s="29" t="s">
        <v>34753</v>
      </c>
      <c r="D6539" s="30" t="s">
        <v>34754</v>
      </c>
      <c r="E6539" s="29" t="s">
        <v>34759</v>
      </c>
      <c r="F6539" s="30" t="s">
        <v>34760</v>
      </c>
    </row>
    <row r="6540" spans="1:6" ht="28.8" hidden="1" x14ac:dyDescent="0.3">
      <c r="A6540" s="29">
        <v>17</v>
      </c>
      <c r="B6540" s="30" t="s">
        <v>34517</v>
      </c>
      <c r="C6540" s="29" t="s">
        <v>34753</v>
      </c>
      <c r="D6540" s="30" t="s">
        <v>34754</v>
      </c>
      <c r="E6540" s="29" t="s">
        <v>12865</v>
      </c>
      <c r="F6540" s="30" t="s">
        <v>34761</v>
      </c>
    </row>
    <row r="6541" spans="1:6" ht="28.8" hidden="1" x14ac:dyDescent="0.3">
      <c r="A6541" s="29">
        <v>17</v>
      </c>
      <c r="B6541" s="30" t="s">
        <v>34517</v>
      </c>
      <c r="C6541" s="29" t="s">
        <v>34753</v>
      </c>
      <c r="D6541" s="30" t="s">
        <v>34754</v>
      </c>
      <c r="E6541" s="29" t="s">
        <v>12867</v>
      </c>
      <c r="F6541" s="30" t="s">
        <v>34762</v>
      </c>
    </row>
    <row r="6542" spans="1:6" ht="28.8" hidden="1" x14ac:dyDescent="0.3">
      <c r="A6542" s="29">
        <v>17</v>
      </c>
      <c r="B6542" s="30" t="s">
        <v>34517</v>
      </c>
      <c r="C6542" s="29" t="s">
        <v>34763</v>
      </c>
      <c r="D6542" s="30" t="s">
        <v>34764</v>
      </c>
      <c r="E6542" s="29" t="s">
        <v>12869</v>
      </c>
      <c r="F6542" s="30" t="s">
        <v>34765</v>
      </c>
    </row>
    <row r="6543" spans="1:6" ht="28.8" hidden="1" x14ac:dyDescent="0.3">
      <c r="A6543" s="29">
        <v>17</v>
      </c>
      <c r="B6543" s="30" t="s">
        <v>34517</v>
      </c>
      <c r="C6543" s="29" t="s">
        <v>34763</v>
      </c>
      <c r="D6543" s="30" t="s">
        <v>34764</v>
      </c>
      <c r="E6543" s="29" t="s">
        <v>12871</v>
      </c>
      <c r="F6543" s="30" t="s">
        <v>34766</v>
      </c>
    </row>
    <row r="6544" spans="1:6" ht="28.8" hidden="1" x14ac:dyDescent="0.3">
      <c r="A6544" s="29">
        <v>17</v>
      </c>
      <c r="B6544" s="30" t="s">
        <v>34517</v>
      </c>
      <c r="C6544" s="29" t="s">
        <v>34763</v>
      </c>
      <c r="D6544" s="30" t="s">
        <v>34764</v>
      </c>
      <c r="E6544" s="29" t="s">
        <v>12873</v>
      </c>
      <c r="F6544" s="30" t="s">
        <v>34767</v>
      </c>
    </row>
    <row r="6545" spans="1:6" ht="28.8" hidden="1" x14ac:dyDescent="0.3">
      <c r="A6545" s="29">
        <v>17</v>
      </c>
      <c r="B6545" s="30" t="s">
        <v>34517</v>
      </c>
      <c r="C6545" s="29" t="s">
        <v>34763</v>
      </c>
      <c r="D6545" s="30" t="s">
        <v>34764</v>
      </c>
      <c r="E6545" s="29" t="s">
        <v>12875</v>
      </c>
      <c r="F6545" s="30" t="s">
        <v>34768</v>
      </c>
    </row>
    <row r="6546" spans="1:6" ht="28.8" hidden="1" x14ac:dyDescent="0.3">
      <c r="A6546" s="29">
        <v>17</v>
      </c>
      <c r="B6546" s="30" t="s">
        <v>34517</v>
      </c>
      <c r="C6546" s="29" t="s">
        <v>34763</v>
      </c>
      <c r="D6546" s="30" t="s">
        <v>34764</v>
      </c>
      <c r="E6546" s="29" t="s">
        <v>12877</v>
      </c>
      <c r="F6546" s="30" t="s">
        <v>34769</v>
      </c>
    </row>
    <row r="6547" spans="1:6" ht="28.8" hidden="1" x14ac:dyDescent="0.3">
      <c r="A6547" s="29">
        <v>17</v>
      </c>
      <c r="B6547" s="30" t="s">
        <v>34517</v>
      </c>
      <c r="C6547" s="29" t="s">
        <v>34770</v>
      </c>
      <c r="D6547" s="30" t="s">
        <v>34771</v>
      </c>
      <c r="E6547" s="29" t="s">
        <v>12879</v>
      </c>
      <c r="F6547" s="30" t="s">
        <v>34772</v>
      </c>
    </row>
    <row r="6548" spans="1:6" ht="28.8" hidden="1" x14ac:dyDescent="0.3">
      <c r="A6548" s="29">
        <v>17</v>
      </c>
      <c r="B6548" s="30" t="s">
        <v>34517</v>
      </c>
      <c r="C6548" s="29" t="s">
        <v>34770</v>
      </c>
      <c r="D6548" s="30" t="s">
        <v>34771</v>
      </c>
      <c r="E6548" s="29" t="s">
        <v>12881</v>
      </c>
      <c r="F6548" s="30" t="s">
        <v>34773</v>
      </c>
    </row>
    <row r="6549" spans="1:6" ht="28.8" hidden="1" x14ac:dyDescent="0.3">
      <c r="A6549" s="29">
        <v>17</v>
      </c>
      <c r="B6549" s="30" t="s">
        <v>34517</v>
      </c>
      <c r="C6549" s="29" t="s">
        <v>34770</v>
      </c>
      <c r="D6549" s="30" t="s">
        <v>34771</v>
      </c>
      <c r="E6549" s="29" t="s">
        <v>12883</v>
      </c>
      <c r="F6549" s="30" t="s">
        <v>34774</v>
      </c>
    </row>
    <row r="6550" spans="1:6" ht="28.8" hidden="1" x14ac:dyDescent="0.3">
      <c r="A6550" s="29">
        <v>17</v>
      </c>
      <c r="B6550" s="30" t="s">
        <v>34517</v>
      </c>
      <c r="C6550" s="29" t="s">
        <v>34770</v>
      </c>
      <c r="D6550" s="30" t="s">
        <v>34771</v>
      </c>
      <c r="E6550" s="29" t="s">
        <v>12885</v>
      </c>
      <c r="F6550" s="30" t="s">
        <v>34775</v>
      </c>
    </row>
    <row r="6551" spans="1:6" ht="28.8" hidden="1" x14ac:dyDescent="0.3">
      <c r="A6551" s="29">
        <v>17</v>
      </c>
      <c r="B6551" s="30" t="s">
        <v>34517</v>
      </c>
      <c r="C6551" s="29" t="s">
        <v>34770</v>
      </c>
      <c r="D6551" s="30" t="s">
        <v>34771</v>
      </c>
      <c r="E6551" s="29" t="s">
        <v>12887</v>
      </c>
      <c r="F6551" s="30" t="s">
        <v>34776</v>
      </c>
    </row>
    <row r="6552" spans="1:6" ht="28.8" hidden="1" x14ac:dyDescent="0.3">
      <c r="A6552" s="29">
        <v>17</v>
      </c>
      <c r="B6552" s="30" t="s">
        <v>34517</v>
      </c>
      <c r="C6552" s="29" t="s">
        <v>34770</v>
      </c>
      <c r="D6552" s="30" t="s">
        <v>34771</v>
      </c>
      <c r="E6552" s="29" t="s">
        <v>12889</v>
      </c>
      <c r="F6552" s="30" t="s">
        <v>34777</v>
      </c>
    </row>
    <row r="6553" spans="1:6" ht="28.8" hidden="1" x14ac:dyDescent="0.3">
      <c r="A6553" s="29">
        <v>17</v>
      </c>
      <c r="B6553" s="30" t="s">
        <v>34517</v>
      </c>
      <c r="C6553" s="29" t="s">
        <v>34770</v>
      </c>
      <c r="D6553" s="30" t="s">
        <v>34771</v>
      </c>
      <c r="E6553" s="29" t="s">
        <v>12891</v>
      </c>
      <c r="F6553" s="30" t="s">
        <v>34778</v>
      </c>
    </row>
    <row r="6554" spans="1:6" ht="28.8" hidden="1" x14ac:dyDescent="0.3">
      <c r="A6554" s="29">
        <v>17</v>
      </c>
      <c r="B6554" s="30" t="s">
        <v>34517</v>
      </c>
      <c r="C6554" s="29" t="s">
        <v>34770</v>
      </c>
      <c r="D6554" s="30" t="s">
        <v>34771</v>
      </c>
      <c r="E6554" s="29" t="s">
        <v>12893</v>
      </c>
      <c r="F6554" s="30" t="s">
        <v>34779</v>
      </c>
    </row>
    <row r="6555" spans="1:6" ht="28.8" hidden="1" x14ac:dyDescent="0.3">
      <c r="A6555" s="29">
        <v>17</v>
      </c>
      <c r="B6555" s="30" t="s">
        <v>34517</v>
      </c>
      <c r="C6555" s="29" t="s">
        <v>34770</v>
      </c>
      <c r="D6555" s="30" t="s">
        <v>34771</v>
      </c>
      <c r="E6555" s="29" t="s">
        <v>12895</v>
      </c>
      <c r="F6555" s="30" t="s">
        <v>34780</v>
      </c>
    </row>
    <row r="6556" spans="1:6" ht="28.8" hidden="1" x14ac:dyDescent="0.3">
      <c r="A6556" s="29">
        <v>17</v>
      </c>
      <c r="B6556" s="30" t="s">
        <v>34517</v>
      </c>
      <c r="C6556" s="29" t="s">
        <v>34781</v>
      </c>
      <c r="D6556" s="30" t="s">
        <v>34782</v>
      </c>
      <c r="E6556" s="29" t="s">
        <v>12897</v>
      </c>
      <c r="F6556" s="30" t="s">
        <v>34783</v>
      </c>
    </row>
    <row r="6557" spans="1:6" ht="28.8" hidden="1" x14ac:dyDescent="0.3">
      <c r="A6557" s="29">
        <v>17</v>
      </c>
      <c r="B6557" s="30" t="s">
        <v>34517</v>
      </c>
      <c r="C6557" s="29" t="s">
        <v>34781</v>
      </c>
      <c r="D6557" s="30" t="s">
        <v>34782</v>
      </c>
      <c r="E6557" s="29" t="s">
        <v>12899</v>
      </c>
      <c r="F6557" s="30" t="s">
        <v>34784</v>
      </c>
    </row>
    <row r="6558" spans="1:6" ht="28.8" hidden="1" x14ac:dyDescent="0.3">
      <c r="A6558" s="29">
        <v>17</v>
      </c>
      <c r="B6558" s="30" t="s">
        <v>34517</v>
      </c>
      <c r="C6558" s="29" t="s">
        <v>34781</v>
      </c>
      <c r="D6558" s="30" t="s">
        <v>34782</v>
      </c>
      <c r="E6558" s="29" t="s">
        <v>12901</v>
      </c>
      <c r="F6558" s="30" t="s">
        <v>34785</v>
      </c>
    </row>
    <row r="6559" spans="1:6" ht="28.8" hidden="1" x14ac:dyDescent="0.3">
      <c r="A6559" s="29">
        <v>17</v>
      </c>
      <c r="B6559" s="30" t="s">
        <v>34517</v>
      </c>
      <c r="C6559" s="29" t="s">
        <v>34781</v>
      </c>
      <c r="D6559" s="30" t="s">
        <v>34782</v>
      </c>
      <c r="E6559" s="29" t="s">
        <v>12903</v>
      </c>
      <c r="F6559" s="30" t="s">
        <v>34786</v>
      </c>
    </row>
    <row r="6560" spans="1:6" ht="28.8" hidden="1" x14ac:dyDescent="0.3">
      <c r="A6560" s="29">
        <v>17</v>
      </c>
      <c r="B6560" s="30" t="s">
        <v>34517</v>
      </c>
      <c r="C6560" s="29" t="s">
        <v>34787</v>
      </c>
      <c r="D6560" s="30" t="s">
        <v>34788</v>
      </c>
      <c r="E6560" s="29" t="s">
        <v>12907</v>
      </c>
      <c r="F6560" s="30" t="s">
        <v>34789</v>
      </c>
    </row>
    <row r="6561" spans="1:6" ht="28.8" hidden="1" x14ac:dyDescent="0.3">
      <c r="A6561" s="29">
        <v>17</v>
      </c>
      <c r="B6561" s="30" t="s">
        <v>34517</v>
      </c>
      <c r="C6561" s="29" t="s">
        <v>34787</v>
      </c>
      <c r="D6561" s="30" t="s">
        <v>34788</v>
      </c>
      <c r="E6561" s="29" t="s">
        <v>12911</v>
      </c>
      <c r="F6561" s="30" t="s">
        <v>34790</v>
      </c>
    </row>
    <row r="6562" spans="1:6" ht="28.8" hidden="1" x14ac:dyDescent="0.3">
      <c r="A6562" s="29">
        <v>17</v>
      </c>
      <c r="B6562" s="30" t="s">
        <v>34517</v>
      </c>
      <c r="C6562" s="29" t="s">
        <v>34787</v>
      </c>
      <c r="D6562" s="30" t="s">
        <v>34788</v>
      </c>
      <c r="E6562" s="29" t="s">
        <v>12915</v>
      </c>
      <c r="F6562" s="30" t="s">
        <v>34791</v>
      </c>
    </row>
    <row r="6563" spans="1:6" ht="28.8" hidden="1" x14ac:dyDescent="0.3">
      <c r="A6563" s="29">
        <v>17</v>
      </c>
      <c r="B6563" s="30" t="s">
        <v>34517</v>
      </c>
      <c r="C6563" s="29" t="s">
        <v>34787</v>
      </c>
      <c r="D6563" s="30" t="s">
        <v>34788</v>
      </c>
      <c r="E6563" s="29" t="s">
        <v>12919</v>
      </c>
      <c r="F6563" s="30" t="s">
        <v>34792</v>
      </c>
    </row>
    <row r="6564" spans="1:6" ht="28.8" hidden="1" x14ac:dyDescent="0.3">
      <c r="A6564" s="29">
        <v>17</v>
      </c>
      <c r="B6564" s="30" t="s">
        <v>34517</v>
      </c>
      <c r="C6564" s="29" t="s">
        <v>34787</v>
      </c>
      <c r="D6564" s="30" t="s">
        <v>34788</v>
      </c>
      <c r="E6564" s="29" t="s">
        <v>12923</v>
      </c>
      <c r="F6564" s="30" t="s">
        <v>34793</v>
      </c>
    </row>
    <row r="6565" spans="1:6" ht="28.8" hidden="1" x14ac:dyDescent="0.3">
      <c r="A6565" s="29">
        <v>17</v>
      </c>
      <c r="B6565" s="30" t="s">
        <v>34517</v>
      </c>
      <c r="C6565" s="29" t="s">
        <v>34794</v>
      </c>
      <c r="D6565" s="30" t="s">
        <v>34795</v>
      </c>
      <c r="E6565" s="29" t="s">
        <v>12925</v>
      </c>
      <c r="F6565" s="30" t="s">
        <v>34796</v>
      </c>
    </row>
    <row r="6566" spans="1:6" ht="28.8" hidden="1" x14ac:dyDescent="0.3">
      <c r="A6566" s="29">
        <v>17</v>
      </c>
      <c r="B6566" s="30" t="s">
        <v>34517</v>
      </c>
      <c r="C6566" s="29" t="s">
        <v>34794</v>
      </c>
      <c r="D6566" s="30" t="s">
        <v>34795</v>
      </c>
      <c r="E6566" s="29" t="s">
        <v>12927</v>
      </c>
      <c r="F6566" s="30" t="s">
        <v>34797</v>
      </c>
    </row>
    <row r="6567" spans="1:6" ht="28.8" hidden="1" x14ac:dyDescent="0.3">
      <c r="A6567" s="29">
        <v>17</v>
      </c>
      <c r="B6567" s="30" t="s">
        <v>34517</v>
      </c>
      <c r="C6567" s="29" t="s">
        <v>34794</v>
      </c>
      <c r="D6567" s="30" t="s">
        <v>34795</v>
      </c>
      <c r="E6567" s="29" t="s">
        <v>12929</v>
      </c>
      <c r="F6567" s="30" t="s">
        <v>34798</v>
      </c>
    </row>
    <row r="6568" spans="1:6" ht="28.8" hidden="1" x14ac:dyDescent="0.3">
      <c r="A6568" s="29">
        <v>17</v>
      </c>
      <c r="B6568" s="30" t="s">
        <v>34517</v>
      </c>
      <c r="C6568" s="29" t="s">
        <v>34799</v>
      </c>
      <c r="D6568" s="30" t="s">
        <v>34800</v>
      </c>
      <c r="E6568" s="29" t="s">
        <v>12931</v>
      </c>
      <c r="F6568" s="30" t="s">
        <v>34801</v>
      </c>
    </row>
    <row r="6569" spans="1:6" ht="28.8" hidden="1" x14ac:dyDescent="0.3">
      <c r="A6569" s="29">
        <v>17</v>
      </c>
      <c r="B6569" s="30" t="s">
        <v>34517</v>
      </c>
      <c r="C6569" s="29" t="s">
        <v>34799</v>
      </c>
      <c r="D6569" s="30" t="s">
        <v>34800</v>
      </c>
      <c r="E6569" s="29" t="s">
        <v>12933</v>
      </c>
      <c r="F6569" s="30" t="s">
        <v>34802</v>
      </c>
    </row>
    <row r="6570" spans="1:6" ht="28.8" hidden="1" x14ac:dyDescent="0.3">
      <c r="A6570" s="29">
        <v>17</v>
      </c>
      <c r="B6570" s="30" t="s">
        <v>34517</v>
      </c>
      <c r="C6570" s="29" t="s">
        <v>34799</v>
      </c>
      <c r="D6570" s="30" t="s">
        <v>34800</v>
      </c>
      <c r="E6570" s="29" t="s">
        <v>12935</v>
      </c>
      <c r="F6570" s="30" t="s">
        <v>34803</v>
      </c>
    </row>
    <row r="6571" spans="1:6" ht="28.8" hidden="1" x14ac:dyDescent="0.3">
      <c r="A6571" s="29">
        <v>17</v>
      </c>
      <c r="B6571" s="30" t="s">
        <v>34517</v>
      </c>
      <c r="C6571" s="29" t="s">
        <v>34799</v>
      </c>
      <c r="D6571" s="30" t="s">
        <v>34800</v>
      </c>
      <c r="E6571" s="29" t="s">
        <v>12937</v>
      </c>
      <c r="F6571" s="30" t="s">
        <v>34804</v>
      </c>
    </row>
    <row r="6572" spans="1:6" ht="28.8" hidden="1" x14ac:dyDescent="0.3">
      <c r="A6572" s="29">
        <v>17</v>
      </c>
      <c r="B6572" s="30" t="s">
        <v>34517</v>
      </c>
      <c r="C6572" s="29" t="s">
        <v>34799</v>
      </c>
      <c r="D6572" s="30" t="s">
        <v>34800</v>
      </c>
      <c r="E6572" s="29" t="s">
        <v>12939</v>
      </c>
      <c r="F6572" s="30" t="s">
        <v>34805</v>
      </c>
    </row>
    <row r="6573" spans="1:6" ht="28.8" hidden="1" x14ac:dyDescent="0.3">
      <c r="A6573" s="29">
        <v>17</v>
      </c>
      <c r="B6573" s="30" t="s">
        <v>34517</v>
      </c>
      <c r="C6573" s="29" t="s">
        <v>34799</v>
      </c>
      <c r="D6573" s="30" t="s">
        <v>34800</v>
      </c>
      <c r="E6573" s="29" t="s">
        <v>12941</v>
      </c>
      <c r="F6573" s="30" t="s">
        <v>34806</v>
      </c>
    </row>
    <row r="6574" spans="1:6" ht="28.8" hidden="1" x14ac:dyDescent="0.3">
      <c r="A6574" s="29">
        <v>17</v>
      </c>
      <c r="B6574" s="30" t="s">
        <v>34517</v>
      </c>
      <c r="C6574" s="29" t="s">
        <v>34799</v>
      </c>
      <c r="D6574" s="30" t="s">
        <v>34800</v>
      </c>
      <c r="E6574" s="29" t="s">
        <v>12943</v>
      </c>
      <c r="F6574" s="30" t="s">
        <v>34807</v>
      </c>
    </row>
    <row r="6575" spans="1:6" ht="28.8" hidden="1" x14ac:dyDescent="0.3">
      <c r="A6575" s="29">
        <v>17</v>
      </c>
      <c r="B6575" s="30" t="s">
        <v>34517</v>
      </c>
      <c r="C6575" s="29" t="s">
        <v>34799</v>
      </c>
      <c r="D6575" s="30" t="s">
        <v>34800</v>
      </c>
      <c r="E6575" s="29" t="s">
        <v>12945</v>
      </c>
      <c r="F6575" s="30" t="s">
        <v>34808</v>
      </c>
    </row>
    <row r="6576" spans="1:6" ht="28.8" hidden="1" x14ac:dyDescent="0.3">
      <c r="A6576" s="29">
        <v>17</v>
      </c>
      <c r="B6576" s="30" t="s">
        <v>34517</v>
      </c>
      <c r="C6576" s="29" t="s">
        <v>34809</v>
      </c>
      <c r="D6576" s="30" t="s">
        <v>34810</v>
      </c>
      <c r="E6576" s="29" t="s">
        <v>12947</v>
      </c>
      <c r="F6576" s="30" t="s">
        <v>34811</v>
      </c>
    </row>
    <row r="6577" spans="1:6" ht="28.8" hidden="1" x14ac:dyDescent="0.3">
      <c r="A6577" s="29">
        <v>17</v>
      </c>
      <c r="B6577" s="30" t="s">
        <v>34517</v>
      </c>
      <c r="C6577" s="29" t="s">
        <v>34809</v>
      </c>
      <c r="D6577" s="30" t="s">
        <v>34810</v>
      </c>
      <c r="E6577" s="29" t="s">
        <v>12949</v>
      </c>
      <c r="F6577" s="30" t="s">
        <v>34812</v>
      </c>
    </row>
    <row r="6578" spans="1:6" ht="28.8" hidden="1" x14ac:dyDescent="0.3">
      <c r="A6578" s="29">
        <v>17</v>
      </c>
      <c r="B6578" s="30" t="s">
        <v>34517</v>
      </c>
      <c r="C6578" s="29" t="s">
        <v>34809</v>
      </c>
      <c r="D6578" s="30" t="s">
        <v>34810</v>
      </c>
      <c r="E6578" s="29" t="s">
        <v>12951</v>
      </c>
      <c r="F6578" s="30" t="s">
        <v>34813</v>
      </c>
    </row>
    <row r="6579" spans="1:6" ht="28.8" hidden="1" x14ac:dyDescent="0.3">
      <c r="A6579" s="29">
        <v>17</v>
      </c>
      <c r="B6579" s="30" t="s">
        <v>34517</v>
      </c>
      <c r="C6579" s="29" t="s">
        <v>34809</v>
      </c>
      <c r="D6579" s="30" t="s">
        <v>34810</v>
      </c>
      <c r="E6579" s="29" t="s">
        <v>12953</v>
      </c>
      <c r="F6579" s="30" t="s">
        <v>34814</v>
      </c>
    </row>
    <row r="6580" spans="1:6" ht="28.8" hidden="1" x14ac:dyDescent="0.3">
      <c r="A6580" s="29">
        <v>17</v>
      </c>
      <c r="B6580" s="30" t="s">
        <v>34517</v>
      </c>
      <c r="C6580" s="29" t="s">
        <v>34809</v>
      </c>
      <c r="D6580" s="30" t="s">
        <v>34810</v>
      </c>
      <c r="E6580" s="29" t="s">
        <v>12955</v>
      </c>
      <c r="F6580" s="30" t="s">
        <v>34815</v>
      </c>
    </row>
    <row r="6581" spans="1:6" ht="28.8" hidden="1" x14ac:dyDescent="0.3">
      <c r="A6581" s="29">
        <v>17</v>
      </c>
      <c r="B6581" s="30" t="s">
        <v>34517</v>
      </c>
      <c r="C6581" s="29" t="s">
        <v>34809</v>
      </c>
      <c r="D6581" s="30" t="s">
        <v>34810</v>
      </c>
      <c r="E6581" s="29" t="s">
        <v>12957</v>
      </c>
      <c r="F6581" s="30" t="s">
        <v>34816</v>
      </c>
    </row>
    <row r="6582" spans="1:6" ht="28.8" hidden="1" x14ac:dyDescent="0.3">
      <c r="A6582" s="29">
        <v>17</v>
      </c>
      <c r="B6582" s="30" t="s">
        <v>34517</v>
      </c>
      <c r="C6582" s="29" t="s">
        <v>34809</v>
      </c>
      <c r="D6582" s="30" t="s">
        <v>34810</v>
      </c>
      <c r="E6582" s="29" t="s">
        <v>12959</v>
      </c>
      <c r="F6582" s="30" t="s">
        <v>34817</v>
      </c>
    </row>
    <row r="6583" spans="1:6" ht="28.8" hidden="1" x14ac:dyDescent="0.3">
      <c r="A6583" s="29">
        <v>17</v>
      </c>
      <c r="B6583" s="30" t="s">
        <v>34517</v>
      </c>
      <c r="C6583" s="29" t="s">
        <v>34809</v>
      </c>
      <c r="D6583" s="30" t="s">
        <v>34810</v>
      </c>
      <c r="E6583" s="29" t="s">
        <v>12961</v>
      </c>
      <c r="F6583" s="30" t="s">
        <v>34818</v>
      </c>
    </row>
    <row r="6584" spans="1:6" ht="28.8" hidden="1" x14ac:dyDescent="0.3">
      <c r="A6584" s="29">
        <v>17</v>
      </c>
      <c r="B6584" s="30" t="s">
        <v>34517</v>
      </c>
      <c r="C6584" s="29" t="s">
        <v>34809</v>
      </c>
      <c r="D6584" s="30" t="s">
        <v>34810</v>
      </c>
      <c r="E6584" s="29" t="s">
        <v>12963</v>
      </c>
      <c r="F6584" s="30" t="s">
        <v>34819</v>
      </c>
    </row>
    <row r="6585" spans="1:6" ht="28.8" hidden="1" x14ac:dyDescent="0.3">
      <c r="A6585" s="29">
        <v>17</v>
      </c>
      <c r="B6585" s="30" t="s">
        <v>34517</v>
      </c>
      <c r="C6585" s="29" t="s">
        <v>34820</v>
      </c>
      <c r="D6585" s="30" t="s">
        <v>34821</v>
      </c>
      <c r="E6585" s="29" t="s">
        <v>12965</v>
      </c>
      <c r="F6585" s="30" t="s">
        <v>34822</v>
      </c>
    </row>
    <row r="6586" spans="1:6" ht="28.8" hidden="1" x14ac:dyDescent="0.3">
      <c r="A6586" s="29">
        <v>17</v>
      </c>
      <c r="B6586" s="30" t="s">
        <v>34517</v>
      </c>
      <c r="C6586" s="29" t="s">
        <v>34820</v>
      </c>
      <c r="D6586" s="30" t="s">
        <v>34821</v>
      </c>
      <c r="E6586" s="29" t="s">
        <v>12967</v>
      </c>
      <c r="F6586" s="30" t="s">
        <v>34823</v>
      </c>
    </row>
    <row r="6587" spans="1:6" ht="28.8" hidden="1" x14ac:dyDescent="0.3">
      <c r="A6587" s="29">
        <v>17</v>
      </c>
      <c r="B6587" s="30" t="s">
        <v>34517</v>
      </c>
      <c r="C6587" s="29" t="s">
        <v>34820</v>
      </c>
      <c r="D6587" s="30" t="s">
        <v>34821</v>
      </c>
      <c r="E6587" s="29" t="s">
        <v>12969</v>
      </c>
      <c r="F6587" s="30" t="s">
        <v>34824</v>
      </c>
    </row>
    <row r="6588" spans="1:6" ht="28.8" hidden="1" x14ac:dyDescent="0.3">
      <c r="A6588" s="29">
        <v>17</v>
      </c>
      <c r="B6588" s="30" t="s">
        <v>34517</v>
      </c>
      <c r="C6588" s="29" t="s">
        <v>34820</v>
      </c>
      <c r="D6588" s="30" t="s">
        <v>34821</v>
      </c>
      <c r="E6588" s="29" t="s">
        <v>12971</v>
      </c>
      <c r="F6588" s="30" t="s">
        <v>34825</v>
      </c>
    </row>
    <row r="6589" spans="1:6" ht="28.8" hidden="1" x14ac:dyDescent="0.3">
      <c r="A6589" s="29">
        <v>17</v>
      </c>
      <c r="B6589" s="30" t="s">
        <v>34517</v>
      </c>
      <c r="C6589" s="29" t="s">
        <v>34820</v>
      </c>
      <c r="D6589" s="30" t="s">
        <v>34821</v>
      </c>
      <c r="E6589" s="29" t="s">
        <v>12973</v>
      </c>
      <c r="F6589" s="30" t="s">
        <v>34826</v>
      </c>
    </row>
    <row r="6590" spans="1:6" ht="28.8" hidden="1" x14ac:dyDescent="0.3">
      <c r="A6590" s="29">
        <v>17</v>
      </c>
      <c r="B6590" s="30" t="s">
        <v>34517</v>
      </c>
      <c r="C6590" s="29" t="s">
        <v>34820</v>
      </c>
      <c r="D6590" s="30" t="s">
        <v>34821</v>
      </c>
      <c r="E6590" s="29" t="s">
        <v>12975</v>
      </c>
      <c r="F6590" s="30" t="s">
        <v>34827</v>
      </c>
    </row>
    <row r="6591" spans="1:6" ht="28.8" hidden="1" x14ac:dyDescent="0.3">
      <c r="A6591" s="29">
        <v>17</v>
      </c>
      <c r="B6591" s="30" t="s">
        <v>34517</v>
      </c>
      <c r="C6591" s="29" t="s">
        <v>34820</v>
      </c>
      <c r="D6591" s="30" t="s">
        <v>34821</v>
      </c>
      <c r="E6591" s="29" t="s">
        <v>12977</v>
      </c>
      <c r="F6591" s="30" t="s">
        <v>34828</v>
      </c>
    </row>
    <row r="6592" spans="1:6" ht="28.8" hidden="1" x14ac:dyDescent="0.3">
      <c r="A6592" s="29">
        <v>17</v>
      </c>
      <c r="B6592" s="30" t="s">
        <v>34517</v>
      </c>
      <c r="C6592" s="29" t="s">
        <v>34820</v>
      </c>
      <c r="D6592" s="30" t="s">
        <v>34821</v>
      </c>
      <c r="E6592" s="29" t="s">
        <v>12979</v>
      </c>
      <c r="F6592" s="30" t="s">
        <v>34829</v>
      </c>
    </row>
    <row r="6593" spans="1:6" ht="28.8" hidden="1" x14ac:dyDescent="0.3">
      <c r="A6593" s="29">
        <v>17</v>
      </c>
      <c r="B6593" s="30" t="s">
        <v>34517</v>
      </c>
      <c r="C6593" s="29" t="s">
        <v>34820</v>
      </c>
      <c r="D6593" s="30" t="s">
        <v>34821</v>
      </c>
      <c r="E6593" s="29" t="s">
        <v>12981</v>
      </c>
      <c r="F6593" s="30" t="s">
        <v>34830</v>
      </c>
    </row>
    <row r="6594" spans="1:6" ht="28.8" hidden="1" x14ac:dyDescent="0.3">
      <c r="A6594" s="29">
        <v>17</v>
      </c>
      <c r="B6594" s="30" t="s">
        <v>34517</v>
      </c>
      <c r="C6594" s="29" t="s">
        <v>34831</v>
      </c>
      <c r="D6594" s="30" t="s">
        <v>34832</v>
      </c>
      <c r="E6594" s="29" t="s">
        <v>12983</v>
      </c>
      <c r="F6594" s="30" t="s">
        <v>34833</v>
      </c>
    </row>
    <row r="6595" spans="1:6" ht="28.8" hidden="1" x14ac:dyDescent="0.3">
      <c r="A6595" s="29">
        <v>17</v>
      </c>
      <c r="B6595" s="30" t="s">
        <v>34517</v>
      </c>
      <c r="C6595" s="29" t="s">
        <v>34831</v>
      </c>
      <c r="D6595" s="30" t="s">
        <v>34832</v>
      </c>
      <c r="E6595" s="29" t="s">
        <v>12985</v>
      </c>
      <c r="F6595" s="30" t="s">
        <v>34834</v>
      </c>
    </row>
    <row r="6596" spans="1:6" ht="28.8" hidden="1" x14ac:dyDescent="0.3">
      <c r="A6596" s="29">
        <v>17</v>
      </c>
      <c r="B6596" s="30" t="s">
        <v>34517</v>
      </c>
      <c r="C6596" s="29" t="s">
        <v>34831</v>
      </c>
      <c r="D6596" s="30" t="s">
        <v>34832</v>
      </c>
      <c r="E6596" s="29" t="s">
        <v>12987</v>
      </c>
      <c r="F6596" s="30" t="s">
        <v>34835</v>
      </c>
    </row>
    <row r="6597" spans="1:6" ht="28.8" hidden="1" x14ac:dyDescent="0.3">
      <c r="A6597" s="29">
        <v>17</v>
      </c>
      <c r="B6597" s="30" t="s">
        <v>34517</v>
      </c>
      <c r="C6597" s="29" t="s">
        <v>34831</v>
      </c>
      <c r="D6597" s="30" t="s">
        <v>34832</v>
      </c>
      <c r="E6597" s="29" t="s">
        <v>12989</v>
      </c>
      <c r="F6597" s="30" t="s">
        <v>34836</v>
      </c>
    </row>
    <row r="6598" spans="1:6" ht="28.8" hidden="1" x14ac:dyDescent="0.3">
      <c r="A6598" s="29">
        <v>17</v>
      </c>
      <c r="B6598" s="30" t="s">
        <v>34517</v>
      </c>
      <c r="C6598" s="29" t="s">
        <v>34831</v>
      </c>
      <c r="D6598" s="30" t="s">
        <v>34832</v>
      </c>
      <c r="E6598" s="29" t="s">
        <v>12991</v>
      </c>
      <c r="F6598" s="30" t="s">
        <v>34837</v>
      </c>
    </row>
    <row r="6599" spans="1:6" ht="28.8" hidden="1" x14ac:dyDescent="0.3">
      <c r="A6599" s="29">
        <v>17</v>
      </c>
      <c r="B6599" s="30" t="s">
        <v>34517</v>
      </c>
      <c r="C6599" s="29" t="s">
        <v>34831</v>
      </c>
      <c r="D6599" s="30" t="s">
        <v>34832</v>
      </c>
      <c r="E6599" s="29" t="s">
        <v>12993</v>
      </c>
      <c r="F6599" s="30" t="s">
        <v>34838</v>
      </c>
    </row>
    <row r="6600" spans="1:6" ht="28.8" hidden="1" x14ac:dyDescent="0.3">
      <c r="A6600" s="29">
        <v>17</v>
      </c>
      <c r="B6600" s="30" t="s">
        <v>34517</v>
      </c>
      <c r="C6600" s="29" t="s">
        <v>34839</v>
      </c>
      <c r="D6600" s="30" t="s">
        <v>34840</v>
      </c>
      <c r="E6600" s="29" t="s">
        <v>12995</v>
      </c>
      <c r="F6600" s="30" t="s">
        <v>34841</v>
      </c>
    </row>
    <row r="6601" spans="1:6" ht="28.8" hidden="1" x14ac:dyDescent="0.3">
      <c r="A6601" s="29">
        <v>17</v>
      </c>
      <c r="B6601" s="30" t="s">
        <v>34517</v>
      </c>
      <c r="C6601" s="29" t="s">
        <v>34839</v>
      </c>
      <c r="D6601" s="30" t="s">
        <v>34840</v>
      </c>
      <c r="E6601" s="29" t="s">
        <v>12997</v>
      </c>
      <c r="F6601" s="30" t="s">
        <v>34842</v>
      </c>
    </row>
    <row r="6602" spans="1:6" ht="28.8" hidden="1" x14ac:dyDescent="0.3">
      <c r="A6602" s="29">
        <v>17</v>
      </c>
      <c r="B6602" s="30" t="s">
        <v>34517</v>
      </c>
      <c r="C6602" s="29" t="s">
        <v>34839</v>
      </c>
      <c r="D6602" s="30" t="s">
        <v>34840</v>
      </c>
      <c r="E6602" s="29" t="s">
        <v>12999</v>
      </c>
      <c r="F6602" s="30" t="s">
        <v>34843</v>
      </c>
    </row>
    <row r="6603" spans="1:6" ht="28.8" hidden="1" x14ac:dyDescent="0.3">
      <c r="A6603" s="29">
        <v>17</v>
      </c>
      <c r="B6603" s="30" t="s">
        <v>34517</v>
      </c>
      <c r="C6603" s="29" t="s">
        <v>34839</v>
      </c>
      <c r="D6603" s="30" t="s">
        <v>34840</v>
      </c>
      <c r="E6603" s="29" t="s">
        <v>13001</v>
      </c>
      <c r="F6603" s="30" t="s">
        <v>34844</v>
      </c>
    </row>
    <row r="6604" spans="1:6" ht="28.8" hidden="1" x14ac:dyDescent="0.3">
      <c r="A6604" s="29">
        <v>17</v>
      </c>
      <c r="B6604" s="30" t="s">
        <v>34517</v>
      </c>
      <c r="C6604" s="29" t="s">
        <v>34839</v>
      </c>
      <c r="D6604" s="30" t="s">
        <v>34840</v>
      </c>
      <c r="E6604" s="29" t="s">
        <v>13003</v>
      </c>
      <c r="F6604" s="30" t="s">
        <v>34845</v>
      </c>
    </row>
    <row r="6605" spans="1:6" ht="28.8" hidden="1" x14ac:dyDescent="0.3">
      <c r="A6605" s="29">
        <v>17</v>
      </c>
      <c r="B6605" s="30" t="s">
        <v>34517</v>
      </c>
      <c r="C6605" s="29" t="s">
        <v>34846</v>
      </c>
      <c r="D6605" s="30" t="s">
        <v>34847</v>
      </c>
      <c r="E6605" s="29" t="s">
        <v>13005</v>
      </c>
      <c r="F6605" s="30" t="s">
        <v>34848</v>
      </c>
    </row>
    <row r="6606" spans="1:6" ht="28.8" hidden="1" x14ac:dyDescent="0.3">
      <c r="A6606" s="29">
        <v>17</v>
      </c>
      <c r="B6606" s="30" t="s">
        <v>34517</v>
      </c>
      <c r="C6606" s="29" t="s">
        <v>34846</v>
      </c>
      <c r="D6606" s="30" t="s">
        <v>34847</v>
      </c>
      <c r="E6606" s="29" t="s">
        <v>13007</v>
      </c>
      <c r="F6606" s="30" t="s">
        <v>34849</v>
      </c>
    </row>
    <row r="6607" spans="1:6" ht="28.8" hidden="1" x14ac:dyDescent="0.3">
      <c r="A6607" s="29">
        <v>17</v>
      </c>
      <c r="B6607" s="30" t="s">
        <v>34517</v>
      </c>
      <c r="C6607" s="29" t="s">
        <v>34846</v>
      </c>
      <c r="D6607" s="30" t="s">
        <v>34847</v>
      </c>
      <c r="E6607" s="29" t="s">
        <v>13009</v>
      </c>
      <c r="F6607" s="30" t="s">
        <v>34850</v>
      </c>
    </row>
    <row r="6608" spans="1:6" ht="28.8" hidden="1" x14ac:dyDescent="0.3">
      <c r="A6608" s="29">
        <v>17</v>
      </c>
      <c r="B6608" s="30" t="s">
        <v>34517</v>
      </c>
      <c r="C6608" s="29" t="s">
        <v>34846</v>
      </c>
      <c r="D6608" s="30" t="s">
        <v>34847</v>
      </c>
      <c r="E6608" s="29" t="s">
        <v>13011</v>
      </c>
      <c r="F6608" s="30" t="s">
        <v>34851</v>
      </c>
    </row>
    <row r="6609" spans="1:6" ht="28.8" hidden="1" x14ac:dyDescent="0.3">
      <c r="A6609" s="29">
        <v>17</v>
      </c>
      <c r="B6609" s="30" t="s">
        <v>34517</v>
      </c>
      <c r="C6609" s="29" t="s">
        <v>34846</v>
      </c>
      <c r="D6609" s="30" t="s">
        <v>34847</v>
      </c>
      <c r="E6609" s="29" t="s">
        <v>13013</v>
      </c>
      <c r="F6609" s="30" t="s">
        <v>34852</v>
      </c>
    </row>
    <row r="6610" spans="1:6" ht="28.8" hidden="1" x14ac:dyDescent="0.3">
      <c r="A6610" s="29">
        <v>17</v>
      </c>
      <c r="B6610" s="30" t="s">
        <v>34517</v>
      </c>
      <c r="C6610" s="29" t="s">
        <v>34846</v>
      </c>
      <c r="D6610" s="30" t="s">
        <v>34847</v>
      </c>
      <c r="E6610" s="29" t="s">
        <v>13015</v>
      </c>
      <c r="F6610" s="30" t="s">
        <v>34853</v>
      </c>
    </row>
    <row r="6611" spans="1:6" ht="28.8" hidden="1" x14ac:dyDescent="0.3">
      <c r="A6611" s="29">
        <v>17</v>
      </c>
      <c r="B6611" s="30" t="s">
        <v>34517</v>
      </c>
      <c r="C6611" s="29" t="s">
        <v>34854</v>
      </c>
      <c r="D6611" s="30" t="s">
        <v>34855</v>
      </c>
      <c r="E6611" s="29" t="s">
        <v>13017</v>
      </c>
      <c r="F6611" s="30" t="s">
        <v>34856</v>
      </c>
    </row>
    <row r="6612" spans="1:6" ht="28.8" hidden="1" x14ac:dyDescent="0.3">
      <c r="A6612" s="29">
        <v>17</v>
      </c>
      <c r="B6612" s="30" t="s">
        <v>34517</v>
      </c>
      <c r="C6612" s="29" t="s">
        <v>34854</v>
      </c>
      <c r="D6612" s="30" t="s">
        <v>34855</v>
      </c>
      <c r="E6612" s="29" t="s">
        <v>13019</v>
      </c>
      <c r="F6612" s="30" t="s">
        <v>34857</v>
      </c>
    </row>
    <row r="6613" spans="1:6" ht="28.8" hidden="1" x14ac:dyDescent="0.3">
      <c r="A6613" s="29">
        <v>17</v>
      </c>
      <c r="B6613" s="30" t="s">
        <v>34517</v>
      </c>
      <c r="C6613" s="29" t="s">
        <v>34854</v>
      </c>
      <c r="D6613" s="30" t="s">
        <v>34855</v>
      </c>
      <c r="E6613" s="29" t="s">
        <v>13021</v>
      </c>
      <c r="F6613" s="30" t="s">
        <v>34858</v>
      </c>
    </row>
    <row r="6614" spans="1:6" ht="28.8" hidden="1" x14ac:dyDescent="0.3">
      <c r="A6614" s="29">
        <v>17</v>
      </c>
      <c r="B6614" s="30" t="s">
        <v>34517</v>
      </c>
      <c r="C6614" s="29" t="s">
        <v>34854</v>
      </c>
      <c r="D6614" s="30" t="s">
        <v>34855</v>
      </c>
      <c r="E6614" s="29" t="s">
        <v>13023</v>
      </c>
      <c r="F6614" s="30" t="s">
        <v>34859</v>
      </c>
    </row>
    <row r="6615" spans="1:6" ht="28.8" hidden="1" x14ac:dyDescent="0.3">
      <c r="A6615" s="29">
        <v>17</v>
      </c>
      <c r="B6615" s="30" t="s">
        <v>34517</v>
      </c>
      <c r="C6615" s="29" t="s">
        <v>34854</v>
      </c>
      <c r="D6615" s="30" t="s">
        <v>34855</v>
      </c>
      <c r="E6615" s="29" t="s">
        <v>13025</v>
      </c>
      <c r="F6615" s="30" t="s">
        <v>34860</v>
      </c>
    </row>
    <row r="6616" spans="1:6" ht="28.8" hidden="1" x14ac:dyDescent="0.3">
      <c r="A6616" s="29">
        <v>17</v>
      </c>
      <c r="B6616" s="30" t="s">
        <v>34517</v>
      </c>
      <c r="C6616" s="29" t="s">
        <v>34854</v>
      </c>
      <c r="D6616" s="30" t="s">
        <v>34855</v>
      </c>
      <c r="E6616" s="29" t="s">
        <v>13027</v>
      </c>
      <c r="F6616" s="30" t="s">
        <v>34861</v>
      </c>
    </row>
    <row r="6617" spans="1:6" ht="28.8" hidden="1" x14ac:dyDescent="0.3">
      <c r="A6617" s="29">
        <v>17</v>
      </c>
      <c r="B6617" s="30" t="s">
        <v>34517</v>
      </c>
      <c r="C6617" s="29" t="s">
        <v>34854</v>
      </c>
      <c r="D6617" s="30" t="s">
        <v>34855</v>
      </c>
      <c r="E6617" s="29" t="s">
        <v>13029</v>
      </c>
      <c r="F6617" s="30" t="s">
        <v>34862</v>
      </c>
    </row>
    <row r="6618" spans="1:6" ht="28.8" hidden="1" x14ac:dyDescent="0.3">
      <c r="A6618" s="29">
        <v>17</v>
      </c>
      <c r="B6618" s="30" t="s">
        <v>34517</v>
      </c>
      <c r="C6618" s="29" t="s">
        <v>34854</v>
      </c>
      <c r="D6618" s="30" t="s">
        <v>34855</v>
      </c>
      <c r="E6618" s="29" t="s">
        <v>13031</v>
      </c>
      <c r="F6618" s="30" t="s">
        <v>34863</v>
      </c>
    </row>
    <row r="6619" spans="1:6" ht="28.8" hidden="1" x14ac:dyDescent="0.3">
      <c r="A6619" s="29">
        <v>17</v>
      </c>
      <c r="B6619" s="30" t="s">
        <v>34517</v>
      </c>
      <c r="C6619" s="29" t="s">
        <v>34854</v>
      </c>
      <c r="D6619" s="30" t="s">
        <v>34855</v>
      </c>
      <c r="E6619" s="29" t="s">
        <v>13033</v>
      </c>
      <c r="F6619" s="30" t="s">
        <v>34864</v>
      </c>
    </row>
    <row r="6620" spans="1:6" ht="28.8" hidden="1" x14ac:dyDescent="0.3">
      <c r="A6620" s="29">
        <v>17</v>
      </c>
      <c r="B6620" s="30" t="s">
        <v>34517</v>
      </c>
      <c r="C6620" s="29" t="s">
        <v>34854</v>
      </c>
      <c r="D6620" s="30" t="s">
        <v>34855</v>
      </c>
      <c r="E6620" s="29" t="s">
        <v>13035</v>
      </c>
      <c r="F6620" s="30" t="s">
        <v>34865</v>
      </c>
    </row>
    <row r="6621" spans="1:6" ht="28.8" hidden="1" x14ac:dyDescent="0.3">
      <c r="A6621" s="29">
        <v>17</v>
      </c>
      <c r="B6621" s="30" t="s">
        <v>34517</v>
      </c>
      <c r="C6621" s="29" t="s">
        <v>34866</v>
      </c>
      <c r="D6621" s="30" t="s">
        <v>34867</v>
      </c>
      <c r="E6621" s="29" t="s">
        <v>13037</v>
      </c>
      <c r="F6621" s="30" t="s">
        <v>34868</v>
      </c>
    </row>
    <row r="6622" spans="1:6" ht="28.8" hidden="1" x14ac:dyDescent="0.3">
      <c r="A6622" s="29">
        <v>17</v>
      </c>
      <c r="B6622" s="30" t="s">
        <v>34517</v>
      </c>
      <c r="C6622" s="29" t="s">
        <v>34866</v>
      </c>
      <c r="D6622" s="30" t="s">
        <v>34867</v>
      </c>
      <c r="E6622" s="29" t="s">
        <v>13039</v>
      </c>
      <c r="F6622" s="30" t="s">
        <v>34869</v>
      </c>
    </row>
    <row r="6623" spans="1:6" ht="28.8" hidden="1" x14ac:dyDescent="0.3">
      <c r="A6623" s="29">
        <v>17</v>
      </c>
      <c r="B6623" s="30" t="s">
        <v>34517</v>
      </c>
      <c r="C6623" s="29" t="s">
        <v>34866</v>
      </c>
      <c r="D6623" s="30" t="s">
        <v>34867</v>
      </c>
      <c r="E6623" s="29" t="s">
        <v>13041</v>
      </c>
      <c r="F6623" s="30" t="s">
        <v>34870</v>
      </c>
    </row>
    <row r="6624" spans="1:6" ht="28.8" hidden="1" x14ac:dyDescent="0.3">
      <c r="A6624" s="29">
        <v>17</v>
      </c>
      <c r="B6624" s="30" t="s">
        <v>34517</v>
      </c>
      <c r="C6624" s="29" t="s">
        <v>34866</v>
      </c>
      <c r="D6624" s="30" t="s">
        <v>34867</v>
      </c>
      <c r="E6624" s="29" t="s">
        <v>13043</v>
      </c>
      <c r="F6624" s="30" t="s">
        <v>34871</v>
      </c>
    </row>
    <row r="6625" spans="1:6" ht="28.8" hidden="1" x14ac:dyDescent="0.3">
      <c r="A6625" s="29">
        <v>17</v>
      </c>
      <c r="B6625" s="30" t="s">
        <v>34517</v>
      </c>
      <c r="C6625" s="29" t="s">
        <v>34866</v>
      </c>
      <c r="D6625" s="30" t="s">
        <v>34867</v>
      </c>
      <c r="E6625" s="29" t="s">
        <v>13045</v>
      </c>
      <c r="F6625" s="30" t="s">
        <v>34872</v>
      </c>
    </row>
    <row r="6626" spans="1:6" ht="28.8" hidden="1" x14ac:dyDescent="0.3">
      <c r="A6626" s="29">
        <v>17</v>
      </c>
      <c r="B6626" s="30" t="s">
        <v>34517</v>
      </c>
      <c r="C6626" s="29" t="s">
        <v>34866</v>
      </c>
      <c r="D6626" s="30" t="s">
        <v>34867</v>
      </c>
      <c r="E6626" s="29" t="s">
        <v>13047</v>
      </c>
      <c r="F6626" s="30" t="s">
        <v>34873</v>
      </c>
    </row>
    <row r="6627" spans="1:6" ht="28.8" hidden="1" x14ac:dyDescent="0.3">
      <c r="A6627" s="29">
        <v>17</v>
      </c>
      <c r="B6627" s="30" t="s">
        <v>34517</v>
      </c>
      <c r="C6627" s="29" t="s">
        <v>34866</v>
      </c>
      <c r="D6627" s="30" t="s">
        <v>34867</v>
      </c>
      <c r="E6627" s="29" t="s">
        <v>13049</v>
      </c>
      <c r="F6627" s="30" t="s">
        <v>34874</v>
      </c>
    </row>
    <row r="6628" spans="1:6" ht="28.8" hidden="1" x14ac:dyDescent="0.3">
      <c r="A6628" s="29">
        <v>17</v>
      </c>
      <c r="B6628" s="30" t="s">
        <v>34517</v>
      </c>
      <c r="C6628" s="29" t="s">
        <v>34866</v>
      </c>
      <c r="D6628" s="30" t="s">
        <v>34867</v>
      </c>
      <c r="E6628" s="29" t="s">
        <v>13051</v>
      </c>
      <c r="F6628" s="30" t="s">
        <v>34875</v>
      </c>
    </row>
    <row r="6629" spans="1:6" ht="28.8" hidden="1" x14ac:dyDescent="0.3">
      <c r="A6629" s="29">
        <v>17</v>
      </c>
      <c r="B6629" s="30" t="s">
        <v>34517</v>
      </c>
      <c r="C6629" s="29" t="s">
        <v>34876</v>
      </c>
      <c r="D6629" s="30" t="s">
        <v>34877</v>
      </c>
      <c r="E6629" s="29" t="s">
        <v>13053</v>
      </c>
      <c r="F6629" s="30" t="s">
        <v>34878</v>
      </c>
    </row>
    <row r="6630" spans="1:6" ht="28.8" hidden="1" x14ac:dyDescent="0.3">
      <c r="A6630" s="29">
        <v>17</v>
      </c>
      <c r="B6630" s="30" t="s">
        <v>34517</v>
      </c>
      <c r="C6630" s="29" t="s">
        <v>34876</v>
      </c>
      <c r="D6630" s="30" t="s">
        <v>34877</v>
      </c>
      <c r="E6630" s="29" t="s">
        <v>13055</v>
      </c>
      <c r="F6630" s="30" t="s">
        <v>34879</v>
      </c>
    </row>
    <row r="6631" spans="1:6" ht="28.8" hidden="1" x14ac:dyDescent="0.3">
      <c r="A6631" s="29">
        <v>17</v>
      </c>
      <c r="B6631" s="30" t="s">
        <v>34517</v>
      </c>
      <c r="C6631" s="29" t="s">
        <v>34876</v>
      </c>
      <c r="D6631" s="30" t="s">
        <v>34877</v>
      </c>
      <c r="E6631" s="29" t="s">
        <v>13057</v>
      </c>
      <c r="F6631" s="30" t="s">
        <v>34880</v>
      </c>
    </row>
    <row r="6632" spans="1:6" ht="28.8" hidden="1" x14ac:dyDescent="0.3">
      <c r="A6632" s="29">
        <v>17</v>
      </c>
      <c r="B6632" s="30" t="s">
        <v>34517</v>
      </c>
      <c r="C6632" s="29" t="s">
        <v>34876</v>
      </c>
      <c r="D6632" s="30" t="s">
        <v>34877</v>
      </c>
      <c r="E6632" s="29" t="s">
        <v>13059</v>
      </c>
      <c r="F6632" s="30" t="s">
        <v>34881</v>
      </c>
    </row>
    <row r="6633" spans="1:6" ht="28.8" hidden="1" x14ac:dyDescent="0.3">
      <c r="A6633" s="29">
        <v>17</v>
      </c>
      <c r="B6633" s="30" t="s">
        <v>34517</v>
      </c>
      <c r="C6633" s="29" t="s">
        <v>34876</v>
      </c>
      <c r="D6633" s="30" t="s">
        <v>34877</v>
      </c>
      <c r="E6633" s="29" t="s">
        <v>13061</v>
      </c>
      <c r="F6633" s="30" t="s">
        <v>34882</v>
      </c>
    </row>
    <row r="6634" spans="1:6" ht="28.8" hidden="1" x14ac:dyDescent="0.3">
      <c r="A6634" s="29">
        <v>17</v>
      </c>
      <c r="B6634" s="30" t="s">
        <v>34517</v>
      </c>
      <c r="C6634" s="29" t="s">
        <v>34876</v>
      </c>
      <c r="D6634" s="30" t="s">
        <v>34877</v>
      </c>
      <c r="E6634" s="29" t="s">
        <v>13063</v>
      </c>
      <c r="F6634" s="30" t="s">
        <v>34883</v>
      </c>
    </row>
    <row r="6635" spans="1:6" ht="28.8" hidden="1" x14ac:dyDescent="0.3">
      <c r="A6635" s="29">
        <v>17</v>
      </c>
      <c r="B6635" s="30" t="s">
        <v>34517</v>
      </c>
      <c r="C6635" s="29" t="s">
        <v>34884</v>
      </c>
      <c r="D6635" s="30" t="s">
        <v>34885</v>
      </c>
      <c r="E6635" s="29" t="s">
        <v>13065</v>
      </c>
      <c r="F6635" s="30" t="s">
        <v>34886</v>
      </c>
    </row>
    <row r="6636" spans="1:6" ht="28.8" hidden="1" x14ac:dyDescent="0.3">
      <c r="A6636" s="29">
        <v>17</v>
      </c>
      <c r="B6636" s="30" t="s">
        <v>34517</v>
      </c>
      <c r="C6636" s="29" t="s">
        <v>34884</v>
      </c>
      <c r="D6636" s="30" t="s">
        <v>34885</v>
      </c>
      <c r="E6636" s="29" t="s">
        <v>13067</v>
      </c>
      <c r="F6636" s="30" t="s">
        <v>34887</v>
      </c>
    </row>
    <row r="6637" spans="1:6" ht="28.8" hidden="1" x14ac:dyDescent="0.3">
      <c r="A6637" s="29">
        <v>17</v>
      </c>
      <c r="B6637" s="30" t="s">
        <v>34517</v>
      </c>
      <c r="C6637" s="29" t="s">
        <v>34884</v>
      </c>
      <c r="D6637" s="30" t="s">
        <v>34885</v>
      </c>
      <c r="E6637" s="29" t="s">
        <v>13069</v>
      </c>
      <c r="F6637" s="30" t="s">
        <v>34888</v>
      </c>
    </row>
    <row r="6638" spans="1:6" ht="28.8" hidden="1" x14ac:dyDescent="0.3">
      <c r="A6638" s="29">
        <v>17</v>
      </c>
      <c r="B6638" s="30" t="s">
        <v>34517</v>
      </c>
      <c r="C6638" s="29" t="s">
        <v>34884</v>
      </c>
      <c r="D6638" s="30" t="s">
        <v>34885</v>
      </c>
      <c r="E6638" s="29" t="s">
        <v>13071</v>
      </c>
      <c r="F6638" s="30" t="s">
        <v>34889</v>
      </c>
    </row>
    <row r="6639" spans="1:6" ht="28.8" hidden="1" x14ac:dyDescent="0.3">
      <c r="A6639" s="29">
        <v>17</v>
      </c>
      <c r="B6639" s="30" t="s">
        <v>34517</v>
      </c>
      <c r="C6639" s="29" t="s">
        <v>34884</v>
      </c>
      <c r="D6639" s="30" t="s">
        <v>34885</v>
      </c>
      <c r="E6639" s="29" t="s">
        <v>13073</v>
      </c>
      <c r="F6639" s="30" t="s">
        <v>34890</v>
      </c>
    </row>
    <row r="6640" spans="1:6" ht="28.8" hidden="1" x14ac:dyDescent="0.3">
      <c r="A6640" s="29">
        <v>17</v>
      </c>
      <c r="B6640" s="30" t="s">
        <v>34517</v>
      </c>
      <c r="C6640" s="29" t="s">
        <v>34884</v>
      </c>
      <c r="D6640" s="30" t="s">
        <v>34885</v>
      </c>
      <c r="E6640" s="29" t="s">
        <v>13075</v>
      </c>
      <c r="F6640" s="30" t="s">
        <v>34891</v>
      </c>
    </row>
    <row r="6641" spans="1:6" ht="28.8" hidden="1" x14ac:dyDescent="0.3">
      <c r="A6641" s="29">
        <v>17</v>
      </c>
      <c r="B6641" s="30" t="s">
        <v>34517</v>
      </c>
      <c r="C6641" s="29" t="s">
        <v>34884</v>
      </c>
      <c r="D6641" s="30" t="s">
        <v>34885</v>
      </c>
      <c r="E6641" s="29" t="s">
        <v>13077</v>
      </c>
      <c r="F6641" s="30" t="s">
        <v>34892</v>
      </c>
    </row>
    <row r="6642" spans="1:6" ht="28.8" hidden="1" x14ac:dyDescent="0.3">
      <c r="A6642" s="29">
        <v>17</v>
      </c>
      <c r="B6642" s="30" t="s">
        <v>34517</v>
      </c>
      <c r="C6642" s="29" t="s">
        <v>34893</v>
      </c>
      <c r="D6642" s="30" t="s">
        <v>34894</v>
      </c>
      <c r="E6642" s="29" t="s">
        <v>13079</v>
      </c>
      <c r="F6642" s="30" t="s">
        <v>34895</v>
      </c>
    </row>
    <row r="6643" spans="1:6" ht="28.8" hidden="1" x14ac:dyDescent="0.3">
      <c r="A6643" s="29">
        <v>17</v>
      </c>
      <c r="B6643" s="30" t="s">
        <v>34517</v>
      </c>
      <c r="C6643" s="29" t="s">
        <v>34893</v>
      </c>
      <c r="D6643" s="30" t="s">
        <v>34894</v>
      </c>
      <c r="E6643" s="29" t="s">
        <v>13081</v>
      </c>
      <c r="F6643" s="30" t="s">
        <v>34896</v>
      </c>
    </row>
    <row r="6644" spans="1:6" ht="28.8" hidden="1" x14ac:dyDescent="0.3">
      <c r="A6644" s="29">
        <v>17</v>
      </c>
      <c r="B6644" s="30" t="s">
        <v>34517</v>
      </c>
      <c r="C6644" s="29" t="s">
        <v>34893</v>
      </c>
      <c r="D6644" s="30" t="s">
        <v>34894</v>
      </c>
      <c r="E6644" s="29" t="s">
        <v>13083</v>
      </c>
      <c r="F6644" s="30" t="s">
        <v>34897</v>
      </c>
    </row>
    <row r="6645" spans="1:6" ht="28.8" hidden="1" x14ac:dyDescent="0.3">
      <c r="A6645" s="29">
        <v>17</v>
      </c>
      <c r="B6645" s="30" t="s">
        <v>34517</v>
      </c>
      <c r="C6645" s="29" t="s">
        <v>34893</v>
      </c>
      <c r="D6645" s="30" t="s">
        <v>34894</v>
      </c>
      <c r="E6645" s="29" t="s">
        <v>13085</v>
      </c>
      <c r="F6645" s="30" t="s">
        <v>34898</v>
      </c>
    </row>
    <row r="6646" spans="1:6" ht="28.8" hidden="1" x14ac:dyDescent="0.3">
      <c r="A6646" s="29">
        <v>17</v>
      </c>
      <c r="B6646" s="30" t="s">
        <v>34517</v>
      </c>
      <c r="C6646" s="29" t="s">
        <v>34893</v>
      </c>
      <c r="D6646" s="30" t="s">
        <v>34894</v>
      </c>
      <c r="E6646" s="29" t="s">
        <v>13087</v>
      </c>
      <c r="F6646" s="30" t="s">
        <v>34899</v>
      </c>
    </row>
    <row r="6647" spans="1:6" ht="28.8" hidden="1" x14ac:dyDescent="0.3">
      <c r="A6647" s="29">
        <v>17</v>
      </c>
      <c r="B6647" s="30" t="s">
        <v>34517</v>
      </c>
      <c r="C6647" s="29" t="s">
        <v>34893</v>
      </c>
      <c r="D6647" s="30" t="s">
        <v>34894</v>
      </c>
      <c r="E6647" s="29" t="s">
        <v>13089</v>
      </c>
      <c r="F6647" s="30" t="s">
        <v>34900</v>
      </c>
    </row>
    <row r="6648" spans="1:6" ht="28.8" hidden="1" x14ac:dyDescent="0.3">
      <c r="A6648" s="29">
        <v>17</v>
      </c>
      <c r="B6648" s="30" t="s">
        <v>34517</v>
      </c>
      <c r="C6648" s="29" t="s">
        <v>34893</v>
      </c>
      <c r="D6648" s="30" t="s">
        <v>34894</v>
      </c>
      <c r="E6648" s="29" t="s">
        <v>13091</v>
      </c>
      <c r="F6648" s="30" t="s">
        <v>34901</v>
      </c>
    </row>
    <row r="6649" spans="1:6" ht="28.8" hidden="1" x14ac:dyDescent="0.3">
      <c r="A6649" s="29">
        <v>17</v>
      </c>
      <c r="B6649" s="30" t="s">
        <v>34517</v>
      </c>
      <c r="C6649" s="29" t="s">
        <v>34893</v>
      </c>
      <c r="D6649" s="30" t="s">
        <v>34894</v>
      </c>
      <c r="E6649" s="29" t="s">
        <v>13093</v>
      </c>
      <c r="F6649" s="30" t="s">
        <v>34902</v>
      </c>
    </row>
    <row r="6650" spans="1:6" ht="28.8" hidden="1" x14ac:dyDescent="0.3">
      <c r="A6650" s="29">
        <v>17</v>
      </c>
      <c r="B6650" s="30" t="s">
        <v>34517</v>
      </c>
      <c r="C6650" s="29" t="s">
        <v>34893</v>
      </c>
      <c r="D6650" s="30" t="s">
        <v>34894</v>
      </c>
      <c r="E6650" s="29" t="s">
        <v>13095</v>
      </c>
      <c r="F6650" s="30" t="s">
        <v>34903</v>
      </c>
    </row>
    <row r="6651" spans="1:6" ht="28.8" hidden="1" x14ac:dyDescent="0.3">
      <c r="A6651" s="29">
        <v>17</v>
      </c>
      <c r="B6651" s="30" t="s">
        <v>34517</v>
      </c>
      <c r="C6651" s="29" t="s">
        <v>34893</v>
      </c>
      <c r="D6651" s="30" t="s">
        <v>34894</v>
      </c>
      <c r="E6651" s="29" t="s">
        <v>13097</v>
      </c>
      <c r="F6651" s="30" t="s">
        <v>34904</v>
      </c>
    </row>
    <row r="6652" spans="1:6" ht="28.8" hidden="1" x14ac:dyDescent="0.3">
      <c r="A6652" s="29">
        <v>17</v>
      </c>
      <c r="B6652" s="30" t="s">
        <v>34517</v>
      </c>
      <c r="C6652" s="29" t="s">
        <v>34905</v>
      </c>
      <c r="D6652" s="30" t="s">
        <v>34906</v>
      </c>
      <c r="E6652" s="29" t="s">
        <v>13099</v>
      </c>
      <c r="F6652" s="30" t="s">
        <v>34907</v>
      </c>
    </row>
    <row r="6653" spans="1:6" ht="28.8" hidden="1" x14ac:dyDescent="0.3">
      <c r="A6653" s="29">
        <v>17</v>
      </c>
      <c r="B6653" s="30" t="s">
        <v>34517</v>
      </c>
      <c r="C6653" s="29" t="s">
        <v>34905</v>
      </c>
      <c r="D6653" s="30" t="s">
        <v>34906</v>
      </c>
      <c r="E6653" s="29" t="s">
        <v>13101</v>
      </c>
      <c r="F6653" s="30" t="s">
        <v>34908</v>
      </c>
    </row>
    <row r="6654" spans="1:6" ht="28.8" hidden="1" x14ac:dyDescent="0.3">
      <c r="A6654" s="29">
        <v>17</v>
      </c>
      <c r="B6654" s="30" t="s">
        <v>34517</v>
      </c>
      <c r="C6654" s="29" t="s">
        <v>34905</v>
      </c>
      <c r="D6654" s="30" t="s">
        <v>34906</v>
      </c>
      <c r="E6654" s="29" t="s">
        <v>13103</v>
      </c>
      <c r="F6654" s="30" t="s">
        <v>34909</v>
      </c>
    </row>
    <row r="6655" spans="1:6" ht="28.8" hidden="1" x14ac:dyDescent="0.3">
      <c r="A6655" s="29">
        <v>17</v>
      </c>
      <c r="B6655" s="30" t="s">
        <v>34517</v>
      </c>
      <c r="C6655" s="29" t="s">
        <v>34905</v>
      </c>
      <c r="D6655" s="30" t="s">
        <v>34906</v>
      </c>
      <c r="E6655" s="29" t="s">
        <v>13105</v>
      </c>
      <c r="F6655" s="30" t="s">
        <v>34910</v>
      </c>
    </row>
    <row r="6656" spans="1:6" ht="28.8" hidden="1" x14ac:dyDescent="0.3">
      <c r="A6656" s="29">
        <v>17</v>
      </c>
      <c r="B6656" s="30" t="s">
        <v>34517</v>
      </c>
      <c r="C6656" s="29" t="s">
        <v>34905</v>
      </c>
      <c r="D6656" s="30" t="s">
        <v>34906</v>
      </c>
      <c r="E6656" s="29" t="s">
        <v>13107</v>
      </c>
      <c r="F6656" s="30" t="s">
        <v>34911</v>
      </c>
    </row>
    <row r="6657" spans="1:6" ht="28.8" hidden="1" x14ac:dyDescent="0.3">
      <c r="A6657" s="29">
        <v>17</v>
      </c>
      <c r="B6657" s="30" t="s">
        <v>34517</v>
      </c>
      <c r="C6657" s="29" t="s">
        <v>34905</v>
      </c>
      <c r="D6657" s="30" t="s">
        <v>34906</v>
      </c>
      <c r="E6657" s="29" t="s">
        <v>13109</v>
      </c>
      <c r="F6657" s="30" t="s">
        <v>34912</v>
      </c>
    </row>
    <row r="6658" spans="1:6" ht="28.8" hidden="1" x14ac:dyDescent="0.3">
      <c r="A6658" s="29">
        <v>17</v>
      </c>
      <c r="B6658" s="30" t="s">
        <v>34517</v>
      </c>
      <c r="C6658" s="29" t="s">
        <v>34905</v>
      </c>
      <c r="D6658" s="30" t="s">
        <v>34906</v>
      </c>
      <c r="E6658" s="29" t="s">
        <v>13111</v>
      </c>
      <c r="F6658" s="30" t="s">
        <v>34913</v>
      </c>
    </row>
    <row r="6659" spans="1:6" ht="28.8" hidden="1" x14ac:dyDescent="0.3">
      <c r="A6659" s="29">
        <v>17</v>
      </c>
      <c r="B6659" s="30" t="s">
        <v>34517</v>
      </c>
      <c r="C6659" s="29" t="s">
        <v>34905</v>
      </c>
      <c r="D6659" s="30" t="s">
        <v>34906</v>
      </c>
      <c r="E6659" s="29" t="s">
        <v>13113</v>
      </c>
      <c r="F6659" s="30" t="s">
        <v>34914</v>
      </c>
    </row>
    <row r="6660" spans="1:6" ht="28.8" hidden="1" x14ac:dyDescent="0.3">
      <c r="A6660" s="29">
        <v>17</v>
      </c>
      <c r="B6660" s="30" t="s">
        <v>34517</v>
      </c>
      <c r="C6660" s="29" t="s">
        <v>34905</v>
      </c>
      <c r="D6660" s="30" t="s">
        <v>34906</v>
      </c>
      <c r="E6660" s="29" t="s">
        <v>13115</v>
      </c>
      <c r="F6660" s="30" t="s">
        <v>34915</v>
      </c>
    </row>
    <row r="6661" spans="1:6" ht="28.8" hidden="1" x14ac:dyDescent="0.3">
      <c r="A6661" s="29">
        <v>17</v>
      </c>
      <c r="B6661" s="30" t="s">
        <v>34517</v>
      </c>
      <c r="C6661" s="29" t="s">
        <v>34905</v>
      </c>
      <c r="D6661" s="30" t="s">
        <v>34906</v>
      </c>
      <c r="E6661" s="29" t="s">
        <v>13117</v>
      </c>
      <c r="F6661" s="30" t="s">
        <v>34916</v>
      </c>
    </row>
    <row r="6662" spans="1:6" ht="28.8" hidden="1" x14ac:dyDescent="0.3">
      <c r="A6662" s="29">
        <v>17</v>
      </c>
      <c r="B6662" s="30" t="s">
        <v>34517</v>
      </c>
      <c r="C6662" s="29" t="s">
        <v>34917</v>
      </c>
      <c r="D6662" s="30" t="s">
        <v>34918</v>
      </c>
      <c r="E6662" s="29" t="s">
        <v>13119</v>
      </c>
      <c r="F6662" s="30" t="s">
        <v>34919</v>
      </c>
    </row>
    <row r="6663" spans="1:6" ht="28.8" hidden="1" x14ac:dyDescent="0.3">
      <c r="A6663" s="29">
        <v>17</v>
      </c>
      <c r="B6663" s="30" t="s">
        <v>34517</v>
      </c>
      <c r="C6663" s="29" t="s">
        <v>34917</v>
      </c>
      <c r="D6663" s="30" t="s">
        <v>34918</v>
      </c>
      <c r="E6663" s="29" t="s">
        <v>13121</v>
      </c>
      <c r="F6663" s="30" t="s">
        <v>34920</v>
      </c>
    </row>
    <row r="6664" spans="1:6" ht="28.8" hidden="1" x14ac:dyDescent="0.3">
      <c r="A6664" s="29">
        <v>17</v>
      </c>
      <c r="B6664" s="30" t="s">
        <v>34517</v>
      </c>
      <c r="C6664" s="29" t="s">
        <v>34917</v>
      </c>
      <c r="D6664" s="30" t="s">
        <v>34918</v>
      </c>
      <c r="E6664" s="29" t="s">
        <v>13123</v>
      </c>
      <c r="F6664" s="30" t="s">
        <v>34921</v>
      </c>
    </row>
    <row r="6665" spans="1:6" ht="28.8" hidden="1" x14ac:dyDescent="0.3">
      <c r="A6665" s="29">
        <v>17</v>
      </c>
      <c r="B6665" s="30" t="s">
        <v>34517</v>
      </c>
      <c r="C6665" s="29" t="s">
        <v>34917</v>
      </c>
      <c r="D6665" s="30" t="s">
        <v>34918</v>
      </c>
      <c r="E6665" s="29" t="s">
        <v>13125</v>
      </c>
      <c r="F6665" s="30" t="s">
        <v>34922</v>
      </c>
    </row>
    <row r="6666" spans="1:6" ht="28.8" hidden="1" x14ac:dyDescent="0.3">
      <c r="A6666" s="29">
        <v>17</v>
      </c>
      <c r="B6666" s="30" t="s">
        <v>34517</v>
      </c>
      <c r="C6666" s="29" t="s">
        <v>34923</v>
      </c>
      <c r="D6666" s="30" t="s">
        <v>34924</v>
      </c>
      <c r="E6666" s="29" t="s">
        <v>13127</v>
      </c>
      <c r="F6666" s="30" t="s">
        <v>34925</v>
      </c>
    </row>
    <row r="6667" spans="1:6" ht="28.8" hidden="1" x14ac:dyDescent="0.3">
      <c r="A6667" s="29">
        <v>17</v>
      </c>
      <c r="B6667" s="30" t="s">
        <v>34517</v>
      </c>
      <c r="C6667" s="29" t="s">
        <v>34923</v>
      </c>
      <c r="D6667" s="30" t="s">
        <v>34924</v>
      </c>
      <c r="E6667" s="29" t="s">
        <v>13129</v>
      </c>
      <c r="F6667" s="30" t="s">
        <v>34926</v>
      </c>
    </row>
    <row r="6668" spans="1:6" ht="28.8" hidden="1" x14ac:dyDescent="0.3">
      <c r="A6668" s="29">
        <v>17</v>
      </c>
      <c r="B6668" s="30" t="s">
        <v>34517</v>
      </c>
      <c r="C6668" s="29" t="s">
        <v>34923</v>
      </c>
      <c r="D6668" s="30" t="s">
        <v>34924</v>
      </c>
      <c r="E6668" s="29" t="s">
        <v>13131</v>
      </c>
      <c r="F6668" s="30" t="s">
        <v>34927</v>
      </c>
    </row>
    <row r="6669" spans="1:6" ht="28.8" hidden="1" x14ac:dyDescent="0.3">
      <c r="A6669" s="29">
        <v>17</v>
      </c>
      <c r="B6669" s="30" t="s">
        <v>34517</v>
      </c>
      <c r="C6669" s="29" t="s">
        <v>34923</v>
      </c>
      <c r="D6669" s="30" t="s">
        <v>34924</v>
      </c>
      <c r="E6669" s="29" t="s">
        <v>13133</v>
      </c>
      <c r="F6669" s="30" t="s">
        <v>34928</v>
      </c>
    </row>
    <row r="6670" spans="1:6" ht="28.8" hidden="1" x14ac:dyDescent="0.3">
      <c r="A6670" s="29">
        <v>17</v>
      </c>
      <c r="B6670" s="30" t="s">
        <v>34517</v>
      </c>
      <c r="C6670" s="29" t="s">
        <v>34923</v>
      </c>
      <c r="D6670" s="30" t="s">
        <v>34924</v>
      </c>
      <c r="E6670" s="29" t="s">
        <v>13135</v>
      </c>
      <c r="F6670" s="30" t="s">
        <v>34929</v>
      </c>
    </row>
    <row r="6671" spans="1:6" ht="28.8" hidden="1" x14ac:dyDescent="0.3">
      <c r="A6671" s="29">
        <v>17</v>
      </c>
      <c r="B6671" s="30" t="s">
        <v>34517</v>
      </c>
      <c r="C6671" s="29" t="s">
        <v>34923</v>
      </c>
      <c r="D6671" s="30" t="s">
        <v>34924</v>
      </c>
      <c r="E6671" s="29" t="s">
        <v>13137</v>
      </c>
      <c r="F6671" s="30" t="s">
        <v>34930</v>
      </c>
    </row>
    <row r="6672" spans="1:6" ht="28.8" hidden="1" x14ac:dyDescent="0.3">
      <c r="A6672" s="29">
        <v>17</v>
      </c>
      <c r="B6672" s="30" t="s">
        <v>34517</v>
      </c>
      <c r="C6672" s="29" t="s">
        <v>34923</v>
      </c>
      <c r="D6672" s="30" t="s">
        <v>34924</v>
      </c>
      <c r="E6672" s="29" t="s">
        <v>13139</v>
      </c>
      <c r="F6672" s="30" t="s">
        <v>34931</v>
      </c>
    </row>
    <row r="6673" spans="1:6" ht="28.8" hidden="1" x14ac:dyDescent="0.3">
      <c r="A6673" s="29">
        <v>17</v>
      </c>
      <c r="B6673" s="30" t="s">
        <v>34517</v>
      </c>
      <c r="C6673" s="29" t="s">
        <v>34932</v>
      </c>
      <c r="D6673" s="30" t="s">
        <v>34933</v>
      </c>
      <c r="E6673" s="29" t="s">
        <v>13141</v>
      </c>
      <c r="F6673" s="30" t="s">
        <v>34934</v>
      </c>
    </row>
    <row r="6674" spans="1:6" ht="28.8" hidden="1" x14ac:dyDescent="0.3">
      <c r="A6674" s="29">
        <v>17</v>
      </c>
      <c r="B6674" s="30" t="s">
        <v>34517</v>
      </c>
      <c r="C6674" s="29" t="s">
        <v>34932</v>
      </c>
      <c r="D6674" s="30" t="s">
        <v>34933</v>
      </c>
      <c r="E6674" s="29" t="s">
        <v>13143</v>
      </c>
      <c r="F6674" s="30" t="s">
        <v>34935</v>
      </c>
    </row>
    <row r="6675" spans="1:6" ht="28.8" hidden="1" x14ac:dyDescent="0.3">
      <c r="A6675" s="29">
        <v>17</v>
      </c>
      <c r="B6675" s="30" t="s">
        <v>34517</v>
      </c>
      <c r="C6675" s="29" t="s">
        <v>34932</v>
      </c>
      <c r="D6675" s="30" t="s">
        <v>34933</v>
      </c>
      <c r="E6675" s="29" t="s">
        <v>13145</v>
      </c>
      <c r="F6675" s="30" t="s">
        <v>34936</v>
      </c>
    </row>
    <row r="6676" spans="1:6" ht="28.8" hidden="1" x14ac:dyDescent="0.3">
      <c r="A6676" s="29">
        <v>17</v>
      </c>
      <c r="B6676" s="30" t="s">
        <v>34517</v>
      </c>
      <c r="C6676" s="29" t="s">
        <v>34932</v>
      </c>
      <c r="D6676" s="30" t="s">
        <v>34933</v>
      </c>
      <c r="E6676" s="29" t="s">
        <v>13147</v>
      </c>
      <c r="F6676" s="30" t="s">
        <v>34937</v>
      </c>
    </row>
    <row r="6677" spans="1:6" ht="43.2" hidden="1" x14ac:dyDescent="0.3">
      <c r="A6677" s="29">
        <v>17</v>
      </c>
      <c r="B6677" s="30" t="s">
        <v>34517</v>
      </c>
      <c r="C6677" s="29" t="s">
        <v>34932</v>
      </c>
      <c r="D6677" s="30" t="s">
        <v>34933</v>
      </c>
      <c r="E6677" s="29" t="s">
        <v>13149</v>
      </c>
      <c r="F6677" s="30" t="s">
        <v>34938</v>
      </c>
    </row>
    <row r="6678" spans="1:6" ht="28.8" hidden="1" x14ac:dyDescent="0.3">
      <c r="A6678" s="29">
        <v>17</v>
      </c>
      <c r="B6678" s="30" t="s">
        <v>34517</v>
      </c>
      <c r="C6678" s="29" t="s">
        <v>34932</v>
      </c>
      <c r="D6678" s="30" t="s">
        <v>34933</v>
      </c>
      <c r="E6678" s="29" t="s">
        <v>13151</v>
      </c>
      <c r="F6678" s="30" t="s">
        <v>34939</v>
      </c>
    </row>
    <row r="6679" spans="1:6" ht="28.8" hidden="1" x14ac:dyDescent="0.3">
      <c r="A6679" s="29">
        <v>17</v>
      </c>
      <c r="B6679" s="30" t="s">
        <v>34517</v>
      </c>
      <c r="C6679" s="29" t="s">
        <v>34932</v>
      </c>
      <c r="D6679" s="30" t="s">
        <v>34933</v>
      </c>
      <c r="E6679" s="29" t="s">
        <v>13153</v>
      </c>
      <c r="F6679" s="30" t="s">
        <v>34940</v>
      </c>
    </row>
    <row r="6680" spans="1:6" ht="28.8" hidden="1" x14ac:dyDescent="0.3">
      <c r="A6680" s="29">
        <v>17</v>
      </c>
      <c r="B6680" s="30" t="s">
        <v>34517</v>
      </c>
      <c r="C6680" s="29" t="s">
        <v>34932</v>
      </c>
      <c r="D6680" s="30" t="s">
        <v>34933</v>
      </c>
      <c r="E6680" s="29" t="s">
        <v>13155</v>
      </c>
      <c r="F6680" s="30" t="s">
        <v>34941</v>
      </c>
    </row>
    <row r="6681" spans="1:6" ht="28.8" hidden="1" x14ac:dyDescent="0.3">
      <c r="A6681" s="29">
        <v>17</v>
      </c>
      <c r="B6681" s="30" t="s">
        <v>34517</v>
      </c>
      <c r="C6681" s="29" t="s">
        <v>34932</v>
      </c>
      <c r="D6681" s="30" t="s">
        <v>34933</v>
      </c>
      <c r="E6681" s="29" t="s">
        <v>13157</v>
      </c>
      <c r="F6681" s="30" t="s">
        <v>34942</v>
      </c>
    </row>
    <row r="6682" spans="1:6" ht="28.8" hidden="1" x14ac:dyDescent="0.3">
      <c r="A6682" s="29">
        <v>17</v>
      </c>
      <c r="B6682" s="30" t="s">
        <v>34517</v>
      </c>
      <c r="C6682" s="29" t="s">
        <v>34943</v>
      </c>
      <c r="D6682" s="30" t="s">
        <v>34944</v>
      </c>
      <c r="E6682" s="29" t="s">
        <v>13159</v>
      </c>
      <c r="F6682" s="30" t="s">
        <v>34945</v>
      </c>
    </row>
    <row r="6683" spans="1:6" ht="28.8" hidden="1" x14ac:dyDescent="0.3">
      <c r="A6683" s="29">
        <v>17</v>
      </c>
      <c r="B6683" s="30" t="s">
        <v>34517</v>
      </c>
      <c r="C6683" s="29" t="s">
        <v>34943</v>
      </c>
      <c r="D6683" s="30" t="s">
        <v>34944</v>
      </c>
      <c r="E6683" s="29" t="s">
        <v>13161</v>
      </c>
      <c r="F6683" s="30" t="s">
        <v>34946</v>
      </c>
    </row>
    <row r="6684" spans="1:6" ht="28.8" hidden="1" x14ac:dyDescent="0.3">
      <c r="A6684" s="29">
        <v>17</v>
      </c>
      <c r="B6684" s="30" t="s">
        <v>34517</v>
      </c>
      <c r="C6684" s="29" t="s">
        <v>34943</v>
      </c>
      <c r="D6684" s="30" t="s">
        <v>34944</v>
      </c>
      <c r="E6684" s="29" t="s">
        <v>13163</v>
      </c>
      <c r="F6684" s="30" t="s">
        <v>34947</v>
      </c>
    </row>
    <row r="6685" spans="1:6" ht="28.8" hidden="1" x14ac:dyDescent="0.3">
      <c r="A6685" s="29">
        <v>17</v>
      </c>
      <c r="B6685" s="30" t="s">
        <v>34517</v>
      </c>
      <c r="C6685" s="29" t="s">
        <v>34943</v>
      </c>
      <c r="D6685" s="30" t="s">
        <v>34944</v>
      </c>
      <c r="E6685" s="29" t="s">
        <v>13165</v>
      </c>
      <c r="F6685" s="30" t="s">
        <v>34948</v>
      </c>
    </row>
    <row r="6686" spans="1:6" ht="28.8" hidden="1" x14ac:dyDescent="0.3">
      <c r="A6686" s="29">
        <v>17</v>
      </c>
      <c r="B6686" s="30" t="s">
        <v>34517</v>
      </c>
      <c r="C6686" s="29" t="s">
        <v>34943</v>
      </c>
      <c r="D6686" s="30" t="s">
        <v>34944</v>
      </c>
      <c r="E6686" s="29" t="s">
        <v>13167</v>
      </c>
      <c r="F6686" s="30" t="s">
        <v>34949</v>
      </c>
    </row>
    <row r="6687" spans="1:6" ht="28.8" hidden="1" x14ac:dyDescent="0.3">
      <c r="A6687" s="29">
        <v>17</v>
      </c>
      <c r="B6687" s="30" t="s">
        <v>34517</v>
      </c>
      <c r="C6687" s="29" t="s">
        <v>34950</v>
      </c>
      <c r="D6687" s="30" t="s">
        <v>34951</v>
      </c>
      <c r="E6687" s="29" t="s">
        <v>13169</v>
      </c>
      <c r="F6687" s="30" t="s">
        <v>34952</v>
      </c>
    </row>
    <row r="6688" spans="1:6" ht="28.8" hidden="1" x14ac:dyDescent="0.3">
      <c r="A6688" s="29">
        <v>17</v>
      </c>
      <c r="B6688" s="30" t="s">
        <v>34517</v>
      </c>
      <c r="C6688" s="29" t="s">
        <v>34950</v>
      </c>
      <c r="D6688" s="30" t="s">
        <v>34951</v>
      </c>
      <c r="E6688" s="29" t="s">
        <v>13171</v>
      </c>
      <c r="F6688" s="30" t="s">
        <v>34953</v>
      </c>
    </row>
    <row r="6689" spans="1:6" ht="28.8" hidden="1" x14ac:dyDescent="0.3">
      <c r="A6689" s="29">
        <v>17</v>
      </c>
      <c r="B6689" s="30" t="s">
        <v>34517</v>
      </c>
      <c r="C6689" s="29" t="s">
        <v>34950</v>
      </c>
      <c r="D6689" s="30" t="s">
        <v>34951</v>
      </c>
      <c r="E6689" s="29" t="s">
        <v>13173</v>
      </c>
      <c r="F6689" s="30" t="s">
        <v>34954</v>
      </c>
    </row>
    <row r="6690" spans="1:6" ht="28.8" hidden="1" x14ac:dyDescent="0.3">
      <c r="A6690" s="29">
        <v>17</v>
      </c>
      <c r="B6690" s="30" t="s">
        <v>34517</v>
      </c>
      <c r="C6690" s="29" t="s">
        <v>34950</v>
      </c>
      <c r="D6690" s="30" t="s">
        <v>34951</v>
      </c>
      <c r="E6690" s="29" t="s">
        <v>13175</v>
      </c>
      <c r="F6690" s="30" t="s">
        <v>34955</v>
      </c>
    </row>
    <row r="6691" spans="1:6" ht="28.8" hidden="1" x14ac:dyDescent="0.3">
      <c r="A6691" s="29">
        <v>17</v>
      </c>
      <c r="B6691" s="30" t="s">
        <v>34517</v>
      </c>
      <c r="C6691" s="29" t="s">
        <v>34950</v>
      </c>
      <c r="D6691" s="30" t="s">
        <v>34951</v>
      </c>
      <c r="E6691" s="29" t="s">
        <v>13177</v>
      </c>
      <c r="F6691" s="30" t="s">
        <v>34956</v>
      </c>
    </row>
    <row r="6692" spans="1:6" ht="28.8" hidden="1" x14ac:dyDescent="0.3">
      <c r="A6692" s="29">
        <v>17</v>
      </c>
      <c r="B6692" s="30" t="s">
        <v>34517</v>
      </c>
      <c r="C6692" s="29" t="s">
        <v>34950</v>
      </c>
      <c r="D6692" s="30" t="s">
        <v>34951</v>
      </c>
      <c r="E6692" s="29" t="s">
        <v>13179</v>
      </c>
      <c r="F6692" s="30" t="s">
        <v>34957</v>
      </c>
    </row>
    <row r="6693" spans="1:6" ht="28.8" hidden="1" x14ac:dyDescent="0.3">
      <c r="A6693" s="29">
        <v>17</v>
      </c>
      <c r="B6693" s="30" t="s">
        <v>34517</v>
      </c>
      <c r="C6693" s="29" t="s">
        <v>34950</v>
      </c>
      <c r="D6693" s="30" t="s">
        <v>34951</v>
      </c>
      <c r="E6693" s="29" t="s">
        <v>13181</v>
      </c>
      <c r="F6693" s="30" t="s">
        <v>34958</v>
      </c>
    </row>
    <row r="6694" spans="1:6" ht="28.8" hidden="1" x14ac:dyDescent="0.3">
      <c r="A6694" s="29">
        <v>17</v>
      </c>
      <c r="B6694" s="30" t="s">
        <v>34517</v>
      </c>
      <c r="C6694" s="29" t="s">
        <v>34959</v>
      </c>
      <c r="D6694" s="30" t="s">
        <v>34960</v>
      </c>
      <c r="E6694" s="29" t="s">
        <v>13183</v>
      </c>
      <c r="F6694" s="30" t="s">
        <v>34961</v>
      </c>
    </row>
    <row r="6695" spans="1:6" ht="28.8" hidden="1" x14ac:dyDescent="0.3">
      <c r="A6695" s="29">
        <v>17</v>
      </c>
      <c r="B6695" s="30" t="s">
        <v>34517</v>
      </c>
      <c r="C6695" s="29" t="s">
        <v>34959</v>
      </c>
      <c r="D6695" s="30" t="s">
        <v>34960</v>
      </c>
      <c r="E6695" s="29" t="s">
        <v>13185</v>
      </c>
      <c r="F6695" s="30" t="s">
        <v>34962</v>
      </c>
    </row>
    <row r="6696" spans="1:6" ht="28.8" hidden="1" x14ac:dyDescent="0.3">
      <c r="A6696" s="29">
        <v>17</v>
      </c>
      <c r="B6696" s="30" t="s">
        <v>34517</v>
      </c>
      <c r="C6696" s="29" t="s">
        <v>34959</v>
      </c>
      <c r="D6696" s="30" t="s">
        <v>34960</v>
      </c>
      <c r="E6696" s="29" t="s">
        <v>13187</v>
      </c>
      <c r="F6696" s="30" t="s">
        <v>34963</v>
      </c>
    </row>
    <row r="6697" spans="1:6" ht="28.8" hidden="1" x14ac:dyDescent="0.3">
      <c r="A6697" s="29">
        <v>17</v>
      </c>
      <c r="B6697" s="30" t="s">
        <v>34517</v>
      </c>
      <c r="C6697" s="29" t="s">
        <v>34959</v>
      </c>
      <c r="D6697" s="30" t="s">
        <v>34960</v>
      </c>
      <c r="E6697" s="29" t="s">
        <v>13189</v>
      </c>
      <c r="F6697" s="30" t="s">
        <v>34964</v>
      </c>
    </row>
    <row r="6698" spans="1:6" ht="28.8" hidden="1" x14ac:dyDescent="0.3">
      <c r="A6698" s="29">
        <v>17</v>
      </c>
      <c r="B6698" s="30" t="s">
        <v>34517</v>
      </c>
      <c r="C6698" s="29" t="s">
        <v>34959</v>
      </c>
      <c r="D6698" s="30" t="s">
        <v>34960</v>
      </c>
      <c r="E6698" s="29" t="s">
        <v>13191</v>
      </c>
      <c r="F6698" s="30" t="s">
        <v>34965</v>
      </c>
    </row>
    <row r="6699" spans="1:6" ht="28.8" hidden="1" x14ac:dyDescent="0.3">
      <c r="A6699" s="29">
        <v>17</v>
      </c>
      <c r="B6699" s="30" t="s">
        <v>34517</v>
      </c>
      <c r="C6699" s="29" t="s">
        <v>34959</v>
      </c>
      <c r="D6699" s="30" t="s">
        <v>34960</v>
      </c>
      <c r="E6699" s="29" t="s">
        <v>13193</v>
      </c>
      <c r="F6699" s="30" t="s">
        <v>34966</v>
      </c>
    </row>
    <row r="6700" spans="1:6" ht="28.8" hidden="1" x14ac:dyDescent="0.3">
      <c r="A6700" s="29">
        <v>17</v>
      </c>
      <c r="B6700" s="30" t="s">
        <v>34517</v>
      </c>
      <c r="C6700" s="29" t="s">
        <v>34959</v>
      </c>
      <c r="D6700" s="30" t="s">
        <v>34960</v>
      </c>
      <c r="E6700" s="29" t="s">
        <v>13195</v>
      </c>
      <c r="F6700" s="30" t="s">
        <v>34967</v>
      </c>
    </row>
    <row r="6701" spans="1:6" ht="28.8" hidden="1" x14ac:dyDescent="0.3">
      <c r="A6701" s="29">
        <v>17</v>
      </c>
      <c r="B6701" s="30" t="s">
        <v>34517</v>
      </c>
      <c r="C6701" s="29" t="s">
        <v>34959</v>
      </c>
      <c r="D6701" s="30" t="s">
        <v>34960</v>
      </c>
      <c r="E6701" s="29" t="s">
        <v>13197</v>
      </c>
      <c r="F6701" s="30" t="s">
        <v>34968</v>
      </c>
    </row>
    <row r="6702" spans="1:6" ht="28.8" hidden="1" x14ac:dyDescent="0.3">
      <c r="A6702" s="29">
        <v>17</v>
      </c>
      <c r="B6702" s="30" t="s">
        <v>34517</v>
      </c>
      <c r="C6702" s="29" t="s">
        <v>34969</v>
      </c>
      <c r="D6702" s="30" t="s">
        <v>34970</v>
      </c>
      <c r="E6702" s="29" t="s">
        <v>13199</v>
      </c>
      <c r="F6702" s="30" t="s">
        <v>34971</v>
      </c>
    </row>
    <row r="6703" spans="1:6" ht="28.8" hidden="1" x14ac:dyDescent="0.3">
      <c r="A6703" s="29">
        <v>17</v>
      </c>
      <c r="B6703" s="30" t="s">
        <v>34517</v>
      </c>
      <c r="C6703" s="29" t="s">
        <v>34969</v>
      </c>
      <c r="D6703" s="30" t="s">
        <v>34970</v>
      </c>
      <c r="E6703" s="29" t="s">
        <v>13201</v>
      </c>
      <c r="F6703" s="30" t="s">
        <v>34972</v>
      </c>
    </row>
    <row r="6704" spans="1:6" ht="28.8" hidden="1" x14ac:dyDescent="0.3">
      <c r="A6704" s="29">
        <v>17</v>
      </c>
      <c r="B6704" s="30" t="s">
        <v>34517</v>
      </c>
      <c r="C6704" s="29" t="s">
        <v>34969</v>
      </c>
      <c r="D6704" s="30" t="s">
        <v>34970</v>
      </c>
      <c r="E6704" s="29" t="s">
        <v>13203</v>
      </c>
      <c r="F6704" s="30" t="s">
        <v>34973</v>
      </c>
    </row>
    <row r="6705" spans="1:6" ht="28.8" hidden="1" x14ac:dyDescent="0.3">
      <c r="A6705" s="29">
        <v>17</v>
      </c>
      <c r="B6705" s="30" t="s">
        <v>34517</v>
      </c>
      <c r="C6705" s="29" t="s">
        <v>34969</v>
      </c>
      <c r="D6705" s="30" t="s">
        <v>34970</v>
      </c>
      <c r="E6705" s="29" t="s">
        <v>13205</v>
      </c>
      <c r="F6705" s="30" t="s">
        <v>34974</v>
      </c>
    </row>
    <row r="6706" spans="1:6" ht="28.8" hidden="1" x14ac:dyDescent="0.3">
      <c r="A6706" s="29">
        <v>17</v>
      </c>
      <c r="B6706" s="30" t="s">
        <v>34517</v>
      </c>
      <c r="C6706" s="29" t="s">
        <v>34969</v>
      </c>
      <c r="D6706" s="30" t="s">
        <v>34970</v>
      </c>
      <c r="E6706" s="29" t="s">
        <v>13207</v>
      </c>
      <c r="F6706" s="30" t="s">
        <v>34975</v>
      </c>
    </row>
    <row r="6707" spans="1:6" ht="28.8" hidden="1" x14ac:dyDescent="0.3">
      <c r="A6707" s="29">
        <v>17</v>
      </c>
      <c r="B6707" s="30" t="s">
        <v>34517</v>
      </c>
      <c r="C6707" s="29" t="s">
        <v>34969</v>
      </c>
      <c r="D6707" s="30" t="s">
        <v>34970</v>
      </c>
      <c r="E6707" s="29" t="s">
        <v>13209</v>
      </c>
      <c r="F6707" s="30" t="s">
        <v>34976</v>
      </c>
    </row>
    <row r="6708" spans="1:6" ht="28.8" hidden="1" x14ac:dyDescent="0.3">
      <c r="A6708" s="29">
        <v>17</v>
      </c>
      <c r="B6708" s="30" t="s">
        <v>34517</v>
      </c>
      <c r="C6708" s="29" t="s">
        <v>34969</v>
      </c>
      <c r="D6708" s="30" t="s">
        <v>34970</v>
      </c>
      <c r="E6708" s="29" t="s">
        <v>13211</v>
      </c>
      <c r="F6708" s="30" t="s">
        <v>34977</v>
      </c>
    </row>
    <row r="6709" spans="1:6" ht="28.8" hidden="1" x14ac:dyDescent="0.3">
      <c r="A6709" s="29">
        <v>17</v>
      </c>
      <c r="B6709" s="30" t="s">
        <v>34517</v>
      </c>
      <c r="C6709" s="29" t="s">
        <v>34969</v>
      </c>
      <c r="D6709" s="30" t="s">
        <v>34970</v>
      </c>
      <c r="E6709" s="29" t="s">
        <v>13213</v>
      </c>
      <c r="F6709" s="30" t="s">
        <v>34978</v>
      </c>
    </row>
    <row r="6710" spans="1:6" ht="28.8" hidden="1" x14ac:dyDescent="0.3">
      <c r="A6710" s="29">
        <v>17</v>
      </c>
      <c r="B6710" s="30" t="s">
        <v>34517</v>
      </c>
      <c r="C6710" s="29" t="s">
        <v>34969</v>
      </c>
      <c r="D6710" s="30" t="s">
        <v>34970</v>
      </c>
      <c r="E6710" s="29" t="s">
        <v>13215</v>
      </c>
      <c r="F6710" s="30" t="s">
        <v>34979</v>
      </c>
    </row>
    <row r="6711" spans="1:6" ht="28.8" hidden="1" x14ac:dyDescent="0.3">
      <c r="A6711" s="29">
        <v>17</v>
      </c>
      <c r="B6711" s="30" t="s">
        <v>34517</v>
      </c>
      <c r="C6711" s="29" t="s">
        <v>34980</v>
      </c>
      <c r="D6711" s="30" t="s">
        <v>34981</v>
      </c>
      <c r="E6711" s="29" t="s">
        <v>13217</v>
      </c>
      <c r="F6711" s="30" t="s">
        <v>34982</v>
      </c>
    </row>
    <row r="6712" spans="1:6" ht="28.8" hidden="1" x14ac:dyDescent="0.3">
      <c r="A6712" s="29">
        <v>17</v>
      </c>
      <c r="B6712" s="30" t="s">
        <v>34517</v>
      </c>
      <c r="C6712" s="29" t="s">
        <v>34980</v>
      </c>
      <c r="D6712" s="30" t="s">
        <v>34981</v>
      </c>
      <c r="E6712" s="29" t="s">
        <v>13219</v>
      </c>
      <c r="F6712" s="30" t="s">
        <v>34983</v>
      </c>
    </row>
    <row r="6713" spans="1:6" ht="28.8" hidden="1" x14ac:dyDescent="0.3">
      <c r="A6713" s="29">
        <v>17</v>
      </c>
      <c r="B6713" s="30" t="s">
        <v>34517</v>
      </c>
      <c r="C6713" s="29" t="s">
        <v>34980</v>
      </c>
      <c r="D6713" s="30" t="s">
        <v>34981</v>
      </c>
      <c r="E6713" s="29" t="s">
        <v>13221</v>
      </c>
      <c r="F6713" s="30" t="s">
        <v>34984</v>
      </c>
    </row>
    <row r="6714" spans="1:6" ht="28.8" hidden="1" x14ac:dyDescent="0.3">
      <c r="A6714" s="29">
        <v>17</v>
      </c>
      <c r="B6714" s="30" t="s">
        <v>34517</v>
      </c>
      <c r="C6714" s="29" t="s">
        <v>34980</v>
      </c>
      <c r="D6714" s="30" t="s">
        <v>34981</v>
      </c>
      <c r="E6714" s="29" t="s">
        <v>13223</v>
      </c>
      <c r="F6714" s="30" t="s">
        <v>34985</v>
      </c>
    </row>
    <row r="6715" spans="1:6" ht="28.8" hidden="1" x14ac:dyDescent="0.3">
      <c r="A6715" s="29">
        <v>17</v>
      </c>
      <c r="B6715" s="30" t="s">
        <v>34517</v>
      </c>
      <c r="C6715" s="29" t="s">
        <v>34980</v>
      </c>
      <c r="D6715" s="30" t="s">
        <v>34981</v>
      </c>
      <c r="E6715" s="29" t="s">
        <v>13225</v>
      </c>
      <c r="F6715" s="30" t="s">
        <v>34986</v>
      </c>
    </row>
    <row r="6716" spans="1:6" ht="28.8" hidden="1" x14ac:dyDescent="0.3">
      <c r="A6716" s="29">
        <v>17</v>
      </c>
      <c r="B6716" s="30" t="s">
        <v>34517</v>
      </c>
      <c r="C6716" s="29" t="s">
        <v>34980</v>
      </c>
      <c r="D6716" s="30" t="s">
        <v>34981</v>
      </c>
      <c r="E6716" s="29" t="s">
        <v>13227</v>
      </c>
      <c r="F6716" s="30" t="s">
        <v>34987</v>
      </c>
    </row>
    <row r="6717" spans="1:6" ht="28.8" hidden="1" x14ac:dyDescent="0.3">
      <c r="A6717" s="29">
        <v>17</v>
      </c>
      <c r="B6717" s="30" t="s">
        <v>34517</v>
      </c>
      <c r="C6717" s="29" t="s">
        <v>34988</v>
      </c>
      <c r="D6717" s="30" t="s">
        <v>34989</v>
      </c>
      <c r="E6717" s="29" t="s">
        <v>13229</v>
      </c>
      <c r="F6717" s="30" t="s">
        <v>34990</v>
      </c>
    </row>
    <row r="6718" spans="1:6" ht="28.8" hidden="1" x14ac:dyDescent="0.3">
      <c r="A6718" s="29">
        <v>17</v>
      </c>
      <c r="B6718" s="30" t="s">
        <v>34517</v>
      </c>
      <c r="C6718" s="29" t="s">
        <v>34988</v>
      </c>
      <c r="D6718" s="30" t="s">
        <v>34989</v>
      </c>
      <c r="E6718" s="29" t="s">
        <v>13231</v>
      </c>
      <c r="F6718" s="30" t="s">
        <v>34991</v>
      </c>
    </row>
    <row r="6719" spans="1:6" ht="28.8" hidden="1" x14ac:dyDescent="0.3">
      <c r="A6719" s="29">
        <v>17</v>
      </c>
      <c r="B6719" s="30" t="s">
        <v>34517</v>
      </c>
      <c r="C6719" s="29" t="s">
        <v>34988</v>
      </c>
      <c r="D6719" s="30" t="s">
        <v>34989</v>
      </c>
      <c r="E6719" s="29" t="s">
        <v>13233</v>
      </c>
      <c r="F6719" s="30" t="s">
        <v>34992</v>
      </c>
    </row>
    <row r="6720" spans="1:6" ht="28.8" hidden="1" x14ac:dyDescent="0.3">
      <c r="A6720" s="29">
        <v>17</v>
      </c>
      <c r="B6720" s="30" t="s">
        <v>34517</v>
      </c>
      <c r="C6720" s="29" t="s">
        <v>34988</v>
      </c>
      <c r="D6720" s="30" t="s">
        <v>34989</v>
      </c>
      <c r="E6720" s="29" t="s">
        <v>13235</v>
      </c>
      <c r="F6720" s="30" t="s">
        <v>34993</v>
      </c>
    </row>
    <row r="6721" spans="1:6" ht="28.8" hidden="1" x14ac:dyDescent="0.3">
      <c r="A6721" s="29">
        <v>17</v>
      </c>
      <c r="B6721" s="30" t="s">
        <v>34517</v>
      </c>
      <c r="C6721" s="29" t="s">
        <v>34988</v>
      </c>
      <c r="D6721" s="30" t="s">
        <v>34989</v>
      </c>
      <c r="E6721" s="29" t="s">
        <v>13237</v>
      </c>
      <c r="F6721" s="30" t="s">
        <v>34994</v>
      </c>
    </row>
    <row r="6722" spans="1:6" ht="28.8" hidden="1" x14ac:dyDescent="0.3">
      <c r="A6722" s="29">
        <v>17</v>
      </c>
      <c r="B6722" s="30" t="s">
        <v>34517</v>
      </c>
      <c r="C6722" s="29" t="s">
        <v>34988</v>
      </c>
      <c r="D6722" s="30" t="s">
        <v>34989</v>
      </c>
      <c r="E6722" s="29" t="s">
        <v>13239</v>
      </c>
      <c r="F6722" s="30" t="s">
        <v>34995</v>
      </c>
    </row>
    <row r="6723" spans="1:6" ht="28.8" hidden="1" x14ac:dyDescent="0.3">
      <c r="A6723" s="29">
        <v>17</v>
      </c>
      <c r="B6723" s="30" t="s">
        <v>34517</v>
      </c>
      <c r="C6723" s="29" t="s">
        <v>34988</v>
      </c>
      <c r="D6723" s="30" t="s">
        <v>34989</v>
      </c>
      <c r="E6723" s="29" t="s">
        <v>13241</v>
      </c>
      <c r="F6723" s="30" t="s">
        <v>34996</v>
      </c>
    </row>
    <row r="6724" spans="1:6" ht="28.8" hidden="1" x14ac:dyDescent="0.3">
      <c r="A6724" s="29">
        <v>17</v>
      </c>
      <c r="B6724" s="30" t="s">
        <v>34517</v>
      </c>
      <c r="C6724" s="29" t="s">
        <v>34988</v>
      </c>
      <c r="D6724" s="30" t="s">
        <v>34989</v>
      </c>
      <c r="E6724" s="29" t="s">
        <v>13243</v>
      </c>
      <c r="F6724" s="30" t="s">
        <v>34997</v>
      </c>
    </row>
    <row r="6725" spans="1:6" ht="28.8" hidden="1" x14ac:dyDescent="0.3">
      <c r="A6725" s="29">
        <v>17</v>
      </c>
      <c r="B6725" s="30" t="s">
        <v>34517</v>
      </c>
      <c r="C6725" s="29" t="s">
        <v>34988</v>
      </c>
      <c r="D6725" s="30" t="s">
        <v>34989</v>
      </c>
      <c r="E6725" s="29" t="s">
        <v>13245</v>
      </c>
      <c r="F6725" s="30" t="s">
        <v>34998</v>
      </c>
    </row>
    <row r="6726" spans="1:6" ht="28.8" hidden="1" x14ac:dyDescent="0.3">
      <c r="A6726" s="29">
        <v>17</v>
      </c>
      <c r="B6726" s="30" t="s">
        <v>34517</v>
      </c>
      <c r="C6726" s="29" t="s">
        <v>34988</v>
      </c>
      <c r="D6726" s="30" t="s">
        <v>34989</v>
      </c>
      <c r="E6726" s="29" t="s">
        <v>13247</v>
      </c>
      <c r="F6726" s="30" t="s">
        <v>34999</v>
      </c>
    </row>
    <row r="6727" spans="1:6" ht="28.8" hidden="1" x14ac:dyDescent="0.3">
      <c r="A6727" s="29">
        <v>17</v>
      </c>
      <c r="B6727" s="30" t="s">
        <v>34517</v>
      </c>
      <c r="C6727" s="29" t="s">
        <v>35000</v>
      </c>
      <c r="D6727" s="30" t="s">
        <v>35001</v>
      </c>
      <c r="E6727" s="29" t="s">
        <v>13249</v>
      </c>
      <c r="F6727" s="30" t="s">
        <v>35002</v>
      </c>
    </row>
    <row r="6728" spans="1:6" ht="28.8" hidden="1" x14ac:dyDescent="0.3">
      <c r="A6728" s="29">
        <v>17</v>
      </c>
      <c r="B6728" s="30" t="s">
        <v>34517</v>
      </c>
      <c r="C6728" s="29" t="s">
        <v>35000</v>
      </c>
      <c r="D6728" s="30" t="s">
        <v>35001</v>
      </c>
      <c r="E6728" s="29" t="s">
        <v>13251</v>
      </c>
      <c r="F6728" s="30" t="s">
        <v>35003</v>
      </c>
    </row>
    <row r="6729" spans="1:6" ht="28.8" hidden="1" x14ac:dyDescent="0.3">
      <c r="A6729" s="29">
        <v>17</v>
      </c>
      <c r="B6729" s="30" t="s">
        <v>34517</v>
      </c>
      <c r="C6729" s="29" t="s">
        <v>35000</v>
      </c>
      <c r="D6729" s="30" t="s">
        <v>35001</v>
      </c>
      <c r="E6729" s="29" t="s">
        <v>13253</v>
      </c>
      <c r="F6729" s="30" t="s">
        <v>35004</v>
      </c>
    </row>
    <row r="6730" spans="1:6" ht="28.8" hidden="1" x14ac:dyDescent="0.3">
      <c r="A6730" s="29">
        <v>17</v>
      </c>
      <c r="B6730" s="30" t="s">
        <v>34517</v>
      </c>
      <c r="C6730" s="29" t="s">
        <v>35000</v>
      </c>
      <c r="D6730" s="30" t="s">
        <v>35001</v>
      </c>
      <c r="E6730" s="29" t="s">
        <v>13255</v>
      </c>
      <c r="F6730" s="30" t="s">
        <v>35005</v>
      </c>
    </row>
    <row r="6731" spans="1:6" ht="28.8" hidden="1" x14ac:dyDescent="0.3">
      <c r="A6731" s="29">
        <v>17</v>
      </c>
      <c r="B6731" s="30" t="s">
        <v>34517</v>
      </c>
      <c r="C6731" s="29" t="s">
        <v>35000</v>
      </c>
      <c r="D6731" s="30" t="s">
        <v>35001</v>
      </c>
      <c r="E6731" s="29" t="s">
        <v>13257</v>
      </c>
      <c r="F6731" s="30" t="s">
        <v>35006</v>
      </c>
    </row>
    <row r="6732" spans="1:6" ht="28.8" hidden="1" x14ac:dyDescent="0.3">
      <c r="A6732" s="29">
        <v>17</v>
      </c>
      <c r="B6732" s="30" t="s">
        <v>34517</v>
      </c>
      <c r="C6732" s="29" t="s">
        <v>35000</v>
      </c>
      <c r="D6732" s="30" t="s">
        <v>35001</v>
      </c>
      <c r="E6732" s="29" t="s">
        <v>13259</v>
      </c>
      <c r="F6732" s="30" t="s">
        <v>35007</v>
      </c>
    </row>
    <row r="6733" spans="1:6" ht="28.8" hidden="1" x14ac:dyDescent="0.3">
      <c r="A6733" s="29">
        <v>17</v>
      </c>
      <c r="B6733" s="30" t="s">
        <v>34517</v>
      </c>
      <c r="C6733" s="29" t="s">
        <v>35000</v>
      </c>
      <c r="D6733" s="30" t="s">
        <v>35001</v>
      </c>
      <c r="E6733" s="29" t="s">
        <v>13261</v>
      </c>
      <c r="F6733" s="30" t="s">
        <v>35008</v>
      </c>
    </row>
    <row r="6734" spans="1:6" ht="28.8" hidden="1" x14ac:dyDescent="0.3">
      <c r="A6734" s="29">
        <v>17</v>
      </c>
      <c r="B6734" s="30" t="s">
        <v>34517</v>
      </c>
      <c r="C6734" s="29" t="s">
        <v>35000</v>
      </c>
      <c r="D6734" s="30" t="s">
        <v>35001</v>
      </c>
      <c r="E6734" s="29" t="s">
        <v>13263</v>
      </c>
      <c r="F6734" s="30" t="s">
        <v>35009</v>
      </c>
    </row>
    <row r="6735" spans="1:6" ht="28.8" hidden="1" x14ac:dyDescent="0.3">
      <c r="A6735" s="29">
        <v>17</v>
      </c>
      <c r="B6735" s="30" t="s">
        <v>34517</v>
      </c>
      <c r="C6735" s="29" t="s">
        <v>35000</v>
      </c>
      <c r="D6735" s="30" t="s">
        <v>35001</v>
      </c>
      <c r="E6735" s="29" t="s">
        <v>13265</v>
      </c>
      <c r="F6735" s="30" t="s">
        <v>35010</v>
      </c>
    </row>
    <row r="6736" spans="1:6" ht="28.8" hidden="1" x14ac:dyDescent="0.3">
      <c r="A6736" s="29">
        <v>17</v>
      </c>
      <c r="B6736" s="30" t="s">
        <v>34517</v>
      </c>
      <c r="C6736" s="29" t="s">
        <v>35011</v>
      </c>
      <c r="D6736" s="30" t="s">
        <v>35012</v>
      </c>
      <c r="E6736" s="29" t="s">
        <v>13267</v>
      </c>
      <c r="F6736" s="30" t="s">
        <v>35013</v>
      </c>
    </row>
    <row r="6737" spans="1:6" ht="28.8" hidden="1" x14ac:dyDescent="0.3">
      <c r="A6737" s="29">
        <v>17</v>
      </c>
      <c r="B6737" s="30" t="s">
        <v>34517</v>
      </c>
      <c r="C6737" s="29" t="s">
        <v>35011</v>
      </c>
      <c r="D6737" s="30" t="s">
        <v>35012</v>
      </c>
      <c r="E6737" s="29" t="s">
        <v>13269</v>
      </c>
      <c r="F6737" s="30" t="s">
        <v>35014</v>
      </c>
    </row>
    <row r="6738" spans="1:6" ht="28.8" hidden="1" x14ac:dyDescent="0.3">
      <c r="A6738" s="29">
        <v>17</v>
      </c>
      <c r="B6738" s="30" t="s">
        <v>34517</v>
      </c>
      <c r="C6738" s="29" t="s">
        <v>35011</v>
      </c>
      <c r="D6738" s="30" t="s">
        <v>35012</v>
      </c>
      <c r="E6738" s="29" t="s">
        <v>13271</v>
      </c>
      <c r="F6738" s="30" t="s">
        <v>35015</v>
      </c>
    </row>
    <row r="6739" spans="1:6" ht="28.8" hidden="1" x14ac:dyDescent="0.3">
      <c r="A6739" s="29">
        <v>17</v>
      </c>
      <c r="B6739" s="30" t="s">
        <v>34517</v>
      </c>
      <c r="C6739" s="29" t="s">
        <v>35011</v>
      </c>
      <c r="D6739" s="30" t="s">
        <v>35012</v>
      </c>
      <c r="E6739" s="29" t="s">
        <v>13273</v>
      </c>
      <c r="F6739" s="30" t="s">
        <v>35016</v>
      </c>
    </row>
    <row r="6740" spans="1:6" ht="28.8" hidden="1" x14ac:dyDescent="0.3">
      <c r="A6740" s="29">
        <v>17</v>
      </c>
      <c r="B6740" s="30" t="s">
        <v>34517</v>
      </c>
      <c r="C6740" s="29" t="s">
        <v>35011</v>
      </c>
      <c r="D6740" s="30" t="s">
        <v>35012</v>
      </c>
      <c r="E6740" s="29" t="s">
        <v>13275</v>
      </c>
      <c r="F6740" s="30" t="s">
        <v>35017</v>
      </c>
    </row>
    <row r="6741" spans="1:6" ht="28.8" hidden="1" x14ac:dyDescent="0.3">
      <c r="A6741" s="29">
        <v>17</v>
      </c>
      <c r="B6741" s="30" t="s">
        <v>34517</v>
      </c>
      <c r="C6741" s="29" t="s">
        <v>35011</v>
      </c>
      <c r="D6741" s="30" t="s">
        <v>35012</v>
      </c>
      <c r="E6741" s="29" t="s">
        <v>13277</v>
      </c>
      <c r="F6741" s="30" t="s">
        <v>35018</v>
      </c>
    </row>
    <row r="6742" spans="1:6" ht="28.8" hidden="1" x14ac:dyDescent="0.3">
      <c r="A6742" s="29">
        <v>17</v>
      </c>
      <c r="B6742" s="30" t="s">
        <v>34517</v>
      </c>
      <c r="C6742" s="29" t="s">
        <v>35011</v>
      </c>
      <c r="D6742" s="30" t="s">
        <v>35012</v>
      </c>
      <c r="E6742" s="29" t="s">
        <v>13279</v>
      </c>
      <c r="F6742" s="30" t="s">
        <v>35019</v>
      </c>
    </row>
    <row r="6743" spans="1:6" ht="28.8" hidden="1" x14ac:dyDescent="0.3">
      <c r="A6743" s="29">
        <v>17</v>
      </c>
      <c r="B6743" s="30" t="s">
        <v>34517</v>
      </c>
      <c r="C6743" s="29" t="s">
        <v>35011</v>
      </c>
      <c r="D6743" s="30" t="s">
        <v>35012</v>
      </c>
      <c r="E6743" s="29" t="s">
        <v>13281</v>
      </c>
      <c r="F6743" s="30" t="s">
        <v>35020</v>
      </c>
    </row>
    <row r="6744" spans="1:6" ht="28.8" hidden="1" x14ac:dyDescent="0.3">
      <c r="A6744" s="29">
        <v>17</v>
      </c>
      <c r="B6744" s="30" t="s">
        <v>34517</v>
      </c>
      <c r="C6744" s="29" t="s">
        <v>35011</v>
      </c>
      <c r="D6744" s="30" t="s">
        <v>35012</v>
      </c>
      <c r="E6744" s="29" t="s">
        <v>13283</v>
      </c>
      <c r="F6744" s="30" t="s">
        <v>35021</v>
      </c>
    </row>
    <row r="6745" spans="1:6" ht="28.8" hidden="1" x14ac:dyDescent="0.3">
      <c r="A6745" s="29">
        <v>17</v>
      </c>
      <c r="B6745" s="30" t="s">
        <v>34517</v>
      </c>
      <c r="C6745" s="29" t="s">
        <v>35011</v>
      </c>
      <c r="D6745" s="30" t="s">
        <v>35012</v>
      </c>
      <c r="E6745" s="29" t="s">
        <v>13285</v>
      </c>
      <c r="F6745" s="30" t="s">
        <v>35022</v>
      </c>
    </row>
    <row r="6746" spans="1:6" ht="43.2" hidden="1" x14ac:dyDescent="0.3">
      <c r="A6746" s="29">
        <v>17</v>
      </c>
      <c r="B6746" s="30" t="s">
        <v>34517</v>
      </c>
      <c r="C6746" s="29" t="s">
        <v>35023</v>
      </c>
      <c r="D6746" s="30" t="s">
        <v>35024</v>
      </c>
      <c r="E6746" s="29" t="s">
        <v>13287</v>
      </c>
      <c r="F6746" s="30" t="s">
        <v>35025</v>
      </c>
    </row>
    <row r="6747" spans="1:6" ht="43.2" hidden="1" x14ac:dyDescent="0.3">
      <c r="A6747" s="29">
        <v>17</v>
      </c>
      <c r="B6747" s="30" t="s">
        <v>34517</v>
      </c>
      <c r="C6747" s="29" t="s">
        <v>35023</v>
      </c>
      <c r="D6747" s="30" t="s">
        <v>35024</v>
      </c>
      <c r="E6747" s="29" t="s">
        <v>13289</v>
      </c>
      <c r="F6747" s="30" t="s">
        <v>35026</v>
      </c>
    </row>
    <row r="6748" spans="1:6" ht="43.2" hidden="1" x14ac:dyDescent="0.3">
      <c r="A6748" s="29">
        <v>17</v>
      </c>
      <c r="B6748" s="30" t="s">
        <v>34517</v>
      </c>
      <c r="C6748" s="29" t="s">
        <v>35023</v>
      </c>
      <c r="D6748" s="30" t="s">
        <v>35024</v>
      </c>
      <c r="E6748" s="29" t="s">
        <v>13291</v>
      </c>
      <c r="F6748" s="30" t="s">
        <v>35027</v>
      </c>
    </row>
    <row r="6749" spans="1:6" ht="43.2" hidden="1" x14ac:dyDescent="0.3">
      <c r="A6749" s="29">
        <v>17</v>
      </c>
      <c r="B6749" s="30" t="s">
        <v>34517</v>
      </c>
      <c r="C6749" s="29" t="s">
        <v>35023</v>
      </c>
      <c r="D6749" s="30" t="s">
        <v>35024</v>
      </c>
      <c r="E6749" s="29" t="s">
        <v>13293</v>
      </c>
      <c r="F6749" s="30" t="s">
        <v>35028</v>
      </c>
    </row>
    <row r="6750" spans="1:6" ht="43.2" hidden="1" x14ac:dyDescent="0.3">
      <c r="A6750" s="29">
        <v>17</v>
      </c>
      <c r="B6750" s="30" t="s">
        <v>34517</v>
      </c>
      <c r="C6750" s="29" t="s">
        <v>35023</v>
      </c>
      <c r="D6750" s="30" t="s">
        <v>35024</v>
      </c>
      <c r="E6750" s="29" t="s">
        <v>13295</v>
      </c>
      <c r="F6750" s="30" t="s">
        <v>35029</v>
      </c>
    </row>
    <row r="6751" spans="1:6" ht="43.2" hidden="1" x14ac:dyDescent="0.3">
      <c r="A6751" s="29">
        <v>17</v>
      </c>
      <c r="B6751" s="30" t="s">
        <v>34517</v>
      </c>
      <c r="C6751" s="29" t="s">
        <v>35023</v>
      </c>
      <c r="D6751" s="30" t="s">
        <v>35024</v>
      </c>
      <c r="E6751" s="29" t="s">
        <v>13297</v>
      </c>
      <c r="F6751" s="30" t="s">
        <v>35030</v>
      </c>
    </row>
    <row r="6752" spans="1:6" ht="43.2" hidden="1" x14ac:dyDescent="0.3">
      <c r="A6752" s="29">
        <v>17</v>
      </c>
      <c r="B6752" s="30" t="s">
        <v>34517</v>
      </c>
      <c r="C6752" s="29" t="s">
        <v>35023</v>
      </c>
      <c r="D6752" s="30" t="s">
        <v>35024</v>
      </c>
      <c r="E6752" s="29" t="s">
        <v>13299</v>
      </c>
      <c r="F6752" s="30" t="s">
        <v>35031</v>
      </c>
    </row>
    <row r="6753" spans="1:6" ht="43.2" hidden="1" x14ac:dyDescent="0.3">
      <c r="A6753" s="29">
        <v>17</v>
      </c>
      <c r="B6753" s="30" t="s">
        <v>34517</v>
      </c>
      <c r="C6753" s="29" t="s">
        <v>35023</v>
      </c>
      <c r="D6753" s="30" t="s">
        <v>35024</v>
      </c>
      <c r="E6753" s="29" t="s">
        <v>13301</v>
      </c>
      <c r="F6753" s="30" t="s">
        <v>35032</v>
      </c>
    </row>
    <row r="6754" spans="1:6" ht="43.2" hidden="1" x14ac:dyDescent="0.3">
      <c r="A6754" s="29">
        <v>17</v>
      </c>
      <c r="B6754" s="30" t="s">
        <v>34517</v>
      </c>
      <c r="C6754" s="29" t="s">
        <v>35023</v>
      </c>
      <c r="D6754" s="30" t="s">
        <v>35024</v>
      </c>
      <c r="E6754" s="29" t="s">
        <v>13303</v>
      </c>
      <c r="F6754" s="30" t="s">
        <v>35033</v>
      </c>
    </row>
    <row r="6755" spans="1:6" ht="28.8" hidden="1" x14ac:dyDescent="0.3">
      <c r="A6755" s="29">
        <v>17</v>
      </c>
      <c r="B6755" s="30" t="s">
        <v>34517</v>
      </c>
      <c r="C6755" s="29" t="s">
        <v>35034</v>
      </c>
      <c r="D6755" s="30" t="s">
        <v>35035</v>
      </c>
      <c r="E6755" s="29" t="s">
        <v>13305</v>
      </c>
      <c r="F6755" s="30" t="s">
        <v>35036</v>
      </c>
    </row>
    <row r="6756" spans="1:6" ht="28.8" hidden="1" x14ac:dyDescent="0.3">
      <c r="A6756" s="29">
        <v>17</v>
      </c>
      <c r="B6756" s="30" t="s">
        <v>34517</v>
      </c>
      <c r="C6756" s="29" t="s">
        <v>35034</v>
      </c>
      <c r="D6756" s="30" t="s">
        <v>35035</v>
      </c>
      <c r="E6756" s="29" t="s">
        <v>13307</v>
      </c>
      <c r="F6756" s="30" t="s">
        <v>35037</v>
      </c>
    </row>
    <row r="6757" spans="1:6" ht="28.8" hidden="1" x14ac:dyDescent="0.3">
      <c r="A6757" s="29">
        <v>17</v>
      </c>
      <c r="B6757" s="30" t="s">
        <v>34517</v>
      </c>
      <c r="C6757" s="29" t="s">
        <v>35034</v>
      </c>
      <c r="D6757" s="30" t="s">
        <v>35035</v>
      </c>
      <c r="E6757" s="29" t="s">
        <v>13309</v>
      </c>
      <c r="F6757" s="30" t="s">
        <v>35038</v>
      </c>
    </row>
    <row r="6758" spans="1:6" ht="28.8" hidden="1" x14ac:dyDescent="0.3">
      <c r="A6758" s="29">
        <v>17</v>
      </c>
      <c r="B6758" s="30" t="s">
        <v>34517</v>
      </c>
      <c r="C6758" s="29" t="s">
        <v>35034</v>
      </c>
      <c r="D6758" s="30" t="s">
        <v>35035</v>
      </c>
      <c r="E6758" s="29" t="s">
        <v>13311</v>
      </c>
      <c r="F6758" s="30" t="s">
        <v>35039</v>
      </c>
    </row>
    <row r="6759" spans="1:6" ht="28.8" hidden="1" x14ac:dyDescent="0.3">
      <c r="A6759" s="29">
        <v>17</v>
      </c>
      <c r="B6759" s="30" t="s">
        <v>34517</v>
      </c>
      <c r="C6759" s="29" t="s">
        <v>35034</v>
      </c>
      <c r="D6759" s="30" t="s">
        <v>35035</v>
      </c>
      <c r="E6759" s="29" t="s">
        <v>13313</v>
      </c>
      <c r="F6759" s="30" t="s">
        <v>35040</v>
      </c>
    </row>
    <row r="6760" spans="1:6" ht="28.8" hidden="1" x14ac:dyDescent="0.3">
      <c r="A6760" s="29">
        <v>17</v>
      </c>
      <c r="B6760" s="30" t="s">
        <v>34517</v>
      </c>
      <c r="C6760" s="29" t="s">
        <v>35034</v>
      </c>
      <c r="D6760" s="30" t="s">
        <v>35035</v>
      </c>
      <c r="E6760" s="29" t="s">
        <v>13315</v>
      </c>
      <c r="F6760" s="30" t="s">
        <v>35041</v>
      </c>
    </row>
    <row r="6761" spans="1:6" ht="28.8" hidden="1" x14ac:dyDescent="0.3">
      <c r="A6761" s="29">
        <v>17</v>
      </c>
      <c r="B6761" s="30" t="s">
        <v>34517</v>
      </c>
      <c r="C6761" s="29" t="s">
        <v>35034</v>
      </c>
      <c r="D6761" s="30" t="s">
        <v>35035</v>
      </c>
      <c r="E6761" s="29" t="s">
        <v>13317</v>
      </c>
      <c r="F6761" s="30" t="s">
        <v>35042</v>
      </c>
    </row>
    <row r="6762" spans="1:6" ht="28.8" hidden="1" x14ac:dyDescent="0.3">
      <c r="A6762" s="29">
        <v>17</v>
      </c>
      <c r="B6762" s="30" t="s">
        <v>34517</v>
      </c>
      <c r="C6762" s="29" t="s">
        <v>35043</v>
      </c>
      <c r="D6762" s="30" t="s">
        <v>35044</v>
      </c>
      <c r="E6762" s="29" t="s">
        <v>13319</v>
      </c>
      <c r="F6762" s="30" t="s">
        <v>35045</v>
      </c>
    </row>
    <row r="6763" spans="1:6" ht="28.8" hidden="1" x14ac:dyDescent="0.3">
      <c r="A6763" s="29">
        <v>17</v>
      </c>
      <c r="B6763" s="30" t="s">
        <v>34517</v>
      </c>
      <c r="C6763" s="29" t="s">
        <v>35043</v>
      </c>
      <c r="D6763" s="30" t="s">
        <v>35044</v>
      </c>
      <c r="E6763" s="29" t="s">
        <v>13321</v>
      </c>
      <c r="F6763" s="30" t="s">
        <v>35046</v>
      </c>
    </row>
    <row r="6764" spans="1:6" ht="28.8" hidden="1" x14ac:dyDescent="0.3">
      <c r="A6764" s="29">
        <v>17</v>
      </c>
      <c r="B6764" s="30" t="s">
        <v>34517</v>
      </c>
      <c r="C6764" s="29" t="s">
        <v>35043</v>
      </c>
      <c r="D6764" s="30" t="s">
        <v>35044</v>
      </c>
      <c r="E6764" s="29" t="s">
        <v>13323</v>
      </c>
      <c r="F6764" s="30" t="s">
        <v>35047</v>
      </c>
    </row>
    <row r="6765" spans="1:6" ht="28.8" hidden="1" x14ac:dyDescent="0.3">
      <c r="A6765" s="29">
        <v>17</v>
      </c>
      <c r="B6765" s="30" t="s">
        <v>34517</v>
      </c>
      <c r="C6765" s="29" t="s">
        <v>35043</v>
      </c>
      <c r="D6765" s="30" t="s">
        <v>35044</v>
      </c>
      <c r="E6765" s="29" t="s">
        <v>13325</v>
      </c>
      <c r="F6765" s="30" t="s">
        <v>35048</v>
      </c>
    </row>
    <row r="6766" spans="1:6" ht="28.8" hidden="1" x14ac:dyDescent="0.3">
      <c r="A6766" s="29">
        <v>17</v>
      </c>
      <c r="B6766" s="30" t="s">
        <v>34517</v>
      </c>
      <c r="C6766" s="29" t="s">
        <v>35049</v>
      </c>
      <c r="D6766" s="30" t="s">
        <v>35050</v>
      </c>
      <c r="E6766" s="29" t="s">
        <v>13327</v>
      </c>
      <c r="F6766" s="30" t="s">
        <v>35051</v>
      </c>
    </row>
    <row r="6767" spans="1:6" ht="28.8" hidden="1" x14ac:dyDescent="0.3">
      <c r="A6767" s="29">
        <v>17</v>
      </c>
      <c r="B6767" s="30" t="s">
        <v>34517</v>
      </c>
      <c r="C6767" s="29" t="s">
        <v>35049</v>
      </c>
      <c r="D6767" s="30" t="s">
        <v>35050</v>
      </c>
      <c r="E6767" s="29" t="s">
        <v>13329</v>
      </c>
      <c r="F6767" s="30" t="s">
        <v>35052</v>
      </c>
    </row>
    <row r="6768" spans="1:6" ht="28.8" hidden="1" x14ac:dyDescent="0.3">
      <c r="A6768" s="29">
        <v>17</v>
      </c>
      <c r="B6768" s="30" t="s">
        <v>34517</v>
      </c>
      <c r="C6768" s="29" t="s">
        <v>35049</v>
      </c>
      <c r="D6768" s="30" t="s">
        <v>35050</v>
      </c>
      <c r="E6768" s="29" t="s">
        <v>13331</v>
      </c>
      <c r="F6768" s="30" t="s">
        <v>35053</v>
      </c>
    </row>
    <row r="6769" spans="1:6" ht="28.8" hidden="1" x14ac:dyDescent="0.3">
      <c r="A6769" s="29">
        <v>17</v>
      </c>
      <c r="B6769" s="30" t="s">
        <v>34517</v>
      </c>
      <c r="C6769" s="29" t="s">
        <v>35049</v>
      </c>
      <c r="D6769" s="30" t="s">
        <v>35050</v>
      </c>
      <c r="E6769" s="29" t="s">
        <v>13333</v>
      </c>
      <c r="F6769" s="30" t="s">
        <v>35054</v>
      </c>
    </row>
    <row r="6770" spans="1:6" ht="28.8" hidden="1" x14ac:dyDescent="0.3">
      <c r="A6770" s="29">
        <v>17</v>
      </c>
      <c r="B6770" s="30" t="s">
        <v>34517</v>
      </c>
      <c r="C6770" s="29" t="s">
        <v>35049</v>
      </c>
      <c r="D6770" s="30" t="s">
        <v>35050</v>
      </c>
      <c r="E6770" s="29" t="s">
        <v>13335</v>
      </c>
      <c r="F6770" s="30" t="s">
        <v>35055</v>
      </c>
    </row>
    <row r="6771" spans="1:6" ht="28.8" hidden="1" x14ac:dyDescent="0.3">
      <c r="A6771" s="29">
        <v>17</v>
      </c>
      <c r="B6771" s="30" t="s">
        <v>34517</v>
      </c>
      <c r="C6771" s="29" t="s">
        <v>35049</v>
      </c>
      <c r="D6771" s="30" t="s">
        <v>35050</v>
      </c>
      <c r="E6771" s="29" t="s">
        <v>13337</v>
      </c>
      <c r="F6771" s="30" t="s">
        <v>35056</v>
      </c>
    </row>
    <row r="6772" spans="1:6" ht="28.8" hidden="1" x14ac:dyDescent="0.3">
      <c r="A6772" s="29">
        <v>17</v>
      </c>
      <c r="B6772" s="30" t="s">
        <v>34517</v>
      </c>
      <c r="C6772" s="29" t="s">
        <v>35057</v>
      </c>
      <c r="D6772" s="30" t="s">
        <v>35058</v>
      </c>
      <c r="E6772" s="29" t="s">
        <v>13339</v>
      </c>
      <c r="F6772" s="30" t="s">
        <v>35059</v>
      </c>
    </row>
    <row r="6773" spans="1:6" ht="28.8" hidden="1" x14ac:dyDescent="0.3">
      <c r="A6773" s="29">
        <v>17</v>
      </c>
      <c r="B6773" s="30" t="s">
        <v>34517</v>
      </c>
      <c r="C6773" s="29" t="s">
        <v>35057</v>
      </c>
      <c r="D6773" s="30" t="s">
        <v>35058</v>
      </c>
      <c r="E6773" s="29" t="s">
        <v>13341</v>
      </c>
      <c r="F6773" s="30" t="s">
        <v>35060</v>
      </c>
    </row>
    <row r="6774" spans="1:6" ht="28.8" hidden="1" x14ac:dyDescent="0.3">
      <c r="A6774" s="29">
        <v>17</v>
      </c>
      <c r="B6774" s="30" t="s">
        <v>34517</v>
      </c>
      <c r="C6774" s="29" t="s">
        <v>35057</v>
      </c>
      <c r="D6774" s="30" t="s">
        <v>35058</v>
      </c>
      <c r="E6774" s="29" t="s">
        <v>13343</v>
      </c>
      <c r="F6774" s="30" t="s">
        <v>35061</v>
      </c>
    </row>
    <row r="6775" spans="1:6" ht="28.8" hidden="1" x14ac:dyDescent="0.3">
      <c r="A6775" s="29">
        <v>17</v>
      </c>
      <c r="B6775" s="30" t="s">
        <v>34517</v>
      </c>
      <c r="C6775" s="29" t="s">
        <v>35057</v>
      </c>
      <c r="D6775" s="30" t="s">
        <v>35058</v>
      </c>
      <c r="E6775" s="29" t="s">
        <v>13345</v>
      </c>
      <c r="F6775" s="30" t="s">
        <v>35062</v>
      </c>
    </row>
    <row r="6776" spans="1:6" ht="28.8" hidden="1" x14ac:dyDescent="0.3">
      <c r="A6776" s="29">
        <v>17</v>
      </c>
      <c r="B6776" s="30" t="s">
        <v>34517</v>
      </c>
      <c r="C6776" s="29" t="s">
        <v>35057</v>
      </c>
      <c r="D6776" s="30" t="s">
        <v>35058</v>
      </c>
      <c r="E6776" s="29" t="s">
        <v>13347</v>
      </c>
      <c r="F6776" s="30" t="s">
        <v>35063</v>
      </c>
    </row>
    <row r="6777" spans="1:6" ht="28.8" hidden="1" x14ac:dyDescent="0.3">
      <c r="A6777" s="29">
        <v>17</v>
      </c>
      <c r="B6777" s="30" t="s">
        <v>34517</v>
      </c>
      <c r="C6777" s="29" t="s">
        <v>35057</v>
      </c>
      <c r="D6777" s="30" t="s">
        <v>35058</v>
      </c>
      <c r="E6777" s="29" t="s">
        <v>13349</v>
      </c>
      <c r="F6777" s="30" t="s">
        <v>35064</v>
      </c>
    </row>
    <row r="6778" spans="1:6" ht="28.8" hidden="1" x14ac:dyDescent="0.3">
      <c r="A6778" s="29">
        <v>17</v>
      </c>
      <c r="B6778" s="30" t="s">
        <v>34517</v>
      </c>
      <c r="C6778" s="29" t="s">
        <v>35057</v>
      </c>
      <c r="D6778" s="30" t="s">
        <v>35058</v>
      </c>
      <c r="E6778" s="29" t="s">
        <v>13351</v>
      </c>
      <c r="F6778" s="30" t="s">
        <v>35065</v>
      </c>
    </row>
    <row r="6779" spans="1:6" ht="28.8" hidden="1" x14ac:dyDescent="0.3">
      <c r="A6779" s="29">
        <v>17</v>
      </c>
      <c r="B6779" s="30" t="s">
        <v>34517</v>
      </c>
      <c r="C6779" s="29" t="s">
        <v>35057</v>
      </c>
      <c r="D6779" s="30" t="s">
        <v>35058</v>
      </c>
      <c r="E6779" s="29" t="s">
        <v>13353</v>
      </c>
      <c r="F6779" s="30" t="s">
        <v>35066</v>
      </c>
    </row>
    <row r="6780" spans="1:6" ht="28.8" hidden="1" x14ac:dyDescent="0.3">
      <c r="A6780" s="29">
        <v>17</v>
      </c>
      <c r="B6780" s="30" t="s">
        <v>34517</v>
      </c>
      <c r="C6780" s="29" t="s">
        <v>35057</v>
      </c>
      <c r="D6780" s="30" t="s">
        <v>35058</v>
      </c>
      <c r="E6780" s="29" t="s">
        <v>13355</v>
      </c>
      <c r="F6780" s="30" t="s">
        <v>35067</v>
      </c>
    </row>
    <row r="6781" spans="1:6" ht="28.8" hidden="1" x14ac:dyDescent="0.3">
      <c r="A6781" s="29">
        <v>17</v>
      </c>
      <c r="B6781" s="30" t="s">
        <v>34517</v>
      </c>
      <c r="C6781" s="29" t="s">
        <v>35068</v>
      </c>
      <c r="D6781" s="30" t="s">
        <v>35069</v>
      </c>
      <c r="E6781" s="29" t="s">
        <v>13357</v>
      </c>
      <c r="F6781" s="30" t="s">
        <v>35070</v>
      </c>
    </row>
    <row r="6782" spans="1:6" ht="28.8" hidden="1" x14ac:dyDescent="0.3">
      <c r="A6782" s="29">
        <v>17</v>
      </c>
      <c r="B6782" s="30" t="s">
        <v>34517</v>
      </c>
      <c r="C6782" s="29" t="s">
        <v>35068</v>
      </c>
      <c r="D6782" s="30" t="s">
        <v>35069</v>
      </c>
      <c r="E6782" s="29" t="s">
        <v>13359</v>
      </c>
      <c r="F6782" s="30" t="s">
        <v>35071</v>
      </c>
    </row>
    <row r="6783" spans="1:6" ht="28.8" hidden="1" x14ac:dyDescent="0.3">
      <c r="A6783" s="29">
        <v>17</v>
      </c>
      <c r="B6783" s="30" t="s">
        <v>34517</v>
      </c>
      <c r="C6783" s="29" t="s">
        <v>35068</v>
      </c>
      <c r="D6783" s="30" t="s">
        <v>35069</v>
      </c>
      <c r="E6783" s="29" t="s">
        <v>13361</v>
      </c>
      <c r="F6783" s="30" t="s">
        <v>35072</v>
      </c>
    </row>
    <row r="6784" spans="1:6" ht="28.8" hidden="1" x14ac:dyDescent="0.3">
      <c r="A6784" s="29">
        <v>17</v>
      </c>
      <c r="B6784" s="30" t="s">
        <v>34517</v>
      </c>
      <c r="C6784" s="29" t="s">
        <v>35068</v>
      </c>
      <c r="D6784" s="30" t="s">
        <v>35069</v>
      </c>
      <c r="E6784" s="29" t="s">
        <v>13363</v>
      </c>
      <c r="F6784" s="30" t="s">
        <v>35073</v>
      </c>
    </row>
    <row r="6785" spans="1:6" ht="28.8" hidden="1" x14ac:dyDescent="0.3">
      <c r="A6785" s="29">
        <v>17</v>
      </c>
      <c r="B6785" s="30" t="s">
        <v>34517</v>
      </c>
      <c r="C6785" s="29" t="s">
        <v>35068</v>
      </c>
      <c r="D6785" s="30" t="s">
        <v>35069</v>
      </c>
      <c r="E6785" s="29" t="s">
        <v>13365</v>
      </c>
      <c r="F6785" s="30" t="s">
        <v>35074</v>
      </c>
    </row>
    <row r="6786" spans="1:6" ht="28.8" hidden="1" x14ac:dyDescent="0.3">
      <c r="A6786" s="29">
        <v>17</v>
      </c>
      <c r="B6786" s="30" t="s">
        <v>34517</v>
      </c>
      <c r="C6786" s="29" t="s">
        <v>35068</v>
      </c>
      <c r="D6786" s="30" t="s">
        <v>35069</v>
      </c>
      <c r="E6786" s="29" t="s">
        <v>13367</v>
      </c>
      <c r="F6786" s="30" t="s">
        <v>35075</v>
      </c>
    </row>
    <row r="6787" spans="1:6" ht="28.8" hidden="1" x14ac:dyDescent="0.3">
      <c r="A6787" s="29">
        <v>17</v>
      </c>
      <c r="B6787" s="30" t="s">
        <v>34517</v>
      </c>
      <c r="C6787" s="29" t="s">
        <v>35068</v>
      </c>
      <c r="D6787" s="30" t="s">
        <v>35069</v>
      </c>
      <c r="E6787" s="29" t="s">
        <v>13369</v>
      </c>
      <c r="F6787" s="30" t="s">
        <v>35076</v>
      </c>
    </row>
    <row r="6788" spans="1:6" ht="28.8" hidden="1" x14ac:dyDescent="0.3">
      <c r="A6788" s="29">
        <v>17</v>
      </c>
      <c r="B6788" s="30" t="s">
        <v>34517</v>
      </c>
      <c r="C6788" s="29" t="s">
        <v>35068</v>
      </c>
      <c r="D6788" s="30" t="s">
        <v>35069</v>
      </c>
      <c r="E6788" s="29" t="s">
        <v>13371</v>
      </c>
      <c r="F6788" s="30" t="s">
        <v>35077</v>
      </c>
    </row>
    <row r="6789" spans="1:6" ht="28.8" hidden="1" x14ac:dyDescent="0.3">
      <c r="A6789" s="29">
        <v>17</v>
      </c>
      <c r="B6789" s="30" t="s">
        <v>34517</v>
      </c>
      <c r="C6789" s="29" t="s">
        <v>35068</v>
      </c>
      <c r="D6789" s="30" t="s">
        <v>35069</v>
      </c>
      <c r="E6789" s="29" t="s">
        <v>13373</v>
      </c>
      <c r="F6789" s="30" t="s">
        <v>35078</v>
      </c>
    </row>
    <row r="6790" spans="1:6" ht="28.8" hidden="1" x14ac:dyDescent="0.3">
      <c r="A6790" s="29">
        <v>17</v>
      </c>
      <c r="B6790" s="30" t="s">
        <v>34517</v>
      </c>
      <c r="C6790" s="29" t="s">
        <v>35068</v>
      </c>
      <c r="D6790" s="30" t="s">
        <v>35069</v>
      </c>
      <c r="E6790" s="29" t="s">
        <v>13375</v>
      </c>
      <c r="F6790" s="30" t="s">
        <v>35079</v>
      </c>
    </row>
    <row r="6791" spans="1:6" ht="28.8" hidden="1" x14ac:dyDescent="0.3">
      <c r="A6791" s="29">
        <v>17</v>
      </c>
      <c r="B6791" s="30" t="s">
        <v>34517</v>
      </c>
      <c r="C6791" s="29" t="s">
        <v>35080</v>
      </c>
      <c r="D6791" s="30" t="s">
        <v>35081</v>
      </c>
      <c r="E6791" s="29" t="s">
        <v>13377</v>
      </c>
      <c r="F6791" s="30" t="s">
        <v>35082</v>
      </c>
    </row>
    <row r="6792" spans="1:6" ht="28.8" hidden="1" x14ac:dyDescent="0.3">
      <c r="A6792" s="29">
        <v>17</v>
      </c>
      <c r="B6792" s="30" t="s">
        <v>34517</v>
      </c>
      <c r="C6792" s="29" t="s">
        <v>35080</v>
      </c>
      <c r="D6792" s="30" t="s">
        <v>35081</v>
      </c>
      <c r="E6792" s="29" t="s">
        <v>13379</v>
      </c>
      <c r="F6792" s="30" t="s">
        <v>35083</v>
      </c>
    </row>
    <row r="6793" spans="1:6" ht="28.8" hidden="1" x14ac:dyDescent="0.3">
      <c r="A6793" s="29">
        <v>17</v>
      </c>
      <c r="B6793" s="30" t="s">
        <v>34517</v>
      </c>
      <c r="C6793" s="29" t="s">
        <v>35080</v>
      </c>
      <c r="D6793" s="30" t="s">
        <v>35081</v>
      </c>
      <c r="E6793" s="29" t="s">
        <v>13381</v>
      </c>
      <c r="F6793" s="30" t="s">
        <v>35084</v>
      </c>
    </row>
    <row r="6794" spans="1:6" ht="28.8" hidden="1" x14ac:dyDescent="0.3">
      <c r="A6794" s="29">
        <v>17</v>
      </c>
      <c r="B6794" s="30" t="s">
        <v>34517</v>
      </c>
      <c r="C6794" s="29" t="s">
        <v>35085</v>
      </c>
      <c r="D6794" s="30" t="s">
        <v>35086</v>
      </c>
      <c r="E6794" s="29" t="s">
        <v>13383</v>
      </c>
      <c r="F6794" s="30" t="s">
        <v>35087</v>
      </c>
    </row>
    <row r="6795" spans="1:6" ht="28.8" hidden="1" x14ac:dyDescent="0.3">
      <c r="A6795" s="29">
        <v>17</v>
      </c>
      <c r="B6795" s="30" t="s">
        <v>34517</v>
      </c>
      <c r="C6795" s="29" t="s">
        <v>35085</v>
      </c>
      <c r="D6795" s="30" t="s">
        <v>35086</v>
      </c>
      <c r="E6795" s="29" t="s">
        <v>13385</v>
      </c>
      <c r="F6795" s="30" t="s">
        <v>35088</v>
      </c>
    </row>
    <row r="6796" spans="1:6" ht="28.8" hidden="1" x14ac:dyDescent="0.3">
      <c r="A6796" s="29">
        <v>17</v>
      </c>
      <c r="B6796" s="30" t="s">
        <v>34517</v>
      </c>
      <c r="C6796" s="29" t="s">
        <v>35085</v>
      </c>
      <c r="D6796" s="30" t="s">
        <v>35086</v>
      </c>
      <c r="E6796" s="29" t="s">
        <v>13387</v>
      </c>
      <c r="F6796" s="30" t="s">
        <v>35089</v>
      </c>
    </row>
    <row r="6797" spans="1:6" ht="28.8" hidden="1" x14ac:dyDescent="0.3">
      <c r="A6797" s="29">
        <v>17</v>
      </c>
      <c r="B6797" s="30" t="s">
        <v>34517</v>
      </c>
      <c r="C6797" s="29" t="s">
        <v>35085</v>
      </c>
      <c r="D6797" s="30" t="s">
        <v>35086</v>
      </c>
      <c r="E6797" s="29" t="s">
        <v>13389</v>
      </c>
      <c r="F6797" s="30" t="s">
        <v>35090</v>
      </c>
    </row>
    <row r="6798" spans="1:6" ht="28.8" hidden="1" x14ac:dyDescent="0.3">
      <c r="A6798" s="29">
        <v>17</v>
      </c>
      <c r="B6798" s="30" t="s">
        <v>34517</v>
      </c>
      <c r="C6798" s="29" t="s">
        <v>35085</v>
      </c>
      <c r="D6798" s="30" t="s">
        <v>35086</v>
      </c>
      <c r="E6798" s="29" t="s">
        <v>13391</v>
      </c>
      <c r="F6798" s="30" t="s">
        <v>35091</v>
      </c>
    </row>
    <row r="6799" spans="1:6" ht="28.8" hidden="1" x14ac:dyDescent="0.3">
      <c r="A6799" s="29">
        <v>17</v>
      </c>
      <c r="B6799" s="30" t="s">
        <v>34517</v>
      </c>
      <c r="C6799" s="29" t="s">
        <v>35085</v>
      </c>
      <c r="D6799" s="30" t="s">
        <v>35086</v>
      </c>
      <c r="E6799" s="29" t="s">
        <v>13393</v>
      </c>
      <c r="F6799" s="30" t="s">
        <v>35092</v>
      </c>
    </row>
    <row r="6800" spans="1:6" ht="28.8" hidden="1" x14ac:dyDescent="0.3">
      <c r="A6800" s="29">
        <v>17</v>
      </c>
      <c r="B6800" s="30" t="s">
        <v>34517</v>
      </c>
      <c r="C6800" s="29" t="s">
        <v>35093</v>
      </c>
      <c r="D6800" s="30" t="s">
        <v>35094</v>
      </c>
      <c r="E6800" s="29" t="s">
        <v>13395</v>
      </c>
      <c r="F6800" s="30" t="s">
        <v>35095</v>
      </c>
    </row>
    <row r="6801" spans="1:6" ht="28.8" hidden="1" x14ac:dyDescent="0.3">
      <c r="A6801" s="29">
        <v>17</v>
      </c>
      <c r="B6801" s="30" t="s">
        <v>34517</v>
      </c>
      <c r="C6801" s="29" t="s">
        <v>35093</v>
      </c>
      <c r="D6801" s="30" t="s">
        <v>35094</v>
      </c>
      <c r="E6801" s="29" t="s">
        <v>13397</v>
      </c>
      <c r="F6801" s="30" t="s">
        <v>35096</v>
      </c>
    </row>
    <row r="6802" spans="1:6" ht="28.8" hidden="1" x14ac:dyDescent="0.3">
      <c r="A6802" s="29">
        <v>17</v>
      </c>
      <c r="B6802" s="30" t="s">
        <v>34517</v>
      </c>
      <c r="C6802" s="29" t="s">
        <v>35093</v>
      </c>
      <c r="D6802" s="30" t="s">
        <v>35094</v>
      </c>
      <c r="E6802" s="29" t="s">
        <v>13399</v>
      </c>
      <c r="F6802" s="30" t="s">
        <v>35097</v>
      </c>
    </row>
    <row r="6803" spans="1:6" ht="28.8" hidden="1" x14ac:dyDescent="0.3">
      <c r="A6803" s="29">
        <v>17</v>
      </c>
      <c r="B6803" s="30" t="s">
        <v>34517</v>
      </c>
      <c r="C6803" s="29" t="s">
        <v>35093</v>
      </c>
      <c r="D6803" s="30" t="s">
        <v>35094</v>
      </c>
      <c r="E6803" s="29" t="s">
        <v>13401</v>
      </c>
      <c r="F6803" s="30" t="s">
        <v>35098</v>
      </c>
    </row>
    <row r="6804" spans="1:6" ht="28.8" hidden="1" x14ac:dyDescent="0.3">
      <c r="A6804" s="29">
        <v>17</v>
      </c>
      <c r="B6804" s="30" t="s">
        <v>34517</v>
      </c>
      <c r="C6804" s="29" t="s">
        <v>35093</v>
      </c>
      <c r="D6804" s="30" t="s">
        <v>35094</v>
      </c>
      <c r="E6804" s="29" t="s">
        <v>13403</v>
      </c>
      <c r="F6804" s="30" t="s">
        <v>35099</v>
      </c>
    </row>
    <row r="6805" spans="1:6" ht="28.8" hidden="1" x14ac:dyDescent="0.3">
      <c r="A6805" s="29">
        <v>17</v>
      </c>
      <c r="B6805" s="30" t="s">
        <v>34517</v>
      </c>
      <c r="C6805" s="29" t="s">
        <v>35093</v>
      </c>
      <c r="D6805" s="30" t="s">
        <v>35094</v>
      </c>
      <c r="E6805" s="29" t="s">
        <v>13405</v>
      </c>
      <c r="F6805" s="30" t="s">
        <v>35100</v>
      </c>
    </row>
    <row r="6806" spans="1:6" ht="28.8" hidden="1" x14ac:dyDescent="0.3">
      <c r="A6806" s="29">
        <v>17</v>
      </c>
      <c r="B6806" s="30" t="s">
        <v>34517</v>
      </c>
      <c r="C6806" s="29" t="s">
        <v>35093</v>
      </c>
      <c r="D6806" s="30" t="s">
        <v>35094</v>
      </c>
      <c r="E6806" s="29" t="s">
        <v>13407</v>
      </c>
      <c r="F6806" s="30" t="s">
        <v>35101</v>
      </c>
    </row>
    <row r="6807" spans="1:6" ht="28.8" hidden="1" x14ac:dyDescent="0.3">
      <c r="A6807" s="29">
        <v>17</v>
      </c>
      <c r="B6807" s="30" t="s">
        <v>34517</v>
      </c>
      <c r="C6807" s="29" t="s">
        <v>35093</v>
      </c>
      <c r="D6807" s="30" t="s">
        <v>35094</v>
      </c>
      <c r="E6807" s="29" t="s">
        <v>13409</v>
      </c>
      <c r="F6807" s="30" t="s">
        <v>35102</v>
      </c>
    </row>
    <row r="6808" spans="1:6" ht="28.8" hidden="1" x14ac:dyDescent="0.3">
      <c r="A6808" s="29">
        <v>17</v>
      </c>
      <c r="B6808" s="30" t="s">
        <v>34517</v>
      </c>
      <c r="C6808" s="29" t="s">
        <v>35103</v>
      </c>
      <c r="D6808" s="30" t="s">
        <v>35104</v>
      </c>
      <c r="E6808" s="29" t="s">
        <v>13411</v>
      </c>
      <c r="F6808" s="30" t="s">
        <v>35105</v>
      </c>
    </row>
    <row r="6809" spans="1:6" ht="28.8" hidden="1" x14ac:dyDescent="0.3">
      <c r="A6809" s="29">
        <v>17</v>
      </c>
      <c r="B6809" s="30" t="s">
        <v>34517</v>
      </c>
      <c r="C6809" s="29" t="s">
        <v>35103</v>
      </c>
      <c r="D6809" s="30" t="s">
        <v>35104</v>
      </c>
      <c r="E6809" s="29" t="s">
        <v>13413</v>
      </c>
      <c r="F6809" s="30" t="s">
        <v>35106</v>
      </c>
    </row>
    <row r="6810" spans="1:6" ht="28.8" hidden="1" x14ac:dyDescent="0.3">
      <c r="A6810" s="29">
        <v>17</v>
      </c>
      <c r="B6810" s="30" t="s">
        <v>34517</v>
      </c>
      <c r="C6810" s="29" t="s">
        <v>35103</v>
      </c>
      <c r="D6810" s="30" t="s">
        <v>35104</v>
      </c>
      <c r="E6810" s="29" t="s">
        <v>13415</v>
      </c>
      <c r="F6810" s="30" t="s">
        <v>35107</v>
      </c>
    </row>
    <row r="6811" spans="1:6" ht="28.8" hidden="1" x14ac:dyDescent="0.3">
      <c r="A6811" s="29">
        <v>17</v>
      </c>
      <c r="B6811" s="30" t="s">
        <v>34517</v>
      </c>
      <c r="C6811" s="29" t="s">
        <v>35103</v>
      </c>
      <c r="D6811" s="30" t="s">
        <v>35104</v>
      </c>
      <c r="E6811" s="29" t="s">
        <v>13417</v>
      </c>
      <c r="F6811" s="30" t="s">
        <v>35108</v>
      </c>
    </row>
    <row r="6812" spans="1:6" ht="28.8" hidden="1" x14ac:dyDescent="0.3">
      <c r="A6812" s="29">
        <v>17</v>
      </c>
      <c r="B6812" s="30" t="s">
        <v>34517</v>
      </c>
      <c r="C6812" s="29" t="s">
        <v>35103</v>
      </c>
      <c r="D6812" s="30" t="s">
        <v>35104</v>
      </c>
      <c r="E6812" s="29" t="s">
        <v>13419</v>
      </c>
      <c r="F6812" s="30" t="s">
        <v>35109</v>
      </c>
    </row>
    <row r="6813" spans="1:6" ht="28.8" hidden="1" x14ac:dyDescent="0.3">
      <c r="A6813" s="29">
        <v>17</v>
      </c>
      <c r="B6813" s="30" t="s">
        <v>34517</v>
      </c>
      <c r="C6813" s="29" t="s">
        <v>35103</v>
      </c>
      <c r="D6813" s="30" t="s">
        <v>35104</v>
      </c>
      <c r="E6813" s="29" t="s">
        <v>13421</v>
      </c>
      <c r="F6813" s="30" t="s">
        <v>35110</v>
      </c>
    </row>
    <row r="6814" spans="1:6" ht="28.8" hidden="1" x14ac:dyDescent="0.3">
      <c r="A6814" s="29">
        <v>17</v>
      </c>
      <c r="B6814" s="30" t="s">
        <v>34517</v>
      </c>
      <c r="C6814" s="29" t="s">
        <v>35103</v>
      </c>
      <c r="D6814" s="30" t="s">
        <v>35104</v>
      </c>
      <c r="E6814" s="29" t="s">
        <v>13423</v>
      </c>
      <c r="F6814" s="30" t="s">
        <v>35111</v>
      </c>
    </row>
    <row r="6815" spans="1:6" ht="28.8" hidden="1" x14ac:dyDescent="0.3">
      <c r="A6815" s="29">
        <v>17</v>
      </c>
      <c r="B6815" s="30" t="s">
        <v>34517</v>
      </c>
      <c r="C6815" s="29" t="s">
        <v>35103</v>
      </c>
      <c r="D6815" s="30" t="s">
        <v>35104</v>
      </c>
      <c r="E6815" s="29" t="s">
        <v>13425</v>
      </c>
      <c r="F6815" s="30" t="s">
        <v>35112</v>
      </c>
    </row>
    <row r="6816" spans="1:6" ht="28.8" hidden="1" x14ac:dyDescent="0.3">
      <c r="A6816" s="29">
        <v>17</v>
      </c>
      <c r="B6816" s="30" t="s">
        <v>34517</v>
      </c>
      <c r="C6816" s="29" t="s">
        <v>35103</v>
      </c>
      <c r="D6816" s="30" t="s">
        <v>35104</v>
      </c>
      <c r="E6816" s="29" t="s">
        <v>13427</v>
      </c>
      <c r="F6816" s="30" t="s">
        <v>35113</v>
      </c>
    </row>
    <row r="6817" spans="1:6" ht="28.8" hidden="1" x14ac:dyDescent="0.3">
      <c r="A6817" s="29">
        <v>17</v>
      </c>
      <c r="B6817" s="30" t="s">
        <v>34517</v>
      </c>
      <c r="C6817" s="29" t="s">
        <v>35103</v>
      </c>
      <c r="D6817" s="30" t="s">
        <v>35104</v>
      </c>
      <c r="E6817" s="29" t="s">
        <v>13429</v>
      </c>
      <c r="F6817" s="30" t="s">
        <v>35114</v>
      </c>
    </row>
    <row r="6818" spans="1:6" ht="28.8" hidden="1" x14ac:dyDescent="0.3">
      <c r="A6818" s="29">
        <v>17</v>
      </c>
      <c r="B6818" s="30" t="s">
        <v>34517</v>
      </c>
      <c r="C6818" s="29" t="s">
        <v>35115</v>
      </c>
      <c r="D6818" s="30" t="s">
        <v>35116</v>
      </c>
      <c r="E6818" s="29" t="s">
        <v>13431</v>
      </c>
      <c r="F6818" s="30" t="s">
        <v>35117</v>
      </c>
    </row>
    <row r="6819" spans="1:6" ht="28.8" hidden="1" x14ac:dyDescent="0.3">
      <c r="A6819" s="29">
        <v>17</v>
      </c>
      <c r="B6819" s="30" t="s">
        <v>34517</v>
      </c>
      <c r="C6819" s="29" t="s">
        <v>35115</v>
      </c>
      <c r="D6819" s="30" t="s">
        <v>35116</v>
      </c>
      <c r="E6819" s="29" t="s">
        <v>13433</v>
      </c>
      <c r="F6819" s="30" t="s">
        <v>35118</v>
      </c>
    </row>
    <row r="6820" spans="1:6" ht="28.8" hidden="1" x14ac:dyDescent="0.3">
      <c r="A6820" s="29">
        <v>17</v>
      </c>
      <c r="B6820" s="30" t="s">
        <v>34517</v>
      </c>
      <c r="C6820" s="29" t="s">
        <v>35115</v>
      </c>
      <c r="D6820" s="30" t="s">
        <v>35116</v>
      </c>
      <c r="E6820" s="29" t="s">
        <v>13435</v>
      </c>
      <c r="F6820" s="30" t="s">
        <v>35119</v>
      </c>
    </row>
    <row r="6821" spans="1:6" ht="28.8" hidden="1" x14ac:dyDescent="0.3">
      <c r="A6821" s="29">
        <v>17</v>
      </c>
      <c r="B6821" s="30" t="s">
        <v>34517</v>
      </c>
      <c r="C6821" s="29" t="s">
        <v>35115</v>
      </c>
      <c r="D6821" s="30" t="s">
        <v>35116</v>
      </c>
      <c r="E6821" s="29" t="s">
        <v>13437</v>
      </c>
      <c r="F6821" s="30" t="s">
        <v>35120</v>
      </c>
    </row>
    <row r="6822" spans="1:6" ht="28.8" hidden="1" x14ac:dyDescent="0.3">
      <c r="A6822" s="29">
        <v>17</v>
      </c>
      <c r="B6822" s="30" t="s">
        <v>34517</v>
      </c>
      <c r="C6822" s="29" t="s">
        <v>35115</v>
      </c>
      <c r="D6822" s="30" t="s">
        <v>35116</v>
      </c>
      <c r="E6822" s="29" t="s">
        <v>13439</v>
      </c>
      <c r="F6822" s="30" t="s">
        <v>35121</v>
      </c>
    </row>
    <row r="6823" spans="1:6" ht="28.8" hidden="1" x14ac:dyDescent="0.3">
      <c r="A6823" s="29">
        <v>17</v>
      </c>
      <c r="B6823" s="30" t="s">
        <v>34517</v>
      </c>
      <c r="C6823" s="29" t="s">
        <v>35115</v>
      </c>
      <c r="D6823" s="30" t="s">
        <v>35116</v>
      </c>
      <c r="E6823" s="29" t="s">
        <v>13441</v>
      </c>
      <c r="F6823" s="30" t="s">
        <v>35122</v>
      </c>
    </row>
    <row r="6824" spans="1:6" ht="28.8" hidden="1" x14ac:dyDescent="0.3">
      <c r="A6824" s="29">
        <v>17</v>
      </c>
      <c r="B6824" s="30" t="s">
        <v>34517</v>
      </c>
      <c r="C6824" s="29" t="s">
        <v>35115</v>
      </c>
      <c r="D6824" s="30" t="s">
        <v>35116</v>
      </c>
      <c r="E6824" s="29" t="s">
        <v>13443</v>
      </c>
      <c r="F6824" s="30" t="s">
        <v>35123</v>
      </c>
    </row>
    <row r="6825" spans="1:6" ht="28.8" hidden="1" x14ac:dyDescent="0.3">
      <c r="A6825" s="29">
        <v>17</v>
      </c>
      <c r="B6825" s="30" t="s">
        <v>34517</v>
      </c>
      <c r="C6825" s="29" t="s">
        <v>35115</v>
      </c>
      <c r="D6825" s="30" t="s">
        <v>35116</v>
      </c>
      <c r="E6825" s="29" t="s">
        <v>13445</v>
      </c>
      <c r="F6825" s="30" t="s">
        <v>35124</v>
      </c>
    </row>
    <row r="6826" spans="1:6" ht="43.2" hidden="1" x14ac:dyDescent="0.3">
      <c r="A6826" s="29">
        <v>17</v>
      </c>
      <c r="B6826" s="30" t="s">
        <v>34517</v>
      </c>
      <c r="C6826" s="29" t="s">
        <v>35115</v>
      </c>
      <c r="D6826" s="30" t="s">
        <v>35116</v>
      </c>
      <c r="E6826" s="29" t="s">
        <v>13447</v>
      </c>
      <c r="F6826" s="30" t="s">
        <v>35125</v>
      </c>
    </row>
    <row r="6827" spans="1:6" ht="43.2" hidden="1" x14ac:dyDescent="0.3">
      <c r="A6827" s="29">
        <v>17</v>
      </c>
      <c r="B6827" s="30" t="s">
        <v>34517</v>
      </c>
      <c r="C6827" s="29" t="s">
        <v>35115</v>
      </c>
      <c r="D6827" s="30" t="s">
        <v>35116</v>
      </c>
      <c r="E6827" s="29" t="s">
        <v>13449</v>
      </c>
      <c r="F6827" s="30" t="s">
        <v>35126</v>
      </c>
    </row>
    <row r="6828" spans="1:6" ht="28.8" hidden="1" x14ac:dyDescent="0.3">
      <c r="A6828" s="29">
        <v>17</v>
      </c>
      <c r="B6828" s="30" t="s">
        <v>34517</v>
      </c>
      <c r="C6828" s="29" t="s">
        <v>35127</v>
      </c>
      <c r="D6828" s="30" t="s">
        <v>35128</v>
      </c>
      <c r="E6828" s="29" t="s">
        <v>13451</v>
      </c>
      <c r="F6828" s="30" t="s">
        <v>35129</v>
      </c>
    </row>
    <row r="6829" spans="1:6" ht="28.8" hidden="1" x14ac:dyDescent="0.3">
      <c r="A6829" s="29">
        <v>17</v>
      </c>
      <c r="B6829" s="30" t="s">
        <v>34517</v>
      </c>
      <c r="C6829" s="29" t="s">
        <v>35127</v>
      </c>
      <c r="D6829" s="30" t="s">
        <v>35128</v>
      </c>
      <c r="E6829" s="29" t="s">
        <v>13453</v>
      </c>
      <c r="F6829" s="30" t="s">
        <v>35130</v>
      </c>
    </row>
    <row r="6830" spans="1:6" ht="28.8" hidden="1" x14ac:dyDescent="0.3">
      <c r="A6830" s="29">
        <v>17</v>
      </c>
      <c r="B6830" s="30" t="s">
        <v>34517</v>
      </c>
      <c r="C6830" s="29" t="s">
        <v>35127</v>
      </c>
      <c r="D6830" s="30" t="s">
        <v>35128</v>
      </c>
      <c r="E6830" s="29" t="s">
        <v>13455</v>
      </c>
      <c r="F6830" s="30" t="s">
        <v>35131</v>
      </c>
    </row>
    <row r="6831" spans="1:6" ht="28.8" hidden="1" x14ac:dyDescent="0.3">
      <c r="A6831" s="29">
        <v>17</v>
      </c>
      <c r="B6831" s="30" t="s">
        <v>34517</v>
      </c>
      <c r="C6831" s="29" t="s">
        <v>35127</v>
      </c>
      <c r="D6831" s="30" t="s">
        <v>35128</v>
      </c>
      <c r="E6831" s="29" t="s">
        <v>13457</v>
      </c>
      <c r="F6831" s="30" t="s">
        <v>35132</v>
      </c>
    </row>
    <row r="6832" spans="1:6" ht="28.8" hidden="1" x14ac:dyDescent="0.3">
      <c r="A6832" s="29">
        <v>17</v>
      </c>
      <c r="B6832" s="30" t="s">
        <v>34517</v>
      </c>
      <c r="C6832" s="29" t="s">
        <v>35127</v>
      </c>
      <c r="D6832" s="30" t="s">
        <v>35128</v>
      </c>
      <c r="E6832" s="29" t="s">
        <v>13459</v>
      </c>
      <c r="F6832" s="30" t="s">
        <v>35133</v>
      </c>
    </row>
    <row r="6833" spans="1:6" ht="28.8" hidden="1" x14ac:dyDescent="0.3">
      <c r="A6833" s="29">
        <v>17</v>
      </c>
      <c r="B6833" s="30" t="s">
        <v>34517</v>
      </c>
      <c r="C6833" s="29" t="s">
        <v>35127</v>
      </c>
      <c r="D6833" s="30" t="s">
        <v>35128</v>
      </c>
      <c r="E6833" s="29" t="s">
        <v>13461</v>
      </c>
      <c r="F6833" s="30" t="s">
        <v>35134</v>
      </c>
    </row>
    <row r="6834" spans="1:6" ht="28.8" hidden="1" x14ac:dyDescent="0.3">
      <c r="A6834" s="29">
        <v>17</v>
      </c>
      <c r="B6834" s="30" t="s">
        <v>34517</v>
      </c>
      <c r="C6834" s="29" t="s">
        <v>35127</v>
      </c>
      <c r="D6834" s="30" t="s">
        <v>35128</v>
      </c>
      <c r="E6834" s="29" t="s">
        <v>13463</v>
      </c>
      <c r="F6834" s="30" t="s">
        <v>35135</v>
      </c>
    </row>
    <row r="6835" spans="1:6" ht="28.8" hidden="1" x14ac:dyDescent="0.3">
      <c r="A6835" s="29">
        <v>17</v>
      </c>
      <c r="B6835" s="30" t="s">
        <v>34517</v>
      </c>
      <c r="C6835" s="29" t="s">
        <v>35127</v>
      </c>
      <c r="D6835" s="30" t="s">
        <v>35128</v>
      </c>
      <c r="E6835" s="29" t="s">
        <v>13465</v>
      </c>
      <c r="F6835" s="30" t="s">
        <v>35136</v>
      </c>
    </row>
    <row r="6836" spans="1:6" ht="28.8" hidden="1" x14ac:dyDescent="0.3">
      <c r="A6836" s="29">
        <v>17</v>
      </c>
      <c r="B6836" s="30" t="s">
        <v>34517</v>
      </c>
      <c r="C6836" s="29" t="s">
        <v>35127</v>
      </c>
      <c r="D6836" s="30" t="s">
        <v>35128</v>
      </c>
      <c r="E6836" s="29" t="s">
        <v>13467</v>
      </c>
      <c r="F6836" s="30" t="s">
        <v>35137</v>
      </c>
    </row>
    <row r="6837" spans="1:6" ht="28.8" hidden="1" x14ac:dyDescent="0.3">
      <c r="A6837" s="29">
        <v>17</v>
      </c>
      <c r="B6837" s="30" t="s">
        <v>34517</v>
      </c>
      <c r="C6837" s="29" t="s">
        <v>35138</v>
      </c>
      <c r="D6837" s="30" t="s">
        <v>35139</v>
      </c>
      <c r="E6837" s="29" t="s">
        <v>13469</v>
      </c>
      <c r="F6837" s="30" t="s">
        <v>35140</v>
      </c>
    </row>
    <row r="6838" spans="1:6" ht="28.8" hidden="1" x14ac:dyDescent="0.3">
      <c r="A6838" s="29">
        <v>17</v>
      </c>
      <c r="B6838" s="30" t="s">
        <v>34517</v>
      </c>
      <c r="C6838" s="29" t="s">
        <v>35138</v>
      </c>
      <c r="D6838" s="30" t="s">
        <v>35139</v>
      </c>
      <c r="E6838" s="29" t="s">
        <v>13471</v>
      </c>
      <c r="F6838" s="30" t="s">
        <v>35141</v>
      </c>
    </row>
    <row r="6839" spans="1:6" ht="28.8" hidden="1" x14ac:dyDescent="0.3">
      <c r="A6839" s="29">
        <v>17</v>
      </c>
      <c r="B6839" s="30" t="s">
        <v>34517</v>
      </c>
      <c r="C6839" s="29" t="s">
        <v>35138</v>
      </c>
      <c r="D6839" s="30" t="s">
        <v>35139</v>
      </c>
      <c r="E6839" s="29" t="s">
        <v>13473</v>
      </c>
      <c r="F6839" s="30" t="s">
        <v>35142</v>
      </c>
    </row>
    <row r="6840" spans="1:6" ht="28.8" hidden="1" x14ac:dyDescent="0.3">
      <c r="A6840" s="29">
        <v>17</v>
      </c>
      <c r="B6840" s="30" t="s">
        <v>34517</v>
      </c>
      <c r="C6840" s="29" t="s">
        <v>35138</v>
      </c>
      <c r="D6840" s="30" t="s">
        <v>35139</v>
      </c>
      <c r="E6840" s="29" t="s">
        <v>13475</v>
      </c>
      <c r="F6840" s="30" t="s">
        <v>35143</v>
      </c>
    </row>
    <row r="6841" spans="1:6" ht="28.8" hidden="1" x14ac:dyDescent="0.3">
      <c r="A6841" s="29">
        <v>17</v>
      </c>
      <c r="B6841" s="30" t="s">
        <v>34517</v>
      </c>
      <c r="C6841" s="29" t="s">
        <v>35138</v>
      </c>
      <c r="D6841" s="30" t="s">
        <v>35139</v>
      </c>
      <c r="E6841" s="29" t="s">
        <v>13477</v>
      </c>
      <c r="F6841" s="30" t="s">
        <v>35144</v>
      </c>
    </row>
    <row r="6842" spans="1:6" ht="28.8" hidden="1" x14ac:dyDescent="0.3">
      <c r="A6842" s="29">
        <v>17</v>
      </c>
      <c r="B6842" s="30" t="s">
        <v>34517</v>
      </c>
      <c r="C6842" s="29" t="s">
        <v>35138</v>
      </c>
      <c r="D6842" s="30" t="s">
        <v>35139</v>
      </c>
      <c r="E6842" s="29" t="s">
        <v>13479</v>
      </c>
      <c r="F6842" s="30" t="s">
        <v>35145</v>
      </c>
    </row>
    <row r="6843" spans="1:6" ht="28.8" hidden="1" x14ac:dyDescent="0.3">
      <c r="A6843" s="29">
        <v>17</v>
      </c>
      <c r="B6843" s="30" t="s">
        <v>34517</v>
      </c>
      <c r="C6843" s="29" t="s">
        <v>35138</v>
      </c>
      <c r="D6843" s="30" t="s">
        <v>35139</v>
      </c>
      <c r="E6843" s="29" t="s">
        <v>13481</v>
      </c>
      <c r="F6843" s="30" t="s">
        <v>35146</v>
      </c>
    </row>
    <row r="6844" spans="1:6" ht="28.8" hidden="1" x14ac:dyDescent="0.3">
      <c r="A6844" s="29">
        <v>17</v>
      </c>
      <c r="B6844" s="30" t="s">
        <v>34517</v>
      </c>
      <c r="C6844" s="29" t="s">
        <v>35138</v>
      </c>
      <c r="D6844" s="30" t="s">
        <v>35139</v>
      </c>
      <c r="E6844" s="29" t="s">
        <v>13483</v>
      </c>
      <c r="F6844" s="30" t="s">
        <v>35147</v>
      </c>
    </row>
    <row r="6845" spans="1:6" ht="28.8" hidden="1" x14ac:dyDescent="0.3">
      <c r="A6845" s="29">
        <v>17</v>
      </c>
      <c r="B6845" s="30" t="s">
        <v>34517</v>
      </c>
      <c r="C6845" s="29" t="s">
        <v>35138</v>
      </c>
      <c r="D6845" s="30" t="s">
        <v>35139</v>
      </c>
      <c r="E6845" s="29" t="s">
        <v>13485</v>
      </c>
      <c r="F6845" s="30" t="s">
        <v>35148</v>
      </c>
    </row>
    <row r="6846" spans="1:6" ht="28.8" hidden="1" x14ac:dyDescent="0.3">
      <c r="A6846" s="29">
        <v>17</v>
      </c>
      <c r="B6846" s="30" t="s">
        <v>34517</v>
      </c>
      <c r="C6846" s="29" t="s">
        <v>35149</v>
      </c>
      <c r="D6846" s="30" t="s">
        <v>35150</v>
      </c>
      <c r="E6846" s="29" t="s">
        <v>13487</v>
      </c>
      <c r="F6846" s="30" t="s">
        <v>35151</v>
      </c>
    </row>
    <row r="6847" spans="1:6" ht="28.8" hidden="1" x14ac:dyDescent="0.3">
      <c r="A6847" s="29">
        <v>17</v>
      </c>
      <c r="B6847" s="30" t="s">
        <v>34517</v>
      </c>
      <c r="C6847" s="29" t="s">
        <v>35149</v>
      </c>
      <c r="D6847" s="30" t="s">
        <v>35150</v>
      </c>
      <c r="E6847" s="29" t="s">
        <v>13489</v>
      </c>
      <c r="F6847" s="30" t="s">
        <v>35152</v>
      </c>
    </row>
    <row r="6848" spans="1:6" ht="28.8" hidden="1" x14ac:dyDescent="0.3">
      <c r="A6848" s="29">
        <v>17</v>
      </c>
      <c r="B6848" s="30" t="s">
        <v>34517</v>
      </c>
      <c r="C6848" s="29" t="s">
        <v>35149</v>
      </c>
      <c r="D6848" s="30" t="s">
        <v>35150</v>
      </c>
      <c r="E6848" s="29" t="s">
        <v>13491</v>
      </c>
      <c r="F6848" s="30" t="s">
        <v>35153</v>
      </c>
    </row>
    <row r="6849" spans="1:6" ht="28.8" hidden="1" x14ac:dyDescent="0.3">
      <c r="A6849" s="29">
        <v>17</v>
      </c>
      <c r="B6849" s="30" t="s">
        <v>34517</v>
      </c>
      <c r="C6849" s="29" t="s">
        <v>35149</v>
      </c>
      <c r="D6849" s="30" t="s">
        <v>35150</v>
      </c>
      <c r="E6849" s="29" t="s">
        <v>13493</v>
      </c>
      <c r="F6849" s="30" t="s">
        <v>35154</v>
      </c>
    </row>
    <row r="6850" spans="1:6" ht="28.8" hidden="1" x14ac:dyDescent="0.3">
      <c r="A6850" s="29">
        <v>17</v>
      </c>
      <c r="B6850" s="30" t="s">
        <v>34517</v>
      </c>
      <c r="C6850" s="29" t="s">
        <v>35149</v>
      </c>
      <c r="D6850" s="30" t="s">
        <v>35150</v>
      </c>
      <c r="E6850" s="29" t="s">
        <v>13495</v>
      </c>
      <c r="F6850" s="30" t="s">
        <v>35155</v>
      </c>
    </row>
    <row r="6851" spans="1:6" ht="28.8" hidden="1" x14ac:dyDescent="0.3">
      <c r="A6851" s="29">
        <v>17</v>
      </c>
      <c r="B6851" s="30" t="s">
        <v>34517</v>
      </c>
      <c r="C6851" s="29" t="s">
        <v>35149</v>
      </c>
      <c r="D6851" s="30" t="s">
        <v>35150</v>
      </c>
      <c r="E6851" s="29" t="s">
        <v>13497</v>
      </c>
      <c r="F6851" s="30" t="s">
        <v>35156</v>
      </c>
    </row>
    <row r="6852" spans="1:6" ht="28.8" hidden="1" x14ac:dyDescent="0.3">
      <c r="A6852" s="29">
        <v>17</v>
      </c>
      <c r="B6852" s="30" t="s">
        <v>34517</v>
      </c>
      <c r="C6852" s="29" t="s">
        <v>35149</v>
      </c>
      <c r="D6852" s="30" t="s">
        <v>35150</v>
      </c>
      <c r="E6852" s="29" t="s">
        <v>13499</v>
      </c>
      <c r="F6852" s="30" t="s">
        <v>35157</v>
      </c>
    </row>
    <row r="6853" spans="1:6" ht="28.8" hidden="1" x14ac:dyDescent="0.3">
      <c r="A6853" s="29">
        <v>17</v>
      </c>
      <c r="B6853" s="30" t="s">
        <v>34517</v>
      </c>
      <c r="C6853" s="29" t="s">
        <v>35158</v>
      </c>
      <c r="D6853" s="30" t="s">
        <v>35159</v>
      </c>
      <c r="E6853" s="29" t="s">
        <v>13501</v>
      </c>
      <c r="F6853" s="30" t="s">
        <v>35160</v>
      </c>
    </row>
    <row r="6854" spans="1:6" ht="28.8" hidden="1" x14ac:dyDescent="0.3">
      <c r="A6854" s="29">
        <v>17</v>
      </c>
      <c r="B6854" s="30" t="s">
        <v>34517</v>
      </c>
      <c r="C6854" s="29" t="s">
        <v>35158</v>
      </c>
      <c r="D6854" s="30" t="s">
        <v>35159</v>
      </c>
      <c r="E6854" s="29" t="s">
        <v>13503</v>
      </c>
      <c r="F6854" s="30" t="s">
        <v>35161</v>
      </c>
    </row>
    <row r="6855" spans="1:6" ht="28.8" hidden="1" x14ac:dyDescent="0.3">
      <c r="A6855" s="29">
        <v>17</v>
      </c>
      <c r="B6855" s="30" t="s">
        <v>34517</v>
      </c>
      <c r="C6855" s="29" t="s">
        <v>35158</v>
      </c>
      <c r="D6855" s="30" t="s">
        <v>35159</v>
      </c>
      <c r="E6855" s="29" t="s">
        <v>13505</v>
      </c>
      <c r="F6855" s="30" t="s">
        <v>35162</v>
      </c>
    </row>
    <row r="6856" spans="1:6" ht="28.8" hidden="1" x14ac:dyDescent="0.3">
      <c r="A6856" s="29">
        <v>17</v>
      </c>
      <c r="B6856" s="30" t="s">
        <v>34517</v>
      </c>
      <c r="C6856" s="29" t="s">
        <v>35158</v>
      </c>
      <c r="D6856" s="30" t="s">
        <v>35159</v>
      </c>
      <c r="E6856" s="29" t="s">
        <v>13507</v>
      </c>
      <c r="F6856" s="30" t="s">
        <v>35163</v>
      </c>
    </row>
    <row r="6857" spans="1:6" ht="28.8" hidden="1" x14ac:dyDescent="0.3">
      <c r="A6857" s="29">
        <v>17</v>
      </c>
      <c r="B6857" s="30" t="s">
        <v>34517</v>
      </c>
      <c r="C6857" s="29" t="s">
        <v>35158</v>
      </c>
      <c r="D6857" s="30" t="s">
        <v>35159</v>
      </c>
      <c r="E6857" s="29" t="s">
        <v>13509</v>
      </c>
      <c r="F6857" s="30" t="s">
        <v>35164</v>
      </c>
    </row>
    <row r="6858" spans="1:6" ht="28.8" hidden="1" x14ac:dyDescent="0.3">
      <c r="A6858" s="29">
        <v>17</v>
      </c>
      <c r="B6858" s="30" t="s">
        <v>34517</v>
      </c>
      <c r="C6858" s="29" t="s">
        <v>35165</v>
      </c>
      <c r="D6858" s="30" t="s">
        <v>35166</v>
      </c>
      <c r="E6858" s="29" t="s">
        <v>13511</v>
      </c>
      <c r="F6858" s="30" t="s">
        <v>35167</v>
      </c>
    </row>
    <row r="6859" spans="1:6" ht="28.8" hidden="1" x14ac:dyDescent="0.3">
      <c r="A6859" s="29">
        <v>17</v>
      </c>
      <c r="B6859" s="30" t="s">
        <v>34517</v>
      </c>
      <c r="C6859" s="29" t="s">
        <v>35165</v>
      </c>
      <c r="D6859" s="30" t="s">
        <v>35166</v>
      </c>
      <c r="E6859" s="29" t="s">
        <v>13513</v>
      </c>
      <c r="F6859" s="30" t="s">
        <v>35168</v>
      </c>
    </row>
    <row r="6860" spans="1:6" ht="28.8" hidden="1" x14ac:dyDescent="0.3">
      <c r="A6860" s="29">
        <v>17</v>
      </c>
      <c r="B6860" s="30" t="s">
        <v>34517</v>
      </c>
      <c r="C6860" s="29" t="s">
        <v>35165</v>
      </c>
      <c r="D6860" s="30" t="s">
        <v>35166</v>
      </c>
      <c r="E6860" s="29" t="s">
        <v>13515</v>
      </c>
      <c r="F6860" s="30" t="s">
        <v>35169</v>
      </c>
    </row>
    <row r="6861" spans="1:6" ht="28.8" hidden="1" x14ac:dyDescent="0.3">
      <c r="A6861" s="29">
        <v>17</v>
      </c>
      <c r="B6861" s="30" t="s">
        <v>34517</v>
      </c>
      <c r="C6861" s="29" t="s">
        <v>35165</v>
      </c>
      <c r="D6861" s="30" t="s">
        <v>35166</v>
      </c>
      <c r="E6861" s="29" t="s">
        <v>13517</v>
      </c>
      <c r="F6861" s="30" t="s">
        <v>35170</v>
      </c>
    </row>
    <row r="6862" spans="1:6" ht="28.8" hidden="1" x14ac:dyDescent="0.3">
      <c r="A6862" s="29">
        <v>17</v>
      </c>
      <c r="B6862" s="30" t="s">
        <v>34517</v>
      </c>
      <c r="C6862" s="29" t="s">
        <v>35165</v>
      </c>
      <c r="D6862" s="30" t="s">
        <v>35166</v>
      </c>
      <c r="E6862" s="29" t="s">
        <v>13519</v>
      </c>
      <c r="F6862" s="30" t="s">
        <v>35171</v>
      </c>
    </row>
    <row r="6863" spans="1:6" ht="28.8" hidden="1" x14ac:dyDescent="0.3">
      <c r="A6863" s="29">
        <v>17</v>
      </c>
      <c r="B6863" s="30" t="s">
        <v>34517</v>
      </c>
      <c r="C6863" s="29" t="s">
        <v>35165</v>
      </c>
      <c r="D6863" s="30" t="s">
        <v>35166</v>
      </c>
      <c r="E6863" s="29" t="s">
        <v>13521</v>
      </c>
      <c r="F6863" s="30" t="s">
        <v>35172</v>
      </c>
    </row>
    <row r="6864" spans="1:6" ht="28.8" hidden="1" x14ac:dyDescent="0.3">
      <c r="A6864" s="29">
        <v>17</v>
      </c>
      <c r="B6864" s="30" t="s">
        <v>34517</v>
      </c>
      <c r="C6864" s="29" t="s">
        <v>35165</v>
      </c>
      <c r="D6864" s="30" t="s">
        <v>35166</v>
      </c>
      <c r="E6864" s="29" t="s">
        <v>13523</v>
      </c>
      <c r="F6864" s="30" t="s">
        <v>35173</v>
      </c>
    </row>
    <row r="6865" spans="1:6" ht="28.8" hidden="1" x14ac:dyDescent="0.3">
      <c r="A6865" s="29">
        <v>17</v>
      </c>
      <c r="B6865" s="30" t="s">
        <v>34517</v>
      </c>
      <c r="C6865" s="29" t="s">
        <v>35165</v>
      </c>
      <c r="D6865" s="30" t="s">
        <v>35166</v>
      </c>
      <c r="E6865" s="29" t="s">
        <v>13525</v>
      </c>
      <c r="F6865" s="30" t="s">
        <v>35174</v>
      </c>
    </row>
    <row r="6866" spans="1:6" ht="28.8" hidden="1" x14ac:dyDescent="0.3">
      <c r="A6866" s="29">
        <v>17</v>
      </c>
      <c r="B6866" s="30" t="s">
        <v>34517</v>
      </c>
      <c r="C6866" s="29" t="s">
        <v>35175</v>
      </c>
      <c r="D6866" s="30" t="s">
        <v>35176</v>
      </c>
      <c r="E6866" s="29" t="s">
        <v>13527</v>
      </c>
      <c r="F6866" s="30" t="s">
        <v>35177</v>
      </c>
    </row>
    <row r="6867" spans="1:6" ht="28.8" hidden="1" x14ac:dyDescent="0.3">
      <c r="A6867" s="29">
        <v>17</v>
      </c>
      <c r="B6867" s="30" t="s">
        <v>34517</v>
      </c>
      <c r="C6867" s="29" t="s">
        <v>35175</v>
      </c>
      <c r="D6867" s="30" t="s">
        <v>35176</v>
      </c>
      <c r="E6867" s="29" t="s">
        <v>13529</v>
      </c>
      <c r="F6867" s="30" t="s">
        <v>35178</v>
      </c>
    </row>
    <row r="6868" spans="1:6" ht="28.8" hidden="1" x14ac:dyDescent="0.3">
      <c r="A6868" s="29">
        <v>17</v>
      </c>
      <c r="B6868" s="30" t="s">
        <v>34517</v>
      </c>
      <c r="C6868" s="29" t="s">
        <v>35175</v>
      </c>
      <c r="D6868" s="30" t="s">
        <v>35176</v>
      </c>
      <c r="E6868" s="29" t="s">
        <v>13531</v>
      </c>
      <c r="F6868" s="30" t="s">
        <v>35179</v>
      </c>
    </row>
    <row r="6869" spans="1:6" ht="28.8" hidden="1" x14ac:dyDescent="0.3">
      <c r="A6869" s="29">
        <v>17</v>
      </c>
      <c r="B6869" s="30" t="s">
        <v>34517</v>
      </c>
      <c r="C6869" s="29" t="s">
        <v>35175</v>
      </c>
      <c r="D6869" s="30" t="s">
        <v>35176</v>
      </c>
      <c r="E6869" s="29" t="s">
        <v>13533</v>
      </c>
      <c r="F6869" s="30" t="s">
        <v>35180</v>
      </c>
    </row>
    <row r="6870" spans="1:6" ht="28.8" hidden="1" x14ac:dyDescent="0.3">
      <c r="A6870" s="29">
        <v>17</v>
      </c>
      <c r="B6870" s="30" t="s">
        <v>34517</v>
      </c>
      <c r="C6870" s="29" t="s">
        <v>35175</v>
      </c>
      <c r="D6870" s="30" t="s">
        <v>35176</v>
      </c>
      <c r="E6870" s="29" t="s">
        <v>13535</v>
      </c>
      <c r="F6870" s="30" t="s">
        <v>35181</v>
      </c>
    </row>
    <row r="6871" spans="1:6" ht="28.8" hidden="1" x14ac:dyDescent="0.3">
      <c r="A6871" s="29">
        <v>17</v>
      </c>
      <c r="B6871" s="30" t="s">
        <v>34517</v>
      </c>
      <c r="C6871" s="29" t="s">
        <v>35175</v>
      </c>
      <c r="D6871" s="30" t="s">
        <v>35176</v>
      </c>
      <c r="E6871" s="29" t="s">
        <v>13537</v>
      </c>
      <c r="F6871" s="30" t="s">
        <v>35182</v>
      </c>
    </row>
    <row r="6872" spans="1:6" ht="28.8" hidden="1" x14ac:dyDescent="0.3">
      <c r="A6872" s="29">
        <v>17</v>
      </c>
      <c r="B6872" s="30" t="s">
        <v>34517</v>
      </c>
      <c r="C6872" s="29" t="s">
        <v>35183</v>
      </c>
      <c r="D6872" s="30" t="s">
        <v>35184</v>
      </c>
      <c r="E6872" s="29" t="s">
        <v>13539</v>
      </c>
      <c r="F6872" s="30" t="s">
        <v>35185</v>
      </c>
    </row>
    <row r="6873" spans="1:6" ht="28.8" hidden="1" x14ac:dyDescent="0.3">
      <c r="A6873" s="29">
        <v>17</v>
      </c>
      <c r="B6873" s="30" t="s">
        <v>34517</v>
      </c>
      <c r="C6873" s="29" t="s">
        <v>35183</v>
      </c>
      <c r="D6873" s="30" t="s">
        <v>35184</v>
      </c>
      <c r="E6873" s="29" t="s">
        <v>13541</v>
      </c>
      <c r="F6873" s="30" t="s">
        <v>35186</v>
      </c>
    </row>
    <row r="6874" spans="1:6" ht="28.8" hidden="1" x14ac:dyDescent="0.3">
      <c r="A6874" s="29">
        <v>17</v>
      </c>
      <c r="B6874" s="30" t="s">
        <v>34517</v>
      </c>
      <c r="C6874" s="29" t="s">
        <v>35183</v>
      </c>
      <c r="D6874" s="30" t="s">
        <v>35184</v>
      </c>
      <c r="E6874" s="29" t="s">
        <v>13543</v>
      </c>
      <c r="F6874" s="30" t="s">
        <v>35187</v>
      </c>
    </row>
    <row r="6875" spans="1:6" ht="28.8" hidden="1" x14ac:dyDescent="0.3">
      <c r="A6875" s="29">
        <v>17</v>
      </c>
      <c r="B6875" s="30" t="s">
        <v>34517</v>
      </c>
      <c r="C6875" s="29" t="s">
        <v>35183</v>
      </c>
      <c r="D6875" s="30" t="s">
        <v>35184</v>
      </c>
      <c r="E6875" s="29" t="s">
        <v>13545</v>
      </c>
      <c r="F6875" s="30" t="s">
        <v>35188</v>
      </c>
    </row>
    <row r="6876" spans="1:6" ht="28.8" hidden="1" x14ac:dyDescent="0.3">
      <c r="A6876" s="29">
        <v>17</v>
      </c>
      <c r="B6876" s="30" t="s">
        <v>34517</v>
      </c>
      <c r="C6876" s="29" t="s">
        <v>35183</v>
      </c>
      <c r="D6876" s="30" t="s">
        <v>35184</v>
      </c>
      <c r="E6876" s="29" t="s">
        <v>13547</v>
      </c>
      <c r="F6876" s="30" t="s">
        <v>35189</v>
      </c>
    </row>
    <row r="6877" spans="1:6" ht="28.8" hidden="1" x14ac:dyDescent="0.3">
      <c r="A6877" s="29">
        <v>17</v>
      </c>
      <c r="B6877" s="30" t="s">
        <v>34517</v>
      </c>
      <c r="C6877" s="29" t="s">
        <v>35183</v>
      </c>
      <c r="D6877" s="30" t="s">
        <v>35184</v>
      </c>
      <c r="E6877" s="29" t="s">
        <v>13549</v>
      </c>
      <c r="F6877" s="30" t="s">
        <v>35190</v>
      </c>
    </row>
    <row r="6878" spans="1:6" ht="28.8" hidden="1" x14ac:dyDescent="0.3">
      <c r="A6878" s="29">
        <v>17</v>
      </c>
      <c r="B6878" s="30" t="s">
        <v>34517</v>
      </c>
      <c r="C6878" s="29" t="s">
        <v>35183</v>
      </c>
      <c r="D6878" s="30" t="s">
        <v>35184</v>
      </c>
      <c r="E6878" s="29" t="s">
        <v>13551</v>
      </c>
      <c r="F6878" s="30" t="s">
        <v>35191</v>
      </c>
    </row>
    <row r="6879" spans="1:6" ht="28.8" hidden="1" x14ac:dyDescent="0.3">
      <c r="A6879" s="29">
        <v>17</v>
      </c>
      <c r="B6879" s="30" t="s">
        <v>34517</v>
      </c>
      <c r="C6879" s="29" t="s">
        <v>35183</v>
      </c>
      <c r="D6879" s="30" t="s">
        <v>35184</v>
      </c>
      <c r="E6879" s="29" t="s">
        <v>13553</v>
      </c>
      <c r="F6879" s="30" t="s">
        <v>35192</v>
      </c>
    </row>
    <row r="6880" spans="1:6" ht="28.8" hidden="1" x14ac:dyDescent="0.3">
      <c r="A6880" s="29">
        <v>17</v>
      </c>
      <c r="B6880" s="30" t="s">
        <v>34517</v>
      </c>
      <c r="C6880" s="29" t="s">
        <v>35183</v>
      </c>
      <c r="D6880" s="30" t="s">
        <v>35184</v>
      </c>
      <c r="E6880" s="29" t="s">
        <v>13555</v>
      </c>
      <c r="F6880" s="30" t="s">
        <v>35193</v>
      </c>
    </row>
    <row r="6881" spans="1:6" ht="28.8" hidden="1" x14ac:dyDescent="0.3">
      <c r="A6881" s="29">
        <v>17</v>
      </c>
      <c r="B6881" s="30" t="s">
        <v>34517</v>
      </c>
      <c r="C6881" s="29" t="s">
        <v>35194</v>
      </c>
      <c r="D6881" s="30" t="s">
        <v>35195</v>
      </c>
      <c r="E6881" s="29" t="s">
        <v>13557</v>
      </c>
      <c r="F6881" s="30" t="s">
        <v>35196</v>
      </c>
    </row>
    <row r="6882" spans="1:6" ht="28.8" hidden="1" x14ac:dyDescent="0.3">
      <c r="A6882" s="29">
        <v>17</v>
      </c>
      <c r="B6882" s="30" t="s">
        <v>34517</v>
      </c>
      <c r="C6882" s="29" t="s">
        <v>35194</v>
      </c>
      <c r="D6882" s="30" t="s">
        <v>35195</v>
      </c>
      <c r="E6882" s="29" t="s">
        <v>13559</v>
      </c>
      <c r="F6882" s="30" t="s">
        <v>35197</v>
      </c>
    </row>
    <row r="6883" spans="1:6" ht="28.8" hidden="1" x14ac:dyDescent="0.3">
      <c r="A6883" s="29">
        <v>17</v>
      </c>
      <c r="B6883" s="30" t="s">
        <v>34517</v>
      </c>
      <c r="C6883" s="29" t="s">
        <v>35194</v>
      </c>
      <c r="D6883" s="30" t="s">
        <v>35195</v>
      </c>
      <c r="E6883" s="29" t="s">
        <v>13561</v>
      </c>
      <c r="F6883" s="30" t="s">
        <v>35198</v>
      </c>
    </row>
    <row r="6884" spans="1:6" ht="28.8" hidden="1" x14ac:dyDescent="0.3">
      <c r="A6884" s="29">
        <v>17</v>
      </c>
      <c r="B6884" s="30" t="s">
        <v>34517</v>
      </c>
      <c r="C6884" s="29" t="s">
        <v>35194</v>
      </c>
      <c r="D6884" s="30" t="s">
        <v>35195</v>
      </c>
      <c r="E6884" s="29" t="s">
        <v>13563</v>
      </c>
      <c r="F6884" s="30" t="s">
        <v>35199</v>
      </c>
    </row>
    <row r="6885" spans="1:6" ht="43.2" hidden="1" x14ac:dyDescent="0.3">
      <c r="A6885" s="29">
        <v>17</v>
      </c>
      <c r="B6885" s="30" t="s">
        <v>34517</v>
      </c>
      <c r="C6885" s="29" t="s">
        <v>35200</v>
      </c>
      <c r="D6885" s="30" t="s">
        <v>35201</v>
      </c>
      <c r="E6885" s="29" t="s">
        <v>13565</v>
      </c>
      <c r="F6885" s="30" t="s">
        <v>35202</v>
      </c>
    </row>
    <row r="6886" spans="1:6" ht="43.2" hidden="1" x14ac:dyDescent="0.3">
      <c r="A6886" s="29">
        <v>17</v>
      </c>
      <c r="B6886" s="30" t="s">
        <v>34517</v>
      </c>
      <c r="C6886" s="29" t="s">
        <v>35200</v>
      </c>
      <c r="D6886" s="30" t="s">
        <v>35201</v>
      </c>
      <c r="E6886" s="29" t="s">
        <v>13567</v>
      </c>
      <c r="F6886" s="30" t="s">
        <v>35203</v>
      </c>
    </row>
    <row r="6887" spans="1:6" ht="43.2" hidden="1" x14ac:dyDescent="0.3">
      <c r="A6887" s="29">
        <v>17</v>
      </c>
      <c r="B6887" s="30" t="s">
        <v>34517</v>
      </c>
      <c r="C6887" s="29" t="s">
        <v>35200</v>
      </c>
      <c r="D6887" s="30" t="s">
        <v>35201</v>
      </c>
      <c r="E6887" s="29" t="s">
        <v>13569</v>
      </c>
      <c r="F6887" s="30" t="s">
        <v>35204</v>
      </c>
    </row>
    <row r="6888" spans="1:6" ht="43.2" hidden="1" x14ac:dyDescent="0.3">
      <c r="A6888" s="29">
        <v>17</v>
      </c>
      <c r="B6888" s="30" t="s">
        <v>34517</v>
      </c>
      <c r="C6888" s="29" t="s">
        <v>35200</v>
      </c>
      <c r="D6888" s="30" t="s">
        <v>35201</v>
      </c>
      <c r="E6888" s="29" t="s">
        <v>13571</v>
      </c>
      <c r="F6888" s="30" t="s">
        <v>35205</v>
      </c>
    </row>
    <row r="6889" spans="1:6" ht="28.8" hidden="1" x14ac:dyDescent="0.3">
      <c r="A6889" s="29">
        <v>17</v>
      </c>
      <c r="B6889" s="30" t="s">
        <v>34517</v>
      </c>
      <c r="C6889" s="29" t="s">
        <v>35206</v>
      </c>
      <c r="D6889" s="30" t="s">
        <v>35207</v>
      </c>
      <c r="E6889" s="29" t="s">
        <v>13573</v>
      </c>
      <c r="F6889" s="30" t="s">
        <v>35208</v>
      </c>
    </row>
    <row r="6890" spans="1:6" ht="28.8" hidden="1" x14ac:dyDescent="0.3">
      <c r="A6890" s="29">
        <v>17</v>
      </c>
      <c r="B6890" s="30" t="s">
        <v>34517</v>
      </c>
      <c r="C6890" s="29" t="s">
        <v>35206</v>
      </c>
      <c r="D6890" s="30" t="s">
        <v>35207</v>
      </c>
      <c r="E6890" s="29" t="s">
        <v>13575</v>
      </c>
      <c r="F6890" s="30" t="s">
        <v>35209</v>
      </c>
    </row>
    <row r="6891" spans="1:6" ht="28.8" hidden="1" x14ac:dyDescent="0.3">
      <c r="A6891" s="29">
        <v>17</v>
      </c>
      <c r="B6891" s="30" t="s">
        <v>34517</v>
      </c>
      <c r="C6891" s="29" t="s">
        <v>35206</v>
      </c>
      <c r="D6891" s="30" t="s">
        <v>35207</v>
      </c>
      <c r="E6891" s="29" t="s">
        <v>13577</v>
      </c>
      <c r="F6891" s="30" t="s">
        <v>35210</v>
      </c>
    </row>
    <row r="6892" spans="1:6" ht="28.8" hidden="1" x14ac:dyDescent="0.3">
      <c r="A6892" s="29">
        <v>17</v>
      </c>
      <c r="B6892" s="30" t="s">
        <v>34517</v>
      </c>
      <c r="C6892" s="29" t="s">
        <v>35206</v>
      </c>
      <c r="D6892" s="30" t="s">
        <v>35207</v>
      </c>
      <c r="E6892" s="29" t="s">
        <v>13579</v>
      </c>
      <c r="F6892" s="30" t="s">
        <v>35211</v>
      </c>
    </row>
    <row r="6893" spans="1:6" ht="28.8" hidden="1" x14ac:dyDescent="0.3">
      <c r="A6893" s="29">
        <v>17</v>
      </c>
      <c r="B6893" s="30" t="s">
        <v>34517</v>
      </c>
      <c r="C6893" s="29" t="s">
        <v>35206</v>
      </c>
      <c r="D6893" s="30" t="s">
        <v>35207</v>
      </c>
      <c r="E6893" s="29" t="s">
        <v>13581</v>
      </c>
      <c r="F6893" s="30" t="s">
        <v>35212</v>
      </c>
    </row>
    <row r="6894" spans="1:6" ht="28.8" hidden="1" x14ac:dyDescent="0.3">
      <c r="A6894" s="29">
        <v>17</v>
      </c>
      <c r="B6894" s="30" t="s">
        <v>34517</v>
      </c>
      <c r="C6894" s="29" t="s">
        <v>35206</v>
      </c>
      <c r="D6894" s="30" t="s">
        <v>35207</v>
      </c>
      <c r="E6894" s="29" t="s">
        <v>13583</v>
      </c>
      <c r="F6894" s="30" t="s">
        <v>35213</v>
      </c>
    </row>
    <row r="6895" spans="1:6" ht="28.8" hidden="1" x14ac:dyDescent="0.3">
      <c r="A6895" s="29">
        <v>17</v>
      </c>
      <c r="B6895" s="30" t="s">
        <v>34517</v>
      </c>
      <c r="C6895" s="29" t="s">
        <v>35206</v>
      </c>
      <c r="D6895" s="30" t="s">
        <v>35207</v>
      </c>
      <c r="E6895" s="29" t="s">
        <v>13585</v>
      </c>
      <c r="F6895" s="30" t="s">
        <v>35214</v>
      </c>
    </row>
    <row r="6896" spans="1:6" ht="28.8" hidden="1" x14ac:dyDescent="0.3">
      <c r="A6896" s="29">
        <v>17</v>
      </c>
      <c r="B6896" s="30" t="s">
        <v>34517</v>
      </c>
      <c r="C6896" s="29" t="s">
        <v>35215</v>
      </c>
      <c r="D6896" s="30" t="s">
        <v>35216</v>
      </c>
      <c r="E6896" s="29" t="s">
        <v>13587</v>
      </c>
      <c r="F6896" s="30" t="s">
        <v>35217</v>
      </c>
    </row>
    <row r="6897" spans="1:6" ht="28.8" hidden="1" x14ac:dyDescent="0.3">
      <c r="A6897" s="29">
        <v>17</v>
      </c>
      <c r="B6897" s="30" t="s">
        <v>34517</v>
      </c>
      <c r="C6897" s="29" t="s">
        <v>35215</v>
      </c>
      <c r="D6897" s="30" t="s">
        <v>35216</v>
      </c>
      <c r="E6897" s="29" t="s">
        <v>13589</v>
      </c>
      <c r="F6897" s="30" t="s">
        <v>35218</v>
      </c>
    </row>
    <row r="6898" spans="1:6" ht="28.8" hidden="1" x14ac:dyDescent="0.3">
      <c r="A6898" s="29">
        <v>17</v>
      </c>
      <c r="B6898" s="30" t="s">
        <v>34517</v>
      </c>
      <c r="C6898" s="29" t="s">
        <v>35215</v>
      </c>
      <c r="D6898" s="30" t="s">
        <v>35216</v>
      </c>
      <c r="E6898" s="29" t="s">
        <v>13591</v>
      </c>
      <c r="F6898" s="30" t="s">
        <v>35219</v>
      </c>
    </row>
    <row r="6899" spans="1:6" ht="28.8" hidden="1" x14ac:dyDescent="0.3">
      <c r="A6899" s="29">
        <v>17</v>
      </c>
      <c r="B6899" s="30" t="s">
        <v>34517</v>
      </c>
      <c r="C6899" s="29" t="s">
        <v>35215</v>
      </c>
      <c r="D6899" s="30" t="s">
        <v>35216</v>
      </c>
      <c r="E6899" s="29" t="s">
        <v>13593</v>
      </c>
      <c r="F6899" s="30" t="s">
        <v>35220</v>
      </c>
    </row>
    <row r="6900" spans="1:6" ht="28.8" hidden="1" x14ac:dyDescent="0.3">
      <c r="A6900" s="29">
        <v>17</v>
      </c>
      <c r="B6900" s="30" t="s">
        <v>34517</v>
      </c>
      <c r="C6900" s="29" t="s">
        <v>35215</v>
      </c>
      <c r="D6900" s="30" t="s">
        <v>35216</v>
      </c>
      <c r="E6900" s="29" t="s">
        <v>13595</v>
      </c>
      <c r="F6900" s="30" t="s">
        <v>35221</v>
      </c>
    </row>
    <row r="6901" spans="1:6" ht="28.8" hidden="1" x14ac:dyDescent="0.3">
      <c r="A6901" s="29">
        <v>17</v>
      </c>
      <c r="B6901" s="30" t="s">
        <v>34517</v>
      </c>
      <c r="C6901" s="29" t="s">
        <v>35215</v>
      </c>
      <c r="D6901" s="30" t="s">
        <v>35216</v>
      </c>
      <c r="E6901" s="29" t="s">
        <v>13597</v>
      </c>
      <c r="F6901" s="30" t="s">
        <v>35222</v>
      </c>
    </row>
    <row r="6902" spans="1:6" ht="28.8" hidden="1" x14ac:dyDescent="0.3">
      <c r="A6902" s="29">
        <v>17</v>
      </c>
      <c r="B6902" s="30" t="s">
        <v>34517</v>
      </c>
      <c r="C6902" s="29" t="s">
        <v>35215</v>
      </c>
      <c r="D6902" s="30" t="s">
        <v>35216</v>
      </c>
      <c r="E6902" s="29" t="s">
        <v>13599</v>
      </c>
      <c r="F6902" s="30" t="s">
        <v>35223</v>
      </c>
    </row>
    <row r="6903" spans="1:6" ht="28.8" hidden="1" x14ac:dyDescent="0.3">
      <c r="A6903" s="29">
        <v>17</v>
      </c>
      <c r="B6903" s="30" t="s">
        <v>34517</v>
      </c>
      <c r="C6903" s="29" t="s">
        <v>35215</v>
      </c>
      <c r="D6903" s="30" t="s">
        <v>35216</v>
      </c>
      <c r="E6903" s="29" t="s">
        <v>13601</v>
      </c>
      <c r="F6903" s="30" t="s">
        <v>35224</v>
      </c>
    </row>
    <row r="6904" spans="1:6" ht="28.8" hidden="1" x14ac:dyDescent="0.3">
      <c r="A6904" s="29">
        <v>17</v>
      </c>
      <c r="B6904" s="30" t="s">
        <v>34517</v>
      </c>
      <c r="C6904" s="29" t="s">
        <v>35225</v>
      </c>
      <c r="D6904" s="30" t="s">
        <v>35226</v>
      </c>
      <c r="E6904" s="29" t="s">
        <v>13603</v>
      </c>
      <c r="F6904" s="30" t="s">
        <v>35227</v>
      </c>
    </row>
    <row r="6905" spans="1:6" ht="28.8" hidden="1" x14ac:dyDescent="0.3">
      <c r="A6905" s="29">
        <v>17</v>
      </c>
      <c r="B6905" s="30" t="s">
        <v>34517</v>
      </c>
      <c r="C6905" s="29" t="s">
        <v>35225</v>
      </c>
      <c r="D6905" s="30" t="s">
        <v>35226</v>
      </c>
      <c r="E6905" s="29" t="s">
        <v>13605</v>
      </c>
      <c r="F6905" s="30" t="s">
        <v>35228</v>
      </c>
    </row>
    <row r="6906" spans="1:6" ht="28.8" hidden="1" x14ac:dyDescent="0.3">
      <c r="A6906" s="29">
        <v>17</v>
      </c>
      <c r="B6906" s="30" t="s">
        <v>34517</v>
      </c>
      <c r="C6906" s="29" t="s">
        <v>35225</v>
      </c>
      <c r="D6906" s="30" t="s">
        <v>35226</v>
      </c>
      <c r="E6906" s="29" t="s">
        <v>13607</v>
      </c>
      <c r="F6906" s="30" t="s">
        <v>35229</v>
      </c>
    </row>
    <row r="6907" spans="1:6" ht="28.8" hidden="1" x14ac:dyDescent="0.3">
      <c r="A6907" s="29">
        <v>17</v>
      </c>
      <c r="B6907" s="30" t="s">
        <v>34517</v>
      </c>
      <c r="C6907" s="29" t="s">
        <v>35225</v>
      </c>
      <c r="D6907" s="30" t="s">
        <v>35226</v>
      </c>
      <c r="E6907" s="29" t="s">
        <v>13609</v>
      </c>
      <c r="F6907" s="30" t="s">
        <v>35230</v>
      </c>
    </row>
    <row r="6908" spans="1:6" ht="28.8" hidden="1" x14ac:dyDescent="0.3">
      <c r="A6908" s="29">
        <v>17</v>
      </c>
      <c r="B6908" s="30" t="s">
        <v>34517</v>
      </c>
      <c r="C6908" s="29" t="s">
        <v>35231</v>
      </c>
      <c r="D6908" s="30" t="s">
        <v>35232</v>
      </c>
      <c r="E6908" s="29" t="s">
        <v>13611</v>
      </c>
      <c r="F6908" s="30" t="s">
        <v>35233</v>
      </c>
    </row>
    <row r="6909" spans="1:6" ht="28.8" hidden="1" x14ac:dyDescent="0.3">
      <c r="A6909" s="29">
        <v>17</v>
      </c>
      <c r="B6909" s="30" t="s">
        <v>34517</v>
      </c>
      <c r="C6909" s="29" t="s">
        <v>35231</v>
      </c>
      <c r="D6909" s="30" t="s">
        <v>35232</v>
      </c>
      <c r="E6909" s="29" t="s">
        <v>13613</v>
      </c>
      <c r="F6909" s="30" t="s">
        <v>35234</v>
      </c>
    </row>
    <row r="6910" spans="1:6" ht="28.8" hidden="1" x14ac:dyDescent="0.3">
      <c r="A6910" s="29">
        <v>17</v>
      </c>
      <c r="B6910" s="30" t="s">
        <v>34517</v>
      </c>
      <c r="C6910" s="29" t="s">
        <v>35231</v>
      </c>
      <c r="D6910" s="30" t="s">
        <v>35232</v>
      </c>
      <c r="E6910" s="29" t="s">
        <v>13615</v>
      </c>
      <c r="F6910" s="30" t="s">
        <v>35235</v>
      </c>
    </row>
    <row r="6911" spans="1:6" ht="28.8" hidden="1" x14ac:dyDescent="0.3">
      <c r="A6911" s="29">
        <v>17</v>
      </c>
      <c r="B6911" s="30" t="s">
        <v>34517</v>
      </c>
      <c r="C6911" s="29" t="s">
        <v>35231</v>
      </c>
      <c r="D6911" s="30" t="s">
        <v>35232</v>
      </c>
      <c r="E6911" s="29" t="s">
        <v>13617</v>
      </c>
      <c r="F6911" s="30" t="s">
        <v>35236</v>
      </c>
    </row>
    <row r="6912" spans="1:6" ht="28.8" hidden="1" x14ac:dyDescent="0.3">
      <c r="A6912" s="29">
        <v>17</v>
      </c>
      <c r="B6912" s="30" t="s">
        <v>34517</v>
      </c>
      <c r="C6912" s="29" t="s">
        <v>35231</v>
      </c>
      <c r="D6912" s="30" t="s">
        <v>35232</v>
      </c>
      <c r="E6912" s="29" t="s">
        <v>13619</v>
      </c>
      <c r="F6912" s="30" t="s">
        <v>35237</v>
      </c>
    </row>
    <row r="6913" spans="1:6" ht="28.8" hidden="1" x14ac:dyDescent="0.3">
      <c r="A6913" s="29">
        <v>17</v>
      </c>
      <c r="B6913" s="30" t="s">
        <v>34517</v>
      </c>
      <c r="C6913" s="29" t="s">
        <v>35231</v>
      </c>
      <c r="D6913" s="30" t="s">
        <v>35232</v>
      </c>
      <c r="E6913" s="29" t="s">
        <v>13621</v>
      </c>
      <c r="F6913" s="30" t="s">
        <v>35238</v>
      </c>
    </row>
    <row r="6914" spans="1:6" ht="28.8" hidden="1" x14ac:dyDescent="0.3">
      <c r="A6914" s="29">
        <v>17</v>
      </c>
      <c r="B6914" s="30" t="s">
        <v>34517</v>
      </c>
      <c r="C6914" s="29" t="s">
        <v>35231</v>
      </c>
      <c r="D6914" s="30" t="s">
        <v>35232</v>
      </c>
      <c r="E6914" s="29" t="s">
        <v>13623</v>
      </c>
      <c r="F6914" s="30" t="s">
        <v>35239</v>
      </c>
    </row>
    <row r="6915" spans="1:6" ht="28.8" hidden="1" x14ac:dyDescent="0.3">
      <c r="A6915" s="29">
        <v>17</v>
      </c>
      <c r="B6915" s="30" t="s">
        <v>34517</v>
      </c>
      <c r="C6915" s="29" t="s">
        <v>35231</v>
      </c>
      <c r="D6915" s="30" t="s">
        <v>35232</v>
      </c>
      <c r="E6915" s="29" t="s">
        <v>13625</v>
      </c>
      <c r="F6915" s="30" t="s">
        <v>35240</v>
      </c>
    </row>
    <row r="6916" spans="1:6" ht="28.8" hidden="1" x14ac:dyDescent="0.3">
      <c r="A6916" s="29">
        <v>17</v>
      </c>
      <c r="B6916" s="30" t="s">
        <v>34517</v>
      </c>
      <c r="C6916" s="29" t="s">
        <v>35241</v>
      </c>
      <c r="D6916" s="30" t="s">
        <v>35242</v>
      </c>
      <c r="E6916" s="29" t="s">
        <v>13627</v>
      </c>
      <c r="F6916" s="30" t="s">
        <v>35243</v>
      </c>
    </row>
    <row r="6917" spans="1:6" ht="28.8" hidden="1" x14ac:dyDescent="0.3">
      <c r="A6917" s="29">
        <v>17</v>
      </c>
      <c r="B6917" s="30" t="s">
        <v>34517</v>
      </c>
      <c r="C6917" s="29" t="s">
        <v>35241</v>
      </c>
      <c r="D6917" s="30" t="s">
        <v>35242</v>
      </c>
      <c r="E6917" s="29" t="s">
        <v>13629</v>
      </c>
      <c r="F6917" s="30" t="s">
        <v>35244</v>
      </c>
    </row>
    <row r="6918" spans="1:6" ht="28.8" hidden="1" x14ac:dyDescent="0.3">
      <c r="A6918" s="29">
        <v>17</v>
      </c>
      <c r="B6918" s="30" t="s">
        <v>34517</v>
      </c>
      <c r="C6918" s="29" t="s">
        <v>35241</v>
      </c>
      <c r="D6918" s="30" t="s">
        <v>35242</v>
      </c>
      <c r="E6918" s="29" t="s">
        <v>13631</v>
      </c>
      <c r="F6918" s="30" t="s">
        <v>35245</v>
      </c>
    </row>
    <row r="6919" spans="1:6" ht="28.8" hidden="1" x14ac:dyDescent="0.3">
      <c r="A6919" s="29">
        <v>17</v>
      </c>
      <c r="B6919" s="30" t="s">
        <v>34517</v>
      </c>
      <c r="C6919" s="29" t="s">
        <v>35241</v>
      </c>
      <c r="D6919" s="30" t="s">
        <v>35242</v>
      </c>
      <c r="E6919" s="29" t="s">
        <v>13633</v>
      </c>
      <c r="F6919" s="30" t="s">
        <v>35246</v>
      </c>
    </row>
    <row r="6920" spans="1:6" ht="28.8" hidden="1" x14ac:dyDescent="0.3">
      <c r="A6920" s="29">
        <v>17</v>
      </c>
      <c r="B6920" s="30" t="s">
        <v>34517</v>
      </c>
      <c r="C6920" s="29" t="s">
        <v>35241</v>
      </c>
      <c r="D6920" s="30" t="s">
        <v>35242</v>
      </c>
      <c r="E6920" s="29" t="s">
        <v>13635</v>
      </c>
      <c r="F6920" s="30" t="s">
        <v>35247</v>
      </c>
    </row>
    <row r="6921" spans="1:6" ht="28.8" hidden="1" x14ac:dyDescent="0.3">
      <c r="A6921" s="29">
        <v>17</v>
      </c>
      <c r="B6921" s="30" t="s">
        <v>34517</v>
      </c>
      <c r="C6921" s="29" t="s">
        <v>35241</v>
      </c>
      <c r="D6921" s="30" t="s">
        <v>35242</v>
      </c>
      <c r="E6921" s="29" t="s">
        <v>13637</v>
      </c>
      <c r="F6921" s="30" t="s">
        <v>35248</v>
      </c>
    </row>
    <row r="6922" spans="1:6" ht="28.8" hidden="1" x14ac:dyDescent="0.3">
      <c r="A6922" s="29">
        <v>17</v>
      </c>
      <c r="B6922" s="30" t="s">
        <v>34517</v>
      </c>
      <c r="C6922" s="29" t="s">
        <v>35241</v>
      </c>
      <c r="D6922" s="30" t="s">
        <v>35242</v>
      </c>
      <c r="E6922" s="29" t="s">
        <v>13639</v>
      </c>
      <c r="F6922" s="30" t="s">
        <v>35249</v>
      </c>
    </row>
    <row r="6923" spans="1:6" ht="28.8" hidden="1" x14ac:dyDescent="0.3">
      <c r="A6923" s="29">
        <v>17</v>
      </c>
      <c r="B6923" s="30" t="s">
        <v>34517</v>
      </c>
      <c r="C6923" s="29" t="s">
        <v>35241</v>
      </c>
      <c r="D6923" s="30" t="s">
        <v>35242</v>
      </c>
      <c r="E6923" s="29" t="s">
        <v>13641</v>
      </c>
      <c r="F6923" s="30" t="s">
        <v>35250</v>
      </c>
    </row>
    <row r="6924" spans="1:6" ht="28.8" hidden="1" x14ac:dyDescent="0.3">
      <c r="A6924" s="29">
        <v>17</v>
      </c>
      <c r="B6924" s="30" t="s">
        <v>34517</v>
      </c>
      <c r="C6924" s="29" t="s">
        <v>35241</v>
      </c>
      <c r="D6924" s="30" t="s">
        <v>35242</v>
      </c>
      <c r="E6924" s="29" t="s">
        <v>13643</v>
      </c>
      <c r="F6924" s="30" t="s">
        <v>35251</v>
      </c>
    </row>
    <row r="6925" spans="1:6" ht="28.8" hidden="1" x14ac:dyDescent="0.3">
      <c r="A6925" s="29">
        <v>17</v>
      </c>
      <c r="B6925" s="30" t="s">
        <v>34517</v>
      </c>
      <c r="C6925" s="29" t="s">
        <v>35241</v>
      </c>
      <c r="D6925" s="30" t="s">
        <v>35242</v>
      </c>
      <c r="E6925" s="29" t="s">
        <v>13645</v>
      </c>
      <c r="F6925" s="30" t="s">
        <v>35252</v>
      </c>
    </row>
    <row r="6926" spans="1:6" ht="28.8" hidden="1" x14ac:dyDescent="0.3">
      <c r="A6926" s="29">
        <v>17</v>
      </c>
      <c r="B6926" s="30" t="s">
        <v>34517</v>
      </c>
      <c r="C6926" s="29" t="s">
        <v>35253</v>
      </c>
      <c r="D6926" s="30" t="s">
        <v>35254</v>
      </c>
      <c r="E6926" s="29" t="s">
        <v>13647</v>
      </c>
      <c r="F6926" s="30" t="s">
        <v>35255</v>
      </c>
    </row>
    <row r="6927" spans="1:6" ht="28.8" hidden="1" x14ac:dyDescent="0.3">
      <c r="A6927" s="29">
        <v>17</v>
      </c>
      <c r="B6927" s="30" t="s">
        <v>34517</v>
      </c>
      <c r="C6927" s="29" t="s">
        <v>35253</v>
      </c>
      <c r="D6927" s="30" t="s">
        <v>35254</v>
      </c>
      <c r="E6927" s="29" t="s">
        <v>13649</v>
      </c>
      <c r="F6927" s="30" t="s">
        <v>35256</v>
      </c>
    </row>
    <row r="6928" spans="1:6" ht="28.8" hidden="1" x14ac:dyDescent="0.3">
      <c r="A6928" s="29">
        <v>17</v>
      </c>
      <c r="B6928" s="30" t="s">
        <v>34517</v>
      </c>
      <c r="C6928" s="29" t="s">
        <v>35253</v>
      </c>
      <c r="D6928" s="30" t="s">
        <v>35254</v>
      </c>
      <c r="E6928" s="29" t="s">
        <v>13651</v>
      </c>
      <c r="F6928" s="30" t="s">
        <v>35257</v>
      </c>
    </row>
    <row r="6929" spans="1:6" ht="28.8" hidden="1" x14ac:dyDescent="0.3">
      <c r="A6929" s="29">
        <v>17</v>
      </c>
      <c r="B6929" s="30" t="s">
        <v>34517</v>
      </c>
      <c r="C6929" s="29" t="s">
        <v>35253</v>
      </c>
      <c r="D6929" s="30" t="s">
        <v>35254</v>
      </c>
      <c r="E6929" s="29" t="s">
        <v>13653</v>
      </c>
      <c r="F6929" s="30" t="s">
        <v>35258</v>
      </c>
    </row>
    <row r="6930" spans="1:6" ht="28.8" hidden="1" x14ac:dyDescent="0.3">
      <c r="A6930" s="29">
        <v>17</v>
      </c>
      <c r="B6930" s="30" t="s">
        <v>34517</v>
      </c>
      <c r="C6930" s="29" t="s">
        <v>35253</v>
      </c>
      <c r="D6930" s="30" t="s">
        <v>35254</v>
      </c>
      <c r="E6930" s="29" t="s">
        <v>13655</v>
      </c>
      <c r="F6930" s="30" t="s">
        <v>35259</v>
      </c>
    </row>
    <row r="6931" spans="1:6" ht="28.8" hidden="1" x14ac:dyDescent="0.3">
      <c r="A6931" s="29">
        <v>17</v>
      </c>
      <c r="B6931" s="30" t="s">
        <v>34517</v>
      </c>
      <c r="C6931" s="29" t="s">
        <v>35253</v>
      </c>
      <c r="D6931" s="30" t="s">
        <v>35254</v>
      </c>
      <c r="E6931" s="29" t="s">
        <v>13657</v>
      </c>
      <c r="F6931" s="30" t="s">
        <v>35260</v>
      </c>
    </row>
    <row r="6932" spans="1:6" ht="28.8" hidden="1" x14ac:dyDescent="0.3">
      <c r="A6932" s="29">
        <v>17</v>
      </c>
      <c r="B6932" s="30" t="s">
        <v>34517</v>
      </c>
      <c r="C6932" s="29" t="s">
        <v>35253</v>
      </c>
      <c r="D6932" s="30" t="s">
        <v>35254</v>
      </c>
      <c r="E6932" s="29" t="s">
        <v>13659</v>
      </c>
      <c r="F6932" s="30" t="s">
        <v>35261</v>
      </c>
    </row>
    <row r="6933" spans="1:6" ht="28.8" hidden="1" x14ac:dyDescent="0.3">
      <c r="A6933" s="29">
        <v>17</v>
      </c>
      <c r="B6933" s="30" t="s">
        <v>34517</v>
      </c>
      <c r="C6933" s="29" t="s">
        <v>35253</v>
      </c>
      <c r="D6933" s="30" t="s">
        <v>35254</v>
      </c>
      <c r="E6933" s="29" t="s">
        <v>13661</v>
      </c>
      <c r="F6933" s="30" t="s">
        <v>35262</v>
      </c>
    </row>
    <row r="6934" spans="1:6" ht="28.8" hidden="1" x14ac:dyDescent="0.3">
      <c r="A6934" s="29">
        <v>17</v>
      </c>
      <c r="B6934" s="30" t="s">
        <v>34517</v>
      </c>
      <c r="C6934" s="29" t="s">
        <v>35253</v>
      </c>
      <c r="D6934" s="30" t="s">
        <v>35254</v>
      </c>
      <c r="E6934" s="29" t="s">
        <v>13663</v>
      </c>
      <c r="F6934" s="30" t="s">
        <v>35263</v>
      </c>
    </row>
    <row r="6935" spans="1:6" ht="28.8" hidden="1" x14ac:dyDescent="0.3">
      <c r="A6935" s="29">
        <v>17</v>
      </c>
      <c r="B6935" s="30" t="s">
        <v>34517</v>
      </c>
      <c r="C6935" s="29" t="s">
        <v>35253</v>
      </c>
      <c r="D6935" s="30" t="s">
        <v>35254</v>
      </c>
      <c r="E6935" s="29" t="s">
        <v>13665</v>
      </c>
      <c r="F6935" s="30" t="s">
        <v>35264</v>
      </c>
    </row>
    <row r="6936" spans="1:6" ht="28.8" hidden="1" x14ac:dyDescent="0.3">
      <c r="A6936" s="29">
        <v>17</v>
      </c>
      <c r="B6936" s="30" t="s">
        <v>34517</v>
      </c>
      <c r="C6936" s="29" t="s">
        <v>35265</v>
      </c>
      <c r="D6936" s="30" t="s">
        <v>35266</v>
      </c>
      <c r="E6936" s="29" t="s">
        <v>13667</v>
      </c>
      <c r="F6936" s="30" t="s">
        <v>35267</v>
      </c>
    </row>
    <row r="6937" spans="1:6" ht="28.8" hidden="1" x14ac:dyDescent="0.3">
      <c r="A6937" s="29">
        <v>17</v>
      </c>
      <c r="B6937" s="30" t="s">
        <v>34517</v>
      </c>
      <c r="C6937" s="29" t="s">
        <v>35265</v>
      </c>
      <c r="D6937" s="30" t="s">
        <v>35266</v>
      </c>
      <c r="E6937" s="29" t="s">
        <v>13669</v>
      </c>
      <c r="F6937" s="30" t="s">
        <v>35268</v>
      </c>
    </row>
    <row r="6938" spans="1:6" ht="28.8" hidden="1" x14ac:dyDescent="0.3">
      <c r="A6938" s="29">
        <v>17</v>
      </c>
      <c r="B6938" s="30" t="s">
        <v>34517</v>
      </c>
      <c r="C6938" s="29" t="s">
        <v>35265</v>
      </c>
      <c r="D6938" s="30" t="s">
        <v>35266</v>
      </c>
      <c r="E6938" s="29" t="s">
        <v>13671</v>
      </c>
      <c r="F6938" s="30" t="s">
        <v>35269</v>
      </c>
    </row>
    <row r="6939" spans="1:6" ht="28.8" hidden="1" x14ac:dyDescent="0.3">
      <c r="A6939" s="29">
        <v>17</v>
      </c>
      <c r="B6939" s="30" t="s">
        <v>34517</v>
      </c>
      <c r="C6939" s="29" t="s">
        <v>35265</v>
      </c>
      <c r="D6939" s="30" t="s">
        <v>35266</v>
      </c>
      <c r="E6939" s="29" t="s">
        <v>13673</v>
      </c>
      <c r="F6939" s="30" t="s">
        <v>35270</v>
      </c>
    </row>
    <row r="6940" spans="1:6" ht="28.8" hidden="1" x14ac:dyDescent="0.3">
      <c r="A6940" s="29">
        <v>17</v>
      </c>
      <c r="B6940" s="30" t="s">
        <v>34517</v>
      </c>
      <c r="C6940" s="29" t="s">
        <v>35265</v>
      </c>
      <c r="D6940" s="30" t="s">
        <v>35266</v>
      </c>
      <c r="E6940" s="29" t="s">
        <v>13675</v>
      </c>
      <c r="F6940" s="30" t="s">
        <v>35271</v>
      </c>
    </row>
    <row r="6941" spans="1:6" ht="28.8" hidden="1" x14ac:dyDescent="0.3">
      <c r="A6941" s="29">
        <v>17</v>
      </c>
      <c r="B6941" s="30" t="s">
        <v>34517</v>
      </c>
      <c r="C6941" s="29" t="s">
        <v>35265</v>
      </c>
      <c r="D6941" s="30" t="s">
        <v>35266</v>
      </c>
      <c r="E6941" s="29" t="s">
        <v>13677</v>
      </c>
      <c r="F6941" s="30" t="s">
        <v>35272</v>
      </c>
    </row>
    <row r="6942" spans="1:6" ht="28.8" hidden="1" x14ac:dyDescent="0.3">
      <c r="A6942" s="29">
        <v>17</v>
      </c>
      <c r="B6942" s="30" t="s">
        <v>34517</v>
      </c>
      <c r="C6942" s="29" t="s">
        <v>35265</v>
      </c>
      <c r="D6942" s="30" t="s">
        <v>35266</v>
      </c>
      <c r="E6942" s="29" t="s">
        <v>13679</v>
      </c>
      <c r="F6942" s="30" t="s">
        <v>35273</v>
      </c>
    </row>
    <row r="6943" spans="1:6" ht="28.8" hidden="1" x14ac:dyDescent="0.3">
      <c r="A6943" s="29">
        <v>17</v>
      </c>
      <c r="B6943" s="30" t="s">
        <v>34517</v>
      </c>
      <c r="C6943" s="29" t="s">
        <v>35265</v>
      </c>
      <c r="D6943" s="30" t="s">
        <v>35266</v>
      </c>
      <c r="E6943" s="29" t="s">
        <v>13681</v>
      </c>
      <c r="F6943" s="30" t="s">
        <v>35274</v>
      </c>
    </row>
    <row r="6944" spans="1:6" ht="28.8" hidden="1" x14ac:dyDescent="0.3">
      <c r="A6944" s="29">
        <v>17</v>
      </c>
      <c r="B6944" s="30" t="s">
        <v>34517</v>
      </c>
      <c r="C6944" s="29" t="s">
        <v>35275</v>
      </c>
      <c r="D6944" s="30" t="s">
        <v>35276</v>
      </c>
      <c r="E6944" s="29" t="s">
        <v>13683</v>
      </c>
      <c r="F6944" s="30" t="s">
        <v>35277</v>
      </c>
    </row>
    <row r="6945" spans="1:6" ht="28.8" hidden="1" x14ac:dyDescent="0.3">
      <c r="A6945" s="29">
        <v>17</v>
      </c>
      <c r="B6945" s="30" t="s">
        <v>34517</v>
      </c>
      <c r="C6945" s="29" t="s">
        <v>35275</v>
      </c>
      <c r="D6945" s="30" t="s">
        <v>35276</v>
      </c>
      <c r="E6945" s="29" t="s">
        <v>13685</v>
      </c>
      <c r="F6945" s="30" t="s">
        <v>35278</v>
      </c>
    </row>
    <row r="6946" spans="1:6" ht="28.8" hidden="1" x14ac:dyDescent="0.3">
      <c r="A6946" s="29">
        <v>17</v>
      </c>
      <c r="B6946" s="30" t="s">
        <v>34517</v>
      </c>
      <c r="C6946" s="29" t="s">
        <v>35275</v>
      </c>
      <c r="D6946" s="30" t="s">
        <v>35276</v>
      </c>
      <c r="E6946" s="29" t="s">
        <v>13687</v>
      </c>
      <c r="F6946" s="30" t="s">
        <v>35279</v>
      </c>
    </row>
    <row r="6947" spans="1:6" ht="28.8" hidden="1" x14ac:dyDescent="0.3">
      <c r="A6947" s="29">
        <v>17</v>
      </c>
      <c r="B6947" s="30" t="s">
        <v>34517</v>
      </c>
      <c r="C6947" s="29" t="s">
        <v>35275</v>
      </c>
      <c r="D6947" s="30" t="s">
        <v>35276</v>
      </c>
      <c r="E6947" s="29" t="s">
        <v>13689</v>
      </c>
      <c r="F6947" s="30" t="s">
        <v>35280</v>
      </c>
    </row>
    <row r="6948" spans="1:6" ht="28.8" hidden="1" x14ac:dyDescent="0.3">
      <c r="A6948" s="29">
        <v>17</v>
      </c>
      <c r="B6948" s="30" t="s">
        <v>34517</v>
      </c>
      <c r="C6948" s="29" t="s">
        <v>35275</v>
      </c>
      <c r="D6948" s="30" t="s">
        <v>35276</v>
      </c>
      <c r="E6948" s="29" t="s">
        <v>13691</v>
      </c>
      <c r="F6948" s="30" t="s">
        <v>35281</v>
      </c>
    </row>
    <row r="6949" spans="1:6" ht="28.8" hidden="1" x14ac:dyDescent="0.3">
      <c r="A6949" s="29">
        <v>17</v>
      </c>
      <c r="B6949" s="30" t="s">
        <v>34517</v>
      </c>
      <c r="C6949" s="29" t="s">
        <v>35275</v>
      </c>
      <c r="D6949" s="30" t="s">
        <v>35276</v>
      </c>
      <c r="E6949" s="29" t="s">
        <v>13693</v>
      </c>
      <c r="F6949" s="30" t="s">
        <v>35282</v>
      </c>
    </row>
    <row r="6950" spans="1:6" ht="28.8" hidden="1" x14ac:dyDescent="0.3">
      <c r="A6950" s="29">
        <v>17</v>
      </c>
      <c r="B6950" s="30" t="s">
        <v>34517</v>
      </c>
      <c r="C6950" s="29" t="s">
        <v>35275</v>
      </c>
      <c r="D6950" s="30" t="s">
        <v>35276</v>
      </c>
      <c r="E6950" s="29" t="s">
        <v>13695</v>
      </c>
      <c r="F6950" s="30" t="s">
        <v>35283</v>
      </c>
    </row>
    <row r="6951" spans="1:6" ht="28.8" hidden="1" x14ac:dyDescent="0.3">
      <c r="A6951" s="29">
        <v>17</v>
      </c>
      <c r="B6951" s="30" t="s">
        <v>34517</v>
      </c>
      <c r="C6951" s="29" t="s">
        <v>35284</v>
      </c>
      <c r="D6951" s="30" t="s">
        <v>35285</v>
      </c>
      <c r="E6951" s="29" t="s">
        <v>13697</v>
      </c>
      <c r="F6951" s="30" t="s">
        <v>35286</v>
      </c>
    </row>
    <row r="6952" spans="1:6" ht="28.8" hidden="1" x14ac:dyDescent="0.3">
      <c r="A6952" s="29">
        <v>17</v>
      </c>
      <c r="B6952" s="30" t="s">
        <v>34517</v>
      </c>
      <c r="C6952" s="29" t="s">
        <v>35284</v>
      </c>
      <c r="D6952" s="30" t="s">
        <v>35285</v>
      </c>
      <c r="E6952" s="29" t="s">
        <v>13699</v>
      </c>
      <c r="F6952" s="30" t="s">
        <v>35287</v>
      </c>
    </row>
    <row r="6953" spans="1:6" ht="28.8" hidden="1" x14ac:dyDescent="0.3">
      <c r="A6953" s="29">
        <v>17</v>
      </c>
      <c r="B6953" s="30" t="s">
        <v>34517</v>
      </c>
      <c r="C6953" s="29" t="s">
        <v>35284</v>
      </c>
      <c r="D6953" s="30" t="s">
        <v>35285</v>
      </c>
      <c r="E6953" s="29" t="s">
        <v>13701</v>
      </c>
      <c r="F6953" s="30" t="s">
        <v>35288</v>
      </c>
    </row>
    <row r="6954" spans="1:6" ht="28.8" hidden="1" x14ac:dyDescent="0.3">
      <c r="A6954" s="29">
        <v>17</v>
      </c>
      <c r="B6954" s="30" t="s">
        <v>34517</v>
      </c>
      <c r="C6954" s="29" t="s">
        <v>35284</v>
      </c>
      <c r="D6954" s="30" t="s">
        <v>35285</v>
      </c>
      <c r="E6954" s="29" t="s">
        <v>13703</v>
      </c>
      <c r="F6954" s="30" t="s">
        <v>35289</v>
      </c>
    </row>
    <row r="6955" spans="1:6" ht="28.8" hidden="1" x14ac:dyDescent="0.3">
      <c r="A6955" s="29">
        <v>17</v>
      </c>
      <c r="B6955" s="30" t="s">
        <v>34517</v>
      </c>
      <c r="C6955" s="29" t="s">
        <v>35284</v>
      </c>
      <c r="D6955" s="30" t="s">
        <v>35285</v>
      </c>
      <c r="E6955" s="29" t="s">
        <v>13705</v>
      </c>
      <c r="F6955" s="30" t="s">
        <v>35290</v>
      </c>
    </row>
    <row r="6956" spans="1:6" ht="28.8" hidden="1" x14ac:dyDescent="0.3">
      <c r="A6956" s="29">
        <v>17</v>
      </c>
      <c r="B6956" s="30" t="s">
        <v>34517</v>
      </c>
      <c r="C6956" s="29" t="s">
        <v>35284</v>
      </c>
      <c r="D6956" s="30" t="s">
        <v>35285</v>
      </c>
      <c r="E6956" s="29" t="s">
        <v>13707</v>
      </c>
      <c r="F6956" s="30" t="s">
        <v>35291</v>
      </c>
    </row>
    <row r="6957" spans="1:6" ht="28.8" hidden="1" x14ac:dyDescent="0.3">
      <c r="A6957" s="29">
        <v>17</v>
      </c>
      <c r="B6957" s="30" t="s">
        <v>34517</v>
      </c>
      <c r="C6957" s="29" t="s">
        <v>35292</v>
      </c>
      <c r="D6957" s="30" t="s">
        <v>35293</v>
      </c>
      <c r="E6957" s="29" t="s">
        <v>13709</v>
      </c>
      <c r="F6957" s="30" t="s">
        <v>35294</v>
      </c>
    </row>
    <row r="6958" spans="1:6" ht="28.8" hidden="1" x14ac:dyDescent="0.3">
      <c r="A6958" s="29">
        <v>17</v>
      </c>
      <c r="B6958" s="30" t="s">
        <v>34517</v>
      </c>
      <c r="C6958" s="29" t="s">
        <v>35292</v>
      </c>
      <c r="D6958" s="30" t="s">
        <v>35293</v>
      </c>
      <c r="E6958" s="29" t="s">
        <v>13711</v>
      </c>
      <c r="F6958" s="30" t="s">
        <v>35295</v>
      </c>
    </row>
    <row r="6959" spans="1:6" ht="28.8" hidden="1" x14ac:dyDescent="0.3">
      <c r="A6959" s="29">
        <v>17</v>
      </c>
      <c r="B6959" s="30" t="s">
        <v>34517</v>
      </c>
      <c r="C6959" s="29" t="s">
        <v>35292</v>
      </c>
      <c r="D6959" s="30" t="s">
        <v>35293</v>
      </c>
      <c r="E6959" s="29" t="s">
        <v>13713</v>
      </c>
      <c r="F6959" s="30" t="s">
        <v>35296</v>
      </c>
    </row>
    <row r="6960" spans="1:6" ht="28.8" hidden="1" x14ac:dyDescent="0.3">
      <c r="A6960" s="29">
        <v>17</v>
      </c>
      <c r="B6960" s="30" t="s">
        <v>34517</v>
      </c>
      <c r="C6960" s="29" t="s">
        <v>35292</v>
      </c>
      <c r="D6960" s="30" t="s">
        <v>35293</v>
      </c>
      <c r="E6960" s="29" t="s">
        <v>13715</v>
      </c>
      <c r="F6960" s="30" t="s">
        <v>35297</v>
      </c>
    </row>
    <row r="6961" spans="1:6" ht="28.8" hidden="1" x14ac:dyDescent="0.3">
      <c r="A6961" s="29">
        <v>17</v>
      </c>
      <c r="B6961" s="30" t="s">
        <v>34517</v>
      </c>
      <c r="C6961" s="29" t="s">
        <v>35292</v>
      </c>
      <c r="D6961" s="30" t="s">
        <v>35293</v>
      </c>
      <c r="E6961" s="29" t="s">
        <v>13717</v>
      </c>
      <c r="F6961" s="30" t="s">
        <v>35298</v>
      </c>
    </row>
    <row r="6962" spans="1:6" ht="28.8" hidden="1" x14ac:dyDescent="0.3">
      <c r="A6962" s="29">
        <v>17</v>
      </c>
      <c r="B6962" s="30" t="s">
        <v>34517</v>
      </c>
      <c r="C6962" s="29" t="s">
        <v>35292</v>
      </c>
      <c r="D6962" s="30" t="s">
        <v>35293</v>
      </c>
      <c r="E6962" s="29" t="s">
        <v>13719</v>
      </c>
      <c r="F6962" s="30" t="s">
        <v>35299</v>
      </c>
    </row>
    <row r="6963" spans="1:6" ht="28.8" hidden="1" x14ac:dyDescent="0.3">
      <c r="A6963" s="29">
        <v>17</v>
      </c>
      <c r="B6963" s="30" t="s">
        <v>34517</v>
      </c>
      <c r="C6963" s="29" t="s">
        <v>35292</v>
      </c>
      <c r="D6963" s="30" t="s">
        <v>35293</v>
      </c>
      <c r="E6963" s="29" t="s">
        <v>13721</v>
      </c>
      <c r="F6963" s="30" t="s">
        <v>35300</v>
      </c>
    </row>
    <row r="6964" spans="1:6" ht="28.8" hidden="1" x14ac:dyDescent="0.3">
      <c r="A6964" s="29">
        <v>17</v>
      </c>
      <c r="B6964" s="30" t="s">
        <v>34517</v>
      </c>
      <c r="C6964" s="29" t="s">
        <v>35292</v>
      </c>
      <c r="D6964" s="30" t="s">
        <v>35293</v>
      </c>
      <c r="E6964" s="29" t="s">
        <v>13723</v>
      </c>
      <c r="F6964" s="30" t="s">
        <v>35301</v>
      </c>
    </row>
    <row r="6965" spans="1:6" ht="28.8" hidden="1" x14ac:dyDescent="0.3">
      <c r="A6965" s="29">
        <v>17</v>
      </c>
      <c r="B6965" s="30" t="s">
        <v>34517</v>
      </c>
      <c r="C6965" s="29" t="s">
        <v>35292</v>
      </c>
      <c r="D6965" s="30" t="s">
        <v>35293</v>
      </c>
      <c r="E6965" s="29" t="s">
        <v>13725</v>
      </c>
      <c r="F6965" s="30" t="s">
        <v>35302</v>
      </c>
    </row>
    <row r="6966" spans="1:6" ht="28.8" hidden="1" x14ac:dyDescent="0.3">
      <c r="A6966" s="29">
        <v>17</v>
      </c>
      <c r="B6966" s="30" t="s">
        <v>34517</v>
      </c>
      <c r="C6966" s="29" t="s">
        <v>35292</v>
      </c>
      <c r="D6966" s="30" t="s">
        <v>35293</v>
      </c>
      <c r="E6966" s="29" t="s">
        <v>13727</v>
      </c>
      <c r="F6966" s="30" t="s">
        <v>35303</v>
      </c>
    </row>
    <row r="6967" spans="1:6" ht="28.8" hidden="1" x14ac:dyDescent="0.3">
      <c r="A6967" s="29">
        <v>17</v>
      </c>
      <c r="B6967" s="30" t="s">
        <v>34517</v>
      </c>
      <c r="C6967" s="29" t="s">
        <v>35304</v>
      </c>
      <c r="D6967" s="30" t="s">
        <v>35305</v>
      </c>
      <c r="E6967" s="29" t="s">
        <v>13729</v>
      </c>
      <c r="F6967" s="30" t="s">
        <v>35306</v>
      </c>
    </row>
    <row r="6968" spans="1:6" ht="28.8" hidden="1" x14ac:dyDescent="0.3">
      <c r="A6968" s="29">
        <v>17</v>
      </c>
      <c r="B6968" s="30" t="s">
        <v>34517</v>
      </c>
      <c r="C6968" s="29" t="s">
        <v>35304</v>
      </c>
      <c r="D6968" s="30" t="s">
        <v>35305</v>
      </c>
      <c r="E6968" s="29" t="s">
        <v>13731</v>
      </c>
      <c r="F6968" s="30" t="s">
        <v>35307</v>
      </c>
    </row>
    <row r="6969" spans="1:6" ht="28.8" hidden="1" x14ac:dyDescent="0.3">
      <c r="A6969" s="29">
        <v>17</v>
      </c>
      <c r="B6969" s="30" t="s">
        <v>34517</v>
      </c>
      <c r="C6969" s="29" t="s">
        <v>35304</v>
      </c>
      <c r="D6969" s="30" t="s">
        <v>35305</v>
      </c>
      <c r="E6969" s="29" t="s">
        <v>13733</v>
      </c>
      <c r="F6969" s="30" t="s">
        <v>35308</v>
      </c>
    </row>
    <row r="6970" spans="1:6" ht="28.8" hidden="1" x14ac:dyDescent="0.3">
      <c r="A6970" s="29">
        <v>17</v>
      </c>
      <c r="B6970" s="30" t="s">
        <v>34517</v>
      </c>
      <c r="C6970" s="29" t="s">
        <v>35304</v>
      </c>
      <c r="D6970" s="30" t="s">
        <v>35305</v>
      </c>
      <c r="E6970" s="29" t="s">
        <v>13735</v>
      </c>
      <c r="F6970" s="30" t="s">
        <v>35309</v>
      </c>
    </row>
    <row r="6971" spans="1:6" ht="28.8" hidden="1" x14ac:dyDescent="0.3">
      <c r="A6971" s="29">
        <v>17</v>
      </c>
      <c r="B6971" s="30" t="s">
        <v>34517</v>
      </c>
      <c r="C6971" s="29" t="s">
        <v>35304</v>
      </c>
      <c r="D6971" s="30" t="s">
        <v>35305</v>
      </c>
      <c r="E6971" s="29" t="s">
        <v>13737</v>
      </c>
      <c r="F6971" s="30" t="s">
        <v>35310</v>
      </c>
    </row>
    <row r="6972" spans="1:6" ht="43.2" hidden="1" x14ac:dyDescent="0.3">
      <c r="A6972" s="29">
        <v>18</v>
      </c>
      <c r="B6972" s="30" t="s">
        <v>35311</v>
      </c>
      <c r="C6972" s="29" t="s">
        <v>35312</v>
      </c>
      <c r="D6972" s="30" t="s">
        <v>35313</v>
      </c>
      <c r="E6972" s="29" t="s">
        <v>13739</v>
      </c>
      <c r="F6972" s="30" t="s">
        <v>35314</v>
      </c>
    </row>
    <row r="6973" spans="1:6" ht="43.2" hidden="1" x14ac:dyDescent="0.3">
      <c r="A6973" s="29">
        <v>18</v>
      </c>
      <c r="B6973" s="30" t="s">
        <v>35311</v>
      </c>
      <c r="C6973" s="29" t="s">
        <v>35312</v>
      </c>
      <c r="D6973" s="30" t="s">
        <v>35313</v>
      </c>
      <c r="E6973" s="29" t="s">
        <v>13741</v>
      </c>
      <c r="F6973" s="30" t="s">
        <v>35315</v>
      </c>
    </row>
    <row r="6974" spans="1:6" ht="43.2" hidden="1" x14ac:dyDescent="0.3">
      <c r="A6974" s="29">
        <v>18</v>
      </c>
      <c r="B6974" s="30" t="s">
        <v>35311</v>
      </c>
      <c r="C6974" s="29" t="s">
        <v>35312</v>
      </c>
      <c r="D6974" s="30" t="s">
        <v>35313</v>
      </c>
      <c r="E6974" s="29" t="s">
        <v>13743</v>
      </c>
      <c r="F6974" s="30" t="s">
        <v>35316</v>
      </c>
    </row>
    <row r="6975" spans="1:6" ht="43.2" hidden="1" x14ac:dyDescent="0.3">
      <c r="A6975" s="29">
        <v>18</v>
      </c>
      <c r="B6975" s="30" t="s">
        <v>35311</v>
      </c>
      <c r="C6975" s="29" t="s">
        <v>35312</v>
      </c>
      <c r="D6975" s="30" t="s">
        <v>35313</v>
      </c>
      <c r="E6975" s="29" t="s">
        <v>13745</v>
      </c>
      <c r="F6975" s="30" t="s">
        <v>35317</v>
      </c>
    </row>
    <row r="6976" spans="1:6" ht="43.2" hidden="1" x14ac:dyDescent="0.3">
      <c r="A6976" s="29">
        <v>18</v>
      </c>
      <c r="B6976" s="30" t="s">
        <v>35311</v>
      </c>
      <c r="C6976" s="29" t="s">
        <v>35318</v>
      </c>
      <c r="D6976" s="30" t="s">
        <v>35319</v>
      </c>
      <c r="E6976" s="29" t="s">
        <v>13747</v>
      </c>
      <c r="F6976" s="30" t="s">
        <v>35320</v>
      </c>
    </row>
    <row r="6977" spans="1:6" ht="43.2" hidden="1" x14ac:dyDescent="0.3">
      <c r="A6977" s="29">
        <v>18</v>
      </c>
      <c r="B6977" s="30" t="s">
        <v>35311</v>
      </c>
      <c r="C6977" s="29" t="s">
        <v>35318</v>
      </c>
      <c r="D6977" s="30" t="s">
        <v>35319</v>
      </c>
      <c r="E6977" s="29" t="s">
        <v>13749</v>
      </c>
      <c r="F6977" s="30" t="s">
        <v>35321</v>
      </c>
    </row>
    <row r="6978" spans="1:6" ht="43.2" hidden="1" x14ac:dyDescent="0.3">
      <c r="A6978" s="29">
        <v>18</v>
      </c>
      <c r="B6978" s="30" t="s">
        <v>35311</v>
      </c>
      <c r="C6978" s="29" t="s">
        <v>35318</v>
      </c>
      <c r="D6978" s="30" t="s">
        <v>35319</v>
      </c>
      <c r="E6978" s="29" t="s">
        <v>13751</v>
      </c>
      <c r="F6978" s="30" t="s">
        <v>35322</v>
      </c>
    </row>
    <row r="6979" spans="1:6" ht="43.2" hidden="1" x14ac:dyDescent="0.3">
      <c r="A6979" s="29">
        <v>18</v>
      </c>
      <c r="B6979" s="30" t="s">
        <v>35311</v>
      </c>
      <c r="C6979" s="29" t="s">
        <v>35323</v>
      </c>
      <c r="D6979" s="30" t="s">
        <v>35324</v>
      </c>
      <c r="E6979" s="29" t="s">
        <v>13753</v>
      </c>
      <c r="F6979" s="30" t="s">
        <v>35325</v>
      </c>
    </row>
    <row r="6980" spans="1:6" ht="43.2" hidden="1" x14ac:dyDescent="0.3">
      <c r="A6980" s="29">
        <v>18</v>
      </c>
      <c r="B6980" s="30" t="s">
        <v>35311</v>
      </c>
      <c r="C6980" s="29" t="s">
        <v>35326</v>
      </c>
      <c r="D6980" s="30" t="s">
        <v>35327</v>
      </c>
      <c r="E6980" s="29" t="s">
        <v>13755</v>
      </c>
      <c r="F6980" s="30" t="s">
        <v>35328</v>
      </c>
    </row>
    <row r="6981" spans="1:6" ht="43.2" hidden="1" x14ac:dyDescent="0.3">
      <c r="A6981" s="29">
        <v>18</v>
      </c>
      <c r="B6981" s="30" t="s">
        <v>35311</v>
      </c>
      <c r="C6981" s="29" t="s">
        <v>35326</v>
      </c>
      <c r="D6981" s="30" t="s">
        <v>35327</v>
      </c>
      <c r="E6981" s="29" t="s">
        <v>13757</v>
      </c>
      <c r="F6981" s="30" t="s">
        <v>35329</v>
      </c>
    </row>
    <row r="6982" spans="1:6" ht="43.2" hidden="1" x14ac:dyDescent="0.3">
      <c r="A6982" s="29">
        <v>18</v>
      </c>
      <c r="B6982" s="30" t="s">
        <v>35311</v>
      </c>
      <c r="C6982" s="29" t="s">
        <v>35330</v>
      </c>
      <c r="D6982" s="30" t="s">
        <v>35331</v>
      </c>
      <c r="E6982" s="29" t="s">
        <v>13759</v>
      </c>
      <c r="F6982" s="30" t="s">
        <v>35332</v>
      </c>
    </row>
    <row r="6983" spans="1:6" ht="43.2" hidden="1" x14ac:dyDescent="0.3">
      <c r="A6983" s="29">
        <v>18</v>
      </c>
      <c r="B6983" s="30" t="s">
        <v>35311</v>
      </c>
      <c r="C6983" s="29" t="s">
        <v>35330</v>
      </c>
      <c r="D6983" s="30" t="s">
        <v>35331</v>
      </c>
      <c r="E6983" s="29" t="s">
        <v>13761</v>
      </c>
      <c r="F6983" s="30" t="s">
        <v>35333</v>
      </c>
    </row>
    <row r="6984" spans="1:6" ht="43.2" hidden="1" x14ac:dyDescent="0.3">
      <c r="A6984" s="29">
        <v>18</v>
      </c>
      <c r="B6984" s="30" t="s">
        <v>35311</v>
      </c>
      <c r="C6984" s="29" t="s">
        <v>35330</v>
      </c>
      <c r="D6984" s="30" t="s">
        <v>35331</v>
      </c>
      <c r="E6984" s="29" t="s">
        <v>13763</v>
      </c>
      <c r="F6984" s="30" t="s">
        <v>35334</v>
      </c>
    </row>
    <row r="6985" spans="1:6" ht="43.2" hidden="1" x14ac:dyDescent="0.3">
      <c r="A6985" s="29">
        <v>18</v>
      </c>
      <c r="B6985" s="30" t="s">
        <v>35311</v>
      </c>
      <c r="C6985" s="29" t="s">
        <v>35330</v>
      </c>
      <c r="D6985" s="30" t="s">
        <v>35331</v>
      </c>
      <c r="E6985" s="29" t="s">
        <v>13765</v>
      </c>
      <c r="F6985" s="30" t="s">
        <v>35335</v>
      </c>
    </row>
    <row r="6986" spans="1:6" ht="43.2" hidden="1" x14ac:dyDescent="0.3">
      <c r="A6986" s="29">
        <v>18</v>
      </c>
      <c r="B6986" s="30" t="s">
        <v>35311</v>
      </c>
      <c r="C6986" s="29" t="s">
        <v>35330</v>
      </c>
      <c r="D6986" s="30" t="s">
        <v>35331</v>
      </c>
      <c r="E6986" s="29" t="s">
        <v>13767</v>
      </c>
      <c r="F6986" s="30" t="s">
        <v>35336</v>
      </c>
    </row>
    <row r="6987" spans="1:6" ht="43.2" hidden="1" x14ac:dyDescent="0.3">
      <c r="A6987" s="29">
        <v>18</v>
      </c>
      <c r="B6987" s="30" t="s">
        <v>35311</v>
      </c>
      <c r="C6987" s="29" t="s">
        <v>35337</v>
      </c>
      <c r="D6987" s="30" t="s">
        <v>35338</v>
      </c>
      <c r="E6987" s="29" t="s">
        <v>13769</v>
      </c>
      <c r="F6987" s="30" t="s">
        <v>35338</v>
      </c>
    </row>
    <row r="6988" spans="1:6" ht="43.2" hidden="1" x14ac:dyDescent="0.3">
      <c r="A6988" s="29">
        <v>18</v>
      </c>
      <c r="B6988" s="30" t="s">
        <v>35311</v>
      </c>
      <c r="C6988" s="29" t="s">
        <v>35339</v>
      </c>
      <c r="D6988" s="30" t="s">
        <v>35340</v>
      </c>
      <c r="E6988" s="29" t="s">
        <v>13771</v>
      </c>
      <c r="F6988" s="30" t="s">
        <v>35341</v>
      </c>
    </row>
    <row r="6989" spans="1:6" ht="43.2" hidden="1" x14ac:dyDescent="0.3">
      <c r="A6989" s="29">
        <v>18</v>
      </c>
      <c r="B6989" s="30" t="s">
        <v>35311</v>
      </c>
      <c r="C6989" s="29" t="s">
        <v>35339</v>
      </c>
      <c r="D6989" s="30" t="s">
        <v>35340</v>
      </c>
      <c r="E6989" s="29" t="s">
        <v>13773</v>
      </c>
      <c r="F6989" s="30" t="s">
        <v>35342</v>
      </c>
    </row>
    <row r="6990" spans="1:6" ht="43.2" hidden="1" x14ac:dyDescent="0.3">
      <c r="A6990" s="29">
        <v>18</v>
      </c>
      <c r="B6990" s="30" t="s">
        <v>35311</v>
      </c>
      <c r="C6990" s="29" t="s">
        <v>35339</v>
      </c>
      <c r="D6990" s="30" t="s">
        <v>35340</v>
      </c>
      <c r="E6990" s="29" t="s">
        <v>13775</v>
      </c>
      <c r="F6990" s="30" t="s">
        <v>35343</v>
      </c>
    </row>
    <row r="6991" spans="1:6" ht="43.2" hidden="1" x14ac:dyDescent="0.3">
      <c r="A6991" s="29">
        <v>18</v>
      </c>
      <c r="B6991" s="30" t="s">
        <v>35311</v>
      </c>
      <c r="C6991" s="29" t="s">
        <v>35339</v>
      </c>
      <c r="D6991" s="30" t="s">
        <v>35340</v>
      </c>
      <c r="E6991" s="29" t="s">
        <v>13777</v>
      </c>
      <c r="F6991" s="30" t="s">
        <v>35344</v>
      </c>
    </row>
    <row r="6992" spans="1:6" ht="43.2" hidden="1" x14ac:dyDescent="0.3">
      <c r="A6992" s="29">
        <v>18</v>
      </c>
      <c r="B6992" s="30" t="s">
        <v>35311</v>
      </c>
      <c r="C6992" s="29" t="s">
        <v>35339</v>
      </c>
      <c r="D6992" s="30" t="s">
        <v>35340</v>
      </c>
      <c r="E6992" s="29" t="s">
        <v>13779</v>
      </c>
      <c r="F6992" s="30" t="s">
        <v>35345</v>
      </c>
    </row>
    <row r="6993" spans="1:6" ht="43.2" hidden="1" x14ac:dyDescent="0.3">
      <c r="A6993" s="29">
        <v>18</v>
      </c>
      <c r="B6993" s="30" t="s">
        <v>35311</v>
      </c>
      <c r="C6993" s="29" t="s">
        <v>35339</v>
      </c>
      <c r="D6993" s="30" t="s">
        <v>35340</v>
      </c>
      <c r="E6993" s="29" t="s">
        <v>13781</v>
      </c>
      <c r="F6993" s="30" t="s">
        <v>35346</v>
      </c>
    </row>
    <row r="6994" spans="1:6" ht="43.2" hidden="1" x14ac:dyDescent="0.3">
      <c r="A6994" s="29">
        <v>18</v>
      </c>
      <c r="B6994" s="30" t="s">
        <v>35311</v>
      </c>
      <c r="C6994" s="29" t="s">
        <v>35339</v>
      </c>
      <c r="D6994" s="30" t="s">
        <v>35340</v>
      </c>
      <c r="E6994" s="29" t="s">
        <v>13783</v>
      </c>
      <c r="F6994" s="30" t="s">
        <v>35347</v>
      </c>
    </row>
    <row r="6995" spans="1:6" ht="43.2" hidden="1" x14ac:dyDescent="0.3">
      <c r="A6995" s="29">
        <v>18</v>
      </c>
      <c r="B6995" s="30" t="s">
        <v>35311</v>
      </c>
      <c r="C6995" s="29" t="s">
        <v>35339</v>
      </c>
      <c r="D6995" s="30" t="s">
        <v>35340</v>
      </c>
      <c r="E6995" s="29" t="s">
        <v>13785</v>
      </c>
      <c r="F6995" s="30" t="s">
        <v>35348</v>
      </c>
    </row>
    <row r="6996" spans="1:6" ht="43.2" hidden="1" x14ac:dyDescent="0.3">
      <c r="A6996" s="29">
        <v>18</v>
      </c>
      <c r="B6996" s="30" t="s">
        <v>35311</v>
      </c>
      <c r="C6996" s="29" t="s">
        <v>35339</v>
      </c>
      <c r="D6996" s="30" t="s">
        <v>35340</v>
      </c>
      <c r="E6996" s="29" t="s">
        <v>13787</v>
      </c>
      <c r="F6996" s="30" t="s">
        <v>35349</v>
      </c>
    </row>
    <row r="6997" spans="1:6" ht="43.2" hidden="1" x14ac:dyDescent="0.3">
      <c r="A6997" s="29">
        <v>18</v>
      </c>
      <c r="B6997" s="30" t="s">
        <v>35311</v>
      </c>
      <c r="C6997" s="29" t="s">
        <v>35350</v>
      </c>
      <c r="D6997" s="30" t="s">
        <v>35351</v>
      </c>
      <c r="E6997" s="29" t="s">
        <v>13789</v>
      </c>
      <c r="F6997" s="30" t="s">
        <v>35352</v>
      </c>
    </row>
    <row r="6998" spans="1:6" ht="43.2" hidden="1" x14ac:dyDescent="0.3">
      <c r="A6998" s="29">
        <v>18</v>
      </c>
      <c r="B6998" s="30" t="s">
        <v>35311</v>
      </c>
      <c r="C6998" s="29" t="s">
        <v>35350</v>
      </c>
      <c r="D6998" s="30" t="s">
        <v>35351</v>
      </c>
      <c r="E6998" s="29" t="s">
        <v>13791</v>
      </c>
      <c r="F6998" s="30" t="s">
        <v>35353</v>
      </c>
    </row>
    <row r="6999" spans="1:6" ht="43.2" hidden="1" x14ac:dyDescent="0.3">
      <c r="A6999" s="29">
        <v>18</v>
      </c>
      <c r="B6999" s="30" t="s">
        <v>35311</v>
      </c>
      <c r="C6999" s="29" t="s">
        <v>35350</v>
      </c>
      <c r="D6999" s="30" t="s">
        <v>35351</v>
      </c>
      <c r="E6999" s="29" t="s">
        <v>13793</v>
      </c>
      <c r="F6999" s="30" t="s">
        <v>35354</v>
      </c>
    </row>
    <row r="7000" spans="1:6" ht="43.2" hidden="1" x14ac:dyDescent="0.3">
      <c r="A7000" s="29">
        <v>18</v>
      </c>
      <c r="B7000" s="30" t="s">
        <v>35311</v>
      </c>
      <c r="C7000" s="29" t="s">
        <v>35350</v>
      </c>
      <c r="D7000" s="30" t="s">
        <v>35351</v>
      </c>
      <c r="E7000" s="29" t="s">
        <v>13795</v>
      </c>
      <c r="F7000" s="30" t="s">
        <v>35355</v>
      </c>
    </row>
    <row r="7001" spans="1:6" ht="43.2" hidden="1" x14ac:dyDescent="0.3">
      <c r="A7001" s="29">
        <v>18</v>
      </c>
      <c r="B7001" s="30" t="s">
        <v>35311</v>
      </c>
      <c r="C7001" s="29" t="s">
        <v>35350</v>
      </c>
      <c r="D7001" s="30" t="s">
        <v>35351</v>
      </c>
      <c r="E7001" s="29" t="s">
        <v>13797</v>
      </c>
      <c r="F7001" s="30" t="s">
        <v>35356</v>
      </c>
    </row>
    <row r="7002" spans="1:6" ht="43.2" hidden="1" x14ac:dyDescent="0.3">
      <c r="A7002" s="29">
        <v>18</v>
      </c>
      <c r="B7002" s="30" t="s">
        <v>35311</v>
      </c>
      <c r="C7002" s="29" t="s">
        <v>35357</v>
      </c>
      <c r="D7002" s="30" t="s">
        <v>35358</v>
      </c>
      <c r="E7002" s="29" t="s">
        <v>13799</v>
      </c>
      <c r="F7002" s="30" t="s">
        <v>35359</v>
      </c>
    </row>
    <row r="7003" spans="1:6" ht="43.2" hidden="1" x14ac:dyDescent="0.3">
      <c r="A7003" s="29">
        <v>18</v>
      </c>
      <c r="B7003" s="30" t="s">
        <v>35311</v>
      </c>
      <c r="C7003" s="29" t="s">
        <v>35357</v>
      </c>
      <c r="D7003" s="30" t="s">
        <v>35358</v>
      </c>
      <c r="E7003" s="29" t="s">
        <v>13801</v>
      </c>
      <c r="F7003" s="30" t="s">
        <v>35360</v>
      </c>
    </row>
    <row r="7004" spans="1:6" ht="43.2" hidden="1" x14ac:dyDescent="0.3">
      <c r="A7004" s="29">
        <v>18</v>
      </c>
      <c r="B7004" s="30" t="s">
        <v>35311</v>
      </c>
      <c r="C7004" s="29" t="s">
        <v>35357</v>
      </c>
      <c r="D7004" s="30" t="s">
        <v>35358</v>
      </c>
      <c r="E7004" s="29" t="s">
        <v>13803</v>
      </c>
      <c r="F7004" s="30" t="s">
        <v>35361</v>
      </c>
    </row>
    <row r="7005" spans="1:6" ht="43.2" hidden="1" x14ac:dyDescent="0.3">
      <c r="A7005" s="29">
        <v>18</v>
      </c>
      <c r="B7005" s="30" t="s">
        <v>35311</v>
      </c>
      <c r="C7005" s="29" t="s">
        <v>35357</v>
      </c>
      <c r="D7005" s="30" t="s">
        <v>35358</v>
      </c>
      <c r="E7005" s="29" t="s">
        <v>13805</v>
      </c>
      <c r="F7005" s="30" t="s">
        <v>35362</v>
      </c>
    </row>
    <row r="7006" spans="1:6" ht="43.2" hidden="1" x14ac:dyDescent="0.3">
      <c r="A7006" s="29">
        <v>18</v>
      </c>
      <c r="B7006" s="30" t="s">
        <v>35311</v>
      </c>
      <c r="C7006" s="29" t="s">
        <v>35357</v>
      </c>
      <c r="D7006" s="30" t="s">
        <v>35358</v>
      </c>
      <c r="E7006" s="29" t="s">
        <v>13807</v>
      </c>
      <c r="F7006" s="30" t="s">
        <v>35363</v>
      </c>
    </row>
    <row r="7007" spans="1:6" ht="43.2" hidden="1" x14ac:dyDescent="0.3">
      <c r="A7007" s="29">
        <v>18</v>
      </c>
      <c r="B7007" s="30" t="s">
        <v>35311</v>
      </c>
      <c r="C7007" s="29" t="s">
        <v>35364</v>
      </c>
      <c r="D7007" s="30" t="s">
        <v>35365</v>
      </c>
      <c r="E7007" s="29" t="s">
        <v>13809</v>
      </c>
      <c r="F7007" s="30" t="s">
        <v>35366</v>
      </c>
    </row>
    <row r="7008" spans="1:6" ht="43.2" hidden="1" x14ac:dyDescent="0.3">
      <c r="A7008" s="29">
        <v>18</v>
      </c>
      <c r="B7008" s="30" t="s">
        <v>35311</v>
      </c>
      <c r="C7008" s="29" t="s">
        <v>35364</v>
      </c>
      <c r="D7008" s="30" t="s">
        <v>35365</v>
      </c>
      <c r="E7008" s="29" t="s">
        <v>13811</v>
      </c>
      <c r="F7008" s="30" t="s">
        <v>35367</v>
      </c>
    </row>
    <row r="7009" spans="1:6" ht="43.2" hidden="1" x14ac:dyDescent="0.3">
      <c r="A7009" s="29">
        <v>18</v>
      </c>
      <c r="B7009" s="30" t="s">
        <v>35311</v>
      </c>
      <c r="C7009" s="29" t="s">
        <v>35364</v>
      </c>
      <c r="D7009" s="30" t="s">
        <v>35365</v>
      </c>
      <c r="E7009" s="29" t="s">
        <v>13813</v>
      </c>
      <c r="F7009" s="30" t="s">
        <v>35368</v>
      </c>
    </row>
    <row r="7010" spans="1:6" ht="43.2" hidden="1" x14ac:dyDescent="0.3">
      <c r="A7010" s="29">
        <v>18</v>
      </c>
      <c r="B7010" s="30" t="s">
        <v>35311</v>
      </c>
      <c r="C7010" s="29" t="s">
        <v>35364</v>
      </c>
      <c r="D7010" s="30" t="s">
        <v>35365</v>
      </c>
      <c r="E7010" s="29" t="s">
        <v>13815</v>
      </c>
      <c r="F7010" s="30" t="s">
        <v>35369</v>
      </c>
    </row>
    <row r="7011" spans="1:6" ht="43.2" hidden="1" x14ac:dyDescent="0.3">
      <c r="A7011" s="29">
        <v>18</v>
      </c>
      <c r="B7011" s="30" t="s">
        <v>35311</v>
      </c>
      <c r="C7011" s="29" t="s">
        <v>35364</v>
      </c>
      <c r="D7011" s="30" t="s">
        <v>35365</v>
      </c>
      <c r="E7011" s="29" t="s">
        <v>13817</v>
      </c>
      <c r="F7011" s="30" t="s">
        <v>35370</v>
      </c>
    </row>
    <row r="7012" spans="1:6" ht="43.2" hidden="1" x14ac:dyDescent="0.3">
      <c r="A7012" s="29">
        <v>18</v>
      </c>
      <c r="B7012" s="30" t="s">
        <v>35311</v>
      </c>
      <c r="C7012" s="29" t="s">
        <v>35371</v>
      </c>
      <c r="D7012" s="30" t="s">
        <v>35372</v>
      </c>
      <c r="E7012" s="29" t="s">
        <v>13819</v>
      </c>
      <c r="F7012" s="30" t="s">
        <v>35373</v>
      </c>
    </row>
    <row r="7013" spans="1:6" ht="43.2" hidden="1" x14ac:dyDescent="0.3">
      <c r="A7013" s="29">
        <v>18</v>
      </c>
      <c r="B7013" s="30" t="s">
        <v>35311</v>
      </c>
      <c r="C7013" s="29" t="s">
        <v>35374</v>
      </c>
      <c r="D7013" s="30" t="s">
        <v>35375</v>
      </c>
      <c r="E7013" s="29" t="s">
        <v>13821</v>
      </c>
      <c r="F7013" s="30" t="s">
        <v>35375</v>
      </c>
    </row>
    <row r="7014" spans="1:6" ht="43.2" hidden="1" x14ac:dyDescent="0.3">
      <c r="A7014" s="29">
        <v>18</v>
      </c>
      <c r="B7014" s="30" t="s">
        <v>35311</v>
      </c>
      <c r="C7014" s="29" t="s">
        <v>35376</v>
      </c>
      <c r="D7014" s="30" t="s">
        <v>35377</v>
      </c>
      <c r="E7014" s="29" t="s">
        <v>13823</v>
      </c>
      <c r="F7014" s="30" t="s">
        <v>35377</v>
      </c>
    </row>
    <row r="7015" spans="1:6" ht="43.2" hidden="1" x14ac:dyDescent="0.3">
      <c r="A7015" s="29">
        <v>18</v>
      </c>
      <c r="B7015" s="30" t="s">
        <v>35311</v>
      </c>
      <c r="C7015" s="29" t="s">
        <v>35378</v>
      </c>
      <c r="D7015" s="30" t="s">
        <v>35379</v>
      </c>
      <c r="E7015" s="29" t="s">
        <v>13825</v>
      </c>
      <c r="F7015" s="30" t="s">
        <v>35380</v>
      </c>
    </row>
    <row r="7016" spans="1:6" ht="43.2" hidden="1" x14ac:dyDescent="0.3">
      <c r="A7016" s="29">
        <v>18</v>
      </c>
      <c r="B7016" s="30" t="s">
        <v>35311</v>
      </c>
      <c r="C7016" s="29" t="s">
        <v>35381</v>
      </c>
      <c r="D7016" s="30" t="s">
        <v>35382</v>
      </c>
      <c r="E7016" s="29" t="s">
        <v>13827</v>
      </c>
      <c r="F7016" s="30" t="s">
        <v>35383</v>
      </c>
    </row>
    <row r="7017" spans="1:6" ht="43.2" hidden="1" x14ac:dyDescent="0.3">
      <c r="A7017" s="29">
        <v>18</v>
      </c>
      <c r="B7017" s="30" t="s">
        <v>35311</v>
      </c>
      <c r="C7017" s="29" t="s">
        <v>35384</v>
      </c>
      <c r="D7017" s="30" t="s">
        <v>35385</v>
      </c>
      <c r="E7017" s="29" t="s">
        <v>13829</v>
      </c>
      <c r="F7017" s="30" t="s">
        <v>35386</v>
      </c>
    </row>
    <row r="7018" spans="1:6" ht="43.2" hidden="1" x14ac:dyDescent="0.3">
      <c r="A7018" s="29">
        <v>18</v>
      </c>
      <c r="B7018" s="30" t="s">
        <v>35311</v>
      </c>
      <c r="C7018" s="29" t="s">
        <v>35384</v>
      </c>
      <c r="D7018" s="30" t="s">
        <v>35385</v>
      </c>
      <c r="E7018" s="29" t="s">
        <v>13831</v>
      </c>
      <c r="F7018" s="30" t="s">
        <v>35387</v>
      </c>
    </row>
    <row r="7019" spans="1:6" ht="43.2" hidden="1" x14ac:dyDescent="0.3">
      <c r="A7019" s="29">
        <v>18</v>
      </c>
      <c r="B7019" s="30" t="s">
        <v>35311</v>
      </c>
      <c r="C7019" s="29" t="s">
        <v>35384</v>
      </c>
      <c r="D7019" s="30" t="s">
        <v>35385</v>
      </c>
      <c r="E7019" s="29" t="s">
        <v>13833</v>
      </c>
      <c r="F7019" s="30" t="s">
        <v>35388</v>
      </c>
    </row>
    <row r="7020" spans="1:6" ht="43.2" hidden="1" x14ac:dyDescent="0.3">
      <c r="A7020" s="29">
        <v>18</v>
      </c>
      <c r="B7020" s="30" t="s">
        <v>35311</v>
      </c>
      <c r="C7020" s="29" t="s">
        <v>35389</v>
      </c>
      <c r="D7020" s="30" t="s">
        <v>35390</v>
      </c>
      <c r="E7020" s="29" t="s">
        <v>13835</v>
      </c>
      <c r="F7020" s="30" t="s">
        <v>35391</v>
      </c>
    </row>
    <row r="7021" spans="1:6" ht="43.2" hidden="1" x14ac:dyDescent="0.3">
      <c r="A7021" s="29">
        <v>18</v>
      </c>
      <c r="B7021" s="30" t="s">
        <v>35311</v>
      </c>
      <c r="C7021" s="29" t="s">
        <v>35392</v>
      </c>
      <c r="D7021" s="30" t="s">
        <v>35393</v>
      </c>
      <c r="E7021" s="29" t="s">
        <v>13837</v>
      </c>
      <c r="F7021" s="30" t="s">
        <v>35393</v>
      </c>
    </row>
    <row r="7022" spans="1:6" ht="43.2" hidden="1" x14ac:dyDescent="0.3">
      <c r="A7022" s="29">
        <v>18</v>
      </c>
      <c r="B7022" s="30" t="s">
        <v>35311</v>
      </c>
      <c r="C7022" s="29" t="s">
        <v>35394</v>
      </c>
      <c r="D7022" s="30" t="s">
        <v>35395</v>
      </c>
      <c r="E7022" s="29" t="s">
        <v>13839</v>
      </c>
      <c r="F7022" s="30" t="s">
        <v>35396</v>
      </c>
    </row>
    <row r="7023" spans="1:6" ht="43.2" hidden="1" x14ac:dyDescent="0.3">
      <c r="A7023" s="29">
        <v>18</v>
      </c>
      <c r="B7023" s="30" t="s">
        <v>35311</v>
      </c>
      <c r="C7023" s="29" t="s">
        <v>35394</v>
      </c>
      <c r="D7023" s="30" t="s">
        <v>35395</v>
      </c>
      <c r="E7023" s="29" t="s">
        <v>13841</v>
      </c>
      <c r="F7023" s="30" t="s">
        <v>35397</v>
      </c>
    </row>
    <row r="7024" spans="1:6" ht="43.2" hidden="1" x14ac:dyDescent="0.3">
      <c r="A7024" s="29">
        <v>18</v>
      </c>
      <c r="B7024" s="30" t="s">
        <v>35311</v>
      </c>
      <c r="C7024" s="29" t="s">
        <v>35394</v>
      </c>
      <c r="D7024" s="30" t="s">
        <v>35395</v>
      </c>
      <c r="E7024" s="29" t="s">
        <v>13843</v>
      </c>
      <c r="F7024" s="30" t="s">
        <v>35398</v>
      </c>
    </row>
    <row r="7025" spans="1:6" ht="43.2" hidden="1" x14ac:dyDescent="0.3">
      <c r="A7025" s="29">
        <v>18</v>
      </c>
      <c r="B7025" s="30" t="s">
        <v>35311</v>
      </c>
      <c r="C7025" s="29" t="s">
        <v>35394</v>
      </c>
      <c r="D7025" s="30" t="s">
        <v>35395</v>
      </c>
      <c r="E7025" s="29" t="s">
        <v>13845</v>
      </c>
      <c r="F7025" s="30" t="s">
        <v>35399</v>
      </c>
    </row>
    <row r="7026" spans="1:6" ht="43.2" hidden="1" x14ac:dyDescent="0.3">
      <c r="A7026" s="29">
        <v>18</v>
      </c>
      <c r="B7026" s="30" t="s">
        <v>35311</v>
      </c>
      <c r="C7026" s="29" t="s">
        <v>35394</v>
      </c>
      <c r="D7026" s="30" t="s">
        <v>35395</v>
      </c>
      <c r="E7026" s="29" t="s">
        <v>13847</v>
      </c>
      <c r="F7026" s="30" t="s">
        <v>35400</v>
      </c>
    </row>
    <row r="7027" spans="1:6" ht="43.2" hidden="1" x14ac:dyDescent="0.3">
      <c r="A7027" s="29">
        <v>18</v>
      </c>
      <c r="B7027" s="30" t="s">
        <v>35311</v>
      </c>
      <c r="C7027" s="29" t="s">
        <v>35394</v>
      </c>
      <c r="D7027" s="30" t="s">
        <v>35395</v>
      </c>
      <c r="E7027" s="29" t="s">
        <v>13849</v>
      </c>
      <c r="F7027" s="30" t="s">
        <v>35401</v>
      </c>
    </row>
    <row r="7028" spans="1:6" ht="43.2" hidden="1" x14ac:dyDescent="0.3">
      <c r="A7028" s="29">
        <v>18</v>
      </c>
      <c r="B7028" s="30" t="s">
        <v>35311</v>
      </c>
      <c r="C7028" s="29" t="s">
        <v>35394</v>
      </c>
      <c r="D7028" s="30" t="s">
        <v>35395</v>
      </c>
      <c r="E7028" s="29" t="s">
        <v>13851</v>
      </c>
      <c r="F7028" s="30" t="s">
        <v>35402</v>
      </c>
    </row>
    <row r="7029" spans="1:6" ht="43.2" hidden="1" x14ac:dyDescent="0.3">
      <c r="A7029" s="29">
        <v>18</v>
      </c>
      <c r="B7029" s="30" t="s">
        <v>35311</v>
      </c>
      <c r="C7029" s="29" t="s">
        <v>35394</v>
      </c>
      <c r="D7029" s="30" t="s">
        <v>35395</v>
      </c>
      <c r="E7029" s="29" t="s">
        <v>13853</v>
      </c>
      <c r="F7029" s="30" t="s">
        <v>35403</v>
      </c>
    </row>
    <row r="7030" spans="1:6" ht="43.2" hidden="1" x14ac:dyDescent="0.3">
      <c r="A7030" s="29">
        <v>18</v>
      </c>
      <c r="B7030" s="30" t="s">
        <v>35311</v>
      </c>
      <c r="C7030" s="29" t="s">
        <v>35404</v>
      </c>
      <c r="D7030" s="30" t="s">
        <v>35405</v>
      </c>
      <c r="E7030" s="29" t="s">
        <v>13855</v>
      </c>
      <c r="F7030" s="30" t="s">
        <v>35406</v>
      </c>
    </row>
    <row r="7031" spans="1:6" ht="43.2" hidden="1" x14ac:dyDescent="0.3">
      <c r="A7031" s="29">
        <v>18</v>
      </c>
      <c r="B7031" s="30" t="s">
        <v>35311</v>
      </c>
      <c r="C7031" s="29" t="s">
        <v>35404</v>
      </c>
      <c r="D7031" s="30" t="s">
        <v>35405</v>
      </c>
      <c r="E7031" s="29" t="s">
        <v>13857</v>
      </c>
      <c r="F7031" s="30" t="s">
        <v>35407</v>
      </c>
    </row>
    <row r="7032" spans="1:6" ht="43.2" hidden="1" x14ac:dyDescent="0.3">
      <c r="A7032" s="29">
        <v>18</v>
      </c>
      <c r="B7032" s="30" t="s">
        <v>35311</v>
      </c>
      <c r="C7032" s="29" t="s">
        <v>35404</v>
      </c>
      <c r="D7032" s="30" t="s">
        <v>35405</v>
      </c>
      <c r="E7032" s="29" t="s">
        <v>13859</v>
      </c>
      <c r="F7032" s="30" t="s">
        <v>35408</v>
      </c>
    </row>
    <row r="7033" spans="1:6" ht="43.2" hidden="1" x14ac:dyDescent="0.3">
      <c r="A7033" s="29">
        <v>18</v>
      </c>
      <c r="B7033" s="30" t="s">
        <v>35311</v>
      </c>
      <c r="C7033" s="29" t="s">
        <v>35404</v>
      </c>
      <c r="D7033" s="30" t="s">
        <v>35405</v>
      </c>
      <c r="E7033" s="29" t="s">
        <v>13861</v>
      </c>
      <c r="F7033" s="30" t="s">
        <v>35409</v>
      </c>
    </row>
    <row r="7034" spans="1:6" ht="43.2" hidden="1" x14ac:dyDescent="0.3">
      <c r="A7034" s="29">
        <v>18</v>
      </c>
      <c r="B7034" s="30" t="s">
        <v>35311</v>
      </c>
      <c r="C7034" s="29" t="s">
        <v>35404</v>
      </c>
      <c r="D7034" s="30" t="s">
        <v>35405</v>
      </c>
      <c r="E7034" s="29" t="s">
        <v>13863</v>
      </c>
      <c r="F7034" s="30" t="s">
        <v>35410</v>
      </c>
    </row>
    <row r="7035" spans="1:6" ht="43.2" hidden="1" x14ac:dyDescent="0.3">
      <c r="A7035" s="29">
        <v>18</v>
      </c>
      <c r="B7035" s="30" t="s">
        <v>35311</v>
      </c>
      <c r="C7035" s="29" t="s">
        <v>35411</v>
      </c>
      <c r="D7035" s="30" t="s">
        <v>35412</v>
      </c>
      <c r="E7035" s="29" t="s">
        <v>13865</v>
      </c>
      <c r="F7035" s="30" t="s">
        <v>35413</v>
      </c>
    </row>
    <row r="7036" spans="1:6" ht="43.2" hidden="1" x14ac:dyDescent="0.3">
      <c r="A7036" s="29">
        <v>18</v>
      </c>
      <c r="B7036" s="30" t="s">
        <v>35311</v>
      </c>
      <c r="C7036" s="29" t="s">
        <v>35414</v>
      </c>
      <c r="D7036" s="30" t="s">
        <v>35415</v>
      </c>
      <c r="E7036" s="29" t="s">
        <v>13867</v>
      </c>
      <c r="F7036" s="30" t="s">
        <v>35416</v>
      </c>
    </row>
    <row r="7037" spans="1:6" ht="43.2" hidden="1" x14ac:dyDescent="0.3">
      <c r="A7037" s="29">
        <v>18</v>
      </c>
      <c r="B7037" s="30" t="s">
        <v>35311</v>
      </c>
      <c r="C7037" s="29" t="s">
        <v>35414</v>
      </c>
      <c r="D7037" s="30" t="s">
        <v>35415</v>
      </c>
      <c r="E7037" s="29" t="s">
        <v>13869</v>
      </c>
      <c r="F7037" s="30" t="s">
        <v>35417</v>
      </c>
    </row>
    <row r="7038" spans="1:6" ht="43.2" hidden="1" x14ac:dyDescent="0.3">
      <c r="A7038" s="29">
        <v>18</v>
      </c>
      <c r="B7038" s="30" t="s">
        <v>35311</v>
      </c>
      <c r="C7038" s="29" t="s">
        <v>35414</v>
      </c>
      <c r="D7038" s="30" t="s">
        <v>35415</v>
      </c>
      <c r="E7038" s="29" t="s">
        <v>13871</v>
      </c>
      <c r="F7038" s="30" t="s">
        <v>35418</v>
      </c>
    </row>
    <row r="7039" spans="1:6" ht="43.2" hidden="1" x14ac:dyDescent="0.3">
      <c r="A7039" s="29">
        <v>18</v>
      </c>
      <c r="B7039" s="30" t="s">
        <v>35311</v>
      </c>
      <c r="C7039" s="29" t="s">
        <v>35414</v>
      </c>
      <c r="D7039" s="30" t="s">
        <v>35415</v>
      </c>
      <c r="E7039" s="29" t="s">
        <v>13873</v>
      </c>
      <c r="F7039" s="30" t="s">
        <v>35419</v>
      </c>
    </row>
    <row r="7040" spans="1:6" ht="43.2" hidden="1" x14ac:dyDescent="0.3">
      <c r="A7040" s="29">
        <v>18</v>
      </c>
      <c r="B7040" s="30" t="s">
        <v>35311</v>
      </c>
      <c r="C7040" s="29" t="s">
        <v>35414</v>
      </c>
      <c r="D7040" s="30" t="s">
        <v>35415</v>
      </c>
      <c r="E7040" s="29" t="s">
        <v>13875</v>
      </c>
      <c r="F7040" s="30" t="s">
        <v>35420</v>
      </c>
    </row>
    <row r="7041" spans="1:6" ht="43.2" hidden="1" x14ac:dyDescent="0.3">
      <c r="A7041" s="29">
        <v>18</v>
      </c>
      <c r="B7041" s="30" t="s">
        <v>35311</v>
      </c>
      <c r="C7041" s="29" t="s">
        <v>35414</v>
      </c>
      <c r="D7041" s="30" t="s">
        <v>35415</v>
      </c>
      <c r="E7041" s="29" t="s">
        <v>13877</v>
      </c>
      <c r="F7041" s="30" t="s">
        <v>35421</v>
      </c>
    </row>
    <row r="7042" spans="1:6" ht="43.2" hidden="1" x14ac:dyDescent="0.3">
      <c r="A7042" s="29">
        <v>18</v>
      </c>
      <c r="B7042" s="30" t="s">
        <v>35311</v>
      </c>
      <c r="C7042" s="29" t="s">
        <v>35414</v>
      </c>
      <c r="D7042" s="30" t="s">
        <v>35415</v>
      </c>
      <c r="E7042" s="29" t="s">
        <v>13879</v>
      </c>
      <c r="F7042" s="30" t="s">
        <v>35422</v>
      </c>
    </row>
    <row r="7043" spans="1:6" ht="43.2" hidden="1" x14ac:dyDescent="0.3">
      <c r="A7043" s="29">
        <v>18</v>
      </c>
      <c r="B7043" s="30" t="s">
        <v>35311</v>
      </c>
      <c r="C7043" s="29" t="s">
        <v>35423</v>
      </c>
      <c r="D7043" s="30" t="s">
        <v>35424</v>
      </c>
      <c r="E7043" s="29" t="s">
        <v>13881</v>
      </c>
      <c r="F7043" s="30" t="s">
        <v>35425</v>
      </c>
    </row>
    <row r="7044" spans="1:6" ht="43.2" hidden="1" x14ac:dyDescent="0.3">
      <c r="A7044" s="29">
        <v>18</v>
      </c>
      <c r="B7044" s="30" t="s">
        <v>35311</v>
      </c>
      <c r="C7044" s="29" t="s">
        <v>35423</v>
      </c>
      <c r="D7044" s="30" t="s">
        <v>35424</v>
      </c>
      <c r="E7044" s="29" t="s">
        <v>13883</v>
      </c>
      <c r="F7044" s="30" t="s">
        <v>35426</v>
      </c>
    </row>
    <row r="7045" spans="1:6" ht="43.2" hidden="1" x14ac:dyDescent="0.3">
      <c r="A7045" s="29">
        <v>18</v>
      </c>
      <c r="B7045" s="30" t="s">
        <v>35311</v>
      </c>
      <c r="C7045" s="29" t="s">
        <v>35423</v>
      </c>
      <c r="D7045" s="30" t="s">
        <v>35424</v>
      </c>
      <c r="E7045" s="29" t="s">
        <v>13885</v>
      </c>
      <c r="F7045" s="30" t="s">
        <v>35427</v>
      </c>
    </row>
    <row r="7046" spans="1:6" ht="43.2" hidden="1" x14ac:dyDescent="0.3">
      <c r="A7046" s="29">
        <v>18</v>
      </c>
      <c r="B7046" s="30" t="s">
        <v>35311</v>
      </c>
      <c r="C7046" s="29" t="s">
        <v>35423</v>
      </c>
      <c r="D7046" s="30" t="s">
        <v>35424</v>
      </c>
      <c r="E7046" s="29" t="s">
        <v>13887</v>
      </c>
      <c r="F7046" s="30" t="s">
        <v>35428</v>
      </c>
    </row>
    <row r="7047" spans="1:6" ht="43.2" hidden="1" x14ac:dyDescent="0.3">
      <c r="A7047" s="29">
        <v>18</v>
      </c>
      <c r="B7047" s="30" t="s">
        <v>35311</v>
      </c>
      <c r="C7047" s="29" t="s">
        <v>35423</v>
      </c>
      <c r="D7047" s="30" t="s">
        <v>35424</v>
      </c>
      <c r="E7047" s="29" t="s">
        <v>13889</v>
      </c>
      <c r="F7047" s="30" t="s">
        <v>35429</v>
      </c>
    </row>
    <row r="7048" spans="1:6" ht="43.2" hidden="1" x14ac:dyDescent="0.3">
      <c r="A7048" s="29">
        <v>18</v>
      </c>
      <c r="B7048" s="30" t="s">
        <v>35311</v>
      </c>
      <c r="C7048" s="29" t="s">
        <v>35423</v>
      </c>
      <c r="D7048" s="30" t="s">
        <v>35424</v>
      </c>
      <c r="E7048" s="29" t="s">
        <v>13891</v>
      </c>
      <c r="F7048" s="30" t="s">
        <v>35430</v>
      </c>
    </row>
    <row r="7049" spans="1:6" ht="43.2" hidden="1" x14ac:dyDescent="0.3">
      <c r="A7049" s="29">
        <v>18</v>
      </c>
      <c r="B7049" s="30" t="s">
        <v>35311</v>
      </c>
      <c r="C7049" s="29" t="s">
        <v>35431</v>
      </c>
      <c r="D7049" s="30" t="s">
        <v>35432</v>
      </c>
      <c r="E7049" s="29" t="s">
        <v>13893</v>
      </c>
      <c r="F7049" s="30" t="s">
        <v>35433</v>
      </c>
    </row>
    <row r="7050" spans="1:6" ht="43.2" hidden="1" x14ac:dyDescent="0.3">
      <c r="A7050" s="29">
        <v>18</v>
      </c>
      <c r="B7050" s="30" t="s">
        <v>35311</v>
      </c>
      <c r="C7050" s="29" t="s">
        <v>35431</v>
      </c>
      <c r="D7050" s="30" t="s">
        <v>35432</v>
      </c>
      <c r="E7050" s="29" t="s">
        <v>13895</v>
      </c>
      <c r="F7050" s="30" t="s">
        <v>35434</v>
      </c>
    </row>
    <row r="7051" spans="1:6" ht="43.2" hidden="1" x14ac:dyDescent="0.3">
      <c r="A7051" s="29">
        <v>18</v>
      </c>
      <c r="B7051" s="30" t="s">
        <v>35311</v>
      </c>
      <c r="C7051" s="29" t="s">
        <v>35431</v>
      </c>
      <c r="D7051" s="30" t="s">
        <v>35432</v>
      </c>
      <c r="E7051" s="29" t="s">
        <v>13897</v>
      </c>
      <c r="F7051" s="30" t="s">
        <v>35435</v>
      </c>
    </row>
    <row r="7052" spans="1:6" ht="43.2" hidden="1" x14ac:dyDescent="0.3">
      <c r="A7052" s="29">
        <v>18</v>
      </c>
      <c r="B7052" s="30" t="s">
        <v>35311</v>
      </c>
      <c r="C7052" s="29" t="s">
        <v>35431</v>
      </c>
      <c r="D7052" s="30" t="s">
        <v>35432</v>
      </c>
      <c r="E7052" s="29" t="s">
        <v>13899</v>
      </c>
      <c r="F7052" s="30" t="s">
        <v>35436</v>
      </c>
    </row>
    <row r="7053" spans="1:6" ht="43.2" hidden="1" x14ac:dyDescent="0.3">
      <c r="A7053" s="29">
        <v>18</v>
      </c>
      <c r="B7053" s="30" t="s">
        <v>35311</v>
      </c>
      <c r="C7053" s="29" t="s">
        <v>35431</v>
      </c>
      <c r="D7053" s="30" t="s">
        <v>35432</v>
      </c>
      <c r="E7053" s="29" t="s">
        <v>13901</v>
      </c>
      <c r="F7053" s="30" t="s">
        <v>35437</v>
      </c>
    </row>
    <row r="7054" spans="1:6" ht="43.2" hidden="1" x14ac:dyDescent="0.3">
      <c r="A7054" s="29">
        <v>18</v>
      </c>
      <c r="B7054" s="30" t="s">
        <v>35311</v>
      </c>
      <c r="C7054" s="29" t="s">
        <v>35438</v>
      </c>
      <c r="D7054" s="30" t="s">
        <v>35439</v>
      </c>
      <c r="E7054" s="29" t="s">
        <v>13903</v>
      </c>
      <c r="F7054" s="30" t="s">
        <v>35440</v>
      </c>
    </row>
    <row r="7055" spans="1:6" ht="43.2" hidden="1" x14ac:dyDescent="0.3">
      <c r="A7055" s="29">
        <v>18</v>
      </c>
      <c r="B7055" s="30" t="s">
        <v>35311</v>
      </c>
      <c r="C7055" s="29" t="s">
        <v>35438</v>
      </c>
      <c r="D7055" s="30" t="s">
        <v>35439</v>
      </c>
      <c r="E7055" s="29" t="s">
        <v>13905</v>
      </c>
      <c r="F7055" s="30" t="s">
        <v>35441</v>
      </c>
    </row>
    <row r="7056" spans="1:6" ht="43.2" hidden="1" x14ac:dyDescent="0.3">
      <c r="A7056" s="29">
        <v>18</v>
      </c>
      <c r="B7056" s="30" t="s">
        <v>35311</v>
      </c>
      <c r="C7056" s="29" t="s">
        <v>35438</v>
      </c>
      <c r="D7056" s="30" t="s">
        <v>35439</v>
      </c>
      <c r="E7056" s="29" t="s">
        <v>13907</v>
      </c>
      <c r="F7056" s="30" t="s">
        <v>35442</v>
      </c>
    </row>
    <row r="7057" spans="1:6" ht="43.2" hidden="1" x14ac:dyDescent="0.3">
      <c r="A7057" s="29">
        <v>18</v>
      </c>
      <c r="B7057" s="30" t="s">
        <v>35311</v>
      </c>
      <c r="C7057" s="29" t="s">
        <v>35438</v>
      </c>
      <c r="D7057" s="30" t="s">
        <v>35439</v>
      </c>
      <c r="E7057" s="38" t="s">
        <v>35443</v>
      </c>
      <c r="F7057" s="33" t="s">
        <v>35444</v>
      </c>
    </row>
    <row r="7058" spans="1:6" ht="43.2" hidden="1" x14ac:dyDescent="0.3">
      <c r="A7058" s="29">
        <v>18</v>
      </c>
      <c r="B7058" s="30" t="s">
        <v>35311</v>
      </c>
      <c r="C7058" s="29" t="s">
        <v>35438</v>
      </c>
      <c r="D7058" s="30" t="s">
        <v>35439</v>
      </c>
      <c r="E7058" s="29" t="s">
        <v>13909</v>
      </c>
      <c r="F7058" s="30" t="s">
        <v>35445</v>
      </c>
    </row>
    <row r="7059" spans="1:6" ht="43.2" hidden="1" x14ac:dyDescent="0.3">
      <c r="A7059" s="29">
        <v>18</v>
      </c>
      <c r="B7059" s="30" t="s">
        <v>35311</v>
      </c>
      <c r="C7059" s="29" t="s">
        <v>35446</v>
      </c>
      <c r="D7059" s="30" t="s">
        <v>35447</v>
      </c>
      <c r="E7059" s="29" t="s">
        <v>13911</v>
      </c>
      <c r="F7059" s="30" t="s">
        <v>35448</v>
      </c>
    </row>
    <row r="7060" spans="1:6" ht="43.2" hidden="1" x14ac:dyDescent="0.3">
      <c r="A7060" s="29">
        <v>18</v>
      </c>
      <c r="B7060" s="30" t="s">
        <v>35311</v>
      </c>
      <c r="C7060" s="29" t="s">
        <v>35446</v>
      </c>
      <c r="D7060" s="30" t="s">
        <v>35447</v>
      </c>
      <c r="E7060" s="29" t="s">
        <v>13913</v>
      </c>
      <c r="F7060" s="30" t="s">
        <v>35449</v>
      </c>
    </row>
    <row r="7061" spans="1:6" ht="43.2" hidden="1" x14ac:dyDescent="0.3">
      <c r="A7061" s="29">
        <v>18</v>
      </c>
      <c r="B7061" s="30" t="s">
        <v>35311</v>
      </c>
      <c r="C7061" s="29" t="s">
        <v>35450</v>
      </c>
      <c r="D7061" s="30" t="s">
        <v>35451</v>
      </c>
      <c r="E7061" s="29" t="s">
        <v>13915</v>
      </c>
      <c r="F7061" s="30" t="s">
        <v>35452</v>
      </c>
    </row>
    <row r="7062" spans="1:6" ht="43.2" hidden="1" x14ac:dyDescent="0.3">
      <c r="A7062" s="29">
        <v>18</v>
      </c>
      <c r="B7062" s="30" t="s">
        <v>35311</v>
      </c>
      <c r="C7062" s="29" t="s">
        <v>35450</v>
      </c>
      <c r="D7062" s="30" t="s">
        <v>35451</v>
      </c>
      <c r="E7062" s="29" t="s">
        <v>13917</v>
      </c>
      <c r="F7062" s="30" t="s">
        <v>35453</v>
      </c>
    </row>
    <row r="7063" spans="1:6" ht="43.2" hidden="1" x14ac:dyDescent="0.3">
      <c r="A7063" s="29">
        <v>18</v>
      </c>
      <c r="B7063" s="30" t="s">
        <v>35311</v>
      </c>
      <c r="C7063" s="29" t="s">
        <v>35450</v>
      </c>
      <c r="D7063" s="30" t="s">
        <v>35451</v>
      </c>
      <c r="E7063" s="29" t="s">
        <v>13919</v>
      </c>
      <c r="F7063" s="30" t="s">
        <v>35454</v>
      </c>
    </row>
    <row r="7064" spans="1:6" ht="43.2" hidden="1" x14ac:dyDescent="0.3">
      <c r="A7064" s="29">
        <v>18</v>
      </c>
      <c r="B7064" s="30" t="s">
        <v>35311</v>
      </c>
      <c r="C7064" s="29" t="s">
        <v>35450</v>
      </c>
      <c r="D7064" s="30" t="s">
        <v>35451</v>
      </c>
      <c r="E7064" s="29" t="s">
        <v>13921</v>
      </c>
      <c r="F7064" s="30" t="s">
        <v>35455</v>
      </c>
    </row>
    <row r="7065" spans="1:6" ht="43.2" hidden="1" x14ac:dyDescent="0.3">
      <c r="A7065" s="29">
        <v>18</v>
      </c>
      <c r="B7065" s="30" t="s">
        <v>35311</v>
      </c>
      <c r="C7065" s="29" t="s">
        <v>35450</v>
      </c>
      <c r="D7065" s="30" t="s">
        <v>35451</v>
      </c>
      <c r="E7065" s="29" t="s">
        <v>13923</v>
      </c>
      <c r="F7065" s="30" t="s">
        <v>35456</v>
      </c>
    </row>
    <row r="7066" spans="1:6" ht="43.2" hidden="1" x14ac:dyDescent="0.3">
      <c r="A7066" s="29">
        <v>18</v>
      </c>
      <c r="B7066" s="30" t="s">
        <v>35311</v>
      </c>
      <c r="C7066" s="29" t="s">
        <v>35450</v>
      </c>
      <c r="D7066" s="30" t="s">
        <v>35451</v>
      </c>
      <c r="E7066" s="29" t="s">
        <v>35457</v>
      </c>
      <c r="F7066" s="30" t="s">
        <v>35458</v>
      </c>
    </row>
    <row r="7067" spans="1:6" ht="43.2" hidden="1" x14ac:dyDescent="0.3">
      <c r="A7067" s="29">
        <v>18</v>
      </c>
      <c r="B7067" s="30" t="s">
        <v>35311</v>
      </c>
      <c r="C7067" s="29" t="s">
        <v>35450</v>
      </c>
      <c r="D7067" s="30" t="s">
        <v>35451</v>
      </c>
      <c r="E7067" s="29" t="s">
        <v>13925</v>
      </c>
      <c r="F7067" s="30" t="s">
        <v>35459</v>
      </c>
    </row>
    <row r="7068" spans="1:6" ht="43.2" hidden="1" x14ac:dyDescent="0.3">
      <c r="A7068" s="29">
        <v>18</v>
      </c>
      <c r="B7068" s="30" t="s">
        <v>35311</v>
      </c>
      <c r="C7068" s="29" t="s">
        <v>35460</v>
      </c>
      <c r="D7068" s="30" t="s">
        <v>35461</v>
      </c>
      <c r="E7068" s="29" t="s">
        <v>13927</v>
      </c>
      <c r="F7068" s="30" t="s">
        <v>35462</v>
      </c>
    </row>
    <row r="7069" spans="1:6" ht="43.2" hidden="1" x14ac:dyDescent="0.3">
      <c r="A7069" s="29">
        <v>18</v>
      </c>
      <c r="B7069" s="30" t="s">
        <v>35311</v>
      </c>
      <c r="C7069" s="29" t="s">
        <v>35460</v>
      </c>
      <c r="D7069" s="30" t="s">
        <v>35461</v>
      </c>
      <c r="E7069" s="29" t="s">
        <v>13929</v>
      </c>
      <c r="F7069" s="30" t="s">
        <v>35463</v>
      </c>
    </row>
    <row r="7070" spans="1:6" ht="43.2" hidden="1" x14ac:dyDescent="0.3">
      <c r="A7070" s="29">
        <v>18</v>
      </c>
      <c r="B7070" s="30" t="s">
        <v>35311</v>
      </c>
      <c r="C7070" s="29" t="s">
        <v>35460</v>
      </c>
      <c r="D7070" s="30" t="s">
        <v>35461</v>
      </c>
      <c r="E7070" s="29" t="s">
        <v>13931</v>
      </c>
      <c r="F7070" s="30" t="s">
        <v>35464</v>
      </c>
    </row>
    <row r="7071" spans="1:6" ht="43.2" hidden="1" x14ac:dyDescent="0.3">
      <c r="A7071" s="29">
        <v>18</v>
      </c>
      <c r="B7071" s="30" t="s">
        <v>35311</v>
      </c>
      <c r="C7071" s="29" t="s">
        <v>35465</v>
      </c>
      <c r="D7071" s="30" t="s">
        <v>35466</v>
      </c>
      <c r="E7071" s="29" t="s">
        <v>13933</v>
      </c>
      <c r="F7071" s="30" t="s">
        <v>35467</v>
      </c>
    </row>
    <row r="7072" spans="1:6" ht="43.2" hidden="1" x14ac:dyDescent="0.3">
      <c r="A7072" s="29">
        <v>18</v>
      </c>
      <c r="B7072" s="30" t="s">
        <v>35311</v>
      </c>
      <c r="C7072" s="29" t="s">
        <v>35468</v>
      </c>
      <c r="D7072" s="30" t="s">
        <v>35469</v>
      </c>
      <c r="E7072" s="29" t="s">
        <v>13935</v>
      </c>
      <c r="F7072" s="30" t="s">
        <v>35470</v>
      </c>
    </row>
    <row r="7073" spans="1:6" ht="43.2" hidden="1" x14ac:dyDescent="0.3">
      <c r="A7073" s="29">
        <v>18</v>
      </c>
      <c r="B7073" s="30" t="s">
        <v>35311</v>
      </c>
      <c r="C7073" s="29" t="s">
        <v>35471</v>
      </c>
      <c r="D7073" s="30" t="s">
        <v>35472</v>
      </c>
      <c r="E7073" s="29" t="s">
        <v>13937</v>
      </c>
      <c r="F7073" s="30" t="s">
        <v>35473</v>
      </c>
    </row>
    <row r="7074" spans="1:6" ht="43.2" hidden="1" x14ac:dyDescent="0.3">
      <c r="A7074" s="29">
        <v>18</v>
      </c>
      <c r="B7074" s="30" t="s">
        <v>35311</v>
      </c>
      <c r="C7074" s="29" t="s">
        <v>35474</v>
      </c>
      <c r="D7074" s="30" t="s">
        <v>35475</v>
      </c>
      <c r="E7074" s="29" t="s">
        <v>13939</v>
      </c>
      <c r="F7074" s="30" t="s">
        <v>35476</v>
      </c>
    </row>
    <row r="7075" spans="1:6" ht="43.2" hidden="1" x14ac:dyDescent="0.3">
      <c r="A7075" s="29">
        <v>18</v>
      </c>
      <c r="B7075" s="30" t="s">
        <v>35311</v>
      </c>
      <c r="C7075" s="29" t="s">
        <v>35477</v>
      </c>
      <c r="D7075" s="30" t="s">
        <v>35478</v>
      </c>
      <c r="E7075" s="29" t="s">
        <v>13941</v>
      </c>
      <c r="F7075" s="30" t="s">
        <v>35478</v>
      </c>
    </row>
    <row r="7076" spans="1:6" ht="43.2" hidden="1" x14ac:dyDescent="0.3">
      <c r="A7076" s="29">
        <v>18</v>
      </c>
      <c r="B7076" s="30" t="s">
        <v>35311</v>
      </c>
      <c r="C7076" s="29" t="s">
        <v>35479</v>
      </c>
      <c r="D7076" s="30" t="s">
        <v>35480</v>
      </c>
      <c r="E7076" s="29" t="s">
        <v>13943</v>
      </c>
      <c r="F7076" s="30" t="s">
        <v>35481</v>
      </c>
    </row>
    <row r="7077" spans="1:6" ht="43.2" hidden="1" x14ac:dyDescent="0.3">
      <c r="A7077" s="29">
        <v>18</v>
      </c>
      <c r="B7077" s="30" t="s">
        <v>35311</v>
      </c>
      <c r="C7077" s="29" t="s">
        <v>35482</v>
      </c>
      <c r="D7077" s="30" t="s">
        <v>35483</v>
      </c>
      <c r="E7077" s="29" t="s">
        <v>13945</v>
      </c>
      <c r="F7077" s="30" t="s">
        <v>35484</v>
      </c>
    </row>
    <row r="7078" spans="1:6" ht="43.2" hidden="1" x14ac:dyDescent="0.3">
      <c r="A7078" s="29">
        <v>18</v>
      </c>
      <c r="B7078" s="30" t="s">
        <v>35311</v>
      </c>
      <c r="C7078" s="29" t="s">
        <v>35482</v>
      </c>
      <c r="D7078" s="30" t="s">
        <v>35483</v>
      </c>
      <c r="E7078" s="29" t="s">
        <v>13947</v>
      </c>
      <c r="F7078" s="30" t="s">
        <v>35485</v>
      </c>
    </row>
    <row r="7079" spans="1:6" ht="43.2" hidden="1" x14ac:dyDescent="0.3">
      <c r="A7079" s="29">
        <v>18</v>
      </c>
      <c r="B7079" s="30" t="s">
        <v>35311</v>
      </c>
      <c r="C7079" s="29" t="s">
        <v>35482</v>
      </c>
      <c r="D7079" s="30" t="s">
        <v>35483</v>
      </c>
      <c r="E7079" s="29" t="s">
        <v>13949</v>
      </c>
      <c r="F7079" s="30" t="s">
        <v>35486</v>
      </c>
    </row>
    <row r="7080" spans="1:6" ht="43.2" hidden="1" x14ac:dyDescent="0.3">
      <c r="A7080" s="29">
        <v>18</v>
      </c>
      <c r="B7080" s="30" t="s">
        <v>35311</v>
      </c>
      <c r="C7080" s="29" t="s">
        <v>35482</v>
      </c>
      <c r="D7080" s="30" t="s">
        <v>35483</v>
      </c>
      <c r="E7080" s="29" t="s">
        <v>13951</v>
      </c>
      <c r="F7080" s="30" t="s">
        <v>35487</v>
      </c>
    </row>
    <row r="7081" spans="1:6" ht="43.2" hidden="1" x14ac:dyDescent="0.3">
      <c r="A7081" s="29">
        <v>18</v>
      </c>
      <c r="B7081" s="30" t="s">
        <v>35311</v>
      </c>
      <c r="C7081" s="29" t="s">
        <v>35488</v>
      </c>
      <c r="D7081" s="30" t="s">
        <v>35489</v>
      </c>
      <c r="E7081" s="29" t="s">
        <v>13953</v>
      </c>
      <c r="F7081" s="30" t="s">
        <v>35490</v>
      </c>
    </row>
    <row r="7082" spans="1:6" ht="43.2" hidden="1" x14ac:dyDescent="0.3">
      <c r="A7082" s="29">
        <v>18</v>
      </c>
      <c r="B7082" s="30" t="s">
        <v>35311</v>
      </c>
      <c r="C7082" s="29" t="s">
        <v>35488</v>
      </c>
      <c r="D7082" s="30" t="s">
        <v>35489</v>
      </c>
      <c r="E7082" s="29" t="s">
        <v>13955</v>
      </c>
      <c r="F7082" s="30" t="s">
        <v>35491</v>
      </c>
    </row>
    <row r="7083" spans="1:6" ht="43.2" hidden="1" x14ac:dyDescent="0.3">
      <c r="A7083" s="29">
        <v>18</v>
      </c>
      <c r="B7083" s="30" t="s">
        <v>35311</v>
      </c>
      <c r="C7083" s="29" t="s">
        <v>35488</v>
      </c>
      <c r="D7083" s="30" t="s">
        <v>35489</v>
      </c>
      <c r="E7083" s="29" t="s">
        <v>13957</v>
      </c>
      <c r="F7083" s="30" t="s">
        <v>35492</v>
      </c>
    </row>
    <row r="7084" spans="1:6" ht="43.2" hidden="1" x14ac:dyDescent="0.3">
      <c r="A7084" s="29">
        <v>18</v>
      </c>
      <c r="B7084" s="30" t="s">
        <v>35311</v>
      </c>
      <c r="C7084" s="29" t="s">
        <v>35493</v>
      </c>
      <c r="D7084" s="30" t="s">
        <v>35494</v>
      </c>
      <c r="E7084" s="29" t="s">
        <v>13959</v>
      </c>
      <c r="F7084" s="30" t="s">
        <v>35495</v>
      </c>
    </row>
    <row r="7085" spans="1:6" ht="43.2" hidden="1" x14ac:dyDescent="0.3">
      <c r="A7085" s="29">
        <v>18</v>
      </c>
      <c r="B7085" s="30" t="s">
        <v>35311</v>
      </c>
      <c r="C7085" s="29" t="s">
        <v>35493</v>
      </c>
      <c r="D7085" s="30" t="s">
        <v>35494</v>
      </c>
      <c r="E7085" s="29" t="s">
        <v>13961</v>
      </c>
      <c r="F7085" s="30" t="s">
        <v>35496</v>
      </c>
    </row>
    <row r="7086" spans="1:6" ht="43.2" hidden="1" x14ac:dyDescent="0.3">
      <c r="A7086" s="29">
        <v>18</v>
      </c>
      <c r="B7086" s="30" t="s">
        <v>35311</v>
      </c>
      <c r="C7086" s="29" t="s">
        <v>35493</v>
      </c>
      <c r="D7086" s="30" t="s">
        <v>35494</v>
      </c>
      <c r="E7086" s="29" t="s">
        <v>13963</v>
      </c>
      <c r="F7086" s="30" t="s">
        <v>35497</v>
      </c>
    </row>
    <row r="7087" spans="1:6" ht="43.2" hidden="1" x14ac:dyDescent="0.3">
      <c r="A7087" s="29">
        <v>18</v>
      </c>
      <c r="B7087" s="30" t="s">
        <v>35311</v>
      </c>
      <c r="C7087" s="29" t="s">
        <v>35493</v>
      </c>
      <c r="D7087" s="30" t="s">
        <v>35494</v>
      </c>
      <c r="E7087" s="29" t="s">
        <v>13965</v>
      </c>
      <c r="F7087" s="30" t="s">
        <v>35498</v>
      </c>
    </row>
    <row r="7088" spans="1:6" ht="43.2" hidden="1" x14ac:dyDescent="0.3">
      <c r="A7088" s="29">
        <v>18</v>
      </c>
      <c r="B7088" s="30" t="s">
        <v>35311</v>
      </c>
      <c r="C7088" s="29" t="s">
        <v>35493</v>
      </c>
      <c r="D7088" s="30" t="s">
        <v>35494</v>
      </c>
      <c r="E7088" s="29" t="s">
        <v>13967</v>
      </c>
      <c r="F7088" s="30" t="s">
        <v>35499</v>
      </c>
    </row>
    <row r="7089" spans="1:6" ht="43.2" hidden="1" x14ac:dyDescent="0.3">
      <c r="A7089" s="29">
        <v>18</v>
      </c>
      <c r="B7089" s="30" t="s">
        <v>35311</v>
      </c>
      <c r="C7089" s="29" t="s">
        <v>35500</v>
      </c>
      <c r="D7089" s="30" t="s">
        <v>35501</v>
      </c>
      <c r="E7089" s="29" t="s">
        <v>13969</v>
      </c>
      <c r="F7089" s="30" t="s">
        <v>35502</v>
      </c>
    </row>
    <row r="7090" spans="1:6" ht="43.2" hidden="1" x14ac:dyDescent="0.3">
      <c r="A7090" s="29">
        <v>18</v>
      </c>
      <c r="B7090" s="30" t="s">
        <v>35311</v>
      </c>
      <c r="C7090" s="29" t="s">
        <v>35503</v>
      </c>
      <c r="D7090" s="30" t="s">
        <v>35504</v>
      </c>
      <c r="E7090" s="29" t="s">
        <v>13971</v>
      </c>
      <c r="F7090" s="30" t="s">
        <v>35505</v>
      </c>
    </row>
    <row r="7091" spans="1:6" ht="43.2" hidden="1" x14ac:dyDescent="0.3">
      <c r="A7091" s="29">
        <v>18</v>
      </c>
      <c r="B7091" s="30" t="s">
        <v>35311</v>
      </c>
      <c r="C7091" s="29" t="s">
        <v>35503</v>
      </c>
      <c r="D7091" s="30" t="s">
        <v>35504</v>
      </c>
      <c r="E7091" s="29" t="s">
        <v>13973</v>
      </c>
      <c r="F7091" s="30" t="s">
        <v>35506</v>
      </c>
    </row>
    <row r="7092" spans="1:6" ht="43.2" hidden="1" x14ac:dyDescent="0.3">
      <c r="A7092" s="29">
        <v>18</v>
      </c>
      <c r="B7092" s="30" t="s">
        <v>35311</v>
      </c>
      <c r="C7092" s="29" t="s">
        <v>35503</v>
      </c>
      <c r="D7092" s="30" t="s">
        <v>35504</v>
      </c>
      <c r="E7092" s="29" t="s">
        <v>13975</v>
      </c>
      <c r="F7092" s="30" t="s">
        <v>35507</v>
      </c>
    </row>
    <row r="7093" spans="1:6" ht="43.2" hidden="1" x14ac:dyDescent="0.3">
      <c r="A7093" s="29">
        <v>18</v>
      </c>
      <c r="B7093" s="30" t="s">
        <v>35311</v>
      </c>
      <c r="C7093" s="29" t="s">
        <v>35503</v>
      </c>
      <c r="D7093" s="30" t="s">
        <v>35504</v>
      </c>
      <c r="E7093" s="29" t="s">
        <v>13977</v>
      </c>
      <c r="F7093" s="30" t="s">
        <v>35508</v>
      </c>
    </row>
    <row r="7094" spans="1:6" ht="43.2" hidden="1" x14ac:dyDescent="0.3">
      <c r="A7094" s="29">
        <v>18</v>
      </c>
      <c r="B7094" s="30" t="s">
        <v>35311</v>
      </c>
      <c r="C7094" s="29" t="s">
        <v>35509</v>
      </c>
      <c r="D7094" s="30" t="s">
        <v>35510</v>
      </c>
      <c r="E7094" s="29" t="s">
        <v>13979</v>
      </c>
      <c r="F7094" s="30" t="s">
        <v>35511</v>
      </c>
    </row>
    <row r="7095" spans="1:6" ht="43.2" hidden="1" x14ac:dyDescent="0.3">
      <c r="A7095" s="29">
        <v>18</v>
      </c>
      <c r="B7095" s="30" t="s">
        <v>35311</v>
      </c>
      <c r="C7095" s="29" t="s">
        <v>35509</v>
      </c>
      <c r="D7095" s="30" t="s">
        <v>35510</v>
      </c>
      <c r="E7095" s="29" t="s">
        <v>13981</v>
      </c>
      <c r="F7095" s="30" t="s">
        <v>35512</v>
      </c>
    </row>
    <row r="7096" spans="1:6" ht="43.2" hidden="1" x14ac:dyDescent="0.3">
      <c r="A7096" s="29">
        <v>18</v>
      </c>
      <c r="B7096" s="30" t="s">
        <v>35311</v>
      </c>
      <c r="C7096" s="29" t="s">
        <v>35509</v>
      </c>
      <c r="D7096" s="30" t="s">
        <v>35510</v>
      </c>
      <c r="E7096" s="29" t="s">
        <v>13983</v>
      </c>
      <c r="F7096" s="30" t="s">
        <v>35513</v>
      </c>
    </row>
    <row r="7097" spans="1:6" ht="43.2" hidden="1" x14ac:dyDescent="0.3">
      <c r="A7097" s="29">
        <v>18</v>
      </c>
      <c r="B7097" s="30" t="s">
        <v>35311</v>
      </c>
      <c r="C7097" s="29" t="s">
        <v>35509</v>
      </c>
      <c r="D7097" s="30" t="s">
        <v>35510</v>
      </c>
      <c r="E7097" s="29" t="s">
        <v>13985</v>
      </c>
      <c r="F7097" s="30" t="s">
        <v>35514</v>
      </c>
    </row>
    <row r="7098" spans="1:6" ht="43.2" hidden="1" x14ac:dyDescent="0.3">
      <c r="A7098" s="29">
        <v>18</v>
      </c>
      <c r="B7098" s="30" t="s">
        <v>35311</v>
      </c>
      <c r="C7098" s="29" t="s">
        <v>35509</v>
      </c>
      <c r="D7098" s="30" t="s">
        <v>35510</v>
      </c>
      <c r="E7098" s="29" t="s">
        <v>13987</v>
      </c>
      <c r="F7098" s="30" t="s">
        <v>35515</v>
      </c>
    </row>
    <row r="7099" spans="1:6" ht="43.2" hidden="1" x14ac:dyDescent="0.3">
      <c r="A7099" s="29">
        <v>18</v>
      </c>
      <c r="B7099" s="30" t="s">
        <v>35311</v>
      </c>
      <c r="C7099" s="29" t="s">
        <v>35516</v>
      </c>
      <c r="D7099" s="30" t="s">
        <v>35517</v>
      </c>
      <c r="E7099" s="29" t="s">
        <v>13989</v>
      </c>
      <c r="F7099" s="30" t="s">
        <v>35518</v>
      </c>
    </row>
    <row r="7100" spans="1:6" ht="43.2" hidden="1" x14ac:dyDescent="0.3">
      <c r="A7100" s="29">
        <v>18</v>
      </c>
      <c r="B7100" s="30" t="s">
        <v>35311</v>
      </c>
      <c r="C7100" s="29" t="s">
        <v>35516</v>
      </c>
      <c r="D7100" s="30" t="s">
        <v>35517</v>
      </c>
      <c r="E7100" s="29" t="s">
        <v>13991</v>
      </c>
      <c r="F7100" s="30" t="s">
        <v>35519</v>
      </c>
    </row>
    <row r="7101" spans="1:6" ht="43.2" hidden="1" x14ac:dyDescent="0.3">
      <c r="A7101" s="29">
        <v>18</v>
      </c>
      <c r="B7101" s="30" t="s">
        <v>35311</v>
      </c>
      <c r="C7101" s="29" t="s">
        <v>35516</v>
      </c>
      <c r="D7101" s="30" t="s">
        <v>35517</v>
      </c>
      <c r="E7101" s="29" t="s">
        <v>13993</v>
      </c>
      <c r="F7101" s="30" t="s">
        <v>35520</v>
      </c>
    </row>
    <row r="7102" spans="1:6" ht="43.2" hidden="1" x14ac:dyDescent="0.3">
      <c r="A7102" s="29">
        <v>18</v>
      </c>
      <c r="B7102" s="30" t="s">
        <v>35311</v>
      </c>
      <c r="C7102" s="29" t="s">
        <v>35516</v>
      </c>
      <c r="D7102" s="30" t="s">
        <v>35517</v>
      </c>
      <c r="E7102" s="29" t="s">
        <v>13995</v>
      </c>
      <c r="F7102" s="30" t="s">
        <v>35521</v>
      </c>
    </row>
    <row r="7103" spans="1:6" ht="43.2" hidden="1" x14ac:dyDescent="0.3">
      <c r="A7103" s="29">
        <v>18</v>
      </c>
      <c r="B7103" s="30" t="s">
        <v>35311</v>
      </c>
      <c r="C7103" s="29" t="s">
        <v>35516</v>
      </c>
      <c r="D7103" s="30" t="s">
        <v>35517</v>
      </c>
      <c r="E7103" s="29" t="s">
        <v>13997</v>
      </c>
      <c r="F7103" s="30" t="s">
        <v>35522</v>
      </c>
    </row>
    <row r="7104" spans="1:6" ht="43.2" hidden="1" x14ac:dyDescent="0.3">
      <c r="A7104" s="29">
        <v>18</v>
      </c>
      <c r="B7104" s="30" t="s">
        <v>35311</v>
      </c>
      <c r="C7104" s="29" t="s">
        <v>35516</v>
      </c>
      <c r="D7104" s="30" t="s">
        <v>35517</v>
      </c>
      <c r="E7104" s="29" t="s">
        <v>13999</v>
      </c>
      <c r="F7104" s="30" t="s">
        <v>35523</v>
      </c>
    </row>
    <row r="7105" spans="1:6" ht="43.2" hidden="1" x14ac:dyDescent="0.3">
      <c r="A7105" s="29">
        <v>18</v>
      </c>
      <c r="B7105" s="30" t="s">
        <v>35311</v>
      </c>
      <c r="C7105" s="29" t="s">
        <v>35516</v>
      </c>
      <c r="D7105" s="30" t="s">
        <v>35517</v>
      </c>
      <c r="E7105" s="29" t="s">
        <v>14001</v>
      </c>
      <c r="F7105" s="30" t="s">
        <v>35524</v>
      </c>
    </row>
    <row r="7106" spans="1:6" ht="43.2" hidden="1" x14ac:dyDescent="0.3">
      <c r="A7106" s="29">
        <v>18</v>
      </c>
      <c r="B7106" s="30" t="s">
        <v>35311</v>
      </c>
      <c r="C7106" s="29" t="s">
        <v>35516</v>
      </c>
      <c r="D7106" s="30" t="s">
        <v>35517</v>
      </c>
      <c r="E7106" s="29" t="s">
        <v>14003</v>
      </c>
      <c r="F7106" s="30" t="s">
        <v>35525</v>
      </c>
    </row>
    <row r="7107" spans="1:6" ht="43.2" hidden="1" x14ac:dyDescent="0.3">
      <c r="A7107" s="29">
        <v>18</v>
      </c>
      <c r="B7107" s="30" t="s">
        <v>35311</v>
      </c>
      <c r="C7107" s="29" t="s">
        <v>35516</v>
      </c>
      <c r="D7107" s="30" t="s">
        <v>35517</v>
      </c>
      <c r="E7107" s="29" t="s">
        <v>14005</v>
      </c>
      <c r="F7107" s="30" t="s">
        <v>35526</v>
      </c>
    </row>
    <row r="7108" spans="1:6" ht="43.2" hidden="1" x14ac:dyDescent="0.3">
      <c r="A7108" s="29">
        <v>18</v>
      </c>
      <c r="B7108" s="30" t="s">
        <v>35311</v>
      </c>
      <c r="C7108" s="29" t="s">
        <v>35527</v>
      </c>
      <c r="D7108" s="30" t="s">
        <v>35528</v>
      </c>
      <c r="E7108" s="29" t="s">
        <v>14007</v>
      </c>
      <c r="F7108" s="30" t="s">
        <v>35529</v>
      </c>
    </row>
    <row r="7109" spans="1:6" ht="43.2" hidden="1" x14ac:dyDescent="0.3">
      <c r="A7109" s="29">
        <v>18</v>
      </c>
      <c r="B7109" s="30" t="s">
        <v>35311</v>
      </c>
      <c r="C7109" s="29" t="s">
        <v>35527</v>
      </c>
      <c r="D7109" s="30" t="s">
        <v>35528</v>
      </c>
      <c r="E7109" s="29" t="s">
        <v>14009</v>
      </c>
      <c r="F7109" s="30" t="s">
        <v>35530</v>
      </c>
    </row>
    <row r="7110" spans="1:6" ht="43.2" hidden="1" x14ac:dyDescent="0.3">
      <c r="A7110" s="29">
        <v>18</v>
      </c>
      <c r="B7110" s="30" t="s">
        <v>35311</v>
      </c>
      <c r="C7110" s="29" t="s">
        <v>35527</v>
      </c>
      <c r="D7110" s="30" t="s">
        <v>35528</v>
      </c>
      <c r="E7110" s="29" t="s">
        <v>14011</v>
      </c>
      <c r="F7110" s="30" t="s">
        <v>35531</v>
      </c>
    </row>
    <row r="7111" spans="1:6" ht="43.2" hidden="1" x14ac:dyDescent="0.3">
      <c r="A7111" s="29">
        <v>18</v>
      </c>
      <c r="B7111" s="30" t="s">
        <v>35311</v>
      </c>
      <c r="C7111" s="29" t="s">
        <v>35527</v>
      </c>
      <c r="D7111" s="30" t="s">
        <v>35528</v>
      </c>
      <c r="E7111" s="29" t="s">
        <v>14013</v>
      </c>
      <c r="F7111" s="30" t="s">
        <v>35532</v>
      </c>
    </row>
    <row r="7112" spans="1:6" ht="43.2" hidden="1" x14ac:dyDescent="0.3">
      <c r="A7112" s="29">
        <v>18</v>
      </c>
      <c r="B7112" s="30" t="s">
        <v>35311</v>
      </c>
      <c r="C7112" s="29" t="s">
        <v>35527</v>
      </c>
      <c r="D7112" s="30" t="s">
        <v>35528</v>
      </c>
      <c r="E7112" s="29" t="s">
        <v>14015</v>
      </c>
      <c r="F7112" s="30" t="s">
        <v>35533</v>
      </c>
    </row>
    <row r="7113" spans="1:6" ht="43.2" hidden="1" x14ac:dyDescent="0.3">
      <c r="A7113" s="29">
        <v>18</v>
      </c>
      <c r="B7113" s="30" t="s">
        <v>35311</v>
      </c>
      <c r="C7113" s="29" t="s">
        <v>35527</v>
      </c>
      <c r="D7113" s="30" t="s">
        <v>35528</v>
      </c>
      <c r="E7113" s="29" t="s">
        <v>14017</v>
      </c>
      <c r="F7113" s="30" t="s">
        <v>35534</v>
      </c>
    </row>
    <row r="7114" spans="1:6" ht="43.2" hidden="1" x14ac:dyDescent="0.3">
      <c r="A7114" s="29">
        <v>18</v>
      </c>
      <c r="B7114" s="30" t="s">
        <v>35311</v>
      </c>
      <c r="C7114" s="29" t="s">
        <v>35527</v>
      </c>
      <c r="D7114" s="30" t="s">
        <v>35528</v>
      </c>
      <c r="E7114" s="29" t="s">
        <v>14019</v>
      </c>
      <c r="F7114" s="30" t="s">
        <v>35535</v>
      </c>
    </row>
    <row r="7115" spans="1:6" ht="43.2" hidden="1" x14ac:dyDescent="0.3">
      <c r="A7115" s="29">
        <v>18</v>
      </c>
      <c r="B7115" s="30" t="s">
        <v>35311</v>
      </c>
      <c r="C7115" s="29" t="s">
        <v>35527</v>
      </c>
      <c r="D7115" s="30" t="s">
        <v>35528</v>
      </c>
      <c r="E7115" s="29" t="s">
        <v>14021</v>
      </c>
      <c r="F7115" s="30" t="s">
        <v>35536</v>
      </c>
    </row>
    <row r="7116" spans="1:6" ht="43.2" hidden="1" x14ac:dyDescent="0.3">
      <c r="A7116" s="29">
        <v>18</v>
      </c>
      <c r="B7116" s="30" t="s">
        <v>35311</v>
      </c>
      <c r="C7116" s="29" t="s">
        <v>35527</v>
      </c>
      <c r="D7116" s="30" t="s">
        <v>35528</v>
      </c>
      <c r="E7116" s="29" t="s">
        <v>14023</v>
      </c>
      <c r="F7116" s="30" t="s">
        <v>35537</v>
      </c>
    </row>
    <row r="7117" spans="1:6" ht="43.2" hidden="1" x14ac:dyDescent="0.3">
      <c r="A7117" s="29">
        <v>18</v>
      </c>
      <c r="B7117" s="30" t="s">
        <v>35311</v>
      </c>
      <c r="C7117" s="29" t="s">
        <v>35538</v>
      </c>
      <c r="D7117" s="30" t="s">
        <v>35539</v>
      </c>
      <c r="E7117" s="29" t="s">
        <v>14025</v>
      </c>
      <c r="F7117" s="30" t="s">
        <v>35540</v>
      </c>
    </row>
    <row r="7118" spans="1:6" ht="43.2" hidden="1" x14ac:dyDescent="0.3">
      <c r="A7118" s="29">
        <v>18</v>
      </c>
      <c r="B7118" s="30" t="s">
        <v>35311</v>
      </c>
      <c r="C7118" s="29" t="s">
        <v>35538</v>
      </c>
      <c r="D7118" s="30" t="s">
        <v>35539</v>
      </c>
      <c r="E7118" s="29" t="s">
        <v>14027</v>
      </c>
      <c r="F7118" s="30" t="s">
        <v>35541</v>
      </c>
    </row>
    <row r="7119" spans="1:6" ht="43.2" hidden="1" x14ac:dyDescent="0.3">
      <c r="A7119" s="29">
        <v>18</v>
      </c>
      <c r="B7119" s="30" t="s">
        <v>35311</v>
      </c>
      <c r="C7119" s="29" t="s">
        <v>35538</v>
      </c>
      <c r="D7119" s="30" t="s">
        <v>35539</v>
      </c>
      <c r="E7119" s="29" t="s">
        <v>14029</v>
      </c>
      <c r="F7119" s="30" t="s">
        <v>35542</v>
      </c>
    </row>
    <row r="7120" spans="1:6" ht="43.2" hidden="1" x14ac:dyDescent="0.3">
      <c r="A7120" s="29">
        <v>18</v>
      </c>
      <c r="B7120" s="30" t="s">
        <v>35311</v>
      </c>
      <c r="C7120" s="29" t="s">
        <v>35543</v>
      </c>
      <c r="D7120" s="30" t="s">
        <v>35544</v>
      </c>
      <c r="E7120" s="29" t="s">
        <v>14031</v>
      </c>
      <c r="F7120" s="30" t="s">
        <v>35545</v>
      </c>
    </row>
    <row r="7121" spans="1:6" ht="43.2" hidden="1" x14ac:dyDescent="0.3">
      <c r="A7121" s="29">
        <v>18</v>
      </c>
      <c r="B7121" s="30" t="s">
        <v>35311</v>
      </c>
      <c r="C7121" s="29" t="s">
        <v>35543</v>
      </c>
      <c r="D7121" s="30" t="s">
        <v>35544</v>
      </c>
      <c r="E7121" s="29" t="s">
        <v>14033</v>
      </c>
      <c r="F7121" s="30" t="s">
        <v>35546</v>
      </c>
    </row>
    <row r="7122" spans="1:6" ht="43.2" hidden="1" x14ac:dyDescent="0.3">
      <c r="A7122" s="29">
        <v>18</v>
      </c>
      <c r="B7122" s="30" t="s">
        <v>35311</v>
      </c>
      <c r="C7122" s="29" t="s">
        <v>35543</v>
      </c>
      <c r="D7122" s="30" t="s">
        <v>35544</v>
      </c>
      <c r="E7122" s="29" t="s">
        <v>14035</v>
      </c>
      <c r="F7122" s="30" t="s">
        <v>35547</v>
      </c>
    </row>
    <row r="7123" spans="1:6" ht="43.2" hidden="1" x14ac:dyDescent="0.3">
      <c r="A7123" s="29">
        <v>18</v>
      </c>
      <c r="B7123" s="30" t="s">
        <v>35311</v>
      </c>
      <c r="C7123" s="29" t="s">
        <v>35543</v>
      </c>
      <c r="D7123" s="30" t="s">
        <v>35544</v>
      </c>
      <c r="E7123" s="29" t="s">
        <v>14037</v>
      </c>
      <c r="F7123" s="30" t="s">
        <v>35548</v>
      </c>
    </row>
    <row r="7124" spans="1:6" ht="43.2" hidden="1" x14ac:dyDescent="0.3">
      <c r="A7124" s="29">
        <v>18</v>
      </c>
      <c r="B7124" s="30" t="s">
        <v>35311</v>
      </c>
      <c r="C7124" s="29" t="s">
        <v>35549</v>
      </c>
      <c r="D7124" s="30" t="s">
        <v>35550</v>
      </c>
      <c r="E7124" s="29" t="s">
        <v>14039</v>
      </c>
      <c r="F7124" s="30" t="s">
        <v>35551</v>
      </c>
    </row>
    <row r="7125" spans="1:6" ht="43.2" hidden="1" x14ac:dyDescent="0.3">
      <c r="A7125" s="29">
        <v>18</v>
      </c>
      <c r="B7125" s="30" t="s">
        <v>35311</v>
      </c>
      <c r="C7125" s="29" t="s">
        <v>35549</v>
      </c>
      <c r="D7125" s="30" t="s">
        <v>35550</v>
      </c>
      <c r="E7125" s="29" t="s">
        <v>14041</v>
      </c>
      <c r="F7125" s="30" t="s">
        <v>35552</v>
      </c>
    </row>
    <row r="7126" spans="1:6" ht="43.2" hidden="1" x14ac:dyDescent="0.3">
      <c r="A7126" s="29">
        <v>18</v>
      </c>
      <c r="B7126" s="30" t="s">
        <v>35311</v>
      </c>
      <c r="C7126" s="29" t="s">
        <v>35549</v>
      </c>
      <c r="D7126" s="30" t="s">
        <v>35550</v>
      </c>
      <c r="E7126" s="29" t="s">
        <v>14043</v>
      </c>
      <c r="F7126" s="30" t="s">
        <v>35553</v>
      </c>
    </row>
    <row r="7127" spans="1:6" ht="43.2" hidden="1" x14ac:dyDescent="0.3">
      <c r="A7127" s="29">
        <v>18</v>
      </c>
      <c r="B7127" s="30" t="s">
        <v>35311</v>
      </c>
      <c r="C7127" s="29" t="s">
        <v>35549</v>
      </c>
      <c r="D7127" s="30" t="s">
        <v>35550</v>
      </c>
      <c r="E7127" s="29" t="s">
        <v>14045</v>
      </c>
      <c r="F7127" s="30" t="s">
        <v>35554</v>
      </c>
    </row>
    <row r="7128" spans="1:6" ht="43.2" hidden="1" x14ac:dyDescent="0.3">
      <c r="A7128" s="29">
        <v>18</v>
      </c>
      <c r="B7128" s="30" t="s">
        <v>35311</v>
      </c>
      <c r="C7128" s="29" t="s">
        <v>35555</v>
      </c>
      <c r="D7128" s="30" t="s">
        <v>35556</v>
      </c>
      <c r="E7128" s="29" t="s">
        <v>35557</v>
      </c>
      <c r="F7128" s="30" t="s">
        <v>35558</v>
      </c>
    </row>
    <row r="7129" spans="1:6" ht="43.2" hidden="1" x14ac:dyDescent="0.3">
      <c r="A7129" s="29">
        <v>18</v>
      </c>
      <c r="B7129" s="30" t="s">
        <v>35311</v>
      </c>
      <c r="C7129" s="29" t="s">
        <v>35555</v>
      </c>
      <c r="D7129" s="30" t="s">
        <v>35556</v>
      </c>
      <c r="E7129" s="29" t="s">
        <v>35559</v>
      </c>
      <c r="F7129" s="30" t="s">
        <v>35560</v>
      </c>
    </row>
    <row r="7130" spans="1:6" ht="43.2" hidden="1" x14ac:dyDescent="0.3">
      <c r="A7130" s="29">
        <v>18</v>
      </c>
      <c r="B7130" s="30" t="s">
        <v>35311</v>
      </c>
      <c r="C7130" s="29" t="s">
        <v>35555</v>
      </c>
      <c r="D7130" s="30" t="s">
        <v>35556</v>
      </c>
      <c r="E7130" s="29" t="s">
        <v>14051</v>
      </c>
      <c r="F7130" s="30" t="s">
        <v>35561</v>
      </c>
    </row>
    <row r="7131" spans="1:6" ht="43.2" hidden="1" x14ac:dyDescent="0.3">
      <c r="A7131" s="29">
        <v>18</v>
      </c>
      <c r="B7131" s="30" t="s">
        <v>35311</v>
      </c>
      <c r="C7131" s="29" t="s">
        <v>35562</v>
      </c>
      <c r="D7131" s="30" t="s">
        <v>35563</v>
      </c>
      <c r="E7131" s="29" t="s">
        <v>14053</v>
      </c>
      <c r="F7131" s="30" t="s">
        <v>35563</v>
      </c>
    </row>
    <row r="7132" spans="1:6" ht="43.2" hidden="1" x14ac:dyDescent="0.3">
      <c r="A7132" s="29">
        <v>18</v>
      </c>
      <c r="B7132" s="30" t="s">
        <v>35311</v>
      </c>
      <c r="C7132" s="29" t="s">
        <v>35564</v>
      </c>
      <c r="D7132" s="30" t="s">
        <v>35565</v>
      </c>
      <c r="E7132" s="29" t="s">
        <v>14055</v>
      </c>
      <c r="F7132" s="30" t="s">
        <v>35566</v>
      </c>
    </row>
    <row r="7133" spans="1:6" ht="43.2" hidden="1" x14ac:dyDescent="0.3">
      <c r="A7133" s="29">
        <v>18</v>
      </c>
      <c r="B7133" s="30" t="s">
        <v>35311</v>
      </c>
      <c r="C7133" s="29" t="s">
        <v>35564</v>
      </c>
      <c r="D7133" s="30" t="s">
        <v>35565</v>
      </c>
      <c r="E7133" s="29" t="s">
        <v>14057</v>
      </c>
      <c r="F7133" s="30" t="s">
        <v>35567</v>
      </c>
    </row>
    <row r="7134" spans="1:6" ht="43.2" hidden="1" x14ac:dyDescent="0.3">
      <c r="A7134" s="29">
        <v>18</v>
      </c>
      <c r="B7134" s="30" t="s">
        <v>35311</v>
      </c>
      <c r="C7134" s="29" t="s">
        <v>35564</v>
      </c>
      <c r="D7134" s="30" t="s">
        <v>35565</v>
      </c>
      <c r="E7134" s="29" t="s">
        <v>14059</v>
      </c>
      <c r="F7134" s="30" t="s">
        <v>35568</v>
      </c>
    </row>
    <row r="7135" spans="1:6" ht="43.2" hidden="1" x14ac:dyDescent="0.3">
      <c r="A7135" s="29">
        <v>18</v>
      </c>
      <c r="B7135" s="30" t="s">
        <v>35311</v>
      </c>
      <c r="C7135" s="29" t="s">
        <v>35564</v>
      </c>
      <c r="D7135" s="30" t="s">
        <v>35565</v>
      </c>
      <c r="E7135" s="29" t="s">
        <v>14061</v>
      </c>
      <c r="F7135" s="30" t="s">
        <v>35569</v>
      </c>
    </row>
    <row r="7136" spans="1:6" ht="43.2" hidden="1" x14ac:dyDescent="0.3">
      <c r="A7136" s="29">
        <v>18</v>
      </c>
      <c r="B7136" s="30" t="s">
        <v>35311</v>
      </c>
      <c r="C7136" s="29" t="s">
        <v>35570</v>
      </c>
      <c r="D7136" s="30" t="s">
        <v>35571</v>
      </c>
      <c r="E7136" s="29" t="s">
        <v>14063</v>
      </c>
      <c r="F7136" s="30" t="s">
        <v>35572</v>
      </c>
    </row>
    <row r="7137" spans="1:6" ht="43.2" hidden="1" x14ac:dyDescent="0.3">
      <c r="A7137" s="29">
        <v>18</v>
      </c>
      <c r="B7137" s="30" t="s">
        <v>35311</v>
      </c>
      <c r="C7137" s="29" t="s">
        <v>35573</v>
      </c>
      <c r="D7137" s="30" t="s">
        <v>35574</v>
      </c>
      <c r="E7137" s="29" t="s">
        <v>14065</v>
      </c>
      <c r="F7137" s="30" t="s">
        <v>35574</v>
      </c>
    </row>
    <row r="7138" spans="1:6" ht="43.2" hidden="1" x14ac:dyDescent="0.3">
      <c r="A7138" s="29">
        <v>18</v>
      </c>
      <c r="B7138" s="30" t="s">
        <v>35311</v>
      </c>
      <c r="C7138" s="29" t="s">
        <v>35575</v>
      </c>
      <c r="D7138" s="30" t="s">
        <v>35576</v>
      </c>
      <c r="E7138" s="29" t="s">
        <v>14067</v>
      </c>
      <c r="F7138" s="30" t="s">
        <v>35577</v>
      </c>
    </row>
    <row r="7139" spans="1:6" ht="43.2" hidden="1" x14ac:dyDescent="0.3">
      <c r="A7139" s="29">
        <v>18</v>
      </c>
      <c r="B7139" s="30" t="s">
        <v>35311</v>
      </c>
      <c r="C7139" s="29" t="s">
        <v>35578</v>
      </c>
      <c r="D7139" s="30" t="s">
        <v>35579</v>
      </c>
      <c r="E7139" s="29" t="s">
        <v>14069</v>
      </c>
      <c r="F7139" s="30" t="s">
        <v>35580</v>
      </c>
    </row>
    <row r="7140" spans="1:6" ht="43.2" hidden="1" x14ac:dyDescent="0.3">
      <c r="A7140" s="29">
        <v>18</v>
      </c>
      <c r="B7140" s="30" t="s">
        <v>35311</v>
      </c>
      <c r="C7140" s="29" t="s">
        <v>35578</v>
      </c>
      <c r="D7140" s="30" t="s">
        <v>35579</v>
      </c>
      <c r="E7140" s="29" t="s">
        <v>14071</v>
      </c>
      <c r="F7140" s="30" t="s">
        <v>35581</v>
      </c>
    </row>
    <row r="7141" spans="1:6" ht="43.2" hidden="1" x14ac:dyDescent="0.3">
      <c r="A7141" s="29">
        <v>18</v>
      </c>
      <c r="B7141" s="30" t="s">
        <v>35311</v>
      </c>
      <c r="C7141" s="29" t="s">
        <v>35582</v>
      </c>
      <c r="D7141" s="30" t="s">
        <v>35583</v>
      </c>
      <c r="E7141" s="29" t="s">
        <v>14073</v>
      </c>
      <c r="F7141" s="30" t="s">
        <v>35584</v>
      </c>
    </row>
    <row r="7142" spans="1:6" ht="43.2" hidden="1" x14ac:dyDescent="0.3">
      <c r="A7142" s="29">
        <v>18</v>
      </c>
      <c r="B7142" s="30" t="s">
        <v>35311</v>
      </c>
      <c r="C7142" s="29" t="s">
        <v>35582</v>
      </c>
      <c r="D7142" s="30" t="s">
        <v>35583</v>
      </c>
      <c r="E7142" s="29" t="s">
        <v>14075</v>
      </c>
      <c r="F7142" s="30" t="s">
        <v>35585</v>
      </c>
    </row>
    <row r="7143" spans="1:6" ht="43.2" hidden="1" x14ac:dyDescent="0.3">
      <c r="A7143" s="29">
        <v>18</v>
      </c>
      <c r="B7143" s="30" t="s">
        <v>35311</v>
      </c>
      <c r="C7143" s="29" t="s">
        <v>35582</v>
      </c>
      <c r="D7143" s="30" t="s">
        <v>35583</v>
      </c>
      <c r="E7143" s="38" t="s">
        <v>35586</v>
      </c>
      <c r="F7143" s="33" t="s">
        <v>35587</v>
      </c>
    </row>
    <row r="7144" spans="1:6" ht="43.2" hidden="1" x14ac:dyDescent="0.3">
      <c r="A7144" s="29">
        <v>18</v>
      </c>
      <c r="B7144" s="30" t="s">
        <v>35311</v>
      </c>
      <c r="C7144" s="29" t="s">
        <v>35582</v>
      </c>
      <c r="D7144" s="30" t="s">
        <v>35583</v>
      </c>
      <c r="E7144" s="29" t="s">
        <v>14077</v>
      </c>
      <c r="F7144" s="30" t="s">
        <v>35588</v>
      </c>
    </row>
    <row r="7145" spans="1:6" ht="43.2" hidden="1" x14ac:dyDescent="0.3">
      <c r="A7145" s="29">
        <v>18</v>
      </c>
      <c r="B7145" s="30" t="s">
        <v>35311</v>
      </c>
      <c r="C7145" s="29" t="s">
        <v>35582</v>
      </c>
      <c r="D7145" s="30" t="s">
        <v>35583</v>
      </c>
      <c r="E7145" s="29" t="s">
        <v>14079</v>
      </c>
      <c r="F7145" s="30" t="s">
        <v>35589</v>
      </c>
    </row>
    <row r="7146" spans="1:6" ht="43.2" hidden="1" x14ac:dyDescent="0.3">
      <c r="A7146" s="29">
        <v>18</v>
      </c>
      <c r="B7146" s="30" t="s">
        <v>35311</v>
      </c>
      <c r="C7146" s="29" t="s">
        <v>35590</v>
      </c>
      <c r="D7146" s="30" t="s">
        <v>35591</v>
      </c>
      <c r="E7146" s="29" t="s">
        <v>14081</v>
      </c>
      <c r="F7146" s="30" t="s">
        <v>35592</v>
      </c>
    </row>
    <row r="7147" spans="1:6" ht="43.2" hidden="1" x14ac:dyDescent="0.3">
      <c r="A7147" s="29">
        <v>18</v>
      </c>
      <c r="B7147" s="30" t="s">
        <v>35311</v>
      </c>
      <c r="C7147" s="29" t="s">
        <v>35593</v>
      </c>
      <c r="D7147" s="30" t="s">
        <v>35594</v>
      </c>
      <c r="E7147" s="29" t="s">
        <v>14083</v>
      </c>
      <c r="F7147" s="30" t="s">
        <v>35595</v>
      </c>
    </row>
    <row r="7148" spans="1:6" ht="43.2" hidden="1" x14ac:dyDescent="0.3">
      <c r="A7148" s="29">
        <v>18</v>
      </c>
      <c r="B7148" s="30" t="s">
        <v>35311</v>
      </c>
      <c r="C7148" s="29" t="s">
        <v>35593</v>
      </c>
      <c r="D7148" s="30" t="s">
        <v>35594</v>
      </c>
      <c r="E7148" s="29" t="s">
        <v>14085</v>
      </c>
      <c r="F7148" s="30" t="s">
        <v>35596</v>
      </c>
    </row>
    <row r="7149" spans="1:6" ht="43.2" hidden="1" x14ac:dyDescent="0.3">
      <c r="A7149" s="29">
        <v>18</v>
      </c>
      <c r="B7149" s="30" t="s">
        <v>35311</v>
      </c>
      <c r="C7149" s="29" t="s">
        <v>35593</v>
      </c>
      <c r="D7149" s="30" t="s">
        <v>35594</v>
      </c>
      <c r="E7149" s="29" t="s">
        <v>14087</v>
      </c>
      <c r="F7149" s="30" t="s">
        <v>35597</v>
      </c>
    </row>
    <row r="7150" spans="1:6" ht="43.2" hidden="1" x14ac:dyDescent="0.3">
      <c r="A7150" s="29">
        <v>18</v>
      </c>
      <c r="B7150" s="30" t="s">
        <v>35311</v>
      </c>
      <c r="C7150" s="29" t="s">
        <v>35598</v>
      </c>
      <c r="D7150" s="30" t="s">
        <v>35599</v>
      </c>
      <c r="E7150" s="29" t="s">
        <v>14089</v>
      </c>
      <c r="F7150" s="30" t="s">
        <v>35600</v>
      </c>
    </row>
    <row r="7151" spans="1:6" ht="43.2" hidden="1" x14ac:dyDescent="0.3">
      <c r="A7151" s="29">
        <v>18</v>
      </c>
      <c r="B7151" s="30" t="s">
        <v>35311</v>
      </c>
      <c r="C7151" s="29" t="s">
        <v>35598</v>
      </c>
      <c r="D7151" s="30" t="s">
        <v>35599</v>
      </c>
      <c r="E7151" s="29" t="s">
        <v>14091</v>
      </c>
      <c r="F7151" s="30" t="s">
        <v>35601</v>
      </c>
    </row>
    <row r="7152" spans="1:6" ht="43.2" hidden="1" x14ac:dyDescent="0.3">
      <c r="A7152" s="29">
        <v>18</v>
      </c>
      <c r="B7152" s="30" t="s">
        <v>35311</v>
      </c>
      <c r="C7152" s="29" t="s">
        <v>35598</v>
      </c>
      <c r="D7152" s="30" t="s">
        <v>35599</v>
      </c>
      <c r="E7152" s="29" t="s">
        <v>14093</v>
      </c>
      <c r="F7152" s="30" t="s">
        <v>35602</v>
      </c>
    </row>
    <row r="7153" spans="1:6" ht="43.2" hidden="1" x14ac:dyDescent="0.3">
      <c r="A7153" s="29">
        <v>18</v>
      </c>
      <c r="B7153" s="30" t="s">
        <v>35311</v>
      </c>
      <c r="C7153" s="29" t="s">
        <v>35603</v>
      </c>
      <c r="D7153" s="30" t="s">
        <v>35604</v>
      </c>
      <c r="E7153" s="29" t="s">
        <v>14095</v>
      </c>
      <c r="F7153" s="30" t="s">
        <v>35605</v>
      </c>
    </row>
    <row r="7154" spans="1:6" ht="43.2" hidden="1" x14ac:dyDescent="0.3">
      <c r="A7154" s="29">
        <v>18</v>
      </c>
      <c r="B7154" s="30" t="s">
        <v>35311</v>
      </c>
      <c r="C7154" s="29" t="s">
        <v>35603</v>
      </c>
      <c r="D7154" s="30" t="s">
        <v>35604</v>
      </c>
      <c r="E7154" s="29" t="s">
        <v>14097</v>
      </c>
      <c r="F7154" s="30" t="s">
        <v>35606</v>
      </c>
    </row>
    <row r="7155" spans="1:6" ht="43.2" hidden="1" x14ac:dyDescent="0.3">
      <c r="A7155" s="29">
        <v>18</v>
      </c>
      <c r="B7155" s="30" t="s">
        <v>35311</v>
      </c>
      <c r="C7155" s="29" t="s">
        <v>35603</v>
      </c>
      <c r="D7155" s="30" t="s">
        <v>35604</v>
      </c>
      <c r="E7155" s="29" t="s">
        <v>14099</v>
      </c>
      <c r="F7155" s="30" t="s">
        <v>35607</v>
      </c>
    </row>
    <row r="7156" spans="1:6" ht="43.2" hidden="1" x14ac:dyDescent="0.3">
      <c r="A7156" s="29">
        <v>18</v>
      </c>
      <c r="B7156" s="30" t="s">
        <v>35311</v>
      </c>
      <c r="C7156" s="29" t="s">
        <v>35608</v>
      </c>
      <c r="D7156" s="30" t="s">
        <v>35609</v>
      </c>
      <c r="E7156" s="29" t="s">
        <v>14101</v>
      </c>
      <c r="F7156" s="30" t="s">
        <v>35610</v>
      </c>
    </row>
    <row r="7157" spans="1:6" ht="43.2" hidden="1" x14ac:dyDescent="0.3">
      <c r="A7157" s="29">
        <v>18</v>
      </c>
      <c r="B7157" s="30" t="s">
        <v>35311</v>
      </c>
      <c r="C7157" s="29" t="s">
        <v>35608</v>
      </c>
      <c r="D7157" s="30" t="s">
        <v>35609</v>
      </c>
      <c r="E7157" s="29" t="s">
        <v>14103</v>
      </c>
      <c r="F7157" s="30" t="s">
        <v>35611</v>
      </c>
    </row>
    <row r="7158" spans="1:6" ht="43.2" hidden="1" x14ac:dyDescent="0.3">
      <c r="A7158" s="29">
        <v>18</v>
      </c>
      <c r="B7158" s="30" t="s">
        <v>35311</v>
      </c>
      <c r="C7158" s="29" t="s">
        <v>35608</v>
      </c>
      <c r="D7158" s="30" t="s">
        <v>35609</v>
      </c>
      <c r="E7158" s="29" t="s">
        <v>14105</v>
      </c>
      <c r="F7158" s="30" t="s">
        <v>35612</v>
      </c>
    </row>
    <row r="7159" spans="1:6" ht="43.2" hidden="1" x14ac:dyDescent="0.3">
      <c r="A7159" s="29">
        <v>18</v>
      </c>
      <c r="B7159" s="30" t="s">
        <v>35311</v>
      </c>
      <c r="C7159" s="29" t="s">
        <v>35613</v>
      </c>
      <c r="D7159" s="30" t="s">
        <v>35614</v>
      </c>
      <c r="E7159" s="29" t="s">
        <v>14107</v>
      </c>
      <c r="F7159" s="30" t="s">
        <v>35615</v>
      </c>
    </row>
    <row r="7160" spans="1:6" ht="43.2" hidden="1" x14ac:dyDescent="0.3">
      <c r="A7160" s="29">
        <v>18</v>
      </c>
      <c r="B7160" s="30" t="s">
        <v>35311</v>
      </c>
      <c r="C7160" s="29" t="s">
        <v>35613</v>
      </c>
      <c r="D7160" s="30" t="s">
        <v>35614</v>
      </c>
      <c r="E7160" s="29" t="s">
        <v>14109</v>
      </c>
      <c r="F7160" s="30" t="s">
        <v>35616</v>
      </c>
    </row>
    <row r="7161" spans="1:6" ht="43.2" hidden="1" x14ac:dyDescent="0.3">
      <c r="A7161" s="29">
        <v>18</v>
      </c>
      <c r="B7161" s="30" t="s">
        <v>35311</v>
      </c>
      <c r="C7161" s="29" t="s">
        <v>35613</v>
      </c>
      <c r="D7161" s="30" t="s">
        <v>35614</v>
      </c>
      <c r="E7161" s="29" t="s">
        <v>14111</v>
      </c>
      <c r="F7161" s="30" t="s">
        <v>35617</v>
      </c>
    </row>
    <row r="7162" spans="1:6" ht="43.2" hidden="1" x14ac:dyDescent="0.3">
      <c r="A7162" s="29">
        <v>18</v>
      </c>
      <c r="B7162" s="30" t="s">
        <v>35311</v>
      </c>
      <c r="C7162" s="29" t="s">
        <v>35613</v>
      </c>
      <c r="D7162" s="30" t="s">
        <v>35614</v>
      </c>
      <c r="E7162" s="29" t="s">
        <v>14113</v>
      </c>
      <c r="F7162" s="30" t="s">
        <v>35618</v>
      </c>
    </row>
    <row r="7163" spans="1:6" ht="43.2" hidden="1" x14ac:dyDescent="0.3">
      <c r="A7163" s="29">
        <v>18</v>
      </c>
      <c r="B7163" s="30" t="s">
        <v>35311</v>
      </c>
      <c r="C7163" s="29" t="s">
        <v>35613</v>
      </c>
      <c r="D7163" s="30" t="s">
        <v>35614</v>
      </c>
      <c r="E7163" s="29" t="s">
        <v>14115</v>
      </c>
      <c r="F7163" s="30" t="s">
        <v>35619</v>
      </c>
    </row>
    <row r="7164" spans="1:6" ht="43.2" hidden="1" x14ac:dyDescent="0.3">
      <c r="A7164" s="29">
        <v>18</v>
      </c>
      <c r="B7164" s="30" t="s">
        <v>35311</v>
      </c>
      <c r="C7164" s="29" t="s">
        <v>35613</v>
      </c>
      <c r="D7164" s="30" t="s">
        <v>35614</v>
      </c>
      <c r="E7164" s="29" t="s">
        <v>14117</v>
      </c>
      <c r="F7164" s="30" t="s">
        <v>35620</v>
      </c>
    </row>
    <row r="7165" spans="1:6" ht="43.2" hidden="1" x14ac:dyDescent="0.3">
      <c r="A7165" s="29">
        <v>18</v>
      </c>
      <c r="B7165" s="30" t="s">
        <v>35311</v>
      </c>
      <c r="C7165" s="29" t="s">
        <v>35613</v>
      </c>
      <c r="D7165" s="30" t="s">
        <v>35614</v>
      </c>
      <c r="E7165" s="38" t="s">
        <v>35621</v>
      </c>
      <c r="F7165" s="33" t="s">
        <v>35622</v>
      </c>
    </row>
    <row r="7166" spans="1:6" ht="43.2" hidden="1" x14ac:dyDescent="0.3">
      <c r="A7166" s="29">
        <v>18</v>
      </c>
      <c r="B7166" s="30" t="s">
        <v>35311</v>
      </c>
      <c r="C7166" s="29" t="s">
        <v>35613</v>
      </c>
      <c r="D7166" s="30" t="s">
        <v>35614</v>
      </c>
      <c r="E7166" s="29" t="s">
        <v>14119</v>
      </c>
      <c r="F7166" s="30" t="s">
        <v>35623</v>
      </c>
    </row>
    <row r="7167" spans="1:6" ht="43.2" hidden="1" x14ac:dyDescent="0.3">
      <c r="A7167" s="29">
        <v>18</v>
      </c>
      <c r="B7167" s="30" t="s">
        <v>35311</v>
      </c>
      <c r="C7167" s="29" t="s">
        <v>35624</v>
      </c>
      <c r="D7167" s="30" t="s">
        <v>35625</v>
      </c>
      <c r="E7167" s="29" t="s">
        <v>14121</v>
      </c>
      <c r="F7167" s="30" t="s">
        <v>35625</v>
      </c>
    </row>
    <row r="7168" spans="1:6" ht="43.2" hidden="1" x14ac:dyDescent="0.3">
      <c r="A7168" s="29">
        <v>18</v>
      </c>
      <c r="B7168" s="30" t="s">
        <v>35311</v>
      </c>
      <c r="C7168" s="47" t="s">
        <v>35626</v>
      </c>
      <c r="D7168" s="45" t="s">
        <v>35627</v>
      </c>
      <c r="E7168" s="38" t="s">
        <v>35628</v>
      </c>
      <c r="F7168" s="33" t="s">
        <v>35629</v>
      </c>
    </row>
    <row r="7169" spans="1:6" ht="43.2" hidden="1" x14ac:dyDescent="0.3">
      <c r="A7169" s="29">
        <v>18</v>
      </c>
      <c r="B7169" s="30" t="s">
        <v>35311</v>
      </c>
      <c r="C7169" s="47" t="s">
        <v>35626</v>
      </c>
      <c r="D7169" s="45" t="s">
        <v>35627</v>
      </c>
      <c r="E7169" s="38" t="s">
        <v>35630</v>
      </c>
      <c r="F7169" s="33" t="s">
        <v>35631</v>
      </c>
    </row>
    <row r="7170" spans="1:6" ht="43.2" hidden="1" x14ac:dyDescent="0.3">
      <c r="A7170" s="29">
        <v>18</v>
      </c>
      <c r="B7170" s="30" t="s">
        <v>35311</v>
      </c>
      <c r="C7170" s="47" t="s">
        <v>35626</v>
      </c>
      <c r="D7170" s="45" t="s">
        <v>35627</v>
      </c>
      <c r="E7170" s="38" t="s">
        <v>35632</v>
      </c>
      <c r="F7170" s="33" t="s">
        <v>35633</v>
      </c>
    </row>
    <row r="7171" spans="1:6" ht="43.2" hidden="1" x14ac:dyDescent="0.3">
      <c r="A7171" s="29">
        <v>18</v>
      </c>
      <c r="B7171" s="30" t="s">
        <v>35311</v>
      </c>
      <c r="C7171" s="47" t="s">
        <v>35626</v>
      </c>
      <c r="D7171" s="45" t="s">
        <v>35627</v>
      </c>
      <c r="E7171" s="38" t="s">
        <v>35634</v>
      </c>
      <c r="F7171" s="33" t="s">
        <v>35635</v>
      </c>
    </row>
    <row r="7172" spans="1:6" ht="43.2" hidden="1" x14ac:dyDescent="0.3">
      <c r="A7172" s="29">
        <v>18</v>
      </c>
      <c r="B7172" s="30" t="s">
        <v>35311</v>
      </c>
      <c r="C7172" s="47" t="s">
        <v>35626</v>
      </c>
      <c r="D7172" s="45" t="s">
        <v>35627</v>
      </c>
      <c r="E7172" s="38" t="s">
        <v>35636</v>
      </c>
      <c r="F7172" s="33" t="s">
        <v>35637</v>
      </c>
    </row>
    <row r="7173" spans="1:6" ht="43.2" hidden="1" x14ac:dyDescent="0.3">
      <c r="A7173" s="29">
        <v>18</v>
      </c>
      <c r="B7173" s="30" t="s">
        <v>35311</v>
      </c>
      <c r="C7173" s="29" t="s">
        <v>35638</v>
      </c>
      <c r="D7173" s="30" t="s">
        <v>35639</v>
      </c>
      <c r="E7173" s="29" t="s">
        <v>14123</v>
      </c>
      <c r="F7173" s="30" t="s">
        <v>35640</v>
      </c>
    </row>
    <row r="7174" spans="1:6" ht="43.2" hidden="1" x14ac:dyDescent="0.3">
      <c r="A7174" s="29">
        <v>18</v>
      </c>
      <c r="B7174" s="30" t="s">
        <v>35311</v>
      </c>
      <c r="C7174" s="29" t="s">
        <v>35638</v>
      </c>
      <c r="D7174" s="30" t="s">
        <v>35639</v>
      </c>
      <c r="E7174" s="29" t="s">
        <v>14125</v>
      </c>
      <c r="F7174" s="30" t="s">
        <v>35641</v>
      </c>
    </row>
    <row r="7175" spans="1:6" ht="43.2" hidden="1" x14ac:dyDescent="0.3">
      <c r="A7175" s="29">
        <v>18</v>
      </c>
      <c r="B7175" s="30" t="s">
        <v>35311</v>
      </c>
      <c r="C7175" s="29" t="s">
        <v>35638</v>
      </c>
      <c r="D7175" s="30" t="s">
        <v>35639</v>
      </c>
      <c r="E7175" s="29" t="s">
        <v>14127</v>
      </c>
      <c r="F7175" s="30" t="s">
        <v>35642</v>
      </c>
    </row>
    <row r="7176" spans="1:6" ht="43.2" hidden="1" x14ac:dyDescent="0.3">
      <c r="A7176" s="29">
        <v>18</v>
      </c>
      <c r="B7176" s="30" t="s">
        <v>35311</v>
      </c>
      <c r="C7176" s="29" t="s">
        <v>35638</v>
      </c>
      <c r="D7176" s="30" t="s">
        <v>35639</v>
      </c>
      <c r="E7176" s="29" t="s">
        <v>14129</v>
      </c>
      <c r="F7176" s="30" t="s">
        <v>35643</v>
      </c>
    </row>
    <row r="7177" spans="1:6" ht="43.2" hidden="1" x14ac:dyDescent="0.3">
      <c r="A7177" s="29">
        <v>18</v>
      </c>
      <c r="B7177" s="30" t="s">
        <v>35311</v>
      </c>
      <c r="C7177" s="29" t="s">
        <v>35638</v>
      </c>
      <c r="D7177" s="30" t="s">
        <v>35639</v>
      </c>
      <c r="E7177" s="29" t="s">
        <v>14131</v>
      </c>
      <c r="F7177" s="30" t="s">
        <v>35644</v>
      </c>
    </row>
    <row r="7178" spans="1:6" ht="43.2" hidden="1" x14ac:dyDescent="0.3">
      <c r="A7178" s="29">
        <v>18</v>
      </c>
      <c r="B7178" s="30" t="s">
        <v>35311</v>
      </c>
      <c r="C7178" s="29" t="s">
        <v>35645</v>
      </c>
      <c r="D7178" s="30" t="s">
        <v>35646</v>
      </c>
      <c r="E7178" s="29" t="s">
        <v>14133</v>
      </c>
      <c r="F7178" s="30" t="s">
        <v>35647</v>
      </c>
    </row>
    <row r="7179" spans="1:6" ht="43.2" hidden="1" x14ac:dyDescent="0.3">
      <c r="A7179" s="29">
        <v>18</v>
      </c>
      <c r="B7179" s="30" t="s">
        <v>35311</v>
      </c>
      <c r="C7179" s="29" t="s">
        <v>35648</v>
      </c>
      <c r="D7179" s="30" t="s">
        <v>35649</v>
      </c>
      <c r="E7179" s="29" t="s">
        <v>14135</v>
      </c>
      <c r="F7179" s="30" t="s">
        <v>35650</v>
      </c>
    </row>
    <row r="7180" spans="1:6" ht="43.2" hidden="1" x14ac:dyDescent="0.3">
      <c r="A7180" s="29">
        <v>18</v>
      </c>
      <c r="B7180" s="30" t="s">
        <v>35311</v>
      </c>
      <c r="C7180" s="29" t="s">
        <v>35648</v>
      </c>
      <c r="D7180" s="30" t="s">
        <v>35649</v>
      </c>
      <c r="E7180" s="29" t="s">
        <v>14137</v>
      </c>
      <c r="F7180" s="30" t="s">
        <v>35651</v>
      </c>
    </row>
    <row r="7181" spans="1:6" ht="43.2" hidden="1" x14ac:dyDescent="0.3">
      <c r="A7181" s="29">
        <v>18</v>
      </c>
      <c r="B7181" s="30" t="s">
        <v>35311</v>
      </c>
      <c r="C7181" s="29" t="s">
        <v>35652</v>
      </c>
      <c r="D7181" s="30" t="s">
        <v>35653</v>
      </c>
      <c r="E7181" s="29" t="s">
        <v>14139</v>
      </c>
      <c r="F7181" s="30" t="s">
        <v>35654</v>
      </c>
    </row>
    <row r="7182" spans="1:6" ht="43.2" hidden="1" x14ac:dyDescent="0.3">
      <c r="A7182" s="29">
        <v>18</v>
      </c>
      <c r="B7182" s="30" t="s">
        <v>35311</v>
      </c>
      <c r="C7182" s="29" t="s">
        <v>35655</v>
      </c>
      <c r="D7182" s="30" t="s">
        <v>35656</v>
      </c>
      <c r="E7182" s="29" t="s">
        <v>14141</v>
      </c>
      <c r="F7182" s="30" t="s">
        <v>35657</v>
      </c>
    </row>
    <row r="7183" spans="1:6" ht="43.2" hidden="1" x14ac:dyDescent="0.3">
      <c r="A7183" s="29">
        <v>18</v>
      </c>
      <c r="B7183" s="30" t="s">
        <v>35311</v>
      </c>
      <c r="C7183" s="29" t="s">
        <v>35658</v>
      </c>
      <c r="D7183" s="30" t="s">
        <v>35659</v>
      </c>
      <c r="E7183" s="29" t="s">
        <v>14143</v>
      </c>
      <c r="F7183" s="30" t="s">
        <v>35660</v>
      </c>
    </row>
    <row r="7184" spans="1:6" ht="43.2" hidden="1" x14ac:dyDescent="0.3">
      <c r="A7184" s="29">
        <v>18</v>
      </c>
      <c r="B7184" s="30" t="s">
        <v>35311</v>
      </c>
      <c r="C7184" s="29" t="s">
        <v>35658</v>
      </c>
      <c r="D7184" s="30" t="s">
        <v>35659</v>
      </c>
      <c r="E7184" s="29" t="s">
        <v>14145</v>
      </c>
      <c r="F7184" s="30" t="s">
        <v>35661</v>
      </c>
    </row>
    <row r="7185" spans="1:6" ht="43.2" hidden="1" x14ac:dyDescent="0.3">
      <c r="A7185" s="29">
        <v>18</v>
      </c>
      <c r="B7185" s="30" t="s">
        <v>35311</v>
      </c>
      <c r="C7185" s="29" t="s">
        <v>35662</v>
      </c>
      <c r="D7185" s="30" t="s">
        <v>35663</v>
      </c>
      <c r="E7185" s="29" t="s">
        <v>14147</v>
      </c>
      <c r="F7185" s="30" t="s">
        <v>35664</v>
      </c>
    </row>
    <row r="7186" spans="1:6" ht="43.2" hidden="1" x14ac:dyDescent="0.3">
      <c r="A7186" s="29">
        <v>18</v>
      </c>
      <c r="B7186" s="30" t="s">
        <v>35311</v>
      </c>
      <c r="C7186" s="29" t="s">
        <v>35662</v>
      </c>
      <c r="D7186" s="30" t="s">
        <v>35663</v>
      </c>
      <c r="E7186" s="29" t="s">
        <v>14149</v>
      </c>
      <c r="F7186" s="30" t="s">
        <v>35665</v>
      </c>
    </row>
    <row r="7187" spans="1:6" ht="43.2" hidden="1" x14ac:dyDescent="0.3">
      <c r="A7187" s="29">
        <v>18</v>
      </c>
      <c r="B7187" s="30" t="s">
        <v>35311</v>
      </c>
      <c r="C7187" s="29" t="s">
        <v>35662</v>
      </c>
      <c r="D7187" s="30" t="s">
        <v>35663</v>
      </c>
      <c r="E7187" s="29" t="s">
        <v>14151</v>
      </c>
      <c r="F7187" s="30" t="s">
        <v>35666</v>
      </c>
    </row>
    <row r="7188" spans="1:6" ht="43.2" hidden="1" x14ac:dyDescent="0.3">
      <c r="A7188" s="29">
        <v>18</v>
      </c>
      <c r="B7188" s="30" t="s">
        <v>35311</v>
      </c>
      <c r="C7188" s="29" t="s">
        <v>35667</v>
      </c>
      <c r="D7188" s="30" t="s">
        <v>35668</v>
      </c>
      <c r="E7188" s="29" t="s">
        <v>14153</v>
      </c>
      <c r="F7188" s="30" t="s">
        <v>35669</v>
      </c>
    </row>
    <row r="7189" spans="1:6" ht="43.2" hidden="1" x14ac:dyDescent="0.3">
      <c r="A7189" s="29">
        <v>18</v>
      </c>
      <c r="B7189" s="30" t="s">
        <v>35311</v>
      </c>
      <c r="C7189" s="29" t="s">
        <v>35670</v>
      </c>
      <c r="D7189" s="30" t="s">
        <v>35671</v>
      </c>
      <c r="E7189" s="29" t="s">
        <v>14155</v>
      </c>
      <c r="F7189" s="30" t="s">
        <v>35672</v>
      </c>
    </row>
    <row r="7190" spans="1:6" ht="43.2" hidden="1" x14ac:dyDescent="0.3">
      <c r="A7190" s="29">
        <v>18</v>
      </c>
      <c r="B7190" s="30" t="s">
        <v>35311</v>
      </c>
      <c r="C7190" s="29" t="s">
        <v>35670</v>
      </c>
      <c r="D7190" s="30" t="s">
        <v>35671</v>
      </c>
      <c r="E7190" s="29" t="s">
        <v>14157</v>
      </c>
      <c r="F7190" s="30" t="s">
        <v>35673</v>
      </c>
    </row>
    <row r="7191" spans="1:6" ht="43.2" hidden="1" x14ac:dyDescent="0.3">
      <c r="A7191" s="29">
        <v>18</v>
      </c>
      <c r="B7191" s="30" t="s">
        <v>35311</v>
      </c>
      <c r="C7191" s="29" t="s">
        <v>35670</v>
      </c>
      <c r="D7191" s="30" t="s">
        <v>35671</v>
      </c>
      <c r="E7191" s="29" t="s">
        <v>14159</v>
      </c>
      <c r="F7191" s="30" t="s">
        <v>35674</v>
      </c>
    </row>
    <row r="7192" spans="1:6" ht="43.2" hidden="1" x14ac:dyDescent="0.3">
      <c r="A7192" s="29">
        <v>18</v>
      </c>
      <c r="B7192" s="30" t="s">
        <v>35311</v>
      </c>
      <c r="C7192" s="29" t="s">
        <v>35670</v>
      </c>
      <c r="D7192" s="30" t="s">
        <v>35671</v>
      </c>
      <c r="E7192" s="29" t="s">
        <v>14161</v>
      </c>
      <c r="F7192" s="30" t="s">
        <v>35675</v>
      </c>
    </row>
    <row r="7193" spans="1:6" ht="43.2" hidden="1" x14ac:dyDescent="0.3">
      <c r="A7193" s="29">
        <v>18</v>
      </c>
      <c r="B7193" s="30" t="s">
        <v>35311</v>
      </c>
      <c r="C7193" s="29" t="s">
        <v>35670</v>
      </c>
      <c r="D7193" s="30" t="s">
        <v>35671</v>
      </c>
      <c r="E7193" s="29" t="s">
        <v>14163</v>
      </c>
      <c r="F7193" s="30" t="s">
        <v>35676</v>
      </c>
    </row>
    <row r="7194" spans="1:6" ht="43.2" hidden="1" x14ac:dyDescent="0.3">
      <c r="A7194" s="29">
        <v>18</v>
      </c>
      <c r="B7194" s="30" t="s">
        <v>35311</v>
      </c>
      <c r="C7194" s="29" t="s">
        <v>35677</v>
      </c>
      <c r="D7194" s="30" t="s">
        <v>35678</v>
      </c>
      <c r="E7194" s="29" t="s">
        <v>14165</v>
      </c>
      <c r="F7194" s="30" t="s">
        <v>35679</v>
      </c>
    </row>
    <row r="7195" spans="1:6" ht="43.2" hidden="1" x14ac:dyDescent="0.3">
      <c r="A7195" s="29">
        <v>18</v>
      </c>
      <c r="B7195" s="30" t="s">
        <v>35311</v>
      </c>
      <c r="C7195" s="29" t="s">
        <v>35677</v>
      </c>
      <c r="D7195" s="30" t="s">
        <v>35678</v>
      </c>
      <c r="E7195" s="29" t="s">
        <v>14167</v>
      </c>
      <c r="F7195" s="30" t="s">
        <v>35680</v>
      </c>
    </row>
    <row r="7196" spans="1:6" ht="43.2" hidden="1" x14ac:dyDescent="0.3">
      <c r="A7196" s="29">
        <v>18</v>
      </c>
      <c r="B7196" s="30" t="s">
        <v>35311</v>
      </c>
      <c r="C7196" s="29" t="s">
        <v>35677</v>
      </c>
      <c r="D7196" s="30" t="s">
        <v>35678</v>
      </c>
      <c r="E7196" s="29" t="s">
        <v>14169</v>
      </c>
      <c r="F7196" s="30" t="s">
        <v>35681</v>
      </c>
    </row>
    <row r="7197" spans="1:6" ht="43.2" hidden="1" x14ac:dyDescent="0.3">
      <c r="A7197" s="29">
        <v>18</v>
      </c>
      <c r="B7197" s="30" t="s">
        <v>35311</v>
      </c>
      <c r="C7197" s="29" t="s">
        <v>35677</v>
      </c>
      <c r="D7197" s="30" t="s">
        <v>35678</v>
      </c>
      <c r="E7197" s="29" t="s">
        <v>14171</v>
      </c>
      <c r="F7197" s="30" t="s">
        <v>35682</v>
      </c>
    </row>
    <row r="7198" spans="1:6" ht="43.2" hidden="1" x14ac:dyDescent="0.3">
      <c r="A7198" s="29">
        <v>18</v>
      </c>
      <c r="B7198" s="30" t="s">
        <v>35311</v>
      </c>
      <c r="C7198" s="29" t="s">
        <v>35677</v>
      </c>
      <c r="D7198" s="30" t="s">
        <v>35678</v>
      </c>
      <c r="E7198" s="29" t="s">
        <v>14173</v>
      </c>
      <c r="F7198" s="30" t="s">
        <v>35683</v>
      </c>
    </row>
    <row r="7199" spans="1:6" ht="43.2" hidden="1" x14ac:dyDescent="0.3">
      <c r="A7199" s="29">
        <v>18</v>
      </c>
      <c r="B7199" s="30" t="s">
        <v>35311</v>
      </c>
      <c r="C7199" s="29" t="s">
        <v>35684</v>
      </c>
      <c r="D7199" s="30" t="s">
        <v>35685</v>
      </c>
      <c r="E7199" s="29" t="s">
        <v>14175</v>
      </c>
      <c r="F7199" s="30" t="s">
        <v>35686</v>
      </c>
    </row>
    <row r="7200" spans="1:6" ht="43.2" hidden="1" x14ac:dyDescent="0.3">
      <c r="A7200" s="29">
        <v>18</v>
      </c>
      <c r="B7200" s="30" t="s">
        <v>35311</v>
      </c>
      <c r="C7200" s="29" t="s">
        <v>35684</v>
      </c>
      <c r="D7200" s="30" t="s">
        <v>35685</v>
      </c>
      <c r="E7200" s="29" t="s">
        <v>14177</v>
      </c>
      <c r="F7200" s="30" t="s">
        <v>35687</v>
      </c>
    </row>
    <row r="7201" spans="1:6" ht="43.2" hidden="1" x14ac:dyDescent="0.3">
      <c r="A7201" s="29">
        <v>18</v>
      </c>
      <c r="B7201" s="30" t="s">
        <v>35311</v>
      </c>
      <c r="C7201" s="29" t="s">
        <v>35684</v>
      </c>
      <c r="D7201" s="30" t="s">
        <v>35685</v>
      </c>
      <c r="E7201" s="29" t="s">
        <v>14179</v>
      </c>
      <c r="F7201" s="30" t="s">
        <v>35688</v>
      </c>
    </row>
    <row r="7202" spans="1:6" ht="43.2" hidden="1" x14ac:dyDescent="0.3">
      <c r="A7202" s="29">
        <v>18</v>
      </c>
      <c r="B7202" s="30" t="s">
        <v>35311</v>
      </c>
      <c r="C7202" s="29" t="s">
        <v>35684</v>
      </c>
      <c r="D7202" s="30" t="s">
        <v>35685</v>
      </c>
      <c r="E7202" s="29" t="s">
        <v>14181</v>
      </c>
      <c r="F7202" s="30" t="s">
        <v>35689</v>
      </c>
    </row>
    <row r="7203" spans="1:6" ht="43.2" hidden="1" x14ac:dyDescent="0.3">
      <c r="A7203" s="29">
        <v>18</v>
      </c>
      <c r="B7203" s="30" t="s">
        <v>35311</v>
      </c>
      <c r="C7203" s="29" t="s">
        <v>35684</v>
      </c>
      <c r="D7203" s="30" t="s">
        <v>35685</v>
      </c>
      <c r="E7203" s="29" t="s">
        <v>14183</v>
      </c>
      <c r="F7203" s="30" t="s">
        <v>35690</v>
      </c>
    </row>
    <row r="7204" spans="1:6" ht="43.2" hidden="1" x14ac:dyDescent="0.3">
      <c r="A7204" s="29">
        <v>18</v>
      </c>
      <c r="B7204" s="30" t="s">
        <v>35311</v>
      </c>
      <c r="C7204" s="29" t="s">
        <v>35684</v>
      </c>
      <c r="D7204" s="30" t="s">
        <v>35685</v>
      </c>
      <c r="E7204" s="29" t="s">
        <v>14185</v>
      </c>
      <c r="F7204" s="30" t="s">
        <v>35691</v>
      </c>
    </row>
    <row r="7205" spans="1:6" ht="43.2" hidden="1" x14ac:dyDescent="0.3">
      <c r="A7205" s="29">
        <v>18</v>
      </c>
      <c r="B7205" s="30" t="s">
        <v>35311</v>
      </c>
      <c r="C7205" s="29" t="s">
        <v>35684</v>
      </c>
      <c r="D7205" s="30" t="s">
        <v>35685</v>
      </c>
      <c r="E7205" s="29" t="s">
        <v>14187</v>
      </c>
      <c r="F7205" s="30" t="s">
        <v>35692</v>
      </c>
    </row>
    <row r="7206" spans="1:6" ht="43.2" hidden="1" x14ac:dyDescent="0.3">
      <c r="A7206" s="29">
        <v>18</v>
      </c>
      <c r="B7206" s="30" t="s">
        <v>35311</v>
      </c>
      <c r="C7206" s="29" t="s">
        <v>35684</v>
      </c>
      <c r="D7206" s="30" t="s">
        <v>35685</v>
      </c>
      <c r="E7206" s="29" t="s">
        <v>14189</v>
      </c>
      <c r="F7206" s="30" t="s">
        <v>35693</v>
      </c>
    </row>
    <row r="7207" spans="1:6" ht="43.2" hidden="1" x14ac:dyDescent="0.3">
      <c r="A7207" s="29">
        <v>18</v>
      </c>
      <c r="B7207" s="30" t="s">
        <v>35311</v>
      </c>
      <c r="C7207" s="29" t="s">
        <v>35684</v>
      </c>
      <c r="D7207" s="30" t="s">
        <v>35685</v>
      </c>
      <c r="E7207" s="29" t="s">
        <v>14191</v>
      </c>
      <c r="F7207" s="30" t="s">
        <v>35694</v>
      </c>
    </row>
    <row r="7208" spans="1:6" ht="43.2" hidden="1" x14ac:dyDescent="0.3">
      <c r="A7208" s="29">
        <v>18</v>
      </c>
      <c r="B7208" s="30" t="s">
        <v>35311</v>
      </c>
      <c r="C7208" s="29" t="s">
        <v>35684</v>
      </c>
      <c r="D7208" s="30" t="s">
        <v>35685</v>
      </c>
      <c r="E7208" s="29" t="s">
        <v>14193</v>
      </c>
      <c r="F7208" s="30" t="s">
        <v>35695</v>
      </c>
    </row>
    <row r="7209" spans="1:6" ht="43.2" hidden="1" x14ac:dyDescent="0.3">
      <c r="A7209" s="29">
        <v>18</v>
      </c>
      <c r="B7209" s="30" t="s">
        <v>35311</v>
      </c>
      <c r="C7209" s="29" t="s">
        <v>35696</v>
      </c>
      <c r="D7209" s="30" t="s">
        <v>35697</v>
      </c>
      <c r="E7209" s="29" t="s">
        <v>14195</v>
      </c>
      <c r="F7209" s="30" t="s">
        <v>35698</v>
      </c>
    </row>
    <row r="7210" spans="1:6" ht="43.2" hidden="1" x14ac:dyDescent="0.3">
      <c r="A7210" s="29">
        <v>18</v>
      </c>
      <c r="B7210" s="30" t="s">
        <v>35311</v>
      </c>
      <c r="C7210" s="29" t="s">
        <v>35696</v>
      </c>
      <c r="D7210" s="30" t="s">
        <v>35697</v>
      </c>
      <c r="E7210" s="29" t="s">
        <v>14197</v>
      </c>
      <c r="F7210" s="30" t="s">
        <v>35699</v>
      </c>
    </row>
    <row r="7211" spans="1:6" ht="43.2" hidden="1" x14ac:dyDescent="0.3">
      <c r="A7211" s="29">
        <v>18</v>
      </c>
      <c r="B7211" s="30" t="s">
        <v>35311</v>
      </c>
      <c r="C7211" s="29" t="s">
        <v>35696</v>
      </c>
      <c r="D7211" s="30" t="s">
        <v>35697</v>
      </c>
      <c r="E7211" s="29" t="s">
        <v>14199</v>
      </c>
      <c r="F7211" s="30" t="s">
        <v>35700</v>
      </c>
    </row>
    <row r="7212" spans="1:6" ht="43.2" hidden="1" x14ac:dyDescent="0.3">
      <c r="A7212" s="29">
        <v>18</v>
      </c>
      <c r="B7212" s="30" t="s">
        <v>35311</v>
      </c>
      <c r="C7212" s="29" t="s">
        <v>35701</v>
      </c>
      <c r="D7212" s="30" t="s">
        <v>35702</v>
      </c>
      <c r="E7212" s="29" t="s">
        <v>14201</v>
      </c>
      <c r="F7212" s="30" t="s">
        <v>35703</v>
      </c>
    </row>
    <row r="7213" spans="1:6" ht="43.2" hidden="1" x14ac:dyDescent="0.3">
      <c r="A7213" s="29">
        <v>18</v>
      </c>
      <c r="B7213" s="30" t="s">
        <v>35311</v>
      </c>
      <c r="C7213" s="29" t="s">
        <v>35704</v>
      </c>
      <c r="D7213" s="30" t="s">
        <v>35705</v>
      </c>
      <c r="E7213" s="29" t="s">
        <v>14203</v>
      </c>
      <c r="F7213" s="30" t="s">
        <v>35705</v>
      </c>
    </row>
    <row r="7214" spans="1:6" ht="43.2" hidden="1" x14ac:dyDescent="0.3">
      <c r="A7214" s="29">
        <v>18</v>
      </c>
      <c r="B7214" s="30" t="s">
        <v>35311</v>
      </c>
      <c r="C7214" s="29" t="s">
        <v>35706</v>
      </c>
      <c r="D7214" s="30" t="s">
        <v>35707</v>
      </c>
      <c r="E7214" s="29" t="s">
        <v>14205</v>
      </c>
      <c r="F7214" s="30" t="s">
        <v>35708</v>
      </c>
    </row>
    <row r="7215" spans="1:6" ht="43.2" hidden="1" x14ac:dyDescent="0.3">
      <c r="A7215" s="29">
        <v>18</v>
      </c>
      <c r="B7215" s="30" t="s">
        <v>35311</v>
      </c>
      <c r="C7215" s="29" t="s">
        <v>35706</v>
      </c>
      <c r="D7215" s="30" t="s">
        <v>35707</v>
      </c>
      <c r="E7215" s="29" t="s">
        <v>14207</v>
      </c>
      <c r="F7215" s="30" t="s">
        <v>35709</v>
      </c>
    </row>
    <row r="7216" spans="1:6" ht="43.2" hidden="1" x14ac:dyDescent="0.3">
      <c r="A7216" s="29">
        <v>18</v>
      </c>
      <c r="B7216" s="30" t="s">
        <v>35311</v>
      </c>
      <c r="C7216" s="29" t="s">
        <v>35706</v>
      </c>
      <c r="D7216" s="30" t="s">
        <v>35707</v>
      </c>
      <c r="E7216" s="29" t="s">
        <v>14209</v>
      </c>
      <c r="F7216" s="30" t="s">
        <v>35710</v>
      </c>
    </row>
    <row r="7217" spans="1:6" ht="43.2" hidden="1" x14ac:dyDescent="0.3">
      <c r="A7217" s="29">
        <v>18</v>
      </c>
      <c r="B7217" s="30" t="s">
        <v>35311</v>
      </c>
      <c r="C7217" s="29" t="s">
        <v>35706</v>
      </c>
      <c r="D7217" s="30" t="s">
        <v>35707</v>
      </c>
      <c r="E7217" s="29" t="s">
        <v>14211</v>
      </c>
      <c r="F7217" s="30" t="s">
        <v>35711</v>
      </c>
    </row>
    <row r="7218" spans="1:6" ht="43.2" hidden="1" x14ac:dyDescent="0.3">
      <c r="A7218" s="29">
        <v>18</v>
      </c>
      <c r="B7218" s="30" t="s">
        <v>35311</v>
      </c>
      <c r="C7218" s="29" t="s">
        <v>35706</v>
      </c>
      <c r="D7218" s="30" t="s">
        <v>35707</v>
      </c>
      <c r="E7218" s="29" t="s">
        <v>14213</v>
      </c>
      <c r="F7218" s="30" t="s">
        <v>35712</v>
      </c>
    </row>
    <row r="7219" spans="1:6" ht="43.2" hidden="1" x14ac:dyDescent="0.3">
      <c r="A7219" s="29">
        <v>18</v>
      </c>
      <c r="B7219" s="30" t="s">
        <v>35311</v>
      </c>
      <c r="C7219" s="29" t="s">
        <v>35706</v>
      </c>
      <c r="D7219" s="30" t="s">
        <v>35707</v>
      </c>
      <c r="E7219" s="29" t="s">
        <v>14215</v>
      </c>
      <c r="F7219" s="30" t="s">
        <v>35713</v>
      </c>
    </row>
    <row r="7220" spans="1:6" ht="43.2" hidden="1" x14ac:dyDescent="0.3">
      <c r="A7220" s="29">
        <v>18</v>
      </c>
      <c r="B7220" s="30" t="s">
        <v>35311</v>
      </c>
      <c r="C7220" s="29" t="s">
        <v>35706</v>
      </c>
      <c r="D7220" s="30" t="s">
        <v>35707</v>
      </c>
      <c r="E7220" s="29" t="s">
        <v>14217</v>
      </c>
      <c r="F7220" s="30" t="s">
        <v>35714</v>
      </c>
    </row>
    <row r="7221" spans="1:6" ht="43.2" hidden="1" x14ac:dyDescent="0.3">
      <c r="A7221" s="29">
        <v>18</v>
      </c>
      <c r="B7221" s="30" t="s">
        <v>35311</v>
      </c>
      <c r="C7221" s="29" t="s">
        <v>35706</v>
      </c>
      <c r="D7221" s="30" t="s">
        <v>35707</v>
      </c>
      <c r="E7221" s="29" t="s">
        <v>14219</v>
      </c>
      <c r="F7221" s="30" t="s">
        <v>35715</v>
      </c>
    </row>
    <row r="7222" spans="1:6" ht="43.2" hidden="1" x14ac:dyDescent="0.3">
      <c r="A7222" s="29">
        <v>18</v>
      </c>
      <c r="B7222" s="30" t="s">
        <v>35311</v>
      </c>
      <c r="C7222" s="29" t="s">
        <v>35706</v>
      </c>
      <c r="D7222" s="30" t="s">
        <v>35707</v>
      </c>
      <c r="E7222" s="29" t="s">
        <v>14221</v>
      </c>
      <c r="F7222" s="30" t="s">
        <v>35716</v>
      </c>
    </row>
    <row r="7223" spans="1:6" ht="43.2" hidden="1" x14ac:dyDescent="0.3">
      <c r="A7223" s="29">
        <v>18</v>
      </c>
      <c r="B7223" s="30" t="s">
        <v>35311</v>
      </c>
      <c r="C7223" s="29" t="s">
        <v>35706</v>
      </c>
      <c r="D7223" s="30" t="s">
        <v>35707</v>
      </c>
      <c r="E7223" s="29" t="s">
        <v>14223</v>
      </c>
      <c r="F7223" s="30" t="s">
        <v>35717</v>
      </c>
    </row>
    <row r="7224" spans="1:6" ht="43.2" hidden="1" x14ac:dyDescent="0.3">
      <c r="A7224" s="29">
        <v>18</v>
      </c>
      <c r="B7224" s="30" t="s">
        <v>35311</v>
      </c>
      <c r="C7224" s="29" t="s">
        <v>35718</v>
      </c>
      <c r="D7224" s="30" t="s">
        <v>35719</v>
      </c>
      <c r="E7224" s="29" t="s">
        <v>14225</v>
      </c>
      <c r="F7224" s="30" t="s">
        <v>35720</v>
      </c>
    </row>
    <row r="7225" spans="1:6" ht="43.2" hidden="1" x14ac:dyDescent="0.3">
      <c r="A7225" s="29">
        <v>18</v>
      </c>
      <c r="B7225" s="30" t="s">
        <v>35311</v>
      </c>
      <c r="C7225" s="29" t="s">
        <v>35718</v>
      </c>
      <c r="D7225" s="30" t="s">
        <v>35719</v>
      </c>
      <c r="E7225" s="29" t="s">
        <v>14227</v>
      </c>
      <c r="F7225" s="30" t="s">
        <v>35721</v>
      </c>
    </row>
    <row r="7226" spans="1:6" ht="43.2" hidden="1" x14ac:dyDescent="0.3">
      <c r="A7226" s="29">
        <v>18</v>
      </c>
      <c r="B7226" s="30" t="s">
        <v>35311</v>
      </c>
      <c r="C7226" s="29" t="s">
        <v>35718</v>
      </c>
      <c r="D7226" s="30" t="s">
        <v>35719</v>
      </c>
      <c r="E7226" s="29" t="s">
        <v>14229</v>
      </c>
      <c r="F7226" s="30" t="s">
        <v>35722</v>
      </c>
    </row>
    <row r="7227" spans="1:6" ht="43.2" hidden="1" x14ac:dyDescent="0.3">
      <c r="A7227" s="29">
        <v>18</v>
      </c>
      <c r="B7227" s="30" t="s">
        <v>35311</v>
      </c>
      <c r="C7227" s="29" t="s">
        <v>35718</v>
      </c>
      <c r="D7227" s="30" t="s">
        <v>35719</v>
      </c>
      <c r="E7227" s="29" t="s">
        <v>14231</v>
      </c>
      <c r="F7227" s="30" t="s">
        <v>35723</v>
      </c>
    </row>
    <row r="7228" spans="1:6" ht="43.2" hidden="1" x14ac:dyDescent="0.3">
      <c r="A7228" s="29">
        <v>18</v>
      </c>
      <c r="B7228" s="30" t="s">
        <v>35311</v>
      </c>
      <c r="C7228" s="29" t="s">
        <v>35718</v>
      </c>
      <c r="D7228" s="30" t="s">
        <v>35719</v>
      </c>
      <c r="E7228" s="29" t="s">
        <v>14233</v>
      </c>
      <c r="F7228" s="30" t="s">
        <v>35724</v>
      </c>
    </row>
    <row r="7229" spans="1:6" ht="43.2" hidden="1" x14ac:dyDescent="0.3">
      <c r="A7229" s="29">
        <v>18</v>
      </c>
      <c r="B7229" s="30" t="s">
        <v>35311</v>
      </c>
      <c r="C7229" s="29" t="s">
        <v>35718</v>
      </c>
      <c r="D7229" s="30" t="s">
        <v>35719</v>
      </c>
      <c r="E7229" s="29" t="s">
        <v>14235</v>
      </c>
      <c r="F7229" s="30" t="s">
        <v>35725</v>
      </c>
    </row>
    <row r="7230" spans="1:6" ht="43.2" hidden="1" x14ac:dyDescent="0.3">
      <c r="A7230" s="29">
        <v>18</v>
      </c>
      <c r="B7230" s="30" t="s">
        <v>35311</v>
      </c>
      <c r="C7230" s="29" t="s">
        <v>35718</v>
      </c>
      <c r="D7230" s="30" t="s">
        <v>35719</v>
      </c>
      <c r="E7230" s="29" t="s">
        <v>14237</v>
      </c>
      <c r="F7230" s="30" t="s">
        <v>35726</v>
      </c>
    </row>
    <row r="7231" spans="1:6" ht="43.2" hidden="1" x14ac:dyDescent="0.3">
      <c r="A7231" s="29">
        <v>18</v>
      </c>
      <c r="B7231" s="30" t="s">
        <v>35311</v>
      </c>
      <c r="C7231" s="29" t="s">
        <v>35718</v>
      </c>
      <c r="D7231" s="30" t="s">
        <v>35719</v>
      </c>
      <c r="E7231" s="29" t="s">
        <v>14239</v>
      </c>
      <c r="F7231" s="30" t="s">
        <v>35727</v>
      </c>
    </row>
    <row r="7232" spans="1:6" ht="43.2" hidden="1" x14ac:dyDescent="0.3">
      <c r="A7232" s="29">
        <v>18</v>
      </c>
      <c r="B7232" s="30" t="s">
        <v>35311</v>
      </c>
      <c r="C7232" s="29" t="s">
        <v>35718</v>
      </c>
      <c r="D7232" s="30" t="s">
        <v>35719</v>
      </c>
      <c r="E7232" s="29" t="s">
        <v>14241</v>
      </c>
      <c r="F7232" s="30" t="s">
        <v>35728</v>
      </c>
    </row>
    <row r="7233" spans="1:6" ht="43.2" hidden="1" x14ac:dyDescent="0.3">
      <c r="A7233" s="29">
        <v>18</v>
      </c>
      <c r="B7233" s="30" t="s">
        <v>35311</v>
      </c>
      <c r="C7233" s="29" t="s">
        <v>35718</v>
      </c>
      <c r="D7233" s="30" t="s">
        <v>35719</v>
      </c>
      <c r="E7233" s="29" t="s">
        <v>14243</v>
      </c>
      <c r="F7233" s="30" t="s">
        <v>35729</v>
      </c>
    </row>
    <row r="7234" spans="1:6" ht="43.2" hidden="1" x14ac:dyDescent="0.3">
      <c r="A7234" s="29">
        <v>18</v>
      </c>
      <c r="B7234" s="30" t="s">
        <v>35311</v>
      </c>
      <c r="C7234" s="29" t="s">
        <v>35730</v>
      </c>
      <c r="D7234" s="30" t="s">
        <v>35731</v>
      </c>
      <c r="E7234" s="29" t="s">
        <v>14245</v>
      </c>
      <c r="F7234" s="30" t="s">
        <v>35732</v>
      </c>
    </row>
    <row r="7235" spans="1:6" ht="43.2" hidden="1" x14ac:dyDescent="0.3">
      <c r="A7235" s="29">
        <v>18</v>
      </c>
      <c r="B7235" s="30" t="s">
        <v>35311</v>
      </c>
      <c r="C7235" s="29" t="s">
        <v>35730</v>
      </c>
      <c r="D7235" s="30" t="s">
        <v>35731</v>
      </c>
      <c r="E7235" s="29" t="s">
        <v>14247</v>
      </c>
      <c r="F7235" s="30" t="s">
        <v>35733</v>
      </c>
    </row>
    <row r="7236" spans="1:6" ht="43.2" hidden="1" x14ac:dyDescent="0.3">
      <c r="A7236" s="29">
        <v>18</v>
      </c>
      <c r="B7236" s="30" t="s">
        <v>35311</v>
      </c>
      <c r="C7236" s="29" t="s">
        <v>35730</v>
      </c>
      <c r="D7236" s="30" t="s">
        <v>35731</v>
      </c>
      <c r="E7236" s="29" t="s">
        <v>14249</v>
      </c>
      <c r="F7236" s="30" t="s">
        <v>35734</v>
      </c>
    </row>
    <row r="7237" spans="1:6" ht="43.2" hidden="1" x14ac:dyDescent="0.3">
      <c r="A7237" s="29">
        <v>18</v>
      </c>
      <c r="B7237" s="30" t="s">
        <v>35311</v>
      </c>
      <c r="C7237" s="29" t="s">
        <v>35730</v>
      </c>
      <c r="D7237" s="30" t="s">
        <v>35731</v>
      </c>
      <c r="E7237" s="29" t="s">
        <v>14251</v>
      </c>
      <c r="F7237" s="30" t="s">
        <v>35735</v>
      </c>
    </row>
    <row r="7238" spans="1:6" ht="43.2" hidden="1" x14ac:dyDescent="0.3">
      <c r="A7238" s="29">
        <v>18</v>
      </c>
      <c r="B7238" s="30" t="s">
        <v>35311</v>
      </c>
      <c r="C7238" s="29" t="s">
        <v>35730</v>
      </c>
      <c r="D7238" s="30" t="s">
        <v>35731</v>
      </c>
      <c r="E7238" s="29" t="s">
        <v>14253</v>
      </c>
      <c r="F7238" s="30" t="s">
        <v>35736</v>
      </c>
    </row>
    <row r="7239" spans="1:6" ht="43.2" hidden="1" x14ac:dyDescent="0.3">
      <c r="A7239" s="29">
        <v>18</v>
      </c>
      <c r="B7239" s="30" t="s">
        <v>35311</v>
      </c>
      <c r="C7239" s="29" t="s">
        <v>35730</v>
      </c>
      <c r="D7239" s="30" t="s">
        <v>35731</v>
      </c>
      <c r="E7239" s="29" t="s">
        <v>14255</v>
      </c>
      <c r="F7239" s="30" t="s">
        <v>35737</v>
      </c>
    </row>
    <row r="7240" spans="1:6" ht="43.2" hidden="1" x14ac:dyDescent="0.3">
      <c r="A7240" s="29">
        <v>18</v>
      </c>
      <c r="B7240" s="30" t="s">
        <v>35311</v>
      </c>
      <c r="C7240" s="29" t="s">
        <v>35730</v>
      </c>
      <c r="D7240" s="30" t="s">
        <v>35731</v>
      </c>
      <c r="E7240" s="29" t="s">
        <v>14257</v>
      </c>
      <c r="F7240" s="30" t="s">
        <v>35738</v>
      </c>
    </row>
    <row r="7241" spans="1:6" ht="43.2" hidden="1" x14ac:dyDescent="0.3">
      <c r="A7241" s="29">
        <v>18</v>
      </c>
      <c r="B7241" s="30" t="s">
        <v>35311</v>
      </c>
      <c r="C7241" s="29" t="s">
        <v>35730</v>
      </c>
      <c r="D7241" s="30" t="s">
        <v>35731</v>
      </c>
      <c r="E7241" s="29" t="s">
        <v>14259</v>
      </c>
      <c r="F7241" s="30" t="s">
        <v>35739</v>
      </c>
    </row>
    <row r="7242" spans="1:6" ht="43.2" hidden="1" x14ac:dyDescent="0.3">
      <c r="A7242" s="29">
        <v>18</v>
      </c>
      <c r="B7242" s="30" t="s">
        <v>35311</v>
      </c>
      <c r="C7242" s="29" t="s">
        <v>35730</v>
      </c>
      <c r="D7242" s="30" t="s">
        <v>35731</v>
      </c>
      <c r="E7242" s="29" t="s">
        <v>14261</v>
      </c>
      <c r="F7242" s="30" t="s">
        <v>35740</v>
      </c>
    </row>
    <row r="7243" spans="1:6" ht="43.2" hidden="1" x14ac:dyDescent="0.3">
      <c r="A7243" s="29">
        <v>18</v>
      </c>
      <c r="B7243" s="30" t="s">
        <v>35311</v>
      </c>
      <c r="C7243" s="29" t="s">
        <v>35730</v>
      </c>
      <c r="D7243" s="30" t="s">
        <v>35731</v>
      </c>
      <c r="E7243" s="29" t="s">
        <v>14263</v>
      </c>
      <c r="F7243" s="30" t="s">
        <v>35741</v>
      </c>
    </row>
    <row r="7244" spans="1:6" ht="43.2" hidden="1" x14ac:dyDescent="0.3">
      <c r="A7244" s="29">
        <v>18</v>
      </c>
      <c r="B7244" s="30" t="s">
        <v>35311</v>
      </c>
      <c r="C7244" s="29" t="s">
        <v>35742</v>
      </c>
      <c r="D7244" s="30" t="s">
        <v>35743</v>
      </c>
      <c r="E7244" s="29" t="s">
        <v>14265</v>
      </c>
      <c r="F7244" s="30" t="s">
        <v>35744</v>
      </c>
    </row>
    <row r="7245" spans="1:6" ht="43.2" hidden="1" x14ac:dyDescent="0.3">
      <c r="A7245" s="29">
        <v>18</v>
      </c>
      <c r="B7245" s="30" t="s">
        <v>35311</v>
      </c>
      <c r="C7245" s="29" t="s">
        <v>35742</v>
      </c>
      <c r="D7245" s="30" t="s">
        <v>35743</v>
      </c>
      <c r="E7245" s="29" t="s">
        <v>14267</v>
      </c>
      <c r="F7245" s="30" t="s">
        <v>35745</v>
      </c>
    </row>
    <row r="7246" spans="1:6" ht="43.2" hidden="1" x14ac:dyDescent="0.3">
      <c r="A7246" s="29">
        <v>18</v>
      </c>
      <c r="B7246" s="30" t="s">
        <v>35311</v>
      </c>
      <c r="C7246" s="29" t="s">
        <v>35742</v>
      </c>
      <c r="D7246" s="30" t="s">
        <v>35743</v>
      </c>
      <c r="E7246" s="29" t="s">
        <v>14269</v>
      </c>
      <c r="F7246" s="30" t="s">
        <v>35746</v>
      </c>
    </row>
    <row r="7247" spans="1:6" ht="43.2" hidden="1" x14ac:dyDescent="0.3">
      <c r="A7247" s="29">
        <v>18</v>
      </c>
      <c r="B7247" s="30" t="s">
        <v>35311</v>
      </c>
      <c r="C7247" s="29" t="s">
        <v>35742</v>
      </c>
      <c r="D7247" s="30" t="s">
        <v>35743</v>
      </c>
      <c r="E7247" s="29" t="s">
        <v>14271</v>
      </c>
      <c r="F7247" s="30" t="s">
        <v>35747</v>
      </c>
    </row>
    <row r="7248" spans="1:6" ht="43.2" hidden="1" x14ac:dyDescent="0.3">
      <c r="A7248" s="29">
        <v>18</v>
      </c>
      <c r="B7248" s="30" t="s">
        <v>35311</v>
      </c>
      <c r="C7248" s="29" t="s">
        <v>35742</v>
      </c>
      <c r="D7248" s="30" t="s">
        <v>35743</v>
      </c>
      <c r="E7248" s="29" t="s">
        <v>14273</v>
      </c>
      <c r="F7248" s="30" t="s">
        <v>35748</v>
      </c>
    </row>
    <row r="7249" spans="1:6" ht="57.6" hidden="1" x14ac:dyDescent="0.3">
      <c r="A7249" s="29">
        <v>18</v>
      </c>
      <c r="B7249" s="30" t="s">
        <v>35311</v>
      </c>
      <c r="C7249" s="29" t="s">
        <v>35742</v>
      </c>
      <c r="D7249" s="30" t="s">
        <v>35743</v>
      </c>
      <c r="E7249" s="29" t="s">
        <v>14275</v>
      </c>
      <c r="F7249" s="30" t="s">
        <v>35749</v>
      </c>
    </row>
    <row r="7250" spans="1:6" ht="43.2" hidden="1" x14ac:dyDescent="0.3">
      <c r="A7250" s="29">
        <v>18</v>
      </c>
      <c r="B7250" s="30" t="s">
        <v>35311</v>
      </c>
      <c r="C7250" s="29" t="s">
        <v>35742</v>
      </c>
      <c r="D7250" s="30" t="s">
        <v>35743</v>
      </c>
      <c r="E7250" s="29" t="s">
        <v>14277</v>
      </c>
      <c r="F7250" s="30" t="s">
        <v>35750</v>
      </c>
    </row>
    <row r="7251" spans="1:6" ht="43.2" hidden="1" x14ac:dyDescent="0.3">
      <c r="A7251" s="29">
        <v>18</v>
      </c>
      <c r="B7251" s="30" t="s">
        <v>35311</v>
      </c>
      <c r="C7251" s="29" t="s">
        <v>35742</v>
      </c>
      <c r="D7251" s="30" t="s">
        <v>35743</v>
      </c>
      <c r="E7251" s="29" t="s">
        <v>14279</v>
      </c>
      <c r="F7251" s="30" t="s">
        <v>35751</v>
      </c>
    </row>
    <row r="7252" spans="1:6" ht="43.2" hidden="1" x14ac:dyDescent="0.3">
      <c r="A7252" s="29">
        <v>18</v>
      </c>
      <c r="B7252" s="30" t="s">
        <v>35311</v>
      </c>
      <c r="C7252" s="29" t="s">
        <v>35742</v>
      </c>
      <c r="D7252" s="30" t="s">
        <v>35743</v>
      </c>
      <c r="E7252" s="29" t="s">
        <v>14281</v>
      </c>
      <c r="F7252" s="30" t="s">
        <v>35752</v>
      </c>
    </row>
    <row r="7253" spans="1:6" ht="43.2" hidden="1" x14ac:dyDescent="0.3">
      <c r="A7253" s="29">
        <v>18</v>
      </c>
      <c r="B7253" s="30" t="s">
        <v>35311</v>
      </c>
      <c r="C7253" s="29" t="s">
        <v>35742</v>
      </c>
      <c r="D7253" s="30" t="s">
        <v>35743</v>
      </c>
      <c r="E7253" s="29" t="s">
        <v>14283</v>
      </c>
      <c r="F7253" s="30" t="s">
        <v>35753</v>
      </c>
    </row>
    <row r="7254" spans="1:6" ht="43.2" hidden="1" x14ac:dyDescent="0.3">
      <c r="A7254" s="29">
        <v>18</v>
      </c>
      <c r="B7254" s="30" t="s">
        <v>35311</v>
      </c>
      <c r="C7254" s="29" t="s">
        <v>35754</v>
      </c>
      <c r="D7254" s="30" t="s">
        <v>35755</v>
      </c>
      <c r="E7254" s="29" t="s">
        <v>14285</v>
      </c>
      <c r="F7254" s="30" t="s">
        <v>35756</v>
      </c>
    </row>
    <row r="7255" spans="1:6" ht="43.2" hidden="1" x14ac:dyDescent="0.3">
      <c r="A7255" s="29">
        <v>18</v>
      </c>
      <c r="B7255" s="30" t="s">
        <v>35311</v>
      </c>
      <c r="C7255" s="29" t="s">
        <v>35754</v>
      </c>
      <c r="D7255" s="30" t="s">
        <v>35755</v>
      </c>
      <c r="E7255" s="29" t="s">
        <v>14287</v>
      </c>
      <c r="F7255" s="30" t="s">
        <v>35757</v>
      </c>
    </row>
    <row r="7256" spans="1:6" ht="43.2" hidden="1" x14ac:dyDescent="0.3">
      <c r="A7256" s="29">
        <v>18</v>
      </c>
      <c r="B7256" s="30" t="s">
        <v>35311</v>
      </c>
      <c r="C7256" s="29" t="s">
        <v>35754</v>
      </c>
      <c r="D7256" s="30" t="s">
        <v>35755</v>
      </c>
      <c r="E7256" s="29" t="s">
        <v>14289</v>
      </c>
      <c r="F7256" s="30" t="s">
        <v>35758</v>
      </c>
    </row>
    <row r="7257" spans="1:6" ht="43.2" hidden="1" x14ac:dyDescent="0.3">
      <c r="A7257" s="29">
        <v>18</v>
      </c>
      <c r="B7257" s="30" t="s">
        <v>35311</v>
      </c>
      <c r="C7257" s="29" t="s">
        <v>35754</v>
      </c>
      <c r="D7257" s="30" t="s">
        <v>35755</v>
      </c>
      <c r="E7257" s="29" t="s">
        <v>14291</v>
      </c>
      <c r="F7257" s="30" t="s">
        <v>35759</v>
      </c>
    </row>
    <row r="7258" spans="1:6" ht="43.2" hidden="1" x14ac:dyDescent="0.3">
      <c r="A7258" s="29">
        <v>18</v>
      </c>
      <c r="B7258" s="30" t="s">
        <v>35311</v>
      </c>
      <c r="C7258" s="29" t="s">
        <v>35754</v>
      </c>
      <c r="D7258" s="30" t="s">
        <v>35755</v>
      </c>
      <c r="E7258" s="29" t="s">
        <v>14293</v>
      </c>
      <c r="F7258" s="30" t="s">
        <v>35760</v>
      </c>
    </row>
    <row r="7259" spans="1:6" ht="57.6" hidden="1" x14ac:dyDescent="0.3">
      <c r="A7259" s="29">
        <v>18</v>
      </c>
      <c r="B7259" s="30" t="s">
        <v>35311</v>
      </c>
      <c r="C7259" s="29" t="s">
        <v>35754</v>
      </c>
      <c r="D7259" s="30" t="s">
        <v>35755</v>
      </c>
      <c r="E7259" s="29" t="s">
        <v>14295</v>
      </c>
      <c r="F7259" s="30" t="s">
        <v>35761</v>
      </c>
    </row>
    <row r="7260" spans="1:6" ht="43.2" hidden="1" x14ac:dyDescent="0.3">
      <c r="A7260" s="29">
        <v>18</v>
      </c>
      <c r="B7260" s="30" t="s">
        <v>35311</v>
      </c>
      <c r="C7260" s="29" t="s">
        <v>35754</v>
      </c>
      <c r="D7260" s="30" t="s">
        <v>35755</v>
      </c>
      <c r="E7260" s="29" t="s">
        <v>14297</v>
      </c>
      <c r="F7260" s="30" t="s">
        <v>35762</v>
      </c>
    </row>
    <row r="7261" spans="1:6" ht="43.2" hidden="1" x14ac:dyDescent="0.3">
      <c r="A7261" s="29">
        <v>18</v>
      </c>
      <c r="B7261" s="30" t="s">
        <v>35311</v>
      </c>
      <c r="C7261" s="29" t="s">
        <v>35754</v>
      </c>
      <c r="D7261" s="30" t="s">
        <v>35755</v>
      </c>
      <c r="E7261" s="29" t="s">
        <v>14299</v>
      </c>
      <c r="F7261" s="30" t="s">
        <v>35763</v>
      </c>
    </row>
    <row r="7262" spans="1:6" ht="43.2" hidden="1" x14ac:dyDescent="0.3">
      <c r="A7262" s="29">
        <v>18</v>
      </c>
      <c r="B7262" s="30" t="s">
        <v>35311</v>
      </c>
      <c r="C7262" s="29" t="s">
        <v>35754</v>
      </c>
      <c r="D7262" s="30" t="s">
        <v>35755</v>
      </c>
      <c r="E7262" s="29" t="s">
        <v>14301</v>
      </c>
      <c r="F7262" s="30" t="s">
        <v>35764</v>
      </c>
    </row>
    <row r="7263" spans="1:6" ht="43.2" hidden="1" x14ac:dyDescent="0.3">
      <c r="A7263" s="29">
        <v>18</v>
      </c>
      <c r="B7263" s="30" t="s">
        <v>35311</v>
      </c>
      <c r="C7263" s="29" t="s">
        <v>35754</v>
      </c>
      <c r="D7263" s="30" t="s">
        <v>35755</v>
      </c>
      <c r="E7263" s="29" t="s">
        <v>14303</v>
      </c>
      <c r="F7263" s="30" t="s">
        <v>35765</v>
      </c>
    </row>
    <row r="7264" spans="1:6" ht="43.2" hidden="1" x14ac:dyDescent="0.3">
      <c r="A7264" s="29">
        <v>18</v>
      </c>
      <c r="B7264" s="30" t="s">
        <v>35311</v>
      </c>
      <c r="C7264" s="29" t="s">
        <v>35766</v>
      </c>
      <c r="D7264" s="30" t="s">
        <v>35767</v>
      </c>
      <c r="E7264" s="29" t="s">
        <v>14305</v>
      </c>
      <c r="F7264" s="30" t="s">
        <v>35768</v>
      </c>
    </row>
    <row r="7265" spans="1:6" ht="43.2" hidden="1" x14ac:dyDescent="0.3">
      <c r="A7265" s="29">
        <v>18</v>
      </c>
      <c r="B7265" s="30" t="s">
        <v>35311</v>
      </c>
      <c r="C7265" s="29" t="s">
        <v>35766</v>
      </c>
      <c r="D7265" s="30" t="s">
        <v>35767</v>
      </c>
      <c r="E7265" s="29" t="s">
        <v>14307</v>
      </c>
      <c r="F7265" s="30" t="s">
        <v>35769</v>
      </c>
    </row>
    <row r="7266" spans="1:6" ht="43.2" hidden="1" x14ac:dyDescent="0.3">
      <c r="A7266" s="29">
        <v>18</v>
      </c>
      <c r="B7266" s="30" t="s">
        <v>35311</v>
      </c>
      <c r="C7266" s="29" t="s">
        <v>35766</v>
      </c>
      <c r="D7266" s="30" t="s">
        <v>35767</v>
      </c>
      <c r="E7266" s="29" t="s">
        <v>14309</v>
      </c>
      <c r="F7266" s="30" t="s">
        <v>35770</v>
      </c>
    </row>
    <row r="7267" spans="1:6" ht="43.2" hidden="1" x14ac:dyDescent="0.3">
      <c r="A7267" s="29">
        <v>18</v>
      </c>
      <c r="B7267" s="30" t="s">
        <v>35311</v>
      </c>
      <c r="C7267" s="29" t="s">
        <v>35766</v>
      </c>
      <c r="D7267" s="30" t="s">
        <v>35767</v>
      </c>
      <c r="E7267" s="29" t="s">
        <v>14311</v>
      </c>
      <c r="F7267" s="30" t="s">
        <v>35771</v>
      </c>
    </row>
    <row r="7268" spans="1:6" ht="43.2" hidden="1" x14ac:dyDescent="0.3">
      <c r="A7268" s="29">
        <v>18</v>
      </c>
      <c r="B7268" s="30" t="s">
        <v>35311</v>
      </c>
      <c r="C7268" s="29" t="s">
        <v>35766</v>
      </c>
      <c r="D7268" s="30" t="s">
        <v>35767</v>
      </c>
      <c r="E7268" s="29" t="s">
        <v>14313</v>
      </c>
      <c r="F7268" s="30" t="s">
        <v>35772</v>
      </c>
    </row>
    <row r="7269" spans="1:6" ht="43.2" hidden="1" x14ac:dyDescent="0.3">
      <c r="A7269" s="29">
        <v>18</v>
      </c>
      <c r="B7269" s="30" t="s">
        <v>35311</v>
      </c>
      <c r="C7269" s="29" t="s">
        <v>35766</v>
      </c>
      <c r="D7269" s="30" t="s">
        <v>35767</v>
      </c>
      <c r="E7269" s="29" t="s">
        <v>14315</v>
      </c>
      <c r="F7269" s="30" t="s">
        <v>35773</v>
      </c>
    </row>
    <row r="7270" spans="1:6" ht="43.2" hidden="1" x14ac:dyDescent="0.3">
      <c r="A7270" s="29">
        <v>18</v>
      </c>
      <c r="B7270" s="30" t="s">
        <v>35311</v>
      </c>
      <c r="C7270" s="29" t="s">
        <v>35766</v>
      </c>
      <c r="D7270" s="30" t="s">
        <v>35767</v>
      </c>
      <c r="E7270" s="29" t="s">
        <v>14317</v>
      </c>
      <c r="F7270" s="30" t="s">
        <v>35774</v>
      </c>
    </row>
    <row r="7271" spans="1:6" ht="43.2" hidden="1" x14ac:dyDescent="0.3">
      <c r="A7271" s="29">
        <v>18</v>
      </c>
      <c r="B7271" s="30" t="s">
        <v>35311</v>
      </c>
      <c r="C7271" s="29" t="s">
        <v>35766</v>
      </c>
      <c r="D7271" s="30" t="s">
        <v>35767</v>
      </c>
      <c r="E7271" s="29" t="s">
        <v>14319</v>
      </c>
      <c r="F7271" s="30" t="s">
        <v>35775</v>
      </c>
    </row>
    <row r="7272" spans="1:6" ht="43.2" hidden="1" x14ac:dyDescent="0.3">
      <c r="A7272" s="29">
        <v>18</v>
      </c>
      <c r="B7272" s="30" t="s">
        <v>35311</v>
      </c>
      <c r="C7272" s="29" t="s">
        <v>35766</v>
      </c>
      <c r="D7272" s="30" t="s">
        <v>35767</v>
      </c>
      <c r="E7272" s="29" t="s">
        <v>14321</v>
      </c>
      <c r="F7272" s="30" t="s">
        <v>35776</v>
      </c>
    </row>
    <row r="7273" spans="1:6" ht="43.2" hidden="1" x14ac:dyDescent="0.3">
      <c r="A7273" s="29">
        <v>18</v>
      </c>
      <c r="B7273" s="30" t="s">
        <v>35311</v>
      </c>
      <c r="C7273" s="29" t="s">
        <v>35766</v>
      </c>
      <c r="D7273" s="30" t="s">
        <v>35767</v>
      </c>
      <c r="E7273" s="29" t="s">
        <v>14323</v>
      </c>
      <c r="F7273" s="30" t="s">
        <v>35777</v>
      </c>
    </row>
    <row r="7274" spans="1:6" ht="43.2" hidden="1" x14ac:dyDescent="0.3">
      <c r="A7274" s="29">
        <v>18</v>
      </c>
      <c r="B7274" s="30" t="s">
        <v>35311</v>
      </c>
      <c r="C7274" s="29" t="s">
        <v>35778</v>
      </c>
      <c r="D7274" s="30" t="s">
        <v>35779</v>
      </c>
      <c r="E7274" s="29" t="s">
        <v>14325</v>
      </c>
      <c r="F7274" s="30" t="s">
        <v>35780</v>
      </c>
    </row>
    <row r="7275" spans="1:6" ht="43.2" hidden="1" x14ac:dyDescent="0.3">
      <c r="A7275" s="29">
        <v>18</v>
      </c>
      <c r="B7275" s="30" t="s">
        <v>35311</v>
      </c>
      <c r="C7275" s="29" t="s">
        <v>35778</v>
      </c>
      <c r="D7275" s="30" t="s">
        <v>35779</v>
      </c>
      <c r="E7275" s="29" t="s">
        <v>14327</v>
      </c>
      <c r="F7275" s="30" t="s">
        <v>35781</v>
      </c>
    </row>
    <row r="7276" spans="1:6" ht="43.2" hidden="1" x14ac:dyDescent="0.3">
      <c r="A7276" s="29">
        <v>18</v>
      </c>
      <c r="B7276" s="30" t="s">
        <v>35311</v>
      </c>
      <c r="C7276" s="29" t="s">
        <v>35778</v>
      </c>
      <c r="D7276" s="30" t="s">
        <v>35779</v>
      </c>
      <c r="E7276" s="29" t="s">
        <v>14329</v>
      </c>
      <c r="F7276" s="30" t="s">
        <v>35782</v>
      </c>
    </row>
    <row r="7277" spans="1:6" ht="43.2" hidden="1" x14ac:dyDescent="0.3">
      <c r="A7277" s="29">
        <v>18</v>
      </c>
      <c r="B7277" s="30" t="s">
        <v>35311</v>
      </c>
      <c r="C7277" s="29" t="s">
        <v>35778</v>
      </c>
      <c r="D7277" s="30" t="s">
        <v>35779</v>
      </c>
      <c r="E7277" s="29" t="s">
        <v>14331</v>
      </c>
      <c r="F7277" s="30" t="s">
        <v>35783</v>
      </c>
    </row>
    <row r="7278" spans="1:6" ht="43.2" hidden="1" x14ac:dyDescent="0.3">
      <c r="A7278" s="29">
        <v>18</v>
      </c>
      <c r="B7278" s="30" t="s">
        <v>35311</v>
      </c>
      <c r="C7278" s="29" t="s">
        <v>35778</v>
      </c>
      <c r="D7278" s="30" t="s">
        <v>35779</v>
      </c>
      <c r="E7278" s="29" t="s">
        <v>14333</v>
      </c>
      <c r="F7278" s="30" t="s">
        <v>35784</v>
      </c>
    </row>
    <row r="7279" spans="1:6" ht="43.2" hidden="1" x14ac:dyDescent="0.3">
      <c r="A7279" s="29">
        <v>18</v>
      </c>
      <c r="B7279" s="30" t="s">
        <v>35311</v>
      </c>
      <c r="C7279" s="29" t="s">
        <v>35778</v>
      </c>
      <c r="D7279" s="30" t="s">
        <v>35779</v>
      </c>
      <c r="E7279" s="29" t="s">
        <v>14335</v>
      </c>
      <c r="F7279" s="30" t="s">
        <v>35785</v>
      </c>
    </row>
    <row r="7280" spans="1:6" ht="43.2" hidden="1" x14ac:dyDescent="0.3">
      <c r="A7280" s="29">
        <v>18</v>
      </c>
      <c r="B7280" s="30" t="s">
        <v>35311</v>
      </c>
      <c r="C7280" s="29" t="s">
        <v>35778</v>
      </c>
      <c r="D7280" s="30" t="s">
        <v>35779</v>
      </c>
      <c r="E7280" s="29" t="s">
        <v>14337</v>
      </c>
      <c r="F7280" s="30" t="s">
        <v>35786</v>
      </c>
    </row>
    <row r="7281" spans="1:6" ht="43.2" hidden="1" x14ac:dyDescent="0.3">
      <c r="A7281" s="29">
        <v>18</v>
      </c>
      <c r="B7281" s="30" t="s">
        <v>35311</v>
      </c>
      <c r="C7281" s="29" t="s">
        <v>35778</v>
      </c>
      <c r="D7281" s="30" t="s">
        <v>35779</v>
      </c>
      <c r="E7281" s="29" t="s">
        <v>14339</v>
      </c>
      <c r="F7281" s="30" t="s">
        <v>35787</v>
      </c>
    </row>
    <row r="7282" spans="1:6" ht="43.2" hidden="1" x14ac:dyDescent="0.3">
      <c r="A7282" s="29">
        <v>18</v>
      </c>
      <c r="B7282" s="30" t="s">
        <v>35311</v>
      </c>
      <c r="C7282" s="29" t="s">
        <v>35778</v>
      </c>
      <c r="D7282" s="30" t="s">
        <v>35779</v>
      </c>
      <c r="E7282" s="29" t="s">
        <v>14341</v>
      </c>
      <c r="F7282" s="30" t="s">
        <v>35788</v>
      </c>
    </row>
    <row r="7283" spans="1:6" ht="43.2" hidden="1" x14ac:dyDescent="0.3">
      <c r="A7283" s="29">
        <v>18</v>
      </c>
      <c r="B7283" s="30" t="s">
        <v>35311</v>
      </c>
      <c r="C7283" s="29" t="s">
        <v>35778</v>
      </c>
      <c r="D7283" s="30" t="s">
        <v>35779</v>
      </c>
      <c r="E7283" s="29" t="s">
        <v>14343</v>
      </c>
      <c r="F7283" s="30" t="s">
        <v>35789</v>
      </c>
    </row>
    <row r="7284" spans="1:6" ht="43.2" hidden="1" x14ac:dyDescent="0.3">
      <c r="A7284" s="29">
        <v>18</v>
      </c>
      <c r="B7284" s="30" t="s">
        <v>35311</v>
      </c>
      <c r="C7284" s="29" t="s">
        <v>35790</v>
      </c>
      <c r="D7284" s="30" t="s">
        <v>35791</v>
      </c>
      <c r="E7284" s="29" t="s">
        <v>14345</v>
      </c>
      <c r="F7284" s="30" t="s">
        <v>35792</v>
      </c>
    </row>
    <row r="7285" spans="1:6" ht="43.2" hidden="1" x14ac:dyDescent="0.3">
      <c r="A7285" s="29">
        <v>18</v>
      </c>
      <c r="B7285" s="30" t="s">
        <v>35311</v>
      </c>
      <c r="C7285" s="29" t="s">
        <v>35790</v>
      </c>
      <c r="D7285" s="30" t="s">
        <v>35791</v>
      </c>
      <c r="E7285" s="29" t="s">
        <v>14347</v>
      </c>
      <c r="F7285" s="30" t="s">
        <v>35793</v>
      </c>
    </row>
    <row r="7286" spans="1:6" ht="43.2" hidden="1" x14ac:dyDescent="0.3">
      <c r="A7286" s="29">
        <v>18</v>
      </c>
      <c r="B7286" s="30" t="s">
        <v>35311</v>
      </c>
      <c r="C7286" s="29" t="s">
        <v>35794</v>
      </c>
      <c r="D7286" s="30" t="s">
        <v>35795</v>
      </c>
      <c r="E7286" s="29" t="s">
        <v>14349</v>
      </c>
      <c r="F7286" s="30" t="s">
        <v>35796</v>
      </c>
    </row>
    <row r="7287" spans="1:6" ht="43.2" hidden="1" x14ac:dyDescent="0.3">
      <c r="A7287" s="29">
        <v>18</v>
      </c>
      <c r="B7287" s="30" t="s">
        <v>35311</v>
      </c>
      <c r="C7287" s="29" t="s">
        <v>35797</v>
      </c>
      <c r="D7287" s="30" t="s">
        <v>35798</v>
      </c>
      <c r="E7287" s="29" t="s">
        <v>14351</v>
      </c>
      <c r="F7287" s="30" t="s">
        <v>35799</v>
      </c>
    </row>
    <row r="7288" spans="1:6" ht="43.2" hidden="1" x14ac:dyDescent="0.3">
      <c r="A7288" s="29">
        <v>18</v>
      </c>
      <c r="B7288" s="30" t="s">
        <v>35311</v>
      </c>
      <c r="C7288" s="29" t="s">
        <v>35800</v>
      </c>
      <c r="D7288" s="30" t="s">
        <v>35801</v>
      </c>
      <c r="E7288" s="29" t="s">
        <v>14353</v>
      </c>
      <c r="F7288" s="30" t="s">
        <v>35802</v>
      </c>
    </row>
    <row r="7289" spans="1:6" ht="43.2" hidden="1" x14ac:dyDescent="0.3">
      <c r="A7289" s="29">
        <v>18</v>
      </c>
      <c r="B7289" s="30" t="s">
        <v>35311</v>
      </c>
      <c r="C7289" s="29" t="s">
        <v>35800</v>
      </c>
      <c r="D7289" s="30" t="s">
        <v>35801</v>
      </c>
      <c r="E7289" s="29" t="s">
        <v>14355</v>
      </c>
      <c r="F7289" s="30" t="s">
        <v>35803</v>
      </c>
    </row>
    <row r="7290" spans="1:6" ht="43.2" hidden="1" x14ac:dyDescent="0.3">
      <c r="A7290" s="29">
        <v>18</v>
      </c>
      <c r="B7290" s="30" t="s">
        <v>35311</v>
      </c>
      <c r="C7290" s="29" t="s">
        <v>35800</v>
      </c>
      <c r="D7290" s="30" t="s">
        <v>35801</v>
      </c>
      <c r="E7290" s="29" t="s">
        <v>14357</v>
      </c>
      <c r="F7290" s="30" t="s">
        <v>35804</v>
      </c>
    </row>
    <row r="7291" spans="1:6" ht="43.2" hidden="1" x14ac:dyDescent="0.3">
      <c r="A7291" s="29">
        <v>18</v>
      </c>
      <c r="B7291" s="30" t="s">
        <v>35311</v>
      </c>
      <c r="C7291" s="29" t="s">
        <v>35800</v>
      </c>
      <c r="D7291" s="30" t="s">
        <v>35801</v>
      </c>
      <c r="E7291" s="29" t="s">
        <v>14359</v>
      </c>
      <c r="F7291" s="30" t="s">
        <v>35805</v>
      </c>
    </row>
    <row r="7292" spans="1:6" ht="43.2" hidden="1" x14ac:dyDescent="0.3">
      <c r="A7292" s="29">
        <v>18</v>
      </c>
      <c r="B7292" s="30" t="s">
        <v>35311</v>
      </c>
      <c r="C7292" s="29" t="s">
        <v>35800</v>
      </c>
      <c r="D7292" s="30" t="s">
        <v>35801</v>
      </c>
      <c r="E7292" s="29" t="s">
        <v>14361</v>
      </c>
      <c r="F7292" s="30" t="s">
        <v>35806</v>
      </c>
    </row>
    <row r="7293" spans="1:6" ht="43.2" hidden="1" x14ac:dyDescent="0.3">
      <c r="A7293" s="29">
        <v>18</v>
      </c>
      <c r="B7293" s="30" t="s">
        <v>35311</v>
      </c>
      <c r="C7293" s="29" t="s">
        <v>35800</v>
      </c>
      <c r="D7293" s="30" t="s">
        <v>35801</v>
      </c>
      <c r="E7293" s="29" t="s">
        <v>14363</v>
      </c>
      <c r="F7293" s="30" t="s">
        <v>35807</v>
      </c>
    </row>
    <row r="7294" spans="1:6" ht="43.2" hidden="1" x14ac:dyDescent="0.3">
      <c r="A7294" s="29">
        <v>18</v>
      </c>
      <c r="B7294" s="30" t="s">
        <v>35311</v>
      </c>
      <c r="C7294" s="29" t="s">
        <v>35800</v>
      </c>
      <c r="D7294" s="30" t="s">
        <v>35801</v>
      </c>
      <c r="E7294" s="29" t="s">
        <v>14365</v>
      </c>
      <c r="F7294" s="30" t="s">
        <v>35808</v>
      </c>
    </row>
    <row r="7295" spans="1:6" ht="43.2" hidden="1" x14ac:dyDescent="0.3">
      <c r="A7295" s="29">
        <v>18</v>
      </c>
      <c r="B7295" s="30" t="s">
        <v>35311</v>
      </c>
      <c r="C7295" s="29" t="s">
        <v>35800</v>
      </c>
      <c r="D7295" s="30" t="s">
        <v>35801</v>
      </c>
      <c r="E7295" s="29" t="s">
        <v>14367</v>
      </c>
      <c r="F7295" s="30" t="s">
        <v>35809</v>
      </c>
    </row>
    <row r="7296" spans="1:6" ht="43.2" hidden="1" x14ac:dyDescent="0.3">
      <c r="A7296" s="29">
        <v>18</v>
      </c>
      <c r="B7296" s="30" t="s">
        <v>35311</v>
      </c>
      <c r="C7296" s="29" t="s">
        <v>35800</v>
      </c>
      <c r="D7296" s="30" t="s">
        <v>35801</v>
      </c>
      <c r="E7296" s="29" t="s">
        <v>14369</v>
      </c>
      <c r="F7296" s="30" t="s">
        <v>35810</v>
      </c>
    </row>
    <row r="7297" spans="1:6" ht="43.2" hidden="1" x14ac:dyDescent="0.3">
      <c r="A7297" s="29">
        <v>18</v>
      </c>
      <c r="B7297" s="30" t="s">
        <v>35311</v>
      </c>
      <c r="C7297" s="29" t="s">
        <v>35811</v>
      </c>
      <c r="D7297" s="30" t="s">
        <v>35812</v>
      </c>
      <c r="E7297" s="29" t="s">
        <v>14371</v>
      </c>
      <c r="F7297" s="30" t="s">
        <v>35813</v>
      </c>
    </row>
    <row r="7298" spans="1:6" ht="43.2" hidden="1" x14ac:dyDescent="0.3">
      <c r="A7298" s="29">
        <v>18</v>
      </c>
      <c r="B7298" s="30" t="s">
        <v>35311</v>
      </c>
      <c r="C7298" s="29" t="s">
        <v>35811</v>
      </c>
      <c r="D7298" s="30" t="s">
        <v>35812</v>
      </c>
      <c r="E7298" s="29" t="s">
        <v>14373</v>
      </c>
      <c r="F7298" s="30" t="s">
        <v>35814</v>
      </c>
    </row>
    <row r="7299" spans="1:6" ht="43.2" hidden="1" x14ac:dyDescent="0.3">
      <c r="A7299" s="29">
        <v>18</v>
      </c>
      <c r="B7299" s="30" t="s">
        <v>35311</v>
      </c>
      <c r="C7299" s="29" t="s">
        <v>35811</v>
      </c>
      <c r="D7299" s="30" t="s">
        <v>35812</v>
      </c>
      <c r="E7299" s="29" t="s">
        <v>14375</v>
      </c>
      <c r="F7299" s="30" t="s">
        <v>35815</v>
      </c>
    </row>
    <row r="7300" spans="1:6" ht="43.2" hidden="1" x14ac:dyDescent="0.3">
      <c r="A7300" s="29">
        <v>18</v>
      </c>
      <c r="B7300" s="30" t="s">
        <v>35311</v>
      </c>
      <c r="C7300" s="29" t="s">
        <v>35811</v>
      </c>
      <c r="D7300" s="30" t="s">
        <v>35812</v>
      </c>
      <c r="E7300" s="29" t="s">
        <v>14377</v>
      </c>
      <c r="F7300" s="30" t="s">
        <v>35816</v>
      </c>
    </row>
    <row r="7301" spans="1:6" ht="43.2" hidden="1" x14ac:dyDescent="0.3">
      <c r="A7301" s="29">
        <v>18</v>
      </c>
      <c r="B7301" s="30" t="s">
        <v>35311</v>
      </c>
      <c r="C7301" s="29" t="s">
        <v>35811</v>
      </c>
      <c r="D7301" s="30" t="s">
        <v>35812</v>
      </c>
      <c r="E7301" s="29" t="s">
        <v>14379</v>
      </c>
      <c r="F7301" s="30" t="s">
        <v>35817</v>
      </c>
    </row>
    <row r="7302" spans="1:6" ht="43.2" hidden="1" x14ac:dyDescent="0.3">
      <c r="A7302" s="29">
        <v>18</v>
      </c>
      <c r="B7302" s="30" t="s">
        <v>35311</v>
      </c>
      <c r="C7302" s="29" t="s">
        <v>35811</v>
      </c>
      <c r="D7302" s="30" t="s">
        <v>35812</v>
      </c>
      <c r="E7302" s="29" t="s">
        <v>14381</v>
      </c>
      <c r="F7302" s="30" t="s">
        <v>35818</v>
      </c>
    </row>
    <row r="7303" spans="1:6" ht="43.2" hidden="1" x14ac:dyDescent="0.3">
      <c r="A7303" s="29">
        <v>18</v>
      </c>
      <c r="B7303" s="30" t="s">
        <v>35311</v>
      </c>
      <c r="C7303" s="29" t="s">
        <v>35811</v>
      </c>
      <c r="D7303" s="30" t="s">
        <v>35812</v>
      </c>
      <c r="E7303" s="29" t="s">
        <v>14383</v>
      </c>
      <c r="F7303" s="30" t="s">
        <v>35819</v>
      </c>
    </row>
    <row r="7304" spans="1:6" ht="43.2" hidden="1" x14ac:dyDescent="0.3">
      <c r="A7304" s="29">
        <v>18</v>
      </c>
      <c r="B7304" s="30" t="s">
        <v>35311</v>
      </c>
      <c r="C7304" s="29" t="s">
        <v>35811</v>
      </c>
      <c r="D7304" s="30" t="s">
        <v>35812</v>
      </c>
      <c r="E7304" s="29" t="s">
        <v>14385</v>
      </c>
      <c r="F7304" s="30" t="s">
        <v>35820</v>
      </c>
    </row>
    <row r="7305" spans="1:6" ht="43.2" hidden="1" x14ac:dyDescent="0.3">
      <c r="A7305" s="29">
        <v>18</v>
      </c>
      <c r="B7305" s="30" t="s">
        <v>35311</v>
      </c>
      <c r="C7305" s="29" t="s">
        <v>35811</v>
      </c>
      <c r="D7305" s="30" t="s">
        <v>35812</v>
      </c>
      <c r="E7305" s="29" t="s">
        <v>14387</v>
      </c>
      <c r="F7305" s="30" t="s">
        <v>35821</v>
      </c>
    </row>
    <row r="7306" spans="1:6" ht="43.2" hidden="1" x14ac:dyDescent="0.3">
      <c r="A7306" s="29">
        <v>18</v>
      </c>
      <c r="B7306" s="30" t="s">
        <v>35311</v>
      </c>
      <c r="C7306" s="29" t="s">
        <v>35822</v>
      </c>
      <c r="D7306" s="30" t="s">
        <v>35823</v>
      </c>
      <c r="E7306" s="32" t="s">
        <v>35824</v>
      </c>
      <c r="F7306" s="37" t="s">
        <v>35825</v>
      </c>
    </row>
    <row r="7307" spans="1:6" ht="43.2" hidden="1" x14ac:dyDescent="0.3">
      <c r="A7307" s="29">
        <v>18</v>
      </c>
      <c r="B7307" s="30" t="s">
        <v>35311</v>
      </c>
      <c r="C7307" s="29" t="s">
        <v>35822</v>
      </c>
      <c r="D7307" s="30" t="s">
        <v>35823</v>
      </c>
      <c r="E7307" s="32" t="s">
        <v>35826</v>
      </c>
      <c r="F7307" s="37" t="s">
        <v>35827</v>
      </c>
    </row>
    <row r="7308" spans="1:6" ht="43.2" hidden="1" x14ac:dyDescent="0.3">
      <c r="A7308" s="29">
        <v>18</v>
      </c>
      <c r="B7308" s="30" t="s">
        <v>35311</v>
      </c>
      <c r="C7308" s="29" t="s">
        <v>35828</v>
      </c>
      <c r="D7308" s="30" t="s">
        <v>35829</v>
      </c>
      <c r="E7308" s="29" t="s">
        <v>14391</v>
      </c>
      <c r="F7308" s="30" t="s">
        <v>35830</v>
      </c>
    </row>
    <row r="7309" spans="1:6" ht="43.2" hidden="1" x14ac:dyDescent="0.3">
      <c r="A7309" s="29">
        <v>18</v>
      </c>
      <c r="B7309" s="30" t="s">
        <v>35311</v>
      </c>
      <c r="C7309" s="29" t="s">
        <v>35828</v>
      </c>
      <c r="D7309" s="30" t="s">
        <v>35829</v>
      </c>
      <c r="E7309" s="29" t="s">
        <v>14393</v>
      </c>
      <c r="F7309" s="30" t="s">
        <v>35831</v>
      </c>
    </row>
    <row r="7310" spans="1:6" ht="43.2" hidden="1" x14ac:dyDescent="0.3">
      <c r="A7310" s="29">
        <v>18</v>
      </c>
      <c r="B7310" s="30" t="s">
        <v>35311</v>
      </c>
      <c r="C7310" s="29" t="s">
        <v>35832</v>
      </c>
      <c r="D7310" s="30" t="s">
        <v>35833</v>
      </c>
      <c r="E7310" s="29" t="s">
        <v>14395</v>
      </c>
      <c r="F7310" s="30" t="s">
        <v>35834</v>
      </c>
    </row>
    <row r="7311" spans="1:6" ht="43.2" hidden="1" x14ac:dyDescent="0.3">
      <c r="A7311" s="29">
        <v>18</v>
      </c>
      <c r="B7311" s="30" t="s">
        <v>35311</v>
      </c>
      <c r="C7311" s="29" t="s">
        <v>35835</v>
      </c>
      <c r="D7311" s="30" t="s">
        <v>35836</v>
      </c>
      <c r="E7311" s="29" t="s">
        <v>14397</v>
      </c>
      <c r="F7311" s="30" t="s">
        <v>35837</v>
      </c>
    </row>
    <row r="7312" spans="1:6" ht="43.2" hidden="1" x14ac:dyDescent="0.3">
      <c r="A7312" s="29">
        <v>19</v>
      </c>
      <c r="B7312" s="30" t="s">
        <v>35838</v>
      </c>
      <c r="C7312" s="29" t="s">
        <v>35839</v>
      </c>
      <c r="D7312" s="30" t="s">
        <v>35840</v>
      </c>
      <c r="E7312" s="29" t="s">
        <v>14399</v>
      </c>
      <c r="F7312" s="30" t="s">
        <v>35841</v>
      </c>
    </row>
    <row r="7313" spans="1:6" ht="43.2" hidden="1" x14ac:dyDescent="0.3">
      <c r="A7313" s="29">
        <v>19</v>
      </c>
      <c r="B7313" s="30" t="s">
        <v>35838</v>
      </c>
      <c r="C7313" s="29" t="s">
        <v>35839</v>
      </c>
      <c r="D7313" s="30" t="s">
        <v>35840</v>
      </c>
      <c r="E7313" s="29" t="s">
        <v>14401</v>
      </c>
      <c r="F7313" s="30" t="s">
        <v>35842</v>
      </c>
    </row>
    <row r="7314" spans="1:6" ht="43.2" hidden="1" x14ac:dyDescent="0.3">
      <c r="A7314" s="29">
        <v>19</v>
      </c>
      <c r="B7314" s="30" t="s">
        <v>35838</v>
      </c>
      <c r="C7314" s="29" t="s">
        <v>35839</v>
      </c>
      <c r="D7314" s="30" t="s">
        <v>35840</v>
      </c>
      <c r="E7314" s="29" t="s">
        <v>14403</v>
      </c>
      <c r="F7314" s="30" t="s">
        <v>35843</v>
      </c>
    </row>
    <row r="7315" spans="1:6" ht="43.2" hidden="1" x14ac:dyDescent="0.3">
      <c r="A7315" s="29">
        <v>19</v>
      </c>
      <c r="B7315" s="30" t="s">
        <v>35838</v>
      </c>
      <c r="C7315" s="29" t="s">
        <v>35839</v>
      </c>
      <c r="D7315" s="30" t="s">
        <v>35840</v>
      </c>
      <c r="E7315" s="29" t="s">
        <v>14405</v>
      </c>
      <c r="F7315" s="30" t="s">
        <v>35844</v>
      </c>
    </row>
    <row r="7316" spans="1:6" ht="43.2" hidden="1" x14ac:dyDescent="0.3">
      <c r="A7316" s="29">
        <v>19</v>
      </c>
      <c r="B7316" s="30" t="s">
        <v>35838</v>
      </c>
      <c r="C7316" s="29" t="s">
        <v>35839</v>
      </c>
      <c r="D7316" s="30" t="s">
        <v>35840</v>
      </c>
      <c r="E7316" s="29" t="s">
        <v>14407</v>
      </c>
      <c r="F7316" s="30" t="s">
        <v>35845</v>
      </c>
    </row>
    <row r="7317" spans="1:6" ht="43.2" hidden="1" x14ac:dyDescent="0.3">
      <c r="A7317" s="29">
        <v>19</v>
      </c>
      <c r="B7317" s="30" t="s">
        <v>35838</v>
      </c>
      <c r="C7317" s="29" t="s">
        <v>35839</v>
      </c>
      <c r="D7317" s="30" t="s">
        <v>35840</v>
      </c>
      <c r="E7317" s="29" t="s">
        <v>14409</v>
      </c>
      <c r="F7317" s="30" t="s">
        <v>35846</v>
      </c>
    </row>
    <row r="7318" spans="1:6" ht="43.2" hidden="1" x14ac:dyDescent="0.3">
      <c r="A7318" s="29">
        <v>19</v>
      </c>
      <c r="B7318" s="30" t="s">
        <v>35838</v>
      </c>
      <c r="C7318" s="29" t="s">
        <v>35839</v>
      </c>
      <c r="D7318" s="30" t="s">
        <v>35840</v>
      </c>
      <c r="E7318" s="29" t="s">
        <v>14411</v>
      </c>
      <c r="F7318" s="30" t="s">
        <v>35847</v>
      </c>
    </row>
    <row r="7319" spans="1:6" ht="43.2" hidden="1" x14ac:dyDescent="0.3">
      <c r="A7319" s="29">
        <v>19</v>
      </c>
      <c r="B7319" s="30" t="s">
        <v>35838</v>
      </c>
      <c r="C7319" s="29" t="s">
        <v>35839</v>
      </c>
      <c r="D7319" s="30" t="s">
        <v>35840</v>
      </c>
      <c r="E7319" s="29" t="s">
        <v>14413</v>
      </c>
      <c r="F7319" s="30" t="s">
        <v>35848</v>
      </c>
    </row>
    <row r="7320" spans="1:6" ht="43.2" hidden="1" x14ac:dyDescent="0.3">
      <c r="A7320" s="29">
        <v>19</v>
      </c>
      <c r="B7320" s="30" t="s">
        <v>35838</v>
      </c>
      <c r="C7320" s="29" t="s">
        <v>35839</v>
      </c>
      <c r="D7320" s="30" t="s">
        <v>35840</v>
      </c>
      <c r="E7320" s="29" t="s">
        <v>14415</v>
      </c>
      <c r="F7320" s="30" t="s">
        <v>35849</v>
      </c>
    </row>
    <row r="7321" spans="1:6" ht="43.2" hidden="1" x14ac:dyDescent="0.3">
      <c r="A7321" s="29">
        <v>19</v>
      </c>
      <c r="B7321" s="30" t="s">
        <v>35838</v>
      </c>
      <c r="C7321" s="29" t="s">
        <v>35850</v>
      </c>
      <c r="D7321" s="30" t="s">
        <v>35851</v>
      </c>
      <c r="E7321" s="29" t="s">
        <v>14417</v>
      </c>
      <c r="F7321" s="30" t="s">
        <v>35852</v>
      </c>
    </row>
    <row r="7322" spans="1:6" ht="43.2" hidden="1" x14ac:dyDescent="0.3">
      <c r="A7322" s="29">
        <v>19</v>
      </c>
      <c r="B7322" s="30" t="s">
        <v>35838</v>
      </c>
      <c r="C7322" s="29" t="s">
        <v>35850</v>
      </c>
      <c r="D7322" s="30" t="s">
        <v>35851</v>
      </c>
      <c r="E7322" s="29" t="s">
        <v>14419</v>
      </c>
      <c r="F7322" s="30" t="s">
        <v>35853</v>
      </c>
    </row>
    <row r="7323" spans="1:6" ht="43.2" hidden="1" x14ac:dyDescent="0.3">
      <c r="A7323" s="29">
        <v>19</v>
      </c>
      <c r="B7323" s="30" t="s">
        <v>35838</v>
      </c>
      <c r="C7323" s="29" t="s">
        <v>35850</v>
      </c>
      <c r="D7323" s="30" t="s">
        <v>35851</v>
      </c>
      <c r="E7323" s="29" t="s">
        <v>14421</v>
      </c>
      <c r="F7323" s="30" t="s">
        <v>35854</v>
      </c>
    </row>
    <row r="7324" spans="1:6" ht="43.2" hidden="1" x14ac:dyDescent="0.3">
      <c r="A7324" s="29">
        <v>19</v>
      </c>
      <c r="B7324" s="30" t="s">
        <v>35838</v>
      </c>
      <c r="C7324" s="29" t="s">
        <v>35850</v>
      </c>
      <c r="D7324" s="30" t="s">
        <v>35851</v>
      </c>
      <c r="E7324" s="29" t="s">
        <v>14423</v>
      </c>
      <c r="F7324" s="30" t="s">
        <v>35855</v>
      </c>
    </row>
    <row r="7325" spans="1:6" ht="43.2" hidden="1" x14ac:dyDescent="0.3">
      <c r="A7325" s="29">
        <v>19</v>
      </c>
      <c r="B7325" s="30" t="s">
        <v>35838</v>
      </c>
      <c r="C7325" s="29" t="s">
        <v>35850</v>
      </c>
      <c r="D7325" s="30" t="s">
        <v>35851</v>
      </c>
      <c r="E7325" s="29" t="s">
        <v>14425</v>
      </c>
      <c r="F7325" s="30" t="s">
        <v>35856</v>
      </c>
    </row>
    <row r="7326" spans="1:6" ht="43.2" hidden="1" x14ac:dyDescent="0.3">
      <c r="A7326" s="29">
        <v>19</v>
      </c>
      <c r="B7326" s="30" t="s">
        <v>35838</v>
      </c>
      <c r="C7326" s="29" t="s">
        <v>35850</v>
      </c>
      <c r="D7326" s="30" t="s">
        <v>35851</v>
      </c>
      <c r="E7326" s="29" t="s">
        <v>14427</v>
      </c>
      <c r="F7326" s="30" t="s">
        <v>35857</v>
      </c>
    </row>
    <row r="7327" spans="1:6" ht="43.2" hidden="1" x14ac:dyDescent="0.3">
      <c r="A7327" s="29">
        <v>19</v>
      </c>
      <c r="B7327" s="30" t="s">
        <v>35838</v>
      </c>
      <c r="C7327" s="29" t="s">
        <v>35850</v>
      </c>
      <c r="D7327" s="30" t="s">
        <v>35851</v>
      </c>
      <c r="E7327" s="29" t="s">
        <v>14429</v>
      </c>
      <c r="F7327" s="30" t="s">
        <v>35858</v>
      </c>
    </row>
    <row r="7328" spans="1:6" ht="43.2" hidden="1" x14ac:dyDescent="0.3">
      <c r="A7328" s="29">
        <v>19</v>
      </c>
      <c r="B7328" s="30" t="s">
        <v>35838</v>
      </c>
      <c r="C7328" s="29" t="s">
        <v>35850</v>
      </c>
      <c r="D7328" s="30" t="s">
        <v>35851</v>
      </c>
      <c r="E7328" s="29" t="s">
        <v>14431</v>
      </c>
      <c r="F7328" s="30" t="s">
        <v>35859</v>
      </c>
    </row>
    <row r="7329" spans="1:6" ht="43.2" hidden="1" x14ac:dyDescent="0.3">
      <c r="A7329" s="29">
        <v>19</v>
      </c>
      <c r="B7329" s="30" t="s">
        <v>35838</v>
      </c>
      <c r="C7329" s="29" t="s">
        <v>35850</v>
      </c>
      <c r="D7329" s="30" t="s">
        <v>35851</v>
      </c>
      <c r="E7329" s="29" t="s">
        <v>14433</v>
      </c>
      <c r="F7329" s="30" t="s">
        <v>35860</v>
      </c>
    </row>
    <row r="7330" spans="1:6" ht="43.2" hidden="1" x14ac:dyDescent="0.3">
      <c r="A7330" s="29">
        <v>19</v>
      </c>
      <c r="B7330" s="30" t="s">
        <v>35838</v>
      </c>
      <c r="C7330" s="29" t="s">
        <v>35861</v>
      </c>
      <c r="D7330" s="30" t="s">
        <v>35862</v>
      </c>
      <c r="E7330" s="29" t="s">
        <v>14435</v>
      </c>
      <c r="F7330" s="30" t="s">
        <v>35863</v>
      </c>
    </row>
    <row r="7331" spans="1:6" ht="43.2" hidden="1" x14ac:dyDescent="0.3">
      <c r="A7331" s="29">
        <v>19</v>
      </c>
      <c r="B7331" s="30" t="s">
        <v>35838</v>
      </c>
      <c r="C7331" s="29" t="s">
        <v>35861</v>
      </c>
      <c r="D7331" s="30" t="s">
        <v>35862</v>
      </c>
      <c r="E7331" s="29" t="s">
        <v>14437</v>
      </c>
      <c r="F7331" s="30" t="s">
        <v>35864</v>
      </c>
    </row>
    <row r="7332" spans="1:6" ht="43.2" hidden="1" x14ac:dyDescent="0.3">
      <c r="A7332" s="29">
        <v>19</v>
      </c>
      <c r="B7332" s="30" t="s">
        <v>35838</v>
      </c>
      <c r="C7332" s="29" t="s">
        <v>35861</v>
      </c>
      <c r="D7332" s="30" t="s">
        <v>35862</v>
      </c>
      <c r="E7332" s="29" t="s">
        <v>14439</v>
      </c>
      <c r="F7332" s="30" t="s">
        <v>35865</v>
      </c>
    </row>
    <row r="7333" spans="1:6" ht="43.2" hidden="1" x14ac:dyDescent="0.3">
      <c r="A7333" s="29">
        <v>19</v>
      </c>
      <c r="B7333" s="30" t="s">
        <v>35838</v>
      </c>
      <c r="C7333" s="29" t="s">
        <v>35861</v>
      </c>
      <c r="D7333" s="30" t="s">
        <v>35862</v>
      </c>
      <c r="E7333" s="29" t="s">
        <v>14441</v>
      </c>
      <c r="F7333" s="30" t="s">
        <v>35866</v>
      </c>
    </row>
    <row r="7334" spans="1:6" ht="43.2" hidden="1" x14ac:dyDescent="0.3">
      <c r="A7334" s="29">
        <v>19</v>
      </c>
      <c r="B7334" s="30" t="s">
        <v>35838</v>
      </c>
      <c r="C7334" s="29" t="s">
        <v>35861</v>
      </c>
      <c r="D7334" s="30" t="s">
        <v>35862</v>
      </c>
      <c r="E7334" s="29" t="s">
        <v>14443</v>
      </c>
      <c r="F7334" s="30" t="s">
        <v>35867</v>
      </c>
    </row>
    <row r="7335" spans="1:6" ht="43.2" hidden="1" x14ac:dyDescent="0.3">
      <c r="A7335" s="29">
        <v>19</v>
      </c>
      <c r="B7335" s="30" t="s">
        <v>35838</v>
      </c>
      <c r="C7335" s="29" t="s">
        <v>35861</v>
      </c>
      <c r="D7335" s="30" t="s">
        <v>35862</v>
      </c>
      <c r="E7335" s="29" t="s">
        <v>14445</v>
      </c>
      <c r="F7335" s="30" t="s">
        <v>35868</v>
      </c>
    </row>
    <row r="7336" spans="1:6" ht="43.2" hidden="1" x14ac:dyDescent="0.3">
      <c r="A7336" s="29">
        <v>19</v>
      </c>
      <c r="B7336" s="30" t="s">
        <v>35838</v>
      </c>
      <c r="C7336" s="29" t="s">
        <v>35861</v>
      </c>
      <c r="D7336" s="30" t="s">
        <v>35862</v>
      </c>
      <c r="E7336" s="29" t="s">
        <v>14447</v>
      </c>
      <c r="F7336" s="30" t="s">
        <v>35869</v>
      </c>
    </row>
    <row r="7337" spans="1:6" ht="43.2" hidden="1" x14ac:dyDescent="0.3">
      <c r="A7337" s="29">
        <v>19</v>
      </c>
      <c r="B7337" s="30" t="s">
        <v>35838</v>
      </c>
      <c r="C7337" s="29" t="s">
        <v>35861</v>
      </c>
      <c r="D7337" s="30" t="s">
        <v>35862</v>
      </c>
      <c r="E7337" s="29" t="s">
        <v>14449</v>
      </c>
      <c r="F7337" s="30" t="s">
        <v>35870</v>
      </c>
    </row>
    <row r="7338" spans="1:6" ht="43.2" hidden="1" x14ac:dyDescent="0.3">
      <c r="A7338" s="29">
        <v>19</v>
      </c>
      <c r="B7338" s="30" t="s">
        <v>35838</v>
      </c>
      <c r="C7338" s="29" t="s">
        <v>35861</v>
      </c>
      <c r="D7338" s="30" t="s">
        <v>35862</v>
      </c>
      <c r="E7338" s="29" t="s">
        <v>14451</v>
      </c>
      <c r="F7338" s="30" t="s">
        <v>35871</v>
      </c>
    </row>
    <row r="7339" spans="1:6" ht="43.2" hidden="1" x14ac:dyDescent="0.3">
      <c r="A7339" s="29">
        <v>19</v>
      </c>
      <c r="B7339" s="30" t="s">
        <v>35838</v>
      </c>
      <c r="C7339" s="29" t="s">
        <v>35861</v>
      </c>
      <c r="D7339" s="30" t="s">
        <v>35862</v>
      </c>
      <c r="E7339" s="29" t="s">
        <v>14453</v>
      </c>
      <c r="F7339" s="30" t="s">
        <v>35872</v>
      </c>
    </row>
    <row r="7340" spans="1:6" ht="43.2" hidden="1" x14ac:dyDescent="0.3">
      <c r="A7340" s="29">
        <v>19</v>
      </c>
      <c r="B7340" s="30" t="s">
        <v>35838</v>
      </c>
      <c r="C7340" s="29" t="s">
        <v>35873</v>
      </c>
      <c r="D7340" s="30" t="s">
        <v>35874</v>
      </c>
      <c r="E7340" s="29" t="s">
        <v>14455</v>
      </c>
      <c r="F7340" s="30" t="s">
        <v>35875</v>
      </c>
    </row>
    <row r="7341" spans="1:6" ht="43.2" hidden="1" x14ac:dyDescent="0.3">
      <c r="A7341" s="29">
        <v>19</v>
      </c>
      <c r="B7341" s="30" t="s">
        <v>35838</v>
      </c>
      <c r="C7341" s="29" t="s">
        <v>35873</v>
      </c>
      <c r="D7341" s="30" t="s">
        <v>35874</v>
      </c>
      <c r="E7341" s="29" t="s">
        <v>14457</v>
      </c>
      <c r="F7341" s="30" t="s">
        <v>35876</v>
      </c>
    </row>
    <row r="7342" spans="1:6" ht="43.2" hidden="1" x14ac:dyDescent="0.3">
      <c r="A7342" s="29">
        <v>19</v>
      </c>
      <c r="B7342" s="30" t="s">
        <v>35838</v>
      </c>
      <c r="C7342" s="29" t="s">
        <v>35873</v>
      </c>
      <c r="D7342" s="30" t="s">
        <v>35874</v>
      </c>
      <c r="E7342" s="29" t="s">
        <v>14459</v>
      </c>
      <c r="F7342" s="30" t="s">
        <v>35877</v>
      </c>
    </row>
    <row r="7343" spans="1:6" ht="43.2" hidden="1" x14ac:dyDescent="0.3">
      <c r="A7343" s="29">
        <v>19</v>
      </c>
      <c r="B7343" s="30" t="s">
        <v>35838</v>
      </c>
      <c r="C7343" s="29" t="s">
        <v>35873</v>
      </c>
      <c r="D7343" s="30" t="s">
        <v>35874</v>
      </c>
      <c r="E7343" s="29" t="s">
        <v>14461</v>
      </c>
      <c r="F7343" s="30" t="s">
        <v>35878</v>
      </c>
    </row>
    <row r="7344" spans="1:6" ht="43.2" hidden="1" x14ac:dyDescent="0.3">
      <c r="A7344" s="29">
        <v>19</v>
      </c>
      <c r="B7344" s="30" t="s">
        <v>35838</v>
      </c>
      <c r="C7344" s="29" t="s">
        <v>35873</v>
      </c>
      <c r="D7344" s="30" t="s">
        <v>35874</v>
      </c>
      <c r="E7344" s="29" t="s">
        <v>14463</v>
      </c>
      <c r="F7344" s="30" t="s">
        <v>35879</v>
      </c>
    </row>
    <row r="7345" spans="1:6" ht="43.2" hidden="1" x14ac:dyDescent="0.3">
      <c r="A7345" s="29">
        <v>19</v>
      </c>
      <c r="B7345" s="30" t="s">
        <v>35838</v>
      </c>
      <c r="C7345" s="29" t="s">
        <v>35873</v>
      </c>
      <c r="D7345" s="30" t="s">
        <v>35874</v>
      </c>
      <c r="E7345" s="29" t="s">
        <v>14465</v>
      </c>
      <c r="F7345" s="30" t="s">
        <v>35880</v>
      </c>
    </row>
    <row r="7346" spans="1:6" ht="43.2" hidden="1" x14ac:dyDescent="0.3">
      <c r="A7346" s="29">
        <v>19</v>
      </c>
      <c r="B7346" s="30" t="s">
        <v>35838</v>
      </c>
      <c r="C7346" s="29" t="s">
        <v>35881</v>
      </c>
      <c r="D7346" s="30" t="s">
        <v>35882</v>
      </c>
      <c r="E7346" s="29" t="s">
        <v>14467</v>
      </c>
      <c r="F7346" s="30" t="s">
        <v>35883</v>
      </c>
    </row>
    <row r="7347" spans="1:6" ht="43.2" hidden="1" x14ac:dyDescent="0.3">
      <c r="A7347" s="29">
        <v>19</v>
      </c>
      <c r="B7347" s="30" t="s">
        <v>35838</v>
      </c>
      <c r="C7347" s="29" t="s">
        <v>35881</v>
      </c>
      <c r="D7347" s="30" t="s">
        <v>35882</v>
      </c>
      <c r="E7347" s="29" t="s">
        <v>14469</v>
      </c>
      <c r="F7347" s="30" t="s">
        <v>35884</v>
      </c>
    </row>
    <row r="7348" spans="1:6" ht="43.2" hidden="1" x14ac:dyDescent="0.3">
      <c r="A7348" s="29">
        <v>19</v>
      </c>
      <c r="B7348" s="30" t="s">
        <v>35838</v>
      </c>
      <c r="C7348" s="29" t="s">
        <v>35881</v>
      </c>
      <c r="D7348" s="30" t="s">
        <v>35882</v>
      </c>
      <c r="E7348" s="29" t="s">
        <v>14471</v>
      </c>
      <c r="F7348" s="30" t="s">
        <v>35885</v>
      </c>
    </row>
    <row r="7349" spans="1:6" ht="43.2" hidden="1" x14ac:dyDescent="0.3">
      <c r="A7349" s="29">
        <v>19</v>
      </c>
      <c r="B7349" s="30" t="s">
        <v>35838</v>
      </c>
      <c r="C7349" s="29" t="s">
        <v>35881</v>
      </c>
      <c r="D7349" s="30" t="s">
        <v>35882</v>
      </c>
      <c r="E7349" s="29" t="s">
        <v>14473</v>
      </c>
      <c r="F7349" s="30" t="s">
        <v>35886</v>
      </c>
    </row>
    <row r="7350" spans="1:6" ht="43.2" hidden="1" x14ac:dyDescent="0.3">
      <c r="A7350" s="29">
        <v>19</v>
      </c>
      <c r="B7350" s="30" t="s">
        <v>35838</v>
      </c>
      <c r="C7350" s="29" t="s">
        <v>35881</v>
      </c>
      <c r="D7350" s="30" t="s">
        <v>35882</v>
      </c>
      <c r="E7350" s="29" t="s">
        <v>14475</v>
      </c>
      <c r="F7350" s="30" t="s">
        <v>35887</v>
      </c>
    </row>
    <row r="7351" spans="1:6" ht="43.2" hidden="1" x14ac:dyDescent="0.3">
      <c r="A7351" s="29">
        <v>19</v>
      </c>
      <c r="B7351" s="30" t="s">
        <v>35838</v>
      </c>
      <c r="C7351" s="29" t="s">
        <v>35881</v>
      </c>
      <c r="D7351" s="30" t="s">
        <v>35882</v>
      </c>
      <c r="E7351" s="29" t="s">
        <v>14477</v>
      </c>
      <c r="F7351" s="30" t="s">
        <v>35888</v>
      </c>
    </row>
    <row r="7352" spans="1:6" ht="43.2" hidden="1" x14ac:dyDescent="0.3">
      <c r="A7352" s="29">
        <v>19</v>
      </c>
      <c r="B7352" s="30" t="s">
        <v>35838</v>
      </c>
      <c r="C7352" s="29" t="s">
        <v>35881</v>
      </c>
      <c r="D7352" s="30" t="s">
        <v>35882</v>
      </c>
      <c r="E7352" s="29" t="s">
        <v>14479</v>
      </c>
      <c r="F7352" s="30" t="s">
        <v>35889</v>
      </c>
    </row>
    <row r="7353" spans="1:6" ht="43.2" hidden="1" x14ac:dyDescent="0.3">
      <c r="A7353" s="29">
        <v>19</v>
      </c>
      <c r="B7353" s="30" t="s">
        <v>35838</v>
      </c>
      <c r="C7353" s="29" t="s">
        <v>35881</v>
      </c>
      <c r="D7353" s="30" t="s">
        <v>35882</v>
      </c>
      <c r="E7353" s="29" t="s">
        <v>14481</v>
      </c>
      <c r="F7353" s="30" t="s">
        <v>35890</v>
      </c>
    </row>
    <row r="7354" spans="1:6" ht="43.2" hidden="1" x14ac:dyDescent="0.3">
      <c r="A7354" s="29">
        <v>19</v>
      </c>
      <c r="B7354" s="30" t="s">
        <v>35838</v>
      </c>
      <c r="C7354" s="29" t="s">
        <v>35881</v>
      </c>
      <c r="D7354" s="30" t="s">
        <v>35882</v>
      </c>
      <c r="E7354" s="29" t="s">
        <v>14483</v>
      </c>
      <c r="F7354" s="30" t="s">
        <v>35891</v>
      </c>
    </row>
    <row r="7355" spans="1:6" ht="43.2" hidden="1" x14ac:dyDescent="0.3">
      <c r="A7355" s="29">
        <v>19</v>
      </c>
      <c r="B7355" s="30" t="s">
        <v>35838</v>
      </c>
      <c r="C7355" s="29" t="s">
        <v>35881</v>
      </c>
      <c r="D7355" s="30" t="s">
        <v>35882</v>
      </c>
      <c r="E7355" s="29" t="s">
        <v>14485</v>
      </c>
      <c r="F7355" s="30" t="s">
        <v>35892</v>
      </c>
    </row>
    <row r="7356" spans="1:6" ht="43.2" hidden="1" x14ac:dyDescent="0.3">
      <c r="A7356" s="29">
        <v>19</v>
      </c>
      <c r="B7356" s="30" t="s">
        <v>35838</v>
      </c>
      <c r="C7356" s="29" t="s">
        <v>35893</v>
      </c>
      <c r="D7356" s="30" t="s">
        <v>35894</v>
      </c>
      <c r="E7356" s="29" t="s">
        <v>14487</v>
      </c>
      <c r="F7356" s="30" t="s">
        <v>35895</v>
      </c>
    </row>
    <row r="7357" spans="1:6" ht="43.2" hidden="1" x14ac:dyDescent="0.3">
      <c r="A7357" s="29">
        <v>19</v>
      </c>
      <c r="B7357" s="30" t="s">
        <v>35838</v>
      </c>
      <c r="C7357" s="29" t="s">
        <v>35893</v>
      </c>
      <c r="D7357" s="30" t="s">
        <v>35894</v>
      </c>
      <c r="E7357" s="29" t="s">
        <v>14489</v>
      </c>
      <c r="F7357" s="30" t="s">
        <v>35896</v>
      </c>
    </row>
    <row r="7358" spans="1:6" ht="43.2" hidden="1" x14ac:dyDescent="0.3">
      <c r="A7358" s="29">
        <v>19</v>
      </c>
      <c r="B7358" s="30" t="s">
        <v>35838</v>
      </c>
      <c r="C7358" s="29" t="s">
        <v>35893</v>
      </c>
      <c r="D7358" s="30" t="s">
        <v>35894</v>
      </c>
      <c r="E7358" s="29" t="s">
        <v>14491</v>
      </c>
      <c r="F7358" s="30" t="s">
        <v>35897</v>
      </c>
    </row>
    <row r="7359" spans="1:6" ht="43.2" hidden="1" x14ac:dyDescent="0.3">
      <c r="A7359" s="29">
        <v>19</v>
      </c>
      <c r="B7359" s="30" t="s">
        <v>35838</v>
      </c>
      <c r="C7359" s="29" t="s">
        <v>35893</v>
      </c>
      <c r="D7359" s="30" t="s">
        <v>35894</v>
      </c>
      <c r="E7359" s="29" t="s">
        <v>14493</v>
      </c>
      <c r="F7359" s="30" t="s">
        <v>35898</v>
      </c>
    </row>
    <row r="7360" spans="1:6" ht="43.2" hidden="1" x14ac:dyDescent="0.3">
      <c r="A7360" s="29">
        <v>19</v>
      </c>
      <c r="B7360" s="30" t="s">
        <v>35838</v>
      </c>
      <c r="C7360" s="29" t="s">
        <v>35893</v>
      </c>
      <c r="D7360" s="30" t="s">
        <v>35894</v>
      </c>
      <c r="E7360" s="29" t="s">
        <v>14495</v>
      </c>
      <c r="F7360" s="30" t="s">
        <v>35899</v>
      </c>
    </row>
    <row r="7361" spans="1:6" ht="43.2" hidden="1" x14ac:dyDescent="0.3">
      <c r="A7361" s="29">
        <v>19</v>
      </c>
      <c r="B7361" s="30" t="s">
        <v>35838</v>
      </c>
      <c r="C7361" s="29" t="s">
        <v>35893</v>
      </c>
      <c r="D7361" s="30" t="s">
        <v>35894</v>
      </c>
      <c r="E7361" s="29" t="s">
        <v>14497</v>
      </c>
      <c r="F7361" s="30" t="s">
        <v>35900</v>
      </c>
    </row>
    <row r="7362" spans="1:6" ht="43.2" hidden="1" x14ac:dyDescent="0.3">
      <c r="A7362" s="29">
        <v>19</v>
      </c>
      <c r="B7362" s="30" t="s">
        <v>35838</v>
      </c>
      <c r="C7362" s="29" t="s">
        <v>35893</v>
      </c>
      <c r="D7362" s="30" t="s">
        <v>35894</v>
      </c>
      <c r="E7362" s="29" t="s">
        <v>14499</v>
      </c>
      <c r="F7362" s="30" t="s">
        <v>35901</v>
      </c>
    </row>
    <row r="7363" spans="1:6" ht="43.2" hidden="1" x14ac:dyDescent="0.3">
      <c r="A7363" s="29">
        <v>19</v>
      </c>
      <c r="B7363" s="30" t="s">
        <v>35838</v>
      </c>
      <c r="C7363" s="29" t="s">
        <v>35893</v>
      </c>
      <c r="D7363" s="30" t="s">
        <v>35894</v>
      </c>
      <c r="E7363" s="29" t="s">
        <v>14501</v>
      </c>
      <c r="F7363" s="30" t="s">
        <v>35902</v>
      </c>
    </row>
    <row r="7364" spans="1:6" ht="43.2" hidden="1" x14ac:dyDescent="0.3">
      <c r="A7364" s="29">
        <v>19</v>
      </c>
      <c r="B7364" s="30" t="s">
        <v>35838</v>
      </c>
      <c r="C7364" s="29" t="s">
        <v>35893</v>
      </c>
      <c r="D7364" s="30" t="s">
        <v>35894</v>
      </c>
      <c r="E7364" s="29" t="s">
        <v>14503</v>
      </c>
      <c r="F7364" s="30" t="s">
        <v>35903</v>
      </c>
    </row>
    <row r="7365" spans="1:6" ht="43.2" hidden="1" x14ac:dyDescent="0.3">
      <c r="A7365" s="29">
        <v>19</v>
      </c>
      <c r="B7365" s="30" t="s">
        <v>35838</v>
      </c>
      <c r="C7365" s="29" t="s">
        <v>35893</v>
      </c>
      <c r="D7365" s="30" t="s">
        <v>35894</v>
      </c>
      <c r="E7365" s="29" t="s">
        <v>14505</v>
      </c>
      <c r="F7365" s="30" t="s">
        <v>35904</v>
      </c>
    </row>
    <row r="7366" spans="1:6" ht="43.2" hidden="1" x14ac:dyDescent="0.3">
      <c r="A7366" s="29">
        <v>19</v>
      </c>
      <c r="B7366" s="30" t="s">
        <v>35838</v>
      </c>
      <c r="C7366" s="29" t="s">
        <v>35905</v>
      </c>
      <c r="D7366" s="30" t="s">
        <v>35906</v>
      </c>
      <c r="E7366" s="29" t="s">
        <v>14507</v>
      </c>
      <c r="F7366" s="30" t="s">
        <v>35907</v>
      </c>
    </row>
    <row r="7367" spans="1:6" ht="43.2" hidden="1" x14ac:dyDescent="0.3">
      <c r="A7367" s="29">
        <v>19</v>
      </c>
      <c r="B7367" s="30" t="s">
        <v>35838</v>
      </c>
      <c r="C7367" s="29" t="s">
        <v>35905</v>
      </c>
      <c r="D7367" s="30" t="s">
        <v>35906</v>
      </c>
      <c r="E7367" s="29" t="s">
        <v>14509</v>
      </c>
      <c r="F7367" s="30" t="s">
        <v>35908</v>
      </c>
    </row>
    <row r="7368" spans="1:6" ht="43.2" hidden="1" x14ac:dyDescent="0.3">
      <c r="A7368" s="29">
        <v>19</v>
      </c>
      <c r="B7368" s="30" t="s">
        <v>35838</v>
      </c>
      <c r="C7368" s="29" t="s">
        <v>35905</v>
      </c>
      <c r="D7368" s="30" t="s">
        <v>35906</v>
      </c>
      <c r="E7368" s="29" t="s">
        <v>14511</v>
      </c>
      <c r="F7368" s="30" t="s">
        <v>35909</v>
      </c>
    </row>
    <row r="7369" spans="1:6" ht="43.2" hidden="1" x14ac:dyDescent="0.3">
      <c r="A7369" s="29">
        <v>19</v>
      </c>
      <c r="B7369" s="30" t="s">
        <v>35838</v>
      </c>
      <c r="C7369" s="29" t="s">
        <v>35905</v>
      </c>
      <c r="D7369" s="30" t="s">
        <v>35906</v>
      </c>
      <c r="E7369" s="29" t="s">
        <v>14513</v>
      </c>
      <c r="F7369" s="30" t="s">
        <v>35910</v>
      </c>
    </row>
    <row r="7370" spans="1:6" ht="43.2" hidden="1" x14ac:dyDescent="0.3">
      <c r="A7370" s="29">
        <v>19</v>
      </c>
      <c r="B7370" s="30" t="s">
        <v>35838</v>
      </c>
      <c r="C7370" s="29" t="s">
        <v>35905</v>
      </c>
      <c r="D7370" s="30" t="s">
        <v>35906</v>
      </c>
      <c r="E7370" s="29" t="s">
        <v>14515</v>
      </c>
      <c r="F7370" s="30" t="s">
        <v>35911</v>
      </c>
    </row>
    <row r="7371" spans="1:6" ht="43.2" hidden="1" x14ac:dyDescent="0.3">
      <c r="A7371" s="29">
        <v>19</v>
      </c>
      <c r="B7371" s="30" t="s">
        <v>35838</v>
      </c>
      <c r="C7371" s="29" t="s">
        <v>35905</v>
      </c>
      <c r="D7371" s="30" t="s">
        <v>35906</v>
      </c>
      <c r="E7371" s="29" t="s">
        <v>14517</v>
      </c>
      <c r="F7371" s="30" t="s">
        <v>35912</v>
      </c>
    </row>
    <row r="7372" spans="1:6" ht="43.2" hidden="1" x14ac:dyDescent="0.3">
      <c r="A7372" s="29">
        <v>19</v>
      </c>
      <c r="B7372" s="30" t="s">
        <v>35838</v>
      </c>
      <c r="C7372" s="29" t="s">
        <v>35905</v>
      </c>
      <c r="D7372" s="30" t="s">
        <v>35906</v>
      </c>
      <c r="E7372" s="29" t="s">
        <v>14519</v>
      </c>
      <c r="F7372" s="30" t="s">
        <v>35913</v>
      </c>
    </row>
    <row r="7373" spans="1:6" ht="43.2" hidden="1" x14ac:dyDescent="0.3">
      <c r="A7373" s="29">
        <v>19</v>
      </c>
      <c r="B7373" s="30" t="s">
        <v>35838</v>
      </c>
      <c r="C7373" s="29" t="s">
        <v>35905</v>
      </c>
      <c r="D7373" s="30" t="s">
        <v>35906</v>
      </c>
      <c r="E7373" s="29" t="s">
        <v>14521</v>
      </c>
      <c r="F7373" s="30" t="s">
        <v>35914</v>
      </c>
    </row>
    <row r="7374" spans="1:6" ht="43.2" hidden="1" x14ac:dyDescent="0.3">
      <c r="A7374" s="29">
        <v>19</v>
      </c>
      <c r="B7374" s="30" t="s">
        <v>35838</v>
      </c>
      <c r="C7374" s="29" t="s">
        <v>35905</v>
      </c>
      <c r="D7374" s="30" t="s">
        <v>35906</v>
      </c>
      <c r="E7374" s="29" t="s">
        <v>14523</v>
      </c>
      <c r="F7374" s="30" t="s">
        <v>35915</v>
      </c>
    </row>
    <row r="7375" spans="1:6" ht="43.2" hidden="1" x14ac:dyDescent="0.3">
      <c r="A7375" s="29">
        <v>19</v>
      </c>
      <c r="B7375" s="30" t="s">
        <v>35838</v>
      </c>
      <c r="C7375" s="29" t="s">
        <v>35905</v>
      </c>
      <c r="D7375" s="30" t="s">
        <v>35906</v>
      </c>
      <c r="E7375" s="29" t="s">
        <v>14525</v>
      </c>
      <c r="F7375" s="30" t="s">
        <v>35916</v>
      </c>
    </row>
    <row r="7376" spans="1:6" ht="43.2" hidden="1" x14ac:dyDescent="0.3">
      <c r="A7376" s="29">
        <v>19</v>
      </c>
      <c r="B7376" s="30" t="s">
        <v>35838</v>
      </c>
      <c r="C7376" s="29" t="s">
        <v>35917</v>
      </c>
      <c r="D7376" s="30" t="s">
        <v>35918</v>
      </c>
      <c r="E7376" s="29" t="s">
        <v>14527</v>
      </c>
      <c r="F7376" s="30" t="s">
        <v>35919</v>
      </c>
    </row>
    <row r="7377" spans="1:6" ht="43.2" hidden="1" x14ac:dyDescent="0.3">
      <c r="A7377" s="29">
        <v>19</v>
      </c>
      <c r="B7377" s="30" t="s">
        <v>35838</v>
      </c>
      <c r="C7377" s="29" t="s">
        <v>35917</v>
      </c>
      <c r="D7377" s="30" t="s">
        <v>35918</v>
      </c>
      <c r="E7377" s="29" t="s">
        <v>14529</v>
      </c>
      <c r="F7377" s="30" t="s">
        <v>35920</v>
      </c>
    </row>
    <row r="7378" spans="1:6" ht="43.2" hidden="1" x14ac:dyDescent="0.3">
      <c r="A7378" s="29">
        <v>19</v>
      </c>
      <c r="B7378" s="30" t="s">
        <v>35838</v>
      </c>
      <c r="C7378" s="29" t="s">
        <v>35917</v>
      </c>
      <c r="D7378" s="30" t="s">
        <v>35918</v>
      </c>
      <c r="E7378" s="29" t="s">
        <v>14531</v>
      </c>
      <c r="F7378" s="30" t="s">
        <v>35921</v>
      </c>
    </row>
    <row r="7379" spans="1:6" ht="43.2" hidden="1" x14ac:dyDescent="0.3">
      <c r="A7379" s="29">
        <v>19</v>
      </c>
      <c r="B7379" s="30" t="s">
        <v>35838</v>
      </c>
      <c r="C7379" s="29" t="s">
        <v>35917</v>
      </c>
      <c r="D7379" s="30" t="s">
        <v>35918</v>
      </c>
      <c r="E7379" s="29" t="s">
        <v>14533</v>
      </c>
      <c r="F7379" s="30" t="s">
        <v>35922</v>
      </c>
    </row>
    <row r="7380" spans="1:6" ht="43.2" hidden="1" x14ac:dyDescent="0.3">
      <c r="A7380" s="29">
        <v>19</v>
      </c>
      <c r="B7380" s="30" t="s">
        <v>35838</v>
      </c>
      <c r="C7380" s="29" t="s">
        <v>35923</v>
      </c>
      <c r="D7380" s="30" t="s">
        <v>35924</v>
      </c>
      <c r="E7380" s="29" t="s">
        <v>14535</v>
      </c>
      <c r="F7380" s="30" t="s">
        <v>35925</v>
      </c>
    </row>
    <row r="7381" spans="1:6" ht="43.2" hidden="1" x14ac:dyDescent="0.3">
      <c r="A7381" s="29">
        <v>19</v>
      </c>
      <c r="B7381" s="30" t="s">
        <v>35838</v>
      </c>
      <c r="C7381" s="29" t="s">
        <v>35923</v>
      </c>
      <c r="D7381" s="30" t="s">
        <v>35924</v>
      </c>
      <c r="E7381" s="29" t="s">
        <v>14537</v>
      </c>
      <c r="F7381" s="30" t="s">
        <v>35926</v>
      </c>
    </row>
    <row r="7382" spans="1:6" ht="43.2" hidden="1" x14ac:dyDescent="0.3">
      <c r="A7382" s="29">
        <v>19</v>
      </c>
      <c r="B7382" s="30" t="s">
        <v>35838</v>
      </c>
      <c r="C7382" s="29" t="s">
        <v>35923</v>
      </c>
      <c r="D7382" s="30" t="s">
        <v>35924</v>
      </c>
      <c r="E7382" s="29" t="s">
        <v>14539</v>
      </c>
      <c r="F7382" s="30" t="s">
        <v>35927</v>
      </c>
    </row>
    <row r="7383" spans="1:6" ht="43.2" hidden="1" x14ac:dyDescent="0.3">
      <c r="A7383" s="29">
        <v>19</v>
      </c>
      <c r="B7383" s="30" t="s">
        <v>35838</v>
      </c>
      <c r="C7383" s="29" t="s">
        <v>35923</v>
      </c>
      <c r="D7383" s="30" t="s">
        <v>35924</v>
      </c>
      <c r="E7383" s="29" t="s">
        <v>14541</v>
      </c>
      <c r="F7383" s="30" t="s">
        <v>35928</v>
      </c>
    </row>
    <row r="7384" spans="1:6" ht="43.2" hidden="1" x14ac:dyDescent="0.3">
      <c r="A7384" s="29">
        <v>19</v>
      </c>
      <c r="B7384" s="30" t="s">
        <v>35838</v>
      </c>
      <c r="C7384" s="29" t="s">
        <v>35929</v>
      </c>
      <c r="D7384" s="30" t="s">
        <v>35930</v>
      </c>
      <c r="E7384" s="29" t="s">
        <v>14543</v>
      </c>
      <c r="F7384" s="30" t="s">
        <v>35931</v>
      </c>
    </row>
    <row r="7385" spans="1:6" ht="43.2" hidden="1" x14ac:dyDescent="0.3">
      <c r="A7385" s="29">
        <v>19</v>
      </c>
      <c r="B7385" s="30" t="s">
        <v>35838</v>
      </c>
      <c r="C7385" s="29" t="s">
        <v>35929</v>
      </c>
      <c r="D7385" s="30" t="s">
        <v>35930</v>
      </c>
      <c r="E7385" s="29" t="s">
        <v>14545</v>
      </c>
      <c r="F7385" s="30" t="s">
        <v>35932</v>
      </c>
    </row>
    <row r="7386" spans="1:6" ht="43.2" hidden="1" x14ac:dyDescent="0.3">
      <c r="A7386" s="29">
        <v>19</v>
      </c>
      <c r="B7386" s="30" t="s">
        <v>35838</v>
      </c>
      <c r="C7386" s="29" t="s">
        <v>35929</v>
      </c>
      <c r="D7386" s="30" t="s">
        <v>35930</v>
      </c>
      <c r="E7386" s="29" t="s">
        <v>14547</v>
      </c>
      <c r="F7386" s="30" t="s">
        <v>35933</v>
      </c>
    </row>
    <row r="7387" spans="1:6" ht="43.2" hidden="1" x14ac:dyDescent="0.3">
      <c r="A7387" s="29">
        <v>19</v>
      </c>
      <c r="B7387" s="30" t="s">
        <v>35838</v>
      </c>
      <c r="C7387" s="29" t="s">
        <v>35929</v>
      </c>
      <c r="D7387" s="30" t="s">
        <v>35930</v>
      </c>
      <c r="E7387" s="29" t="s">
        <v>14549</v>
      </c>
      <c r="F7387" s="30" t="s">
        <v>35934</v>
      </c>
    </row>
    <row r="7388" spans="1:6" ht="43.2" hidden="1" x14ac:dyDescent="0.3">
      <c r="A7388" s="29">
        <v>19</v>
      </c>
      <c r="B7388" s="30" t="s">
        <v>35838</v>
      </c>
      <c r="C7388" s="29" t="s">
        <v>35929</v>
      </c>
      <c r="D7388" s="30" t="s">
        <v>35930</v>
      </c>
      <c r="E7388" s="29" t="s">
        <v>14551</v>
      </c>
      <c r="F7388" s="30" t="s">
        <v>35935</v>
      </c>
    </row>
    <row r="7389" spans="1:6" ht="43.2" hidden="1" x14ac:dyDescent="0.3">
      <c r="A7389" s="29">
        <v>19</v>
      </c>
      <c r="B7389" s="30" t="s">
        <v>35838</v>
      </c>
      <c r="C7389" s="29" t="s">
        <v>35929</v>
      </c>
      <c r="D7389" s="30" t="s">
        <v>35930</v>
      </c>
      <c r="E7389" s="29" t="s">
        <v>14553</v>
      </c>
      <c r="F7389" s="30" t="s">
        <v>35936</v>
      </c>
    </row>
    <row r="7390" spans="1:6" ht="43.2" hidden="1" x14ac:dyDescent="0.3">
      <c r="A7390" s="29">
        <v>19</v>
      </c>
      <c r="B7390" s="30" t="s">
        <v>35838</v>
      </c>
      <c r="C7390" s="29" t="s">
        <v>35937</v>
      </c>
      <c r="D7390" s="30" t="s">
        <v>35938</v>
      </c>
      <c r="E7390" s="29" t="s">
        <v>14555</v>
      </c>
      <c r="F7390" s="30" t="s">
        <v>35939</v>
      </c>
    </row>
    <row r="7391" spans="1:6" ht="43.2" hidden="1" x14ac:dyDescent="0.3">
      <c r="A7391" s="29">
        <v>19</v>
      </c>
      <c r="B7391" s="30" t="s">
        <v>35838</v>
      </c>
      <c r="C7391" s="29" t="s">
        <v>35937</v>
      </c>
      <c r="D7391" s="30" t="s">
        <v>35938</v>
      </c>
      <c r="E7391" s="29" t="s">
        <v>14557</v>
      </c>
      <c r="F7391" s="30" t="s">
        <v>35940</v>
      </c>
    </row>
    <row r="7392" spans="1:6" ht="43.2" hidden="1" x14ac:dyDescent="0.3">
      <c r="A7392" s="29">
        <v>19</v>
      </c>
      <c r="B7392" s="30" t="s">
        <v>35838</v>
      </c>
      <c r="C7392" s="29" t="s">
        <v>35937</v>
      </c>
      <c r="D7392" s="30" t="s">
        <v>35938</v>
      </c>
      <c r="E7392" s="29" t="s">
        <v>14559</v>
      </c>
      <c r="F7392" s="30" t="s">
        <v>35941</v>
      </c>
    </row>
    <row r="7393" spans="1:6" ht="43.2" hidden="1" x14ac:dyDescent="0.3">
      <c r="A7393" s="29">
        <v>19</v>
      </c>
      <c r="B7393" s="30" t="s">
        <v>35838</v>
      </c>
      <c r="C7393" s="29" t="s">
        <v>35937</v>
      </c>
      <c r="D7393" s="30" t="s">
        <v>35938</v>
      </c>
      <c r="E7393" s="29" t="s">
        <v>14561</v>
      </c>
      <c r="F7393" s="30" t="s">
        <v>35942</v>
      </c>
    </row>
    <row r="7394" spans="1:6" ht="43.2" hidden="1" x14ac:dyDescent="0.3">
      <c r="A7394" s="29">
        <v>19</v>
      </c>
      <c r="B7394" s="30" t="s">
        <v>35838</v>
      </c>
      <c r="C7394" s="29" t="s">
        <v>35937</v>
      </c>
      <c r="D7394" s="30" t="s">
        <v>35938</v>
      </c>
      <c r="E7394" s="29" t="s">
        <v>14563</v>
      </c>
      <c r="F7394" s="30" t="s">
        <v>35943</v>
      </c>
    </row>
    <row r="7395" spans="1:6" ht="43.2" hidden="1" x14ac:dyDescent="0.3">
      <c r="A7395" s="29">
        <v>19</v>
      </c>
      <c r="B7395" s="30" t="s">
        <v>35838</v>
      </c>
      <c r="C7395" s="29" t="s">
        <v>35944</v>
      </c>
      <c r="D7395" s="30" t="s">
        <v>35945</v>
      </c>
      <c r="E7395" s="29" t="s">
        <v>14565</v>
      </c>
      <c r="F7395" s="30" t="s">
        <v>35946</v>
      </c>
    </row>
    <row r="7396" spans="1:6" ht="43.2" hidden="1" x14ac:dyDescent="0.3">
      <c r="A7396" s="29">
        <v>19</v>
      </c>
      <c r="B7396" s="30" t="s">
        <v>35838</v>
      </c>
      <c r="C7396" s="29" t="s">
        <v>35944</v>
      </c>
      <c r="D7396" s="30" t="s">
        <v>35945</v>
      </c>
      <c r="E7396" s="29" t="s">
        <v>14567</v>
      </c>
      <c r="F7396" s="30" t="s">
        <v>35947</v>
      </c>
    </row>
    <row r="7397" spans="1:6" ht="43.2" hidden="1" x14ac:dyDescent="0.3">
      <c r="A7397" s="29">
        <v>19</v>
      </c>
      <c r="B7397" s="30" t="s">
        <v>35838</v>
      </c>
      <c r="C7397" s="29" t="s">
        <v>35944</v>
      </c>
      <c r="D7397" s="30" t="s">
        <v>35945</v>
      </c>
      <c r="E7397" s="29" t="s">
        <v>14569</v>
      </c>
      <c r="F7397" s="30" t="s">
        <v>35948</v>
      </c>
    </row>
    <row r="7398" spans="1:6" ht="43.2" hidden="1" x14ac:dyDescent="0.3">
      <c r="A7398" s="29">
        <v>19</v>
      </c>
      <c r="B7398" s="30" t="s">
        <v>35838</v>
      </c>
      <c r="C7398" s="29" t="s">
        <v>35944</v>
      </c>
      <c r="D7398" s="30" t="s">
        <v>35945</v>
      </c>
      <c r="E7398" s="29" t="s">
        <v>14571</v>
      </c>
      <c r="F7398" s="30" t="s">
        <v>35949</v>
      </c>
    </row>
    <row r="7399" spans="1:6" ht="43.2" hidden="1" x14ac:dyDescent="0.3">
      <c r="A7399" s="29">
        <v>19</v>
      </c>
      <c r="B7399" s="30" t="s">
        <v>35838</v>
      </c>
      <c r="C7399" s="29" t="s">
        <v>35944</v>
      </c>
      <c r="D7399" s="30" t="s">
        <v>35945</v>
      </c>
      <c r="E7399" s="29" t="s">
        <v>14573</v>
      </c>
      <c r="F7399" s="30" t="s">
        <v>35950</v>
      </c>
    </row>
    <row r="7400" spans="1:6" ht="43.2" hidden="1" x14ac:dyDescent="0.3">
      <c r="A7400" s="29">
        <v>19</v>
      </c>
      <c r="B7400" s="30" t="s">
        <v>35838</v>
      </c>
      <c r="C7400" s="29" t="s">
        <v>35944</v>
      </c>
      <c r="D7400" s="30" t="s">
        <v>35945</v>
      </c>
      <c r="E7400" s="29" t="s">
        <v>14575</v>
      </c>
      <c r="F7400" s="30" t="s">
        <v>35951</v>
      </c>
    </row>
    <row r="7401" spans="1:6" ht="43.2" hidden="1" x14ac:dyDescent="0.3">
      <c r="A7401" s="29">
        <v>19</v>
      </c>
      <c r="B7401" s="30" t="s">
        <v>35838</v>
      </c>
      <c r="C7401" s="29" t="s">
        <v>35952</v>
      </c>
      <c r="D7401" s="30" t="s">
        <v>35953</v>
      </c>
      <c r="E7401" s="29" t="s">
        <v>14577</v>
      </c>
      <c r="F7401" s="30" t="s">
        <v>35954</v>
      </c>
    </row>
    <row r="7402" spans="1:6" ht="43.2" hidden="1" x14ac:dyDescent="0.3">
      <c r="A7402" s="29">
        <v>19</v>
      </c>
      <c r="B7402" s="30" t="s">
        <v>35838</v>
      </c>
      <c r="C7402" s="29" t="s">
        <v>35952</v>
      </c>
      <c r="D7402" s="30" t="s">
        <v>35953</v>
      </c>
      <c r="E7402" s="29" t="s">
        <v>14579</v>
      </c>
      <c r="F7402" s="30" t="s">
        <v>35955</v>
      </c>
    </row>
    <row r="7403" spans="1:6" ht="43.2" hidden="1" x14ac:dyDescent="0.3">
      <c r="A7403" s="29">
        <v>19</v>
      </c>
      <c r="B7403" s="30" t="s">
        <v>35838</v>
      </c>
      <c r="C7403" s="29" t="s">
        <v>35952</v>
      </c>
      <c r="D7403" s="30" t="s">
        <v>35953</v>
      </c>
      <c r="E7403" s="29" t="s">
        <v>14581</v>
      </c>
      <c r="F7403" s="30" t="s">
        <v>35956</v>
      </c>
    </row>
    <row r="7404" spans="1:6" ht="43.2" hidden="1" x14ac:dyDescent="0.3">
      <c r="A7404" s="29">
        <v>19</v>
      </c>
      <c r="B7404" s="30" t="s">
        <v>35838</v>
      </c>
      <c r="C7404" s="29" t="s">
        <v>35952</v>
      </c>
      <c r="D7404" s="30" t="s">
        <v>35953</v>
      </c>
      <c r="E7404" s="29" t="s">
        <v>14583</v>
      </c>
      <c r="F7404" s="30" t="s">
        <v>35957</v>
      </c>
    </row>
    <row r="7405" spans="1:6" ht="43.2" hidden="1" x14ac:dyDescent="0.3">
      <c r="A7405" s="29">
        <v>19</v>
      </c>
      <c r="B7405" s="30" t="s">
        <v>35838</v>
      </c>
      <c r="C7405" s="29" t="s">
        <v>35952</v>
      </c>
      <c r="D7405" s="30" t="s">
        <v>35953</v>
      </c>
      <c r="E7405" s="29" t="s">
        <v>14585</v>
      </c>
      <c r="F7405" s="30" t="s">
        <v>35958</v>
      </c>
    </row>
    <row r="7406" spans="1:6" ht="43.2" hidden="1" x14ac:dyDescent="0.3">
      <c r="A7406" s="29">
        <v>19</v>
      </c>
      <c r="B7406" s="30" t="s">
        <v>35838</v>
      </c>
      <c r="C7406" s="29" t="s">
        <v>35952</v>
      </c>
      <c r="D7406" s="30" t="s">
        <v>35953</v>
      </c>
      <c r="E7406" s="29" t="s">
        <v>14587</v>
      </c>
      <c r="F7406" s="30" t="s">
        <v>35959</v>
      </c>
    </row>
    <row r="7407" spans="1:6" ht="43.2" hidden="1" x14ac:dyDescent="0.3">
      <c r="A7407" s="29">
        <v>19</v>
      </c>
      <c r="B7407" s="30" t="s">
        <v>35838</v>
      </c>
      <c r="C7407" s="29" t="s">
        <v>35960</v>
      </c>
      <c r="D7407" s="30" t="s">
        <v>35961</v>
      </c>
      <c r="E7407" s="29" t="s">
        <v>14589</v>
      </c>
      <c r="F7407" s="30" t="s">
        <v>35962</v>
      </c>
    </row>
    <row r="7408" spans="1:6" ht="43.2" hidden="1" x14ac:dyDescent="0.3">
      <c r="A7408" s="29">
        <v>19</v>
      </c>
      <c r="B7408" s="30" t="s">
        <v>35838</v>
      </c>
      <c r="C7408" s="29" t="s">
        <v>35960</v>
      </c>
      <c r="D7408" s="30" t="s">
        <v>35961</v>
      </c>
      <c r="E7408" s="29" t="s">
        <v>14591</v>
      </c>
      <c r="F7408" s="30" t="s">
        <v>35963</v>
      </c>
    </row>
    <row r="7409" spans="1:6" ht="43.2" hidden="1" x14ac:dyDescent="0.3">
      <c r="A7409" s="29">
        <v>19</v>
      </c>
      <c r="B7409" s="30" t="s">
        <v>35838</v>
      </c>
      <c r="C7409" s="29" t="s">
        <v>35960</v>
      </c>
      <c r="D7409" s="30" t="s">
        <v>35961</v>
      </c>
      <c r="E7409" s="29" t="s">
        <v>14593</v>
      </c>
      <c r="F7409" s="30" t="s">
        <v>35964</v>
      </c>
    </row>
    <row r="7410" spans="1:6" ht="43.2" hidden="1" x14ac:dyDescent="0.3">
      <c r="A7410" s="29">
        <v>19</v>
      </c>
      <c r="B7410" s="30" t="s">
        <v>35838</v>
      </c>
      <c r="C7410" s="29" t="s">
        <v>35960</v>
      </c>
      <c r="D7410" s="30" t="s">
        <v>35961</v>
      </c>
      <c r="E7410" s="29" t="s">
        <v>14595</v>
      </c>
      <c r="F7410" s="30" t="s">
        <v>35965</v>
      </c>
    </row>
    <row r="7411" spans="1:6" ht="43.2" hidden="1" x14ac:dyDescent="0.3">
      <c r="A7411" s="29">
        <v>19</v>
      </c>
      <c r="B7411" s="30" t="s">
        <v>35838</v>
      </c>
      <c r="C7411" s="29" t="s">
        <v>35960</v>
      </c>
      <c r="D7411" s="30" t="s">
        <v>35961</v>
      </c>
      <c r="E7411" s="29" t="s">
        <v>14597</v>
      </c>
      <c r="F7411" s="30" t="s">
        <v>35966</v>
      </c>
    </row>
    <row r="7412" spans="1:6" ht="43.2" hidden="1" x14ac:dyDescent="0.3">
      <c r="A7412" s="29">
        <v>19</v>
      </c>
      <c r="B7412" s="30" t="s">
        <v>35838</v>
      </c>
      <c r="C7412" s="29" t="s">
        <v>35960</v>
      </c>
      <c r="D7412" s="30" t="s">
        <v>35961</v>
      </c>
      <c r="E7412" s="29" t="s">
        <v>14599</v>
      </c>
      <c r="F7412" s="30" t="s">
        <v>35967</v>
      </c>
    </row>
    <row r="7413" spans="1:6" ht="43.2" hidden="1" x14ac:dyDescent="0.3">
      <c r="A7413" s="29">
        <v>19</v>
      </c>
      <c r="B7413" s="30" t="s">
        <v>35838</v>
      </c>
      <c r="C7413" s="29" t="s">
        <v>35960</v>
      </c>
      <c r="D7413" s="30" t="s">
        <v>35961</v>
      </c>
      <c r="E7413" s="29" t="s">
        <v>14601</v>
      </c>
      <c r="F7413" s="30" t="s">
        <v>35968</v>
      </c>
    </row>
    <row r="7414" spans="1:6" ht="43.2" hidden="1" x14ac:dyDescent="0.3">
      <c r="A7414" s="29">
        <v>19</v>
      </c>
      <c r="B7414" s="30" t="s">
        <v>35838</v>
      </c>
      <c r="C7414" s="29" t="s">
        <v>35969</v>
      </c>
      <c r="D7414" s="30" t="s">
        <v>35970</v>
      </c>
      <c r="E7414" s="29" t="s">
        <v>14603</v>
      </c>
      <c r="F7414" s="30" t="s">
        <v>35971</v>
      </c>
    </row>
    <row r="7415" spans="1:6" ht="43.2" hidden="1" x14ac:dyDescent="0.3">
      <c r="A7415" s="29">
        <v>19</v>
      </c>
      <c r="B7415" s="30" t="s">
        <v>35838</v>
      </c>
      <c r="C7415" s="29" t="s">
        <v>35969</v>
      </c>
      <c r="D7415" s="30" t="s">
        <v>35970</v>
      </c>
      <c r="E7415" s="29" t="s">
        <v>14605</v>
      </c>
      <c r="F7415" s="30" t="s">
        <v>35972</v>
      </c>
    </row>
    <row r="7416" spans="1:6" ht="43.2" hidden="1" x14ac:dyDescent="0.3">
      <c r="A7416" s="29">
        <v>19</v>
      </c>
      <c r="B7416" s="30" t="s">
        <v>35838</v>
      </c>
      <c r="C7416" s="29" t="s">
        <v>35969</v>
      </c>
      <c r="D7416" s="30" t="s">
        <v>35970</v>
      </c>
      <c r="E7416" s="29" t="s">
        <v>14607</v>
      </c>
      <c r="F7416" s="30" t="s">
        <v>35973</v>
      </c>
    </row>
    <row r="7417" spans="1:6" ht="43.2" hidden="1" x14ac:dyDescent="0.3">
      <c r="A7417" s="29">
        <v>19</v>
      </c>
      <c r="B7417" s="30" t="s">
        <v>35838</v>
      </c>
      <c r="C7417" s="29" t="s">
        <v>35969</v>
      </c>
      <c r="D7417" s="30" t="s">
        <v>35970</v>
      </c>
      <c r="E7417" s="29" t="s">
        <v>14609</v>
      </c>
      <c r="F7417" s="30" t="s">
        <v>35974</v>
      </c>
    </row>
    <row r="7418" spans="1:6" ht="43.2" hidden="1" x14ac:dyDescent="0.3">
      <c r="A7418" s="29">
        <v>19</v>
      </c>
      <c r="B7418" s="30" t="s">
        <v>35838</v>
      </c>
      <c r="C7418" s="29" t="s">
        <v>35969</v>
      </c>
      <c r="D7418" s="30" t="s">
        <v>35970</v>
      </c>
      <c r="E7418" s="29" t="s">
        <v>14611</v>
      </c>
      <c r="F7418" s="30" t="s">
        <v>35975</v>
      </c>
    </row>
    <row r="7419" spans="1:6" ht="43.2" hidden="1" x14ac:dyDescent="0.3">
      <c r="A7419" s="29">
        <v>19</v>
      </c>
      <c r="B7419" s="30" t="s">
        <v>35838</v>
      </c>
      <c r="C7419" s="29" t="s">
        <v>35969</v>
      </c>
      <c r="D7419" s="30" t="s">
        <v>35970</v>
      </c>
      <c r="E7419" s="29" t="s">
        <v>14613</v>
      </c>
      <c r="F7419" s="30" t="s">
        <v>35976</v>
      </c>
    </row>
    <row r="7420" spans="1:6" ht="43.2" hidden="1" x14ac:dyDescent="0.3">
      <c r="A7420" s="29">
        <v>19</v>
      </c>
      <c r="B7420" s="30" t="s">
        <v>35838</v>
      </c>
      <c r="C7420" s="29" t="s">
        <v>35969</v>
      </c>
      <c r="D7420" s="30" t="s">
        <v>35970</v>
      </c>
      <c r="E7420" s="29" t="s">
        <v>14615</v>
      </c>
      <c r="F7420" s="30" t="s">
        <v>35977</v>
      </c>
    </row>
    <row r="7421" spans="1:6" ht="43.2" hidden="1" x14ac:dyDescent="0.3">
      <c r="A7421" s="29">
        <v>19</v>
      </c>
      <c r="B7421" s="30" t="s">
        <v>35838</v>
      </c>
      <c r="C7421" s="29" t="s">
        <v>35978</v>
      </c>
      <c r="D7421" s="30" t="s">
        <v>35979</v>
      </c>
      <c r="E7421" s="29" t="s">
        <v>14617</v>
      </c>
      <c r="F7421" s="30" t="s">
        <v>35980</v>
      </c>
    </row>
    <row r="7422" spans="1:6" ht="43.2" hidden="1" x14ac:dyDescent="0.3">
      <c r="A7422" s="29">
        <v>19</v>
      </c>
      <c r="B7422" s="30" t="s">
        <v>35838</v>
      </c>
      <c r="C7422" s="29" t="s">
        <v>35978</v>
      </c>
      <c r="D7422" s="30" t="s">
        <v>35979</v>
      </c>
      <c r="E7422" s="29" t="s">
        <v>14619</v>
      </c>
      <c r="F7422" s="30" t="s">
        <v>35981</v>
      </c>
    </row>
    <row r="7423" spans="1:6" ht="43.2" hidden="1" x14ac:dyDescent="0.3">
      <c r="A7423" s="29">
        <v>19</v>
      </c>
      <c r="B7423" s="30" t="s">
        <v>35838</v>
      </c>
      <c r="C7423" s="29" t="s">
        <v>35978</v>
      </c>
      <c r="D7423" s="30" t="s">
        <v>35979</v>
      </c>
      <c r="E7423" s="29" t="s">
        <v>14621</v>
      </c>
      <c r="F7423" s="30" t="s">
        <v>35982</v>
      </c>
    </row>
    <row r="7424" spans="1:6" ht="43.2" hidden="1" x14ac:dyDescent="0.3">
      <c r="A7424" s="29">
        <v>19</v>
      </c>
      <c r="B7424" s="30" t="s">
        <v>35838</v>
      </c>
      <c r="C7424" s="29" t="s">
        <v>35978</v>
      </c>
      <c r="D7424" s="30" t="s">
        <v>35979</v>
      </c>
      <c r="E7424" s="29" t="s">
        <v>14623</v>
      </c>
      <c r="F7424" s="30" t="s">
        <v>35983</v>
      </c>
    </row>
    <row r="7425" spans="1:6" ht="43.2" hidden="1" x14ac:dyDescent="0.3">
      <c r="A7425" s="29">
        <v>19</v>
      </c>
      <c r="B7425" s="30" t="s">
        <v>35838</v>
      </c>
      <c r="C7425" s="29" t="s">
        <v>35978</v>
      </c>
      <c r="D7425" s="30" t="s">
        <v>35979</v>
      </c>
      <c r="E7425" s="29" t="s">
        <v>14625</v>
      </c>
      <c r="F7425" s="30" t="s">
        <v>35984</v>
      </c>
    </row>
    <row r="7426" spans="1:6" ht="43.2" hidden="1" x14ac:dyDescent="0.3">
      <c r="A7426" s="29">
        <v>19</v>
      </c>
      <c r="B7426" s="30" t="s">
        <v>35838</v>
      </c>
      <c r="C7426" s="29" t="s">
        <v>35978</v>
      </c>
      <c r="D7426" s="30" t="s">
        <v>35979</v>
      </c>
      <c r="E7426" s="29" t="s">
        <v>14627</v>
      </c>
      <c r="F7426" s="30" t="s">
        <v>35985</v>
      </c>
    </row>
    <row r="7427" spans="1:6" ht="43.2" hidden="1" x14ac:dyDescent="0.3">
      <c r="A7427" s="29">
        <v>19</v>
      </c>
      <c r="B7427" s="30" t="s">
        <v>35838</v>
      </c>
      <c r="C7427" s="29" t="s">
        <v>35978</v>
      </c>
      <c r="D7427" s="30" t="s">
        <v>35979</v>
      </c>
      <c r="E7427" s="29" t="s">
        <v>14629</v>
      </c>
      <c r="F7427" s="30" t="s">
        <v>35986</v>
      </c>
    </row>
    <row r="7428" spans="1:6" ht="43.2" hidden="1" x14ac:dyDescent="0.3">
      <c r="A7428" s="29">
        <v>19</v>
      </c>
      <c r="B7428" s="30" t="s">
        <v>35838</v>
      </c>
      <c r="C7428" s="29" t="s">
        <v>35987</v>
      </c>
      <c r="D7428" s="30" t="s">
        <v>35988</v>
      </c>
      <c r="E7428" s="29" t="s">
        <v>14631</v>
      </c>
      <c r="F7428" s="30" t="s">
        <v>35989</v>
      </c>
    </row>
    <row r="7429" spans="1:6" ht="43.2" hidden="1" x14ac:dyDescent="0.3">
      <c r="A7429" s="29">
        <v>19</v>
      </c>
      <c r="B7429" s="30" t="s">
        <v>35838</v>
      </c>
      <c r="C7429" s="29" t="s">
        <v>35990</v>
      </c>
      <c r="D7429" s="30" t="s">
        <v>35991</v>
      </c>
      <c r="E7429" s="29" t="s">
        <v>14633</v>
      </c>
      <c r="F7429" s="30" t="s">
        <v>35992</v>
      </c>
    </row>
    <row r="7430" spans="1:6" ht="43.2" hidden="1" x14ac:dyDescent="0.3">
      <c r="A7430" s="29">
        <v>19</v>
      </c>
      <c r="B7430" s="30" t="s">
        <v>35838</v>
      </c>
      <c r="C7430" s="29" t="s">
        <v>35990</v>
      </c>
      <c r="D7430" s="30" t="s">
        <v>35991</v>
      </c>
      <c r="E7430" s="29" t="s">
        <v>14635</v>
      </c>
      <c r="F7430" s="30" t="s">
        <v>35993</v>
      </c>
    </row>
    <row r="7431" spans="1:6" ht="43.2" hidden="1" x14ac:dyDescent="0.3">
      <c r="A7431" s="29">
        <v>19</v>
      </c>
      <c r="B7431" s="30" t="s">
        <v>35838</v>
      </c>
      <c r="C7431" s="29" t="s">
        <v>35990</v>
      </c>
      <c r="D7431" s="30" t="s">
        <v>35991</v>
      </c>
      <c r="E7431" s="29" t="s">
        <v>14637</v>
      </c>
      <c r="F7431" s="30" t="s">
        <v>35994</v>
      </c>
    </row>
    <row r="7432" spans="1:6" ht="43.2" hidden="1" x14ac:dyDescent="0.3">
      <c r="A7432" s="29">
        <v>19</v>
      </c>
      <c r="B7432" s="30" t="s">
        <v>35838</v>
      </c>
      <c r="C7432" s="29" t="s">
        <v>35995</v>
      </c>
      <c r="D7432" s="30" t="s">
        <v>35996</v>
      </c>
      <c r="E7432" s="29" t="s">
        <v>14639</v>
      </c>
      <c r="F7432" s="30" t="s">
        <v>35997</v>
      </c>
    </row>
    <row r="7433" spans="1:6" ht="43.2" hidden="1" x14ac:dyDescent="0.3">
      <c r="A7433" s="29">
        <v>19</v>
      </c>
      <c r="B7433" s="30" t="s">
        <v>35838</v>
      </c>
      <c r="C7433" s="29" t="s">
        <v>35998</v>
      </c>
      <c r="D7433" s="30" t="s">
        <v>35999</v>
      </c>
      <c r="E7433" s="29" t="s">
        <v>14641</v>
      </c>
      <c r="F7433" s="30" t="s">
        <v>36000</v>
      </c>
    </row>
    <row r="7434" spans="1:6" ht="43.2" hidden="1" x14ac:dyDescent="0.3">
      <c r="A7434" s="29">
        <v>19</v>
      </c>
      <c r="B7434" s="30" t="s">
        <v>35838</v>
      </c>
      <c r="C7434" s="29" t="s">
        <v>35998</v>
      </c>
      <c r="D7434" s="30" t="s">
        <v>35999</v>
      </c>
      <c r="E7434" s="29" t="s">
        <v>14643</v>
      </c>
      <c r="F7434" s="30" t="s">
        <v>36001</v>
      </c>
    </row>
    <row r="7435" spans="1:6" ht="43.2" hidden="1" x14ac:dyDescent="0.3">
      <c r="A7435" s="29">
        <v>19</v>
      </c>
      <c r="B7435" s="30" t="s">
        <v>35838</v>
      </c>
      <c r="C7435" s="29" t="s">
        <v>35998</v>
      </c>
      <c r="D7435" s="30" t="s">
        <v>35999</v>
      </c>
      <c r="E7435" s="29" t="s">
        <v>14645</v>
      </c>
      <c r="F7435" s="30" t="s">
        <v>36002</v>
      </c>
    </row>
    <row r="7436" spans="1:6" ht="43.2" hidden="1" x14ac:dyDescent="0.3">
      <c r="A7436" s="29">
        <v>19</v>
      </c>
      <c r="B7436" s="30" t="s">
        <v>35838</v>
      </c>
      <c r="C7436" s="29" t="s">
        <v>36003</v>
      </c>
      <c r="D7436" s="30" t="s">
        <v>36004</v>
      </c>
      <c r="E7436" s="29" t="s">
        <v>14647</v>
      </c>
      <c r="F7436" s="30" t="s">
        <v>36005</v>
      </c>
    </row>
    <row r="7437" spans="1:6" ht="43.2" hidden="1" x14ac:dyDescent="0.3">
      <c r="A7437" s="29">
        <v>19</v>
      </c>
      <c r="B7437" s="30" t="s">
        <v>35838</v>
      </c>
      <c r="C7437" s="29" t="s">
        <v>36003</v>
      </c>
      <c r="D7437" s="30" t="s">
        <v>36004</v>
      </c>
      <c r="E7437" s="29" t="s">
        <v>14649</v>
      </c>
      <c r="F7437" s="30" t="s">
        <v>36006</v>
      </c>
    </row>
    <row r="7438" spans="1:6" ht="43.2" hidden="1" x14ac:dyDescent="0.3">
      <c r="A7438" s="29">
        <v>19</v>
      </c>
      <c r="B7438" s="30" t="s">
        <v>35838</v>
      </c>
      <c r="C7438" s="29" t="s">
        <v>36003</v>
      </c>
      <c r="D7438" s="30" t="s">
        <v>36004</v>
      </c>
      <c r="E7438" s="29" t="s">
        <v>14651</v>
      </c>
      <c r="F7438" s="30" t="s">
        <v>36007</v>
      </c>
    </row>
    <row r="7439" spans="1:6" ht="43.2" hidden="1" x14ac:dyDescent="0.3">
      <c r="A7439" s="29">
        <v>19</v>
      </c>
      <c r="B7439" s="30" t="s">
        <v>35838</v>
      </c>
      <c r="C7439" s="29" t="s">
        <v>36003</v>
      </c>
      <c r="D7439" s="30" t="s">
        <v>36004</v>
      </c>
      <c r="E7439" s="29" t="s">
        <v>14653</v>
      </c>
      <c r="F7439" s="30" t="s">
        <v>36008</v>
      </c>
    </row>
    <row r="7440" spans="1:6" ht="43.2" hidden="1" x14ac:dyDescent="0.3">
      <c r="A7440" s="29">
        <v>19</v>
      </c>
      <c r="B7440" s="30" t="s">
        <v>35838</v>
      </c>
      <c r="C7440" s="29" t="s">
        <v>36003</v>
      </c>
      <c r="D7440" s="30" t="s">
        <v>36004</v>
      </c>
      <c r="E7440" s="29" t="s">
        <v>14655</v>
      </c>
      <c r="F7440" s="30" t="s">
        <v>36009</v>
      </c>
    </row>
    <row r="7441" spans="1:6" ht="43.2" hidden="1" x14ac:dyDescent="0.3">
      <c r="A7441" s="29">
        <v>19</v>
      </c>
      <c r="B7441" s="30" t="s">
        <v>35838</v>
      </c>
      <c r="C7441" s="29" t="s">
        <v>36003</v>
      </c>
      <c r="D7441" s="30" t="s">
        <v>36004</v>
      </c>
      <c r="E7441" s="29" t="s">
        <v>14657</v>
      </c>
      <c r="F7441" s="30" t="s">
        <v>36010</v>
      </c>
    </row>
    <row r="7442" spans="1:6" ht="43.2" hidden="1" x14ac:dyDescent="0.3">
      <c r="A7442" s="29">
        <v>19</v>
      </c>
      <c r="B7442" s="30" t="s">
        <v>35838</v>
      </c>
      <c r="C7442" s="29" t="s">
        <v>36003</v>
      </c>
      <c r="D7442" s="30" t="s">
        <v>36004</v>
      </c>
      <c r="E7442" s="29" t="s">
        <v>14659</v>
      </c>
      <c r="F7442" s="30" t="s">
        <v>36011</v>
      </c>
    </row>
    <row r="7443" spans="1:6" ht="43.2" hidden="1" x14ac:dyDescent="0.3">
      <c r="A7443" s="29">
        <v>19</v>
      </c>
      <c r="B7443" s="30" t="s">
        <v>35838</v>
      </c>
      <c r="C7443" s="29" t="s">
        <v>36012</v>
      </c>
      <c r="D7443" s="30" t="s">
        <v>36013</v>
      </c>
      <c r="E7443" s="29" t="s">
        <v>14661</v>
      </c>
      <c r="F7443" s="30" t="s">
        <v>36014</v>
      </c>
    </row>
    <row r="7444" spans="1:6" ht="43.2" hidden="1" x14ac:dyDescent="0.3">
      <c r="A7444" s="29">
        <v>19</v>
      </c>
      <c r="B7444" s="30" t="s">
        <v>35838</v>
      </c>
      <c r="C7444" s="29" t="s">
        <v>36012</v>
      </c>
      <c r="D7444" s="30" t="s">
        <v>36013</v>
      </c>
      <c r="E7444" s="29" t="s">
        <v>14663</v>
      </c>
      <c r="F7444" s="30" t="s">
        <v>36015</v>
      </c>
    </row>
    <row r="7445" spans="1:6" ht="43.2" hidden="1" x14ac:dyDescent="0.3">
      <c r="A7445" s="29">
        <v>19</v>
      </c>
      <c r="B7445" s="30" t="s">
        <v>35838</v>
      </c>
      <c r="C7445" s="29" t="s">
        <v>36012</v>
      </c>
      <c r="D7445" s="30" t="s">
        <v>36013</v>
      </c>
      <c r="E7445" s="29" t="s">
        <v>14665</v>
      </c>
      <c r="F7445" s="30" t="s">
        <v>36016</v>
      </c>
    </row>
    <row r="7446" spans="1:6" ht="43.2" hidden="1" x14ac:dyDescent="0.3">
      <c r="A7446" s="29">
        <v>19</v>
      </c>
      <c r="B7446" s="30" t="s">
        <v>35838</v>
      </c>
      <c r="C7446" s="29" t="s">
        <v>36012</v>
      </c>
      <c r="D7446" s="30" t="s">
        <v>36013</v>
      </c>
      <c r="E7446" s="29" t="s">
        <v>14667</v>
      </c>
      <c r="F7446" s="30" t="s">
        <v>36017</v>
      </c>
    </row>
    <row r="7447" spans="1:6" ht="43.2" hidden="1" x14ac:dyDescent="0.3">
      <c r="A7447" s="29">
        <v>19</v>
      </c>
      <c r="B7447" s="30" t="s">
        <v>35838</v>
      </c>
      <c r="C7447" s="29" t="s">
        <v>36012</v>
      </c>
      <c r="D7447" s="30" t="s">
        <v>36013</v>
      </c>
      <c r="E7447" s="29" t="s">
        <v>14669</v>
      </c>
      <c r="F7447" s="30" t="s">
        <v>36018</v>
      </c>
    </row>
    <row r="7448" spans="1:6" ht="43.2" hidden="1" x14ac:dyDescent="0.3">
      <c r="A7448" s="29">
        <v>19</v>
      </c>
      <c r="B7448" s="30" t="s">
        <v>35838</v>
      </c>
      <c r="C7448" s="29" t="s">
        <v>36012</v>
      </c>
      <c r="D7448" s="30" t="s">
        <v>36013</v>
      </c>
      <c r="E7448" s="29" t="s">
        <v>14671</v>
      </c>
      <c r="F7448" s="30" t="s">
        <v>36019</v>
      </c>
    </row>
    <row r="7449" spans="1:6" ht="43.2" hidden="1" x14ac:dyDescent="0.3">
      <c r="A7449" s="29">
        <v>19</v>
      </c>
      <c r="B7449" s="30" t="s">
        <v>35838</v>
      </c>
      <c r="C7449" s="29" t="s">
        <v>36020</v>
      </c>
      <c r="D7449" s="30" t="s">
        <v>36021</v>
      </c>
      <c r="E7449" s="29" t="s">
        <v>14673</v>
      </c>
      <c r="F7449" s="30" t="s">
        <v>36022</v>
      </c>
    </row>
    <row r="7450" spans="1:6" ht="43.2" hidden="1" x14ac:dyDescent="0.3">
      <c r="A7450" s="29">
        <v>19</v>
      </c>
      <c r="B7450" s="30" t="s">
        <v>35838</v>
      </c>
      <c r="C7450" s="29" t="s">
        <v>36020</v>
      </c>
      <c r="D7450" s="30" t="s">
        <v>36021</v>
      </c>
      <c r="E7450" s="29" t="s">
        <v>14675</v>
      </c>
      <c r="F7450" s="30" t="s">
        <v>36023</v>
      </c>
    </row>
    <row r="7451" spans="1:6" ht="43.2" hidden="1" x14ac:dyDescent="0.3">
      <c r="A7451" s="29">
        <v>19</v>
      </c>
      <c r="B7451" s="30" t="s">
        <v>35838</v>
      </c>
      <c r="C7451" s="29" t="s">
        <v>36020</v>
      </c>
      <c r="D7451" s="30" t="s">
        <v>36021</v>
      </c>
      <c r="E7451" s="29" t="s">
        <v>14677</v>
      </c>
      <c r="F7451" s="30" t="s">
        <v>36024</v>
      </c>
    </row>
    <row r="7452" spans="1:6" ht="43.2" hidden="1" x14ac:dyDescent="0.3">
      <c r="A7452" s="29">
        <v>19</v>
      </c>
      <c r="B7452" s="30" t="s">
        <v>35838</v>
      </c>
      <c r="C7452" s="29" t="s">
        <v>36020</v>
      </c>
      <c r="D7452" s="30" t="s">
        <v>36021</v>
      </c>
      <c r="E7452" s="29" t="s">
        <v>14679</v>
      </c>
      <c r="F7452" s="30" t="s">
        <v>36025</v>
      </c>
    </row>
    <row r="7453" spans="1:6" ht="43.2" hidden="1" x14ac:dyDescent="0.3">
      <c r="A7453" s="29">
        <v>19</v>
      </c>
      <c r="B7453" s="30" t="s">
        <v>35838</v>
      </c>
      <c r="C7453" s="29" t="s">
        <v>36020</v>
      </c>
      <c r="D7453" s="30" t="s">
        <v>36021</v>
      </c>
      <c r="E7453" s="29" t="s">
        <v>14681</v>
      </c>
      <c r="F7453" s="30" t="s">
        <v>36026</v>
      </c>
    </row>
    <row r="7454" spans="1:6" ht="43.2" hidden="1" x14ac:dyDescent="0.3">
      <c r="A7454" s="29">
        <v>19</v>
      </c>
      <c r="B7454" s="30" t="s">
        <v>35838</v>
      </c>
      <c r="C7454" s="29" t="s">
        <v>36020</v>
      </c>
      <c r="D7454" s="30" t="s">
        <v>36021</v>
      </c>
      <c r="E7454" s="29" t="s">
        <v>14683</v>
      </c>
      <c r="F7454" s="30" t="s">
        <v>36027</v>
      </c>
    </row>
    <row r="7455" spans="1:6" ht="43.2" hidden="1" x14ac:dyDescent="0.3">
      <c r="A7455" s="29">
        <v>19</v>
      </c>
      <c r="B7455" s="30" t="s">
        <v>35838</v>
      </c>
      <c r="C7455" s="29" t="s">
        <v>36020</v>
      </c>
      <c r="D7455" s="30" t="s">
        <v>36021</v>
      </c>
      <c r="E7455" s="29" t="s">
        <v>14685</v>
      </c>
      <c r="F7455" s="30" t="s">
        <v>36028</v>
      </c>
    </row>
    <row r="7456" spans="1:6" ht="43.2" hidden="1" x14ac:dyDescent="0.3">
      <c r="A7456" s="29">
        <v>19</v>
      </c>
      <c r="B7456" s="30" t="s">
        <v>35838</v>
      </c>
      <c r="C7456" s="29" t="s">
        <v>36020</v>
      </c>
      <c r="D7456" s="30" t="s">
        <v>36021</v>
      </c>
      <c r="E7456" s="29" t="s">
        <v>14687</v>
      </c>
      <c r="F7456" s="30" t="s">
        <v>36029</v>
      </c>
    </row>
    <row r="7457" spans="1:6" ht="43.2" hidden="1" x14ac:dyDescent="0.3">
      <c r="A7457" s="29">
        <v>19</v>
      </c>
      <c r="B7457" s="30" t="s">
        <v>35838</v>
      </c>
      <c r="C7457" s="29" t="s">
        <v>36030</v>
      </c>
      <c r="D7457" s="30" t="s">
        <v>36031</v>
      </c>
      <c r="E7457" s="29" t="s">
        <v>14689</v>
      </c>
      <c r="F7457" s="30" t="s">
        <v>36032</v>
      </c>
    </row>
    <row r="7458" spans="1:6" ht="43.2" hidden="1" x14ac:dyDescent="0.3">
      <c r="A7458" s="29">
        <v>19</v>
      </c>
      <c r="B7458" s="30" t="s">
        <v>35838</v>
      </c>
      <c r="C7458" s="29" t="s">
        <v>36030</v>
      </c>
      <c r="D7458" s="30" t="s">
        <v>36031</v>
      </c>
      <c r="E7458" s="29" t="s">
        <v>14691</v>
      </c>
      <c r="F7458" s="30" t="s">
        <v>36033</v>
      </c>
    </row>
    <row r="7459" spans="1:6" ht="43.2" hidden="1" x14ac:dyDescent="0.3">
      <c r="A7459" s="29">
        <v>19</v>
      </c>
      <c r="B7459" s="30" t="s">
        <v>35838</v>
      </c>
      <c r="C7459" s="29" t="s">
        <v>36030</v>
      </c>
      <c r="D7459" s="30" t="s">
        <v>36031</v>
      </c>
      <c r="E7459" s="29" t="s">
        <v>14693</v>
      </c>
      <c r="F7459" s="30" t="s">
        <v>36034</v>
      </c>
    </row>
    <row r="7460" spans="1:6" ht="43.2" hidden="1" x14ac:dyDescent="0.3">
      <c r="A7460" s="29">
        <v>19</v>
      </c>
      <c r="B7460" s="30" t="s">
        <v>35838</v>
      </c>
      <c r="C7460" s="29" t="s">
        <v>36030</v>
      </c>
      <c r="D7460" s="30" t="s">
        <v>36031</v>
      </c>
      <c r="E7460" s="29" t="s">
        <v>14695</v>
      </c>
      <c r="F7460" s="30" t="s">
        <v>36035</v>
      </c>
    </row>
    <row r="7461" spans="1:6" ht="43.2" hidden="1" x14ac:dyDescent="0.3">
      <c r="A7461" s="29">
        <v>19</v>
      </c>
      <c r="B7461" s="30" t="s">
        <v>35838</v>
      </c>
      <c r="C7461" s="29" t="s">
        <v>36030</v>
      </c>
      <c r="D7461" s="30" t="s">
        <v>36031</v>
      </c>
      <c r="E7461" s="29" t="s">
        <v>14697</v>
      </c>
      <c r="F7461" s="30" t="s">
        <v>36036</v>
      </c>
    </row>
    <row r="7462" spans="1:6" ht="43.2" hidden="1" x14ac:dyDescent="0.3">
      <c r="A7462" s="29">
        <v>19</v>
      </c>
      <c r="B7462" s="30" t="s">
        <v>35838</v>
      </c>
      <c r="C7462" s="29" t="s">
        <v>36030</v>
      </c>
      <c r="D7462" s="30" t="s">
        <v>36031</v>
      </c>
      <c r="E7462" s="29" t="s">
        <v>14699</v>
      </c>
      <c r="F7462" s="30" t="s">
        <v>36037</v>
      </c>
    </row>
    <row r="7463" spans="1:6" ht="43.2" hidden="1" x14ac:dyDescent="0.3">
      <c r="A7463" s="29">
        <v>19</v>
      </c>
      <c r="B7463" s="30" t="s">
        <v>35838</v>
      </c>
      <c r="C7463" s="29" t="s">
        <v>36038</v>
      </c>
      <c r="D7463" s="30" t="s">
        <v>36039</v>
      </c>
      <c r="E7463" s="29" t="s">
        <v>14701</v>
      </c>
      <c r="F7463" s="30" t="s">
        <v>36040</v>
      </c>
    </row>
    <row r="7464" spans="1:6" ht="43.2" hidden="1" x14ac:dyDescent="0.3">
      <c r="A7464" s="29">
        <v>19</v>
      </c>
      <c r="B7464" s="30" t="s">
        <v>35838</v>
      </c>
      <c r="C7464" s="29" t="s">
        <v>36038</v>
      </c>
      <c r="D7464" s="30" t="s">
        <v>36039</v>
      </c>
      <c r="E7464" s="29" t="s">
        <v>14703</v>
      </c>
      <c r="F7464" s="30" t="s">
        <v>36041</v>
      </c>
    </row>
    <row r="7465" spans="1:6" ht="43.2" hidden="1" x14ac:dyDescent="0.3">
      <c r="A7465" s="29">
        <v>19</v>
      </c>
      <c r="B7465" s="30" t="s">
        <v>35838</v>
      </c>
      <c r="C7465" s="29" t="s">
        <v>36038</v>
      </c>
      <c r="D7465" s="30" t="s">
        <v>36039</v>
      </c>
      <c r="E7465" s="29" t="s">
        <v>14705</v>
      </c>
      <c r="F7465" s="30" t="s">
        <v>36042</v>
      </c>
    </row>
    <row r="7466" spans="1:6" ht="43.2" hidden="1" x14ac:dyDescent="0.3">
      <c r="A7466" s="29">
        <v>19</v>
      </c>
      <c r="B7466" s="30" t="s">
        <v>35838</v>
      </c>
      <c r="C7466" s="29" t="s">
        <v>36038</v>
      </c>
      <c r="D7466" s="30" t="s">
        <v>36039</v>
      </c>
      <c r="E7466" s="29" t="s">
        <v>14707</v>
      </c>
      <c r="F7466" s="30" t="s">
        <v>36043</v>
      </c>
    </row>
    <row r="7467" spans="1:6" ht="43.2" hidden="1" x14ac:dyDescent="0.3">
      <c r="A7467" s="29">
        <v>19</v>
      </c>
      <c r="B7467" s="30" t="s">
        <v>35838</v>
      </c>
      <c r="C7467" s="29" t="s">
        <v>36038</v>
      </c>
      <c r="D7467" s="30" t="s">
        <v>36039</v>
      </c>
      <c r="E7467" s="29" t="s">
        <v>14709</v>
      </c>
      <c r="F7467" s="30" t="s">
        <v>36044</v>
      </c>
    </row>
    <row r="7468" spans="1:6" ht="43.2" hidden="1" x14ac:dyDescent="0.3">
      <c r="A7468" s="29">
        <v>19</v>
      </c>
      <c r="B7468" s="30" t="s">
        <v>35838</v>
      </c>
      <c r="C7468" s="29" t="s">
        <v>36038</v>
      </c>
      <c r="D7468" s="30" t="s">
        <v>36039</v>
      </c>
      <c r="E7468" s="29" t="s">
        <v>14711</v>
      </c>
      <c r="F7468" s="30" t="s">
        <v>36045</v>
      </c>
    </row>
    <row r="7469" spans="1:6" ht="43.2" hidden="1" x14ac:dyDescent="0.3">
      <c r="A7469" s="29">
        <v>19</v>
      </c>
      <c r="B7469" s="30" t="s">
        <v>35838</v>
      </c>
      <c r="C7469" s="29" t="s">
        <v>36038</v>
      </c>
      <c r="D7469" s="30" t="s">
        <v>36039</v>
      </c>
      <c r="E7469" s="29" t="s">
        <v>14713</v>
      </c>
      <c r="F7469" s="30" t="s">
        <v>36046</v>
      </c>
    </row>
    <row r="7470" spans="1:6" ht="43.2" hidden="1" x14ac:dyDescent="0.3">
      <c r="A7470" s="29">
        <v>19</v>
      </c>
      <c r="B7470" s="30" t="s">
        <v>35838</v>
      </c>
      <c r="C7470" s="29" t="s">
        <v>36047</v>
      </c>
      <c r="D7470" s="30" t="s">
        <v>36048</v>
      </c>
      <c r="E7470" s="29" t="s">
        <v>14715</v>
      </c>
      <c r="F7470" s="30" t="s">
        <v>36049</v>
      </c>
    </row>
    <row r="7471" spans="1:6" ht="43.2" hidden="1" x14ac:dyDescent="0.3">
      <c r="A7471" s="29">
        <v>19</v>
      </c>
      <c r="B7471" s="30" t="s">
        <v>35838</v>
      </c>
      <c r="C7471" s="29" t="s">
        <v>36047</v>
      </c>
      <c r="D7471" s="30" t="s">
        <v>36048</v>
      </c>
      <c r="E7471" s="29" t="s">
        <v>14717</v>
      </c>
      <c r="F7471" s="30" t="s">
        <v>36050</v>
      </c>
    </row>
    <row r="7472" spans="1:6" ht="43.2" hidden="1" x14ac:dyDescent="0.3">
      <c r="A7472" s="29">
        <v>19</v>
      </c>
      <c r="B7472" s="30" t="s">
        <v>35838</v>
      </c>
      <c r="C7472" s="29" t="s">
        <v>36047</v>
      </c>
      <c r="D7472" s="30" t="s">
        <v>36048</v>
      </c>
      <c r="E7472" s="29" t="s">
        <v>14719</v>
      </c>
      <c r="F7472" s="30" t="s">
        <v>36051</v>
      </c>
    </row>
    <row r="7473" spans="1:6" ht="43.2" hidden="1" x14ac:dyDescent="0.3">
      <c r="A7473" s="29">
        <v>19</v>
      </c>
      <c r="B7473" s="30" t="s">
        <v>35838</v>
      </c>
      <c r="C7473" s="29" t="s">
        <v>36047</v>
      </c>
      <c r="D7473" s="30" t="s">
        <v>36048</v>
      </c>
      <c r="E7473" s="29" t="s">
        <v>14721</v>
      </c>
      <c r="F7473" s="30" t="s">
        <v>36052</v>
      </c>
    </row>
    <row r="7474" spans="1:6" ht="43.2" hidden="1" x14ac:dyDescent="0.3">
      <c r="A7474" s="29">
        <v>19</v>
      </c>
      <c r="B7474" s="30" t="s">
        <v>35838</v>
      </c>
      <c r="C7474" s="29" t="s">
        <v>36047</v>
      </c>
      <c r="D7474" s="30" t="s">
        <v>36048</v>
      </c>
      <c r="E7474" s="29" t="s">
        <v>14723</v>
      </c>
      <c r="F7474" s="30" t="s">
        <v>36053</v>
      </c>
    </row>
    <row r="7475" spans="1:6" ht="43.2" hidden="1" x14ac:dyDescent="0.3">
      <c r="A7475" s="29">
        <v>19</v>
      </c>
      <c r="B7475" s="30" t="s">
        <v>35838</v>
      </c>
      <c r="C7475" s="29" t="s">
        <v>36047</v>
      </c>
      <c r="D7475" s="30" t="s">
        <v>36048</v>
      </c>
      <c r="E7475" s="29" t="s">
        <v>14725</v>
      </c>
      <c r="F7475" s="30" t="s">
        <v>36054</v>
      </c>
    </row>
    <row r="7476" spans="1:6" ht="43.2" hidden="1" x14ac:dyDescent="0.3">
      <c r="A7476" s="29">
        <v>19</v>
      </c>
      <c r="B7476" s="30" t="s">
        <v>35838</v>
      </c>
      <c r="C7476" s="29" t="s">
        <v>36047</v>
      </c>
      <c r="D7476" s="30" t="s">
        <v>36048</v>
      </c>
      <c r="E7476" s="29" t="s">
        <v>14727</v>
      </c>
      <c r="F7476" s="30" t="s">
        <v>36055</v>
      </c>
    </row>
    <row r="7477" spans="1:6" ht="43.2" hidden="1" x14ac:dyDescent="0.3">
      <c r="A7477" s="29">
        <v>19</v>
      </c>
      <c r="B7477" s="30" t="s">
        <v>35838</v>
      </c>
      <c r="C7477" s="29" t="s">
        <v>36047</v>
      </c>
      <c r="D7477" s="30" t="s">
        <v>36048</v>
      </c>
      <c r="E7477" s="29" t="s">
        <v>14729</v>
      </c>
      <c r="F7477" s="30" t="s">
        <v>36056</v>
      </c>
    </row>
    <row r="7478" spans="1:6" ht="43.2" hidden="1" x14ac:dyDescent="0.3">
      <c r="A7478" s="29">
        <v>19</v>
      </c>
      <c r="B7478" s="30" t="s">
        <v>35838</v>
      </c>
      <c r="C7478" s="29" t="s">
        <v>36047</v>
      </c>
      <c r="D7478" s="30" t="s">
        <v>36048</v>
      </c>
      <c r="E7478" s="29" t="s">
        <v>14731</v>
      </c>
      <c r="F7478" s="30" t="s">
        <v>36057</v>
      </c>
    </row>
    <row r="7479" spans="1:6" ht="43.2" hidden="1" x14ac:dyDescent="0.3">
      <c r="A7479" s="29">
        <v>19</v>
      </c>
      <c r="B7479" s="30" t="s">
        <v>35838</v>
      </c>
      <c r="C7479" s="29" t="s">
        <v>36058</v>
      </c>
      <c r="D7479" s="30" t="s">
        <v>36059</v>
      </c>
      <c r="E7479" s="29" t="s">
        <v>14733</v>
      </c>
      <c r="F7479" s="30" t="s">
        <v>36060</v>
      </c>
    </row>
    <row r="7480" spans="1:6" ht="43.2" hidden="1" x14ac:dyDescent="0.3">
      <c r="A7480" s="29">
        <v>19</v>
      </c>
      <c r="B7480" s="30" t="s">
        <v>35838</v>
      </c>
      <c r="C7480" s="29" t="s">
        <v>36058</v>
      </c>
      <c r="D7480" s="30" t="s">
        <v>36059</v>
      </c>
      <c r="E7480" s="29" t="s">
        <v>14735</v>
      </c>
      <c r="F7480" s="30" t="s">
        <v>36061</v>
      </c>
    </row>
    <row r="7481" spans="1:6" ht="43.2" hidden="1" x14ac:dyDescent="0.3">
      <c r="A7481" s="29">
        <v>19</v>
      </c>
      <c r="B7481" s="30" t="s">
        <v>35838</v>
      </c>
      <c r="C7481" s="29" t="s">
        <v>36058</v>
      </c>
      <c r="D7481" s="30" t="s">
        <v>36059</v>
      </c>
      <c r="E7481" s="29" t="s">
        <v>14737</v>
      </c>
      <c r="F7481" s="30" t="s">
        <v>36062</v>
      </c>
    </row>
    <row r="7482" spans="1:6" ht="43.2" hidden="1" x14ac:dyDescent="0.3">
      <c r="A7482" s="29">
        <v>19</v>
      </c>
      <c r="B7482" s="30" t="s">
        <v>35838</v>
      </c>
      <c r="C7482" s="29" t="s">
        <v>36063</v>
      </c>
      <c r="D7482" s="30" t="s">
        <v>36064</v>
      </c>
      <c r="E7482" s="29" t="s">
        <v>14739</v>
      </c>
      <c r="F7482" s="30" t="s">
        <v>36065</v>
      </c>
    </row>
    <row r="7483" spans="1:6" ht="43.2" hidden="1" x14ac:dyDescent="0.3">
      <c r="A7483" s="29">
        <v>19</v>
      </c>
      <c r="B7483" s="30" t="s">
        <v>35838</v>
      </c>
      <c r="C7483" s="29" t="s">
        <v>36063</v>
      </c>
      <c r="D7483" s="30" t="s">
        <v>36064</v>
      </c>
      <c r="E7483" s="29" t="s">
        <v>14741</v>
      </c>
      <c r="F7483" s="30" t="s">
        <v>36066</v>
      </c>
    </row>
    <row r="7484" spans="1:6" ht="43.2" hidden="1" x14ac:dyDescent="0.3">
      <c r="A7484" s="29">
        <v>19</v>
      </c>
      <c r="B7484" s="30" t="s">
        <v>35838</v>
      </c>
      <c r="C7484" s="29" t="s">
        <v>36063</v>
      </c>
      <c r="D7484" s="30" t="s">
        <v>36064</v>
      </c>
      <c r="E7484" s="29" t="s">
        <v>14743</v>
      </c>
      <c r="F7484" s="30" t="s">
        <v>36067</v>
      </c>
    </row>
    <row r="7485" spans="1:6" ht="43.2" hidden="1" x14ac:dyDescent="0.3">
      <c r="A7485" s="29">
        <v>19</v>
      </c>
      <c r="B7485" s="30" t="s">
        <v>35838</v>
      </c>
      <c r="C7485" s="29" t="s">
        <v>36063</v>
      </c>
      <c r="D7485" s="30" t="s">
        <v>36064</v>
      </c>
      <c r="E7485" s="29" t="s">
        <v>14745</v>
      </c>
      <c r="F7485" s="30" t="s">
        <v>36068</v>
      </c>
    </row>
    <row r="7486" spans="1:6" ht="43.2" hidden="1" x14ac:dyDescent="0.3">
      <c r="A7486" s="29">
        <v>19</v>
      </c>
      <c r="B7486" s="30" t="s">
        <v>35838</v>
      </c>
      <c r="C7486" s="29" t="s">
        <v>36063</v>
      </c>
      <c r="D7486" s="30" t="s">
        <v>36064</v>
      </c>
      <c r="E7486" s="29" t="s">
        <v>14747</v>
      </c>
      <c r="F7486" s="30" t="s">
        <v>36069</v>
      </c>
    </row>
    <row r="7487" spans="1:6" ht="43.2" hidden="1" x14ac:dyDescent="0.3">
      <c r="A7487" s="29">
        <v>19</v>
      </c>
      <c r="B7487" s="30" t="s">
        <v>35838</v>
      </c>
      <c r="C7487" s="29" t="s">
        <v>36063</v>
      </c>
      <c r="D7487" s="30" t="s">
        <v>36064</v>
      </c>
      <c r="E7487" s="29" t="s">
        <v>14749</v>
      </c>
      <c r="F7487" s="30" t="s">
        <v>36070</v>
      </c>
    </row>
    <row r="7488" spans="1:6" ht="43.2" hidden="1" x14ac:dyDescent="0.3">
      <c r="A7488" s="29">
        <v>19</v>
      </c>
      <c r="B7488" s="30" t="s">
        <v>35838</v>
      </c>
      <c r="C7488" s="29" t="s">
        <v>36063</v>
      </c>
      <c r="D7488" s="30" t="s">
        <v>36064</v>
      </c>
      <c r="E7488" s="29" t="s">
        <v>14751</v>
      </c>
      <c r="F7488" s="30" t="s">
        <v>36071</v>
      </c>
    </row>
    <row r="7489" spans="1:6" ht="43.2" hidden="1" x14ac:dyDescent="0.3">
      <c r="A7489" s="29">
        <v>19</v>
      </c>
      <c r="B7489" s="30" t="s">
        <v>35838</v>
      </c>
      <c r="C7489" s="29" t="s">
        <v>36063</v>
      </c>
      <c r="D7489" s="30" t="s">
        <v>36064</v>
      </c>
      <c r="E7489" s="29" t="s">
        <v>14753</v>
      </c>
      <c r="F7489" s="30" t="s">
        <v>36072</v>
      </c>
    </row>
    <row r="7490" spans="1:6" ht="43.2" hidden="1" x14ac:dyDescent="0.3">
      <c r="A7490" s="29">
        <v>19</v>
      </c>
      <c r="B7490" s="30" t="s">
        <v>35838</v>
      </c>
      <c r="C7490" s="29" t="s">
        <v>36063</v>
      </c>
      <c r="D7490" s="30" t="s">
        <v>36064</v>
      </c>
      <c r="E7490" s="29" t="s">
        <v>14755</v>
      </c>
      <c r="F7490" s="30" t="s">
        <v>36073</v>
      </c>
    </row>
    <row r="7491" spans="1:6" ht="43.2" hidden="1" x14ac:dyDescent="0.3">
      <c r="A7491" s="29">
        <v>19</v>
      </c>
      <c r="B7491" s="30" t="s">
        <v>35838</v>
      </c>
      <c r="C7491" s="29" t="s">
        <v>36063</v>
      </c>
      <c r="D7491" s="30" t="s">
        <v>36064</v>
      </c>
      <c r="E7491" s="29" t="s">
        <v>14757</v>
      </c>
      <c r="F7491" s="30" t="s">
        <v>36074</v>
      </c>
    </row>
    <row r="7492" spans="1:6" ht="43.2" hidden="1" x14ac:dyDescent="0.3">
      <c r="A7492" s="29">
        <v>19</v>
      </c>
      <c r="B7492" s="30" t="s">
        <v>35838</v>
      </c>
      <c r="C7492" s="29" t="s">
        <v>36075</v>
      </c>
      <c r="D7492" s="30" t="s">
        <v>36076</v>
      </c>
      <c r="E7492" s="29" t="s">
        <v>14759</v>
      </c>
      <c r="F7492" s="30" t="s">
        <v>36077</v>
      </c>
    </row>
    <row r="7493" spans="1:6" ht="43.2" hidden="1" x14ac:dyDescent="0.3">
      <c r="A7493" s="29">
        <v>19</v>
      </c>
      <c r="B7493" s="30" t="s">
        <v>35838</v>
      </c>
      <c r="C7493" s="29" t="s">
        <v>36075</v>
      </c>
      <c r="D7493" s="30" t="s">
        <v>36076</v>
      </c>
      <c r="E7493" s="29" t="s">
        <v>14761</v>
      </c>
      <c r="F7493" s="30" t="s">
        <v>36078</v>
      </c>
    </row>
    <row r="7494" spans="1:6" ht="43.2" hidden="1" x14ac:dyDescent="0.3">
      <c r="A7494" s="29">
        <v>19</v>
      </c>
      <c r="B7494" s="30" t="s">
        <v>35838</v>
      </c>
      <c r="C7494" s="29" t="s">
        <v>36079</v>
      </c>
      <c r="D7494" s="30" t="s">
        <v>36080</v>
      </c>
      <c r="E7494" s="29" t="s">
        <v>14763</v>
      </c>
      <c r="F7494" s="30" t="s">
        <v>36081</v>
      </c>
    </row>
    <row r="7495" spans="1:6" ht="43.2" hidden="1" x14ac:dyDescent="0.3">
      <c r="A7495" s="29">
        <v>19</v>
      </c>
      <c r="B7495" s="30" t="s">
        <v>35838</v>
      </c>
      <c r="C7495" s="29" t="s">
        <v>36079</v>
      </c>
      <c r="D7495" s="30" t="s">
        <v>36080</v>
      </c>
      <c r="E7495" s="29" t="s">
        <v>14765</v>
      </c>
      <c r="F7495" s="30" t="s">
        <v>36082</v>
      </c>
    </row>
    <row r="7496" spans="1:6" ht="43.2" hidden="1" x14ac:dyDescent="0.3">
      <c r="A7496" s="29">
        <v>19</v>
      </c>
      <c r="B7496" s="30" t="s">
        <v>35838</v>
      </c>
      <c r="C7496" s="29" t="s">
        <v>36079</v>
      </c>
      <c r="D7496" s="30" t="s">
        <v>36080</v>
      </c>
      <c r="E7496" s="29" t="s">
        <v>14767</v>
      </c>
      <c r="F7496" s="30" t="s">
        <v>36083</v>
      </c>
    </row>
    <row r="7497" spans="1:6" ht="43.2" hidden="1" x14ac:dyDescent="0.3">
      <c r="A7497" s="29">
        <v>19</v>
      </c>
      <c r="B7497" s="30" t="s">
        <v>35838</v>
      </c>
      <c r="C7497" s="29" t="s">
        <v>36079</v>
      </c>
      <c r="D7497" s="30" t="s">
        <v>36080</v>
      </c>
      <c r="E7497" s="29" t="s">
        <v>14769</v>
      </c>
      <c r="F7497" s="30" t="s">
        <v>36084</v>
      </c>
    </row>
    <row r="7498" spans="1:6" ht="43.2" hidden="1" x14ac:dyDescent="0.3">
      <c r="A7498" s="29">
        <v>19</v>
      </c>
      <c r="B7498" s="30" t="s">
        <v>35838</v>
      </c>
      <c r="C7498" s="29" t="s">
        <v>36085</v>
      </c>
      <c r="D7498" s="30" t="s">
        <v>36086</v>
      </c>
      <c r="E7498" s="29" t="s">
        <v>14771</v>
      </c>
      <c r="F7498" s="30" t="s">
        <v>36087</v>
      </c>
    </row>
    <row r="7499" spans="1:6" ht="43.2" hidden="1" x14ac:dyDescent="0.3">
      <c r="A7499" s="29">
        <v>19</v>
      </c>
      <c r="B7499" s="30" t="s">
        <v>35838</v>
      </c>
      <c r="C7499" s="29" t="s">
        <v>36085</v>
      </c>
      <c r="D7499" s="30" t="s">
        <v>36086</v>
      </c>
      <c r="E7499" s="29" t="s">
        <v>14773</v>
      </c>
      <c r="F7499" s="30" t="s">
        <v>36088</v>
      </c>
    </row>
    <row r="7500" spans="1:6" ht="43.2" hidden="1" x14ac:dyDescent="0.3">
      <c r="A7500" s="29">
        <v>19</v>
      </c>
      <c r="B7500" s="30" t="s">
        <v>35838</v>
      </c>
      <c r="C7500" s="29" t="s">
        <v>36085</v>
      </c>
      <c r="D7500" s="30" t="s">
        <v>36086</v>
      </c>
      <c r="E7500" s="29" t="s">
        <v>14775</v>
      </c>
      <c r="F7500" s="30" t="s">
        <v>36089</v>
      </c>
    </row>
    <row r="7501" spans="1:6" ht="43.2" hidden="1" x14ac:dyDescent="0.3">
      <c r="A7501" s="29">
        <v>19</v>
      </c>
      <c r="B7501" s="30" t="s">
        <v>35838</v>
      </c>
      <c r="C7501" s="29" t="s">
        <v>36085</v>
      </c>
      <c r="D7501" s="30" t="s">
        <v>36086</v>
      </c>
      <c r="E7501" s="29" t="s">
        <v>14777</v>
      </c>
      <c r="F7501" s="30" t="s">
        <v>36090</v>
      </c>
    </row>
    <row r="7502" spans="1:6" ht="43.2" hidden="1" x14ac:dyDescent="0.3">
      <c r="A7502" s="29">
        <v>19</v>
      </c>
      <c r="B7502" s="30" t="s">
        <v>35838</v>
      </c>
      <c r="C7502" s="29" t="s">
        <v>36085</v>
      </c>
      <c r="D7502" s="30" t="s">
        <v>36086</v>
      </c>
      <c r="E7502" s="29" t="s">
        <v>14779</v>
      </c>
      <c r="F7502" s="30" t="s">
        <v>36091</v>
      </c>
    </row>
    <row r="7503" spans="1:6" ht="43.2" hidden="1" x14ac:dyDescent="0.3">
      <c r="A7503" s="29">
        <v>19</v>
      </c>
      <c r="B7503" s="30" t="s">
        <v>35838</v>
      </c>
      <c r="C7503" s="29" t="s">
        <v>36085</v>
      </c>
      <c r="D7503" s="30" t="s">
        <v>36086</v>
      </c>
      <c r="E7503" s="29" t="s">
        <v>14781</v>
      </c>
      <c r="F7503" s="30" t="s">
        <v>36092</v>
      </c>
    </row>
    <row r="7504" spans="1:6" ht="43.2" hidden="1" x14ac:dyDescent="0.3">
      <c r="A7504" s="29">
        <v>19</v>
      </c>
      <c r="B7504" s="30" t="s">
        <v>35838</v>
      </c>
      <c r="C7504" s="29" t="s">
        <v>36093</v>
      </c>
      <c r="D7504" s="30" t="s">
        <v>36094</v>
      </c>
      <c r="E7504" s="29" t="s">
        <v>14783</v>
      </c>
      <c r="F7504" s="30" t="s">
        <v>36095</v>
      </c>
    </row>
    <row r="7505" spans="1:6" ht="43.2" hidden="1" x14ac:dyDescent="0.3">
      <c r="A7505" s="29">
        <v>19</v>
      </c>
      <c r="B7505" s="30" t="s">
        <v>35838</v>
      </c>
      <c r="C7505" s="29" t="s">
        <v>36093</v>
      </c>
      <c r="D7505" s="30" t="s">
        <v>36094</v>
      </c>
      <c r="E7505" s="29" t="s">
        <v>14785</v>
      </c>
      <c r="F7505" s="30" t="s">
        <v>36096</v>
      </c>
    </row>
    <row r="7506" spans="1:6" ht="43.2" hidden="1" x14ac:dyDescent="0.3">
      <c r="A7506" s="29">
        <v>19</v>
      </c>
      <c r="B7506" s="30" t="s">
        <v>35838</v>
      </c>
      <c r="C7506" s="29" t="s">
        <v>36093</v>
      </c>
      <c r="D7506" s="30" t="s">
        <v>36094</v>
      </c>
      <c r="E7506" s="29" t="s">
        <v>14787</v>
      </c>
      <c r="F7506" s="30" t="s">
        <v>36097</v>
      </c>
    </row>
    <row r="7507" spans="1:6" ht="43.2" hidden="1" x14ac:dyDescent="0.3">
      <c r="A7507" s="29">
        <v>19</v>
      </c>
      <c r="B7507" s="30" t="s">
        <v>35838</v>
      </c>
      <c r="C7507" s="29" t="s">
        <v>36093</v>
      </c>
      <c r="D7507" s="30" t="s">
        <v>36094</v>
      </c>
      <c r="E7507" s="29" t="s">
        <v>14789</v>
      </c>
      <c r="F7507" s="30" t="s">
        <v>36098</v>
      </c>
    </row>
    <row r="7508" spans="1:6" ht="43.2" hidden="1" x14ac:dyDescent="0.3">
      <c r="A7508" s="29">
        <v>19</v>
      </c>
      <c r="B7508" s="30" t="s">
        <v>35838</v>
      </c>
      <c r="C7508" s="29" t="s">
        <v>36093</v>
      </c>
      <c r="D7508" s="30" t="s">
        <v>36094</v>
      </c>
      <c r="E7508" s="29" t="s">
        <v>14791</v>
      </c>
      <c r="F7508" s="30" t="s">
        <v>36099</v>
      </c>
    </row>
    <row r="7509" spans="1:6" ht="43.2" hidden="1" x14ac:dyDescent="0.3">
      <c r="A7509" s="29">
        <v>19</v>
      </c>
      <c r="B7509" s="30" t="s">
        <v>35838</v>
      </c>
      <c r="C7509" s="29" t="s">
        <v>36093</v>
      </c>
      <c r="D7509" s="30" t="s">
        <v>36094</v>
      </c>
      <c r="E7509" s="29" t="s">
        <v>14793</v>
      </c>
      <c r="F7509" s="30" t="s">
        <v>36100</v>
      </c>
    </row>
    <row r="7510" spans="1:6" ht="43.2" hidden="1" x14ac:dyDescent="0.3">
      <c r="A7510" s="29">
        <v>19</v>
      </c>
      <c r="B7510" s="30" t="s">
        <v>35838</v>
      </c>
      <c r="C7510" s="29" t="s">
        <v>36093</v>
      </c>
      <c r="D7510" s="30" t="s">
        <v>36094</v>
      </c>
      <c r="E7510" s="29" t="s">
        <v>14795</v>
      </c>
      <c r="F7510" s="30" t="s">
        <v>36101</v>
      </c>
    </row>
    <row r="7511" spans="1:6" ht="43.2" hidden="1" x14ac:dyDescent="0.3">
      <c r="A7511" s="29">
        <v>19</v>
      </c>
      <c r="B7511" s="30" t="s">
        <v>35838</v>
      </c>
      <c r="C7511" s="29" t="s">
        <v>36093</v>
      </c>
      <c r="D7511" s="30" t="s">
        <v>36094</v>
      </c>
      <c r="E7511" s="29" t="s">
        <v>14797</v>
      </c>
      <c r="F7511" s="30" t="s">
        <v>36102</v>
      </c>
    </row>
    <row r="7512" spans="1:6" ht="43.2" hidden="1" x14ac:dyDescent="0.3">
      <c r="A7512" s="29">
        <v>19</v>
      </c>
      <c r="B7512" s="30" t="s">
        <v>35838</v>
      </c>
      <c r="C7512" s="29" t="s">
        <v>36103</v>
      </c>
      <c r="D7512" s="30" t="s">
        <v>36104</v>
      </c>
      <c r="E7512" s="29" t="s">
        <v>14799</v>
      </c>
      <c r="F7512" s="30" t="s">
        <v>36105</v>
      </c>
    </row>
    <row r="7513" spans="1:6" ht="43.2" hidden="1" x14ac:dyDescent="0.3">
      <c r="A7513" s="29">
        <v>19</v>
      </c>
      <c r="B7513" s="30" t="s">
        <v>35838</v>
      </c>
      <c r="C7513" s="29" t="s">
        <v>36103</v>
      </c>
      <c r="D7513" s="30" t="s">
        <v>36104</v>
      </c>
      <c r="E7513" s="29" t="s">
        <v>14801</v>
      </c>
      <c r="F7513" s="30" t="s">
        <v>36106</v>
      </c>
    </row>
    <row r="7514" spans="1:6" ht="43.2" hidden="1" x14ac:dyDescent="0.3">
      <c r="A7514" s="29">
        <v>19</v>
      </c>
      <c r="B7514" s="30" t="s">
        <v>35838</v>
      </c>
      <c r="C7514" s="29" t="s">
        <v>36103</v>
      </c>
      <c r="D7514" s="30" t="s">
        <v>36104</v>
      </c>
      <c r="E7514" s="29" t="s">
        <v>14803</v>
      </c>
      <c r="F7514" s="30" t="s">
        <v>36107</v>
      </c>
    </row>
    <row r="7515" spans="1:6" ht="43.2" hidden="1" x14ac:dyDescent="0.3">
      <c r="A7515" s="29">
        <v>19</v>
      </c>
      <c r="B7515" s="30" t="s">
        <v>35838</v>
      </c>
      <c r="C7515" s="29" t="s">
        <v>36103</v>
      </c>
      <c r="D7515" s="30" t="s">
        <v>36104</v>
      </c>
      <c r="E7515" s="29" t="s">
        <v>14805</v>
      </c>
      <c r="F7515" s="30" t="s">
        <v>36108</v>
      </c>
    </row>
    <row r="7516" spans="1:6" ht="43.2" hidden="1" x14ac:dyDescent="0.3">
      <c r="A7516" s="29">
        <v>19</v>
      </c>
      <c r="B7516" s="30" t="s">
        <v>35838</v>
      </c>
      <c r="C7516" s="29" t="s">
        <v>36103</v>
      </c>
      <c r="D7516" s="30" t="s">
        <v>36104</v>
      </c>
      <c r="E7516" s="29" t="s">
        <v>14807</v>
      </c>
      <c r="F7516" s="30" t="s">
        <v>36109</v>
      </c>
    </row>
    <row r="7517" spans="1:6" ht="43.2" hidden="1" x14ac:dyDescent="0.3">
      <c r="A7517" s="29">
        <v>19</v>
      </c>
      <c r="B7517" s="30" t="s">
        <v>35838</v>
      </c>
      <c r="C7517" s="29" t="s">
        <v>36103</v>
      </c>
      <c r="D7517" s="30" t="s">
        <v>36104</v>
      </c>
      <c r="E7517" s="29" t="s">
        <v>14809</v>
      </c>
      <c r="F7517" s="30" t="s">
        <v>36110</v>
      </c>
    </row>
    <row r="7518" spans="1:6" ht="43.2" hidden="1" x14ac:dyDescent="0.3">
      <c r="A7518" s="29">
        <v>19</v>
      </c>
      <c r="B7518" s="30" t="s">
        <v>35838</v>
      </c>
      <c r="C7518" s="29" t="s">
        <v>36103</v>
      </c>
      <c r="D7518" s="30" t="s">
        <v>36104</v>
      </c>
      <c r="E7518" s="29" t="s">
        <v>14811</v>
      </c>
      <c r="F7518" s="30" t="s">
        <v>36111</v>
      </c>
    </row>
    <row r="7519" spans="1:6" ht="43.2" hidden="1" x14ac:dyDescent="0.3">
      <c r="A7519" s="29">
        <v>19</v>
      </c>
      <c r="B7519" s="30" t="s">
        <v>35838</v>
      </c>
      <c r="C7519" s="29" t="s">
        <v>36103</v>
      </c>
      <c r="D7519" s="30" t="s">
        <v>36104</v>
      </c>
      <c r="E7519" s="29" t="s">
        <v>14813</v>
      </c>
      <c r="F7519" s="30" t="s">
        <v>36112</v>
      </c>
    </row>
    <row r="7520" spans="1:6" ht="43.2" hidden="1" x14ac:dyDescent="0.3">
      <c r="A7520" s="29">
        <v>19</v>
      </c>
      <c r="B7520" s="30" t="s">
        <v>35838</v>
      </c>
      <c r="C7520" s="29" t="s">
        <v>36113</v>
      </c>
      <c r="D7520" s="30" t="s">
        <v>36114</v>
      </c>
      <c r="E7520" s="29" t="s">
        <v>14815</v>
      </c>
      <c r="F7520" s="30" t="s">
        <v>36115</v>
      </c>
    </row>
    <row r="7521" spans="1:6" ht="43.2" hidden="1" x14ac:dyDescent="0.3">
      <c r="A7521" s="29">
        <v>19</v>
      </c>
      <c r="B7521" s="30" t="s">
        <v>35838</v>
      </c>
      <c r="C7521" s="29" t="s">
        <v>36113</v>
      </c>
      <c r="D7521" s="30" t="s">
        <v>36114</v>
      </c>
      <c r="E7521" s="29" t="s">
        <v>14817</v>
      </c>
      <c r="F7521" s="30" t="s">
        <v>36116</v>
      </c>
    </row>
    <row r="7522" spans="1:6" ht="43.2" hidden="1" x14ac:dyDescent="0.3">
      <c r="A7522" s="29">
        <v>19</v>
      </c>
      <c r="B7522" s="30" t="s">
        <v>35838</v>
      </c>
      <c r="C7522" s="29" t="s">
        <v>36113</v>
      </c>
      <c r="D7522" s="30" t="s">
        <v>36114</v>
      </c>
      <c r="E7522" s="29" t="s">
        <v>14819</v>
      </c>
      <c r="F7522" s="30" t="s">
        <v>36117</v>
      </c>
    </row>
    <row r="7523" spans="1:6" ht="43.2" hidden="1" x14ac:dyDescent="0.3">
      <c r="A7523" s="29">
        <v>19</v>
      </c>
      <c r="B7523" s="30" t="s">
        <v>35838</v>
      </c>
      <c r="C7523" s="29" t="s">
        <v>36113</v>
      </c>
      <c r="D7523" s="30" t="s">
        <v>36114</v>
      </c>
      <c r="E7523" s="29" t="s">
        <v>14821</v>
      </c>
      <c r="F7523" s="30" t="s">
        <v>36118</v>
      </c>
    </row>
    <row r="7524" spans="1:6" ht="43.2" hidden="1" x14ac:dyDescent="0.3">
      <c r="A7524" s="29">
        <v>19</v>
      </c>
      <c r="B7524" s="30" t="s">
        <v>35838</v>
      </c>
      <c r="C7524" s="29" t="s">
        <v>36113</v>
      </c>
      <c r="D7524" s="30" t="s">
        <v>36114</v>
      </c>
      <c r="E7524" s="29" t="s">
        <v>14823</v>
      </c>
      <c r="F7524" s="30" t="s">
        <v>36119</v>
      </c>
    </row>
    <row r="7525" spans="1:6" ht="43.2" hidden="1" x14ac:dyDescent="0.3">
      <c r="A7525" s="29">
        <v>19</v>
      </c>
      <c r="B7525" s="30" t="s">
        <v>35838</v>
      </c>
      <c r="C7525" s="29" t="s">
        <v>36113</v>
      </c>
      <c r="D7525" s="30" t="s">
        <v>36114</v>
      </c>
      <c r="E7525" s="29" t="s">
        <v>14825</v>
      </c>
      <c r="F7525" s="30" t="s">
        <v>36120</v>
      </c>
    </row>
    <row r="7526" spans="1:6" ht="43.2" hidden="1" x14ac:dyDescent="0.3">
      <c r="A7526" s="29">
        <v>19</v>
      </c>
      <c r="B7526" s="30" t="s">
        <v>35838</v>
      </c>
      <c r="C7526" s="29" t="s">
        <v>36113</v>
      </c>
      <c r="D7526" s="30" t="s">
        <v>36114</v>
      </c>
      <c r="E7526" s="29" t="s">
        <v>14827</v>
      </c>
      <c r="F7526" s="30" t="s">
        <v>36121</v>
      </c>
    </row>
    <row r="7527" spans="1:6" ht="43.2" hidden="1" x14ac:dyDescent="0.3">
      <c r="A7527" s="29">
        <v>19</v>
      </c>
      <c r="B7527" s="30" t="s">
        <v>35838</v>
      </c>
      <c r="C7527" s="29" t="s">
        <v>36113</v>
      </c>
      <c r="D7527" s="30" t="s">
        <v>36114</v>
      </c>
      <c r="E7527" s="29" t="s">
        <v>14829</v>
      </c>
      <c r="F7527" s="30" t="s">
        <v>36122</v>
      </c>
    </row>
    <row r="7528" spans="1:6" ht="43.2" hidden="1" x14ac:dyDescent="0.3">
      <c r="A7528" s="29">
        <v>19</v>
      </c>
      <c r="B7528" s="30" t="s">
        <v>35838</v>
      </c>
      <c r="C7528" s="29" t="s">
        <v>36123</v>
      </c>
      <c r="D7528" s="30" t="s">
        <v>36124</v>
      </c>
      <c r="E7528" s="29" t="s">
        <v>14831</v>
      </c>
      <c r="F7528" s="30" t="s">
        <v>36125</v>
      </c>
    </row>
    <row r="7529" spans="1:6" ht="43.2" hidden="1" x14ac:dyDescent="0.3">
      <c r="A7529" s="29">
        <v>19</v>
      </c>
      <c r="B7529" s="30" t="s">
        <v>35838</v>
      </c>
      <c r="C7529" s="29" t="s">
        <v>36123</v>
      </c>
      <c r="D7529" s="30" t="s">
        <v>36124</v>
      </c>
      <c r="E7529" s="29" t="s">
        <v>14833</v>
      </c>
      <c r="F7529" s="30" t="s">
        <v>36126</v>
      </c>
    </row>
    <row r="7530" spans="1:6" ht="43.2" hidden="1" x14ac:dyDescent="0.3">
      <c r="A7530" s="29">
        <v>19</v>
      </c>
      <c r="B7530" s="30" t="s">
        <v>35838</v>
      </c>
      <c r="C7530" s="29" t="s">
        <v>36123</v>
      </c>
      <c r="D7530" s="30" t="s">
        <v>36124</v>
      </c>
      <c r="E7530" s="29" t="s">
        <v>14835</v>
      </c>
      <c r="F7530" s="30" t="s">
        <v>36127</v>
      </c>
    </row>
    <row r="7531" spans="1:6" ht="43.2" hidden="1" x14ac:dyDescent="0.3">
      <c r="A7531" s="29">
        <v>19</v>
      </c>
      <c r="B7531" s="30" t="s">
        <v>35838</v>
      </c>
      <c r="C7531" s="29" t="s">
        <v>36123</v>
      </c>
      <c r="D7531" s="30" t="s">
        <v>36124</v>
      </c>
      <c r="E7531" s="29" t="s">
        <v>14837</v>
      </c>
      <c r="F7531" s="30" t="s">
        <v>36128</v>
      </c>
    </row>
    <row r="7532" spans="1:6" ht="43.2" hidden="1" x14ac:dyDescent="0.3">
      <c r="A7532" s="29">
        <v>19</v>
      </c>
      <c r="B7532" s="30" t="s">
        <v>35838</v>
      </c>
      <c r="C7532" s="29" t="s">
        <v>36123</v>
      </c>
      <c r="D7532" s="30" t="s">
        <v>36124</v>
      </c>
      <c r="E7532" s="29" t="s">
        <v>14839</v>
      </c>
      <c r="F7532" s="30" t="s">
        <v>36129</v>
      </c>
    </row>
    <row r="7533" spans="1:6" ht="43.2" hidden="1" x14ac:dyDescent="0.3">
      <c r="A7533" s="29">
        <v>19</v>
      </c>
      <c r="B7533" s="30" t="s">
        <v>35838</v>
      </c>
      <c r="C7533" s="29" t="s">
        <v>36123</v>
      </c>
      <c r="D7533" s="30" t="s">
        <v>36124</v>
      </c>
      <c r="E7533" s="29" t="s">
        <v>14841</v>
      </c>
      <c r="F7533" s="30" t="s">
        <v>36130</v>
      </c>
    </row>
    <row r="7534" spans="1:6" ht="43.2" hidden="1" x14ac:dyDescent="0.3">
      <c r="A7534" s="29">
        <v>19</v>
      </c>
      <c r="B7534" s="30" t="s">
        <v>35838</v>
      </c>
      <c r="C7534" s="29" t="s">
        <v>36123</v>
      </c>
      <c r="D7534" s="30" t="s">
        <v>36124</v>
      </c>
      <c r="E7534" s="29" t="s">
        <v>14843</v>
      </c>
      <c r="F7534" s="30" t="s">
        <v>36131</v>
      </c>
    </row>
    <row r="7535" spans="1:6" ht="43.2" hidden="1" x14ac:dyDescent="0.3">
      <c r="A7535" s="29">
        <v>19</v>
      </c>
      <c r="B7535" s="30" t="s">
        <v>35838</v>
      </c>
      <c r="C7535" s="29" t="s">
        <v>36123</v>
      </c>
      <c r="D7535" s="30" t="s">
        <v>36124</v>
      </c>
      <c r="E7535" s="29" t="s">
        <v>14845</v>
      </c>
      <c r="F7535" s="30" t="s">
        <v>36132</v>
      </c>
    </row>
    <row r="7536" spans="1:6" ht="43.2" hidden="1" x14ac:dyDescent="0.3">
      <c r="A7536" s="29">
        <v>19</v>
      </c>
      <c r="B7536" s="30" t="s">
        <v>35838</v>
      </c>
      <c r="C7536" s="29" t="s">
        <v>36133</v>
      </c>
      <c r="D7536" s="30" t="s">
        <v>36134</v>
      </c>
      <c r="E7536" s="29" t="s">
        <v>14847</v>
      </c>
      <c r="F7536" s="30" t="s">
        <v>36135</v>
      </c>
    </row>
    <row r="7537" spans="1:6" ht="43.2" hidden="1" x14ac:dyDescent="0.3">
      <c r="A7537" s="29">
        <v>19</v>
      </c>
      <c r="B7537" s="30" t="s">
        <v>35838</v>
      </c>
      <c r="C7537" s="29" t="s">
        <v>36133</v>
      </c>
      <c r="D7537" s="30" t="s">
        <v>36134</v>
      </c>
      <c r="E7537" s="29" t="s">
        <v>14849</v>
      </c>
      <c r="F7537" s="30" t="s">
        <v>36136</v>
      </c>
    </row>
    <row r="7538" spans="1:6" ht="43.2" hidden="1" x14ac:dyDescent="0.3">
      <c r="A7538" s="29">
        <v>19</v>
      </c>
      <c r="B7538" s="30" t="s">
        <v>35838</v>
      </c>
      <c r="C7538" s="29" t="s">
        <v>36133</v>
      </c>
      <c r="D7538" s="30" t="s">
        <v>36134</v>
      </c>
      <c r="E7538" s="29" t="s">
        <v>14851</v>
      </c>
      <c r="F7538" s="30" t="s">
        <v>36137</v>
      </c>
    </row>
    <row r="7539" spans="1:6" ht="43.2" hidden="1" x14ac:dyDescent="0.3">
      <c r="A7539" s="29">
        <v>19</v>
      </c>
      <c r="B7539" s="30" t="s">
        <v>35838</v>
      </c>
      <c r="C7539" s="29" t="s">
        <v>36133</v>
      </c>
      <c r="D7539" s="30" t="s">
        <v>36134</v>
      </c>
      <c r="E7539" s="29" t="s">
        <v>14853</v>
      </c>
      <c r="F7539" s="30" t="s">
        <v>36138</v>
      </c>
    </row>
    <row r="7540" spans="1:6" ht="43.2" hidden="1" x14ac:dyDescent="0.3">
      <c r="A7540" s="29">
        <v>19</v>
      </c>
      <c r="B7540" s="30" t="s">
        <v>35838</v>
      </c>
      <c r="C7540" s="29" t="s">
        <v>36133</v>
      </c>
      <c r="D7540" s="30" t="s">
        <v>36134</v>
      </c>
      <c r="E7540" s="29" t="s">
        <v>14855</v>
      </c>
      <c r="F7540" s="30" t="s">
        <v>36139</v>
      </c>
    </row>
    <row r="7541" spans="1:6" ht="43.2" hidden="1" x14ac:dyDescent="0.3">
      <c r="A7541" s="29">
        <v>19</v>
      </c>
      <c r="B7541" s="30" t="s">
        <v>35838</v>
      </c>
      <c r="C7541" s="29" t="s">
        <v>36133</v>
      </c>
      <c r="D7541" s="30" t="s">
        <v>36134</v>
      </c>
      <c r="E7541" s="29" t="s">
        <v>14857</v>
      </c>
      <c r="F7541" s="30" t="s">
        <v>36140</v>
      </c>
    </row>
    <row r="7542" spans="1:6" ht="43.2" hidden="1" x14ac:dyDescent="0.3">
      <c r="A7542" s="29">
        <v>19</v>
      </c>
      <c r="B7542" s="30" t="s">
        <v>35838</v>
      </c>
      <c r="C7542" s="29" t="s">
        <v>36133</v>
      </c>
      <c r="D7542" s="30" t="s">
        <v>36134</v>
      </c>
      <c r="E7542" s="29" t="s">
        <v>14859</v>
      </c>
      <c r="F7542" s="30" t="s">
        <v>36141</v>
      </c>
    </row>
    <row r="7543" spans="1:6" ht="43.2" hidden="1" x14ac:dyDescent="0.3">
      <c r="A7543" s="29">
        <v>19</v>
      </c>
      <c r="B7543" s="30" t="s">
        <v>35838</v>
      </c>
      <c r="C7543" s="29" t="s">
        <v>36133</v>
      </c>
      <c r="D7543" s="30" t="s">
        <v>36134</v>
      </c>
      <c r="E7543" s="29" t="s">
        <v>14861</v>
      </c>
      <c r="F7543" s="30" t="s">
        <v>36142</v>
      </c>
    </row>
    <row r="7544" spans="1:6" ht="43.2" hidden="1" x14ac:dyDescent="0.3">
      <c r="A7544" s="29">
        <v>19</v>
      </c>
      <c r="B7544" s="30" t="s">
        <v>35838</v>
      </c>
      <c r="C7544" s="29" t="s">
        <v>36133</v>
      </c>
      <c r="D7544" s="30" t="s">
        <v>36134</v>
      </c>
      <c r="E7544" s="29" t="s">
        <v>14863</v>
      </c>
      <c r="F7544" s="30" t="s">
        <v>36143</v>
      </c>
    </row>
    <row r="7545" spans="1:6" ht="43.2" hidden="1" x14ac:dyDescent="0.3">
      <c r="A7545" s="29">
        <v>19</v>
      </c>
      <c r="B7545" s="30" t="s">
        <v>35838</v>
      </c>
      <c r="C7545" s="29" t="s">
        <v>36144</v>
      </c>
      <c r="D7545" s="30" t="s">
        <v>36145</v>
      </c>
      <c r="E7545" s="29" t="s">
        <v>14865</v>
      </c>
      <c r="F7545" s="30" t="s">
        <v>36146</v>
      </c>
    </row>
    <row r="7546" spans="1:6" ht="43.2" hidden="1" x14ac:dyDescent="0.3">
      <c r="A7546" s="29">
        <v>19</v>
      </c>
      <c r="B7546" s="30" t="s">
        <v>35838</v>
      </c>
      <c r="C7546" s="29" t="s">
        <v>36144</v>
      </c>
      <c r="D7546" s="30" t="s">
        <v>36145</v>
      </c>
      <c r="E7546" s="29" t="s">
        <v>14867</v>
      </c>
      <c r="F7546" s="30" t="s">
        <v>36147</v>
      </c>
    </row>
    <row r="7547" spans="1:6" ht="43.2" hidden="1" x14ac:dyDescent="0.3">
      <c r="A7547" s="29">
        <v>19</v>
      </c>
      <c r="B7547" s="30" t="s">
        <v>35838</v>
      </c>
      <c r="C7547" s="29" t="s">
        <v>36144</v>
      </c>
      <c r="D7547" s="30" t="s">
        <v>36145</v>
      </c>
      <c r="E7547" s="29" t="s">
        <v>14869</v>
      </c>
      <c r="F7547" s="30" t="s">
        <v>36148</v>
      </c>
    </row>
    <row r="7548" spans="1:6" ht="43.2" hidden="1" x14ac:dyDescent="0.3">
      <c r="A7548" s="29">
        <v>19</v>
      </c>
      <c r="B7548" s="30" t="s">
        <v>35838</v>
      </c>
      <c r="C7548" s="29" t="s">
        <v>36144</v>
      </c>
      <c r="D7548" s="30" t="s">
        <v>36145</v>
      </c>
      <c r="E7548" s="29" t="s">
        <v>14871</v>
      </c>
      <c r="F7548" s="30" t="s">
        <v>36149</v>
      </c>
    </row>
    <row r="7549" spans="1:6" ht="43.2" hidden="1" x14ac:dyDescent="0.3">
      <c r="A7549" s="29">
        <v>19</v>
      </c>
      <c r="B7549" s="30" t="s">
        <v>35838</v>
      </c>
      <c r="C7549" s="29" t="s">
        <v>36144</v>
      </c>
      <c r="D7549" s="30" t="s">
        <v>36145</v>
      </c>
      <c r="E7549" s="29" t="s">
        <v>14873</v>
      </c>
      <c r="F7549" s="30" t="s">
        <v>36150</v>
      </c>
    </row>
    <row r="7550" spans="1:6" ht="43.2" hidden="1" x14ac:dyDescent="0.3">
      <c r="A7550" s="29">
        <v>19</v>
      </c>
      <c r="B7550" s="30" t="s">
        <v>35838</v>
      </c>
      <c r="C7550" s="29" t="s">
        <v>36144</v>
      </c>
      <c r="D7550" s="30" t="s">
        <v>36145</v>
      </c>
      <c r="E7550" s="29" t="s">
        <v>14875</v>
      </c>
      <c r="F7550" s="30" t="s">
        <v>36151</v>
      </c>
    </row>
    <row r="7551" spans="1:6" ht="43.2" hidden="1" x14ac:dyDescent="0.3">
      <c r="A7551" s="29">
        <v>19</v>
      </c>
      <c r="B7551" s="30" t="s">
        <v>35838</v>
      </c>
      <c r="C7551" s="29" t="s">
        <v>36144</v>
      </c>
      <c r="D7551" s="30" t="s">
        <v>36145</v>
      </c>
      <c r="E7551" s="29" t="s">
        <v>14877</v>
      </c>
      <c r="F7551" s="30" t="s">
        <v>36152</v>
      </c>
    </row>
    <row r="7552" spans="1:6" ht="43.2" hidden="1" x14ac:dyDescent="0.3">
      <c r="A7552" s="29">
        <v>19</v>
      </c>
      <c r="B7552" s="30" t="s">
        <v>35838</v>
      </c>
      <c r="C7552" s="29" t="s">
        <v>36144</v>
      </c>
      <c r="D7552" s="30" t="s">
        <v>36145</v>
      </c>
      <c r="E7552" s="29" t="s">
        <v>14879</v>
      </c>
      <c r="F7552" s="30" t="s">
        <v>36153</v>
      </c>
    </row>
    <row r="7553" spans="1:6" ht="43.2" hidden="1" x14ac:dyDescent="0.3">
      <c r="A7553" s="29">
        <v>19</v>
      </c>
      <c r="B7553" s="30" t="s">
        <v>35838</v>
      </c>
      <c r="C7553" s="29" t="s">
        <v>36144</v>
      </c>
      <c r="D7553" s="30" t="s">
        <v>36145</v>
      </c>
      <c r="E7553" s="29" t="s">
        <v>14881</v>
      </c>
      <c r="F7553" s="30" t="s">
        <v>36154</v>
      </c>
    </row>
    <row r="7554" spans="1:6" ht="43.2" hidden="1" x14ac:dyDescent="0.3">
      <c r="A7554" s="29">
        <v>19</v>
      </c>
      <c r="B7554" s="30" t="s">
        <v>35838</v>
      </c>
      <c r="C7554" s="29" t="s">
        <v>36144</v>
      </c>
      <c r="D7554" s="30" t="s">
        <v>36145</v>
      </c>
      <c r="E7554" s="29" t="s">
        <v>14883</v>
      </c>
      <c r="F7554" s="30" t="s">
        <v>36155</v>
      </c>
    </row>
    <row r="7555" spans="1:6" ht="43.2" hidden="1" x14ac:dyDescent="0.3">
      <c r="A7555" s="29">
        <v>19</v>
      </c>
      <c r="B7555" s="30" t="s">
        <v>35838</v>
      </c>
      <c r="C7555" s="29" t="s">
        <v>36156</v>
      </c>
      <c r="D7555" s="30" t="s">
        <v>36157</v>
      </c>
      <c r="E7555" s="29" t="s">
        <v>14885</v>
      </c>
      <c r="F7555" s="30" t="s">
        <v>36158</v>
      </c>
    </row>
    <row r="7556" spans="1:6" ht="43.2" hidden="1" x14ac:dyDescent="0.3">
      <c r="A7556" s="29">
        <v>19</v>
      </c>
      <c r="B7556" s="30" t="s">
        <v>35838</v>
      </c>
      <c r="C7556" s="29" t="s">
        <v>36156</v>
      </c>
      <c r="D7556" s="30" t="s">
        <v>36157</v>
      </c>
      <c r="E7556" s="29" t="s">
        <v>14887</v>
      </c>
      <c r="F7556" s="30" t="s">
        <v>36159</v>
      </c>
    </row>
    <row r="7557" spans="1:6" ht="43.2" hidden="1" x14ac:dyDescent="0.3">
      <c r="A7557" s="29">
        <v>19</v>
      </c>
      <c r="B7557" s="30" t="s">
        <v>35838</v>
      </c>
      <c r="C7557" s="29" t="s">
        <v>36156</v>
      </c>
      <c r="D7557" s="30" t="s">
        <v>36157</v>
      </c>
      <c r="E7557" s="29" t="s">
        <v>14889</v>
      </c>
      <c r="F7557" s="30" t="s">
        <v>36160</v>
      </c>
    </row>
    <row r="7558" spans="1:6" ht="43.2" hidden="1" x14ac:dyDescent="0.3">
      <c r="A7558" s="29">
        <v>19</v>
      </c>
      <c r="B7558" s="30" t="s">
        <v>35838</v>
      </c>
      <c r="C7558" s="29" t="s">
        <v>36156</v>
      </c>
      <c r="D7558" s="30" t="s">
        <v>36157</v>
      </c>
      <c r="E7558" s="29" t="s">
        <v>14891</v>
      </c>
      <c r="F7558" s="30" t="s">
        <v>36161</v>
      </c>
    </row>
    <row r="7559" spans="1:6" ht="43.2" hidden="1" x14ac:dyDescent="0.3">
      <c r="A7559" s="29">
        <v>19</v>
      </c>
      <c r="B7559" s="30" t="s">
        <v>35838</v>
      </c>
      <c r="C7559" s="29" t="s">
        <v>36156</v>
      </c>
      <c r="D7559" s="30" t="s">
        <v>36157</v>
      </c>
      <c r="E7559" s="29" t="s">
        <v>14893</v>
      </c>
      <c r="F7559" s="30" t="s">
        <v>36162</v>
      </c>
    </row>
    <row r="7560" spans="1:6" ht="43.2" hidden="1" x14ac:dyDescent="0.3">
      <c r="A7560" s="29">
        <v>19</v>
      </c>
      <c r="B7560" s="30" t="s">
        <v>35838</v>
      </c>
      <c r="C7560" s="29" t="s">
        <v>36156</v>
      </c>
      <c r="D7560" s="30" t="s">
        <v>36157</v>
      </c>
      <c r="E7560" s="29" t="s">
        <v>14895</v>
      </c>
      <c r="F7560" s="30" t="s">
        <v>36163</v>
      </c>
    </row>
    <row r="7561" spans="1:6" ht="43.2" hidden="1" x14ac:dyDescent="0.3">
      <c r="A7561" s="29">
        <v>19</v>
      </c>
      <c r="B7561" s="30" t="s">
        <v>35838</v>
      </c>
      <c r="C7561" s="29" t="s">
        <v>36156</v>
      </c>
      <c r="D7561" s="30" t="s">
        <v>36157</v>
      </c>
      <c r="E7561" s="29" t="s">
        <v>14897</v>
      </c>
      <c r="F7561" s="30" t="s">
        <v>36164</v>
      </c>
    </row>
    <row r="7562" spans="1:6" ht="43.2" hidden="1" x14ac:dyDescent="0.3">
      <c r="A7562" s="29">
        <v>19</v>
      </c>
      <c r="B7562" s="30" t="s">
        <v>35838</v>
      </c>
      <c r="C7562" s="29" t="s">
        <v>36156</v>
      </c>
      <c r="D7562" s="30" t="s">
        <v>36157</v>
      </c>
      <c r="E7562" s="29" t="s">
        <v>14899</v>
      </c>
      <c r="F7562" s="30" t="s">
        <v>36165</v>
      </c>
    </row>
    <row r="7563" spans="1:6" ht="43.2" hidden="1" x14ac:dyDescent="0.3">
      <c r="A7563" s="29">
        <v>19</v>
      </c>
      <c r="B7563" s="30" t="s">
        <v>35838</v>
      </c>
      <c r="C7563" s="29" t="s">
        <v>36156</v>
      </c>
      <c r="D7563" s="30" t="s">
        <v>36157</v>
      </c>
      <c r="E7563" s="29" t="s">
        <v>14901</v>
      </c>
      <c r="F7563" s="30" t="s">
        <v>36166</v>
      </c>
    </row>
    <row r="7564" spans="1:6" ht="43.2" hidden="1" x14ac:dyDescent="0.3">
      <c r="A7564" s="29">
        <v>19</v>
      </c>
      <c r="B7564" s="30" t="s">
        <v>35838</v>
      </c>
      <c r="C7564" s="29" t="s">
        <v>36156</v>
      </c>
      <c r="D7564" s="30" t="s">
        <v>36157</v>
      </c>
      <c r="E7564" s="29" t="s">
        <v>14903</v>
      </c>
      <c r="F7564" s="30" t="s">
        <v>36167</v>
      </c>
    </row>
    <row r="7565" spans="1:6" ht="43.2" hidden="1" x14ac:dyDescent="0.3">
      <c r="A7565" s="29">
        <v>19</v>
      </c>
      <c r="B7565" s="30" t="s">
        <v>35838</v>
      </c>
      <c r="C7565" s="29" t="s">
        <v>36168</v>
      </c>
      <c r="D7565" s="30" t="s">
        <v>36169</v>
      </c>
      <c r="E7565" s="29" t="s">
        <v>14905</v>
      </c>
      <c r="F7565" s="30" t="s">
        <v>36170</v>
      </c>
    </row>
    <row r="7566" spans="1:6" ht="43.2" hidden="1" x14ac:dyDescent="0.3">
      <c r="A7566" s="29">
        <v>19</v>
      </c>
      <c r="B7566" s="30" t="s">
        <v>35838</v>
      </c>
      <c r="C7566" s="29" t="s">
        <v>36168</v>
      </c>
      <c r="D7566" s="30" t="s">
        <v>36169</v>
      </c>
      <c r="E7566" s="29" t="s">
        <v>14907</v>
      </c>
      <c r="F7566" s="30" t="s">
        <v>36171</v>
      </c>
    </row>
    <row r="7567" spans="1:6" ht="43.2" hidden="1" x14ac:dyDescent="0.3">
      <c r="A7567" s="29">
        <v>19</v>
      </c>
      <c r="B7567" s="30" t="s">
        <v>35838</v>
      </c>
      <c r="C7567" s="29" t="s">
        <v>36168</v>
      </c>
      <c r="D7567" s="30" t="s">
        <v>36169</v>
      </c>
      <c r="E7567" s="29" t="s">
        <v>14909</v>
      </c>
      <c r="F7567" s="30" t="s">
        <v>36172</v>
      </c>
    </row>
    <row r="7568" spans="1:6" ht="43.2" hidden="1" x14ac:dyDescent="0.3">
      <c r="A7568" s="29">
        <v>19</v>
      </c>
      <c r="B7568" s="30" t="s">
        <v>35838</v>
      </c>
      <c r="C7568" s="29" t="s">
        <v>36168</v>
      </c>
      <c r="D7568" s="30" t="s">
        <v>36169</v>
      </c>
      <c r="E7568" s="29" t="s">
        <v>14911</v>
      </c>
      <c r="F7568" s="30" t="s">
        <v>36173</v>
      </c>
    </row>
    <row r="7569" spans="1:6" ht="43.2" hidden="1" x14ac:dyDescent="0.3">
      <c r="A7569" s="29">
        <v>19</v>
      </c>
      <c r="B7569" s="30" t="s">
        <v>35838</v>
      </c>
      <c r="C7569" s="29" t="s">
        <v>36174</v>
      </c>
      <c r="D7569" s="30" t="s">
        <v>36175</v>
      </c>
      <c r="E7569" s="29" t="s">
        <v>14913</v>
      </c>
      <c r="F7569" s="30" t="s">
        <v>36176</v>
      </c>
    </row>
    <row r="7570" spans="1:6" ht="43.2" hidden="1" x14ac:dyDescent="0.3">
      <c r="A7570" s="29">
        <v>19</v>
      </c>
      <c r="B7570" s="30" t="s">
        <v>35838</v>
      </c>
      <c r="C7570" s="29" t="s">
        <v>36174</v>
      </c>
      <c r="D7570" s="30" t="s">
        <v>36175</v>
      </c>
      <c r="E7570" s="29" t="s">
        <v>14915</v>
      </c>
      <c r="F7570" s="30" t="s">
        <v>36177</v>
      </c>
    </row>
    <row r="7571" spans="1:6" ht="43.2" hidden="1" x14ac:dyDescent="0.3">
      <c r="A7571" s="29">
        <v>19</v>
      </c>
      <c r="B7571" s="30" t="s">
        <v>35838</v>
      </c>
      <c r="C7571" s="29" t="s">
        <v>36174</v>
      </c>
      <c r="D7571" s="30" t="s">
        <v>36175</v>
      </c>
      <c r="E7571" s="29" t="s">
        <v>14917</v>
      </c>
      <c r="F7571" s="30" t="s">
        <v>36178</v>
      </c>
    </row>
    <row r="7572" spans="1:6" ht="43.2" hidden="1" x14ac:dyDescent="0.3">
      <c r="A7572" s="29">
        <v>19</v>
      </c>
      <c r="B7572" s="30" t="s">
        <v>35838</v>
      </c>
      <c r="C7572" s="29" t="s">
        <v>36174</v>
      </c>
      <c r="D7572" s="30" t="s">
        <v>36175</v>
      </c>
      <c r="E7572" s="29" t="s">
        <v>14919</v>
      </c>
      <c r="F7572" s="30" t="s">
        <v>36179</v>
      </c>
    </row>
    <row r="7573" spans="1:6" ht="43.2" hidden="1" x14ac:dyDescent="0.3">
      <c r="A7573" s="29">
        <v>19</v>
      </c>
      <c r="B7573" s="30" t="s">
        <v>35838</v>
      </c>
      <c r="C7573" s="29" t="s">
        <v>36174</v>
      </c>
      <c r="D7573" s="30" t="s">
        <v>36175</v>
      </c>
      <c r="E7573" s="29" t="s">
        <v>14921</v>
      </c>
      <c r="F7573" s="30" t="s">
        <v>36180</v>
      </c>
    </row>
    <row r="7574" spans="1:6" ht="43.2" hidden="1" x14ac:dyDescent="0.3">
      <c r="A7574" s="29">
        <v>19</v>
      </c>
      <c r="B7574" s="30" t="s">
        <v>35838</v>
      </c>
      <c r="C7574" s="29" t="s">
        <v>36181</v>
      </c>
      <c r="D7574" s="30" t="s">
        <v>36182</v>
      </c>
      <c r="E7574" s="29" t="s">
        <v>14923</v>
      </c>
      <c r="F7574" s="30" t="s">
        <v>36183</v>
      </c>
    </row>
    <row r="7575" spans="1:6" ht="43.2" hidden="1" x14ac:dyDescent="0.3">
      <c r="A7575" s="29">
        <v>19</v>
      </c>
      <c r="B7575" s="30" t="s">
        <v>35838</v>
      </c>
      <c r="C7575" s="29" t="s">
        <v>36181</v>
      </c>
      <c r="D7575" s="30" t="s">
        <v>36182</v>
      </c>
      <c r="E7575" s="29" t="s">
        <v>14925</v>
      </c>
      <c r="F7575" s="30" t="s">
        <v>36184</v>
      </c>
    </row>
    <row r="7576" spans="1:6" ht="43.2" hidden="1" x14ac:dyDescent="0.3">
      <c r="A7576" s="29">
        <v>19</v>
      </c>
      <c r="B7576" s="30" t="s">
        <v>35838</v>
      </c>
      <c r="C7576" s="29" t="s">
        <v>36181</v>
      </c>
      <c r="D7576" s="30" t="s">
        <v>36182</v>
      </c>
      <c r="E7576" s="29" t="s">
        <v>14927</v>
      </c>
      <c r="F7576" s="30" t="s">
        <v>36185</v>
      </c>
    </row>
    <row r="7577" spans="1:6" ht="43.2" hidden="1" x14ac:dyDescent="0.3">
      <c r="A7577" s="29">
        <v>19</v>
      </c>
      <c r="B7577" s="30" t="s">
        <v>35838</v>
      </c>
      <c r="C7577" s="29" t="s">
        <v>36181</v>
      </c>
      <c r="D7577" s="30" t="s">
        <v>36182</v>
      </c>
      <c r="E7577" s="29" t="s">
        <v>14929</v>
      </c>
      <c r="F7577" s="30" t="s">
        <v>36186</v>
      </c>
    </row>
    <row r="7578" spans="1:6" ht="43.2" hidden="1" x14ac:dyDescent="0.3">
      <c r="A7578" s="29">
        <v>19</v>
      </c>
      <c r="B7578" s="30" t="s">
        <v>35838</v>
      </c>
      <c r="C7578" s="29" t="s">
        <v>36187</v>
      </c>
      <c r="D7578" s="30" t="s">
        <v>36188</v>
      </c>
      <c r="E7578" s="29" t="s">
        <v>14931</v>
      </c>
      <c r="F7578" s="30" t="s">
        <v>36189</v>
      </c>
    </row>
    <row r="7579" spans="1:6" ht="43.2" hidden="1" x14ac:dyDescent="0.3">
      <c r="A7579" s="29">
        <v>19</v>
      </c>
      <c r="B7579" s="30" t="s">
        <v>35838</v>
      </c>
      <c r="C7579" s="29" t="s">
        <v>36187</v>
      </c>
      <c r="D7579" s="30" t="s">
        <v>36188</v>
      </c>
      <c r="E7579" s="29" t="s">
        <v>14933</v>
      </c>
      <c r="F7579" s="30" t="s">
        <v>36190</v>
      </c>
    </row>
    <row r="7580" spans="1:6" ht="43.2" hidden="1" x14ac:dyDescent="0.3">
      <c r="A7580" s="29">
        <v>19</v>
      </c>
      <c r="B7580" s="30" t="s">
        <v>35838</v>
      </c>
      <c r="C7580" s="29" t="s">
        <v>36187</v>
      </c>
      <c r="D7580" s="30" t="s">
        <v>36188</v>
      </c>
      <c r="E7580" s="29" t="s">
        <v>14935</v>
      </c>
      <c r="F7580" s="30" t="s">
        <v>36191</v>
      </c>
    </row>
    <row r="7581" spans="1:6" ht="43.2" hidden="1" x14ac:dyDescent="0.3">
      <c r="A7581" s="29">
        <v>19</v>
      </c>
      <c r="B7581" s="30" t="s">
        <v>35838</v>
      </c>
      <c r="C7581" s="29" t="s">
        <v>36187</v>
      </c>
      <c r="D7581" s="30" t="s">
        <v>36188</v>
      </c>
      <c r="E7581" s="29" t="s">
        <v>14937</v>
      </c>
      <c r="F7581" s="30" t="s">
        <v>36192</v>
      </c>
    </row>
    <row r="7582" spans="1:6" ht="43.2" hidden="1" x14ac:dyDescent="0.3">
      <c r="A7582" s="29">
        <v>19</v>
      </c>
      <c r="B7582" s="30" t="s">
        <v>35838</v>
      </c>
      <c r="C7582" s="29" t="s">
        <v>36193</v>
      </c>
      <c r="D7582" s="30" t="s">
        <v>36194</v>
      </c>
      <c r="E7582" s="29" t="s">
        <v>14939</v>
      </c>
      <c r="F7582" s="30" t="s">
        <v>36195</v>
      </c>
    </row>
    <row r="7583" spans="1:6" ht="43.2" hidden="1" x14ac:dyDescent="0.3">
      <c r="A7583" s="29">
        <v>19</v>
      </c>
      <c r="B7583" s="30" t="s">
        <v>35838</v>
      </c>
      <c r="C7583" s="29" t="s">
        <v>36193</v>
      </c>
      <c r="D7583" s="30" t="s">
        <v>36194</v>
      </c>
      <c r="E7583" s="29" t="s">
        <v>14941</v>
      </c>
      <c r="F7583" s="30" t="s">
        <v>36196</v>
      </c>
    </row>
    <row r="7584" spans="1:6" ht="43.2" hidden="1" x14ac:dyDescent="0.3">
      <c r="A7584" s="29">
        <v>19</v>
      </c>
      <c r="B7584" s="30" t="s">
        <v>35838</v>
      </c>
      <c r="C7584" s="29" t="s">
        <v>36193</v>
      </c>
      <c r="D7584" s="30" t="s">
        <v>36194</v>
      </c>
      <c r="E7584" s="29" t="s">
        <v>14943</v>
      </c>
      <c r="F7584" s="30" t="s">
        <v>36197</v>
      </c>
    </row>
    <row r="7585" spans="1:6" ht="43.2" hidden="1" x14ac:dyDescent="0.3">
      <c r="A7585" s="29">
        <v>19</v>
      </c>
      <c r="B7585" s="30" t="s">
        <v>35838</v>
      </c>
      <c r="C7585" s="29" t="s">
        <v>36193</v>
      </c>
      <c r="D7585" s="30" t="s">
        <v>36194</v>
      </c>
      <c r="E7585" s="29" t="s">
        <v>14945</v>
      </c>
      <c r="F7585" s="30" t="s">
        <v>36198</v>
      </c>
    </row>
    <row r="7586" spans="1:6" ht="43.2" hidden="1" x14ac:dyDescent="0.3">
      <c r="A7586" s="29">
        <v>19</v>
      </c>
      <c r="B7586" s="30" t="s">
        <v>35838</v>
      </c>
      <c r="C7586" s="29" t="s">
        <v>36193</v>
      </c>
      <c r="D7586" s="30" t="s">
        <v>36194</v>
      </c>
      <c r="E7586" s="29" t="s">
        <v>14947</v>
      </c>
      <c r="F7586" s="30" t="s">
        <v>36199</v>
      </c>
    </row>
    <row r="7587" spans="1:6" ht="43.2" hidden="1" x14ac:dyDescent="0.3">
      <c r="A7587" s="29">
        <v>19</v>
      </c>
      <c r="B7587" s="30" t="s">
        <v>35838</v>
      </c>
      <c r="C7587" s="29" t="s">
        <v>36193</v>
      </c>
      <c r="D7587" s="30" t="s">
        <v>36194</v>
      </c>
      <c r="E7587" s="29" t="s">
        <v>14949</v>
      </c>
      <c r="F7587" s="30" t="s">
        <v>36200</v>
      </c>
    </row>
    <row r="7588" spans="1:6" ht="43.2" hidden="1" x14ac:dyDescent="0.3">
      <c r="A7588" s="29">
        <v>19</v>
      </c>
      <c r="B7588" s="30" t="s">
        <v>35838</v>
      </c>
      <c r="C7588" s="29" t="s">
        <v>36193</v>
      </c>
      <c r="D7588" s="30" t="s">
        <v>36194</v>
      </c>
      <c r="E7588" s="29" t="s">
        <v>14951</v>
      </c>
      <c r="F7588" s="30" t="s">
        <v>36201</v>
      </c>
    </row>
    <row r="7589" spans="1:6" ht="43.2" hidden="1" x14ac:dyDescent="0.3">
      <c r="A7589" s="29">
        <v>19</v>
      </c>
      <c r="B7589" s="30" t="s">
        <v>35838</v>
      </c>
      <c r="C7589" s="29" t="s">
        <v>36193</v>
      </c>
      <c r="D7589" s="30" t="s">
        <v>36194</v>
      </c>
      <c r="E7589" s="29" t="s">
        <v>14953</v>
      </c>
      <c r="F7589" s="30" t="s">
        <v>36202</v>
      </c>
    </row>
    <row r="7590" spans="1:6" ht="43.2" hidden="1" x14ac:dyDescent="0.3">
      <c r="A7590" s="29">
        <v>19</v>
      </c>
      <c r="B7590" s="30" t="s">
        <v>35838</v>
      </c>
      <c r="C7590" s="29" t="s">
        <v>36203</v>
      </c>
      <c r="D7590" s="30" t="s">
        <v>36204</v>
      </c>
      <c r="E7590" s="29" t="s">
        <v>14955</v>
      </c>
      <c r="F7590" s="30" t="s">
        <v>36205</v>
      </c>
    </row>
    <row r="7591" spans="1:6" ht="43.2" hidden="1" x14ac:dyDescent="0.3">
      <c r="A7591" s="29">
        <v>19</v>
      </c>
      <c r="B7591" s="30" t="s">
        <v>35838</v>
      </c>
      <c r="C7591" s="29" t="s">
        <v>36203</v>
      </c>
      <c r="D7591" s="30" t="s">
        <v>36204</v>
      </c>
      <c r="E7591" s="29" t="s">
        <v>14957</v>
      </c>
      <c r="F7591" s="30" t="s">
        <v>36206</v>
      </c>
    </row>
    <row r="7592" spans="1:6" ht="43.2" hidden="1" x14ac:dyDescent="0.3">
      <c r="A7592" s="29">
        <v>19</v>
      </c>
      <c r="B7592" s="30" t="s">
        <v>35838</v>
      </c>
      <c r="C7592" s="29" t="s">
        <v>36203</v>
      </c>
      <c r="D7592" s="30" t="s">
        <v>36204</v>
      </c>
      <c r="E7592" s="29" t="s">
        <v>14959</v>
      </c>
      <c r="F7592" s="30" t="s">
        <v>36207</v>
      </c>
    </row>
    <row r="7593" spans="1:6" ht="43.2" hidden="1" x14ac:dyDescent="0.3">
      <c r="A7593" s="29">
        <v>19</v>
      </c>
      <c r="B7593" s="30" t="s">
        <v>35838</v>
      </c>
      <c r="C7593" s="29" t="s">
        <v>36203</v>
      </c>
      <c r="D7593" s="30" t="s">
        <v>36204</v>
      </c>
      <c r="E7593" s="29" t="s">
        <v>14961</v>
      </c>
      <c r="F7593" s="30" t="s">
        <v>36208</v>
      </c>
    </row>
    <row r="7594" spans="1:6" ht="43.2" hidden="1" x14ac:dyDescent="0.3">
      <c r="A7594" s="29">
        <v>19</v>
      </c>
      <c r="B7594" s="30" t="s">
        <v>35838</v>
      </c>
      <c r="C7594" s="29" t="s">
        <v>36203</v>
      </c>
      <c r="D7594" s="30" t="s">
        <v>36204</v>
      </c>
      <c r="E7594" s="29" t="s">
        <v>14963</v>
      </c>
      <c r="F7594" s="30" t="s">
        <v>36209</v>
      </c>
    </row>
    <row r="7595" spans="1:6" ht="43.2" hidden="1" x14ac:dyDescent="0.3">
      <c r="A7595" s="29">
        <v>19</v>
      </c>
      <c r="B7595" s="30" t="s">
        <v>35838</v>
      </c>
      <c r="C7595" s="29" t="s">
        <v>36203</v>
      </c>
      <c r="D7595" s="30" t="s">
        <v>36204</v>
      </c>
      <c r="E7595" s="29" t="s">
        <v>14965</v>
      </c>
      <c r="F7595" s="30" t="s">
        <v>36210</v>
      </c>
    </row>
    <row r="7596" spans="1:6" ht="43.2" hidden="1" x14ac:dyDescent="0.3">
      <c r="A7596" s="29">
        <v>19</v>
      </c>
      <c r="B7596" s="30" t="s">
        <v>35838</v>
      </c>
      <c r="C7596" s="29" t="s">
        <v>36203</v>
      </c>
      <c r="D7596" s="30" t="s">
        <v>36204</v>
      </c>
      <c r="E7596" s="29" t="s">
        <v>14967</v>
      </c>
      <c r="F7596" s="30" t="s">
        <v>36211</v>
      </c>
    </row>
    <row r="7597" spans="1:6" ht="43.2" hidden="1" x14ac:dyDescent="0.3">
      <c r="A7597" s="29">
        <v>19</v>
      </c>
      <c r="B7597" s="30" t="s">
        <v>35838</v>
      </c>
      <c r="C7597" s="29" t="s">
        <v>36203</v>
      </c>
      <c r="D7597" s="30" t="s">
        <v>36204</v>
      </c>
      <c r="E7597" s="29" t="s">
        <v>14969</v>
      </c>
      <c r="F7597" s="30" t="s">
        <v>36212</v>
      </c>
    </row>
    <row r="7598" spans="1:6" ht="43.2" hidden="1" x14ac:dyDescent="0.3">
      <c r="A7598" s="29">
        <v>19</v>
      </c>
      <c r="B7598" s="30" t="s">
        <v>35838</v>
      </c>
      <c r="C7598" s="29" t="s">
        <v>36213</v>
      </c>
      <c r="D7598" s="30" t="s">
        <v>36214</v>
      </c>
      <c r="E7598" s="29" t="s">
        <v>14971</v>
      </c>
      <c r="F7598" s="30" t="s">
        <v>36215</v>
      </c>
    </row>
    <row r="7599" spans="1:6" ht="43.2" hidden="1" x14ac:dyDescent="0.3">
      <c r="A7599" s="29">
        <v>19</v>
      </c>
      <c r="B7599" s="30" t="s">
        <v>35838</v>
      </c>
      <c r="C7599" s="29" t="s">
        <v>36213</v>
      </c>
      <c r="D7599" s="30" t="s">
        <v>36214</v>
      </c>
      <c r="E7599" s="29" t="s">
        <v>14973</v>
      </c>
      <c r="F7599" s="30" t="s">
        <v>36216</v>
      </c>
    </row>
    <row r="7600" spans="1:6" ht="43.2" hidden="1" x14ac:dyDescent="0.3">
      <c r="A7600" s="29">
        <v>19</v>
      </c>
      <c r="B7600" s="30" t="s">
        <v>35838</v>
      </c>
      <c r="C7600" s="29" t="s">
        <v>36213</v>
      </c>
      <c r="D7600" s="30" t="s">
        <v>36214</v>
      </c>
      <c r="E7600" s="29" t="s">
        <v>14975</v>
      </c>
      <c r="F7600" s="30" t="s">
        <v>36217</v>
      </c>
    </row>
    <row r="7601" spans="1:6" ht="43.2" hidden="1" x14ac:dyDescent="0.3">
      <c r="A7601" s="29">
        <v>19</v>
      </c>
      <c r="B7601" s="30" t="s">
        <v>35838</v>
      </c>
      <c r="C7601" s="29" t="s">
        <v>36213</v>
      </c>
      <c r="D7601" s="30" t="s">
        <v>36214</v>
      </c>
      <c r="E7601" s="29" t="s">
        <v>14977</v>
      </c>
      <c r="F7601" s="30" t="s">
        <v>36218</v>
      </c>
    </row>
    <row r="7602" spans="1:6" ht="43.2" hidden="1" x14ac:dyDescent="0.3">
      <c r="A7602" s="29">
        <v>19</v>
      </c>
      <c r="B7602" s="30" t="s">
        <v>35838</v>
      </c>
      <c r="C7602" s="29" t="s">
        <v>36213</v>
      </c>
      <c r="D7602" s="30" t="s">
        <v>36214</v>
      </c>
      <c r="E7602" s="29" t="s">
        <v>14979</v>
      </c>
      <c r="F7602" s="30" t="s">
        <v>36219</v>
      </c>
    </row>
    <row r="7603" spans="1:6" ht="43.2" hidden="1" x14ac:dyDescent="0.3">
      <c r="A7603" s="29">
        <v>19</v>
      </c>
      <c r="B7603" s="30" t="s">
        <v>35838</v>
      </c>
      <c r="C7603" s="29" t="s">
        <v>36213</v>
      </c>
      <c r="D7603" s="30" t="s">
        <v>36214</v>
      </c>
      <c r="E7603" s="29" t="s">
        <v>14981</v>
      </c>
      <c r="F7603" s="30" t="s">
        <v>36220</v>
      </c>
    </row>
    <row r="7604" spans="1:6" ht="43.2" hidden="1" x14ac:dyDescent="0.3">
      <c r="A7604" s="29">
        <v>19</v>
      </c>
      <c r="B7604" s="30" t="s">
        <v>35838</v>
      </c>
      <c r="C7604" s="29" t="s">
        <v>36213</v>
      </c>
      <c r="D7604" s="30" t="s">
        <v>36214</v>
      </c>
      <c r="E7604" s="29" t="s">
        <v>14983</v>
      </c>
      <c r="F7604" s="30" t="s">
        <v>36221</v>
      </c>
    </row>
    <row r="7605" spans="1:6" ht="43.2" hidden="1" x14ac:dyDescent="0.3">
      <c r="A7605" s="29">
        <v>19</v>
      </c>
      <c r="B7605" s="30" t="s">
        <v>35838</v>
      </c>
      <c r="C7605" s="29" t="s">
        <v>36213</v>
      </c>
      <c r="D7605" s="30" t="s">
        <v>36214</v>
      </c>
      <c r="E7605" s="29" t="s">
        <v>14985</v>
      </c>
      <c r="F7605" s="30" t="s">
        <v>36222</v>
      </c>
    </row>
    <row r="7606" spans="1:6" ht="43.2" hidden="1" x14ac:dyDescent="0.3">
      <c r="A7606" s="29">
        <v>19</v>
      </c>
      <c r="B7606" s="30" t="s">
        <v>35838</v>
      </c>
      <c r="C7606" s="29" t="s">
        <v>36213</v>
      </c>
      <c r="D7606" s="30" t="s">
        <v>36214</v>
      </c>
      <c r="E7606" s="29" t="s">
        <v>14987</v>
      </c>
      <c r="F7606" s="30" t="s">
        <v>36223</v>
      </c>
    </row>
    <row r="7607" spans="1:6" ht="43.2" hidden="1" x14ac:dyDescent="0.3">
      <c r="A7607" s="29">
        <v>19</v>
      </c>
      <c r="B7607" s="30" t="s">
        <v>35838</v>
      </c>
      <c r="C7607" s="29" t="s">
        <v>36224</v>
      </c>
      <c r="D7607" s="30" t="s">
        <v>36225</v>
      </c>
      <c r="E7607" s="29" t="s">
        <v>14989</v>
      </c>
      <c r="F7607" s="30" t="s">
        <v>36226</v>
      </c>
    </row>
    <row r="7608" spans="1:6" ht="43.2" hidden="1" x14ac:dyDescent="0.3">
      <c r="A7608" s="29">
        <v>19</v>
      </c>
      <c r="B7608" s="30" t="s">
        <v>35838</v>
      </c>
      <c r="C7608" s="29" t="s">
        <v>36224</v>
      </c>
      <c r="D7608" s="30" t="s">
        <v>36225</v>
      </c>
      <c r="E7608" s="29" t="s">
        <v>14991</v>
      </c>
      <c r="F7608" s="30" t="s">
        <v>36227</v>
      </c>
    </row>
    <row r="7609" spans="1:6" ht="43.2" hidden="1" x14ac:dyDescent="0.3">
      <c r="A7609" s="29">
        <v>19</v>
      </c>
      <c r="B7609" s="30" t="s">
        <v>35838</v>
      </c>
      <c r="C7609" s="29" t="s">
        <v>36224</v>
      </c>
      <c r="D7609" s="30" t="s">
        <v>36225</v>
      </c>
      <c r="E7609" s="29" t="s">
        <v>14993</v>
      </c>
      <c r="F7609" s="30" t="s">
        <v>36228</v>
      </c>
    </row>
    <row r="7610" spans="1:6" ht="43.2" hidden="1" x14ac:dyDescent="0.3">
      <c r="A7610" s="29">
        <v>19</v>
      </c>
      <c r="B7610" s="30" t="s">
        <v>35838</v>
      </c>
      <c r="C7610" s="29" t="s">
        <v>36224</v>
      </c>
      <c r="D7610" s="30" t="s">
        <v>36225</v>
      </c>
      <c r="E7610" s="29" t="s">
        <v>14995</v>
      </c>
      <c r="F7610" s="30" t="s">
        <v>36229</v>
      </c>
    </row>
    <row r="7611" spans="1:6" ht="43.2" hidden="1" x14ac:dyDescent="0.3">
      <c r="A7611" s="29">
        <v>19</v>
      </c>
      <c r="B7611" s="30" t="s">
        <v>35838</v>
      </c>
      <c r="C7611" s="29" t="s">
        <v>36224</v>
      </c>
      <c r="D7611" s="30" t="s">
        <v>36225</v>
      </c>
      <c r="E7611" s="29" t="s">
        <v>14997</v>
      </c>
      <c r="F7611" s="30" t="s">
        <v>36230</v>
      </c>
    </row>
    <row r="7612" spans="1:6" ht="43.2" hidden="1" x14ac:dyDescent="0.3">
      <c r="A7612" s="29">
        <v>19</v>
      </c>
      <c r="B7612" s="30" t="s">
        <v>35838</v>
      </c>
      <c r="C7612" s="29" t="s">
        <v>36224</v>
      </c>
      <c r="D7612" s="30" t="s">
        <v>36225</v>
      </c>
      <c r="E7612" s="29" t="s">
        <v>14999</v>
      </c>
      <c r="F7612" s="30" t="s">
        <v>36231</v>
      </c>
    </row>
    <row r="7613" spans="1:6" ht="43.2" hidden="1" x14ac:dyDescent="0.3">
      <c r="A7613" s="29">
        <v>19</v>
      </c>
      <c r="B7613" s="30" t="s">
        <v>35838</v>
      </c>
      <c r="C7613" s="29" t="s">
        <v>36224</v>
      </c>
      <c r="D7613" s="30" t="s">
        <v>36225</v>
      </c>
      <c r="E7613" s="29" t="s">
        <v>15001</v>
      </c>
      <c r="F7613" s="30" t="s">
        <v>36232</v>
      </c>
    </row>
    <row r="7614" spans="1:6" ht="43.2" hidden="1" x14ac:dyDescent="0.3">
      <c r="A7614" s="29">
        <v>19</v>
      </c>
      <c r="B7614" s="30" t="s">
        <v>35838</v>
      </c>
      <c r="C7614" s="29" t="s">
        <v>36233</v>
      </c>
      <c r="D7614" s="30" t="s">
        <v>36234</v>
      </c>
      <c r="E7614" s="29" t="s">
        <v>15003</v>
      </c>
      <c r="F7614" s="30" t="s">
        <v>36235</v>
      </c>
    </row>
    <row r="7615" spans="1:6" ht="43.2" hidden="1" x14ac:dyDescent="0.3">
      <c r="A7615" s="29">
        <v>19</v>
      </c>
      <c r="B7615" s="30" t="s">
        <v>35838</v>
      </c>
      <c r="C7615" s="29" t="s">
        <v>36233</v>
      </c>
      <c r="D7615" s="30" t="s">
        <v>36234</v>
      </c>
      <c r="E7615" s="29" t="s">
        <v>15005</v>
      </c>
      <c r="F7615" s="30" t="s">
        <v>36236</v>
      </c>
    </row>
    <row r="7616" spans="1:6" ht="43.2" hidden="1" x14ac:dyDescent="0.3">
      <c r="A7616" s="29">
        <v>19</v>
      </c>
      <c r="B7616" s="30" t="s">
        <v>35838</v>
      </c>
      <c r="C7616" s="29" t="s">
        <v>36233</v>
      </c>
      <c r="D7616" s="30" t="s">
        <v>36234</v>
      </c>
      <c r="E7616" s="29" t="s">
        <v>15007</v>
      </c>
      <c r="F7616" s="30" t="s">
        <v>36237</v>
      </c>
    </row>
    <row r="7617" spans="1:6" ht="43.2" hidden="1" x14ac:dyDescent="0.3">
      <c r="A7617" s="29">
        <v>19</v>
      </c>
      <c r="B7617" s="30" t="s">
        <v>35838</v>
      </c>
      <c r="C7617" s="29" t="s">
        <v>36233</v>
      </c>
      <c r="D7617" s="30" t="s">
        <v>36234</v>
      </c>
      <c r="E7617" s="29" t="s">
        <v>15009</v>
      </c>
      <c r="F7617" s="30" t="s">
        <v>36238</v>
      </c>
    </row>
    <row r="7618" spans="1:6" ht="43.2" hidden="1" x14ac:dyDescent="0.3">
      <c r="A7618" s="29">
        <v>19</v>
      </c>
      <c r="B7618" s="30" t="s">
        <v>35838</v>
      </c>
      <c r="C7618" s="29" t="s">
        <v>36233</v>
      </c>
      <c r="D7618" s="30" t="s">
        <v>36234</v>
      </c>
      <c r="E7618" s="29" t="s">
        <v>15011</v>
      </c>
      <c r="F7618" s="30" t="s">
        <v>36239</v>
      </c>
    </row>
    <row r="7619" spans="1:6" ht="43.2" hidden="1" x14ac:dyDescent="0.3">
      <c r="A7619" s="29">
        <v>19</v>
      </c>
      <c r="B7619" s="30" t="s">
        <v>35838</v>
      </c>
      <c r="C7619" s="29" t="s">
        <v>36233</v>
      </c>
      <c r="D7619" s="30" t="s">
        <v>36234</v>
      </c>
      <c r="E7619" s="29" t="s">
        <v>15013</v>
      </c>
      <c r="F7619" s="30" t="s">
        <v>36240</v>
      </c>
    </row>
    <row r="7620" spans="1:6" ht="43.2" hidden="1" x14ac:dyDescent="0.3">
      <c r="A7620" s="29">
        <v>19</v>
      </c>
      <c r="B7620" s="30" t="s">
        <v>35838</v>
      </c>
      <c r="C7620" s="29" t="s">
        <v>36233</v>
      </c>
      <c r="D7620" s="30" t="s">
        <v>36234</v>
      </c>
      <c r="E7620" s="29" t="s">
        <v>15015</v>
      </c>
      <c r="F7620" s="30" t="s">
        <v>36241</v>
      </c>
    </row>
    <row r="7621" spans="1:6" ht="43.2" hidden="1" x14ac:dyDescent="0.3">
      <c r="A7621" s="29">
        <v>19</v>
      </c>
      <c r="B7621" s="30" t="s">
        <v>35838</v>
      </c>
      <c r="C7621" s="29" t="s">
        <v>36242</v>
      </c>
      <c r="D7621" s="30" t="s">
        <v>36243</v>
      </c>
      <c r="E7621" s="29" t="s">
        <v>15017</v>
      </c>
      <c r="F7621" s="30" t="s">
        <v>36244</v>
      </c>
    </row>
    <row r="7622" spans="1:6" ht="43.2" hidden="1" x14ac:dyDescent="0.3">
      <c r="A7622" s="29">
        <v>19</v>
      </c>
      <c r="B7622" s="30" t="s">
        <v>35838</v>
      </c>
      <c r="C7622" s="29" t="s">
        <v>36245</v>
      </c>
      <c r="D7622" s="30" t="s">
        <v>36246</v>
      </c>
      <c r="E7622" s="29" t="s">
        <v>15019</v>
      </c>
      <c r="F7622" s="30" t="s">
        <v>36247</v>
      </c>
    </row>
    <row r="7623" spans="1:6" ht="43.2" hidden="1" x14ac:dyDescent="0.3">
      <c r="A7623" s="29">
        <v>19</v>
      </c>
      <c r="B7623" s="30" t="s">
        <v>35838</v>
      </c>
      <c r="C7623" s="29" t="s">
        <v>36245</v>
      </c>
      <c r="D7623" s="30" t="s">
        <v>36246</v>
      </c>
      <c r="E7623" s="29" t="s">
        <v>15021</v>
      </c>
      <c r="F7623" s="30" t="s">
        <v>36248</v>
      </c>
    </row>
    <row r="7624" spans="1:6" ht="43.2" hidden="1" x14ac:dyDescent="0.3">
      <c r="A7624" s="29">
        <v>19</v>
      </c>
      <c r="B7624" s="30" t="s">
        <v>35838</v>
      </c>
      <c r="C7624" s="29" t="s">
        <v>36245</v>
      </c>
      <c r="D7624" s="30" t="s">
        <v>36246</v>
      </c>
      <c r="E7624" s="29" t="s">
        <v>15023</v>
      </c>
      <c r="F7624" s="30" t="s">
        <v>36249</v>
      </c>
    </row>
    <row r="7625" spans="1:6" ht="43.2" hidden="1" x14ac:dyDescent="0.3">
      <c r="A7625" s="29">
        <v>19</v>
      </c>
      <c r="B7625" s="30" t="s">
        <v>35838</v>
      </c>
      <c r="C7625" s="29" t="s">
        <v>36250</v>
      </c>
      <c r="D7625" s="30" t="s">
        <v>36251</v>
      </c>
      <c r="E7625" s="29" t="s">
        <v>15025</v>
      </c>
      <c r="F7625" s="30" t="s">
        <v>36252</v>
      </c>
    </row>
    <row r="7626" spans="1:6" ht="43.2" hidden="1" x14ac:dyDescent="0.3">
      <c r="A7626" s="29">
        <v>19</v>
      </c>
      <c r="B7626" s="30" t="s">
        <v>35838</v>
      </c>
      <c r="C7626" s="29" t="s">
        <v>36250</v>
      </c>
      <c r="D7626" s="30" t="s">
        <v>36251</v>
      </c>
      <c r="E7626" s="29" t="s">
        <v>15027</v>
      </c>
      <c r="F7626" s="30" t="s">
        <v>36253</v>
      </c>
    </row>
    <row r="7627" spans="1:6" ht="43.2" hidden="1" x14ac:dyDescent="0.3">
      <c r="A7627" s="29">
        <v>19</v>
      </c>
      <c r="B7627" s="30" t="s">
        <v>35838</v>
      </c>
      <c r="C7627" s="29" t="s">
        <v>36250</v>
      </c>
      <c r="D7627" s="30" t="s">
        <v>36251</v>
      </c>
      <c r="E7627" s="29" t="s">
        <v>15029</v>
      </c>
      <c r="F7627" s="30" t="s">
        <v>36254</v>
      </c>
    </row>
    <row r="7628" spans="1:6" ht="43.2" hidden="1" x14ac:dyDescent="0.3">
      <c r="A7628" s="29">
        <v>19</v>
      </c>
      <c r="B7628" s="30" t="s">
        <v>35838</v>
      </c>
      <c r="C7628" s="29" t="s">
        <v>36255</v>
      </c>
      <c r="D7628" s="30" t="s">
        <v>36256</v>
      </c>
      <c r="E7628" s="29" t="s">
        <v>15031</v>
      </c>
      <c r="F7628" s="30" t="s">
        <v>36257</v>
      </c>
    </row>
    <row r="7629" spans="1:6" ht="43.2" hidden="1" x14ac:dyDescent="0.3">
      <c r="A7629" s="29">
        <v>19</v>
      </c>
      <c r="B7629" s="30" t="s">
        <v>35838</v>
      </c>
      <c r="C7629" s="29" t="s">
        <v>36255</v>
      </c>
      <c r="D7629" s="30" t="s">
        <v>36256</v>
      </c>
      <c r="E7629" s="29" t="s">
        <v>15033</v>
      </c>
      <c r="F7629" s="30" t="s">
        <v>36258</v>
      </c>
    </row>
    <row r="7630" spans="1:6" ht="43.2" hidden="1" x14ac:dyDescent="0.3">
      <c r="A7630" s="29">
        <v>19</v>
      </c>
      <c r="B7630" s="30" t="s">
        <v>35838</v>
      </c>
      <c r="C7630" s="29" t="s">
        <v>36255</v>
      </c>
      <c r="D7630" s="30" t="s">
        <v>36256</v>
      </c>
      <c r="E7630" s="29" t="s">
        <v>15035</v>
      </c>
      <c r="F7630" s="30" t="s">
        <v>36259</v>
      </c>
    </row>
    <row r="7631" spans="1:6" ht="43.2" hidden="1" x14ac:dyDescent="0.3">
      <c r="A7631" s="29">
        <v>19</v>
      </c>
      <c r="B7631" s="30" t="s">
        <v>35838</v>
      </c>
      <c r="C7631" s="29" t="s">
        <v>36255</v>
      </c>
      <c r="D7631" s="30" t="s">
        <v>36256</v>
      </c>
      <c r="E7631" s="29" t="s">
        <v>15037</v>
      </c>
      <c r="F7631" s="30" t="s">
        <v>36260</v>
      </c>
    </row>
    <row r="7632" spans="1:6" ht="43.2" hidden="1" x14ac:dyDescent="0.3">
      <c r="A7632" s="29">
        <v>19</v>
      </c>
      <c r="B7632" s="30" t="s">
        <v>35838</v>
      </c>
      <c r="C7632" s="29" t="s">
        <v>36255</v>
      </c>
      <c r="D7632" s="30" t="s">
        <v>36256</v>
      </c>
      <c r="E7632" s="29" t="s">
        <v>15039</v>
      </c>
      <c r="F7632" s="30" t="s">
        <v>36261</v>
      </c>
    </row>
    <row r="7633" spans="1:6" ht="43.2" hidden="1" x14ac:dyDescent="0.3">
      <c r="A7633" s="29">
        <v>19</v>
      </c>
      <c r="B7633" s="30" t="s">
        <v>35838</v>
      </c>
      <c r="C7633" s="29" t="s">
        <v>36262</v>
      </c>
      <c r="D7633" s="30" t="s">
        <v>36263</v>
      </c>
      <c r="E7633" s="29" t="s">
        <v>15041</v>
      </c>
      <c r="F7633" s="30" t="s">
        <v>36264</v>
      </c>
    </row>
    <row r="7634" spans="1:6" ht="43.2" hidden="1" x14ac:dyDescent="0.3">
      <c r="A7634" s="29">
        <v>19</v>
      </c>
      <c r="B7634" s="30" t="s">
        <v>35838</v>
      </c>
      <c r="C7634" s="29" t="s">
        <v>36262</v>
      </c>
      <c r="D7634" s="30" t="s">
        <v>36263</v>
      </c>
      <c r="E7634" s="29" t="s">
        <v>15043</v>
      </c>
      <c r="F7634" s="30" t="s">
        <v>36265</v>
      </c>
    </row>
    <row r="7635" spans="1:6" ht="43.2" hidden="1" x14ac:dyDescent="0.3">
      <c r="A7635" s="29">
        <v>19</v>
      </c>
      <c r="B7635" s="30" t="s">
        <v>35838</v>
      </c>
      <c r="C7635" s="29" t="s">
        <v>36262</v>
      </c>
      <c r="D7635" s="30" t="s">
        <v>36263</v>
      </c>
      <c r="E7635" s="29" t="s">
        <v>15045</v>
      </c>
      <c r="F7635" s="30" t="s">
        <v>36266</v>
      </c>
    </row>
    <row r="7636" spans="1:6" ht="43.2" hidden="1" x14ac:dyDescent="0.3">
      <c r="A7636" s="29">
        <v>19</v>
      </c>
      <c r="B7636" s="30" t="s">
        <v>35838</v>
      </c>
      <c r="C7636" s="29" t="s">
        <v>36262</v>
      </c>
      <c r="D7636" s="30" t="s">
        <v>36263</v>
      </c>
      <c r="E7636" s="29" t="s">
        <v>15047</v>
      </c>
      <c r="F7636" s="30" t="s">
        <v>36267</v>
      </c>
    </row>
    <row r="7637" spans="1:6" ht="43.2" hidden="1" x14ac:dyDescent="0.3">
      <c r="A7637" s="29">
        <v>19</v>
      </c>
      <c r="B7637" s="30" t="s">
        <v>35838</v>
      </c>
      <c r="C7637" s="29" t="s">
        <v>36268</v>
      </c>
      <c r="D7637" s="30" t="s">
        <v>36269</v>
      </c>
      <c r="E7637" s="29" t="s">
        <v>15049</v>
      </c>
      <c r="F7637" s="30" t="s">
        <v>36270</v>
      </c>
    </row>
    <row r="7638" spans="1:6" ht="43.2" hidden="1" x14ac:dyDescent="0.3">
      <c r="A7638" s="29">
        <v>19</v>
      </c>
      <c r="B7638" s="30" t="s">
        <v>35838</v>
      </c>
      <c r="C7638" s="29" t="s">
        <v>36268</v>
      </c>
      <c r="D7638" s="30" t="s">
        <v>36269</v>
      </c>
      <c r="E7638" s="29" t="s">
        <v>15051</v>
      </c>
      <c r="F7638" s="30" t="s">
        <v>36271</v>
      </c>
    </row>
    <row r="7639" spans="1:6" ht="43.2" hidden="1" x14ac:dyDescent="0.3">
      <c r="A7639" s="29">
        <v>19</v>
      </c>
      <c r="B7639" s="30" t="s">
        <v>35838</v>
      </c>
      <c r="C7639" s="29" t="s">
        <v>36268</v>
      </c>
      <c r="D7639" s="30" t="s">
        <v>36269</v>
      </c>
      <c r="E7639" s="29" t="s">
        <v>15053</v>
      </c>
      <c r="F7639" s="30" t="s">
        <v>36272</v>
      </c>
    </row>
    <row r="7640" spans="1:6" ht="43.2" hidden="1" x14ac:dyDescent="0.3">
      <c r="A7640" s="29">
        <v>19</v>
      </c>
      <c r="B7640" s="30" t="s">
        <v>35838</v>
      </c>
      <c r="C7640" s="29" t="s">
        <v>36268</v>
      </c>
      <c r="D7640" s="30" t="s">
        <v>36269</v>
      </c>
      <c r="E7640" s="29" t="s">
        <v>15055</v>
      </c>
      <c r="F7640" s="30" t="s">
        <v>36273</v>
      </c>
    </row>
    <row r="7641" spans="1:6" ht="43.2" hidden="1" x14ac:dyDescent="0.3">
      <c r="A7641" s="29">
        <v>19</v>
      </c>
      <c r="B7641" s="30" t="s">
        <v>35838</v>
      </c>
      <c r="C7641" s="29" t="s">
        <v>36268</v>
      </c>
      <c r="D7641" s="30" t="s">
        <v>36269</v>
      </c>
      <c r="E7641" s="29" t="s">
        <v>15057</v>
      </c>
      <c r="F7641" s="30" t="s">
        <v>36274</v>
      </c>
    </row>
    <row r="7642" spans="1:6" ht="43.2" hidden="1" x14ac:dyDescent="0.3">
      <c r="A7642" s="29">
        <v>19</v>
      </c>
      <c r="B7642" s="30" t="s">
        <v>35838</v>
      </c>
      <c r="C7642" s="29" t="s">
        <v>36268</v>
      </c>
      <c r="D7642" s="30" t="s">
        <v>36269</v>
      </c>
      <c r="E7642" s="29" t="s">
        <v>15059</v>
      </c>
      <c r="F7642" s="30" t="s">
        <v>36275</v>
      </c>
    </row>
    <row r="7643" spans="1:6" ht="43.2" hidden="1" x14ac:dyDescent="0.3">
      <c r="A7643" s="29">
        <v>19</v>
      </c>
      <c r="B7643" s="30" t="s">
        <v>35838</v>
      </c>
      <c r="C7643" s="29" t="s">
        <v>36268</v>
      </c>
      <c r="D7643" s="30" t="s">
        <v>36269</v>
      </c>
      <c r="E7643" s="29" t="s">
        <v>15061</v>
      </c>
      <c r="F7643" s="30" t="s">
        <v>36276</v>
      </c>
    </row>
    <row r="7644" spans="1:6" ht="43.2" hidden="1" x14ac:dyDescent="0.3">
      <c r="A7644" s="29">
        <v>19</v>
      </c>
      <c r="B7644" s="30" t="s">
        <v>35838</v>
      </c>
      <c r="C7644" s="29" t="s">
        <v>36268</v>
      </c>
      <c r="D7644" s="30" t="s">
        <v>36269</v>
      </c>
      <c r="E7644" s="29" t="s">
        <v>15063</v>
      </c>
      <c r="F7644" s="30" t="s">
        <v>36277</v>
      </c>
    </row>
    <row r="7645" spans="1:6" ht="43.2" hidden="1" x14ac:dyDescent="0.3">
      <c r="A7645" s="29">
        <v>19</v>
      </c>
      <c r="B7645" s="30" t="s">
        <v>35838</v>
      </c>
      <c r="C7645" s="29" t="s">
        <v>36268</v>
      </c>
      <c r="D7645" s="30" t="s">
        <v>36269</v>
      </c>
      <c r="E7645" s="29" t="s">
        <v>15065</v>
      </c>
      <c r="F7645" s="30" t="s">
        <v>36278</v>
      </c>
    </row>
    <row r="7646" spans="1:6" ht="43.2" hidden="1" x14ac:dyDescent="0.3">
      <c r="A7646" s="29">
        <v>19</v>
      </c>
      <c r="B7646" s="30" t="s">
        <v>35838</v>
      </c>
      <c r="C7646" s="29" t="s">
        <v>36268</v>
      </c>
      <c r="D7646" s="30" t="s">
        <v>36269</v>
      </c>
      <c r="E7646" s="29" t="s">
        <v>15067</v>
      </c>
      <c r="F7646" s="30" t="s">
        <v>36279</v>
      </c>
    </row>
    <row r="7647" spans="1:6" ht="43.2" hidden="1" x14ac:dyDescent="0.3">
      <c r="A7647" s="29">
        <v>19</v>
      </c>
      <c r="B7647" s="30" t="s">
        <v>35838</v>
      </c>
      <c r="C7647" s="29" t="s">
        <v>36280</v>
      </c>
      <c r="D7647" s="30" t="s">
        <v>36281</v>
      </c>
      <c r="E7647" s="29" t="s">
        <v>15069</v>
      </c>
      <c r="F7647" s="30" t="s">
        <v>36282</v>
      </c>
    </row>
    <row r="7648" spans="1:6" ht="43.2" hidden="1" x14ac:dyDescent="0.3">
      <c r="A7648" s="29">
        <v>19</v>
      </c>
      <c r="B7648" s="30" t="s">
        <v>35838</v>
      </c>
      <c r="C7648" s="29" t="s">
        <v>36280</v>
      </c>
      <c r="D7648" s="30" t="s">
        <v>36281</v>
      </c>
      <c r="E7648" s="29" t="s">
        <v>15071</v>
      </c>
      <c r="F7648" s="30" t="s">
        <v>36283</v>
      </c>
    </row>
    <row r="7649" spans="1:6" ht="43.2" hidden="1" x14ac:dyDescent="0.3">
      <c r="A7649" s="29">
        <v>19</v>
      </c>
      <c r="B7649" s="30" t="s">
        <v>35838</v>
      </c>
      <c r="C7649" s="29" t="s">
        <v>36280</v>
      </c>
      <c r="D7649" s="30" t="s">
        <v>36281</v>
      </c>
      <c r="E7649" s="29" t="s">
        <v>15073</v>
      </c>
      <c r="F7649" s="30" t="s">
        <v>36284</v>
      </c>
    </row>
    <row r="7650" spans="1:6" ht="43.2" hidden="1" x14ac:dyDescent="0.3">
      <c r="A7650" s="29">
        <v>19</v>
      </c>
      <c r="B7650" s="30" t="s">
        <v>35838</v>
      </c>
      <c r="C7650" s="29" t="s">
        <v>36280</v>
      </c>
      <c r="D7650" s="30" t="s">
        <v>36281</v>
      </c>
      <c r="E7650" s="29" t="s">
        <v>15075</v>
      </c>
      <c r="F7650" s="30" t="s">
        <v>36285</v>
      </c>
    </row>
    <row r="7651" spans="1:6" ht="43.2" hidden="1" x14ac:dyDescent="0.3">
      <c r="A7651" s="29">
        <v>19</v>
      </c>
      <c r="B7651" s="30" t="s">
        <v>35838</v>
      </c>
      <c r="C7651" s="29" t="s">
        <v>36280</v>
      </c>
      <c r="D7651" s="30" t="s">
        <v>36281</v>
      </c>
      <c r="E7651" s="29" t="s">
        <v>15077</v>
      </c>
      <c r="F7651" s="30" t="s">
        <v>36286</v>
      </c>
    </row>
    <row r="7652" spans="1:6" ht="43.2" hidden="1" x14ac:dyDescent="0.3">
      <c r="A7652" s="29">
        <v>19</v>
      </c>
      <c r="B7652" s="30" t="s">
        <v>35838</v>
      </c>
      <c r="C7652" s="29" t="s">
        <v>36287</v>
      </c>
      <c r="D7652" s="30" t="s">
        <v>36288</v>
      </c>
      <c r="E7652" s="29" t="s">
        <v>15079</v>
      </c>
      <c r="F7652" s="30" t="s">
        <v>36289</v>
      </c>
    </row>
    <row r="7653" spans="1:6" ht="43.2" hidden="1" x14ac:dyDescent="0.3">
      <c r="A7653" s="29">
        <v>19</v>
      </c>
      <c r="B7653" s="30" t="s">
        <v>35838</v>
      </c>
      <c r="C7653" s="29" t="s">
        <v>36287</v>
      </c>
      <c r="D7653" s="30" t="s">
        <v>36288</v>
      </c>
      <c r="E7653" s="29" t="s">
        <v>15081</v>
      </c>
      <c r="F7653" s="30" t="s">
        <v>36290</v>
      </c>
    </row>
    <row r="7654" spans="1:6" ht="43.2" hidden="1" x14ac:dyDescent="0.3">
      <c r="A7654" s="29">
        <v>19</v>
      </c>
      <c r="B7654" s="30" t="s">
        <v>35838</v>
      </c>
      <c r="C7654" s="29" t="s">
        <v>36287</v>
      </c>
      <c r="D7654" s="30" t="s">
        <v>36288</v>
      </c>
      <c r="E7654" s="29" t="s">
        <v>15083</v>
      </c>
      <c r="F7654" s="30" t="s">
        <v>36291</v>
      </c>
    </row>
    <row r="7655" spans="1:6" ht="43.2" hidden="1" x14ac:dyDescent="0.3">
      <c r="A7655" s="29">
        <v>19</v>
      </c>
      <c r="B7655" s="30" t="s">
        <v>35838</v>
      </c>
      <c r="C7655" s="29" t="s">
        <v>36287</v>
      </c>
      <c r="D7655" s="30" t="s">
        <v>36288</v>
      </c>
      <c r="E7655" s="29" t="s">
        <v>15085</v>
      </c>
      <c r="F7655" s="30" t="s">
        <v>36292</v>
      </c>
    </row>
    <row r="7656" spans="1:6" ht="43.2" hidden="1" x14ac:dyDescent="0.3">
      <c r="A7656" s="29">
        <v>19</v>
      </c>
      <c r="B7656" s="30" t="s">
        <v>35838</v>
      </c>
      <c r="C7656" s="29" t="s">
        <v>36287</v>
      </c>
      <c r="D7656" s="30" t="s">
        <v>36288</v>
      </c>
      <c r="E7656" s="29" t="s">
        <v>15087</v>
      </c>
      <c r="F7656" s="30" t="s">
        <v>36293</v>
      </c>
    </row>
    <row r="7657" spans="1:6" ht="43.2" hidden="1" x14ac:dyDescent="0.3">
      <c r="A7657" s="29">
        <v>19</v>
      </c>
      <c r="B7657" s="30" t="s">
        <v>35838</v>
      </c>
      <c r="C7657" s="29" t="s">
        <v>36287</v>
      </c>
      <c r="D7657" s="30" t="s">
        <v>36288</v>
      </c>
      <c r="E7657" s="29" t="s">
        <v>15089</v>
      </c>
      <c r="F7657" s="30" t="s">
        <v>36294</v>
      </c>
    </row>
    <row r="7658" spans="1:6" ht="43.2" hidden="1" x14ac:dyDescent="0.3">
      <c r="A7658" s="29">
        <v>19</v>
      </c>
      <c r="B7658" s="30" t="s">
        <v>35838</v>
      </c>
      <c r="C7658" s="29" t="s">
        <v>36287</v>
      </c>
      <c r="D7658" s="30" t="s">
        <v>36288</v>
      </c>
      <c r="E7658" s="29" t="s">
        <v>15091</v>
      </c>
      <c r="F7658" s="30" t="s">
        <v>36295</v>
      </c>
    </row>
    <row r="7659" spans="1:6" ht="43.2" hidden="1" x14ac:dyDescent="0.3">
      <c r="A7659" s="29">
        <v>19</v>
      </c>
      <c r="B7659" s="30" t="s">
        <v>35838</v>
      </c>
      <c r="C7659" s="29" t="s">
        <v>36296</v>
      </c>
      <c r="D7659" s="30" t="s">
        <v>36297</v>
      </c>
      <c r="E7659" s="29" t="s">
        <v>15093</v>
      </c>
      <c r="F7659" s="30" t="s">
        <v>36298</v>
      </c>
    </row>
    <row r="7660" spans="1:6" ht="43.2" hidden="1" x14ac:dyDescent="0.3">
      <c r="A7660" s="29">
        <v>19</v>
      </c>
      <c r="B7660" s="30" t="s">
        <v>35838</v>
      </c>
      <c r="C7660" s="29" t="s">
        <v>36296</v>
      </c>
      <c r="D7660" s="30" t="s">
        <v>36297</v>
      </c>
      <c r="E7660" s="29" t="s">
        <v>15095</v>
      </c>
      <c r="F7660" s="30" t="s">
        <v>36299</v>
      </c>
    </row>
    <row r="7661" spans="1:6" ht="43.2" hidden="1" x14ac:dyDescent="0.3">
      <c r="A7661" s="29">
        <v>19</v>
      </c>
      <c r="B7661" s="30" t="s">
        <v>35838</v>
      </c>
      <c r="C7661" s="29" t="s">
        <v>36296</v>
      </c>
      <c r="D7661" s="30" t="s">
        <v>36297</v>
      </c>
      <c r="E7661" s="29" t="s">
        <v>15097</v>
      </c>
      <c r="F7661" s="30" t="s">
        <v>36300</v>
      </c>
    </row>
    <row r="7662" spans="1:6" ht="43.2" hidden="1" x14ac:dyDescent="0.3">
      <c r="A7662" s="29">
        <v>19</v>
      </c>
      <c r="B7662" s="30" t="s">
        <v>35838</v>
      </c>
      <c r="C7662" s="29" t="s">
        <v>36296</v>
      </c>
      <c r="D7662" s="30" t="s">
        <v>36297</v>
      </c>
      <c r="E7662" s="29" t="s">
        <v>15099</v>
      </c>
      <c r="F7662" s="30" t="s">
        <v>36301</v>
      </c>
    </row>
    <row r="7663" spans="1:6" ht="43.2" hidden="1" x14ac:dyDescent="0.3">
      <c r="A7663" s="29">
        <v>19</v>
      </c>
      <c r="B7663" s="30" t="s">
        <v>35838</v>
      </c>
      <c r="C7663" s="29" t="s">
        <v>36296</v>
      </c>
      <c r="D7663" s="30" t="s">
        <v>36297</v>
      </c>
      <c r="E7663" s="29" t="s">
        <v>15101</v>
      </c>
      <c r="F7663" s="30" t="s">
        <v>36302</v>
      </c>
    </row>
    <row r="7664" spans="1:6" ht="43.2" hidden="1" x14ac:dyDescent="0.3">
      <c r="A7664" s="29">
        <v>19</v>
      </c>
      <c r="B7664" s="30" t="s">
        <v>35838</v>
      </c>
      <c r="C7664" s="29" t="s">
        <v>36296</v>
      </c>
      <c r="D7664" s="30" t="s">
        <v>36297</v>
      </c>
      <c r="E7664" s="29" t="s">
        <v>15103</v>
      </c>
      <c r="F7664" s="30" t="s">
        <v>36303</v>
      </c>
    </row>
    <row r="7665" spans="1:6" ht="43.2" hidden="1" x14ac:dyDescent="0.3">
      <c r="A7665" s="29">
        <v>19</v>
      </c>
      <c r="B7665" s="30" t="s">
        <v>35838</v>
      </c>
      <c r="C7665" s="29" t="s">
        <v>36304</v>
      </c>
      <c r="D7665" s="30" t="s">
        <v>36305</v>
      </c>
      <c r="E7665" s="29" t="s">
        <v>15105</v>
      </c>
      <c r="F7665" s="30" t="s">
        <v>36306</v>
      </c>
    </row>
    <row r="7666" spans="1:6" ht="43.2" hidden="1" x14ac:dyDescent="0.3">
      <c r="A7666" s="29">
        <v>19</v>
      </c>
      <c r="B7666" s="30" t="s">
        <v>35838</v>
      </c>
      <c r="C7666" s="29" t="s">
        <v>36304</v>
      </c>
      <c r="D7666" s="30" t="s">
        <v>36305</v>
      </c>
      <c r="E7666" s="29" t="s">
        <v>15107</v>
      </c>
      <c r="F7666" s="30" t="s">
        <v>36307</v>
      </c>
    </row>
    <row r="7667" spans="1:6" ht="43.2" hidden="1" x14ac:dyDescent="0.3">
      <c r="A7667" s="29">
        <v>19</v>
      </c>
      <c r="B7667" s="30" t="s">
        <v>35838</v>
      </c>
      <c r="C7667" s="29" t="s">
        <v>36304</v>
      </c>
      <c r="D7667" s="30" t="s">
        <v>36305</v>
      </c>
      <c r="E7667" s="29" t="s">
        <v>15109</v>
      </c>
      <c r="F7667" s="30" t="s">
        <v>36308</v>
      </c>
    </row>
    <row r="7668" spans="1:6" ht="43.2" hidden="1" x14ac:dyDescent="0.3">
      <c r="A7668" s="29">
        <v>19</v>
      </c>
      <c r="B7668" s="30" t="s">
        <v>35838</v>
      </c>
      <c r="C7668" s="29" t="s">
        <v>36304</v>
      </c>
      <c r="D7668" s="30" t="s">
        <v>36305</v>
      </c>
      <c r="E7668" s="29" t="s">
        <v>15111</v>
      </c>
      <c r="F7668" s="30" t="s">
        <v>36309</v>
      </c>
    </row>
    <row r="7669" spans="1:6" ht="43.2" hidden="1" x14ac:dyDescent="0.3">
      <c r="A7669" s="29">
        <v>19</v>
      </c>
      <c r="B7669" s="30" t="s">
        <v>35838</v>
      </c>
      <c r="C7669" s="29" t="s">
        <v>36304</v>
      </c>
      <c r="D7669" s="30" t="s">
        <v>36305</v>
      </c>
      <c r="E7669" s="29" t="s">
        <v>15113</v>
      </c>
      <c r="F7669" s="30" t="s">
        <v>36310</v>
      </c>
    </row>
    <row r="7670" spans="1:6" ht="43.2" hidden="1" x14ac:dyDescent="0.3">
      <c r="A7670" s="29">
        <v>19</v>
      </c>
      <c r="B7670" s="30" t="s">
        <v>35838</v>
      </c>
      <c r="C7670" s="29" t="s">
        <v>36304</v>
      </c>
      <c r="D7670" s="30" t="s">
        <v>36305</v>
      </c>
      <c r="E7670" s="29" t="s">
        <v>15115</v>
      </c>
      <c r="F7670" s="30" t="s">
        <v>36311</v>
      </c>
    </row>
    <row r="7671" spans="1:6" ht="43.2" hidden="1" x14ac:dyDescent="0.3">
      <c r="A7671" s="29">
        <v>19</v>
      </c>
      <c r="B7671" s="30" t="s">
        <v>35838</v>
      </c>
      <c r="C7671" s="29" t="s">
        <v>36304</v>
      </c>
      <c r="D7671" s="30" t="s">
        <v>36305</v>
      </c>
      <c r="E7671" s="29" t="s">
        <v>15117</v>
      </c>
      <c r="F7671" s="30" t="s">
        <v>36312</v>
      </c>
    </row>
    <row r="7672" spans="1:6" ht="43.2" hidden="1" x14ac:dyDescent="0.3">
      <c r="A7672" s="29">
        <v>19</v>
      </c>
      <c r="B7672" s="30" t="s">
        <v>35838</v>
      </c>
      <c r="C7672" s="29" t="s">
        <v>36304</v>
      </c>
      <c r="D7672" s="30" t="s">
        <v>36305</v>
      </c>
      <c r="E7672" s="29" t="s">
        <v>15119</v>
      </c>
      <c r="F7672" s="30" t="s">
        <v>36313</v>
      </c>
    </row>
    <row r="7673" spans="1:6" ht="43.2" hidden="1" x14ac:dyDescent="0.3">
      <c r="A7673" s="29">
        <v>19</v>
      </c>
      <c r="B7673" s="30" t="s">
        <v>35838</v>
      </c>
      <c r="C7673" s="29" t="s">
        <v>36314</v>
      </c>
      <c r="D7673" s="30" t="s">
        <v>36315</v>
      </c>
      <c r="E7673" s="29" t="s">
        <v>15121</v>
      </c>
      <c r="F7673" s="30" t="s">
        <v>36316</v>
      </c>
    </row>
    <row r="7674" spans="1:6" ht="43.2" hidden="1" x14ac:dyDescent="0.3">
      <c r="A7674" s="29">
        <v>19</v>
      </c>
      <c r="B7674" s="30" t="s">
        <v>35838</v>
      </c>
      <c r="C7674" s="29" t="s">
        <v>36314</v>
      </c>
      <c r="D7674" s="30" t="s">
        <v>36315</v>
      </c>
      <c r="E7674" s="29" t="s">
        <v>15123</v>
      </c>
      <c r="F7674" s="30" t="s">
        <v>36317</v>
      </c>
    </row>
    <row r="7675" spans="1:6" ht="43.2" hidden="1" x14ac:dyDescent="0.3">
      <c r="A7675" s="29">
        <v>19</v>
      </c>
      <c r="B7675" s="30" t="s">
        <v>35838</v>
      </c>
      <c r="C7675" s="29" t="s">
        <v>36314</v>
      </c>
      <c r="D7675" s="30" t="s">
        <v>36315</v>
      </c>
      <c r="E7675" s="29" t="s">
        <v>15125</v>
      </c>
      <c r="F7675" s="30" t="s">
        <v>36318</v>
      </c>
    </row>
    <row r="7676" spans="1:6" ht="43.2" hidden="1" x14ac:dyDescent="0.3">
      <c r="A7676" s="29">
        <v>19</v>
      </c>
      <c r="B7676" s="30" t="s">
        <v>35838</v>
      </c>
      <c r="C7676" s="29" t="s">
        <v>36319</v>
      </c>
      <c r="D7676" s="30" t="s">
        <v>36320</v>
      </c>
      <c r="E7676" s="29" t="s">
        <v>15127</v>
      </c>
      <c r="F7676" s="30" t="s">
        <v>36321</v>
      </c>
    </row>
    <row r="7677" spans="1:6" ht="43.2" hidden="1" x14ac:dyDescent="0.3">
      <c r="A7677" s="29">
        <v>19</v>
      </c>
      <c r="B7677" s="30" t="s">
        <v>35838</v>
      </c>
      <c r="C7677" s="29" t="s">
        <v>36319</v>
      </c>
      <c r="D7677" s="30" t="s">
        <v>36320</v>
      </c>
      <c r="E7677" s="29" t="s">
        <v>15129</v>
      </c>
      <c r="F7677" s="30" t="s">
        <v>36322</v>
      </c>
    </row>
    <row r="7678" spans="1:6" ht="43.2" hidden="1" x14ac:dyDescent="0.3">
      <c r="A7678" s="29">
        <v>19</v>
      </c>
      <c r="B7678" s="30" t="s">
        <v>35838</v>
      </c>
      <c r="C7678" s="29" t="s">
        <v>36319</v>
      </c>
      <c r="D7678" s="30" t="s">
        <v>36320</v>
      </c>
      <c r="E7678" s="29" t="s">
        <v>15131</v>
      </c>
      <c r="F7678" s="30" t="s">
        <v>36323</v>
      </c>
    </row>
    <row r="7679" spans="1:6" ht="43.2" hidden="1" x14ac:dyDescent="0.3">
      <c r="A7679" s="29">
        <v>19</v>
      </c>
      <c r="B7679" s="30" t="s">
        <v>35838</v>
      </c>
      <c r="C7679" s="29" t="s">
        <v>36324</v>
      </c>
      <c r="D7679" s="30" t="s">
        <v>36325</v>
      </c>
      <c r="E7679" s="29" t="s">
        <v>15133</v>
      </c>
      <c r="F7679" s="30" t="s">
        <v>36326</v>
      </c>
    </row>
    <row r="7680" spans="1:6" ht="43.2" hidden="1" x14ac:dyDescent="0.3">
      <c r="A7680" s="29">
        <v>19</v>
      </c>
      <c r="B7680" s="30" t="s">
        <v>35838</v>
      </c>
      <c r="C7680" s="29" t="s">
        <v>36324</v>
      </c>
      <c r="D7680" s="30" t="s">
        <v>36325</v>
      </c>
      <c r="E7680" s="29" t="s">
        <v>15135</v>
      </c>
      <c r="F7680" s="30" t="s">
        <v>36327</v>
      </c>
    </row>
    <row r="7681" spans="1:6" ht="43.2" hidden="1" x14ac:dyDescent="0.3">
      <c r="A7681" s="29">
        <v>19</v>
      </c>
      <c r="B7681" s="30" t="s">
        <v>35838</v>
      </c>
      <c r="C7681" s="29" t="s">
        <v>36324</v>
      </c>
      <c r="D7681" s="30" t="s">
        <v>36325</v>
      </c>
      <c r="E7681" s="29" t="s">
        <v>15137</v>
      </c>
      <c r="F7681" s="30" t="s">
        <v>36328</v>
      </c>
    </row>
    <row r="7682" spans="1:6" ht="43.2" hidden="1" x14ac:dyDescent="0.3">
      <c r="A7682" s="29">
        <v>19</v>
      </c>
      <c r="B7682" s="30" t="s">
        <v>35838</v>
      </c>
      <c r="C7682" s="29" t="s">
        <v>36329</v>
      </c>
      <c r="D7682" s="30" t="s">
        <v>36330</v>
      </c>
      <c r="E7682" s="29" t="s">
        <v>15139</v>
      </c>
      <c r="F7682" s="30" t="s">
        <v>36331</v>
      </c>
    </row>
    <row r="7683" spans="1:6" ht="43.2" hidden="1" x14ac:dyDescent="0.3">
      <c r="A7683" s="29">
        <v>19</v>
      </c>
      <c r="B7683" s="30" t="s">
        <v>35838</v>
      </c>
      <c r="C7683" s="29" t="s">
        <v>36329</v>
      </c>
      <c r="D7683" s="30" t="s">
        <v>36330</v>
      </c>
      <c r="E7683" s="29" t="s">
        <v>15141</v>
      </c>
      <c r="F7683" s="30" t="s">
        <v>36332</v>
      </c>
    </row>
    <row r="7684" spans="1:6" ht="43.2" hidden="1" x14ac:dyDescent="0.3">
      <c r="A7684" s="29">
        <v>19</v>
      </c>
      <c r="B7684" s="30" t="s">
        <v>35838</v>
      </c>
      <c r="C7684" s="29" t="s">
        <v>36329</v>
      </c>
      <c r="D7684" s="30" t="s">
        <v>36330</v>
      </c>
      <c r="E7684" s="29" t="s">
        <v>15143</v>
      </c>
      <c r="F7684" s="30" t="s">
        <v>36333</v>
      </c>
    </row>
    <row r="7685" spans="1:6" ht="43.2" hidden="1" x14ac:dyDescent="0.3">
      <c r="A7685" s="29">
        <v>19</v>
      </c>
      <c r="B7685" s="30" t="s">
        <v>35838</v>
      </c>
      <c r="C7685" s="29" t="s">
        <v>36329</v>
      </c>
      <c r="D7685" s="30" t="s">
        <v>36330</v>
      </c>
      <c r="E7685" s="29" t="s">
        <v>15145</v>
      </c>
      <c r="F7685" s="30" t="s">
        <v>36334</v>
      </c>
    </row>
    <row r="7686" spans="1:6" ht="43.2" hidden="1" x14ac:dyDescent="0.3">
      <c r="A7686" s="29">
        <v>19</v>
      </c>
      <c r="B7686" s="30" t="s">
        <v>35838</v>
      </c>
      <c r="C7686" s="29" t="s">
        <v>36329</v>
      </c>
      <c r="D7686" s="30" t="s">
        <v>36330</v>
      </c>
      <c r="E7686" s="29" t="s">
        <v>15147</v>
      </c>
      <c r="F7686" s="30" t="s">
        <v>36335</v>
      </c>
    </row>
    <row r="7687" spans="1:6" ht="43.2" hidden="1" x14ac:dyDescent="0.3">
      <c r="A7687" s="29">
        <v>19</v>
      </c>
      <c r="B7687" s="30" t="s">
        <v>35838</v>
      </c>
      <c r="C7687" s="29" t="s">
        <v>36329</v>
      </c>
      <c r="D7687" s="30" t="s">
        <v>36330</v>
      </c>
      <c r="E7687" s="29" t="s">
        <v>15149</v>
      </c>
      <c r="F7687" s="30" t="s">
        <v>36336</v>
      </c>
    </row>
    <row r="7688" spans="1:6" ht="43.2" hidden="1" x14ac:dyDescent="0.3">
      <c r="A7688" s="29">
        <v>19</v>
      </c>
      <c r="B7688" s="30" t="s">
        <v>35838</v>
      </c>
      <c r="C7688" s="29" t="s">
        <v>36337</v>
      </c>
      <c r="D7688" s="30" t="s">
        <v>36338</v>
      </c>
      <c r="E7688" s="29" t="s">
        <v>15151</v>
      </c>
      <c r="F7688" s="30" t="s">
        <v>36339</v>
      </c>
    </row>
    <row r="7689" spans="1:6" ht="43.2" hidden="1" x14ac:dyDescent="0.3">
      <c r="A7689" s="29">
        <v>19</v>
      </c>
      <c r="B7689" s="30" t="s">
        <v>35838</v>
      </c>
      <c r="C7689" s="29" t="s">
        <v>36337</v>
      </c>
      <c r="D7689" s="30" t="s">
        <v>36338</v>
      </c>
      <c r="E7689" s="29" t="s">
        <v>15153</v>
      </c>
      <c r="F7689" s="30" t="s">
        <v>36340</v>
      </c>
    </row>
    <row r="7690" spans="1:6" ht="43.2" hidden="1" x14ac:dyDescent="0.3">
      <c r="A7690" s="29">
        <v>19</v>
      </c>
      <c r="B7690" s="30" t="s">
        <v>35838</v>
      </c>
      <c r="C7690" s="29" t="s">
        <v>36337</v>
      </c>
      <c r="D7690" s="30" t="s">
        <v>36338</v>
      </c>
      <c r="E7690" s="29" t="s">
        <v>15155</v>
      </c>
      <c r="F7690" s="30" t="s">
        <v>36341</v>
      </c>
    </row>
    <row r="7691" spans="1:6" ht="43.2" hidden="1" x14ac:dyDescent="0.3">
      <c r="A7691" s="29">
        <v>19</v>
      </c>
      <c r="B7691" s="30" t="s">
        <v>35838</v>
      </c>
      <c r="C7691" s="29" t="s">
        <v>36337</v>
      </c>
      <c r="D7691" s="30" t="s">
        <v>36338</v>
      </c>
      <c r="E7691" s="29" t="s">
        <v>15157</v>
      </c>
      <c r="F7691" s="30" t="s">
        <v>36342</v>
      </c>
    </row>
    <row r="7692" spans="1:6" ht="43.2" hidden="1" x14ac:dyDescent="0.3">
      <c r="A7692" s="29">
        <v>19</v>
      </c>
      <c r="B7692" s="30" t="s">
        <v>35838</v>
      </c>
      <c r="C7692" s="29" t="s">
        <v>36337</v>
      </c>
      <c r="D7692" s="30" t="s">
        <v>36338</v>
      </c>
      <c r="E7692" s="29" t="s">
        <v>15159</v>
      </c>
      <c r="F7692" s="30" t="s">
        <v>36343</v>
      </c>
    </row>
    <row r="7693" spans="1:6" ht="43.2" hidden="1" x14ac:dyDescent="0.3">
      <c r="A7693" s="29">
        <v>19</v>
      </c>
      <c r="B7693" s="30" t="s">
        <v>35838</v>
      </c>
      <c r="C7693" s="29" t="s">
        <v>36344</v>
      </c>
      <c r="D7693" s="30" t="s">
        <v>36345</v>
      </c>
      <c r="E7693" s="29" t="s">
        <v>15161</v>
      </c>
      <c r="F7693" s="30" t="s">
        <v>36346</v>
      </c>
    </row>
    <row r="7694" spans="1:6" ht="43.2" hidden="1" x14ac:dyDescent="0.3">
      <c r="A7694" s="29">
        <v>19</v>
      </c>
      <c r="B7694" s="30" t="s">
        <v>35838</v>
      </c>
      <c r="C7694" s="29" t="s">
        <v>36344</v>
      </c>
      <c r="D7694" s="30" t="s">
        <v>36345</v>
      </c>
      <c r="E7694" s="29" t="s">
        <v>15163</v>
      </c>
      <c r="F7694" s="30" t="s">
        <v>36347</v>
      </c>
    </row>
    <row r="7695" spans="1:6" ht="43.2" hidden="1" x14ac:dyDescent="0.3">
      <c r="A7695" s="29">
        <v>19</v>
      </c>
      <c r="B7695" s="30" t="s">
        <v>35838</v>
      </c>
      <c r="C7695" s="29" t="s">
        <v>36344</v>
      </c>
      <c r="D7695" s="30" t="s">
        <v>36345</v>
      </c>
      <c r="E7695" s="29" t="s">
        <v>15165</v>
      </c>
      <c r="F7695" s="30" t="s">
        <v>36348</v>
      </c>
    </row>
    <row r="7696" spans="1:6" ht="43.2" hidden="1" x14ac:dyDescent="0.3">
      <c r="A7696" s="29">
        <v>19</v>
      </c>
      <c r="B7696" s="30" t="s">
        <v>35838</v>
      </c>
      <c r="C7696" s="29" t="s">
        <v>36344</v>
      </c>
      <c r="D7696" s="30" t="s">
        <v>36345</v>
      </c>
      <c r="E7696" s="29" t="s">
        <v>15167</v>
      </c>
      <c r="F7696" s="30" t="s">
        <v>36349</v>
      </c>
    </row>
    <row r="7697" spans="1:6" ht="43.2" hidden="1" x14ac:dyDescent="0.3">
      <c r="A7697" s="29">
        <v>19</v>
      </c>
      <c r="B7697" s="30" t="s">
        <v>35838</v>
      </c>
      <c r="C7697" s="29" t="s">
        <v>36344</v>
      </c>
      <c r="D7697" s="30" t="s">
        <v>36345</v>
      </c>
      <c r="E7697" s="29" t="s">
        <v>15169</v>
      </c>
      <c r="F7697" s="30" t="s">
        <v>36350</v>
      </c>
    </row>
    <row r="7698" spans="1:6" ht="43.2" hidden="1" x14ac:dyDescent="0.3">
      <c r="A7698" s="29">
        <v>19</v>
      </c>
      <c r="B7698" s="30" t="s">
        <v>35838</v>
      </c>
      <c r="C7698" s="29" t="s">
        <v>36344</v>
      </c>
      <c r="D7698" s="30" t="s">
        <v>36345</v>
      </c>
      <c r="E7698" s="29" t="s">
        <v>15171</v>
      </c>
      <c r="F7698" s="30" t="s">
        <v>36351</v>
      </c>
    </row>
    <row r="7699" spans="1:6" ht="43.2" hidden="1" x14ac:dyDescent="0.3">
      <c r="A7699" s="29">
        <v>19</v>
      </c>
      <c r="B7699" s="30" t="s">
        <v>35838</v>
      </c>
      <c r="C7699" s="29" t="s">
        <v>36344</v>
      </c>
      <c r="D7699" s="30" t="s">
        <v>36345</v>
      </c>
      <c r="E7699" s="29" t="s">
        <v>15173</v>
      </c>
      <c r="F7699" s="30" t="s">
        <v>36352</v>
      </c>
    </row>
    <row r="7700" spans="1:6" ht="43.2" hidden="1" x14ac:dyDescent="0.3">
      <c r="A7700" s="29">
        <v>19</v>
      </c>
      <c r="B7700" s="30" t="s">
        <v>35838</v>
      </c>
      <c r="C7700" s="29" t="s">
        <v>36344</v>
      </c>
      <c r="D7700" s="30" t="s">
        <v>36345</v>
      </c>
      <c r="E7700" s="29" t="s">
        <v>15175</v>
      </c>
      <c r="F7700" s="30" t="s">
        <v>36353</v>
      </c>
    </row>
    <row r="7701" spans="1:6" ht="43.2" hidden="1" x14ac:dyDescent="0.3">
      <c r="A7701" s="29">
        <v>19</v>
      </c>
      <c r="B7701" s="30" t="s">
        <v>35838</v>
      </c>
      <c r="C7701" s="29" t="s">
        <v>36344</v>
      </c>
      <c r="D7701" s="30" t="s">
        <v>36345</v>
      </c>
      <c r="E7701" s="29" t="s">
        <v>15177</v>
      </c>
      <c r="F7701" s="30" t="s">
        <v>36354</v>
      </c>
    </row>
    <row r="7702" spans="1:6" ht="43.2" hidden="1" x14ac:dyDescent="0.3">
      <c r="A7702" s="29">
        <v>19</v>
      </c>
      <c r="B7702" s="30" t="s">
        <v>35838</v>
      </c>
      <c r="C7702" s="29" t="s">
        <v>36355</v>
      </c>
      <c r="D7702" s="30" t="s">
        <v>36356</v>
      </c>
      <c r="E7702" s="29" t="s">
        <v>15179</v>
      </c>
      <c r="F7702" s="30" t="s">
        <v>36357</v>
      </c>
    </row>
    <row r="7703" spans="1:6" ht="43.2" hidden="1" x14ac:dyDescent="0.3">
      <c r="A7703" s="29">
        <v>19</v>
      </c>
      <c r="B7703" s="30" t="s">
        <v>35838</v>
      </c>
      <c r="C7703" s="29" t="s">
        <v>36355</v>
      </c>
      <c r="D7703" s="30" t="s">
        <v>36356</v>
      </c>
      <c r="E7703" s="29" t="s">
        <v>15181</v>
      </c>
      <c r="F7703" s="30" t="s">
        <v>36358</v>
      </c>
    </row>
    <row r="7704" spans="1:6" ht="43.2" hidden="1" x14ac:dyDescent="0.3">
      <c r="A7704" s="29">
        <v>19</v>
      </c>
      <c r="B7704" s="30" t="s">
        <v>35838</v>
      </c>
      <c r="C7704" s="29" t="s">
        <v>36355</v>
      </c>
      <c r="D7704" s="30" t="s">
        <v>36356</v>
      </c>
      <c r="E7704" s="29" t="s">
        <v>15183</v>
      </c>
      <c r="F7704" s="30" t="s">
        <v>36359</v>
      </c>
    </row>
    <row r="7705" spans="1:6" ht="43.2" hidden="1" x14ac:dyDescent="0.3">
      <c r="A7705" s="29">
        <v>19</v>
      </c>
      <c r="B7705" s="30" t="s">
        <v>35838</v>
      </c>
      <c r="C7705" s="29" t="s">
        <v>36355</v>
      </c>
      <c r="D7705" s="30" t="s">
        <v>36356</v>
      </c>
      <c r="E7705" s="29" t="s">
        <v>15185</v>
      </c>
      <c r="F7705" s="30" t="s">
        <v>36360</v>
      </c>
    </row>
    <row r="7706" spans="1:6" ht="43.2" hidden="1" x14ac:dyDescent="0.3">
      <c r="A7706" s="29">
        <v>19</v>
      </c>
      <c r="B7706" s="30" t="s">
        <v>35838</v>
      </c>
      <c r="C7706" s="29" t="s">
        <v>36355</v>
      </c>
      <c r="D7706" s="30" t="s">
        <v>36356</v>
      </c>
      <c r="E7706" s="29" t="s">
        <v>15187</v>
      </c>
      <c r="F7706" s="30" t="s">
        <v>36361</v>
      </c>
    </row>
    <row r="7707" spans="1:6" ht="43.2" hidden="1" x14ac:dyDescent="0.3">
      <c r="A7707" s="29">
        <v>19</v>
      </c>
      <c r="B7707" s="30" t="s">
        <v>35838</v>
      </c>
      <c r="C7707" s="29" t="s">
        <v>36355</v>
      </c>
      <c r="D7707" s="30" t="s">
        <v>36356</v>
      </c>
      <c r="E7707" s="29" t="s">
        <v>15189</v>
      </c>
      <c r="F7707" s="30" t="s">
        <v>36362</v>
      </c>
    </row>
    <row r="7708" spans="1:6" ht="43.2" hidden="1" x14ac:dyDescent="0.3">
      <c r="A7708" s="29">
        <v>19</v>
      </c>
      <c r="B7708" s="30" t="s">
        <v>35838</v>
      </c>
      <c r="C7708" s="29" t="s">
        <v>36355</v>
      </c>
      <c r="D7708" s="30" t="s">
        <v>36356</v>
      </c>
      <c r="E7708" s="29" t="s">
        <v>15191</v>
      </c>
      <c r="F7708" s="30" t="s">
        <v>36363</v>
      </c>
    </row>
    <row r="7709" spans="1:6" ht="43.2" hidden="1" x14ac:dyDescent="0.3">
      <c r="A7709" s="29">
        <v>19</v>
      </c>
      <c r="B7709" s="30" t="s">
        <v>35838</v>
      </c>
      <c r="C7709" s="29" t="s">
        <v>36355</v>
      </c>
      <c r="D7709" s="30" t="s">
        <v>36356</v>
      </c>
      <c r="E7709" s="29" t="s">
        <v>15193</v>
      </c>
      <c r="F7709" s="30" t="s">
        <v>36364</v>
      </c>
    </row>
    <row r="7710" spans="1:6" ht="43.2" hidden="1" x14ac:dyDescent="0.3">
      <c r="A7710" s="29">
        <v>19</v>
      </c>
      <c r="B7710" s="30" t="s">
        <v>35838</v>
      </c>
      <c r="C7710" s="29" t="s">
        <v>36365</v>
      </c>
      <c r="D7710" s="30" t="s">
        <v>36366</v>
      </c>
      <c r="E7710" s="29" t="s">
        <v>15195</v>
      </c>
      <c r="F7710" s="30" t="s">
        <v>36367</v>
      </c>
    </row>
    <row r="7711" spans="1:6" ht="43.2" hidden="1" x14ac:dyDescent="0.3">
      <c r="A7711" s="29">
        <v>19</v>
      </c>
      <c r="B7711" s="30" t="s">
        <v>35838</v>
      </c>
      <c r="C7711" s="29" t="s">
        <v>36365</v>
      </c>
      <c r="D7711" s="30" t="s">
        <v>36366</v>
      </c>
      <c r="E7711" s="29" t="s">
        <v>15197</v>
      </c>
      <c r="F7711" s="30" t="s">
        <v>36368</v>
      </c>
    </row>
    <row r="7712" spans="1:6" ht="43.2" hidden="1" x14ac:dyDescent="0.3">
      <c r="A7712" s="29">
        <v>19</v>
      </c>
      <c r="B7712" s="30" t="s">
        <v>35838</v>
      </c>
      <c r="C7712" s="29" t="s">
        <v>36365</v>
      </c>
      <c r="D7712" s="30" t="s">
        <v>36366</v>
      </c>
      <c r="E7712" s="29" t="s">
        <v>15199</v>
      </c>
      <c r="F7712" s="30" t="s">
        <v>36369</v>
      </c>
    </row>
    <row r="7713" spans="1:6" ht="43.2" hidden="1" x14ac:dyDescent="0.3">
      <c r="A7713" s="29">
        <v>19</v>
      </c>
      <c r="B7713" s="30" t="s">
        <v>35838</v>
      </c>
      <c r="C7713" s="29" t="s">
        <v>36365</v>
      </c>
      <c r="D7713" s="30" t="s">
        <v>36366</v>
      </c>
      <c r="E7713" s="29" t="s">
        <v>15201</v>
      </c>
      <c r="F7713" s="30" t="s">
        <v>36370</v>
      </c>
    </row>
    <row r="7714" spans="1:6" ht="43.2" hidden="1" x14ac:dyDescent="0.3">
      <c r="A7714" s="29">
        <v>19</v>
      </c>
      <c r="B7714" s="30" t="s">
        <v>35838</v>
      </c>
      <c r="C7714" s="29" t="s">
        <v>36365</v>
      </c>
      <c r="D7714" s="30" t="s">
        <v>36366</v>
      </c>
      <c r="E7714" s="29" t="s">
        <v>15203</v>
      </c>
      <c r="F7714" s="30" t="s">
        <v>36371</v>
      </c>
    </row>
    <row r="7715" spans="1:6" ht="43.2" hidden="1" x14ac:dyDescent="0.3">
      <c r="A7715" s="29">
        <v>19</v>
      </c>
      <c r="B7715" s="30" t="s">
        <v>35838</v>
      </c>
      <c r="C7715" s="29" t="s">
        <v>36365</v>
      </c>
      <c r="D7715" s="30" t="s">
        <v>36366</v>
      </c>
      <c r="E7715" s="29" t="s">
        <v>15205</v>
      </c>
      <c r="F7715" s="30" t="s">
        <v>36372</v>
      </c>
    </row>
    <row r="7716" spans="1:6" ht="43.2" hidden="1" x14ac:dyDescent="0.3">
      <c r="A7716" s="29">
        <v>19</v>
      </c>
      <c r="B7716" s="30" t="s">
        <v>35838</v>
      </c>
      <c r="C7716" s="29" t="s">
        <v>36365</v>
      </c>
      <c r="D7716" s="30" t="s">
        <v>36366</v>
      </c>
      <c r="E7716" s="29" t="s">
        <v>15207</v>
      </c>
      <c r="F7716" s="30" t="s">
        <v>36373</v>
      </c>
    </row>
    <row r="7717" spans="1:6" ht="43.2" hidden="1" x14ac:dyDescent="0.3">
      <c r="A7717" s="29">
        <v>19</v>
      </c>
      <c r="B7717" s="30" t="s">
        <v>35838</v>
      </c>
      <c r="C7717" s="29" t="s">
        <v>36365</v>
      </c>
      <c r="D7717" s="30" t="s">
        <v>36366</v>
      </c>
      <c r="E7717" s="29" t="s">
        <v>15209</v>
      </c>
      <c r="F7717" s="30" t="s">
        <v>36374</v>
      </c>
    </row>
    <row r="7718" spans="1:6" ht="43.2" hidden="1" x14ac:dyDescent="0.3">
      <c r="A7718" s="29">
        <v>19</v>
      </c>
      <c r="B7718" s="30" t="s">
        <v>35838</v>
      </c>
      <c r="C7718" s="29" t="s">
        <v>36375</v>
      </c>
      <c r="D7718" s="30" t="s">
        <v>36376</v>
      </c>
      <c r="E7718" s="29" t="s">
        <v>15211</v>
      </c>
      <c r="F7718" s="30" t="s">
        <v>36377</v>
      </c>
    </row>
    <row r="7719" spans="1:6" ht="43.2" hidden="1" x14ac:dyDescent="0.3">
      <c r="A7719" s="29">
        <v>19</v>
      </c>
      <c r="B7719" s="30" t="s">
        <v>35838</v>
      </c>
      <c r="C7719" s="29" t="s">
        <v>36375</v>
      </c>
      <c r="D7719" s="30" t="s">
        <v>36376</v>
      </c>
      <c r="E7719" s="29" t="s">
        <v>15213</v>
      </c>
      <c r="F7719" s="30" t="s">
        <v>36378</v>
      </c>
    </row>
    <row r="7720" spans="1:6" ht="43.2" hidden="1" x14ac:dyDescent="0.3">
      <c r="A7720" s="29">
        <v>19</v>
      </c>
      <c r="B7720" s="30" t="s">
        <v>35838</v>
      </c>
      <c r="C7720" s="29" t="s">
        <v>36375</v>
      </c>
      <c r="D7720" s="30" t="s">
        <v>36376</v>
      </c>
      <c r="E7720" s="29" t="s">
        <v>15215</v>
      </c>
      <c r="F7720" s="30" t="s">
        <v>36379</v>
      </c>
    </row>
    <row r="7721" spans="1:6" ht="43.2" hidden="1" x14ac:dyDescent="0.3">
      <c r="A7721" s="29">
        <v>19</v>
      </c>
      <c r="B7721" s="30" t="s">
        <v>35838</v>
      </c>
      <c r="C7721" s="29" t="s">
        <v>36375</v>
      </c>
      <c r="D7721" s="30" t="s">
        <v>36376</v>
      </c>
      <c r="E7721" s="29" t="s">
        <v>15217</v>
      </c>
      <c r="F7721" s="30" t="s">
        <v>36380</v>
      </c>
    </row>
    <row r="7722" spans="1:6" ht="43.2" hidden="1" x14ac:dyDescent="0.3">
      <c r="A7722" s="29">
        <v>19</v>
      </c>
      <c r="B7722" s="30" t="s">
        <v>35838</v>
      </c>
      <c r="C7722" s="29" t="s">
        <v>36375</v>
      </c>
      <c r="D7722" s="30" t="s">
        <v>36376</v>
      </c>
      <c r="E7722" s="29" t="s">
        <v>15219</v>
      </c>
      <c r="F7722" s="30" t="s">
        <v>36381</v>
      </c>
    </row>
    <row r="7723" spans="1:6" ht="43.2" hidden="1" x14ac:dyDescent="0.3">
      <c r="A7723" s="29">
        <v>19</v>
      </c>
      <c r="B7723" s="30" t="s">
        <v>35838</v>
      </c>
      <c r="C7723" s="29" t="s">
        <v>36375</v>
      </c>
      <c r="D7723" s="30" t="s">
        <v>36376</v>
      </c>
      <c r="E7723" s="29" t="s">
        <v>15221</v>
      </c>
      <c r="F7723" s="30" t="s">
        <v>36382</v>
      </c>
    </row>
    <row r="7724" spans="1:6" ht="43.2" hidden="1" x14ac:dyDescent="0.3">
      <c r="A7724" s="29">
        <v>19</v>
      </c>
      <c r="B7724" s="30" t="s">
        <v>35838</v>
      </c>
      <c r="C7724" s="29" t="s">
        <v>36375</v>
      </c>
      <c r="D7724" s="30" t="s">
        <v>36376</v>
      </c>
      <c r="E7724" s="29" t="s">
        <v>15223</v>
      </c>
      <c r="F7724" s="30" t="s">
        <v>36383</v>
      </c>
    </row>
    <row r="7725" spans="1:6" ht="43.2" hidden="1" x14ac:dyDescent="0.3">
      <c r="A7725" s="29">
        <v>19</v>
      </c>
      <c r="B7725" s="30" t="s">
        <v>35838</v>
      </c>
      <c r="C7725" s="29" t="s">
        <v>36375</v>
      </c>
      <c r="D7725" s="30" t="s">
        <v>36376</v>
      </c>
      <c r="E7725" s="29" t="s">
        <v>15225</v>
      </c>
      <c r="F7725" s="30" t="s">
        <v>36384</v>
      </c>
    </row>
    <row r="7726" spans="1:6" ht="43.2" hidden="1" x14ac:dyDescent="0.3">
      <c r="A7726" s="29">
        <v>19</v>
      </c>
      <c r="B7726" s="30" t="s">
        <v>35838</v>
      </c>
      <c r="C7726" s="29" t="s">
        <v>36375</v>
      </c>
      <c r="D7726" s="30" t="s">
        <v>36376</v>
      </c>
      <c r="E7726" s="29" t="s">
        <v>15227</v>
      </c>
      <c r="F7726" s="30" t="s">
        <v>36385</v>
      </c>
    </row>
    <row r="7727" spans="1:6" ht="43.2" hidden="1" x14ac:dyDescent="0.3">
      <c r="A7727" s="29">
        <v>19</v>
      </c>
      <c r="B7727" s="30" t="s">
        <v>35838</v>
      </c>
      <c r="C7727" s="29" t="s">
        <v>36386</v>
      </c>
      <c r="D7727" s="30" t="s">
        <v>36387</v>
      </c>
      <c r="E7727" s="29" t="s">
        <v>15229</v>
      </c>
      <c r="F7727" s="30" t="s">
        <v>36388</v>
      </c>
    </row>
    <row r="7728" spans="1:6" ht="43.2" hidden="1" x14ac:dyDescent="0.3">
      <c r="A7728" s="29">
        <v>19</v>
      </c>
      <c r="B7728" s="30" t="s">
        <v>35838</v>
      </c>
      <c r="C7728" s="29" t="s">
        <v>36386</v>
      </c>
      <c r="D7728" s="30" t="s">
        <v>36387</v>
      </c>
      <c r="E7728" s="29" t="s">
        <v>15231</v>
      </c>
      <c r="F7728" s="30" t="s">
        <v>36389</v>
      </c>
    </row>
    <row r="7729" spans="1:6" ht="43.2" hidden="1" x14ac:dyDescent="0.3">
      <c r="A7729" s="29">
        <v>19</v>
      </c>
      <c r="B7729" s="30" t="s">
        <v>35838</v>
      </c>
      <c r="C7729" s="29" t="s">
        <v>36386</v>
      </c>
      <c r="D7729" s="30" t="s">
        <v>36387</v>
      </c>
      <c r="E7729" s="29" t="s">
        <v>15233</v>
      </c>
      <c r="F7729" s="30" t="s">
        <v>36390</v>
      </c>
    </row>
    <row r="7730" spans="1:6" ht="43.2" hidden="1" x14ac:dyDescent="0.3">
      <c r="A7730" s="29">
        <v>19</v>
      </c>
      <c r="B7730" s="30" t="s">
        <v>35838</v>
      </c>
      <c r="C7730" s="29" t="s">
        <v>36386</v>
      </c>
      <c r="D7730" s="30" t="s">
        <v>36387</v>
      </c>
      <c r="E7730" s="29" t="s">
        <v>15235</v>
      </c>
      <c r="F7730" s="30" t="s">
        <v>36391</v>
      </c>
    </row>
    <row r="7731" spans="1:6" ht="43.2" hidden="1" x14ac:dyDescent="0.3">
      <c r="A7731" s="29">
        <v>19</v>
      </c>
      <c r="B7731" s="30" t="s">
        <v>35838</v>
      </c>
      <c r="C7731" s="29" t="s">
        <v>36386</v>
      </c>
      <c r="D7731" s="30" t="s">
        <v>36387</v>
      </c>
      <c r="E7731" s="29" t="s">
        <v>15237</v>
      </c>
      <c r="F7731" s="30" t="s">
        <v>36392</v>
      </c>
    </row>
    <row r="7732" spans="1:6" ht="43.2" hidden="1" x14ac:dyDescent="0.3">
      <c r="A7732" s="29">
        <v>19</v>
      </c>
      <c r="B7732" s="30" t="s">
        <v>35838</v>
      </c>
      <c r="C7732" s="29" t="s">
        <v>36386</v>
      </c>
      <c r="D7732" s="30" t="s">
        <v>36387</v>
      </c>
      <c r="E7732" s="29" t="s">
        <v>15239</v>
      </c>
      <c r="F7732" s="30" t="s">
        <v>36393</v>
      </c>
    </row>
    <row r="7733" spans="1:6" ht="43.2" hidden="1" x14ac:dyDescent="0.3">
      <c r="A7733" s="29">
        <v>19</v>
      </c>
      <c r="B7733" s="30" t="s">
        <v>35838</v>
      </c>
      <c r="C7733" s="29" t="s">
        <v>36386</v>
      </c>
      <c r="D7733" s="30" t="s">
        <v>36387</v>
      </c>
      <c r="E7733" s="29" t="s">
        <v>15241</v>
      </c>
      <c r="F7733" s="30" t="s">
        <v>36394</v>
      </c>
    </row>
    <row r="7734" spans="1:6" ht="43.2" hidden="1" x14ac:dyDescent="0.3">
      <c r="A7734" s="29">
        <v>19</v>
      </c>
      <c r="B7734" s="30" t="s">
        <v>35838</v>
      </c>
      <c r="C7734" s="29" t="s">
        <v>36386</v>
      </c>
      <c r="D7734" s="30" t="s">
        <v>36387</v>
      </c>
      <c r="E7734" s="29" t="s">
        <v>15243</v>
      </c>
      <c r="F7734" s="30" t="s">
        <v>36395</v>
      </c>
    </row>
    <row r="7735" spans="1:6" ht="43.2" hidden="1" x14ac:dyDescent="0.3">
      <c r="A7735" s="29">
        <v>19</v>
      </c>
      <c r="B7735" s="30" t="s">
        <v>35838</v>
      </c>
      <c r="C7735" s="29" t="s">
        <v>36386</v>
      </c>
      <c r="D7735" s="30" t="s">
        <v>36387</v>
      </c>
      <c r="E7735" s="29" t="s">
        <v>15245</v>
      </c>
      <c r="F7735" s="30" t="s">
        <v>36396</v>
      </c>
    </row>
    <row r="7736" spans="1:6" ht="43.2" hidden="1" x14ac:dyDescent="0.3">
      <c r="A7736" s="29">
        <v>19</v>
      </c>
      <c r="B7736" s="30" t="s">
        <v>35838</v>
      </c>
      <c r="C7736" s="29" t="s">
        <v>36386</v>
      </c>
      <c r="D7736" s="30" t="s">
        <v>36387</v>
      </c>
      <c r="E7736" s="29" t="s">
        <v>15247</v>
      </c>
      <c r="F7736" s="30" t="s">
        <v>36397</v>
      </c>
    </row>
    <row r="7737" spans="1:6" ht="43.2" hidden="1" x14ac:dyDescent="0.3">
      <c r="A7737" s="29">
        <v>19</v>
      </c>
      <c r="B7737" s="30" t="s">
        <v>35838</v>
      </c>
      <c r="C7737" s="29" t="s">
        <v>36398</v>
      </c>
      <c r="D7737" s="30" t="s">
        <v>36399</v>
      </c>
      <c r="E7737" s="29" t="s">
        <v>15249</v>
      </c>
      <c r="F7737" s="30" t="s">
        <v>36400</v>
      </c>
    </row>
    <row r="7738" spans="1:6" ht="43.2" hidden="1" x14ac:dyDescent="0.3">
      <c r="A7738" s="29">
        <v>19</v>
      </c>
      <c r="B7738" s="30" t="s">
        <v>35838</v>
      </c>
      <c r="C7738" s="29" t="s">
        <v>36398</v>
      </c>
      <c r="D7738" s="30" t="s">
        <v>36399</v>
      </c>
      <c r="E7738" s="29" t="s">
        <v>15251</v>
      </c>
      <c r="F7738" s="30" t="s">
        <v>36401</v>
      </c>
    </row>
    <row r="7739" spans="1:6" ht="43.2" hidden="1" x14ac:dyDescent="0.3">
      <c r="A7739" s="29">
        <v>19</v>
      </c>
      <c r="B7739" s="30" t="s">
        <v>35838</v>
      </c>
      <c r="C7739" s="29" t="s">
        <v>36402</v>
      </c>
      <c r="D7739" s="30" t="s">
        <v>36403</v>
      </c>
      <c r="E7739" s="29" t="s">
        <v>15253</v>
      </c>
      <c r="F7739" s="30" t="s">
        <v>36404</v>
      </c>
    </row>
    <row r="7740" spans="1:6" ht="43.2" hidden="1" x14ac:dyDescent="0.3">
      <c r="A7740" s="29">
        <v>19</v>
      </c>
      <c r="B7740" s="30" t="s">
        <v>35838</v>
      </c>
      <c r="C7740" s="29" t="s">
        <v>36402</v>
      </c>
      <c r="D7740" s="30" t="s">
        <v>36403</v>
      </c>
      <c r="E7740" s="29" t="s">
        <v>15255</v>
      </c>
      <c r="F7740" s="30" t="s">
        <v>36405</v>
      </c>
    </row>
    <row r="7741" spans="1:6" ht="43.2" hidden="1" x14ac:dyDescent="0.3">
      <c r="A7741" s="29">
        <v>19</v>
      </c>
      <c r="B7741" s="30" t="s">
        <v>35838</v>
      </c>
      <c r="C7741" s="29" t="s">
        <v>36402</v>
      </c>
      <c r="D7741" s="30" t="s">
        <v>36403</v>
      </c>
      <c r="E7741" s="29" t="s">
        <v>15257</v>
      </c>
      <c r="F7741" s="30" t="s">
        <v>36406</v>
      </c>
    </row>
    <row r="7742" spans="1:6" ht="43.2" hidden="1" x14ac:dyDescent="0.3">
      <c r="A7742" s="29">
        <v>19</v>
      </c>
      <c r="B7742" s="30" t="s">
        <v>35838</v>
      </c>
      <c r="C7742" s="29" t="s">
        <v>36402</v>
      </c>
      <c r="D7742" s="30" t="s">
        <v>36403</v>
      </c>
      <c r="E7742" s="29" t="s">
        <v>15259</v>
      </c>
      <c r="F7742" s="30" t="s">
        <v>36407</v>
      </c>
    </row>
    <row r="7743" spans="1:6" ht="43.2" hidden="1" x14ac:dyDescent="0.3">
      <c r="A7743" s="29">
        <v>19</v>
      </c>
      <c r="B7743" s="30" t="s">
        <v>35838</v>
      </c>
      <c r="C7743" s="29" t="s">
        <v>36402</v>
      </c>
      <c r="D7743" s="30" t="s">
        <v>36403</v>
      </c>
      <c r="E7743" s="29" t="s">
        <v>15261</v>
      </c>
      <c r="F7743" s="30" t="s">
        <v>36408</v>
      </c>
    </row>
    <row r="7744" spans="1:6" ht="43.2" hidden="1" x14ac:dyDescent="0.3">
      <c r="A7744" s="29">
        <v>19</v>
      </c>
      <c r="B7744" s="30" t="s">
        <v>35838</v>
      </c>
      <c r="C7744" s="29" t="s">
        <v>36402</v>
      </c>
      <c r="D7744" s="30" t="s">
        <v>36403</v>
      </c>
      <c r="E7744" s="29" t="s">
        <v>15263</v>
      </c>
      <c r="F7744" s="30" t="s">
        <v>36409</v>
      </c>
    </row>
    <row r="7745" spans="1:6" ht="43.2" hidden="1" x14ac:dyDescent="0.3">
      <c r="A7745" s="29">
        <v>19</v>
      </c>
      <c r="B7745" s="30" t="s">
        <v>35838</v>
      </c>
      <c r="C7745" s="29" t="s">
        <v>36402</v>
      </c>
      <c r="D7745" s="30" t="s">
        <v>36403</v>
      </c>
      <c r="E7745" s="29" t="s">
        <v>15265</v>
      </c>
      <c r="F7745" s="30" t="s">
        <v>36410</v>
      </c>
    </row>
    <row r="7746" spans="1:6" ht="43.2" hidden="1" x14ac:dyDescent="0.3">
      <c r="A7746" s="29">
        <v>19</v>
      </c>
      <c r="B7746" s="30" t="s">
        <v>35838</v>
      </c>
      <c r="C7746" s="29" t="s">
        <v>36411</v>
      </c>
      <c r="D7746" s="30" t="s">
        <v>36412</v>
      </c>
      <c r="E7746" s="29" t="s">
        <v>15267</v>
      </c>
      <c r="F7746" s="30" t="s">
        <v>36413</v>
      </c>
    </row>
    <row r="7747" spans="1:6" ht="43.2" hidden="1" x14ac:dyDescent="0.3">
      <c r="A7747" s="29">
        <v>19</v>
      </c>
      <c r="B7747" s="30" t="s">
        <v>35838</v>
      </c>
      <c r="C7747" s="29" t="s">
        <v>36411</v>
      </c>
      <c r="D7747" s="30" t="s">
        <v>36412</v>
      </c>
      <c r="E7747" s="29" t="s">
        <v>15269</v>
      </c>
      <c r="F7747" s="30" t="s">
        <v>36414</v>
      </c>
    </row>
    <row r="7748" spans="1:6" ht="43.2" hidden="1" x14ac:dyDescent="0.3">
      <c r="A7748" s="29">
        <v>19</v>
      </c>
      <c r="B7748" s="30" t="s">
        <v>35838</v>
      </c>
      <c r="C7748" s="29" t="s">
        <v>36411</v>
      </c>
      <c r="D7748" s="30" t="s">
        <v>36412</v>
      </c>
      <c r="E7748" s="29" t="s">
        <v>15271</v>
      </c>
      <c r="F7748" s="30" t="s">
        <v>36415</v>
      </c>
    </row>
    <row r="7749" spans="1:6" ht="43.2" hidden="1" x14ac:dyDescent="0.3">
      <c r="A7749" s="29">
        <v>19</v>
      </c>
      <c r="B7749" s="30" t="s">
        <v>35838</v>
      </c>
      <c r="C7749" s="29" t="s">
        <v>36416</v>
      </c>
      <c r="D7749" s="30" t="s">
        <v>36417</v>
      </c>
      <c r="E7749" s="29" t="s">
        <v>15273</v>
      </c>
      <c r="F7749" s="30" t="s">
        <v>36418</v>
      </c>
    </row>
    <row r="7750" spans="1:6" ht="43.2" hidden="1" x14ac:dyDescent="0.3">
      <c r="A7750" s="29">
        <v>19</v>
      </c>
      <c r="B7750" s="30" t="s">
        <v>35838</v>
      </c>
      <c r="C7750" s="29" t="s">
        <v>36416</v>
      </c>
      <c r="D7750" s="30" t="s">
        <v>36417</v>
      </c>
      <c r="E7750" s="29" t="s">
        <v>15275</v>
      </c>
      <c r="F7750" s="30" t="s">
        <v>36419</v>
      </c>
    </row>
    <row r="7751" spans="1:6" ht="43.2" hidden="1" x14ac:dyDescent="0.3">
      <c r="A7751" s="29">
        <v>19</v>
      </c>
      <c r="B7751" s="30" t="s">
        <v>35838</v>
      </c>
      <c r="C7751" s="29" t="s">
        <v>36416</v>
      </c>
      <c r="D7751" s="30" t="s">
        <v>36417</v>
      </c>
      <c r="E7751" s="29" t="s">
        <v>15277</v>
      </c>
      <c r="F7751" s="30" t="s">
        <v>36420</v>
      </c>
    </row>
    <row r="7752" spans="1:6" ht="43.2" hidden="1" x14ac:dyDescent="0.3">
      <c r="A7752" s="29">
        <v>19</v>
      </c>
      <c r="B7752" s="30" t="s">
        <v>35838</v>
      </c>
      <c r="C7752" s="29" t="s">
        <v>36416</v>
      </c>
      <c r="D7752" s="30" t="s">
        <v>36417</v>
      </c>
      <c r="E7752" s="29" t="s">
        <v>15279</v>
      </c>
      <c r="F7752" s="30" t="s">
        <v>36421</v>
      </c>
    </row>
    <row r="7753" spans="1:6" ht="43.2" hidden="1" x14ac:dyDescent="0.3">
      <c r="A7753" s="29">
        <v>19</v>
      </c>
      <c r="B7753" s="30" t="s">
        <v>35838</v>
      </c>
      <c r="C7753" s="29" t="s">
        <v>36416</v>
      </c>
      <c r="D7753" s="30" t="s">
        <v>36417</v>
      </c>
      <c r="E7753" s="29" t="s">
        <v>15281</v>
      </c>
      <c r="F7753" s="30" t="s">
        <v>36422</v>
      </c>
    </row>
    <row r="7754" spans="1:6" ht="43.2" hidden="1" x14ac:dyDescent="0.3">
      <c r="A7754" s="29">
        <v>19</v>
      </c>
      <c r="B7754" s="30" t="s">
        <v>35838</v>
      </c>
      <c r="C7754" s="29" t="s">
        <v>36423</v>
      </c>
      <c r="D7754" s="30" t="s">
        <v>36424</v>
      </c>
      <c r="E7754" s="29" t="s">
        <v>15283</v>
      </c>
      <c r="F7754" s="30" t="s">
        <v>36425</v>
      </c>
    </row>
    <row r="7755" spans="1:6" ht="43.2" hidden="1" x14ac:dyDescent="0.3">
      <c r="A7755" s="29">
        <v>19</v>
      </c>
      <c r="B7755" s="30" t="s">
        <v>35838</v>
      </c>
      <c r="C7755" s="29" t="s">
        <v>36423</v>
      </c>
      <c r="D7755" s="30" t="s">
        <v>36424</v>
      </c>
      <c r="E7755" s="29" t="s">
        <v>15285</v>
      </c>
      <c r="F7755" s="30" t="s">
        <v>36426</v>
      </c>
    </row>
    <row r="7756" spans="1:6" ht="43.2" hidden="1" x14ac:dyDescent="0.3">
      <c r="A7756" s="29">
        <v>19</v>
      </c>
      <c r="B7756" s="30" t="s">
        <v>35838</v>
      </c>
      <c r="C7756" s="29" t="s">
        <v>36423</v>
      </c>
      <c r="D7756" s="30" t="s">
        <v>36424</v>
      </c>
      <c r="E7756" s="29" t="s">
        <v>15287</v>
      </c>
      <c r="F7756" s="30" t="s">
        <v>36427</v>
      </c>
    </row>
    <row r="7757" spans="1:6" ht="43.2" hidden="1" x14ac:dyDescent="0.3">
      <c r="A7757" s="29">
        <v>19</v>
      </c>
      <c r="B7757" s="30" t="s">
        <v>35838</v>
      </c>
      <c r="C7757" s="29" t="s">
        <v>36423</v>
      </c>
      <c r="D7757" s="30" t="s">
        <v>36424</v>
      </c>
      <c r="E7757" s="29" t="s">
        <v>15289</v>
      </c>
      <c r="F7757" s="30" t="s">
        <v>36428</v>
      </c>
    </row>
    <row r="7758" spans="1:6" ht="43.2" hidden="1" x14ac:dyDescent="0.3">
      <c r="A7758" s="29">
        <v>19</v>
      </c>
      <c r="B7758" s="30" t="s">
        <v>35838</v>
      </c>
      <c r="C7758" s="29" t="s">
        <v>36429</v>
      </c>
      <c r="D7758" s="30" t="s">
        <v>36430</v>
      </c>
      <c r="E7758" s="29" t="s">
        <v>15291</v>
      </c>
      <c r="F7758" s="30" t="s">
        <v>36431</v>
      </c>
    </row>
    <row r="7759" spans="1:6" ht="43.2" hidden="1" x14ac:dyDescent="0.3">
      <c r="A7759" s="29">
        <v>19</v>
      </c>
      <c r="B7759" s="30" t="s">
        <v>35838</v>
      </c>
      <c r="C7759" s="29" t="s">
        <v>36429</v>
      </c>
      <c r="D7759" s="30" t="s">
        <v>36430</v>
      </c>
      <c r="E7759" s="29" t="s">
        <v>15293</v>
      </c>
      <c r="F7759" s="30" t="s">
        <v>36432</v>
      </c>
    </row>
    <row r="7760" spans="1:6" ht="43.2" hidden="1" x14ac:dyDescent="0.3">
      <c r="A7760" s="29">
        <v>19</v>
      </c>
      <c r="B7760" s="30" t="s">
        <v>35838</v>
      </c>
      <c r="C7760" s="29" t="s">
        <v>36429</v>
      </c>
      <c r="D7760" s="30" t="s">
        <v>36430</v>
      </c>
      <c r="E7760" s="29" t="s">
        <v>15295</v>
      </c>
      <c r="F7760" s="30" t="s">
        <v>36433</v>
      </c>
    </row>
    <row r="7761" spans="1:6" ht="43.2" hidden="1" x14ac:dyDescent="0.3">
      <c r="A7761" s="29">
        <v>19</v>
      </c>
      <c r="B7761" s="30" t="s">
        <v>35838</v>
      </c>
      <c r="C7761" s="29" t="s">
        <v>36429</v>
      </c>
      <c r="D7761" s="30" t="s">
        <v>36430</v>
      </c>
      <c r="E7761" s="29" t="s">
        <v>15297</v>
      </c>
      <c r="F7761" s="30" t="s">
        <v>36434</v>
      </c>
    </row>
    <row r="7762" spans="1:6" ht="43.2" hidden="1" x14ac:dyDescent="0.3">
      <c r="A7762" s="29">
        <v>19</v>
      </c>
      <c r="B7762" s="30" t="s">
        <v>35838</v>
      </c>
      <c r="C7762" s="29" t="s">
        <v>36429</v>
      </c>
      <c r="D7762" s="30" t="s">
        <v>36430</v>
      </c>
      <c r="E7762" s="29" t="s">
        <v>15299</v>
      </c>
      <c r="F7762" s="30" t="s">
        <v>36435</v>
      </c>
    </row>
    <row r="7763" spans="1:6" ht="43.2" hidden="1" x14ac:dyDescent="0.3">
      <c r="A7763" s="29">
        <v>19</v>
      </c>
      <c r="B7763" s="30" t="s">
        <v>35838</v>
      </c>
      <c r="C7763" s="29" t="s">
        <v>36429</v>
      </c>
      <c r="D7763" s="30" t="s">
        <v>36430</v>
      </c>
      <c r="E7763" s="29" t="s">
        <v>15301</v>
      </c>
      <c r="F7763" s="30" t="s">
        <v>36436</v>
      </c>
    </row>
    <row r="7764" spans="1:6" ht="43.2" hidden="1" x14ac:dyDescent="0.3">
      <c r="A7764" s="29">
        <v>19</v>
      </c>
      <c r="B7764" s="30" t="s">
        <v>35838</v>
      </c>
      <c r="C7764" s="29" t="s">
        <v>36429</v>
      </c>
      <c r="D7764" s="30" t="s">
        <v>36430</v>
      </c>
      <c r="E7764" s="29" t="s">
        <v>15303</v>
      </c>
      <c r="F7764" s="30" t="s">
        <v>36437</v>
      </c>
    </row>
    <row r="7765" spans="1:6" ht="43.2" hidden="1" x14ac:dyDescent="0.3">
      <c r="A7765" s="29">
        <v>19</v>
      </c>
      <c r="B7765" s="30" t="s">
        <v>35838</v>
      </c>
      <c r="C7765" s="29" t="s">
        <v>36429</v>
      </c>
      <c r="D7765" s="30" t="s">
        <v>36430</v>
      </c>
      <c r="E7765" s="29" t="s">
        <v>15305</v>
      </c>
      <c r="F7765" s="30" t="s">
        <v>36438</v>
      </c>
    </row>
    <row r="7766" spans="1:6" ht="43.2" hidden="1" x14ac:dyDescent="0.3">
      <c r="A7766" s="29">
        <v>19</v>
      </c>
      <c r="B7766" s="30" t="s">
        <v>35838</v>
      </c>
      <c r="C7766" s="29" t="s">
        <v>36439</v>
      </c>
      <c r="D7766" s="30" t="s">
        <v>36440</v>
      </c>
      <c r="E7766" s="29" t="s">
        <v>15307</v>
      </c>
      <c r="F7766" s="30" t="s">
        <v>36441</v>
      </c>
    </row>
    <row r="7767" spans="1:6" ht="43.2" hidden="1" x14ac:dyDescent="0.3">
      <c r="A7767" s="29">
        <v>19</v>
      </c>
      <c r="B7767" s="30" t="s">
        <v>35838</v>
      </c>
      <c r="C7767" s="29" t="s">
        <v>36439</v>
      </c>
      <c r="D7767" s="30" t="s">
        <v>36440</v>
      </c>
      <c r="E7767" s="29" t="s">
        <v>15309</v>
      </c>
      <c r="F7767" s="30" t="s">
        <v>36442</v>
      </c>
    </row>
    <row r="7768" spans="1:6" ht="43.2" hidden="1" x14ac:dyDescent="0.3">
      <c r="A7768" s="29">
        <v>19</v>
      </c>
      <c r="B7768" s="30" t="s">
        <v>35838</v>
      </c>
      <c r="C7768" s="29" t="s">
        <v>36443</v>
      </c>
      <c r="D7768" s="30" t="s">
        <v>36444</v>
      </c>
      <c r="E7768" s="29" t="s">
        <v>15311</v>
      </c>
      <c r="F7768" s="30" t="s">
        <v>36445</v>
      </c>
    </row>
    <row r="7769" spans="1:6" ht="43.2" hidden="1" x14ac:dyDescent="0.3">
      <c r="A7769" s="29">
        <v>19</v>
      </c>
      <c r="B7769" s="30" t="s">
        <v>35838</v>
      </c>
      <c r="C7769" s="29" t="s">
        <v>36443</v>
      </c>
      <c r="D7769" s="30" t="s">
        <v>36444</v>
      </c>
      <c r="E7769" s="29" t="s">
        <v>15313</v>
      </c>
      <c r="F7769" s="30" t="s">
        <v>36446</v>
      </c>
    </row>
    <row r="7770" spans="1:6" ht="43.2" hidden="1" x14ac:dyDescent="0.3">
      <c r="A7770" s="29">
        <v>19</v>
      </c>
      <c r="B7770" s="30" t="s">
        <v>35838</v>
      </c>
      <c r="C7770" s="29" t="s">
        <v>36443</v>
      </c>
      <c r="D7770" s="30" t="s">
        <v>36444</v>
      </c>
      <c r="E7770" s="29" t="s">
        <v>15315</v>
      </c>
      <c r="F7770" s="30" t="s">
        <v>36447</v>
      </c>
    </row>
    <row r="7771" spans="1:6" ht="43.2" hidden="1" x14ac:dyDescent="0.3">
      <c r="A7771" s="29">
        <v>19</v>
      </c>
      <c r="B7771" s="30" t="s">
        <v>35838</v>
      </c>
      <c r="C7771" s="29" t="s">
        <v>36443</v>
      </c>
      <c r="D7771" s="30" t="s">
        <v>36444</v>
      </c>
      <c r="E7771" s="29" t="s">
        <v>15317</v>
      </c>
      <c r="F7771" s="30" t="s">
        <v>36448</v>
      </c>
    </row>
    <row r="7772" spans="1:6" ht="43.2" hidden="1" x14ac:dyDescent="0.3">
      <c r="A7772" s="29">
        <v>19</v>
      </c>
      <c r="B7772" s="30" t="s">
        <v>35838</v>
      </c>
      <c r="C7772" s="29" t="s">
        <v>36443</v>
      </c>
      <c r="D7772" s="30" t="s">
        <v>36444</v>
      </c>
      <c r="E7772" s="29" t="s">
        <v>15319</v>
      </c>
      <c r="F7772" s="30" t="s">
        <v>36449</v>
      </c>
    </row>
    <row r="7773" spans="1:6" ht="43.2" hidden="1" x14ac:dyDescent="0.3">
      <c r="A7773" s="29">
        <v>19</v>
      </c>
      <c r="B7773" s="30" t="s">
        <v>35838</v>
      </c>
      <c r="C7773" s="29" t="s">
        <v>36443</v>
      </c>
      <c r="D7773" s="30" t="s">
        <v>36444</v>
      </c>
      <c r="E7773" s="29" t="s">
        <v>15321</v>
      </c>
      <c r="F7773" s="30" t="s">
        <v>36450</v>
      </c>
    </row>
    <row r="7774" spans="1:6" ht="43.2" hidden="1" x14ac:dyDescent="0.3">
      <c r="A7774" s="29">
        <v>19</v>
      </c>
      <c r="B7774" s="30" t="s">
        <v>35838</v>
      </c>
      <c r="C7774" s="29" t="s">
        <v>36451</v>
      </c>
      <c r="D7774" s="30" t="s">
        <v>36452</v>
      </c>
      <c r="E7774" s="29" t="s">
        <v>15323</v>
      </c>
      <c r="F7774" s="30" t="s">
        <v>36453</v>
      </c>
    </row>
    <row r="7775" spans="1:6" ht="43.2" hidden="1" x14ac:dyDescent="0.3">
      <c r="A7775" s="29">
        <v>19</v>
      </c>
      <c r="B7775" s="30" t="s">
        <v>35838</v>
      </c>
      <c r="C7775" s="29" t="s">
        <v>36451</v>
      </c>
      <c r="D7775" s="30" t="s">
        <v>36452</v>
      </c>
      <c r="E7775" s="29" t="s">
        <v>15325</v>
      </c>
      <c r="F7775" s="30" t="s">
        <v>36454</v>
      </c>
    </row>
    <row r="7776" spans="1:6" ht="43.2" hidden="1" x14ac:dyDescent="0.3">
      <c r="A7776" s="29">
        <v>19</v>
      </c>
      <c r="B7776" s="30" t="s">
        <v>35838</v>
      </c>
      <c r="C7776" s="29" t="s">
        <v>36451</v>
      </c>
      <c r="D7776" s="30" t="s">
        <v>36452</v>
      </c>
      <c r="E7776" s="29" t="s">
        <v>15327</v>
      </c>
      <c r="F7776" s="30" t="s">
        <v>36455</v>
      </c>
    </row>
    <row r="7777" spans="1:6" ht="43.2" hidden="1" x14ac:dyDescent="0.3">
      <c r="A7777" s="29">
        <v>19</v>
      </c>
      <c r="B7777" s="30" t="s">
        <v>35838</v>
      </c>
      <c r="C7777" s="29" t="s">
        <v>36451</v>
      </c>
      <c r="D7777" s="30" t="s">
        <v>36452</v>
      </c>
      <c r="E7777" s="29" t="s">
        <v>15329</v>
      </c>
      <c r="F7777" s="30" t="s">
        <v>36456</v>
      </c>
    </row>
    <row r="7778" spans="1:6" ht="43.2" hidden="1" x14ac:dyDescent="0.3">
      <c r="A7778" s="29">
        <v>19</v>
      </c>
      <c r="B7778" s="30" t="s">
        <v>35838</v>
      </c>
      <c r="C7778" s="29" t="s">
        <v>36451</v>
      </c>
      <c r="D7778" s="30" t="s">
        <v>36452</v>
      </c>
      <c r="E7778" s="29" t="s">
        <v>15331</v>
      </c>
      <c r="F7778" s="30" t="s">
        <v>36457</v>
      </c>
    </row>
    <row r="7779" spans="1:6" ht="43.2" hidden="1" x14ac:dyDescent="0.3">
      <c r="A7779" s="29">
        <v>19</v>
      </c>
      <c r="B7779" s="30" t="s">
        <v>35838</v>
      </c>
      <c r="C7779" s="29" t="s">
        <v>36451</v>
      </c>
      <c r="D7779" s="30" t="s">
        <v>36452</v>
      </c>
      <c r="E7779" s="29" t="s">
        <v>15333</v>
      </c>
      <c r="F7779" s="30" t="s">
        <v>36458</v>
      </c>
    </row>
    <row r="7780" spans="1:6" ht="43.2" hidden="1" x14ac:dyDescent="0.3">
      <c r="A7780" s="29">
        <v>19</v>
      </c>
      <c r="B7780" s="30" t="s">
        <v>35838</v>
      </c>
      <c r="C7780" s="29" t="s">
        <v>36459</v>
      </c>
      <c r="D7780" s="30" t="s">
        <v>36460</v>
      </c>
      <c r="E7780" s="29" t="s">
        <v>15335</v>
      </c>
      <c r="F7780" s="30" t="s">
        <v>36461</v>
      </c>
    </row>
    <row r="7781" spans="1:6" ht="43.2" hidden="1" x14ac:dyDescent="0.3">
      <c r="A7781" s="29">
        <v>19</v>
      </c>
      <c r="B7781" s="30" t="s">
        <v>35838</v>
      </c>
      <c r="C7781" s="29" t="s">
        <v>36459</v>
      </c>
      <c r="D7781" s="30" t="s">
        <v>36460</v>
      </c>
      <c r="E7781" s="29" t="s">
        <v>15337</v>
      </c>
      <c r="F7781" s="30" t="s">
        <v>36462</v>
      </c>
    </row>
    <row r="7782" spans="1:6" ht="43.2" hidden="1" x14ac:dyDescent="0.3">
      <c r="A7782" s="29">
        <v>19</v>
      </c>
      <c r="B7782" s="30" t="s">
        <v>35838</v>
      </c>
      <c r="C7782" s="29" t="s">
        <v>36459</v>
      </c>
      <c r="D7782" s="30" t="s">
        <v>36460</v>
      </c>
      <c r="E7782" s="29" t="s">
        <v>15339</v>
      </c>
      <c r="F7782" s="30" t="s">
        <v>36463</v>
      </c>
    </row>
    <row r="7783" spans="1:6" ht="43.2" hidden="1" x14ac:dyDescent="0.3">
      <c r="A7783" s="29">
        <v>19</v>
      </c>
      <c r="B7783" s="30" t="s">
        <v>35838</v>
      </c>
      <c r="C7783" s="29" t="s">
        <v>36459</v>
      </c>
      <c r="D7783" s="30" t="s">
        <v>36460</v>
      </c>
      <c r="E7783" s="29" t="s">
        <v>15341</v>
      </c>
      <c r="F7783" s="30" t="s">
        <v>36464</v>
      </c>
    </row>
    <row r="7784" spans="1:6" ht="43.2" hidden="1" x14ac:dyDescent="0.3">
      <c r="A7784" s="29">
        <v>19</v>
      </c>
      <c r="B7784" s="30" t="s">
        <v>35838</v>
      </c>
      <c r="C7784" s="29" t="s">
        <v>36459</v>
      </c>
      <c r="D7784" s="30" t="s">
        <v>36460</v>
      </c>
      <c r="E7784" s="29" t="s">
        <v>15343</v>
      </c>
      <c r="F7784" s="30" t="s">
        <v>36465</v>
      </c>
    </row>
    <row r="7785" spans="1:6" ht="43.2" hidden="1" x14ac:dyDescent="0.3">
      <c r="A7785" s="29">
        <v>19</v>
      </c>
      <c r="B7785" s="30" t="s">
        <v>35838</v>
      </c>
      <c r="C7785" s="29" t="s">
        <v>36459</v>
      </c>
      <c r="D7785" s="30" t="s">
        <v>36460</v>
      </c>
      <c r="E7785" s="29" t="s">
        <v>15345</v>
      </c>
      <c r="F7785" s="30" t="s">
        <v>36466</v>
      </c>
    </row>
    <row r="7786" spans="1:6" ht="43.2" hidden="1" x14ac:dyDescent="0.3">
      <c r="A7786" s="29">
        <v>19</v>
      </c>
      <c r="B7786" s="30" t="s">
        <v>35838</v>
      </c>
      <c r="C7786" s="29" t="s">
        <v>36467</v>
      </c>
      <c r="D7786" s="30" t="s">
        <v>36468</v>
      </c>
      <c r="E7786" s="29" t="s">
        <v>15347</v>
      </c>
      <c r="F7786" s="30" t="s">
        <v>36469</v>
      </c>
    </row>
    <row r="7787" spans="1:6" ht="43.2" hidden="1" x14ac:dyDescent="0.3">
      <c r="A7787" s="29">
        <v>19</v>
      </c>
      <c r="B7787" s="30" t="s">
        <v>35838</v>
      </c>
      <c r="C7787" s="29" t="s">
        <v>36467</v>
      </c>
      <c r="D7787" s="30" t="s">
        <v>36468</v>
      </c>
      <c r="E7787" s="29" t="s">
        <v>15349</v>
      </c>
      <c r="F7787" s="30" t="s">
        <v>36470</v>
      </c>
    </row>
    <row r="7788" spans="1:6" ht="43.2" hidden="1" x14ac:dyDescent="0.3">
      <c r="A7788" s="29">
        <v>19</v>
      </c>
      <c r="B7788" s="30" t="s">
        <v>35838</v>
      </c>
      <c r="C7788" s="29" t="s">
        <v>36467</v>
      </c>
      <c r="D7788" s="30" t="s">
        <v>36468</v>
      </c>
      <c r="E7788" s="29" t="s">
        <v>15351</v>
      </c>
      <c r="F7788" s="30" t="s">
        <v>36471</v>
      </c>
    </row>
    <row r="7789" spans="1:6" ht="43.2" hidden="1" x14ac:dyDescent="0.3">
      <c r="A7789" s="29">
        <v>19</v>
      </c>
      <c r="B7789" s="30" t="s">
        <v>35838</v>
      </c>
      <c r="C7789" s="29" t="s">
        <v>36472</v>
      </c>
      <c r="D7789" s="30" t="s">
        <v>36473</v>
      </c>
      <c r="E7789" s="29" t="s">
        <v>15353</v>
      </c>
      <c r="F7789" s="30" t="s">
        <v>36474</v>
      </c>
    </row>
    <row r="7790" spans="1:6" ht="43.2" hidden="1" x14ac:dyDescent="0.3">
      <c r="A7790" s="29">
        <v>19</v>
      </c>
      <c r="B7790" s="30" t="s">
        <v>35838</v>
      </c>
      <c r="C7790" s="29" t="s">
        <v>36472</v>
      </c>
      <c r="D7790" s="30" t="s">
        <v>36473</v>
      </c>
      <c r="E7790" s="29" t="s">
        <v>15355</v>
      </c>
      <c r="F7790" s="30" t="s">
        <v>36475</v>
      </c>
    </row>
    <row r="7791" spans="1:6" ht="43.2" hidden="1" x14ac:dyDescent="0.3">
      <c r="A7791" s="29">
        <v>19</v>
      </c>
      <c r="B7791" s="30" t="s">
        <v>35838</v>
      </c>
      <c r="C7791" s="29" t="s">
        <v>36472</v>
      </c>
      <c r="D7791" s="30" t="s">
        <v>36473</v>
      </c>
      <c r="E7791" s="29" t="s">
        <v>15357</v>
      </c>
      <c r="F7791" s="30" t="s">
        <v>36476</v>
      </c>
    </row>
    <row r="7792" spans="1:6" ht="43.2" hidden="1" x14ac:dyDescent="0.3">
      <c r="A7792" s="29">
        <v>19</v>
      </c>
      <c r="B7792" s="30" t="s">
        <v>35838</v>
      </c>
      <c r="C7792" s="29" t="s">
        <v>36477</v>
      </c>
      <c r="D7792" s="30" t="s">
        <v>36478</v>
      </c>
      <c r="E7792" s="29" t="s">
        <v>15359</v>
      </c>
      <c r="F7792" s="30" t="s">
        <v>36479</v>
      </c>
    </row>
    <row r="7793" spans="1:6" ht="43.2" hidden="1" x14ac:dyDescent="0.3">
      <c r="A7793" s="29">
        <v>19</v>
      </c>
      <c r="B7793" s="30" t="s">
        <v>35838</v>
      </c>
      <c r="C7793" s="29" t="s">
        <v>36477</v>
      </c>
      <c r="D7793" s="30" t="s">
        <v>36478</v>
      </c>
      <c r="E7793" s="29" t="s">
        <v>15361</v>
      </c>
      <c r="F7793" s="30" t="s">
        <v>36480</v>
      </c>
    </row>
    <row r="7794" spans="1:6" ht="43.2" hidden="1" x14ac:dyDescent="0.3">
      <c r="A7794" s="29">
        <v>19</v>
      </c>
      <c r="B7794" s="30" t="s">
        <v>35838</v>
      </c>
      <c r="C7794" s="29" t="s">
        <v>36477</v>
      </c>
      <c r="D7794" s="30" t="s">
        <v>36478</v>
      </c>
      <c r="E7794" s="29" t="s">
        <v>15363</v>
      </c>
      <c r="F7794" s="30" t="s">
        <v>36481</v>
      </c>
    </row>
    <row r="7795" spans="1:6" ht="43.2" hidden="1" x14ac:dyDescent="0.3">
      <c r="A7795" s="29">
        <v>19</v>
      </c>
      <c r="B7795" s="30" t="s">
        <v>35838</v>
      </c>
      <c r="C7795" s="29" t="s">
        <v>36482</v>
      </c>
      <c r="D7795" s="30" t="s">
        <v>36483</v>
      </c>
      <c r="E7795" s="29" t="s">
        <v>15365</v>
      </c>
      <c r="F7795" s="30" t="s">
        <v>36484</v>
      </c>
    </row>
    <row r="7796" spans="1:6" ht="43.2" hidden="1" x14ac:dyDescent="0.3">
      <c r="A7796" s="29">
        <v>19</v>
      </c>
      <c r="B7796" s="30" t="s">
        <v>35838</v>
      </c>
      <c r="C7796" s="29" t="s">
        <v>36482</v>
      </c>
      <c r="D7796" s="30" t="s">
        <v>36483</v>
      </c>
      <c r="E7796" s="29" t="s">
        <v>15367</v>
      </c>
      <c r="F7796" s="30" t="s">
        <v>36485</v>
      </c>
    </row>
    <row r="7797" spans="1:6" ht="43.2" hidden="1" x14ac:dyDescent="0.3">
      <c r="A7797" s="29">
        <v>19</v>
      </c>
      <c r="B7797" s="30" t="s">
        <v>35838</v>
      </c>
      <c r="C7797" s="29" t="s">
        <v>36482</v>
      </c>
      <c r="D7797" s="30" t="s">
        <v>36483</v>
      </c>
      <c r="E7797" s="29" t="s">
        <v>15369</v>
      </c>
      <c r="F7797" s="30" t="s">
        <v>36486</v>
      </c>
    </row>
    <row r="7798" spans="1:6" ht="43.2" hidden="1" x14ac:dyDescent="0.3">
      <c r="A7798" s="29">
        <v>19</v>
      </c>
      <c r="B7798" s="30" t="s">
        <v>35838</v>
      </c>
      <c r="C7798" s="29" t="s">
        <v>36482</v>
      </c>
      <c r="D7798" s="30" t="s">
        <v>36483</v>
      </c>
      <c r="E7798" s="29" t="s">
        <v>15371</v>
      </c>
      <c r="F7798" s="30" t="s">
        <v>36487</v>
      </c>
    </row>
    <row r="7799" spans="1:6" ht="43.2" hidden="1" x14ac:dyDescent="0.3">
      <c r="A7799" s="29">
        <v>19</v>
      </c>
      <c r="B7799" s="30" t="s">
        <v>35838</v>
      </c>
      <c r="C7799" s="29" t="s">
        <v>36482</v>
      </c>
      <c r="D7799" s="30" t="s">
        <v>36483</v>
      </c>
      <c r="E7799" s="29" t="s">
        <v>15373</v>
      </c>
      <c r="F7799" s="30" t="s">
        <v>36488</v>
      </c>
    </row>
    <row r="7800" spans="1:6" ht="43.2" hidden="1" x14ac:dyDescent="0.3">
      <c r="A7800" s="29">
        <v>19</v>
      </c>
      <c r="B7800" s="30" t="s">
        <v>35838</v>
      </c>
      <c r="C7800" s="29" t="s">
        <v>36489</v>
      </c>
      <c r="D7800" s="30" t="s">
        <v>36490</v>
      </c>
      <c r="E7800" s="29" t="s">
        <v>15375</v>
      </c>
      <c r="F7800" s="30" t="s">
        <v>36491</v>
      </c>
    </row>
    <row r="7801" spans="1:6" ht="43.2" hidden="1" x14ac:dyDescent="0.3">
      <c r="A7801" s="29">
        <v>19</v>
      </c>
      <c r="B7801" s="30" t="s">
        <v>35838</v>
      </c>
      <c r="C7801" s="29" t="s">
        <v>36489</v>
      </c>
      <c r="D7801" s="30" t="s">
        <v>36490</v>
      </c>
      <c r="E7801" s="29" t="s">
        <v>15377</v>
      </c>
      <c r="F7801" s="30" t="s">
        <v>36492</v>
      </c>
    </row>
    <row r="7802" spans="1:6" ht="43.2" hidden="1" x14ac:dyDescent="0.3">
      <c r="A7802" s="29">
        <v>19</v>
      </c>
      <c r="B7802" s="30" t="s">
        <v>35838</v>
      </c>
      <c r="C7802" s="29" t="s">
        <v>36489</v>
      </c>
      <c r="D7802" s="30" t="s">
        <v>36490</v>
      </c>
      <c r="E7802" s="29" t="s">
        <v>15379</v>
      </c>
      <c r="F7802" s="30" t="s">
        <v>36493</v>
      </c>
    </row>
    <row r="7803" spans="1:6" ht="43.2" hidden="1" x14ac:dyDescent="0.3">
      <c r="A7803" s="29">
        <v>19</v>
      </c>
      <c r="B7803" s="30" t="s">
        <v>35838</v>
      </c>
      <c r="C7803" s="29" t="s">
        <v>36489</v>
      </c>
      <c r="D7803" s="30" t="s">
        <v>36490</v>
      </c>
      <c r="E7803" s="29" t="s">
        <v>15381</v>
      </c>
      <c r="F7803" s="30" t="s">
        <v>36494</v>
      </c>
    </row>
    <row r="7804" spans="1:6" ht="43.2" hidden="1" x14ac:dyDescent="0.3">
      <c r="A7804" s="29">
        <v>19</v>
      </c>
      <c r="B7804" s="30" t="s">
        <v>35838</v>
      </c>
      <c r="C7804" s="29" t="s">
        <v>36495</v>
      </c>
      <c r="D7804" s="30" t="s">
        <v>36496</v>
      </c>
      <c r="E7804" s="29" t="s">
        <v>15383</v>
      </c>
      <c r="F7804" s="30" t="s">
        <v>36497</v>
      </c>
    </row>
    <row r="7805" spans="1:6" ht="43.2" hidden="1" x14ac:dyDescent="0.3">
      <c r="A7805" s="29">
        <v>19</v>
      </c>
      <c r="B7805" s="30" t="s">
        <v>35838</v>
      </c>
      <c r="C7805" s="29" t="s">
        <v>36495</v>
      </c>
      <c r="D7805" s="30" t="s">
        <v>36496</v>
      </c>
      <c r="E7805" s="29" t="s">
        <v>15385</v>
      </c>
      <c r="F7805" s="30" t="s">
        <v>36498</v>
      </c>
    </row>
    <row r="7806" spans="1:6" ht="43.2" hidden="1" x14ac:dyDescent="0.3">
      <c r="A7806" s="29">
        <v>19</v>
      </c>
      <c r="B7806" s="30" t="s">
        <v>35838</v>
      </c>
      <c r="C7806" s="29" t="s">
        <v>36495</v>
      </c>
      <c r="D7806" s="30" t="s">
        <v>36496</v>
      </c>
      <c r="E7806" s="29" t="s">
        <v>15387</v>
      </c>
      <c r="F7806" s="30" t="s">
        <v>36499</v>
      </c>
    </row>
    <row r="7807" spans="1:6" ht="43.2" hidden="1" x14ac:dyDescent="0.3">
      <c r="A7807" s="29">
        <v>19</v>
      </c>
      <c r="B7807" s="30" t="s">
        <v>35838</v>
      </c>
      <c r="C7807" s="29" t="s">
        <v>36495</v>
      </c>
      <c r="D7807" s="30" t="s">
        <v>36496</v>
      </c>
      <c r="E7807" s="29" t="s">
        <v>15389</v>
      </c>
      <c r="F7807" s="30" t="s">
        <v>36500</v>
      </c>
    </row>
    <row r="7808" spans="1:6" ht="43.2" hidden="1" x14ac:dyDescent="0.3">
      <c r="A7808" s="29">
        <v>19</v>
      </c>
      <c r="B7808" s="30" t="s">
        <v>35838</v>
      </c>
      <c r="C7808" s="29" t="s">
        <v>36495</v>
      </c>
      <c r="D7808" s="30" t="s">
        <v>36496</v>
      </c>
      <c r="E7808" s="29" t="s">
        <v>15391</v>
      </c>
      <c r="F7808" s="30" t="s">
        <v>36501</v>
      </c>
    </row>
    <row r="7809" spans="1:6" ht="43.2" hidden="1" x14ac:dyDescent="0.3">
      <c r="A7809" s="29">
        <v>19</v>
      </c>
      <c r="B7809" s="30" t="s">
        <v>35838</v>
      </c>
      <c r="C7809" s="29" t="s">
        <v>36495</v>
      </c>
      <c r="D7809" s="30" t="s">
        <v>36496</v>
      </c>
      <c r="E7809" s="29" t="s">
        <v>15393</v>
      </c>
      <c r="F7809" s="30" t="s">
        <v>36502</v>
      </c>
    </row>
    <row r="7810" spans="1:6" ht="43.2" hidden="1" x14ac:dyDescent="0.3">
      <c r="A7810" s="29">
        <v>19</v>
      </c>
      <c r="B7810" s="30" t="s">
        <v>35838</v>
      </c>
      <c r="C7810" s="29" t="s">
        <v>36495</v>
      </c>
      <c r="D7810" s="30" t="s">
        <v>36496</v>
      </c>
      <c r="E7810" s="29" t="s">
        <v>15395</v>
      </c>
      <c r="F7810" s="30" t="s">
        <v>36503</v>
      </c>
    </row>
    <row r="7811" spans="1:6" ht="43.2" hidden="1" x14ac:dyDescent="0.3">
      <c r="A7811" s="29">
        <v>19</v>
      </c>
      <c r="B7811" s="30" t="s">
        <v>35838</v>
      </c>
      <c r="C7811" s="29" t="s">
        <v>36495</v>
      </c>
      <c r="D7811" s="30" t="s">
        <v>36496</v>
      </c>
      <c r="E7811" s="29" t="s">
        <v>15397</v>
      </c>
      <c r="F7811" s="30" t="s">
        <v>36504</v>
      </c>
    </row>
    <row r="7812" spans="1:6" ht="43.2" hidden="1" x14ac:dyDescent="0.3">
      <c r="A7812" s="29">
        <v>19</v>
      </c>
      <c r="B7812" s="30" t="s">
        <v>35838</v>
      </c>
      <c r="C7812" s="29" t="s">
        <v>36495</v>
      </c>
      <c r="D7812" s="30" t="s">
        <v>36496</v>
      </c>
      <c r="E7812" s="29" t="s">
        <v>15399</v>
      </c>
      <c r="F7812" s="30" t="s">
        <v>36505</v>
      </c>
    </row>
    <row r="7813" spans="1:6" ht="43.2" hidden="1" x14ac:dyDescent="0.3">
      <c r="A7813" s="29">
        <v>19</v>
      </c>
      <c r="B7813" s="30" t="s">
        <v>35838</v>
      </c>
      <c r="C7813" s="29" t="s">
        <v>36495</v>
      </c>
      <c r="D7813" s="30" t="s">
        <v>36496</v>
      </c>
      <c r="E7813" s="29" t="s">
        <v>15401</v>
      </c>
      <c r="F7813" s="30" t="s">
        <v>36506</v>
      </c>
    </row>
    <row r="7814" spans="1:6" ht="43.2" hidden="1" x14ac:dyDescent="0.3">
      <c r="A7814" s="29">
        <v>19</v>
      </c>
      <c r="B7814" s="30" t="s">
        <v>35838</v>
      </c>
      <c r="C7814" s="29" t="s">
        <v>36507</v>
      </c>
      <c r="D7814" s="30" t="s">
        <v>36508</v>
      </c>
      <c r="E7814" s="29" t="s">
        <v>15403</v>
      </c>
      <c r="F7814" s="30" t="s">
        <v>36509</v>
      </c>
    </row>
    <row r="7815" spans="1:6" ht="43.2" hidden="1" x14ac:dyDescent="0.3">
      <c r="A7815" s="29">
        <v>19</v>
      </c>
      <c r="B7815" s="30" t="s">
        <v>35838</v>
      </c>
      <c r="C7815" s="29" t="s">
        <v>36507</v>
      </c>
      <c r="D7815" s="30" t="s">
        <v>36508</v>
      </c>
      <c r="E7815" s="29" t="s">
        <v>15405</v>
      </c>
      <c r="F7815" s="30" t="s">
        <v>36510</v>
      </c>
    </row>
    <row r="7816" spans="1:6" ht="43.2" hidden="1" x14ac:dyDescent="0.3">
      <c r="A7816" s="29">
        <v>19</v>
      </c>
      <c r="B7816" s="30" t="s">
        <v>35838</v>
      </c>
      <c r="C7816" s="29" t="s">
        <v>36507</v>
      </c>
      <c r="D7816" s="30" t="s">
        <v>36508</v>
      </c>
      <c r="E7816" s="29" t="s">
        <v>15407</v>
      </c>
      <c r="F7816" s="30" t="s">
        <v>36511</v>
      </c>
    </row>
    <row r="7817" spans="1:6" ht="43.2" hidden="1" x14ac:dyDescent="0.3">
      <c r="A7817" s="29">
        <v>19</v>
      </c>
      <c r="B7817" s="30" t="s">
        <v>35838</v>
      </c>
      <c r="C7817" s="29" t="s">
        <v>36507</v>
      </c>
      <c r="D7817" s="30" t="s">
        <v>36508</v>
      </c>
      <c r="E7817" s="29" t="s">
        <v>15409</v>
      </c>
      <c r="F7817" s="30" t="s">
        <v>36512</v>
      </c>
    </row>
    <row r="7818" spans="1:6" ht="43.2" hidden="1" x14ac:dyDescent="0.3">
      <c r="A7818" s="29">
        <v>19</v>
      </c>
      <c r="B7818" s="30" t="s">
        <v>35838</v>
      </c>
      <c r="C7818" s="29" t="s">
        <v>36507</v>
      </c>
      <c r="D7818" s="30" t="s">
        <v>36508</v>
      </c>
      <c r="E7818" s="29" t="s">
        <v>15411</v>
      </c>
      <c r="F7818" s="30" t="s">
        <v>36513</v>
      </c>
    </row>
    <row r="7819" spans="1:6" ht="43.2" hidden="1" x14ac:dyDescent="0.3">
      <c r="A7819" s="29">
        <v>19</v>
      </c>
      <c r="B7819" s="30" t="s">
        <v>35838</v>
      </c>
      <c r="C7819" s="29" t="s">
        <v>36507</v>
      </c>
      <c r="D7819" s="30" t="s">
        <v>36508</v>
      </c>
      <c r="E7819" s="29" t="s">
        <v>15413</v>
      </c>
      <c r="F7819" s="30" t="s">
        <v>36514</v>
      </c>
    </row>
    <row r="7820" spans="1:6" ht="43.2" hidden="1" x14ac:dyDescent="0.3">
      <c r="A7820" s="29">
        <v>19</v>
      </c>
      <c r="B7820" s="30" t="s">
        <v>35838</v>
      </c>
      <c r="C7820" s="29" t="s">
        <v>36507</v>
      </c>
      <c r="D7820" s="30" t="s">
        <v>36508</v>
      </c>
      <c r="E7820" s="29" t="s">
        <v>15415</v>
      </c>
      <c r="F7820" s="30" t="s">
        <v>36515</v>
      </c>
    </row>
    <row r="7821" spans="1:6" ht="43.2" hidden="1" x14ac:dyDescent="0.3">
      <c r="A7821" s="29">
        <v>19</v>
      </c>
      <c r="B7821" s="30" t="s">
        <v>35838</v>
      </c>
      <c r="C7821" s="29" t="s">
        <v>36507</v>
      </c>
      <c r="D7821" s="30" t="s">
        <v>36508</v>
      </c>
      <c r="E7821" s="29" t="s">
        <v>15417</v>
      </c>
      <c r="F7821" s="30" t="s">
        <v>36516</v>
      </c>
    </row>
    <row r="7822" spans="1:6" ht="43.2" hidden="1" x14ac:dyDescent="0.3">
      <c r="A7822" s="29">
        <v>19</v>
      </c>
      <c r="B7822" s="30" t="s">
        <v>35838</v>
      </c>
      <c r="C7822" s="29" t="s">
        <v>36517</v>
      </c>
      <c r="D7822" s="30" t="s">
        <v>36518</v>
      </c>
      <c r="E7822" s="29" t="s">
        <v>15419</v>
      </c>
      <c r="F7822" s="30" t="s">
        <v>36519</v>
      </c>
    </row>
    <row r="7823" spans="1:6" ht="43.2" hidden="1" x14ac:dyDescent="0.3">
      <c r="A7823" s="29">
        <v>19</v>
      </c>
      <c r="B7823" s="30" t="s">
        <v>35838</v>
      </c>
      <c r="C7823" s="29" t="s">
        <v>36517</v>
      </c>
      <c r="D7823" s="30" t="s">
        <v>36518</v>
      </c>
      <c r="E7823" s="29" t="s">
        <v>15421</v>
      </c>
      <c r="F7823" s="30" t="s">
        <v>36520</v>
      </c>
    </row>
    <row r="7824" spans="1:6" ht="43.2" hidden="1" x14ac:dyDescent="0.3">
      <c r="A7824" s="29">
        <v>19</v>
      </c>
      <c r="B7824" s="30" t="s">
        <v>35838</v>
      </c>
      <c r="C7824" s="29" t="s">
        <v>36517</v>
      </c>
      <c r="D7824" s="30" t="s">
        <v>36518</v>
      </c>
      <c r="E7824" s="29" t="s">
        <v>15423</v>
      </c>
      <c r="F7824" s="30" t="s">
        <v>36521</v>
      </c>
    </row>
    <row r="7825" spans="1:6" ht="43.2" hidden="1" x14ac:dyDescent="0.3">
      <c r="A7825" s="29">
        <v>19</v>
      </c>
      <c r="B7825" s="30" t="s">
        <v>35838</v>
      </c>
      <c r="C7825" s="29" t="s">
        <v>36517</v>
      </c>
      <c r="D7825" s="30" t="s">
        <v>36518</v>
      </c>
      <c r="E7825" s="29" t="s">
        <v>15425</v>
      </c>
      <c r="F7825" s="30" t="s">
        <v>36522</v>
      </c>
    </row>
    <row r="7826" spans="1:6" ht="43.2" hidden="1" x14ac:dyDescent="0.3">
      <c r="A7826" s="29">
        <v>19</v>
      </c>
      <c r="B7826" s="30" t="s">
        <v>35838</v>
      </c>
      <c r="C7826" s="29" t="s">
        <v>36517</v>
      </c>
      <c r="D7826" s="30" t="s">
        <v>36518</v>
      </c>
      <c r="E7826" s="29" t="s">
        <v>15427</v>
      </c>
      <c r="F7826" s="30" t="s">
        <v>36523</v>
      </c>
    </row>
    <row r="7827" spans="1:6" ht="43.2" hidden="1" x14ac:dyDescent="0.3">
      <c r="A7827" s="29">
        <v>19</v>
      </c>
      <c r="B7827" s="30" t="s">
        <v>35838</v>
      </c>
      <c r="C7827" s="29" t="s">
        <v>36517</v>
      </c>
      <c r="D7827" s="30" t="s">
        <v>36518</v>
      </c>
      <c r="E7827" s="29" t="s">
        <v>15429</v>
      </c>
      <c r="F7827" s="30" t="s">
        <v>36524</v>
      </c>
    </row>
    <row r="7828" spans="1:6" ht="43.2" hidden="1" x14ac:dyDescent="0.3">
      <c r="A7828" s="29">
        <v>19</v>
      </c>
      <c r="B7828" s="30" t="s">
        <v>35838</v>
      </c>
      <c r="C7828" s="29" t="s">
        <v>36525</v>
      </c>
      <c r="D7828" s="30" t="s">
        <v>36526</v>
      </c>
      <c r="E7828" s="29" t="s">
        <v>15431</v>
      </c>
      <c r="F7828" s="30" t="s">
        <v>36527</v>
      </c>
    </row>
    <row r="7829" spans="1:6" ht="43.2" hidden="1" x14ac:dyDescent="0.3">
      <c r="A7829" s="29">
        <v>19</v>
      </c>
      <c r="B7829" s="30" t="s">
        <v>35838</v>
      </c>
      <c r="C7829" s="29" t="s">
        <v>36525</v>
      </c>
      <c r="D7829" s="30" t="s">
        <v>36526</v>
      </c>
      <c r="E7829" s="29" t="s">
        <v>15433</v>
      </c>
      <c r="F7829" s="30" t="s">
        <v>36528</v>
      </c>
    </row>
    <row r="7830" spans="1:6" ht="43.2" hidden="1" x14ac:dyDescent="0.3">
      <c r="A7830" s="29">
        <v>19</v>
      </c>
      <c r="B7830" s="30" t="s">
        <v>35838</v>
      </c>
      <c r="C7830" s="29" t="s">
        <v>36525</v>
      </c>
      <c r="D7830" s="30" t="s">
        <v>36526</v>
      </c>
      <c r="E7830" s="29" t="s">
        <v>15435</v>
      </c>
      <c r="F7830" s="30" t="s">
        <v>36529</v>
      </c>
    </row>
    <row r="7831" spans="1:6" ht="43.2" hidden="1" x14ac:dyDescent="0.3">
      <c r="A7831" s="29">
        <v>19</v>
      </c>
      <c r="B7831" s="30" t="s">
        <v>35838</v>
      </c>
      <c r="C7831" s="29" t="s">
        <v>36525</v>
      </c>
      <c r="D7831" s="30" t="s">
        <v>36526</v>
      </c>
      <c r="E7831" s="29" t="s">
        <v>15437</v>
      </c>
      <c r="F7831" s="30" t="s">
        <v>36530</v>
      </c>
    </row>
    <row r="7832" spans="1:6" ht="43.2" hidden="1" x14ac:dyDescent="0.3">
      <c r="A7832" s="29">
        <v>19</v>
      </c>
      <c r="B7832" s="30" t="s">
        <v>35838</v>
      </c>
      <c r="C7832" s="29" t="s">
        <v>36525</v>
      </c>
      <c r="D7832" s="30" t="s">
        <v>36526</v>
      </c>
      <c r="E7832" s="29" t="s">
        <v>15439</v>
      </c>
      <c r="F7832" s="30" t="s">
        <v>36531</v>
      </c>
    </row>
    <row r="7833" spans="1:6" ht="43.2" hidden="1" x14ac:dyDescent="0.3">
      <c r="A7833" s="29">
        <v>19</v>
      </c>
      <c r="B7833" s="30" t="s">
        <v>35838</v>
      </c>
      <c r="C7833" s="29" t="s">
        <v>36525</v>
      </c>
      <c r="D7833" s="30" t="s">
        <v>36526</v>
      </c>
      <c r="E7833" s="29" t="s">
        <v>15441</v>
      </c>
      <c r="F7833" s="30" t="s">
        <v>36532</v>
      </c>
    </row>
    <row r="7834" spans="1:6" ht="43.2" hidden="1" x14ac:dyDescent="0.3">
      <c r="A7834" s="29">
        <v>19</v>
      </c>
      <c r="B7834" s="30" t="s">
        <v>35838</v>
      </c>
      <c r="C7834" s="29" t="s">
        <v>36525</v>
      </c>
      <c r="D7834" s="30" t="s">
        <v>36526</v>
      </c>
      <c r="E7834" s="29" t="s">
        <v>15443</v>
      </c>
      <c r="F7834" s="30" t="s">
        <v>36533</v>
      </c>
    </row>
    <row r="7835" spans="1:6" ht="43.2" hidden="1" x14ac:dyDescent="0.3">
      <c r="A7835" s="29">
        <v>19</v>
      </c>
      <c r="B7835" s="30" t="s">
        <v>35838</v>
      </c>
      <c r="C7835" s="29" t="s">
        <v>36525</v>
      </c>
      <c r="D7835" s="30" t="s">
        <v>36526</v>
      </c>
      <c r="E7835" s="29" t="s">
        <v>15445</v>
      </c>
      <c r="F7835" s="30" t="s">
        <v>36534</v>
      </c>
    </row>
    <row r="7836" spans="1:6" ht="43.2" hidden="1" x14ac:dyDescent="0.3">
      <c r="A7836" s="29">
        <v>19</v>
      </c>
      <c r="B7836" s="30" t="s">
        <v>35838</v>
      </c>
      <c r="C7836" s="29" t="s">
        <v>36525</v>
      </c>
      <c r="D7836" s="30" t="s">
        <v>36526</v>
      </c>
      <c r="E7836" s="29" t="s">
        <v>15447</v>
      </c>
      <c r="F7836" s="30" t="s">
        <v>36535</v>
      </c>
    </row>
    <row r="7837" spans="1:6" ht="43.2" hidden="1" x14ac:dyDescent="0.3">
      <c r="A7837" s="29">
        <v>19</v>
      </c>
      <c r="B7837" s="30" t="s">
        <v>35838</v>
      </c>
      <c r="C7837" s="29" t="s">
        <v>36536</v>
      </c>
      <c r="D7837" s="30" t="s">
        <v>36537</v>
      </c>
      <c r="E7837" s="29" t="s">
        <v>15449</v>
      </c>
      <c r="F7837" s="30" t="s">
        <v>36538</v>
      </c>
    </row>
    <row r="7838" spans="1:6" ht="43.2" hidden="1" x14ac:dyDescent="0.3">
      <c r="A7838" s="29">
        <v>19</v>
      </c>
      <c r="B7838" s="30" t="s">
        <v>35838</v>
      </c>
      <c r="C7838" s="29" t="s">
        <v>36536</v>
      </c>
      <c r="D7838" s="30" t="s">
        <v>36537</v>
      </c>
      <c r="E7838" s="29" t="s">
        <v>15451</v>
      </c>
      <c r="F7838" s="30" t="s">
        <v>36539</v>
      </c>
    </row>
    <row r="7839" spans="1:6" ht="43.2" hidden="1" x14ac:dyDescent="0.3">
      <c r="A7839" s="29">
        <v>19</v>
      </c>
      <c r="B7839" s="30" t="s">
        <v>35838</v>
      </c>
      <c r="C7839" s="29" t="s">
        <v>36536</v>
      </c>
      <c r="D7839" s="30" t="s">
        <v>36537</v>
      </c>
      <c r="E7839" s="29" t="s">
        <v>15453</v>
      </c>
      <c r="F7839" s="30" t="s">
        <v>36540</v>
      </c>
    </row>
    <row r="7840" spans="1:6" ht="43.2" hidden="1" x14ac:dyDescent="0.3">
      <c r="A7840" s="29">
        <v>19</v>
      </c>
      <c r="B7840" s="30" t="s">
        <v>35838</v>
      </c>
      <c r="C7840" s="29" t="s">
        <v>36536</v>
      </c>
      <c r="D7840" s="30" t="s">
        <v>36537</v>
      </c>
      <c r="E7840" s="29" t="s">
        <v>15455</v>
      </c>
      <c r="F7840" s="30" t="s">
        <v>36541</v>
      </c>
    </row>
    <row r="7841" spans="1:6" ht="43.2" hidden="1" x14ac:dyDescent="0.3">
      <c r="A7841" s="29">
        <v>19</v>
      </c>
      <c r="B7841" s="30" t="s">
        <v>35838</v>
      </c>
      <c r="C7841" s="29" t="s">
        <v>36536</v>
      </c>
      <c r="D7841" s="30" t="s">
        <v>36537</v>
      </c>
      <c r="E7841" s="29" t="s">
        <v>15457</v>
      </c>
      <c r="F7841" s="30" t="s">
        <v>36542</v>
      </c>
    </row>
    <row r="7842" spans="1:6" ht="43.2" hidden="1" x14ac:dyDescent="0.3">
      <c r="A7842" s="29">
        <v>19</v>
      </c>
      <c r="B7842" s="30" t="s">
        <v>35838</v>
      </c>
      <c r="C7842" s="29" t="s">
        <v>36536</v>
      </c>
      <c r="D7842" s="30" t="s">
        <v>36537</v>
      </c>
      <c r="E7842" s="29" t="s">
        <v>15459</v>
      </c>
      <c r="F7842" s="30" t="s">
        <v>36543</v>
      </c>
    </row>
    <row r="7843" spans="1:6" ht="43.2" hidden="1" x14ac:dyDescent="0.3">
      <c r="A7843" s="29">
        <v>19</v>
      </c>
      <c r="B7843" s="30" t="s">
        <v>35838</v>
      </c>
      <c r="C7843" s="29" t="s">
        <v>36536</v>
      </c>
      <c r="D7843" s="30" t="s">
        <v>36537</v>
      </c>
      <c r="E7843" s="29" t="s">
        <v>15461</v>
      </c>
      <c r="F7843" s="30" t="s">
        <v>36544</v>
      </c>
    </row>
    <row r="7844" spans="1:6" ht="43.2" hidden="1" x14ac:dyDescent="0.3">
      <c r="A7844" s="29">
        <v>19</v>
      </c>
      <c r="B7844" s="30" t="s">
        <v>35838</v>
      </c>
      <c r="C7844" s="29" t="s">
        <v>36545</v>
      </c>
      <c r="D7844" s="30" t="s">
        <v>36546</v>
      </c>
      <c r="E7844" s="29" t="s">
        <v>15463</v>
      </c>
      <c r="F7844" s="30" t="s">
        <v>36547</v>
      </c>
    </row>
    <row r="7845" spans="1:6" ht="43.2" hidden="1" x14ac:dyDescent="0.3">
      <c r="A7845" s="29">
        <v>19</v>
      </c>
      <c r="B7845" s="30" t="s">
        <v>35838</v>
      </c>
      <c r="C7845" s="29" t="s">
        <v>36545</v>
      </c>
      <c r="D7845" s="30" t="s">
        <v>36546</v>
      </c>
      <c r="E7845" s="29" t="s">
        <v>15465</v>
      </c>
      <c r="F7845" s="30" t="s">
        <v>36548</v>
      </c>
    </row>
    <row r="7846" spans="1:6" ht="43.2" hidden="1" x14ac:dyDescent="0.3">
      <c r="A7846" s="29">
        <v>19</v>
      </c>
      <c r="B7846" s="30" t="s">
        <v>35838</v>
      </c>
      <c r="C7846" s="29" t="s">
        <v>36549</v>
      </c>
      <c r="D7846" s="30" t="s">
        <v>36550</v>
      </c>
      <c r="E7846" s="29" t="s">
        <v>15467</v>
      </c>
      <c r="F7846" s="30" t="s">
        <v>36551</v>
      </c>
    </row>
    <row r="7847" spans="1:6" ht="43.2" hidden="1" x14ac:dyDescent="0.3">
      <c r="A7847" s="29">
        <v>19</v>
      </c>
      <c r="B7847" s="30" t="s">
        <v>35838</v>
      </c>
      <c r="C7847" s="29" t="s">
        <v>36549</v>
      </c>
      <c r="D7847" s="30" t="s">
        <v>36550</v>
      </c>
      <c r="E7847" s="29" t="s">
        <v>15469</v>
      </c>
      <c r="F7847" s="30" t="s">
        <v>36552</v>
      </c>
    </row>
    <row r="7848" spans="1:6" ht="43.2" hidden="1" x14ac:dyDescent="0.3">
      <c r="A7848" s="29">
        <v>19</v>
      </c>
      <c r="B7848" s="30" t="s">
        <v>35838</v>
      </c>
      <c r="C7848" s="29" t="s">
        <v>36549</v>
      </c>
      <c r="D7848" s="30" t="s">
        <v>36550</v>
      </c>
      <c r="E7848" s="29" t="s">
        <v>15471</v>
      </c>
      <c r="F7848" s="30" t="s">
        <v>36553</v>
      </c>
    </row>
    <row r="7849" spans="1:6" ht="43.2" hidden="1" x14ac:dyDescent="0.3">
      <c r="A7849" s="29">
        <v>19</v>
      </c>
      <c r="B7849" s="30" t="s">
        <v>35838</v>
      </c>
      <c r="C7849" s="29" t="s">
        <v>36554</v>
      </c>
      <c r="D7849" s="30" t="s">
        <v>36555</v>
      </c>
      <c r="E7849" s="29" t="s">
        <v>15473</v>
      </c>
      <c r="F7849" s="30" t="s">
        <v>36556</v>
      </c>
    </row>
    <row r="7850" spans="1:6" ht="43.2" hidden="1" x14ac:dyDescent="0.3">
      <c r="A7850" s="29">
        <v>19</v>
      </c>
      <c r="B7850" s="30" t="s">
        <v>35838</v>
      </c>
      <c r="C7850" s="29" t="s">
        <v>36554</v>
      </c>
      <c r="D7850" s="30" t="s">
        <v>36555</v>
      </c>
      <c r="E7850" s="29" t="s">
        <v>15475</v>
      </c>
      <c r="F7850" s="30" t="s">
        <v>36557</v>
      </c>
    </row>
    <row r="7851" spans="1:6" ht="43.2" hidden="1" x14ac:dyDescent="0.3">
      <c r="A7851" s="29">
        <v>19</v>
      </c>
      <c r="B7851" s="30" t="s">
        <v>35838</v>
      </c>
      <c r="C7851" s="29" t="s">
        <v>36554</v>
      </c>
      <c r="D7851" s="30" t="s">
        <v>36555</v>
      </c>
      <c r="E7851" s="29" t="s">
        <v>15477</v>
      </c>
      <c r="F7851" s="30" t="s">
        <v>36558</v>
      </c>
    </row>
    <row r="7852" spans="1:6" ht="43.2" hidden="1" x14ac:dyDescent="0.3">
      <c r="A7852" s="29">
        <v>19</v>
      </c>
      <c r="B7852" s="30" t="s">
        <v>35838</v>
      </c>
      <c r="C7852" s="29" t="s">
        <v>36559</v>
      </c>
      <c r="D7852" s="30" t="s">
        <v>36560</v>
      </c>
      <c r="E7852" s="29" t="s">
        <v>15479</v>
      </c>
      <c r="F7852" s="30" t="s">
        <v>36561</v>
      </c>
    </row>
    <row r="7853" spans="1:6" ht="43.2" hidden="1" x14ac:dyDescent="0.3">
      <c r="A7853" s="29">
        <v>19</v>
      </c>
      <c r="B7853" s="30" t="s">
        <v>35838</v>
      </c>
      <c r="C7853" s="29" t="s">
        <v>36559</v>
      </c>
      <c r="D7853" s="30" t="s">
        <v>36560</v>
      </c>
      <c r="E7853" s="29" t="s">
        <v>15481</v>
      </c>
      <c r="F7853" s="30" t="s">
        <v>36562</v>
      </c>
    </row>
    <row r="7854" spans="1:6" ht="43.2" hidden="1" x14ac:dyDescent="0.3">
      <c r="A7854" s="29">
        <v>19</v>
      </c>
      <c r="B7854" s="30" t="s">
        <v>35838</v>
      </c>
      <c r="C7854" s="29" t="s">
        <v>36559</v>
      </c>
      <c r="D7854" s="30" t="s">
        <v>36560</v>
      </c>
      <c r="E7854" s="29" t="s">
        <v>15483</v>
      </c>
      <c r="F7854" s="30" t="s">
        <v>36563</v>
      </c>
    </row>
    <row r="7855" spans="1:6" ht="43.2" hidden="1" x14ac:dyDescent="0.3">
      <c r="A7855" s="29">
        <v>19</v>
      </c>
      <c r="B7855" s="30" t="s">
        <v>35838</v>
      </c>
      <c r="C7855" s="29" t="s">
        <v>36559</v>
      </c>
      <c r="D7855" s="30" t="s">
        <v>36560</v>
      </c>
      <c r="E7855" s="29" t="s">
        <v>15485</v>
      </c>
      <c r="F7855" s="30" t="s">
        <v>36564</v>
      </c>
    </row>
    <row r="7856" spans="1:6" ht="43.2" hidden="1" x14ac:dyDescent="0.3">
      <c r="A7856" s="29">
        <v>19</v>
      </c>
      <c r="B7856" s="30" t="s">
        <v>35838</v>
      </c>
      <c r="C7856" s="29" t="s">
        <v>36559</v>
      </c>
      <c r="D7856" s="30" t="s">
        <v>36560</v>
      </c>
      <c r="E7856" s="29" t="s">
        <v>15487</v>
      </c>
      <c r="F7856" s="30" t="s">
        <v>36565</v>
      </c>
    </row>
    <row r="7857" spans="1:6" ht="43.2" hidden="1" x14ac:dyDescent="0.3">
      <c r="A7857" s="29">
        <v>19</v>
      </c>
      <c r="B7857" s="30" t="s">
        <v>35838</v>
      </c>
      <c r="C7857" s="29" t="s">
        <v>36559</v>
      </c>
      <c r="D7857" s="30" t="s">
        <v>36560</v>
      </c>
      <c r="E7857" s="29" t="s">
        <v>15489</v>
      </c>
      <c r="F7857" s="30" t="s">
        <v>36566</v>
      </c>
    </row>
    <row r="7858" spans="1:6" ht="43.2" hidden="1" x14ac:dyDescent="0.3">
      <c r="A7858" s="29">
        <v>19</v>
      </c>
      <c r="B7858" s="30" t="s">
        <v>35838</v>
      </c>
      <c r="C7858" s="29" t="s">
        <v>36559</v>
      </c>
      <c r="D7858" s="30" t="s">
        <v>36560</v>
      </c>
      <c r="E7858" s="29" t="s">
        <v>15491</v>
      </c>
      <c r="F7858" s="30" t="s">
        <v>36567</v>
      </c>
    </row>
    <row r="7859" spans="1:6" ht="43.2" hidden="1" x14ac:dyDescent="0.3">
      <c r="A7859" s="29">
        <v>19</v>
      </c>
      <c r="B7859" s="30" t="s">
        <v>35838</v>
      </c>
      <c r="C7859" s="29" t="s">
        <v>36568</v>
      </c>
      <c r="D7859" s="30" t="s">
        <v>36569</v>
      </c>
      <c r="E7859" s="29" t="s">
        <v>15493</v>
      </c>
      <c r="F7859" s="30" t="s">
        <v>36570</v>
      </c>
    </row>
    <row r="7860" spans="1:6" ht="43.2" hidden="1" x14ac:dyDescent="0.3">
      <c r="A7860" s="29">
        <v>19</v>
      </c>
      <c r="B7860" s="30" t="s">
        <v>35838</v>
      </c>
      <c r="C7860" s="29" t="s">
        <v>36568</v>
      </c>
      <c r="D7860" s="30" t="s">
        <v>36569</v>
      </c>
      <c r="E7860" s="29" t="s">
        <v>15495</v>
      </c>
      <c r="F7860" s="30" t="s">
        <v>36571</v>
      </c>
    </row>
    <row r="7861" spans="1:6" ht="43.2" hidden="1" x14ac:dyDescent="0.3">
      <c r="A7861" s="29">
        <v>19</v>
      </c>
      <c r="B7861" s="30" t="s">
        <v>35838</v>
      </c>
      <c r="C7861" s="29" t="s">
        <v>36568</v>
      </c>
      <c r="D7861" s="30" t="s">
        <v>36569</v>
      </c>
      <c r="E7861" s="29" t="s">
        <v>15497</v>
      </c>
      <c r="F7861" s="30" t="s">
        <v>36572</v>
      </c>
    </row>
    <row r="7862" spans="1:6" ht="43.2" hidden="1" x14ac:dyDescent="0.3">
      <c r="A7862" s="29">
        <v>19</v>
      </c>
      <c r="B7862" s="30" t="s">
        <v>35838</v>
      </c>
      <c r="C7862" s="29" t="s">
        <v>36568</v>
      </c>
      <c r="D7862" s="30" t="s">
        <v>36569</v>
      </c>
      <c r="E7862" s="29" t="s">
        <v>15499</v>
      </c>
      <c r="F7862" s="30" t="s">
        <v>36573</v>
      </c>
    </row>
    <row r="7863" spans="1:6" ht="43.2" hidden="1" x14ac:dyDescent="0.3">
      <c r="A7863" s="29">
        <v>19</v>
      </c>
      <c r="B7863" s="30" t="s">
        <v>35838</v>
      </c>
      <c r="C7863" s="29" t="s">
        <v>36568</v>
      </c>
      <c r="D7863" s="30" t="s">
        <v>36569</v>
      </c>
      <c r="E7863" s="29" t="s">
        <v>15501</v>
      </c>
      <c r="F7863" s="30" t="s">
        <v>36574</v>
      </c>
    </row>
    <row r="7864" spans="1:6" ht="43.2" hidden="1" x14ac:dyDescent="0.3">
      <c r="A7864" s="29">
        <v>19</v>
      </c>
      <c r="B7864" s="30" t="s">
        <v>35838</v>
      </c>
      <c r="C7864" s="29" t="s">
        <v>36575</v>
      </c>
      <c r="D7864" s="30" t="s">
        <v>36576</v>
      </c>
      <c r="E7864" s="29" t="s">
        <v>15503</v>
      </c>
      <c r="F7864" s="30" t="s">
        <v>36577</v>
      </c>
    </row>
    <row r="7865" spans="1:6" ht="43.2" hidden="1" x14ac:dyDescent="0.3">
      <c r="A7865" s="29">
        <v>19</v>
      </c>
      <c r="B7865" s="30" t="s">
        <v>35838</v>
      </c>
      <c r="C7865" s="29" t="s">
        <v>36575</v>
      </c>
      <c r="D7865" s="30" t="s">
        <v>36576</v>
      </c>
      <c r="E7865" s="29" t="s">
        <v>15505</v>
      </c>
      <c r="F7865" s="30" t="s">
        <v>36578</v>
      </c>
    </row>
    <row r="7866" spans="1:6" ht="43.2" hidden="1" x14ac:dyDescent="0.3">
      <c r="A7866" s="29">
        <v>19</v>
      </c>
      <c r="B7866" s="30" t="s">
        <v>35838</v>
      </c>
      <c r="C7866" s="29" t="s">
        <v>36575</v>
      </c>
      <c r="D7866" s="30" t="s">
        <v>36576</v>
      </c>
      <c r="E7866" s="29" t="s">
        <v>15507</v>
      </c>
      <c r="F7866" s="30" t="s">
        <v>36579</v>
      </c>
    </row>
    <row r="7867" spans="1:6" ht="43.2" hidden="1" x14ac:dyDescent="0.3">
      <c r="A7867" s="29">
        <v>19</v>
      </c>
      <c r="B7867" s="30" t="s">
        <v>35838</v>
      </c>
      <c r="C7867" s="29" t="s">
        <v>36575</v>
      </c>
      <c r="D7867" s="30" t="s">
        <v>36576</v>
      </c>
      <c r="E7867" s="29" t="s">
        <v>15509</v>
      </c>
      <c r="F7867" s="30" t="s">
        <v>36580</v>
      </c>
    </row>
    <row r="7868" spans="1:6" ht="43.2" hidden="1" x14ac:dyDescent="0.3">
      <c r="A7868" s="29">
        <v>19</v>
      </c>
      <c r="B7868" s="30" t="s">
        <v>35838</v>
      </c>
      <c r="C7868" s="29" t="s">
        <v>36575</v>
      </c>
      <c r="D7868" s="30" t="s">
        <v>36576</v>
      </c>
      <c r="E7868" s="29" t="s">
        <v>15511</v>
      </c>
      <c r="F7868" s="30" t="s">
        <v>36581</v>
      </c>
    </row>
    <row r="7869" spans="1:6" ht="43.2" hidden="1" x14ac:dyDescent="0.3">
      <c r="A7869" s="29">
        <v>19</v>
      </c>
      <c r="B7869" s="30" t="s">
        <v>35838</v>
      </c>
      <c r="C7869" s="29" t="s">
        <v>36575</v>
      </c>
      <c r="D7869" s="30" t="s">
        <v>36576</v>
      </c>
      <c r="E7869" s="29" t="s">
        <v>15513</v>
      </c>
      <c r="F7869" s="30" t="s">
        <v>36582</v>
      </c>
    </row>
    <row r="7870" spans="1:6" ht="43.2" hidden="1" x14ac:dyDescent="0.3">
      <c r="A7870" s="29">
        <v>19</v>
      </c>
      <c r="B7870" s="30" t="s">
        <v>35838</v>
      </c>
      <c r="C7870" s="29" t="s">
        <v>36575</v>
      </c>
      <c r="D7870" s="30" t="s">
        <v>36576</v>
      </c>
      <c r="E7870" s="29" t="s">
        <v>15515</v>
      </c>
      <c r="F7870" s="30" t="s">
        <v>36583</v>
      </c>
    </row>
    <row r="7871" spans="1:6" ht="43.2" hidden="1" x14ac:dyDescent="0.3">
      <c r="A7871" s="29">
        <v>19</v>
      </c>
      <c r="B7871" s="30" t="s">
        <v>35838</v>
      </c>
      <c r="C7871" s="29" t="s">
        <v>36575</v>
      </c>
      <c r="D7871" s="30" t="s">
        <v>36576</v>
      </c>
      <c r="E7871" s="29" t="s">
        <v>15517</v>
      </c>
      <c r="F7871" s="30" t="s">
        <v>36584</v>
      </c>
    </row>
    <row r="7872" spans="1:6" ht="43.2" hidden="1" x14ac:dyDescent="0.3">
      <c r="A7872" s="29">
        <v>19</v>
      </c>
      <c r="B7872" s="30" t="s">
        <v>35838</v>
      </c>
      <c r="C7872" s="29" t="s">
        <v>36585</v>
      </c>
      <c r="D7872" s="30" t="s">
        <v>36586</v>
      </c>
      <c r="E7872" s="29" t="s">
        <v>15519</v>
      </c>
      <c r="F7872" s="30" t="s">
        <v>36587</v>
      </c>
    </row>
    <row r="7873" spans="1:6" ht="43.2" hidden="1" x14ac:dyDescent="0.3">
      <c r="A7873" s="29">
        <v>19</v>
      </c>
      <c r="B7873" s="30" t="s">
        <v>35838</v>
      </c>
      <c r="C7873" s="29" t="s">
        <v>36585</v>
      </c>
      <c r="D7873" s="30" t="s">
        <v>36586</v>
      </c>
      <c r="E7873" s="29" t="s">
        <v>15521</v>
      </c>
      <c r="F7873" s="30" t="s">
        <v>36588</v>
      </c>
    </row>
    <row r="7874" spans="1:6" ht="43.2" hidden="1" x14ac:dyDescent="0.3">
      <c r="A7874" s="29">
        <v>19</v>
      </c>
      <c r="B7874" s="30" t="s">
        <v>35838</v>
      </c>
      <c r="C7874" s="29" t="s">
        <v>36585</v>
      </c>
      <c r="D7874" s="30" t="s">
        <v>36586</v>
      </c>
      <c r="E7874" s="29" t="s">
        <v>15523</v>
      </c>
      <c r="F7874" s="30" t="s">
        <v>36589</v>
      </c>
    </row>
    <row r="7875" spans="1:6" ht="43.2" hidden="1" x14ac:dyDescent="0.3">
      <c r="A7875" s="29">
        <v>19</v>
      </c>
      <c r="B7875" s="30" t="s">
        <v>35838</v>
      </c>
      <c r="C7875" s="29" t="s">
        <v>36585</v>
      </c>
      <c r="D7875" s="30" t="s">
        <v>36586</v>
      </c>
      <c r="E7875" s="29" t="s">
        <v>15525</v>
      </c>
      <c r="F7875" s="30" t="s">
        <v>36590</v>
      </c>
    </row>
    <row r="7876" spans="1:6" ht="43.2" hidden="1" x14ac:dyDescent="0.3">
      <c r="A7876" s="29">
        <v>19</v>
      </c>
      <c r="B7876" s="30" t="s">
        <v>35838</v>
      </c>
      <c r="C7876" s="29" t="s">
        <v>36585</v>
      </c>
      <c r="D7876" s="30" t="s">
        <v>36586</v>
      </c>
      <c r="E7876" s="29" t="s">
        <v>15527</v>
      </c>
      <c r="F7876" s="30" t="s">
        <v>36591</v>
      </c>
    </row>
    <row r="7877" spans="1:6" ht="43.2" hidden="1" x14ac:dyDescent="0.3">
      <c r="A7877" s="29">
        <v>19</v>
      </c>
      <c r="B7877" s="30" t="s">
        <v>35838</v>
      </c>
      <c r="C7877" s="29" t="s">
        <v>36585</v>
      </c>
      <c r="D7877" s="30" t="s">
        <v>36586</v>
      </c>
      <c r="E7877" s="29" t="s">
        <v>15529</v>
      </c>
      <c r="F7877" s="30" t="s">
        <v>36592</v>
      </c>
    </row>
    <row r="7878" spans="1:6" ht="43.2" hidden="1" x14ac:dyDescent="0.3">
      <c r="A7878" s="29">
        <v>19</v>
      </c>
      <c r="B7878" s="30" t="s">
        <v>35838</v>
      </c>
      <c r="C7878" s="29" t="s">
        <v>36585</v>
      </c>
      <c r="D7878" s="30" t="s">
        <v>36586</v>
      </c>
      <c r="E7878" s="29" t="s">
        <v>15531</v>
      </c>
      <c r="F7878" s="30" t="s">
        <v>36593</v>
      </c>
    </row>
    <row r="7879" spans="1:6" ht="43.2" hidden="1" x14ac:dyDescent="0.3">
      <c r="A7879" s="29">
        <v>19</v>
      </c>
      <c r="B7879" s="30" t="s">
        <v>35838</v>
      </c>
      <c r="C7879" s="29" t="s">
        <v>36594</v>
      </c>
      <c r="D7879" s="30" t="s">
        <v>36595</v>
      </c>
      <c r="E7879" s="29" t="s">
        <v>15533</v>
      </c>
      <c r="F7879" s="30" t="s">
        <v>36596</v>
      </c>
    </row>
    <row r="7880" spans="1:6" ht="43.2" hidden="1" x14ac:dyDescent="0.3">
      <c r="A7880" s="29">
        <v>19</v>
      </c>
      <c r="B7880" s="30" t="s">
        <v>35838</v>
      </c>
      <c r="C7880" s="29" t="s">
        <v>36594</v>
      </c>
      <c r="D7880" s="30" t="s">
        <v>36595</v>
      </c>
      <c r="E7880" s="29" t="s">
        <v>15535</v>
      </c>
      <c r="F7880" s="30" t="s">
        <v>36597</v>
      </c>
    </row>
    <row r="7881" spans="1:6" ht="43.2" hidden="1" x14ac:dyDescent="0.3">
      <c r="A7881" s="29">
        <v>19</v>
      </c>
      <c r="B7881" s="30" t="s">
        <v>35838</v>
      </c>
      <c r="C7881" s="29" t="s">
        <v>36594</v>
      </c>
      <c r="D7881" s="30" t="s">
        <v>36595</v>
      </c>
      <c r="E7881" s="29" t="s">
        <v>15537</v>
      </c>
      <c r="F7881" s="30" t="s">
        <v>36598</v>
      </c>
    </row>
    <row r="7882" spans="1:6" ht="43.2" hidden="1" x14ac:dyDescent="0.3">
      <c r="A7882" s="29">
        <v>19</v>
      </c>
      <c r="B7882" s="30" t="s">
        <v>35838</v>
      </c>
      <c r="C7882" s="29" t="s">
        <v>36594</v>
      </c>
      <c r="D7882" s="30" t="s">
        <v>36595</v>
      </c>
      <c r="E7882" s="29" t="s">
        <v>15539</v>
      </c>
      <c r="F7882" s="30" t="s">
        <v>36599</v>
      </c>
    </row>
    <row r="7883" spans="1:6" ht="43.2" hidden="1" x14ac:dyDescent="0.3">
      <c r="A7883" s="29">
        <v>19</v>
      </c>
      <c r="B7883" s="30" t="s">
        <v>35838</v>
      </c>
      <c r="C7883" s="29" t="s">
        <v>36594</v>
      </c>
      <c r="D7883" s="30" t="s">
        <v>36595</v>
      </c>
      <c r="E7883" s="29" t="s">
        <v>15541</v>
      </c>
      <c r="F7883" s="30" t="s">
        <v>36600</v>
      </c>
    </row>
    <row r="7884" spans="1:6" ht="43.2" hidden="1" x14ac:dyDescent="0.3">
      <c r="A7884" s="29">
        <v>19</v>
      </c>
      <c r="B7884" s="30" t="s">
        <v>35838</v>
      </c>
      <c r="C7884" s="29" t="s">
        <v>36594</v>
      </c>
      <c r="D7884" s="30" t="s">
        <v>36595</v>
      </c>
      <c r="E7884" s="29" t="s">
        <v>15543</v>
      </c>
      <c r="F7884" s="30" t="s">
        <v>36601</v>
      </c>
    </row>
    <row r="7885" spans="1:6" ht="43.2" hidden="1" x14ac:dyDescent="0.3">
      <c r="A7885" s="29">
        <v>19</v>
      </c>
      <c r="B7885" s="30" t="s">
        <v>35838</v>
      </c>
      <c r="C7885" s="29" t="s">
        <v>36594</v>
      </c>
      <c r="D7885" s="30" t="s">
        <v>36595</v>
      </c>
      <c r="E7885" s="29" t="s">
        <v>15545</v>
      </c>
      <c r="F7885" s="30" t="s">
        <v>36602</v>
      </c>
    </row>
    <row r="7886" spans="1:6" ht="43.2" hidden="1" x14ac:dyDescent="0.3">
      <c r="A7886" s="29">
        <v>19</v>
      </c>
      <c r="B7886" s="30" t="s">
        <v>35838</v>
      </c>
      <c r="C7886" s="29" t="s">
        <v>36603</v>
      </c>
      <c r="D7886" s="30" t="s">
        <v>36604</v>
      </c>
      <c r="E7886" s="29" t="s">
        <v>15547</v>
      </c>
      <c r="F7886" s="30" t="s">
        <v>36605</v>
      </c>
    </row>
    <row r="7887" spans="1:6" ht="43.2" hidden="1" x14ac:dyDescent="0.3">
      <c r="A7887" s="29">
        <v>19</v>
      </c>
      <c r="B7887" s="30" t="s">
        <v>35838</v>
      </c>
      <c r="C7887" s="29" t="s">
        <v>36603</v>
      </c>
      <c r="D7887" s="30" t="s">
        <v>36604</v>
      </c>
      <c r="E7887" s="29" t="s">
        <v>15549</v>
      </c>
      <c r="F7887" s="30" t="s">
        <v>36606</v>
      </c>
    </row>
    <row r="7888" spans="1:6" ht="43.2" hidden="1" x14ac:dyDescent="0.3">
      <c r="A7888" s="29">
        <v>19</v>
      </c>
      <c r="B7888" s="30" t="s">
        <v>35838</v>
      </c>
      <c r="C7888" s="29" t="s">
        <v>36603</v>
      </c>
      <c r="D7888" s="30" t="s">
        <v>36604</v>
      </c>
      <c r="E7888" s="29" t="s">
        <v>15551</v>
      </c>
      <c r="F7888" s="30" t="s">
        <v>36607</v>
      </c>
    </row>
    <row r="7889" spans="1:6" ht="43.2" hidden="1" x14ac:dyDescent="0.3">
      <c r="A7889" s="29">
        <v>19</v>
      </c>
      <c r="B7889" s="30" t="s">
        <v>35838</v>
      </c>
      <c r="C7889" s="29" t="s">
        <v>36603</v>
      </c>
      <c r="D7889" s="30" t="s">
        <v>36604</v>
      </c>
      <c r="E7889" s="29" t="s">
        <v>15553</v>
      </c>
      <c r="F7889" s="30" t="s">
        <v>36608</v>
      </c>
    </row>
    <row r="7890" spans="1:6" ht="43.2" hidden="1" x14ac:dyDescent="0.3">
      <c r="A7890" s="29">
        <v>19</v>
      </c>
      <c r="B7890" s="30" t="s">
        <v>35838</v>
      </c>
      <c r="C7890" s="29" t="s">
        <v>36603</v>
      </c>
      <c r="D7890" s="30" t="s">
        <v>36604</v>
      </c>
      <c r="E7890" s="29" t="s">
        <v>15555</v>
      </c>
      <c r="F7890" s="30" t="s">
        <v>36609</v>
      </c>
    </row>
    <row r="7891" spans="1:6" ht="43.2" hidden="1" x14ac:dyDescent="0.3">
      <c r="A7891" s="29">
        <v>19</v>
      </c>
      <c r="B7891" s="30" t="s">
        <v>35838</v>
      </c>
      <c r="C7891" s="29" t="s">
        <v>36603</v>
      </c>
      <c r="D7891" s="30" t="s">
        <v>36604</v>
      </c>
      <c r="E7891" s="29" t="s">
        <v>15557</v>
      </c>
      <c r="F7891" s="30" t="s">
        <v>36610</v>
      </c>
    </row>
    <row r="7892" spans="1:6" ht="43.2" hidden="1" x14ac:dyDescent="0.3">
      <c r="A7892" s="29">
        <v>19</v>
      </c>
      <c r="B7892" s="30" t="s">
        <v>35838</v>
      </c>
      <c r="C7892" s="29" t="s">
        <v>36611</v>
      </c>
      <c r="D7892" s="30" t="s">
        <v>36612</v>
      </c>
      <c r="E7892" s="29" t="s">
        <v>15559</v>
      </c>
      <c r="F7892" s="30" t="s">
        <v>36613</v>
      </c>
    </row>
    <row r="7893" spans="1:6" ht="43.2" hidden="1" x14ac:dyDescent="0.3">
      <c r="A7893" s="29">
        <v>19</v>
      </c>
      <c r="B7893" s="30" t="s">
        <v>35838</v>
      </c>
      <c r="C7893" s="29" t="s">
        <v>36611</v>
      </c>
      <c r="D7893" s="30" t="s">
        <v>36612</v>
      </c>
      <c r="E7893" s="29" t="s">
        <v>15561</v>
      </c>
      <c r="F7893" s="30" t="s">
        <v>36614</v>
      </c>
    </row>
    <row r="7894" spans="1:6" ht="43.2" hidden="1" x14ac:dyDescent="0.3">
      <c r="A7894" s="29">
        <v>19</v>
      </c>
      <c r="B7894" s="30" t="s">
        <v>35838</v>
      </c>
      <c r="C7894" s="29" t="s">
        <v>36611</v>
      </c>
      <c r="D7894" s="30" t="s">
        <v>36612</v>
      </c>
      <c r="E7894" s="29" t="s">
        <v>15563</v>
      </c>
      <c r="F7894" s="30" t="s">
        <v>36615</v>
      </c>
    </row>
    <row r="7895" spans="1:6" ht="43.2" hidden="1" x14ac:dyDescent="0.3">
      <c r="A7895" s="29">
        <v>19</v>
      </c>
      <c r="B7895" s="30" t="s">
        <v>35838</v>
      </c>
      <c r="C7895" s="29" t="s">
        <v>36611</v>
      </c>
      <c r="D7895" s="30" t="s">
        <v>36612</v>
      </c>
      <c r="E7895" s="29" t="s">
        <v>15565</v>
      </c>
      <c r="F7895" s="30" t="s">
        <v>36616</v>
      </c>
    </row>
    <row r="7896" spans="1:6" ht="43.2" hidden="1" x14ac:dyDescent="0.3">
      <c r="A7896" s="29">
        <v>19</v>
      </c>
      <c r="B7896" s="30" t="s">
        <v>35838</v>
      </c>
      <c r="C7896" s="29" t="s">
        <v>36611</v>
      </c>
      <c r="D7896" s="30" t="s">
        <v>36612</v>
      </c>
      <c r="E7896" s="29" t="s">
        <v>15567</v>
      </c>
      <c r="F7896" s="30" t="s">
        <v>36617</v>
      </c>
    </row>
    <row r="7897" spans="1:6" ht="43.2" hidden="1" x14ac:dyDescent="0.3">
      <c r="A7897" s="29">
        <v>19</v>
      </c>
      <c r="B7897" s="30" t="s">
        <v>35838</v>
      </c>
      <c r="C7897" s="29" t="s">
        <v>36611</v>
      </c>
      <c r="D7897" s="30" t="s">
        <v>36612</v>
      </c>
      <c r="E7897" s="29" t="s">
        <v>15569</v>
      </c>
      <c r="F7897" s="30" t="s">
        <v>36618</v>
      </c>
    </row>
    <row r="7898" spans="1:6" ht="43.2" hidden="1" x14ac:dyDescent="0.3">
      <c r="A7898" s="29">
        <v>19</v>
      </c>
      <c r="B7898" s="30" t="s">
        <v>35838</v>
      </c>
      <c r="C7898" s="29" t="s">
        <v>36619</v>
      </c>
      <c r="D7898" s="30" t="s">
        <v>36620</v>
      </c>
      <c r="E7898" s="29" t="s">
        <v>15571</v>
      </c>
      <c r="F7898" s="30" t="s">
        <v>36621</v>
      </c>
    </row>
    <row r="7899" spans="1:6" ht="43.2" hidden="1" x14ac:dyDescent="0.3">
      <c r="A7899" s="29">
        <v>19</v>
      </c>
      <c r="B7899" s="30" t="s">
        <v>35838</v>
      </c>
      <c r="C7899" s="29" t="s">
        <v>36619</v>
      </c>
      <c r="D7899" s="30" t="s">
        <v>36620</v>
      </c>
      <c r="E7899" s="29" t="s">
        <v>15573</v>
      </c>
      <c r="F7899" s="30" t="s">
        <v>36622</v>
      </c>
    </row>
    <row r="7900" spans="1:6" ht="43.2" hidden="1" x14ac:dyDescent="0.3">
      <c r="A7900" s="29">
        <v>19</v>
      </c>
      <c r="B7900" s="30" t="s">
        <v>35838</v>
      </c>
      <c r="C7900" s="29" t="s">
        <v>36619</v>
      </c>
      <c r="D7900" s="30" t="s">
        <v>36620</v>
      </c>
      <c r="E7900" s="29" t="s">
        <v>15575</v>
      </c>
      <c r="F7900" s="30" t="s">
        <v>36623</v>
      </c>
    </row>
    <row r="7901" spans="1:6" ht="43.2" hidden="1" x14ac:dyDescent="0.3">
      <c r="A7901" s="29">
        <v>19</v>
      </c>
      <c r="B7901" s="30" t="s">
        <v>35838</v>
      </c>
      <c r="C7901" s="29" t="s">
        <v>36624</v>
      </c>
      <c r="D7901" s="30" t="s">
        <v>36625</v>
      </c>
      <c r="E7901" s="29" t="s">
        <v>15577</v>
      </c>
      <c r="F7901" s="30" t="s">
        <v>36626</v>
      </c>
    </row>
    <row r="7902" spans="1:6" ht="43.2" hidden="1" x14ac:dyDescent="0.3">
      <c r="A7902" s="29">
        <v>19</v>
      </c>
      <c r="B7902" s="30" t="s">
        <v>35838</v>
      </c>
      <c r="C7902" s="29" t="s">
        <v>36624</v>
      </c>
      <c r="D7902" s="30" t="s">
        <v>36625</v>
      </c>
      <c r="E7902" s="29" t="s">
        <v>15579</v>
      </c>
      <c r="F7902" s="30" t="s">
        <v>36627</v>
      </c>
    </row>
    <row r="7903" spans="1:6" ht="43.2" hidden="1" x14ac:dyDescent="0.3">
      <c r="A7903" s="29">
        <v>19</v>
      </c>
      <c r="B7903" s="30" t="s">
        <v>35838</v>
      </c>
      <c r="C7903" s="29" t="s">
        <v>36624</v>
      </c>
      <c r="D7903" s="30" t="s">
        <v>36625</v>
      </c>
      <c r="E7903" s="29" t="s">
        <v>15581</v>
      </c>
      <c r="F7903" s="30" t="s">
        <v>36628</v>
      </c>
    </row>
    <row r="7904" spans="1:6" ht="43.2" hidden="1" x14ac:dyDescent="0.3">
      <c r="A7904" s="29">
        <v>19</v>
      </c>
      <c r="B7904" s="30" t="s">
        <v>35838</v>
      </c>
      <c r="C7904" s="29" t="s">
        <v>36624</v>
      </c>
      <c r="D7904" s="30" t="s">
        <v>36625</v>
      </c>
      <c r="E7904" s="29" t="s">
        <v>15583</v>
      </c>
      <c r="F7904" s="30" t="s">
        <v>36629</v>
      </c>
    </row>
    <row r="7905" spans="1:6" ht="43.2" hidden="1" x14ac:dyDescent="0.3">
      <c r="A7905" s="29">
        <v>19</v>
      </c>
      <c r="B7905" s="30" t="s">
        <v>35838</v>
      </c>
      <c r="C7905" s="29" t="s">
        <v>36624</v>
      </c>
      <c r="D7905" s="30" t="s">
        <v>36625</v>
      </c>
      <c r="E7905" s="29" t="s">
        <v>15585</v>
      </c>
      <c r="F7905" s="30" t="s">
        <v>36630</v>
      </c>
    </row>
    <row r="7906" spans="1:6" ht="43.2" hidden="1" x14ac:dyDescent="0.3">
      <c r="A7906" s="29">
        <v>19</v>
      </c>
      <c r="B7906" s="30" t="s">
        <v>35838</v>
      </c>
      <c r="C7906" s="29" t="s">
        <v>36631</v>
      </c>
      <c r="D7906" s="30" t="s">
        <v>36632</v>
      </c>
      <c r="E7906" s="29" t="s">
        <v>15587</v>
      </c>
      <c r="F7906" s="30" t="s">
        <v>36633</v>
      </c>
    </row>
    <row r="7907" spans="1:6" ht="43.2" hidden="1" x14ac:dyDescent="0.3">
      <c r="A7907" s="29">
        <v>19</v>
      </c>
      <c r="B7907" s="30" t="s">
        <v>35838</v>
      </c>
      <c r="C7907" s="29" t="s">
        <v>36631</v>
      </c>
      <c r="D7907" s="30" t="s">
        <v>36632</v>
      </c>
      <c r="E7907" s="29" t="s">
        <v>15589</v>
      </c>
      <c r="F7907" s="30" t="s">
        <v>36634</v>
      </c>
    </row>
    <row r="7908" spans="1:6" ht="43.2" hidden="1" x14ac:dyDescent="0.3">
      <c r="A7908" s="29">
        <v>19</v>
      </c>
      <c r="B7908" s="30" t="s">
        <v>35838</v>
      </c>
      <c r="C7908" s="29" t="s">
        <v>36631</v>
      </c>
      <c r="D7908" s="30" t="s">
        <v>36632</v>
      </c>
      <c r="E7908" s="29" t="s">
        <v>15591</v>
      </c>
      <c r="F7908" s="30" t="s">
        <v>36635</v>
      </c>
    </row>
    <row r="7909" spans="1:6" ht="43.2" hidden="1" x14ac:dyDescent="0.3">
      <c r="A7909" s="29">
        <v>19</v>
      </c>
      <c r="B7909" s="30" t="s">
        <v>35838</v>
      </c>
      <c r="C7909" s="29" t="s">
        <v>36636</v>
      </c>
      <c r="D7909" s="30" t="s">
        <v>36637</v>
      </c>
      <c r="E7909" s="29" t="s">
        <v>15593</v>
      </c>
      <c r="F7909" s="30" t="s">
        <v>36638</v>
      </c>
    </row>
    <row r="7910" spans="1:6" ht="43.2" hidden="1" x14ac:dyDescent="0.3">
      <c r="A7910" s="29">
        <v>19</v>
      </c>
      <c r="B7910" s="30" t="s">
        <v>35838</v>
      </c>
      <c r="C7910" s="29" t="s">
        <v>36636</v>
      </c>
      <c r="D7910" s="30" t="s">
        <v>36637</v>
      </c>
      <c r="E7910" s="29" t="s">
        <v>15595</v>
      </c>
      <c r="F7910" s="30" t="s">
        <v>36639</v>
      </c>
    </row>
    <row r="7911" spans="1:6" ht="43.2" hidden="1" x14ac:dyDescent="0.3">
      <c r="A7911" s="29">
        <v>19</v>
      </c>
      <c r="B7911" s="30" t="s">
        <v>35838</v>
      </c>
      <c r="C7911" s="29" t="s">
        <v>36636</v>
      </c>
      <c r="D7911" s="30" t="s">
        <v>36637</v>
      </c>
      <c r="E7911" s="29" t="s">
        <v>15597</v>
      </c>
      <c r="F7911" s="30" t="s">
        <v>36640</v>
      </c>
    </row>
    <row r="7912" spans="1:6" ht="43.2" hidden="1" x14ac:dyDescent="0.3">
      <c r="A7912" s="29">
        <v>19</v>
      </c>
      <c r="B7912" s="30" t="s">
        <v>35838</v>
      </c>
      <c r="C7912" s="29" t="s">
        <v>36636</v>
      </c>
      <c r="D7912" s="30" t="s">
        <v>36637</v>
      </c>
      <c r="E7912" s="29" t="s">
        <v>15599</v>
      </c>
      <c r="F7912" s="30" t="s">
        <v>36641</v>
      </c>
    </row>
    <row r="7913" spans="1:6" ht="43.2" hidden="1" x14ac:dyDescent="0.3">
      <c r="A7913" s="29">
        <v>19</v>
      </c>
      <c r="B7913" s="30" t="s">
        <v>35838</v>
      </c>
      <c r="C7913" s="29" t="s">
        <v>36636</v>
      </c>
      <c r="D7913" s="30" t="s">
        <v>36637</v>
      </c>
      <c r="E7913" s="29" t="s">
        <v>15601</v>
      </c>
      <c r="F7913" s="30" t="s">
        <v>36642</v>
      </c>
    </row>
    <row r="7914" spans="1:6" ht="43.2" hidden="1" x14ac:dyDescent="0.3">
      <c r="A7914" s="29">
        <v>19</v>
      </c>
      <c r="B7914" s="30" t="s">
        <v>35838</v>
      </c>
      <c r="C7914" s="29" t="s">
        <v>36636</v>
      </c>
      <c r="D7914" s="30" t="s">
        <v>36637</v>
      </c>
      <c r="E7914" s="29" t="s">
        <v>15603</v>
      </c>
      <c r="F7914" s="30" t="s">
        <v>36643</v>
      </c>
    </row>
    <row r="7915" spans="1:6" ht="43.2" hidden="1" x14ac:dyDescent="0.3">
      <c r="A7915" s="29">
        <v>19</v>
      </c>
      <c r="B7915" s="30" t="s">
        <v>35838</v>
      </c>
      <c r="C7915" s="29" t="s">
        <v>36636</v>
      </c>
      <c r="D7915" s="30" t="s">
        <v>36637</v>
      </c>
      <c r="E7915" s="29" t="s">
        <v>15605</v>
      </c>
      <c r="F7915" s="30" t="s">
        <v>36644</v>
      </c>
    </row>
    <row r="7916" spans="1:6" ht="43.2" hidden="1" x14ac:dyDescent="0.3">
      <c r="A7916" s="29">
        <v>19</v>
      </c>
      <c r="B7916" s="30" t="s">
        <v>35838</v>
      </c>
      <c r="C7916" s="29" t="s">
        <v>36645</v>
      </c>
      <c r="D7916" s="30" t="s">
        <v>36646</v>
      </c>
      <c r="E7916" s="29" t="s">
        <v>15607</v>
      </c>
      <c r="F7916" s="30" t="s">
        <v>36647</v>
      </c>
    </row>
    <row r="7917" spans="1:6" ht="43.2" hidden="1" x14ac:dyDescent="0.3">
      <c r="A7917" s="29">
        <v>19</v>
      </c>
      <c r="B7917" s="30" t="s">
        <v>35838</v>
      </c>
      <c r="C7917" s="29" t="s">
        <v>36645</v>
      </c>
      <c r="D7917" s="30" t="s">
        <v>36646</v>
      </c>
      <c r="E7917" s="29" t="s">
        <v>15609</v>
      </c>
      <c r="F7917" s="30" t="s">
        <v>36648</v>
      </c>
    </row>
    <row r="7918" spans="1:6" ht="43.2" hidden="1" x14ac:dyDescent="0.3">
      <c r="A7918" s="29">
        <v>19</v>
      </c>
      <c r="B7918" s="30" t="s">
        <v>35838</v>
      </c>
      <c r="C7918" s="29" t="s">
        <v>36645</v>
      </c>
      <c r="D7918" s="30" t="s">
        <v>36646</v>
      </c>
      <c r="E7918" s="29" t="s">
        <v>15611</v>
      </c>
      <c r="F7918" s="30" t="s">
        <v>36649</v>
      </c>
    </row>
    <row r="7919" spans="1:6" ht="43.2" hidden="1" x14ac:dyDescent="0.3">
      <c r="A7919" s="29">
        <v>19</v>
      </c>
      <c r="B7919" s="30" t="s">
        <v>35838</v>
      </c>
      <c r="C7919" s="29" t="s">
        <v>36645</v>
      </c>
      <c r="D7919" s="30" t="s">
        <v>36646</v>
      </c>
      <c r="E7919" s="29" t="s">
        <v>15613</v>
      </c>
      <c r="F7919" s="30" t="s">
        <v>36650</v>
      </c>
    </row>
    <row r="7920" spans="1:6" ht="43.2" hidden="1" x14ac:dyDescent="0.3">
      <c r="A7920" s="29">
        <v>19</v>
      </c>
      <c r="B7920" s="30" t="s">
        <v>35838</v>
      </c>
      <c r="C7920" s="29" t="s">
        <v>36645</v>
      </c>
      <c r="D7920" s="30" t="s">
        <v>36646</v>
      </c>
      <c r="E7920" s="29" t="s">
        <v>15615</v>
      </c>
      <c r="F7920" s="30" t="s">
        <v>36651</v>
      </c>
    </row>
    <row r="7921" spans="1:6" ht="43.2" hidden="1" x14ac:dyDescent="0.3">
      <c r="A7921" s="29">
        <v>19</v>
      </c>
      <c r="B7921" s="30" t="s">
        <v>35838</v>
      </c>
      <c r="C7921" s="29" t="s">
        <v>36645</v>
      </c>
      <c r="D7921" s="30" t="s">
        <v>36646</v>
      </c>
      <c r="E7921" s="29" t="s">
        <v>15617</v>
      </c>
      <c r="F7921" s="30" t="s">
        <v>36652</v>
      </c>
    </row>
    <row r="7922" spans="1:6" ht="43.2" hidden="1" x14ac:dyDescent="0.3">
      <c r="A7922" s="29">
        <v>19</v>
      </c>
      <c r="B7922" s="30" t="s">
        <v>35838</v>
      </c>
      <c r="C7922" s="29" t="s">
        <v>36645</v>
      </c>
      <c r="D7922" s="30" t="s">
        <v>36646</v>
      </c>
      <c r="E7922" s="29" t="s">
        <v>15619</v>
      </c>
      <c r="F7922" s="30" t="s">
        <v>36653</v>
      </c>
    </row>
    <row r="7923" spans="1:6" ht="43.2" hidden="1" x14ac:dyDescent="0.3">
      <c r="A7923" s="29">
        <v>19</v>
      </c>
      <c r="B7923" s="30" t="s">
        <v>35838</v>
      </c>
      <c r="C7923" s="29" t="s">
        <v>36654</v>
      </c>
      <c r="D7923" s="30" t="s">
        <v>36655</v>
      </c>
      <c r="E7923" s="29" t="s">
        <v>15621</v>
      </c>
      <c r="F7923" s="30" t="s">
        <v>36656</v>
      </c>
    </row>
    <row r="7924" spans="1:6" ht="43.2" hidden="1" x14ac:dyDescent="0.3">
      <c r="A7924" s="29">
        <v>19</v>
      </c>
      <c r="B7924" s="30" t="s">
        <v>35838</v>
      </c>
      <c r="C7924" s="29" t="s">
        <v>36654</v>
      </c>
      <c r="D7924" s="30" t="s">
        <v>36655</v>
      </c>
      <c r="E7924" s="29" t="s">
        <v>15623</v>
      </c>
      <c r="F7924" s="30" t="s">
        <v>36657</v>
      </c>
    </row>
    <row r="7925" spans="1:6" ht="43.2" hidden="1" x14ac:dyDescent="0.3">
      <c r="A7925" s="29">
        <v>19</v>
      </c>
      <c r="B7925" s="30" t="s">
        <v>35838</v>
      </c>
      <c r="C7925" s="29" t="s">
        <v>36654</v>
      </c>
      <c r="D7925" s="30" t="s">
        <v>36655</v>
      </c>
      <c r="E7925" s="29" t="s">
        <v>15625</v>
      </c>
      <c r="F7925" s="30" t="s">
        <v>36658</v>
      </c>
    </row>
    <row r="7926" spans="1:6" ht="43.2" hidden="1" x14ac:dyDescent="0.3">
      <c r="A7926" s="29">
        <v>19</v>
      </c>
      <c r="B7926" s="30" t="s">
        <v>35838</v>
      </c>
      <c r="C7926" s="29" t="s">
        <v>36654</v>
      </c>
      <c r="D7926" s="30" t="s">
        <v>36655</v>
      </c>
      <c r="E7926" s="29" t="s">
        <v>15627</v>
      </c>
      <c r="F7926" s="30" t="s">
        <v>36659</v>
      </c>
    </row>
    <row r="7927" spans="1:6" ht="43.2" hidden="1" x14ac:dyDescent="0.3">
      <c r="A7927" s="29">
        <v>19</v>
      </c>
      <c r="B7927" s="30" t="s">
        <v>35838</v>
      </c>
      <c r="C7927" s="29" t="s">
        <v>36654</v>
      </c>
      <c r="D7927" s="30" t="s">
        <v>36655</v>
      </c>
      <c r="E7927" s="29" t="s">
        <v>15629</v>
      </c>
      <c r="F7927" s="30" t="s">
        <v>36660</v>
      </c>
    </row>
    <row r="7928" spans="1:6" ht="43.2" hidden="1" x14ac:dyDescent="0.3">
      <c r="A7928" s="29">
        <v>19</v>
      </c>
      <c r="B7928" s="30" t="s">
        <v>35838</v>
      </c>
      <c r="C7928" s="29" t="s">
        <v>36654</v>
      </c>
      <c r="D7928" s="30" t="s">
        <v>36655</v>
      </c>
      <c r="E7928" s="29" t="s">
        <v>15631</v>
      </c>
      <c r="F7928" s="30" t="s">
        <v>36661</v>
      </c>
    </row>
    <row r="7929" spans="1:6" ht="43.2" hidden="1" x14ac:dyDescent="0.3">
      <c r="A7929" s="29">
        <v>19</v>
      </c>
      <c r="B7929" s="30" t="s">
        <v>35838</v>
      </c>
      <c r="C7929" s="29" t="s">
        <v>36654</v>
      </c>
      <c r="D7929" s="30" t="s">
        <v>36655</v>
      </c>
      <c r="E7929" s="29" t="s">
        <v>15633</v>
      </c>
      <c r="F7929" s="30" t="s">
        <v>36662</v>
      </c>
    </row>
    <row r="7930" spans="1:6" ht="43.2" hidden="1" x14ac:dyDescent="0.3">
      <c r="A7930" s="29">
        <v>19</v>
      </c>
      <c r="B7930" s="30" t="s">
        <v>35838</v>
      </c>
      <c r="C7930" s="29" t="s">
        <v>36654</v>
      </c>
      <c r="D7930" s="30" t="s">
        <v>36655</v>
      </c>
      <c r="E7930" s="29" t="s">
        <v>15635</v>
      </c>
      <c r="F7930" s="30" t="s">
        <v>36663</v>
      </c>
    </row>
    <row r="7931" spans="1:6" ht="43.2" hidden="1" x14ac:dyDescent="0.3">
      <c r="A7931" s="29">
        <v>19</v>
      </c>
      <c r="B7931" s="30" t="s">
        <v>35838</v>
      </c>
      <c r="C7931" s="29" t="s">
        <v>36654</v>
      </c>
      <c r="D7931" s="30" t="s">
        <v>36655</v>
      </c>
      <c r="E7931" s="29" t="s">
        <v>15637</v>
      </c>
      <c r="F7931" s="30" t="s">
        <v>36664</v>
      </c>
    </row>
    <row r="7932" spans="1:6" ht="43.2" hidden="1" x14ac:dyDescent="0.3">
      <c r="A7932" s="29">
        <v>19</v>
      </c>
      <c r="B7932" s="30" t="s">
        <v>35838</v>
      </c>
      <c r="C7932" s="29" t="s">
        <v>36654</v>
      </c>
      <c r="D7932" s="30" t="s">
        <v>36655</v>
      </c>
      <c r="E7932" s="29" t="s">
        <v>15639</v>
      </c>
      <c r="F7932" s="30" t="s">
        <v>36665</v>
      </c>
    </row>
    <row r="7933" spans="1:6" ht="43.2" hidden="1" x14ac:dyDescent="0.3">
      <c r="A7933" s="29">
        <v>19</v>
      </c>
      <c r="B7933" s="30" t="s">
        <v>35838</v>
      </c>
      <c r="C7933" s="29" t="s">
        <v>36666</v>
      </c>
      <c r="D7933" s="30" t="s">
        <v>36667</v>
      </c>
      <c r="E7933" s="29" t="s">
        <v>15641</v>
      </c>
      <c r="F7933" s="30" t="s">
        <v>36668</v>
      </c>
    </row>
    <row r="7934" spans="1:6" ht="43.2" hidden="1" x14ac:dyDescent="0.3">
      <c r="A7934" s="29">
        <v>19</v>
      </c>
      <c r="B7934" s="30" t="s">
        <v>35838</v>
      </c>
      <c r="C7934" s="29" t="s">
        <v>36666</v>
      </c>
      <c r="D7934" s="30" t="s">
        <v>36667</v>
      </c>
      <c r="E7934" s="29" t="s">
        <v>15643</v>
      </c>
      <c r="F7934" s="30" t="s">
        <v>36669</v>
      </c>
    </row>
    <row r="7935" spans="1:6" ht="43.2" hidden="1" x14ac:dyDescent="0.3">
      <c r="A7935" s="29">
        <v>19</v>
      </c>
      <c r="B7935" s="30" t="s">
        <v>35838</v>
      </c>
      <c r="C7935" s="29" t="s">
        <v>36666</v>
      </c>
      <c r="D7935" s="30" t="s">
        <v>36667</v>
      </c>
      <c r="E7935" s="29" t="s">
        <v>15645</v>
      </c>
      <c r="F7935" s="30" t="s">
        <v>36670</v>
      </c>
    </row>
    <row r="7936" spans="1:6" ht="43.2" hidden="1" x14ac:dyDescent="0.3">
      <c r="A7936" s="29">
        <v>19</v>
      </c>
      <c r="B7936" s="30" t="s">
        <v>35838</v>
      </c>
      <c r="C7936" s="29" t="s">
        <v>36666</v>
      </c>
      <c r="D7936" s="30" t="s">
        <v>36667</v>
      </c>
      <c r="E7936" s="29" t="s">
        <v>15647</v>
      </c>
      <c r="F7936" s="30" t="s">
        <v>36671</v>
      </c>
    </row>
    <row r="7937" spans="1:6" ht="43.2" hidden="1" x14ac:dyDescent="0.3">
      <c r="A7937" s="29">
        <v>19</v>
      </c>
      <c r="B7937" s="30" t="s">
        <v>35838</v>
      </c>
      <c r="C7937" s="29" t="s">
        <v>36666</v>
      </c>
      <c r="D7937" s="30" t="s">
        <v>36667</v>
      </c>
      <c r="E7937" s="29" t="s">
        <v>15649</v>
      </c>
      <c r="F7937" s="30" t="s">
        <v>36672</v>
      </c>
    </row>
    <row r="7938" spans="1:6" ht="43.2" hidden="1" x14ac:dyDescent="0.3">
      <c r="A7938" s="29">
        <v>19</v>
      </c>
      <c r="B7938" s="30" t="s">
        <v>35838</v>
      </c>
      <c r="C7938" s="29" t="s">
        <v>36666</v>
      </c>
      <c r="D7938" s="30" t="s">
        <v>36667</v>
      </c>
      <c r="E7938" s="29" t="s">
        <v>15651</v>
      </c>
      <c r="F7938" s="30" t="s">
        <v>36673</v>
      </c>
    </row>
    <row r="7939" spans="1:6" ht="43.2" hidden="1" x14ac:dyDescent="0.3">
      <c r="A7939" s="29">
        <v>19</v>
      </c>
      <c r="B7939" s="30" t="s">
        <v>35838</v>
      </c>
      <c r="C7939" s="29" t="s">
        <v>36666</v>
      </c>
      <c r="D7939" s="30" t="s">
        <v>36667</v>
      </c>
      <c r="E7939" s="29" t="s">
        <v>15653</v>
      </c>
      <c r="F7939" s="30" t="s">
        <v>36674</v>
      </c>
    </row>
    <row r="7940" spans="1:6" ht="43.2" hidden="1" x14ac:dyDescent="0.3">
      <c r="A7940" s="29">
        <v>19</v>
      </c>
      <c r="B7940" s="30" t="s">
        <v>35838</v>
      </c>
      <c r="C7940" s="29" t="s">
        <v>36675</v>
      </c>
      <c r="D7940" s="30" t="s">
        <v>36676</v>
      </c>
      <c r="E7940" s="29" t="s">
        <v>15655</v>
      </c>
      <c r="F7940" s="30" t="s">
        <v>36677</v>
      </c>
    </row>
    <row r="7941" spans="1:6" ht="43.2" hidden="1" x14ac:dyDescent="0.3">
      <c r="A7941" s="29">
        <v>19</v>
      </c>
      <c r="B7941" s="30" t="s">
        <v>35838</v>
      </c>
      <c r="C7941" s="29" t="s">
        <v>36675</v>
      </c>
      <c r="D7941" s="30" t="s">
        <v>36676</v>
      </c>
      <c r="E7941" s="29" t="s">
        <v>15657</v>
      </c>
      <c r="F7941" s="30" t="s">
        <v>36678</v>
      </c>
    </row>
    <row r="7942" spans="1:6" ht="43.2" hidden="1" x14ac:dyDescent="0.3">
      <c r="A7942" s="29">
        <v>19</v>
      </c>
      <c r="B7942" s="30" t="s">
        <v>35838</v>
      </c>
      <c r="C7942" s="29" t="s">
        <v>36675</v>
      </c>
      <c r="D7942" s="30" t="s">
        <v>36676</v>
      </c>
      <c r="E7942" s="29" t="s">
        <v>15659</v>
      </c>
      <c r="F7942" s="30" t="s">
        <v>36679</v>
      </c>
    </row>
    <row r="7943" spans="1:6" ht="43.2" hidden="1" x14ac:dyDescent="0.3">
      <c r="A7943" s="29">
        <v>19</v>
      </c>
      <c r="B7943" s="30" t="s">
        <v>35838</v>
      </c>
      <c r="C7943" s="29" t="s">
        <v>36675</v>
      </c>
      <c r="D7943" s="30" t="s">
        <v>36676</v>
      </c>
      <c r="E7943" s="29" t="s">
        <v>15661</v>
      </c>
      <c r="F7943" s="30" t="s">
        <v>36680</v>
      </c>
    </row>
    <row r="7944" spans="1:6" ht="43.2" hidden="1" x14ac:dyDescent="0.3">
      <c r="A7944" s="29">
        <v>19</v>
      </c>
      <c r="B7944" s="30" t="s">
        <v>35838</v>
      </c>
      <c r="C7944" s="29" t="s">
        <v>36675</v>
      </c>
      <c r="D7944" s="30" t="s">
        <v>36676</v>
      </c>
      <c r="E7944" s="29" t="s">
        <v>15663</v>
      </c>
      <c r="F7944" s="30" t="s">
        <v>36681</v>
      </c>
    </row>
    <row r="7945" spans="1:6" ht="43.2" hidden="1" x14ac:dyDescent="0.3">
      <c r="A7945" s="29">
        <v>19</v>
      </c>
      <c r="B7945" s="30" t="s">
        <v>35838</v>
      </c>
      <c r="C7945" s="29" t="s">
        <v>36675</v>
      </c>
      <c r="D7945" s="30" t="s">
        <v>36676</v>
      </c>
      <c r="E7945" s="29" t="s">
        <v>15665</v>
      </c>
      <c r="F7945" s="30" t="s">
        <v>36682</v>
      </c>
    </row>
    <row r="7946" spans="1:6" ht="43.2" hidden="1" x14ac:dyDescent="0.3">
      <c r="A7946" s="29">
        <v>19</v>
      </c>
      <c r="B7946" s="30" t="s">
        <v>35838</v>
      </c>
      <c r="C7946" s="29" t="s">
        <v>36675</v>
      </c>
      <c r="D7946" s="30" t="s">
        <v>36676</v>
      </c>
      <c r="E7946" s="29" t="s">
        <v>15667</v>
      </c>
      <c r="F7946" s="30" t="s">
        <v>36683</v>
      </c>
    </row>
    <row r="7947" spans="1:6" ht="43.2" hidden="1" x14ac:dyDescent="0.3">
      <c r="A7947" s="29">
        <v>19</v>
      </c>
      <c r="B7947" s="30" t="s">
        <v>35838</v>
      </c>
      <c r="C7947" s="29" t="s">
        <v>36675</v>
      </c>
      <c r="D7947" s="30" t="s">
        <v>36676</v>
      </c>
      <c r="E7947" s="29" t="s">
        <v>15669</v>
      </c>
      <c r="F7947" s="30" t="s">
        <v>36684</v>
      </c>
    </row>
    <row r="7948" spans="1:6" ht="43.2" hidden="1" x14ac:dyDescent="0.3">
      <c r="A7948" s="29">
        <v>19</v>
      </c>
      <c r="B7948" s="30" t="s">
        <v>35838</v>
      </c>
      <c r="C7948" s="29" t="s">
        <v>36685</v>
      </c>
      <c r="D7948" s="30" t="s">
        <v>36686</v>
      </c>
      <c r="E7948" s="29" t="s">
        <v>15671</v>
      </c>
      <c r="F7948" s="30" t="s">
        <v>36687</v>
      </c>
    </row>
    <row r="7949" spans="1:6" ht="43.2" hidden="1" x14ac:dyDescent="0.3">
      <c r="A7949" s="29">
        <v>19</v>
      </c>
      <c r="B7949" s="30" t="s">
        <v>35838</v>
      </c>
      <c r="C7949" s="29" t="s">
        <v>36685</v>
      </c>
      <c r="D7949" s="30" t="s">
        <v>36686</v>
      </c>
      <c r="E7949" s="29" t="s">
        <v>15673</v>
      </c>
      <c r="F7949" s="30" t="s">
        <v>36688</v>
      </c>
    </row>
    <row r="7950" spans="1:6" ht="43.2" hidden="1" x14ac:dyDescent="0.3">
      <c r="A7950" s="29">
        <v>19</v>
      </c>
      <c r="B7950" s="30" t="s">
        <v>35838</v>
      </c>
      <c r="C7950" s="29" t="s">
        <v>36685</v>
      </c>
      <c r="D7950" s="30" t="s">
        <v>36686</v>
      </c>
      <c r="E7950" s="29" t="s">
        <v>15675</v>
      </c>
      <c r="F7950" s="30" t="s">
        <v>36689</v>
      </c>
    </row>
    <row r="7951" spans="1:6" ht="43.2" hidden="1" x14ac:dyDescent="0.3">
      <c r="A7951" s="29">
        <v>19</v>
      </c>
      <c r="B7951" s="30" t="s">
        <v>35838</v>
      </c>
      <c r="C7951" s="29" t="s">
        <v>36685</v>
      </c>
      <c r="D7951" s="30" t="s">
        <v>36686</v>
      </c>
      <c r="E7951" s="29" t="s">
        <v>15677</v>
      </c>
      <c r="F7951" s="30" t="s">
        <v>36690</v>
      </c>
    </row>
    <row r="7952" spans="1:6" ht="43.2" hidden="1" x14ac:dyDescent="0.3">
      <c r="A7952" s="29">
        <v>19</v>
      </c>
      <c r="B7952" s="30" t="s">
        <v>35838</v>
      </c>
      <c r="C7952" s="29" t="s">
        <v>36685</v>
      </c>
      <c r="D7952" s="30" t="s">
        <v>36686</v>
      </c>
      <c r="E7952" s="29" t="s">
        <v>15679</v>
      </c>
      <c r="F7952" s="30" t="s">
        <v>36691</v>
      </c>
    </row>
    <row r="7953" spans="1:6" ht="43.2" hidden="1" x14ac:dyDescent="0.3">
      <c r="A7953" s="29">
        <v>19</v>
      </c>
      <c r="B7953" s="30" t="s">
        <v>35838</v>
      </c>
      <c r="C7953" s="29" t="s">
        <v>36685</v>
      </c>
      <c r="D7953" s="30" t="s">
        <v>36686</v>
      </c>
      <c r="E7953" s="29" t="s">
        <v>15681</v>
      </c>
      <c r="F7953" s="30" t="s">
        <v>36692</v>
      </c>
    </row>
    <row r="7954" spans="1:6" ht="43.2" hidden="1" x14ac:dyDescent="0.3">
      <c r="A7954" s="29">
        <v>19</v>
      </c>
      <c r="B7954" s="30" t="s">
        <v>35838</v>
      </c>
      <c r="C7954" s="29" t="s">
        <v>36685</v>
      </c>
      <c r="D7954" s="30" t="s">
        <v>36686</v>
      </c>
      <c r="E7954" s="29" t="s">
        <v>15683</v>
      </c>
      <c r="F7954" s="30" t="s">
        <v>36693</v>
      </c>
    </row>
    <row r="7955" spans="1:6" ht="43.2" hidden="1" x14ac:dyDescent="0.3">
      <c r="A7955" s="29">
        <v>19</v>
      </c>
      <c r="B7955" s="30" t="s">
        <v>35838</v>
      </c>
      <c r="C7955" s="29" t="s">
        <v>36685</v>
      </c>
      <c r="D7955" s="30" t="s">
        <v>36686</v>
      </c>
      <c r="E7955" s="29" t="s">
        <v>15685</v>
      </c>
      <c r="F7955" s="30" t="s">
        <v>36694</v>
      </c>
    </row>
    <row r="7956" spans="1:6" ht="43.2" hidden="1" x14ac:dyDescent="0.3">
      <c r="A7956" s="29">
        <v>19</v>
      </c>
      <c r="B7956" s="30" t="s">
        <v>35838</v>
      </c>
      <c r="C7956" s="29" t="s">
        <v>36685</v>
      </c>
      <c r="D7956" s="30" t="s">
        <v>36686</v>
      </c>
      <c r="E7956" s="29" t="s">
        <v>15687</v>
      </c>
      <c r="F7956" s="30" t="s">
        <v>36695</v>
      </c>
    </row>
    <row r="7957" spans="1:6" ht="43.2" hidden="1" x14ac:dyDescent="0.3">
      <c r="A7957" s="29">
        <v>19</v>
      </c>
      <c r="B7957" s="30" t="s">
        <v>35838</v>
      </c>
      <c r="C7957" s="29" t="s">
        <v>36696</v>
      </c>
      <c r="D7957" s="30" t="s">
        <v>36697</v>
      </c>
      <c r="E7957" s="29" t="s">
        <v>15689</v>
      </c>
      <c r="F7957" s="30" t="s">
        <v>36698</v>
      </c>
    </row>
    <row r="7958" spans="1:6" ht="43.2" hidden="1" x14ac:dyDescent="0.3">
      <c r="A7958" s="29">
        <v>19</v>
      </c>
      <c r="B7958" s="30" t="s">
        <v>35838</v>
      </c>
      <c r="C7958" s="29" t="s">
        <v>36696</v>
      </c>
      <c r="D7958" s="30" t="s">
        <v>36697</v>
      </c>
      <c r="E7958" s="29" t="s">
        <v>15691</v>
      </c>
      <c r="F7958" s="30" t="s">
        <v>36699</v>
      </c>
    </row>
    <row r="7959" spans="1:6" ht="43.2" hidden="1" x14ac:dyDescent="0.3">
      <c r="A7959" s="29">
        <v>19</v>
      </c>
      <c r="B7959" s="30" t="s">
        <v>35838</v>
      </c>
      <c r="C7959" s="29" t="s">
        <v>36696</v>
      </c>
      <c r="D7959" s="30" t="s">
        <v>36697</v>
      </c>
      <c r="E7959" s="29" t="s">
        <v>15693</v>
      </c>
      <c r="F7959" s="30" t="s">
        <v>36700</v>
      </c>
    </row>
    <row r="7960" spans="1:6" ht="43.2" hidden="1" x14ac:dyDescent="0.3">
      <c r="A7960" s="29">
        <v>19</v>
      </c>
      <c r="B7960" s="30" t="s">
        <v>35838</v>
      </c>
      <c r="C7960" s="29" t="s">
        <v>36696</v>
      </c>
      <c r="D7960" s="30" t="s">
        <v>36697</v>
      </c>
      <c r="E7960" s="29" t="s">
        <v>15695</v>
      </c>
      <c r="F7960" s="30" t="s">
        <v>36701</v>
      </c>
    </row>
    <row r="7961" spans="1:6" ht="43.2" hidden="1" x14ac:dyDescent="0.3">
      <c r="A7961" s="29">
        <v>19</v>
      </c>
      <c r="B7961" s="30" t="s">
        <v>35838</v>
      </c>
      <c r="C7961" s="29" t="s">
        <v>36696</v>
      </c>
      <c r="D7961" s="30" t="s">
        <v>36697</v>
      </c>
      <c r="E7961" s="29" t="s">
        <v>15697</v>
      </c>
      <c r="F7961" s="30" t="s">
        <v>36702</v>
      </c>
    </row>
    <row r="7962" spans="1:6" ht="43.2" hidden="1" x14ac:dyDescent="0.3">
      <c r="A7962" s="29">
        <v>19</v>
      </c>
      <c r="B7962" s="30" t="s">
        <v>35838</v>
      </c>
      <c r="C7962" s="29" t="s">
        <v>36696</v>
      </c>
      <c r="D7962" s="30" t="s">
        <v>36697</v>
      </c>
      <c r="E7962" s="29" t="s">
        <v>15699</v>
      </c>
      <c r="F7962" s="30" t="s">
        <v>36703</v>
      </c>
    </row>
    <row r="7963" spans="1:6" ht="43.2" hidden="1" x14ac:dyDescent="0.3">
      <c r="A7963" s="29">
        <v>19</v>
      </c>
      <c r="B7963" s="30" t="s">
        <v>35838</v>
      </c>
      <c r="C7963" s="29" t="s">
        <v>36696</v>
      </c>
      <c r="D7963" s="30" t="s">
        <v>36697</v>
      </c>
      <c r="E7963" s="29" t="s">
        <v>15701</v>
      </c>
      <c r="F7963" s="30" t="s">
        <v>36704</v>
      </c>
    </row>
    <row r="7964" spans="1:6" ht="43.2" hidden="1" x14ac:dyDescent="0.3">
      <c r="A7964" s="29">
        <v>19</v>
      </c>
      <c r="B7964" s="30" t="s">
        <v>35838</v>
      </c>
      <c r="C7964" s="29" t="s">
        <v>36705</v>
      </c>
      <c r="D7964" s="30" t="s">
        <v>36706</v>
      </c>
      <c r="E7964" s="29" t="s">
        <v>15703</v>
      </c>
      <c r="F7964" s="30" t="s">
        <v>36707</v>
      </c>
    </row>
    <row r="7965" spans="1:6" ht="43.2" hidden="1" x14ac:dyDescent="0.3">
      <c r="A7965" s="29">
        <v>19</v>
      </c>
      <c r="B7965" s="30" t="s">
        <v>35838</v>
      </c>
      <c r="C7965" s="29" t="s">
        <v>36708</v>
      </c>
      <c r="D7965" s="30" t="s">
        <v>36709</v>
      </c>
      <c r="E7965" s="29" t="s">
        <v>15705</v>
      </c>
      <c r="F7965" s="30" t="s">
        <v>36710</v>
      </c>
    </row>
    <row r="7966" spans="1:6" ht="43.2" hidden="1" x14ac:dyDescent="0.3">
      <c r="A7966" s="29">
        <v>19</v>
      </c>
      <c r="B7966" s="30" t="s">
        <v>35838</v>
      </c>
      <c r="C7966" s="29" t="s">
        <v>36711</v>
      </c>
      <c r="D7966" s="30" t="s">
        <v>36712</v>
      </c>
      <c r="E7966" s="29" t="s">
        <v>15707</v>
      </c>
      <c r="F7966" s="30" t="s">
        <v>36713</v>
      </c>
    </row>
    <row r="7967" spans="1:6" ht="43.2" hidden="1" x14ac:dyDescent="0.3">
      <c r="A7967" s="29">
        <v>19</v>
      </c>
      <c r="B7967" s="30" t="s">
        <v>35838</v>
      </c>
      <c r="C7967" s="29" t="s">
        <v>36711</v>
      </c>
      <c r="D7967" s="30" t="s">
        <v>36712</v>
      </c>
      <c r="E7967" s="29" t="s">
        <v>15709</v>
      </c>
      <c r="F7967" s="30" t="s">
        <v>36714</v>
      </c>
    </row>
    <row r="7968" spans="1:6" ht="43.2" hidden="1" x14ac:dyDescent="0.3">
      <c r="A7968" s="29">
        <v>19</v>
      </c>
      <c r="B7968" s="30" t="s">
        <v>35838</v>
      </c>
      <c r="C7968" s="29" t="s">
        <v>36711</v>
      </c>
      <c r="D7968" s="30" t="s">
        <v>36712</v>
      </c>
      <c r="E7968" s="29" t="s">
        <v>15711</v>
      </c>
      <c r="F7968" s="30" t="s">
        <v>36715</v>
      </c>
    </row>
    <row r="7969" spans="1:6" ht="43.2" hidden="1" x14ac:dyDescent="0.3">
      <c r="A7969" s="29">
        <v>19</v>
      </c>
      <c r="B7969" s="30" t="s">
        <v>35838</v>
      </c>
      <c r="C7969" s="29" t="s">
        <v>36711</v>
      </c>
      <c r="D7969" s="30" t="s">
        <v>36712</v>
      </c>
      <c r="E7969" s="29" t="s">
        <v>15713</v>
      </c>
      <c r="F7969" s="30" t="s">
        <v>36716</v>
      </c>
    </row>
    <row r="7970" spans="1:6" ht="43.2" hidden="1" x14ac:dyDescent="0.3">
      <c r="A7970" s="29">
        <v>19</v>
      </c>
      <c r="B7970" s="30" t="s">
        <v>35838</v>
      </c>
      <c r="C7970" s="29" t="s">
        <v>36711</v>
      </c>
      <c r="D7970" s="30" t="s">
        <v>36712</v>
      </c>
      <c r="E7970" s="29" t="s">
        <v>15715</v>
      </c>
      <c r="F7970" s="30" t="s">
        <v>36717</v>
      </c>
    </row>
    <row r="7971" spans="1:6" ht="43.2" hidden="1" x14ac:dyDescent="0.3">
      <c r="A7971" s="29">
        <v>19</v>
      </c>
      <c r="B7971" s="30" t="s">
        <v>35838</v>
      </c>
      <c r="C7971" s="29" t="s">
        <v>36711</v>
      </c>
      <c r="D7971" s="30" t="s">
        <v>36712</v>
      </c>
      <c r="E7971" s="29" t="s">
        <v>15717</v>
      </c>
      <c r="F7971" s="30" t="s">
        <v>36718</v>
      </c>
    </row>
    <row r="7972" spans="1:6" ht="43.2" hidden="1" x14ac:dyDescent="0.3">
      <c r="A7972" s="29">
        <v>19</v>
      </c>
      <c r="B7972" s="30" t="s">
        <v>35838</v>
      </c>
      <c r="C7972" s="29" t="s">
        <v>36711</v>
      </c>
      <c r="D7972" s="30" t="s">
        <v>36712</v>
      </c>
      <c r="E7972" s="29" t="s">
        <v>15719</v>
      </c>
      <c r="F7972" s="30" t="s">
        <v>36719</v>
      </c>
    </row>
    <row r="7973" spans="1:6" ht="43.2" hidden="1" x14ac:dyDescent="0.3">
      <c r="A7973" s="29">
        <v>19</v>
      </c>
      <c r="B7973" s="30" t="s">
        <v>35838</v>
      </c>
      <c r="C7973" s="29" t="s">
        <v>36711</v>
      </c>
      <c r="D7973" s="30" t="s">
        <v>36712</v>
      </c>
      <c r="E7973" s="29" t="s">
        <v>15721</v>
      </c>
      <c r="F7973" s="30" t="s">
        <v>36720</v>
      </c>
    </row>
    <row r="7974" spans="1:6" ht="43.2" hidden="1" x14ac:dyDescent="0.3">
      <c r="A7974" s="29">
        <v>19</v>
      </c>
      <c r="B7974" s="30" t="s">
        <v>35838</v>
      </c>
      <c r="C7974" s="29" t="s">
        <v>36711</v>
      </c>
      <c r="D7974" s="30" t="s">
        <v>36712</v>
      </c>
      <c r="E7974" s="29" t="s">
        <v>15723</v>
      </c>
      <c r="F7974" s="30" t="s">
        <v>36721</v>
      </c>
    </row>
    <row r="7975" spans="1:6" ht="43.2" hidden="1" x14ac:dyDescent="0.3">
      <c r="A7975" s="29">
        <v>19</v>
      </c>
      <c r="B7975" s="30" t="s">
        <v>35838</v>
      </c>
      <c r="C7975" s="29" t="s">
        <v>36722</v>
      </c>
      <c r="D7975" s="30" t="s">
        <v>36723</v>
      </c>
      <c r="E7975" s="29" t="s">
        <v>15725</v>
      </c>
      <c r="F7975" s="30" t="s">
        <v>36724</v>
      </c>
    </row>
    <row r="7976" spans="1:6" ht="43.2" hidden="1" x14ac:dyDescent="0.3">
      <c r="A7976" s="29">
        <v>19</v>
      </c>
      <c r="B7976" s="30" t="s">
        <v>35838</v>
      </c>
      <c r="C7976" s="29" t="s">
        <v>36725</v>
      </c>
      <c r="D7976" s="30" t="s">
        <v>36726</v>
      </c>
      <c r="E7976" s="29" t="s">
        <v>15727</v>
      </c>
      <c r="F7976" s="30" t="s">
        <v>36727</v>
      </c>
    </row>
    <row r="7977" spans="1:6" ht="43.2" hidden="1" x14ac:dyDescent="0.3">
      <c r="A7977" s="29">
        <v>19</v>
      </c>
      <c r="B7977" s="30" t="s">
        <v>35838</v>
      </c>
      <c r="C7977" s="29" t="s">
        <v>36725</v>
      </c>
      <c r="D7977" s="30" t="s">
        <v>36726</v>
      </c>
      <c r="E7977" s="29" t="s">
        <v>15729</v>
      </c>
      <c r="F7977" s="30" t="s">
        <v>36728</v>
      </c>
    </row>
    <row r="7978" spans="1:6" ht="43.2" hidden="1" x14ac:dyDescent="0.3">
      <c r="A7978" s="29">
        <v>19</v>
      </c>
      <c r="B7978" s="30" t="s">
        <v>35838</v>
      </c>
      <c r="C7978" s="29" t="s">
        <v>36725</v>
      </c>
      <c r="D7978" s="30" t="s">
        <v>36726</v>
      </c>
      <c r="E7978" s="29" t="s">
        <v>15731</v>
      </c>
      <c r="F7978" s="30" t="s">
        <v>36729</v>
      </c>
    </row>
    <row r="7979" spans="1:6" ht="43.2" hidden="1" x14ac:dyDescent="0.3">
      <c r="A7979" s="29">
        <v>19</v>
      </c>
      <c r="B7979" s="30" t="s">
        <v>35838</v>
      </c>
      <c r="C7979" s="29" t="s">
        <v>36725</v>
      </c>
      <c r="D7979" s="30" t="s">
        <v>36726</v>
      </c>
      <c r="E7979" s="29" t="s">
        <v>15733</v>
      </c>
      <c r="F7979" s="30" t="s">
        <v>36730</v>
      </c>
    </row>
    <row r="7980" spans="1:6" ht="43.2" hidden="1" x14ac:dyDescent="0.3">
      <c r="A7980" s="29">
        <v>19</v>
      </c>
      <c r="B7980" s="30" t="s">
        <v>35838</v>
      </c>
      <c r="C7980" s="29" t="s">
        <v>36725</v>
      </c>
      <c r="D7980" s="30" t="s">
        <v>36726</v>
      </c>
      <c r="E7980" s="29" t="s">
        <v>15735</v>
      </c>
      <c r="F7980" s="30" t="s">
        <v>36731</v>
      </c>
    </row>
    <row r="7981" spans="1:6" ht="43.2" hidden="1" x14ac:dyDescent="0.3">
      <c r="A7981" s="29">
        <v>19</v>
      </c>
      <c r="B7981" s="30" t="s">
        <v>35838</v>
      </c>
      <c r="C7981" s="29" t="s">
        <v>36725</v>
      </c>
      <c r="D7981" s="30" t="s">
        <v>36726</v>
      </c>
      <c r="E7981" s="29" t="s">
        <v>15737</v>
      </c>
      <c r="F7981" s="30" t="s">
        <v>36732</v>
      </c>
    </row>
    <row r="7982" spans="1:6" ht="43.2" hidden="1" x14ac:dyDescent="0.3">
      <c r="A7982" s="29">
        <v>19</v>
      </c>
      <c r="B7982" s="30" t="s">
        <v>35838</v>
      </c>
      <c r="C7982" s="29" t="s">
        <v>36725</v>
      </c>
      <c r="D7982" s="30" t="s">
        <v>36726</v>
      </c>
      <c r="E7982" s="29" t="s">
        <v>15739</v>
      </c>
      <c r="F7982" s="30" t="s">
        <v>36733</v>
      </c>
    </row>
    <row r="7983" spans="1:6" ht="43.2" hidden="1" x14ac:dyDescent="0.3">
      <c r="A7983" s="29">
        <v>19</v>
      </c>
      <c r="B7983" s="30" t="s">
        <v>35838</v>
      </c>
      <c r="C7983" s="29" t="s">
        <v>36725</v>
      </c>
      <c r="D7983" s="30" t="s">
        <v>36726</v>
      </c>
      <c r="E7983" s="29" t="s">
        <v>15741</v>
      </c>
      <c r="F7983" s="30" t="s">
        <v>36734</v>
      </c>
    </row>
    <row r="7984" spans="1:6" ht="43.2" hidden="1" x14ac:dyDescent="0.3">
      <c r="A7984" s="29">
        <v>19</v>
      </c>
      <c r="B7984" s="30" t="s">
        <v>35838</v>
      </c>
      <c r="C7984" s="29" t="s">
        <v>36725</v>
      </c>
      <c r="D7984" s="30" t="s">
        <v>36726</v>
      </c>
      <c r="E7984" s="29" t="s">
        <v>15743</v>
      </c>
      <c r="F7984" s="30" t="s">
        <v>36735</v>
      </c>
    </row>
    <row r="7985" spans="1:6" ht="43.2" hidden="1" x14ac:dyDescent="0.3">
      <c r="A7985" s="29">
        <v>19</v>
      </c>
      <c r="B7985" s="30" t="s">
        <v>35838</v>
      </c>
      <c r="C7985" s="29" t="s">
        <v>36736</v>
      </c>
      <c r="D7985" s="30" t="s">
        <v>36737</v>
      </c>
      <c r="E7985" s="29" t="s">
        <v>15745</v>
      </c>
      <c r="F7985" s="30" t="s">
        <v>36738</v>
      </c>
    </row>
    <row r="7986" spans="1:6" ht="43.2" hidden="1" x14ac:dyDescent="0.3">
      <c r="A7986" s="29">
        <v>19</v>
      </c>
      <c r="B7986" s="30" t="s">
        <v>35838</v>
      </c>
      <c r="C7986" s="29" t="s">
        <v>36739</v>
      </c>
      <c r="D7986" s="30" t="s">
        <v>36740</v>
      </c>
      <c r="E7986" s="29" t="s">
        <v>15747</v>
      </c>
      <c r="F7986" s="30" t="s">
        <v>36741</v>
      </c>
    </row>
    <row r="7987" spans="1:6" ht="43.2" hidden="1" x14ac:dyDescent="0.3">
      <c r="A7987" s="29">
        <v>19</v>
      </c>
      <c r="B7987" s="30" t="s">
        <v>35838</v>
      </c>
      <c r="C7987" s="29" t="s">
        <v>36739</v>
      </c>
      <c r="D7987" s="30" t="s">
        <v>36740</v>
      </c>
      <c r="E7987" s="29" t="s">
        <v>15749</v>
      </c>
      <c r="F7987" s="30" t="s">
        <v>36742</v>
      </c>
    </row>
    <row r="7988" spans="1:6" ht="43.2" hidden="1" x14ac:dyDescent="0.3">
      <c r="A7988" s="29">
        <v>19</v>
      </c>
      <c r="B7988" s="30" t="s">
        <v>35838</v>
      </c>
      <c r="C7988" s="29" t="s">
        <v>36739</v>
      </c>
      <c r="D7988" s="30" t="s">
        <v>36740</v>
      </c>
      <c r="E7988" s="29" t="s">
        <v>15751</v>
      </c>
      <c r="F7988" s="30" t="s">
        <v>36743</v>
      </c>
    </row>
    <row r="7989" spans="1:6" ht="43.2" hidden="1" x14ac:dyDescent="0.3">
      <c r="A7989" s="29">
        <v>19</v>
      </c>
      <c r="B7989" s="30" t="s">
        <v>35838</v>
      </c>
      <c r="C7989" s="29" t="s">
        <v>36739</v>
      </c>
      <c r="D7989" s="30" t="s">
        <v>36740</v>
      </c>
      <c r="E7989" s="29" t="s">
        <v>15753</v>
      </c>
      <c r="F7989" s="30" t="s">
        <v>36744</v>
      </c>
    </row>
    <row r="7990" spans="1:6" ht="43.2" hidden="1" x14ac:dyDescent="0.3">
      <c r="A7990" s="29">
        <v>19</v>
      </c>
      <c r="B7990" s="30" t="s">
        <v>35838</v>
      </c>
      <c r="C7990" s="29" t="s">
        <v>36739</v>
      </c>
      <c r="D7990" s="30" t="s">
        <v>36740</v>
      </c>
      <c r="E7990" s="29" t="s">
        <v>15755</v>
      </c>
      <c r="F7990" s="30" t="s">
        <v>36745</v>
      </c>
    </row>
    <row r="7991" spans="1:6" ht="43.2" hidden="1" x14ac:dyDescent="0.3">
      <c r="A7991" s="29">
        <v>19</v>
      </c>
      <c r="B7991" s="30" t="s">
        <v>35838</v>
      </c>
      <c r="C7991" s="29" t="s">
        <v>36739</v>
      </c>
      <c r="D7991" s="30" t="s">
        <v>36740</v>
      </c>
      <c r="E7991" s="29" t="s">
        <v>15757</v>
      </c>
      <c r="F7991" s="30" t="s">
        <v>36746</v>
      </c>
    </row>
    <row r="7992" spans="1:6" ht="43.2" hidden="1" x14ac:dyDescent="0.3">
      <c r="A7992" s="29">
        <v>19</v>
      </c>
      <c r="B7992" s="30" t="s">
        <v>35838</v>
      </c>
      <c r="C7992" s="29" t="s">
        <v>36739</v>
      </c>
      <c r="D7992" s="30" t="s">
        <v>36740</v>
      </c>
      <c r="E7992" s="29" t="s">
        <v>15759</v>
      </c>
      <c r="F7992" s="30" t="s">
        <v>36747</v>
      </c>
    </row>
    <row r="7993" spans="1:6" ht="43.2" hidden="1" x14ac:dyDescent="0.3">
      <c r="A7993" s="29">
        <v>19</v>
      </c>
      <c r="B7993" s="30" t="s">
        <v>35838</v>
      </c>
      <c r="C7993" s="29" t="s">
        <v>36739</v>
      </c>
      <c r="D7993" s="30" t="s">
        <v>36740</v>
      </c>
      <c r="E7993" s="29" t="s">
        <v>15761</v>
      </c>
      <c r="F7993" s="30" t="s">
        <v>36748</v>
      </c>
    </row>
    <row r="7994" spans="1:6" ht="43.2" hidden="1" x14ac:dyDescent="0.3">
      <c r="A7994" s="29">
        <v>19</v>
      </c>
      <c r="B7994" s="30" t="s">
        <v>35838</v>
      </c>
      <c r="C7994" s="29" t="s">
        <v>36739</v>
      </c>
      <c r="D7994" s="30" t="s">
        <v>36740</v>
      </c>
      <c r="E7994" s="29" t="s">
        <v>15763</v>
      </c>
      <c r="F7994" s="30" t="s">
        <v>36749</v>
      </c>
    </row>
    <row r="7995" spans="1:6" ht="43.2" hidden="1" x14ac:dyDescent="0.3">
      <c r="A7995" s="29">
        <v>19</v>
      </c>
      <c r="B7995" s="30" t="s">
        <v>35838</v>
      </c>
      <c r="C7995" s="29" t="s">
        <v>36750</v>
      </c>
      <c r="D7995" s="30" t="s">
        <v>36751</v>
      </c>
      <c r="E7995" s="29" t="s">
        <v>15765</v>
      </c>
      <c r="F7995" s="30" t="s">
        <v>36752</v>
      </c>
    </row>
    <row r="7996" spans="1:6" ht="43.2" hidden="1" x14ac:dyDescent="0.3">
      <c r="A7996" s="29">
        <v>19</v>
      </c>
      <c r="B7996" s="30" t="s">
        <v>35838</v>
      </c>
      <c r="C7996" s="29" t="s">
        <v>36750</v>
      </c>
      <c r="D7996" s="30" t="s">
        <v>36751</v>
      </c>
      <c r="E7996" s="29" t="s">
        <v>15767</v>
      </c>
      <c r="F7996" s="30" t="s">
        <v>36753</v>
      </c>
    </row>
    <row r="7997" spans="1:6" ht="43.2" hidden="1" x14ac:dyDescent="0.3">
      <c r="A7997" s="29">
        <v>19</v>
      </c>
      <c r="B7997" s="30" t="s">
        <v>35838</v>
      </c>
      <c r="C7997" s="29" t="s">
        <v>36750</v>
      </c>
      <c r="D7997" s="30" t="s">
        <v>36751</v>
      </c>
      <c r="E7997" s="29" t="s">
        <v>15769</v>
      </c>
      <c r="F7997" s="30" t="s">
        <v>36754</v>
      </c>
    </row>
    <row r="7998" spans="1:6" ht="43.2" hidden="1" x14ac:dyDescent="0.3">
      <c r="A7998" s="29">
        <v>19</v>
      </c>
      <c r="B7998" s="30" t="s">
        <v>35838</v>
      </c>
      <c r="C7998" s="29" t="s">
        <v>36750</v>
      </c>
      <c r="D7998" s="30" t="s">
        <v>36751</v>
      </c>
      <c r="E7998" s="29" t="s">
        <v>15771</v>
      </c>
      <c r="F7998" s="30" t="s">
        <v>36755</v>
      </c>
    </row>
    <row r="7999" spans="1:6" ht="43.2" hidden="1" x14ac:dyDescent="0.3">
      <c r="A7999" s="29">
        <v>19</v>
      </c>
      <c r="B7999" s="30" t="s">
        <v>35838</v>
      </c>
      <c r="C7999" s="29" t="s">
        <v>36750</v>
      </c>
      <c r="D7999" s="30" t="s">
        <v>36751</v>
      </c>
      <c r="E7999" s="29" t="s">
        <v>15773</v>
      </c>
      <c r="F7999" s="30" t="s">
        <v>36756</v>
      </c>
    </row>
    <row r="8000" spans="1:6" ht="43.2" hidden="1" x14ac:dyDescent="0.3">
      <c r="A8000" s="29">
        <v>19</v>
      </c>
      <c r="B8000" s="30" t="s">
        <v>35838</v>
      </c>
      <c r="C8000" s="29" t="s">
        <v>36750</v>
      </c>
      <c r="D8000" s="30" t="s">
        <v>36751</v>
      </c>
      <c r="E8000" s="29" t="s">
        <v>15775</v>
      </c>
      <c r="F8000" s="30" t="s">
        <v>36757</v>
      </c>
    </row>
    <row r="8001" spans="1:6" ht="43.2" hidden="1" x14ac:dyDescent="0.3">
      <c r="A8001" s="29">
        <v>19</v>
      </c>
      <c r="B8001" s="30" t="s">
        <v>35838</v>
      </c>
      <c r="C8001" s="29" t="s">
        <v>36750</v>
      </c>
      <c r="D8001" s="30" t="s">
        <v>36751</v>
      </c>
      <c r="E8001" s="29" t="s">
        <v>15777</v>
      </c>
      <c r="F8001" s="30" t="s">
        <v>36758</v>
      </c>
    </row>
    <row r="8002" spans="1:6" ht="43.2" hidden="1" x14ac:dyDescent="0.3">
      <c r="A8002" s="29">
        <v>19</v>
      </c>
      <c r="B8002" s="30" t="s">
        <v>35838</v>
      </c>
      <c r="C8002" s="29" t="s">
        <v>36750</v>
      </c>
      <c r="D8002" s="30" t="s">
        <v>36751</v>
      </c>
      <c r="E8002" s="29" t="s">
        <v>15779</v>
      </c>
      <c r="F8002" s="30" t="s">
        <v>36759</v>
      </c>
    </row>
    <row r="8003" spans="1:6" ht="43.2" hidden="1" x14ac:dyDescent="0.3">
      <c r="A8003" s="29">
        <v>19</v>
      </c>
      <c r="B8003" s="30" t="s">
        <v>35838</v>
      </c>
      <c r="C8003" s="29" t="s">
        <v>36750</v>
      </c>
      <c r="D8003" s="30" t="s">
        <v>36751</v>
      </c>
      <c r="E8003" s="29" t="s">
        <v>15781</v>
      </c>
      <c r="F8003" s="30" t="s">
        <v>36760</v>
      </c>
    </row>
    <row r="8004" spans="1:6" ht="43.2" hidden="1" x14ac:dyDescent="0.3">
      <c r="A8004" s="29">
        <v>19</v>
      </c>
      <c r="B8004" s="30" t="s">
        <v>35838</v>
      </c>
      <c r="C8004" s="29" t="s">
        <v>36750</v>
      </c>
      <c r="D8004" s="30" t="s">
        <v>36751</v>
      </c>
      <c r="E8004" s="29" t="s">
        <v>15783</v>
      </c>
      <c r="F8004" s="30" t="s">
        <v>36761</v>
      </c>
    </row>
    <row r="8005" spans="1:6" ht="43.2" hidden="1" x14ac:dyDescent="0.3">
      <c r="A8005" s="29">
        <v>19</v>
      </c>
      <c r="B8005" s="30" t="s">
        <v>35838</v>
      </c>
      <c r="C8005" s="29" t="s">
        <v>36762</v>
      </c>
      <c r="D8005" s="30" t="s">
        <v>36763</v>
      </c>
      <c r="E8005" s="29" t="s">
        <v>15785</v>
      </c>
      <c r="F8005" s="30" t="s">
        <v>36764</v>
      </c>
    </row>
    <row r="8006" spans="1:6" ht="43.2" hidden="1" x14ac:dyDescent="0.3">
      <c r="A8006" s="29">
        <v>19</v>
      </c>
      <c r="B8006" s="30" t="s">
        <v>35838</v>
      </c>
      <c r="C8006" s="29" t="s">
        <v>36762</v>
      </c>
      <c r="D8006" s="30" t="s">
        <v>36763</v>
      </c>
      <c r="E8006" s="29" t="s">
        <v>15787</v>
      </c>
      <c r="F8006" s="30" t="s">
        <v>36765</v>
      </c>
    </row>
    <row r="8007" spans="1:6" ht="43.2" hidden="1" x14ac:dyDescent="0.3">
      <c r="A8007" s="29">
        <v>19</v>
      </c>
      <c r="B8007" s="30" t="s">
        <v>35838</v>
      </c>
      <c r="C8007" s="29" t="s">
        <v>36762</v>
      </c>
      <c r="D8007" s="30" t="s">
        <v>36763</v>
      </c>
      <c r="E8007" s="29" t="s">
        <v>15789</v>
      </c>
      <c r="F8007" s="30" t="s">
        <v>36766</v>
      </c>
    </row>
    <row r="8008" spans="1:6" ht="43.2" hidden="1" x14ac:dyDescent="0.3">
      <c r="A8008" s="29">
        <v>19</v>
      </c>
      <c r="B8008" s="30" t="s">
        <v>35838</v>
      </c>
      <c r="C8008" s="29" t="s">
        <v>36762</v>
      </c>
      <c r="D8008" s="30" t="s">
        <v>36763</v>
      </c>
      <c r="E8008" s="29" t="s">
        <v>15791</v>
      </c>
      <c r="F8008" s="30" t="s">
        <v>36767</v>
      </c>
    </row>
    <row r="8009" spans="1:6" ht="43.2" hidden="1" x14ac:dyDescent="0.3">
      <c r="A8009" s="29">
        <v>19</v>
      </c>
      <c r="B8009" s="30" t="s">
        <v>35838</v>
      </c>
      <c r="C8009" s="29" t="s">
        <v>36768</v>
      </c>
      <c r="D8009" s="30" t="s">
        <v>36769</v>
      </c>
      <c r="E8009" s="29" t="s">
        <v>15793</v>
      </c>
      <c r="F8009" s="30" t="s">
        <v>36770</v>
      </c>
    </row>
    <row r="8010" spans="1:6" ht="43.2" hidden="1" x14ac:dyDescent="0.3">
      <c r="A8010" s="29">
        <v>19</v>
      </c>
      <c r="B8010" s="30" t="s">
        <v>35838</v>
      </c>
      <c r="C8010" s="29" t="s">
        <v>36771</v>
      </c>
      <c r="D8010" s="30" t="s">
        <v>36772</v>
      </c>
      <c r="E8010" s="29" t="s">
        <v>15795</v>
      </c>
      <c r="F8010" s="30" t="s">
        <v>36773</v>
      </c>
    </row>
    <row r="8011" spans="1:6" ht="43.2" hidden="1" x14ac:dyDescent="0.3">
      <c r="A8011" s="29">
        <v>19</v>
      </c>
      <c r="B8011" s="30" t="s">
        <v>35838</v>
      </c>
      <c r="C8011" s="29" t="s">
        <v>36771</v>
      </c>
      <c r="D8011" s="30" t="s">
        <v>36772</v>
      </c>
      <c r="E8011" s="29" t="s">
        <v>15797</v>
      </c>
      <c r="F8011" s="30" t="s">
        <v>36774</v>
      </c>
    </row>
    <row r="8012" spans="1:6" ht="43.2" hidden="1" x14ac:dyDescent="0.3">
      <c r="A8012" s="29">
        <v>19</v>
      </c>
      <c r="B8012" s="30" t="s">
        <v>35838</v>
      </c>
      <c r="C8012" s="29" t="s">
        <v>36771</v>
      </c>
      <c r="D8012" s="30" t="s">
        <v>36772</v>
      </c>
      <c r="E8012" s="29" t="s">
        <v>15799</v>
      </c>
      <c r="F8012" s="30" t="s">
        <v>36775</v>
      </c>
    </row>
    <row r="8013" spans="1:6" ht="43.2" hidden="1" x14ac:dyDescent="0.3">
      <c r="A8013" s="29">
        <v>19</v>
      </c>
      <c r="B8013" s="30" t="s">
        <v>35838</v>
      </c>
      <c r="C8013" s="29" t="s">
        <v>36771</v>
      </c>
      <c r="D8013" s="30" t="s">
        <v>36772</v>
      </c>
      <c r="E8013" s="29" t="s">
        <v>15801</v>
      </c>
      <c r="F8013" s="30" t="s">
        <v>36776</v>
      </c>
    </row>
    <row r="8014" spans="1:6" ht="43.2" hidden="1" x14ac:dyDescent="0.3">
      <c r="A8014" s="29">
        <v>19</v>
      </c>
      <c r="B8014" s="30" t="s">
        <v>35838</v>
      </c>
      <c r="C8014" s="29" t="s">
        <v>36771</v>
      </c>
      <c r="D8014" s="30" t="s">
        <v>36772</v>
      </c>
      <c r="E8014" s="29" t="s">
        <v>15803</v>
      </c>
      <c r="F8014" s="30" t="s">
        <v>36777</v>
      </c>
    </row>
    <row r="8015" spans="1:6" ht="43.2" hidden="1" x14ac:dyDescent="0.3">
      <c r="A8015" s="29">
        <v>19</v>
      </c>
      <c r="B8015" s="30" t="s">
        <v>35838</v>
      </c>
      <c r="C8015" s="29" t="s">
        <v>36771</v>
      </c>
      <c r="D8015" s="30" t="s">
        <v>36772</v>
      </c>
      <c r="E8015" s="29" t="s">
        <v>15805</v>
      </c>
      <c r="F8015" s="30" t="s">
        <v>36778</v>
      </c>
    </row>
    <row r="8016" spans="1:6" ht="43.2" hidden="1" x14ac:dyDescent="0.3">
      <c r="A8016" s="29">
        <v>19</v>
      </c>
      <c r="B8016" s="30" t="s">
        <v>35838</v>
      </c>
      <c r="C8016" s="29" t="s">
        <v>36771</v>
      </c>
      <c r="D8016" s="30" t="s">
        <v>36772</v>
      </c>
      <c r="E8016" s="29" t="s">
        <v>15807</v>
      </c>
      <c r="F8016" s="30" t="s">
        <v>36779</v>
      </c>
    </row>
    <row r="8017" spans="1:6" ht="43.2" hidden="1" x14ac:dyDescent="0.3">
      <c r="A8017" s="29">
        <v>19</v>
      </c>
      <c r="B8017" s="30" t="s">
        <v>35838</v>
      </c>
      <c r="C8017" s="29" t="s">
        <v>36771</v>
      </c>
      <c r="D8017" s="30" t="s">
        <v>36772</v>
      </c>
      <c r="E8017" s="29" t="s">
        <v>15809</v>
      </c>
      <c r="F8017" s="30" t="s">
        <v>36780</v>
      </c>
    </row>
    <row r="8018" spans="1:6" ht="43.2" hidden="1" x14ac:dyDescent="0.3">
      <c r="A8018" s="29">
        <v>19</v>
      </c>
      <c r="B8018" s="30" t="s">
        <v>35838</v>
      </c>
      <c r="C8018" s="29" t="s">
        <v>36781</v>
      </c>
      <c r="D8018" s="30" t="s">
        <v>36782</v>
      </c>
      <c r="E8018" s="29" t="s">
        <v>15811</v>
      </c>
      <c r="F8018" s="30" t="s">
        <v>36783</v>
      </c>
    </row>
    <row r="8019" spans="1:6" ht="43.2" hidden="1" x14ac:dyDescent="0.3">
      <c r="A8019" s="29">
        <v>19</v>
      </c>
      <c r="B8019" s="30" t="s">
        <v>35838</v>
      </c>
      <c r="C8019" s="29" t="s">
        <v>36781</v>
      </c>
      <c r="D8019" s="30" t="s">
        <v>36782</v>
      </c>
      <c r="E8019" s="29" t="s">
        <v>15813</v>
      </c>
      <c r="F8019" s="30" t="s">
        <v>36784</v>
      </c>
    </row>
    <row r="8020" spans="1:6" ht="43.2" hidden="1" x14ac:dyDescent="0.3">
      <c r="A8020" s="29">
        <v>19</v>
      </c>
      <c r="B8020" s="30" t="s">
        <v>35838</v>
      </c>
      <c r="C8020" s="29" t="s">
        <v>36781</v>
      </c>
      <c r="D8020" s="30" t="s">
        <v>36782</v>
      </c>
      <c r="E8020" s="29" t="s">
        <v>15815</v>
      </c>
      <c r="F8020" s="30" t="s">
        <v>36785</v>
      </c>
    </row>
    <row r="8021" spans="1:6" ht="43.2" hidden="1" x14ac:dyDescent="0.3">
      <c r="A8021" s="29">
        <v>19</v>
      </c>
      <c r="B8021" s="30" t="s">
        <v>35838</v>
      </c>
      <c r="C8021" s="29" t="s">
        <v>36781</v>
      </c>
      <c r="D8021" s="30" t="s">
        <v>36782</v>
      </c>
      <c r="E8021" s="29" t="s">
        <v>15817</v>
      </c>
      <c r="F8021" s="30" t="s">
        <v>36786</v>
      </c>
    </row>
    <row r="8022" spans="1:6" ht="43.2" hidden="1" x14ac:dyDescent="0.3">
      <c r="A8022" s="29">
        <v>19</v>
      </c>
      <c r="B8022" s="30" t="s">
        <v>35838</v>
      </c>
      <c r="C8022" s="29" t="s">
        <v>36781</v>
      </c>
      <c r="D8022" s="30" t="s">
        <v>36782</v>
      </c>
      <c r="E8022" s="29" t="s">
        <v>15819</v>
      </c>
      <c r="F8022" s="30" t="s">
        <v>36787</v>
      </c>
    </row>
    <row r="8023" spans="1:6" ht="43.2" hidden="1" x14ac:dyDescent="0.3">
      <c r="A8023" s="29">
        <v>19</v>
      </c>
      <c r="B8023" s="30" t="s">
        <v>35838</v>
      </c>
      <c r="C8023" s="29" t="s">
        <v>36781</v>
      </c>
      <c r="D8023" s="30" t="s">
        <v>36782</v>
      </c>
      <c r="E8023" s="29" t="s">
        <v>15821</v>
      </c>
      <c r="F8023" s="30" t="s">
        <v>36788</v>
      </c>
    </row>
    <row r="8024" spans="1:6" ht="43.2" hidden="1" x14ac:dyDescent="0.3">
      <c r="A8024" s="29">
        <v>19</v>
      </c>
      <c r="B8024" s="30" t="s">
        <v>35838</v>
      </c>
      <c r="C8024" s="29" t="s">
        <v>36781</v>
      </c>
      <c r="D8024" s="30" t="s">
        <v>36782</v>
      </c>
      <c r="E8024" s="29" t="s">
        <v>15823</v>
      </c>
      <c r="F8024" s="30" t="s">
        <v>36789</v>
      </c>
    </row>
    <row r="8025" spans="1:6" ht="43.2" hidden="1" x14ac:dyDescent="0.3">
      <c r="A8025" s="29">
        <v>19</v>
      </c>
      <c r="B8025" s="30" t="s">
        <v>35838</v>
      </c>
      <c r="C8025" s="29" t="s">
        <v>36781</v>
      </c>
      <c r="D8025" s="30" t="s">
        <v>36782</v>
      </c>
      <c r="E8025" s="29" t="s">
        <v>15825</v>
      </c>
      <c r="F8025" s="30" t="s">
        <v>36790</v>
      </c>
    </row>
    <row r="8026" spans="1:6" ht="43.2" hidden="1" x14ac:dyDescent="0.3">
      <c r="A8026" s="29">
        <v>19</v>
      </c>
      <c r="B8026" s="30" t="s">
        <v>35838</v>
      </c>
      <c r="C8026" s="29" t="s">
        <v>36791</v>
      </c>
      <c r="D8026" s="30" t="s">
        <v>36792</v>
      </c>
      <c r="E8026" s="29" t="s">
        <v>15827</v>
      </c>
      <c r="F8026" s="30" t="s">
        <v>36793</v>
      </c>
    </row>
    <row r="8027" spans="1:6" ht="43.2" hidden="1" x14ac:dyDescent="0.3">
      <c r="A8027" s="29">
        <v>19</v>
      </c>
      <c r="B8027" s="30" t="s">
        <v>35838</v>
      </c>
      <c r="C8027" s="29" t="s">
        <v>36791</v>
      </c>
      <c r="D8027" s="30" t="s">
        <v>36792</v>
      </c>
      <c r="E8027" s="29" t="s">
        <v>15829</v>
      </c>
      <c r="F8027" s="30" t="s">
        <v>36794</v>
      </c>
    </row>
    <row r="8028" spans="1:6" ht="43.2" hidden="1" x14ac:dyDescent="0.3">
      <c r="A8028" s="29">
        <v>19</v>
      </c>
      <c r="B8028" s="30" t="s">
        <v>35838</v>
      </c>
      <c r="C8028" s="29" t="s">
        <v>36791</v>
      </c>
      <c r="D8028" s="30" t="s">
        <v>36792</v>
      </c>
      <c r="E8028" s="29" t="s">
        <v>15831</v>
      </c>
      <c r="F8028" s="30" t="s">
        <v>36795</v>
      </c>
    </row>
    <row r="8029" spans="1:6" ht="43.2" hidden="1" x14ac:dyDescent="0.3">
      <c r="A8029" s="29">
        <v>19</v>
      </c>
      <c r="B8029" s="30" t="s">
        <v>35838</v>
      </c>
      <c r="C8029" s="29" t="s">
        <v>36791</v>
      </c>
      <c r="D8029" s="30" t="s">
        <v>36792</v>
      </c>
      <c r="E8029" s="29" t="s">
        <v>15833</v>
      </c>
      <c r="F8029" s="30" t="s">
        <v>36796</v>
      </c>
    </row>
    <row r="8030" spans="1:6" ht="43.2" hidden="1" x14ac:dyDescent="0.3">
      <c r="A8030" s="29">
        <v>19</v>
      </c>
      <c r="B8030" s="30" t="s">
        <v>35838</v>
      </c>
      <c r="C8030" s="29" t="s">
        <v>36791</v>
      </c>
      <c r="D8030" s="30" t="s">
        <v>36792</v>
      </c>
      <c r="E8030" s="29" t="s">
        <v>15835</v>
      </c>
      <c r="F8030" s="30" t="s">
        <v>36797</v>
      </c>
    </row>
    <row r="8031" spans="1:6" ht="43.2" hidden="1" x14ac:dyDescent="0.3">
      <c r="A8031" s="29">
        <v>19</v>
      </c>
      <c r="B8031" s="30" t="s">
        <v>35838</v>
      </c>
      <c r="C8031" s="29" t="s">
        <v>36791</v>
      </c>
      <c r="D8031" s="30" t="s">
        <v>36792</v>
      </c>
      <c r="E8031" s="29" t="s">
        <v>15837</v>
      </c>
      <c r="F8031" s="30" t="s">
        <v>36798</v>
      </c>
    </row>
    <row r="8032" spans="1:6" ht="43.2" hidden="1" x14ac:dyDescent="0.3">
      <c r="A8032" s="29">
        <v>19</v>
      </c>
      <c r="B8032" s="30" t="s">
        <v>35838</v>
      </c>
      <c r="C8032" s="29" t="s">
        <v>36799</v>
      </c>
      <c r="D8032" s="30" t="s">
        <v>36800</v>
      </c>
      <c r="E8032" s="29" t="s">
        <v>15839</v>
      </c>
      <c r="F8032" s="30" t="s">
        <v>36801</v>
      </c>
    </row>
    <row r="8033" spans="1:6" ht="43.2" hidden="1" x14ac:dyDescent="0.3">
      <c r="A8033" s="29">
        <v>19</v>
      </c>
      <c r="B8033" s="30" t="s">
        <v>35838</v>
      </c>
      <c r="C8033" s="29" t="s">
        <v>36799</v>
      </c>
      <c r="D8033" s="30" t="s">
        <v>36800</v>
      </c>
      <c r="E8033" s="29" t="s">
        <v>15841</v>
      </c>
      <c r="F8033" s="30" t="s">
        <v>36802</v>
      </c>
    </row>
    <row r="8034" spans="1:6" ht="43.2" hidden="1" x14ac:dyDescent="0.3">
      <c r="A8034" s="29">
        <v>19</v>
      </c>
      <c r="B8034" s="30" t="s">
        <v>35838</v>
      </c>
      <c r="C8034" s="29" t="s">
        <v>36799</v>
      </c>
      <c r="D8034" s="30" t="s">
        <v>36800</v>
      </c>
      <c r="E8034" s="29" t="s">
        <v>15843</v>
      </c>
      <c r="F8034" s="30" t="s">
        <v>36803</v>
      </c>
    </row>
    <row r="8035" spans="1:6" ht="43.2" hidden="1" x14ac:dyDescent="0.3">
      <c r="A8035" s="29">
        <v>19</v>
      </c>
      <c r="B8035" s="30" t="s">
        <v>35838</v>
      </c>
      <c r="C8035" s="29" t="s">
        <v>36799</v>
      </c>
      <c r="D8035" s="30" t="s">
        <v>36800</v>
      </c>
      <c r="E8035" s="29" t="s">
        <v>15845</v>
      </c>
      <c r="F8035" s="30" t="s">
        <v>36804</v>
      </c>
    </row>
    <row r="8036" spans="1:6" ht="43.2" hidden="1" x14ac:dyDescent="0.3">
      <c r="A8036" s="29">
        <v>19</v>
      </c>
      <c r="B8036" s="30" t="s">
        <v>35838</v>
      </c>
      <c r="C8036" s="29" t="s">
        <v>36799</v>
      </c>
      <c r="D8036" s="30" t="s">
        <v>36800</v>
      </c>
      <c r="E8036" s="29" t="s">
        <v>15847</v>
      </c>
      <c r="F8036" s="30" t="s">
        <v>36805</v>
      </c>
    </row>
    <row r="8037" spans="1:6" ht="43.2" hidden="1" x14ac:dyDescent="0.3">
      <c r="A8037" s="29">
        <v>19</v>
      </c>
      <c r="B8037" s="30" t="s">
        <v>35838</v>
      </c>
      <c r="C8037" s="29" t="s">
        <v>36799</v>
      </c>
      <c r="D8037" s="30" t="s">
        <v>36800</v>
      </c>
      <c r="E8037" s="29" t="s">
        <v>15849</v>
      </c>
      <c r="F8037" s="30" t="s">
        <v>36806</v>
      </c>
    </row>
    <row r="8038" spans="1:6" ht="43.2" hidden="1" x14ac:dyDescent="0.3">
      <c r="A8038" s="29">
        <v>19</v>
      </c>
      <c r="B8038" s="30" t="s">
        <v>35838</v>
      </c>
      <c r="C8038" s="29" t="s">
        <v>36799</v>
      </c>
      <c r="D8038" s="30" t="s">
        <v>36800</v>
      </c>
      <c r="E8038" s="29" t="s">
        <v>15851</v>
      </c>
      <c r="F8038" s="30" t="s">
        <v>36807</v>
      </c>
    </row>
    <row r="8039" spans="1:6" ht="43.2" hidden="1" x14ac:dyDescent="0.3">
      <c r="A8039" s="29">
        <v>19</v>
      </c>
      <c r="B8039" s="30" t="s">
        <v>35838</v>
      </c>
      <c r="C8039" s="29" t="s">
        <v>36799</v>
      </c>
      <c r="D8039" s="30" t="s">
        <v>36800</v>
      </c>
      <c r="E8039" s="29" t="s">
        <v>15853</v>
      </c>
      <c r="F8039" s="30" t="s">
        <v>36808</v>
      </c>
    </row>
    <row r="8040" spans="1:6" ht="43.2" hidden="1" x14ac:dyDescent="0.3">
      <c r="A8040" s="29">
        <v>19</v>
      </c>
      <c r="B8040" s="30" t="s">
        <v>35838</v>
      </c>
      <c r="C8040" s="29" t="s">
        <v>36809</v>
      </c>
      <c r="D8040" s="30" t="s">
        <v>36810</v>
      </c>
      <c r="E8040" s="29" t="s">
        <v>15855</v>
      </c>
      <c r="F8040" s="30" t="s">
        <v>36811</v>
      </c>
    </row>
    <row r="8041" spans="1:6" ht="43.2" hidden="1" x14ac:dyDescent="0.3">
      <c r="A8041" s="29">
        <v>19</v>
      </c>
      <c r="B8041" s="30" t="s">
        <v>35838</v>
      </c>
      <c r="C8041" s="29" t="s">
        <v>36809</v>
      </c>
      <c r="D8041" s="30" t="s">
        <v>36810</v>
      </c>
      <c r="E8041" s="29" t="s">
        <v>15857</v>
      </c>
      <c r="F8041" s="30" t="s">
        <v>36812</v>
      </c>
    </row>
    <row r="8042" spans="1:6" ht="43.2" hidden="1" x14ac:dyDescent="0.3">
      <c r="A8042" s="29">
        <v>19</v>
      </c>
      <c r="B8042" s="30" t="s">
        <v>35838</v>
      </c>
      <c r="C8042" s="29" t="s">
        <v>36809</v>
      </c>
      <c r="D8042" s="30" t="s">
        <v>36810</v>
      </c>
      <c r="E8042" s="29" t="s">
        <v>15859</v>
      </c>
      <c r="F8042" s="30" t="s">
        <v>36813</v>
      </c>
    </row>
    <row r="8043" spans="1:6" ht="43.2" hidden="1" x14ac:dyDescent="0.3">
      <c r="A8043" s="29">
        <v>19</v>
      </c>
      <c r="B8043" s="30" t="s">
        <v>35838</v>
      </c>
      <c r="C8043" s="29" t="s">
        <v>36809</v>
      </c>
      <c r="D8043" s="30" t="s">
        <v>36810</v>
      </c>
      <c r="E8043" s="29" t="s">
        <v>15861</v>
      </c>
      <c r="F8043" s="30" t="s">
        <v>36814</v>
      </c>
    </row>
    <row r="8044" spans="1:6" ht="43.2" hidden="1" x14ac:dyDescent="0.3">
      <c r="A8044" s="29">
        <v>19</v>
      </c>
      <c r="B8044" s="30" t="s">
        <v>35838</v>
      </c>
      <c r="C8044" s="29" t="s">
        <v>36809</v>
      </c>
      <c r="D8044" s="30" t="s">
        <v>36810</v>
      </c>
      <c r="E8044" s="29" t="s">
        <v>15863</v>
      </c>
      <c r="F8044" s="30" t="s">
        <v>36815</v>
      </c>
    </row>
    <row r="8045" spans="1:6" ht="43.2" hidden="1" x14ac:dyDescent="0.3">
      <c r="A8045" s="29">
        <v>19</v>
      </c>
      <c r="B8045" s="30" t="s">
        <v>35838</v>
      </c>
      <c r="C8045" s="29" t="s">
        <v>36809</v>
      </c>
      <c r="D8045" s="30" t="s">
        <v>36810</v>
      </c>
      <c r="E8045" s="29" t="s">
        <v>15865</v>
      </c>
      <c r="F8045" s="30" t="s">
        <v>36816</v>
      </c>
    </row>
    <row r="8046" spans="1:6" ht="43.2" hidden="1" x14ac:dyDescent="0.3">
      <c r="A8046" s="29">
        <v>19</v>
      </c>
      <c r="B8046" s="30" t="s">
        <v>35838</v>
      </c>
      <c r="C8046" s="29" t="s">
        <v>36809</v>
      </c>
      <c r="D8046" s="30" t="s">
        <v>36810</v>
      </c>
      <c r="E8046" s="29" t="s">
        <v>15867</v>
      </c>
      <c r="F8046" s="30" t="s">
        <v>36817</v>
      </c>
    </row>
    <row r="8047" spans="1:6" ht="43.2" hidden="1" x14ac:dyDescent="0.3">
      <c r="A8047" s="29">
        <v>19</v>
      </c>
      <c r="B8047" s="30" t="s">
        <v>35838</v>
      </c>
      <c r="C8047" s="29" t="s">
        <v>36809</v>
      </c>
      <c r="D8047" s="30" t="s">
        <v>36810</v>
      </c>
      <c r="E8047" s="29" t="s">
        <v>15869</v>
      </c>
      <c r="F8047" s="30" t="s">
        <v>36818</v>
      </c>
    </row>
    <row r="8048" spans="1:6" ht="43.2" hidden="1" x14ac:dyDescent="0.3">
      <c r="A8048" s="29">
        <v>19</v>
      </c>
      <c r="B8048" s="30" t="s">
        <v>35838</v>
      </c>
      <c r="C8048" s="29" t="s">
        <v>36819</v>
      </c>
      <c r="D8048" s="30" t="s">
        <v>36820</v>
      </c>
      <c r="E8048" s="29" t="s">
        <v>15871</v>
      </c>
      <c r="F8048" s="30" t="s">
        <v>36821</v>
      </c>
    </row>
    <row r="8049" spans="1:6" ht="43.2" hidden="1" x14ac:dyDescent="0.3">
      <c r="A8049" s="29">
        <v>19</v>
      </c>
      <c r="B8049" s="30" t="s">
        <v>35838</v>
      </c>
      <c r="C8049" s="29" t="s">
        <v>36819</v>
      </c>
      <c r="D8049" s="30" t="s">
        <v>36820</v>
      </c>
      <c r="E8049" s="29" t="s">
        <v>15873</v>
      </c>
      <c r="F8049" s="30" t="s">
        <v>36822</v>
      </c>
    </row>
    <row r="8050" spans="1:6" ht="43.2" hidden="1" x14ac:dyDescent="0.3">
      <c r="A8050" s="29">
        <v>19</v>
      </c>
      <c r="B8050" s="30" t="s">
        <v>35838</v>
      </c>
      <c r="C8050" s="29" t="s">
        <v>36819</v>
      </c>
      <c r="D8050" s="30" t="s">
        <v>36820</v>
      </c>
      <c r="E8050" s="29" t="s">
        <v>15875</v>
      </c>
      <c r="F8050" s="30" t="s">
        <v>36823</v>
      </c>
    </row>
    <row r="8051" spans="1:6" ht="43.2" hidden="1" x14ac:dyDescent="0.3">
      <c r="A8051" s="29">
        <v>19</v>
      </c>
      <c r="B8051" s="30" t="s">
        <v>35838</v>
      </c>
      <c r="C8051" s="29" t="s">
        <v>36819</v>
      </c>
      <c r="D8051" s="30" t="s">
        <v>36820</v>
      </c>
      <c r="E8051" s="29" t="s">
        <v>15877</v>
      </c>
      <c r="F8051" s="30" t="s">
        <v>36824</v>
      </c>
    </row>
    <row r="8052" spans="1:6" ht="43.2" hidden="1" x14ac:dyDescent="0.3">
      <c r="A8052" s="29">
        <v>19</v>
      </c>
      <c r="B8052" s="30" t="s">
        <v>35838</v>
      </c>
      <c r="C8052" s="29" t="s">
        <v>36819</v>
      </c>
      <c r="D8052" s="30" t="s">
        <v>36820</v>
      </c>
      <c r="E8052" s="29" t="s">
        <v>15879</v>
      </c>
      <c r="F8052" s="30" t="s">
        <v>36825</v>
      </c>
    </row>
    <row r="8053" spans="1:6" ht="43.2" hidden="1" x14ac:dyDescent="0.3">
      <c r="A8053" s="29">
        <v>19</v>
      </c>
      <c r="B8053" s="30" t="s">
        <v>35838</v>
      </c>
      <c r="C8053" s="29" t="s">
        <v>36819</v>
      </c>
      <c r="D8053" s="30" t="s">
        <v>36820</v>
      </c>
      <c r="E8053" s="29" t="s">
        <v>15881</v>
      </c>
      <c r="F8053" s="30" t="s">
        <v>36826</v>
      </c>
    </row>
    <row r="8054" spans="1:6" ht="43.2" hidden="1" x14ac:dyDescent="0.3">
      <c r="A8054" s="29">
        <v>19</v>
      </c>
      <c r="B8054" s="30" t="s">
        <v>35838</v>
      </c>
      <c r="C8054" s="29" t="s">
        <v>36819</v>
      </c>
      <c r="D8054" s="30" t="s">
        <v>36820</v>
      </c>
      <c r="E8054" s="29" t="s">
        <v>15883</v>
      </c>
      <c r="F8054" s="30" t="s">
        <v>36827</v>
      </c>
    </row>
    <row r="8055" spans="1:6" ht="43.2" hidden="1" x14ac:dyDescent="0.3">
      <c r="A8055" s="29">
        <v>19</v>
      </c>
      <c r="B8055" s="30" t="s">
        <v>35838</v>
      </c>
      <c r="C8055" s="29" t="s">
        <v>36819</v>
      </c>
      <c r="D8055" s="30" t="s">
        <v>36820</v>
      </c>
      <c r="E8055" s="29" t="s">
        <v>15885</v>
      </c>
      <c r="F8055" s="30" t="s">
        <v>36828</v>
      </c>
    </row>
    <row r="8056" spans="1:6" ht="43.2" hidden="1" x14ac:dyDescent="0.3">
      <c r="A8056" s="29">
        <v>19</v>
      </c>
      <c r="B8056" s="30" t="s">
        <v>35838</v>
      </c>
      <c r="C8056" s="29" t="s">
        <v>36829</v>
      </c>
      <c r="D8056" s="30" t="s">
        <v>36830</v>
      </c>
      <c r="E8056" s="29" t="s">
        <v>15887</v>
      </c>
      <c r="F8056" s="30" t="s">
        <v>36831</v>
      </c>
    </row>
    <row r="8057" spans="1:6" ht="43.2" hidden="1" x14ac:dyDescent="0.3">
      <c r="A8057" s="29">
        <v>19</v>
      </c>
      <c r="B8057" s="30" t="s">
        <v>35838</v>
      </c>
      <c r="C8057" s="29" t="s">
        <v>36829</v>
      </c>
      <c r="D8057" s="30" t="s">
        <v>36830</v>
      </c>
      <c r="E8057" s="29" t="s">
        <v>15889</v>
      </c>
      <c r="F8057" s="30" t="s">
        <v>36832</v>
      </c>
    </row>
    <row r="8058" spans="1:6" ht="43.2" hidden="1" x14ac:dyDescent="0.3">
      <c r="A8058" s="29">
        <v>19</v>
      </c>
      <c r="B8058" s="30" t="s">
        <v>35838</v>
      </c>
      <c r="C8058" s="29" t="s">
        <v>36829</v>
      </c>
      <c r="D8058" s="30" t="s">
        <v>36830</v>
      </c>
      <c r="E8058" s="29" t="s">
        <v>15891</v>
      </c>
      <c r="F8058" s="30" t="s">
        <v>36833</v>
      </c>
    </row>
    <row r="8059" spans="1:6" ht="43.2" hidden="1" x14ac:dyDescent="0.3">
      <c r="A8059" s="29">
        <v>19</v>
      </c>
      <c r="B8059" s="30" t="s">
        <v>35838</v>
      </c>
      <c r="C8059" s="29" t="s">
        <v>36829</v>
      </c>
      <c r="D8059" s="30" t="s">
        <v>36830</v>
      </c>
      <c r="E8059" s="29" t="s">
        <v>15893</v>
      </c>
      <c r="F8059" s="30" t="s">
        <v>36834</v>
      </c>
    </row>
    <row r="8060" spans="1:6" ht="43.2" hidden="1" x14ac:dyDescent="0.3">
      <c r="A8060" s="29">
        <v>19</v>
      </c>
      <c r="B8060" s="30" t="s">
        <v>35838</v>
      </c>
      <c r="C8060" s="29" t="s">
        <v>36829</v>
      </c>
      <c r="D8060" s="30" t="s">
        <v>36830</v>
      </c>
      <c r="E8060" s="29" t="s">
        <v>15895</v>
      </c>
      <c r="F8060" s="30" t="s">
        <v>36835</v>
      </c>
    </row>
    <row r="8061" spans="1:6" ht="43.2" hidden="1" x14ac:dyDescent="0.3">
      <c r="A8061" s="29">
        <v>19</v>
      </c>
      <c r="B8061" s="30" t="s">
        <v>35838</v>
      </c>
      <c r="C8061" s="29" t="s">
        <v>36829</v>
      </c>
      <c r="D8061" s="30" t="s">
        <v>36830</v>
      </c>
      <c r="E8061" s="29" t="s">
        <v>15897</v>
      </c>
      <c r="F8061" s="30" t="s">
        <v>36836</v>
      </c>
    </row>
    <row r="8062" spans="1:6" ht="43.2" hidden="1" x14ac:dyDescent="0.3">
      <c r="A8062" s="29">
        <v>19</v>
      </c>
      <c r="B8062" s="30" t="s">
        <v>35838</v>
      </c>
      <c r="C8062" s="29" t="s">
        <v>36829</v>
      </c>
      <c r="D8062" s="30" t="s">
        <v>36830</v>
      </c>
      <c r="E8062" s="29" t="s">
        <v>15899</v>
      </c>
      <c r="F8062" s="30" t="s">
        <v>36837</v>
      </c>
    </row>
    <row r="8063" spans="1:6" ht="43.2" hidden="1" x14ac:dyDescent="0.3">
      <c r="A8063" s="29">
        <v>19</v>
      </c>
      <c r="B8063" s="30" t="s">
        <v>35838</v>
      </c>
      <c r="C8063" s="29" t="s">
        <v>36829</v>
      </c>
      <c r="D8063" s="30" t="s">
        <v>36830</v>
      </c>
      <c r="E8063" s="29" t="s">
        <v>15901</v>
      </c>
      <c r="F8063" s="30" t="s">
        <v>36838</v>
      </c>
    </row>
    <row r="8064" spans="1:6" ht="43.2" hidden="1" x14ac:dyDescent="0.3">
      <c r="A8064" s="29">
        <v>19</v>
      </c>
      <c r="B8064" s="30" t="s">
        <v>35838</v>
      </c>
      <c r="C8064" s="29" t="s">
        <v>36839</v>
      </c>
      <c r="D8064" s="30" t="s">
        <v>36840</v>
      </c>
      <c r="E8064" s="29" t="s">
        <v>15903</v>
      </c>
      <c r="F8064" s="30" t="s">
        <v>36841</v>
      </c>
    </row>
    <row r="8065" spans="1:6" ht="43.2" hidden="1" x14ac:dyDescent="0.3">
      <c r="A8065" s="29">
        <v>19</v>
      </c>
      <c r="B8065" s="30" t="s">
        <v>35838</v>
      </c>
      <c r="C8065" s="29" t="s">
        <v>36839</v>
      </c>
      <c r="D8065" s="30" t="s">
        <v>36840</v>
      </c>
      <c r="E8065" s="29" t="s">
        <v>15905</v>
      </c>
      <c r="F8065" s="30" t="s">
        <v>36842</v>
      </c>
    </row>
    <row r="8066" spans="1:6" ht="43.2" hidden="1" x14ac:dyDescent="0.3">
      <c r="A8066" s="29">
        <v>19</v>
      </c>
      <c r="B8066" s="30" t="s">
        <v>35838</v>
      </c>
      <c r="C8066" s="29" t="s">
        <v>36839</v>
      </c>
      <c r="D8066" s="30" t="s">
        <v>36840</v>
      </c>
      <c r="E8066" s="29" t="s">
        <v>15907</v>
      </c>
      <c r="F8066" s="30" t="s">
        <v>36843</v>
      </c>
    </row>
    <row r="8067" spans="1:6" ht="43.2" hidden="1" x14ac:dyDescent="0.3">
      <c r="A8067" s="29">
        <v>19</v>
      </c>
      <c r="B8067" s="30" t="s">
        <v>35838</v>
      </c>
      <c r="C8067" s="29" t="s">
        <v>36839</v>
      </c>
      <c r="D8067" s="30" t="s">
        <v>36840</v>
      </c>
      <c r="E8067" s="29" t="s">
        <v>15909</v>
      </c>
      <c r="F8067" s="30" t="s">
        <v>36844</v>
      </c>
    </row>
    <row r="8068" spans="1:6" ht="43.2" hidden="1" x14ac:dyDescent="0.3">
      <c r="A8068" s="29">
        <v>19</v>
      </c>
      <c r="B8068" s="30" t="s">
        <v>35838</v>
      </c>
      <c r="C8068" s="29" t="s">
        <v>36839</v>
      </c>
      <c r="D8068" s="30" t="s">
        <v>36840</v>
      </c>
      <c r="E8068" s="29" t="s">
        <v>15911</v>
      </c>
      <c r="F8068" s="30" t="s">
        <v>36845</v>
      </c>
    </row>
    <row r="8069" spans="1:6" ht="43.2" hidden="1" x14ac:dyDescent="0.3">
      <c r="A8069" s="29">
        <v>19</v>
      </c>
      <c r="B8069" s="30" t="s">
        <v>35838</v>
      </c>
      <c r="C8069" s="29" t="s">
        <v>36839</v>
      </c>
      <c r="D8069" s="30" t="s">
        <v>36840</v>
      </c>
      <c r="E8069" s="29" t="s">
        <v>15913</v>
      </c>
      <c r="F8069" s="30" t="s">
        <v>36846</v>
      </c>
    </row>
    <row r="8070" spans="1:6" ht="43.2" hidden="1" x14ac:dyDescent="0.3">
      <c r="A8070" s="29">
        <v>19</v>
      </c>
      <c r="B8070" s="30" t="s">
        <v>35838</v>
      </c>
      <c r="C8070" s="29" t="s">
        <v>36839</v>
      </c>
      <c r="D8070" s="30" t="s">
        <v>36840</v>
      </c>
      <c r="E8070" s="29" t="s">
        <v>15915</v>
      </c>
      <c r="F8070" s="30" t="s">
        <v>36847</v>
      </c>
    </row>
    <row r="8071" spans="1:6" ht="43.2" hidden="1" x14ac:dyDescent="0.3">
      <c r="A8071" s="29">
        <v>19</v>
      </c>
      <c r="B8071" s="30" t="s">
        <v>35838</v>
      </c>
      <c r="C8071" s="29" t="s">
        <v>36839</v>
      </c>
      <c r="D8071" s="30" t="s">
        <v>36840</v>
      </c>
      <c r="E8071" s="29" t="s">
        <v>15917</v>
      </c>
      <c r="F8071" s="30" t="s">
        <v>36848</v>
      </c>
    </row>
    <row r="8072" spans="1:6" ht="43.2" hidden="1" x14ac:dyDescent="0.3">
      <c r="A8072" s="29">
        <v>19</v>
      </c>
      <c r="B8072" s="30" t="s">
        <v>35838</v>
      </c>
      <c r="C8072" s="29" t="s">
        <v>36849</v>
      </c>
      <c r="D8072" s="30" t="s">
        <v>36850</v>
      </c>
      <c r="E8072" s="29" t="s">
        <v>15919</v>
      </c>
      <c r="F8072" s="30" t="s">
        <v>36851</v>
      </c>
    </row>
    <row r="8073" spans="1:6" ht="43.2" hidden="1" x14ac:dyDescent="0.3">
      <c r="A8073" s="29">
        <v>19</v>
      </c>
      <c r="B8073" s="30" t="s">
        <v>35838</v>
      </c>
      <c r="C8073" s="29" t="s">
        <v>36849</v>
      </c>
      <c r="D8073" s="30" t="s">
        <v>36850</v>
      </c>
      <c r="E8073" s="29" t="s">
        <v>15921</v>
      </c>
      <c r="F8073" s="30" t="s">
        <v>36852</v>
      </c>
    </row>
    <row r="8074" spans="1:6" ht="43.2" hidden="1" x14ac:dyDescent="0.3">
      <c r="A8074" s="29">
        <v>19</v>
      </c>
      <c r="B8074" s="30" t="s">
        <v>35838</v>
      </c>
      <c r="C8074" s="29" t="s">
        <v>36849</v>
      </c>
      <c r="D8074" s="30" t="s">
        <v>36850</v>
      </c>
      <c r="E8074" s="29" t="s">
        <v>15923</v>
      </c>
      <c r="F8074" s="30" t="s">
        <v>36853</v>
      </c>
    </row>
    <row r="8075" spans="1:6" ht="43.2" hidden="1" x14ac:dyDescent="0.3">
      <c r="A8075" s="29">
        <v>19</v>
      </c>
      <c r="B8075" s="30" t="s">
        <v>35838</v>
      </c>
      <c r="C8075" s="29" t="s">
        <v>36849</v>
      </c>
      <c r="D8075" s="30" t="s">
        <v>36850</v>
      </c>
      <c r="E8075" s="29" t="s">
        <v>15925</v>
      </c>
      <c r="F8075" s="30" t="s">
        <v>36854</v>
      </c>
    </row>
    <row r="8076" spans="1:6" ht="43.2" hidden="1" x14ac:dyDescent="0.3">
      <c r="A8076" s="29">
        <v>19</v>
      </c>
      <c r="B8076" s="30" t="s">
        <v>35838</v>
      </c>
      <c r="C8076" s="29" t="s">
        <v>36849</v>
      </c>
      <c r="D8076" s="30" t="s">
        <v>36850</v>
      </c>
      <c r="E8076" s="29" t="s">
        <v>15927</v>
      </c>
      <c r="F8076" s="30" t="s">
        <v>36855</v>
      </c>
    </row>
    <row r="8077" spans="1:6" ht="43.2" hidden="1" x14ac:dyDescent="0.3">
      <c r="A8077" s="29">
        <v>19</v>
      </c>
      <c r="B8077" s="30" t="s">
        <v>35838</v>
      </c>
      <c r="C8077" s="29" t="s">
        <v>36849</v>
      </c>
      <c r="D8077" s="30" t="s">
        <v>36850</v>
      </c>
      <c r="E8077" s="29" t="s">
        <v>15929</v>
      </c>
      <c r="F8077" s="30" t="s">
        <v>36856</v>
      </c>
    </row>
    <row r="8078" spans="1:6" ht="43.2" hidden="1" x14ac:dyDescent="0.3">
      <c r="A8078" s="29">
        <v>19</v>
      </c>
      <c r="B8078" s="30" t="s">
        <v>35838</v>
      </c>
      <c r="C8078" s="29" t="s">
        <v>36849</v>
      </c>
      <c r="D8078" s="30" t="s">
        <v>36850</v>
      </c>
      <c r="E8078" s="29" t="s">
        <v>15931</v>
      </c>
      <c r="F8078" s="30" t="s">
        <v>36857</v>
      </c>
    </row>
    <row r="8079" spans="1:6" ht="43.2" hidden="1" x14ac:dyDescent="0.3">
      <c r="A8079" s="29">
        <v>19</v>
      </c>
      <c r="B8079" s="30" t="s">
        <v>35838</v>
      </c>
      <c r="C8079" s="29" t="s">
        <v>36849</v>
      </c>
      <c r="D8079" s="30" t="s">
        <v>36850</v>
      </c>
      <c r="E8079" s="29" t="s">
        <v>15933</v>
      </c>
      <c r="F8079" s="30" t="s">
        <v>36858</v>
      </c>
    </row>
    <row r="8080" spans="1:6" ht="43.2" hidden="1" x14ac:dyDescent="0.3">
      <c r="A8080" s="29">
        <v>19</v>
      </c>
      <c r="B8080" s="30" t="s">
        <v>35838</v>
      </c>
      <c r="C8080" s="29" t="s">
        <v>36859</v>
      </c>
      <c r="D8080" s="30" t="s">
        <v>36860</v>
      </c>
      <c r="E8080" s="29" t="s">
        <v>15935</v>
      </c>
      <c r="F8080" s="30" t="s">
        <v>36861</v>
      </c>
    </row>
    <row r="8081" spans="1:6" ht="43.2" hidden="1" x14ac:dyDescent="0.3">
      <c r="A8081" s="29">
        <v>19</v>
      </c>
      <c r="B8081" s="30" t="s">
        <v>35838</v>
      </c>
      <c r="C8081" s="29" t="s">
        <v>36859</v>
      </c>
      <c r="D8081" s="30" t="s">
        <v>36860</v>
      </c>
      <c r="E8081" s="29" t="s">
        <v>15937</v>
      </c>
      <c r="F8081" s="30" t="s">
        <v>36862</v>
      </c>
    </row>
    <row r="8082" spans="1:6" ht="43.2" hidden="1" x14ac:dyDescent="0.3">
      <c r="A8082" s="29">
        <v>19</v>
      </c>
      <c r="B8082" s="30" t="s">
        <v>35838</v>
      </c>
      <c r="C8082" s="29" t="s">
        <v>36859</v>
      </c>
      <c r="D8082" s="30" t="s">
        <v>36860</v>
      </c>
      <c r="E8082" s="29" t="s">
        <v>15939</v>
      </c>
      <c r="F8082" s="30" t="s">
        <v>36863</v>
      </c>
    </row>
    <row r="8083" spans="1:6" ht="43.2" hidden="1" x14ac:dyDescent="0.3">
      <c r="A8083" s="29">
        <v>19</v>
      </c>
      <c r="B8083" s="30" t="s">
        <v>35838</v>
      </c>
      <c r="C8083" s="29" t="s">
        <v>36859</v>
      </c>
      <c r="D8083" s="30" t="s">
        <v>36860</v>
      </c>
      <c r="E8083" s="29" t="s">
        <v>15941</v>
      </c>
      <c r="F8083" s="30" t="s">
        <v>36864</v>
      </c>
    </row>
    <row r="8084" spans="1:6" ht="43.2" hidden="1" x14ac:dyDescent="0.3">
      <c r="A8084" s="29">
        <v>19</v>
      </c>
      <c r="B8084" s="30" t="s">
        <v>35838</v>
      </c>
      <c r="C8084" s="29" t="s">
        <v>36859</v>
      </c>
      <c r="D8084" s="30" t="s">
        <v>36860</v>
      </c>
      <c r="E8084" s="29" t="s">
        <v>15943</v>
      </c>
      <c r="F8084" s="30" t="s">
        <v>36865</v>
      </c>
    </row>
    <row r="8085" spans="1:6" ht="43.2" hidden="1" x14ac:dyDescent="0.3">
      <c r="A8085" s="29">
        <v>19</v>
      </c>
      <c r="B8085" s="30" t="s">
        <v>35838</v>
      </c>
      <c r="C8085" s="29" t="s">
        <v>36859</v>
      </c>
      <c r="D8085" s="30" t="s">
        <v>36860</v>
      </c>
      <c r="E8085" s="29" t="s">
        <v>15945</v>
      </c>
      <c r="F8085" s="30" t="s">
        <v>36866</v>
      </c>
    </row>
    <row r="8086" spans="1:6" ht="43.2" hidden="1" x14ac:dyDescent="0.3">
      <c r="A8086" s="29">
        <v>19</v>
      </c>
      <c r="B8086" s="30" t="s">
        <v>35838</v>
      </c>
      <c r="C8086" s="29" t="s">
        <v>36859</v>
      </c>
      <c r="D8086" s="30" t="s">
        <v>36860</v>
      </c>
      <c r="E8086" s="29" t="s">
        <v>15947</v>
      </c>
      <c r="F8086" s="30" t="s">
        <v>36867</v>
      </c>
    </row>
    <row r="8087" spans="1:6" ht="43.2" hidden="1" x14ac:dyDescent="0.3">
      <c r="A8087" s="29">
        <v>19</v>
      </c>
      <c r="B8087" s="30" t="s">
        <v>35838</v>
      </c>
      <c r="C8087" s="29" t="s">
        <v>36859</v>
      </c>
      <c r="D8087" s="30" t="s">
        <v>36860</v>
      </c>
      <c r="E8087" s="29" t="s">
        <v>15949</v>
      </c>
      <c r="F8087" s="30" t="s">
        <v>36868</v>
      </c>
    </row>
    <row r="8088" spans="1:6" ht="43.2" hidden="1" x14ac:dyDescent="0.3">
      <c r="A8088" s="29">
        <v>19</v>
      </c>
      <c r="B8088" s="30" t="s">
        <v>35838</v>
      </c>
      <c r="C8088" s="29" t="s">
        <v>36859</v>
      </c>
      <c r="D8088" s="30" t="s">
        <v>36860</v>
      </c>
      <c r="E8088" s="29" t="s">
        <v>15951</v>
      </c>
      <c r="F8088" s="30" t="s">
        <v>36869</v>
      </c>
    </row>
    <row r="8089" spans="1:6" ht="43.2" hidden="1" x14ac:dyDescent="0.3">
      <c r="A8089" s="29">
        <v>19</v>
      </c>
      <c r="B8089" s="30" t="s">
        <v>35838</v>
      </c>
      <c r="C8089" s="29" t="s">
        <v>36859</v>
      </c>
      <c r="D8089" s="30" t="s">
        <v>36860</v>
      </c>
      <c r="E8089" s="29" t="s">
        <v>15953</v>
      </c>
      <c r="F8089" s="30" t="s">
        <v>36870</v>
      </c>
    </row>
    <row r="8090" spans="1:6" ht="43.2" hidden="1" x14ac:dyDescent="0.3">
      <c r="A8090" s="29">
        <v>19</v>
      </c>
      <c r="B8090" s="30" t="s">
        <v>35838</v>
      </c>
      <c r="C8090" s="29" t="s">
        <v>36871</v>
      </c>
      <c r="D8090" s="30" t="s">
        <v>36872</v>
      </c>
      <c r="E8090" s="29" t="s">
        <v>15955</v>
      </c>
      <c r="F8090" s="30" t="s">
        <v>36873</v>
      </c>
    </row>
    <row r="8091" spans="1:6" ht="43.2" hidden="1" x14ac:dyDescent="0.3">
      <c r="A8091" s="29">
        <v>19</v>
      </c>
      <c r="B8091" s="30" t="s">
        <v>35838</v>
      </c>
      <c r="C8091" s="29" t="s">
        <v>36871</v>
      </c>
      <c r="D8091" s="30" t="s">
        <v>36872</v>
      </c>
      <c r="E8091" s="29" t="s">
        <v>15957</v>
      </c>
      <c r="F8091" s="30" t="s">
        <v>36874</v>
      </c>
    </row>
    <row r="8092" spans="1:6" ht="43.2" hidden="1" x14ac:dyDescent="0.3">
      <c r="A8092" s="29">
        <v>19</v>
      </c>
      <c r="B8092" s="30" t="s">
        <v>35838</v>
      </c>
      <c r="C8092" s="29" t="s">
        <v>36871</v>
      </c>
      <c r="D8092" s="30" t="s">
        <v>36872</v>
      </c>
      <c r="E8092" s="29" t="s">
        <v>15959</v>
      </c>
      <c r="F8092" s="30" t="s">
        <v>36875</v>
      </c>
    </row>
    <row r="8093" spans="1:6" ht="43.2" hidden="1" x14ac:dyDescent="0.3">
      <c r="A8093" s="29">
        <v>19</v>
      </c>
      <c r="B8093" s="30" t="s">
        <v>35838</v>
      </c>
      <c r="C8093" s="29" t="s">
        <v>36871</v>
      </c>
      <c r="D8093" s="30" t="s">
        <v>36872</v>
      </c>
      <c r="E8093" s="29" t="s">
        <v>15961</v>
      </c>
      <c r="F8093" s="30" t="s">
        <v>36876</v>
      </c>
    </row>
    <row r="8094" spans="1:6" ht="43.2" hidden="1" x14ac:dyDescent="0.3">
      <c r="A8094" s="29">
        <v>19</v>
      </c>
      <c r="B8094" s="30" t="s">
        <v>35838</v>
      </c>
      <c r="C8094" s="29" t="s">
        <v>36871</v>
      </c>
      <c r="D8094" s="30" t="s">
        <v>36872</v>
      </c>
      <c r="E8094" s="29" t="s">
        <v>15963</v>
      </c>
      <c r="F8094" s="30" t="s">
        <v>36877</v>
      </c>
    </row>
    <row r="8095" spans="1:6" ht="43.2" hidden="1" x14ac:dyDescent="0.3">
      <c r="A8095" s="29">
        <v>19</v>
      </c>
      <c r="B8095" s="30" t="s">
        <v>35838</v>
      </c>
      <c r="C8095" s="29" t="s">
        <v>36871</v>
      </c>
      <c r="D8095" s="30" t="s">
        <v>36872</v>
      </c>
      <c r="E8095" s="29" t="s">
        <v>15965</v>
      </c>
      <c r="F8095" s="30" t="s">
        <v>36878</v>
      </c>
    </row>
    <row r="8096" spans="1:6" ht="43.2" hidden="1" x14ac:dyDescent="0.3">
      <c r="A8096" s="29">
        <v>19</v>
      </c>
      <c r="B8096" s="30" t="s">
        <v>35838</v>
      </c>
      <c r="C8096" s="29" t="s">
        <v>36871</v>
      </c>
      <c r="D8096" s="30" t="s">
        <v>36872</v>
      </c>
      <c r="E8096" s="29" t="s">
        <v>15967</v>
      </c>
      <c r="F8096" s="30" t="s">
        <v>36879</v>
      </c>
    </row>
    <row r="8097" spans="1:6" ht="43.2" hidden="1" x14ac:dyDescent="0.3">
      <c r="A8097" s="29">
        <v>19</v>
      </c>
      <c r="B8097" s="30" t="s">
        <v>35838</v>
      </c>
      <c r="C8097" s="29" t="s">
        <v>36871</v>
      </c>
      <c r="D8097" s="30" t="s">
        <v>36872</v>
      </c>
      <c r="E8097" s="29" t="s">
        <v>15969</v>
      </c>
      <c r="F8097" s="30" t="s">
        <v>36880</v>
      </c>
    </row>
    <row r="8098" spans="1:6" ht="43.2" hidden="1" x14ac:dyDescent="0.3">
      <c r="A8098" s="29">
        <v>19</v>
      </c>
      <c r="B8098" s="30" t="s">
        <v>35838</v>
      </c>
      <c r="C8098" s="29" t="s">
        <v>36881</v>
      </c>
      <c r="D8098" s="30" t="s">
        <v>36882</v>
      </c>
      <c r="E8098" s="29" t="s">
        <v>15971</v>
      </c>
      <c r="F8098" s="30" t="s">
        <v>36883</v>
      </c>
    </row>
    <row r="8099" spans="1:6" ht="43.2" hidden="1" x14ac:dyDescent="0.3">
      <c r="A8099" s="29">
        <v>19</v>
      </c>
      <c r="B8099" s="30" t="s">
        <v>35838</v>
      </c>
      <c r="C8099" s="29" t="s">
        <v>36881</v>
      </c>
      <c r="D8099" s="30" t="s">
        <v>36882</v>
      </c>
      <c r="E8099" s="29" t="s">
        <v>15973</v>
      </c>
      <c r="F8099" s="30" t="s">
        <v>36884</v>
      </c>
    </row>
    <row r="8100" spans="1:6" ht="43.2" hidden="1" x14ac:dyDescent="0.3">
      <c r="A8100" s="29">
        <v>19</v>
      </c>
      <c r="B8100" s="30" t="s">
        <v>35838</v>
      </c>
      <c r="C8100" s="29" t="s">
        <v>36881</v>
      </c>
      <c r="D8100" s="30" t="s">
        <v>36882</v>
      </c>
      <c r="E8100" s="29" t="s">
        <v>15975</v>
      </c>
      <c r="F8100" s="30" t="s">
        <v>36885</v>
      </c>
    </row>
    <row r="8101" spans="1:6" ht="43.2" hidden="1" x14ac:dyDescent="0.3">
      <c r="A8101" s="29">
        <v>19</v>
      </c>
      <c r="B8101" s="30" t="s">
        <v>35838</v>
      </c>
      <c r="C8101" s="29" t="s">
        <v>36881</v>
      </c>
      <c r="D8101" s="30" t="s">
        <v>36882</v>
      </c>
      <c r="E8101" s="29" t="s">
        <v>15977</v>
      </c>
      <c r="F8101" s="30" t="s">
        <v>36886</v>
      </c>
    </row>
    <row r="8102" spans="1:6" ht="43.2" hidden="1" x14ac:dyDescent="0.3">
      <c r="A8102" s="29">
        <v>19</v>
      </c>
      <c r="B8102" s="30" t="s">
        <v>35838</v>
      </c>
      <c r="C8102" s="29" t="s">
        <v>36881</v>
      </c>
      <c r="D8102" s="30" t="s">
        <v>36882</v>
      </c>
      <c r="E8102" s="29" t="s">
        <v>15979</v>
      </c>
      <c r="F8102" s="30" t="s">
        <v>36887</v>
      </c>
    </row>
    <row r="8103" spans="1:6" ht="43.2" hidden="1" x14ac:dyDescent="0.3">
      <c r="A8103" s="29">
        <v>19</v>
      </c>
      <c r="B8103" s="30" t="s">
        <v>35838</v>
      </c>
      <c r="C8103" s="29" t="s">
        <v>36881</v>
      </c>
      <c r="D8103" s="30" t="s">
        <v>36882</v>
      </c>
      <c r="E8103" s="29" t="s">
        <v>15981</v>
      </c>
      <c r="F8103" s="30" t="s">
        <v>36888</v>
      </c>
    </row>
    <row r="8104" spans="1:6" ht="43.2" hidden="1" x14ac:dyDescent="0.3">
      <c r="A8104" s="29">
        <v>19</v>
      </c>
      <c r="B8104" s="30" t="s">
        <v>35838</v>
      </c>
      <c r="C8104" s="29" t="s">
        <v>36881</v>
      </c>
      <c r="D8104" s="30" t="s">
        <v>36882</v>
      </c>
      <c r="E8104" s="29" t="s">
        <v>15983</v>
      </c>
      <c r="F8104" s="30" t="s">
        <v>36889</v>
      </c>
    </row>
    <row r="8105" spans="1:6" ht="43.2" hidden="1" x14ac:dyDescent="0.3">
      <c r="A8105" s="29">
        <v>19</v>
      </c>
      <c r="B8105" s="30" t="s">
        <v>35838</v>
      </c>
      <c r="C8105" s="29" t="s">
        <v>36881</v>
      </c>
      <c r="D8105" s="30" t="s">
        <v>36882</v>
      </c>
      <c r="E8105" s="29" t="s">
        <v>15985</v>
      </c>
      <c r="F8105" s="30" t="s">
        <v>36890</v>
      </c>
    </row>
    <row r="8106" spans="1:6" ht="43.2" hidden="1" x14ac:dyDescent="0.3">
      <c r="A8106" s="29">
        <v>19</v>
      </c>
      <c r="B8106" s="30" t="s">
        <v>35838</v>
      </c>
      <c r="C8106" s="29" t="s">
        <v>36881</v>
      </c>
      <c r="D8106" s="30" t="s">
        <v>36882</v>
      </c>
      <c r="E8106" s="29" t="s">
        <v>15987</v>
      </c>
      <c r="F8106" s="30" t="s">
        <v>36891</v>
      </c>
    </row>
    <row r="8107" spans="1:6" ht="43.2" hidden="1" x14ac:dyDescent="0.3">
      <c r="A8107" s="29">
        <v>19</v>
      </c>
      <c r="B8107" s="30" t="s">
        <v>35838</v>
      </c>
      <c r="C8107" s="29" t="s">
        <v>36881</v>
      </c>
      <c r="D8107" s="30" t="s">
        <v>36882</v>
      </c>
      <c r="E8107" s="29" t="s">
        <v>15989</v>
      </c>
      <c r="F8107" s="30" t="s">
        <v>36892</v>
      </c>
    </row>
    <row r="8108" spans="1:6" ht="43.2" hidden="1" x14ac:dyDescent="0.3">
      <c r="A8108" s="29">
        <v>19</v>
      </c>
      <c r="B8108" s="30" t="s">
        <v>35838</v>
      </c>
      <c r="C8108" s="29" t="s">
        <v>36893</v>
      </c>
      <c r="D8108" s="30" t="s">
        <v>36894</v>
      </c>
      <c r="E8108" s="29" t="s">
        <v>15991</v>
      </c>
      <c r="F8108" s="30" t="s">
        <v>36895</v>
      </c>
    </row>
    <row r="8109" spans="1:6" ht="43.2" hidden="1" x14ac:dyDescent="0.3">
      <c r="A8109" s="29">
        <v>19</v>
      </c>
      <c r="B8109" s="30" t="s">
        <v>35838</v>
      </c>
      <c r="C8109" s="29" t="s">
        <v>36893</v>
      </c>
      <c r="D8109" s="30" t="s">
        <v>36894</v>
      </c>
      <c r="E8109" s="29" t="s">
        <v>15993</v>
      </c>
      <c r="F8109" s="30" t="s">
        <v>36896</v>
      </c>
    </row>
    <row r="8110" spans="1:6" ht="43.2" hidden="1" x14ac:dyDescent="0.3">
      <c r="A8110" s="29">
        <v>19</v>
      </c>
      <c r="B8110" s="30" t="s">
        <v>35838</v>
      </c>
      <c r="C8110" s="29" t="s">
        <v>36893</v>
      </c>
      <c r="D8110" s="30" t="s">
        <v>36894</v>
      </c>
      <c r="E8110" s="29" t="s">
        <v>15995</v>
      </c>
      <c r="F8110" s="30" t="s">
        <v>36897</v>
      </c>
    </row>
    <row r="8111" spans="1:6" ht="43.2" hidden="1" x14ac:dyDescent="0.3">
      <c r="A8111" s="29">
        <v>19</v>
      </c>
      <c r="B8111" s="30" t="s">
        <v>35838</v>
      </c>
      <c r="C8111" s="29" t="s">
        <v>36893</v>
      </c>
      <c r="D8111" s="30" t="s">
        <v>36894</v>
      </c>
      <c r="E8111" s="29" t="s">
        <v>15997</v>
      </c>
      <c r="F8111" s="30" t="s">
        <v>36898</v>
      </c>
    </row>
    <row r="8112" spans="1:6" ht="43.2" hidden="1" x14ac:dyDescent="0.3">
      <c r="A8112" s="29">
        <v>19</v>
      </c>
      <c r="B8112" s="30" t="s">
        <v>35838</v>
      </c>
      <c r="C8112" s="29" t="s">
        <v>36893</v>
      </c>
      <c r="D8112" s="30" t="s">
        <v>36894</v>
      </c>
      <c r="E8112" s="29" t="s">
        <v>15999</v>
      </c>
      <c r="F8112" s="30" t="s">
        <v>36899</v>
      </c>
    </row>
    <row r="8113" spans="1:6" ht="43.2" hidden="1" x14ac:dyDescent="0.3">
      <c r="A8113" s="29">
        <v>19</v>
      </c>
      <c r="B8113" s="30" t="s">
        <v>35838</v>
      </c>
      <c r="C8113" s="29" t="s">
        <v>36893</v>
      </c>
      <c r="D8113" s="30" t="s">
        <v>36894</v>
      </c>
      <c r="E8113" s="29" t="s">
        <v>16001</v>
      </c>
      <c r="F8113" s="30" t="s">
        <v>36900</v>
      </c>
    </row>
    <row r="8114" spans="1:6" ht="43.2" hidden="1" x14ac:dyDescent="0.3">
      <c r="A8114" s="29">
        <v>19</v>
      </c>
      <c r="B8114" s="30" t="s">
        <v>35838</v>
      </c>
      <c r="C8114" s="29" t="s">
        <v>36893</v>
      </c>
      <c r="D8114" s="30" t="s">
        <v>36894</v>
      </c>
      <c r="E8114" s="29" t="s">
        <v>16003</v>
      </c>
      <c r="F8114" s="30" t="s">
        <v>36901</v>
      </c>
    </row>
    <row r="8115" spans="1:6" ht="43.2" hidden="1" x14ac:dyDescent="0.3">
      <c r="A8115" s="29">
        <v>19</v>
      </c>
      <c r="B8115" s="30" t="s">
        <v>35838</v>
      </c>
      <c r="C8115" s="29" t="s">
        <v>36893</v>
      </c>
      <c r="D8115" s="30" t="s">
        <v>36894</v>
      </c>
      <c r="E8115" s="29" t="s">
        <v>16005</v>
      </c>
      <c r="F8115" s="30" t="s">
        <v>36902</v>
      </c>
    </row>
    <row r="8116" spans="1:6" ht="43.2" hidden="1" x14ac:dyDescent="0.3">
      <c r="A8116" s="29">
        <v>19</v>
      </c>
      <c r="B8116" s="30" t="s">
        <v>35838</v>
      </c>
      <c r="C8116" s="29" t="s">
        <v>36903</v>
      </c>
      <c r="D8116" s="30" t="s">
        <v>36904</v>
      </c>
      <c r="E8116" s="29" t="s">
        <v>16007</v>
      </c>
      <c r="F8116" s="30" t="s">
        <v>36905</v>
      </c>
    </row>
    <row r="8117" spans="1:6" ht="43.2" hidden="1" x14ac:dyDescent="0.3">
      <c r="A8117" s="29">
        <v>19</v>
      </c>
      <c r="B8117" s="30" t="s">
        <v>35838</v>
      </c>
      <c r="C8117" s="29" t="s">
        <v>36903</v>
      </c>
      <c r="D8117" s="30" t="s">
        <v>36904</v>
      </c>
      <c r="E8117" s="29" t="s">
        <v>16009</v>
      </c>
      <c r="F8117" s="30" t="s">
        <v>36906</v>
      </c>
    </row>
    <row r="8118" spans="1:6" ht="43.2" hidden="1" x14ac:dyDescent="0.3">
      <c r="A8118" s="29">
        <v>19</v>
      </c>
      <c r="B8118" s="30" t="s">
        <v>35838</v>
      </c>
      <c r="C8118" s="29" t="s">
        <v>36903</v>
      </c>
      <c r="D8118" s="30" t="s">
        <v>36904</v>
      </c>
      <c r="E8118" s="29" t="s">
        <v>16011</v>
      </c>
      <c r="F8118" s="30" t="s">
        <v>36907</v>
      </c>
    </row>
    <row r="8119" spans="1:6" ht="43.2" hidden="1" x14ac:dyDescent="0.3">
      <c r="A8119" s="29">
        <v>19</v>
      </c>
      <c r="B8119" s="30" t="s">
        <v>35838</v>
      </c>
      <c r="C8119" s="29" t="s">
        <v>36903</v>
      </c>
      <c r="D8119" s="30" t="s">
        <v>36904</v>
      </c>
      <c r="E8119" s="29" t="s">
        <v>16013</v>
      </c>
      <c r="F8119" s="30" t="s">
        <v>36908</v>
      </c>
    </row>
    <row r="8120" spans="1:6" ht="43.2" hidden="1" x14ac:dyDescent="0.3">
      <c r="A8120" s="29">
        <v>19</v>
      </c>
      <c r="B8120" s="30" t="s">
        <v>35838</v>
      </c>
      <c r="C8120" s="29" t="s">
        <v>36903</v>
      </c>
      <c r="D8120" s="30" t="s">
        <v>36904</v>
      </c>
      <c r="E8120" s="29" t="s">
        <v>16015</v>
      </c>
      <c r="F8120" s="30" t="s">
        <v>36909</v>
      </c>
    </row>
    <row r="8121" spans="1:6" ht="43.2" hidden="1" x14ac:dyDescent="0.3">
      <c r="A8121" s="29">
        <v>19</v>
      </c>
      <c r="B8121" s="30" t="s">
        <v>35838</v>
      </c>
      <c r="C8121" s="29" t="s">
        <v>36903</v>
      </c>
      <c r="D8121" s="30" t="s">
        <v>36904</v>
      </c>
      <c r="E8121" s="29" t="s">
        <v>16017</v>
      </c>
      <c r="F8121" s="30" t="s">
        <v>36910</v>
      </c>
    </row>
    <row r="8122" spans="1:6" ht="43.2" hidden="1" x14ac:dyDescent="0.3">
      <c r="A8122" s="29">
        <v>19</v>
      </c>
      <c r="B8122" s="30" t="s">
        <v>35838</v>
      </c>
      <c r="C8122" s="29" t="s">
        <v>36903</v>
      </c>
      <c r="D8122" s="30" t="s">
        <v>36904</v>
      </c>
      <c r="E8122" s="29" t="s">
        <v>16019</v>
      </c>
      <c r="F8122" s="30" t="s">
        <v>36911</v>
      </c>
    </row>
    <row r="8123" spans="1:6" ht="43.2" hidden="1" x14ac:dyDescent="0.3">
      <c r="A8123" s="29">
        <v>19</v>
      </c>
      <c r="B8123" s="30" t="s">
        <v>35838</v>
      </c>
      <c r="C8123" s="29" t="s">
        <v>36903</v>
      </c>
      <c r="D8123" s="30" t="s">
        <v>36904</v>
      </c>
      <c r="E8123" s="29" t="s">
        <v>16021</v>
      </c>
      <c r="F8123" s="30" t="s">
        <v>36912</v>
      </c>
    </row>
    <row r="8124" spans="1:6" ht="43.2" hidden="1" x14ac:dyDescent="0.3">
      <c r="A8124" s="29">
        <v>19</v>
      </c>
      <c r="B8124" s="30" t="s">
        <v>35838</v>
      </c>
      <c r="C8124" s="29" t="s">
        <v>36913</v>
      </c>
      <c r="D8124" s="30" t="s">
        <v>36914</v>
      </c>
      <c r="E8124" s="29" t="s">
        <v>16023</v>
      </c>
      <c r="F8124" s="30" t="s">
        <v>36915</v>
      </c>
    </row>
    <row r="8125" spans="1:6" ht="43.2" hidden="1" x14ac:dyDescent="0.3">
      <c r="A8125" s="29">
        <v>19</v>
      </c>
      <c r="B8125" s="30" t="s">
        <v>35838</v>
      </c>
      <c r="C8125" s="29" t="s">
        <v>36913</v>
      </c>
      <c r="D8125" s="30" t="s">
        <v>36914</v>
      </c>
      <c r="E8125" s="29" t="s">
        <v>16025</v>
      </c>
      <c r="F8125" s="30" t="s">
        <v>36916</v>
      </c>
    </row>
    <row r="8126" spans="1:6" ht="43.2" hidden="1" x14ac:dyDescent="0.3">
      <c r="A8126" s="29">
        <v>19</v>
      </c>
      <c r="B8126" s="30" t="s">
        <v>35838</v>
      </c>
      <c r="C8126" s="29" t="s">
        <v>36913</v>
      </c>
      <c r="D8126" s="30" t="s">
        <v>36914</v>
      </c>
      <c r="E8126" s="29" t="s">
        <v>16027</v>
      </c>
      <c r="F8126" s="30" t="s">
        <v>36917</v>
      </c>
    </row>
    <row r="8127" spans="1:6" ht="43.2" hidden="1" x14ac:dyDescent="0.3">
      <c r="A8127" s="29">
        <v>19</v>
      </c>
      <c r="B8127" s="30" t="s">
        <v>35838</v>
      </c>
      <c r="C8127" s="29" t="s">
        <v>36913</v>
      </c>
      <c r="D8127" s="30" t="s">
        <v>36914</v>
      </c>
      <c r="E8127" s="29" t="s">
        <v>16029</v>
      </c>
      <c r="F8127" s="30" t="s">
        <v>36918</v>
      </c>
    </row>
    <row r="8128" spans="1:6" ht="43.2" hidden="1" x14ac:dyDescent="0.3">
      <c r="A8128" s="29">
        <v>19</v>
      </c>
      <c r="B8128" s="30" t="s">
        <v>35838</v>
      </c>
      <c r="C8128" s="29" t="s">
        <v>36913</v>
      </c>
      <c r="D8128" s="30" t="s">
        <v>36914</v>
      </c>
      <c r="E8128" s="29" t="s">
        <v>16031</v>
      </c>
      <c r="F8128" s="30" t="s">
        <v>36919</v>
      </c>
    </row>
    <row r="8129" spans="1:6" ht="43.2" hidden="1" x14ac:dyDescent="0.3">
      <c r="A8129" s="29">
        <v>19</v>
      </c>
      <c r="B8129" s="30" t="s">
        <v>35838</v>
      </c>
      <c r="C8129" s="29" t="s">
        <v>36913</v>
      </c>
      <c r="D8129" s="30" t="s">
        <v>36914</v>
      </c>
      <c r="E8129" s="29" t="s">
        <v>16033</v>
      </c>
      <c r="F8129" s="30" t="s">
        <v>36920</v>
      </c>
    </row>
    <row r="8130" spans="1:6" ht="43.2" hidden="1" x14ac:dyDescent="0.3">
      <c r="A8130" s="29">
        <v>19</v>
      </c>
      <c r="B8130" s="30" t="s">
        <v>35838</v>
      </c>
      <c r="C8130" s="29" t="s">
        <v>36913</v>
      </c>
      <c r="D8130" s="30" t="s">
        <v>36914</v>
      </c>
      <c r="E8130" s="29" t="s">
        <v>16035</v>
      </c>
      <c r="F8130" s="30" t="s">
        <v>36921</v>
      </c>
    </row>
    <row r="8131" spans="1:6" ht="43.2" hidden="1" x14ac:dyDescent="0.3">
      <c r="A8131" s="29">
        <v>19</v>
      </c>
      <c r="B8131" s="30" t="s">
        <v>35838</v>
      </c>
      <c r="C8131" s="29" t="s">
        <v>36913</v>
      </c>
      <c r="D8131" s="30" t="s">
        <v>36914</v>
      </c>
      <c r="E8131" s="29" t="s">
        <v>16037</v>
      </c>
      <c r="F8131" s="30" t="s">
        <v>36922</v>
      </c>
    </row>
    <row r="8132" spans="1:6" ht="43.2" hidden="1" x14ac:dyDescent="0.3">
      <c r="A8132" s="29">
        <v>19</v>
      </c>
      <c r="B8132" s="30" t="s">
        <v>35838</v>
      </c>
      <c r="C8132" s="29" t="s">
        <v>36913</v>
      </c>
      <c r="D8132" s="30" t="s">
        <v>36914</v>
      </c>
      <c r="E8132" s="29" t="s">
        <v>16039</v>
      </c>
      <c r="F8132" s="30" t="s">
        <v>36923</v>
      </c>
    </row>
    <row r="8133" spans="1:6" ht="43.2" hidden="1" x14ac:dyDescent="0.3">
      <c r="A8133" s="29">
        <v>19</v>
      </c>
      <c r="B8133" s="30" t="s">
        <v>35838</v>
      </c>
      <c r="C8133" s="29" t="s">
        <v>36913</v>
      </c>
      <c r="D8133" s="30" t="s">
        <v>36914</v>
      </c>
      <c r="E8133" s="29" t="s">
        <v>16041</v>
      </c>
      <c r="F8133" s="30" t="s">
        <v>36924</v>
      </c>
    </row>
    <row r="8134" spans="1:6" ht="43.2" hidden="1" x14ac:dyDescent="0.3">
      <c r="A8134" s="29">
        <v>19</v>
      </c>
      <c r="B8134" s="30" t="s">
        <v>35838</v>
      </c>
      <c r="C8134" s="29" t="s">
        <v>36925</v>
      </c>
      <c r="D8134" s="30" t="s">
        <v>36926</v>
      </c>
      <c r="E8134" s="29" t="s">
        <v>16043</v>
      </c>
      <c r="F8134" s="30" t="s">
        <v>36927</v>
      </c>
    </row>
    <row r="8135" spans="1:6" ht="43.2" hidden="1" x14ac:dyDescent="0.3">
      <c r="A8135" s="29">
        <v>19</v>
      </c>
      <c r="B8135" s="30" t="s">
        <v>35838</v>
      </c>
      <c r="C8135" s="29" t="s">
        <v>36925</v>
      </c>
      <c r="D8135" s="30" t="s">
        <v>36926</v>
      </c>
      <c r="E8135" s="29" t="s">
        <v>16045</v>
      </c>
      <c r="F8135" s="30" t="s">
        <v>36928</v>
      </c>
    </row>
    <row r="8136" spans="1:6" ht="43.2" hidden="1" x14ac:dyDescent="0.3">
      <c r="A8136" s="29">
        <v>19</v>
      </c>
      <c r="B8136" s="30" t="s">
        <v>35838</v>
      </c>
      <c r="C8136" s="29" t="s">
        <v>36925</v>
      </c>
      <c r="D8136" s="30" t="s">
        <v>36926</v>
      </c>
      <c r="E8136" s="29" t="s">
        <v>16047</v>
      </c>
      <c r="F8136" s="30" t="s">
        <v>36929</v>
      </c>
    </row>
    <row r="8137" spans="1:6" ht="43.2" hidden="1" x14ac:dyDescent="0.3">
      <c r="A8137" s="29">
        <v>19</v>
      </c>
      <c r="B8137" s="30" t="s">
        <v>35838</v>
      </c>
      <c r="C8137" s="29" t="s">
        <v>36925</v>
      </c>
      <c r="D8137" s="30" t="s">
        <v>36926</v>
      </c>
      <c r="E8137" s="29" t="s">
        <v>16049</v>
      </c>
      <c r="F8137" s="30" t="s">
        <v>36930</v>
      </c>
    </row>
    <row r="8138" spans="1:6" ht="43.2" hidden="1" x14ac:dyDescent="0.3">
      <c r="A8138" s="29">
        <v>19</v>
      </c>
      <c r="B8138" s="30" t="s">
        <v>35838</v>
      </c>
      <c r="C8138" s="29" t="s">
        <v>36925</v>
      </c>
      <c r="D8138" s="30" t="s">
        <v>36926</v>
      </c>
      <c r="E8138" s="29" t="s">
        <v>16051</v>
      </c>
      <c r="F8138" s="30" t="s">
        <v>36931</v>
      </c>
    </row>
    <row r="8139" spans="1:6" ht="43.2" hidden="1" x14ac:dyDescent="0.3">
      <c r="A8139" s="29">
        <v>19</v>
      </c>
      <c r="B8139" s="30" t="s">
        <v>35838</v>
      </c>
      <c r="C8139" s="29" t="s">
        <v>36925</v>
      </c>
      <c r="D8139" s="30" t="s">
        <v>36926</v>
      </c>
      <c r="E8139" s="29" t="s">
        <v>16053</v>
      </c>
      <c r="F8139" s="30" t="s">
        <v>36932</v>
      </c>
    </row>
    <row r="8140" spans="1:6" ht="43.2" hidden="1" x14ac:dyDescent="0.3">
      <c r="A8140" s="29">
        <v>19</v>
      </c>
      <c r="B8140" s="30" t="s">
        <v>35838</v>
      </c>
      <c r="C8140" s="29" t="s">
        <v>36925</v>
      </c>
      <c r="D8140" s="30" t="s">
        <v>36926</v>
      </c>
      <c r="E8140" s="29" t="s">
        <v>16055</v>
      </c>
      <c r="F8140" s="30" t="s">
        <v>36933</v>
      </c>
    </row>
    <row r="8141" spans="1:6" ht="43.2" hidden="1" x14ac:dyDescent="0.3">
      <c r="A8141" s="29">
        <v>19</v>
      </c>
      <c r="B8141" s="30" t="s">
        <v>35838</v>
      </c>
      <c r="C8141" s="29" t="s">
        <v>36925</v>
      </c>
      <c r="D8141" s="30" t="s">
        <v>36926</v>
      </c>
      <c r="E8141" s="29" t="s">
        <v>16057</v>
      </c>
      <c r="F8141" s="30" t="s">
        <v>36934</v>
      </c>
    </row>
    <row r="8142" spans="1:6" ht="43.2" hidden="1" x14ac:dyDescent="0.3">
      <c r="A8142" s="29">
        <v>19</v>
      </c>
      <c r="B8142" s="30" t="s">
        <v>35838</v>
      </c>
      <c r="C8142" s="29" t="s">
        <v>36925</v>
      </c>
      <c r="D8142" s="30" t="s">
        <v>36926</v>
      </c>
      <c r="E8142" s="29" t="s">
        <v>16059</v>
      </c>
      <c r="F8142" s="30" t="s">
        <v>36935</v>
      </c>
    </row>
    <row r="8143" spans="1:6" ht="43.2" hidden="1" x14ac:dyDescent="0.3">
      <c r="A8143" s="29">
        <v>19</v>
      </c>
      <c r="B8143" s="30" t="s">
        <v>35838</v>
      </c>
      <c r="C8143" s="29" t="s">
        <v>36925</v>
      </c>
      <c r="D8143" s="30" t="s">
        <v>36926</v>
      </c>
      <c r="E8143" s="29" t="s">
        <v>16061</v>
      </c>
      <c r="F8143" s="30" t="s">
        <v>36936</v>
      </c>
    </row>
    <row r="8144" spans="1:6" ht="43.2" hidden="1" x14ac:dyDescent="0.3">
      <c r="A8144" s="29">
        <v>19</v>
      </c>
      <c r="B8144" s="30" t="s">
        <v>35838</v>
      </c>
      <c r="C8144" s="29" t="s">
        <v>36937</v>
      </c>
      <c r="D8144" s="30" t="s">
        <v>36938</v>
      </c>
      <c r="E8144" s="29" t="s">
        <v>16063</v>
      </c>
      <c r="F8144" s="30" t="s">
        <v>36939</v>
      </c>
    </row>
    <row r="8145" spans="1:6" ht="43.2" hidden="1" x14ac:dyDescent="0.3">
      <c r="A8145" s="29">
        <v>19</v>
      </c>
      <c r="B8145" s="30" t="s">
        <v>35838</v>
      </c>
      <c r="C8145" s="29" t="s">
        <v>36937</v>
      </c>
      <c r="D8145" s="30" t="s">
        <v>36938</v>
      </c>
      <c r="E8145" s="29" t="s">
        <v>16065</v>
      </c>
      <c r="F8145" s="30" t="s">
        <v>36940</v>
      </c>
    </row>
    <row r="8146" spans="1:6" ht="43.2" hidden="1" x14ac:dyDescent="0.3">
      <c r="A8146" s="29">
        <v>19</v>
      </c>
      <c r="B8146" s="30" t="s">
        <v>35838</v>
      </c>
      <c r="C8146" s="29" t="s">
        <v>36937</v>
      </c>
      <c r="D8146" s="30" t="s">
        <v>36938</v>
      </c>
      <c r="E8146" s="29" t="s">
        <v>16067</v>
      </c>
      <c r="F8146" s="30" t="s">
        <v>36941</v>
      </c>
    </row>
    <row r="8147" spans="1:6" ht="43.2" hidden="1" x14ac:dyDescent="0.3">
      <c r="A8147" s="29">
        <v>19</v>
      </c>
      <c r="B8147" s="30" t="s">
        <v>35838</v>
      </c>
      <c r="C8147" s="29" t="s">
        <v>36937</v>
      </c>
      <c r="D8147" s="30" t="s">
        <v>36938</v>
      </c>
      <c r="E8147" s="29" t="s">
        <v>16069</v>
      </c>
      <c r="F8147" s="30" t="s">
        <v>36942</v>
      </c>
    </row>
    <row r="8148" spans="1:6" ht="43.2" hidden="1" x14ac:dyDescent="0.3">
      <c r="A8148" s="29">
        <v>19</v>
      </c>
      <c r="B8148" s="30" t="s">
        <v>35838</v>
      </c>
      <c r="C8148" s="29" t="s">
        <v>36937</v>
      </c>
      <c r="D8148" s="30" t="s">
        <v>36938</v>
      </c>
      <c r="E8148" s="29" t="s">
        <v>16071</v>
      </c>
      <c r="F8148" s="30" t="s">
        <v>36943</v>
      </c>
    </row>
    <row r="8149" spans="1:6" ht="43.2" hidden="1" x14ac:dyDescent="0.3">
      <c r="A8149" s="29">
        <v>19</v>
      </c>
      <c r="B8149" s="30" t="s">
        <v>35838</v>
      </c>
      <c r="C8149" s="29" t="s">
        <v>36937</v>
      </c>
      <c r="D8149" s="30" t="s">
        <v>36938</v>
      </c>
      <c r="E8149" s="29" t="s">
        <v>16073</v>
      </c>
      <c r="F8149" s="30" t="s">
        <v>36944</v>
      </c>
    </row>
    <row r="8150" spans="1:6" ht="43.2" hidden="1" x14ac:dyDescent="0.3">
      <c r="A8150" s="29">
        <v>19</v>
      </c>
      <c r="B8150" s="30" t="s">
        <v>35838</v>
      </c>
      <c r="C8150" s="29" t="s">
        <v>36937</v>
      </c>
      <c r="D8150" s="30" t="s">
        <v>36938</v>
      </c>
      <c r="E8150" s="29" t="s">
        <v>16075</v>
      </c>
      <c r="F8150" s="30" t="s">
        <v>36945</v>
      </c>
    </row>
    <row r="8151" spans="1:6" ht="43.2" hidden="1" x14ac:dyDescent="0.3">
      <c r="A8151" s="29">
        <v>19</v>
      </c>
      <c r="B8151" s="30" t="s">
        <v>35838</v>
      </c>
      <c r="C8151" s="29" t="s">
        <v>36937</v>
      </c>
      <c r="D8151" s="30" t="s">
        <v>36938</v>
      </c>
      <c r="E8151" s="29" t="s">
        <v>16077</v>
      </c>
      <c r="F8151" s="30" t="s">
        <v>36946</v>
      </c>
    </row>
    <row r="8152" spans="1:6" ht="43.2" hidden="1" x14ac:dyDescent="0.3">
      <c r="A8152" s="29">
        <v>19</v>
      </c>
      <c r="B8152" s="30" t="s">
        <v>35838</v>
      </c>
      <c r="C8152" s="29" t="s">
        <v>36937</v>
      </c>
      <c r="D8152" s="30" t="s">
        <v>36938</v>
      </c>
      <c r="E8152" s="29" t="s">
        <v>16079</v>
      </c>
      <c r="F8152" s="30" t="s">
        <v>36947</v>
      </c>
    </row>
    <row r="8153" spans="1:6" ht="43.2" hidden="1" x14ac:dyDescent="0.3">
      <c r="A8153" s="29">
        <v>19</v>
      </c>
      <c r="B8153" s="30" t="s">
        <v>35838</v>
      </c>
      <c r="C8153" s="29" t="s">
        <v>36937</v>
      </c>
      <c r="D8153" s="30" t="s">
        <v>36938</v>
      </c>
      <c r="E8153" s="29" t="s">
        <v>16081</v>
      </c>
      <c r="F8153" s="30" t="s">
        <v>36948</v>
      </c>
    </row>
    <row r="8154" spans="1:6" ht="43.2" hidden="1" x14ac:dyDescent="0.3">
      <c r="A8154" s="29">
        <v>19</v>
      </c>
      <c r="B8154" s="30" t="s">
        <v>35838</v>
      </c>
      <c r="C8154" s="29" t="s">
        <v>36949</v>
      </c>
      <c r="D8154" s="30" t="s">
        <v>36950</v>
      </c>
      <c r="E8154" s="29" t="s">
        <v>16083</v>
      </c>
      <c r="F8154" s="30" t="s">
        <v>36951</v>
      </c>
    </row>
    <row r="8155" spans="1:6" ht="43.2" hidden="1" x14ac:dyDescent="0.3">
      <c r="A8155" s="29">
        <v>19</v>
      </c>
      <c r="B8155" s="30" t="s">
        <v>35838</v>
      </c>
      <c r="C8155" s="29" t="s">
        <v>36949</v>
      </c>
      <c r="D8155" s="30" t="s">
        <v>36950</v>
      </c>
      <c r="E8155" s="29" t="s">
        <v>16085</v>
      </c>
      <c r="F8155" s="30" t="s">
        <v>36952</v>
      </c>
    </row>
    <row r="8156" spans="1:6" ht="43.2" hidden="1" x14ac:dyDescent="0.3">
      <c r="A8156" s="29">
        <v>19</v>
      </c>
      <c r="B8156" s="30" t="s">
        <v>35838</v>
      </c>
      <c r="C8156" s="29" t="s">
        <v>36949</v>
      </c>
      <c r="D8156" s="30" t="s">
        <v>36950</v>
      </c>
      <c r="E8156" s="29" t="s">
        <v>16087</v>
      </c>
      <c r="F8156" s="30" t="s">
        <v>36953</v>
      </c>
    </row>
    <row r="8157" spans="1:6" ht="43.2" hidden="1" x14ac:dyDescent="0.3">
      <c r="A8157" s="29">
        <v>19</v>
      </c>
      <c r="B8157" s="30" t="s">
        <v>35838</v>
      </c>
      <c r="C8157" s="29" t="s">
        <v>36949</v>
      </c>
      <c r="D8157" s="30" t="s">
        <v>36950</v>
      </c>
      <c r="E8157" s="29" t="s">
        <v>16089</v>
      </c>
      <c r="F8157" s="30" t="s">
        <v>36954</v>
      </c>
    </row>
    <row r="8158" spans="1:6" ht="43.2" hidden="1" x14ac:dyDescent="0.3">
      <c r="A8158" s="29">
        <v>19</v>
      </c>
      <c r="B8158" s="30" t="s">
        <v>35838</v>
      </c>
      <c r="C8158" s="29" t="s">
        <v>36949</v>
      </c>
      <c r="D8158" s="30" t="s">
        <v>36950</v>
      </c>
      <c r="E8158" s="29" t="s">
        <v>16091</v>
      </c>
      <c r="F8158" s="30" t="s">
        <v>36955</v>
      </c>
    </row>
    <row r="8159" spans="1:6" ht="43.2" hidden="1" x14ac:dyDescent="0.3">
      <c r="A8159" s="29">
        <v>19</v>
      </c>
      <c r="B8159" s="30" t="s">
        <v>35838</v>
      </c>
      <c r="C8159" s="29" t="s">
        <v>36949</v>
      </c>
      <c r="D8159" s="30" t="s">
        <v>36950</v>
      </c>
      <c r="E8159" s="29" t="s">
        <v>16093</v>
      </c>
      <c r="F8159" s="30" t="s">
        <v>36956</v>
      </c>
    </row>
    <row r="8160" spans="1:6" ht="43.2" hidden="1" x14ac:dyDescent="0.3">
      <c r="A8160" s="29">
        <v>19</v>
      </c>
      <c r="B8160" s="30" t="s">
        <v>35838</v>
      </c>
      <c r="C8160" s="29" t="s">
        <v>36949</v>
      </c>
      <c r="D8160" s="30" t="s">
        <v>36950</v>
      </c>
      <c r="E8160" s="29" t="s">
        <v>16095</v>
      </c>
      <c r="F8160" s="30" t="s">
        <v>36957</v>
      </c>
    </row>
    <row r="8161" spans="1:6" ht="43.2" hidden="1" x14ac:dyDescent="0.3">
      <c r="A8161" s="29">
        <v>19</v>
      </c>
      <c r="B8161" s="30" t="s">
        <v>35838</v>
      </c>
      <c r="C8161" s="29" t="s">
        <v>36949</v>
      </c>
      <c r="D8161" s="30" t="s">
        <v>36950</v>
      </c>
      <c r="E8161" s="29" t="s">
        <v>16097</v>
      </c>
      <c r="F8161" s="30" t="s">
        <v>36958</v>
      </c>
    </row>
    <row r="8162" spans="1:6" ht="43.2" hidden="1" x14ac:dyDescent="0.3">
      <c r="A8162" s="29">
        <v>19</v>
      </c>
      <c r="B8162" s="30" t="s">
        <v>35838</v>
      </c>
      <c r="C8162" s="29" t="s">
        <v>36949</v>
      </c>
      <c r="D8162" s="30" t="s">
        <v>36950</v>
      </c>
      <c r="E8162" s="29" t="s">
        <v>16099</v>
      </c>
      <c r="F8162" s="30" t="s">
        <v>36959</v>
      </c>
    </row>
    <row r="8163" spans="1:6" ht="43.2" hidden="1" x14ac:dyDescent="0.3">
      <c r="A8163" s="29">
        <v>19</v>
      </c>
      <c r="B8163" s="30" t="s">
        <v>35838</v>
      </c>
      <c r="C8163" s="29" t="s">
        <v>36949</v>
      </c>
      <c r="D8163" s="30" t="s">
        <v>36950</v>
      </c>
      <c r="E8163" s="29" t="s">
        <v>16101</v>
      </c>
      <c r="F8163" s="30" t="s">
        <v>36960</v>
      </c>
    </row>
    <row r="8164" spans="1:6" ht="43.2" hidden="1" x14ac:dyDescent="0.3">
      <c r="A8164" s="29">
        <v>19</v>
      </c>
      <c r="B8164" s="30" t="s">
        <v>35838</v>
      </c>
      <c r="C8164" s="29" t="s">
        <v>36961</v>
      </c>
      <c r="D8164" s="30" t="s">
        <v>36962</v>
      </c>
      <c r="E8164" s="29" t="s">
        <v>16103</v>
      </c>
      <c r="F8164" s="30" t="s">
        <v>36963</v>
      </c>
    </row>
    <row r="8165" spans="1:6" ht="43.2" hidden="1" x14ac:dyDescent="0.3">
      <c r="A8165" s="29">
        <v>19</v>
      </c>
      <c r="B8165" s="30" t="s">
        <v>35838</v>
      </c>
      <c r="C8165" s="29" t="s">
        <v>36961</v>
      </c>
      <c r="D8165" s="30" t="s">
        <v>36962</v>
      </c>
      <c r="E8165" s="29" t="s">
        <v>16105</v>
      </c>
      <c r="F8165" s="30" t="s">
        <v>36964</v>
      </c>
    </row>
    <row r="8166" spans="1:6" ht="43.2" hidden="1" x14ac:dyDescent="0.3">
      <c r="A8166" s="29">
        <v>19</v>
      </c>
      <c r="B8166" s="30" t="s">
        <v>35838</v>
      </c>
      <c r="C8166" s="29" t="s">
        <v>36961</v>
      </c>
      <c r="D8166" s="30" t="s">
        <v>36962</v>
      </c>
      <c r="E8166" s="29" t="s">
        <v>16107</v>
      </c>
      <c r="F8166" s="30" t="s">
        <v>36965</v>
      </c>
    </row>
    <row r="8167" spans="1:6" ht="43.2" hidden="1" x14ac:dyDescent="0.3">
      <c r="A8167" s="29">
        <v>19</v>
      </c>
      <c r="B8167" s="30" t="s">
        <v>35838</v>
      </c>
      <c r="C8167" s="29" t="s">
        <v>36961</v>
      </c>
      <c r="D8167" s="30" t="s">
        <v>36962</v>
      </c>
      <c r="E8167" s="29" t="s">
        <v>16109</v>
      </c>
      <c r="F8167" s="30" t="s">
        <v>36966</v>
      </c>
    </row>
    <row r="8168" spans="1:6" ht="43.2" hidden="1" x14ac:dyDescent="0.3">
      <c r="A8168" s="29">
        <v>19</v>
      </c>
      <c r="B8168" s="30" t="s">
        <v>35838</v>
      </c>
      <c r="C8168" s="29" t="s">
        <v>36961</v>
      </c>
      <c r="D8168" s="30" t="s">
        <v>36962</v>
      </c>
      <c r="E8168" s="29" t="s">
        <v>16111</v>
      </c>
      <c r="F8168" s="30" t="s">
        <v>36967</v>
      </c>
    </row>
    <row r="8169" spans="1:6" ht="43.2" hidden="1" x14ac:dyDescent="0.3">
      <c r="A8169" s="29">
        <v>19</v>
      </c>
      <c r="B8169" s="30" t="s">
        <v>35838</v>
      </c>
      <c r="C8169" s="29" t="s">
        <v>36961</v>
      </c>
      <c r="D8169" s="30" t="s">
        <v>36962</v>
      </c>
      <c r="E8169" s="29" t="s">
        <v>16113</v>
      </c>
      <c r="F8169" s="30" t="s">
        <v>36968</v>
      </c>
    </row>
    <row r="8170" spans="1:6" ht="43.2" hidden="1" x14ac:dyDescent="0.3">
      <c r="A8170" s="29">
        <v>19</v>
      </c>
      <c r="B8170" s="30" t="s">
        <v>35838</v>
      </c>
      <c r="C8170" s="29" t="s">
        <v>36961</v>
      </c>
      <c r="D8170" s="30" t="s">
        <v>36962</v>
      </c>
      <c r="E8170" s="29" t="s">
        <v>16115</v>
      </c>
      <c r="F8170" s="30" t="s">
        <v>36969</v>
      </c>
    </row>
    <row r="8171" spans="1:6" ht="43.2" hidden="1" x14ac:dyDescent="0.3">
      <c r="A8171" s="29">
        <v>19</v>
      </c>
      <c r="B8171" s="30" t="s">
        <v>35838</v>
      </c>
      <c r="C8171" s="29" t="s">
        <v>36961</v>
      </c>
      <c r="D8171" s="30" t="s">
        <v>36962</v>
      </c>
      <c r="E8171" s="29" t="s">
        <v>16117</v>
      </c>
      <c r="F8171" s="30" t="s">
        <v>36970</v>
      </c>
    </row>
    <row r="8172" spans="1:6" ht="43.2" hidden="1" x14ac:dyDescent="0.3">
      <c r="A8172" s="29">
        <v>19</v>
      </c>
      <c r="B8172" s="30" t="s">
        <v>35838</v>
      </c>
      <c r="C8172" s="29" t="s">
        <v>36971</v>
      </c>
      <c r="D8172" s="30" t="s">
        <v>36972</v>
      </c>
      <c r="E8172" s="29" t="s">
        <v>16119</v>
      </c>
      <c r="F8172" s="30" t="s">
        <v>36973</v>
      </c>
    </row>
    <row r="8173" spans="1:6" ht="43.2" hidden="1" x14ac:dyDescent="0.3">
      <c r="A8173" s="29">
        <v>19</v>
      </c>
      <c r="B8173" s="30" t="s">
        <v>35838</v>
      </c>
      <c r="C8173" s="29" t="s">
        <v>36971</v>
      </c>
      <c r="D8173" s="30" t="s">
        <v>36972</v>
      </c>
      <c r="E8173" s="29" t="s">
        <v>16121</v>
      </c>
      <c r="F8173" s="30" t="s">
        <v>36974</v>
      </c>
    </row>
    <row r="8174" spans="1:6" ht="43.2" hidden="1" x14ac:dyDescent="0.3">
      <c r="A8174" s="29">
        <v>19</v>
      </c>
      <c r="B8174" s="30" t="s">
        <v>35838</v>
      </c>
      <c r="C8174" s="29" t="s">
        <v>36971</v>
      </c>
      <c r="D8174" s="30" t="s">
        <v>36972</v>
      </c>
      <c r="E8174" s="29" t="s">
        <v>16123</v>
      </c>
      <c r="F8174" s="30" t="s">
        <v>36975</v>
      </c>
    </row>
    <row r="8175" spans="1:6" ht="43.2" hidden="1" x14ac:dyDescent="0.3">
      <c r="A8175" s="29">
        <v>19</v>
      </c>
      <c r="B8175" s="30" t="s">
        <v>35838</v>
      </c>
      <c r="C8175" s="29" t="s">
        <v>36971</v>
      </c>
      <c r="D8175" s="30" t="s">
        <v>36972</v>
      </c>
      <c r="E8175" s="29" t="s">
        <v>16125</v>
      </c>
      <c r="F8175" s="30" t="s">
        <v>36976</v>
      </c>
    </row>
    <row r="8176" spans="1:6" ht="43.2" hidden="1" x14ac:dyDescent="0.3">
      <c r="A8176" s="29">
        <v>19</v>
      </c>
      <c r="B8176" s="30" t="s">
        <v>35838</v>
      </c>
      <c r="C8176" s="29" t="s">
        <v>36971</v>
      </c>
      <c r="D8176" s="30" t="s">
        <v>36972</v>
      </c>
      <c r="E8176" s="29" t="s">
        <v>16127</v>
      </c>
      <c r="F8176" s="30" t="s">
        <v>36977</v>
      </c>
    </row>
    <row r="8177" spans="1:6" ht="43.2" hidden="1" x14ac:dyDescent="0.3">
      <c r="A8177" s="29">
        <v>19</v>
      </c>
      <c r="B8177" s="30" t="s">
        <v>35838</v>
      </c>
      <c r="C8177" s="29" t="s">
        <v>36971</v>
      </c>
      <c r="D8177" s="30" t="s">
        <v>36972</v>
      </c>
      <c r="E8177" s="29" t="s">
        <v>16129</v>
      </c>
      <c r="F8177" s="30" t="s">
        <v>36978</v>
      </c>
    </row>
    <row r="8178" spans="1:6" ht="43.2" hidden="1" x14ac:dyDescent="0.3">
      <c r="A8178" s="29">
        <v>19</v>
      </c>
      <c r="B8178" s="30" t="s">
        <v>35838</v>
      </c>
      <c r="C8178" s="29" t="s">
        <v>36971</v>
      </c>
      <c r="D8178" s="30" t="s">
        <v>36972</v>
      </c>
      <c r="E8178" s="29" t="s">
        <v>16131</v>
      </c>
      <c r="F8178" s="30" t="s">
        <v>36979</v>
      </c>
    </row>
    <row r="8179" spans="1:6" ht="43.2" hidden="1" x14ac:dyDescent="0.3">
      <c r="A8179" s="29">
        <v>19</v>
      </c>
      <c r="B8179" s="30" t="s">
        <v>35838</v>
      </c>
      <c r="C8179" s="29" t="s">
        <v>36971</v>
      </c>
      <c r="D8179" s="30" t="s">
        <v>36972</v>
      </c>
      <c r="E8179" s="29" t="s">
        <v>16133</v>
      </c>
      <c r="F8179" s="30" t="s">
        <v>36980</v>
      </c>
    </row>
    <row r="8180" spans="1:6" ht="43.2" hidden="1" x14ac:dyDescent="0.3">
      <c r="A8180" s="29">
        <v>19</v>
      </c>
      <c r="B8180" s="30" t="s">
        <v>35838</v>
      </c>
      <c r="C8180" s="29" t="s">
        <v>36971</v>
      </c>
      <c r="D8180" s="30" t="s">
        <v>36972</v>
      </c>
      <c r="E8180" s="29" t="s">
        <v>16135</v>
      </c>
      <c r="F8180" s="30" t="s">
        <v>36981</v>
      </c>
    </row>
    <row r="8181" spans="1:6" ht="43.2" hidden="1" x14ac:dyDescent="0.3">
      <c r="A8181" s="29">
        <v>19</v>
      </c>
      <c r="B8181" s="30" t="s">
        <v>35838</v>
      </c>
      <c r="C8181" s="29" t="s">
        <v>36971</v>
      </c>
      <c r="D8181" s="30" t="s">
        <v>36972</v>
      </c>
      <c r="E8181" s="29" t="s">
        <v>16137</v>
      </c>
      <c r="F8181" s="30" t="s">
        <v>36982</v>
      </c>
    </row>
    <row r="8182" spans="1:6" ht="43.2" hidden="1" x14ac:dyDescent="0.3">
      <c r="A8182" s="29">
        <v>19</v>
      </c>
      <c r="B8182" s="30" t="s">
        <v>35838</v>
      </c>
      <c r="C8182" s="29" t="s">
        <v>36983</v>
      </c>
      <c r="D8182" s="30" t="s">
        <v>36984</v>
      </c>
      <c r="E8182" s="29" t="s">
        <v>16139</v>
      </c>
      <c r="F8182" s="30" t="s">
        <v>36985</v>
      </c>
    </row>
    <row r="8183" spans="1:6" ht="43.2" hidden="1" x14ac:dyDescent="0.3">
      <c r="A8183" s="29">
        <v>19</v>
      </c>
      <c r="B8183" s="30" t="s">
        <v>35838</v>
      </c>
      <c r="C8183" s="29" t="s">
        <v>36983</v>
      </c>
      <c r="D8183" s="30" t="s">
        <v>36984</v>
      </c>
      <c r="E8183" s="29" t="s">
        <v>16141</v>
      </c>
      <c r="F8183" s="30" t="s">
        <v>36986</v>
      </c>
    </row>
    <row r="8184" spans="1:6" ht="43.2" hidden="1" x14ac:dyDescent="0.3">
      <c r="A8184" s="29">
        <v>19</v>
      </c>
      <c r="B8184" s="30" t="s">
        <v>35838</v>
      </c>
      <c r="C8184" s="29" t="s">
        <v>36983</v>
      </c>
      <c r="D8184" s="30" t="s">
        <v>36984</v>
      </c>
      <c r="E8184" s="29" t="s">
        <v>16143</v>
      </c>
      <c r="F8184" s="30" t="s">
        <v>36987</v>
      </c>
    </row>
    <row r="8185" spans="1:6" ht="43.2" hidden="1" x14ac:dyDescent="0.3">
      <c r="A8185" s="29">
        <v>19</v>
      </c>
      <c r="B8185" s="30" t="s">
        <v>35838</v>
      </c>
      <c r="C8185" s="29" t="s">
        <v>36983</v>
      </c>
      <c r="D8185" s="30" t="s">
        <v>36984</v>
      </c>
      <c r="E8185" s="29" t="s">
        <v>16145</v>
      </c>
      <c r="F8185" s="30" t="s">
        <v>36988</v>
      </c>
    </row>
    <row r="8186" spans="1:6" ht="43.2" hidden="1" x14ac:dyDescent="0.3">
      <c r="A8186" s="29">
        <v>19</v>
      </c>
      <c r="B8186" s="30" t="s">
        <v>35838</v>
      </c>
      <c r="C8186" s="29" t="s">
        <v>36983</v>
      </c>
      <c r="D8186" s="30" t="s">
        <v>36984</v>
      </c>
      <c r="E8186" s="29" t="s">
        <v>16147</v>
      </c>
      <c r="F8186" s="30" t="s">
        <v>36989</v>
      </c>
    </row>
    <row r="8187" spans="1:6" ht="43.2" hidden="1" x14ac:dyDescent="0.3">
      <c r="A8187" s="29">
        <v>19</v>
      </c>
      <c r="B8187" s="30" t="s">
        <v>35838</v>
      </c>
      <c r="C8187" s="29" t="s">
        <v>36983</v>
      </c>
      <c r="D8187" s="30" t="s">
        <v>36984</v>
      </c>
      <c r="E8187" s="29" t="s">
        <v>16149</v>
      </c>
      <c r="F8187" s="30" t="s">
        <v>36990</v>
      </c>
    </row>
    <row r="8188" spans="1:6" ht="43.2" hidden="1" x14ac:dyDescent="0.3">
      <c r="A8188" s="29">
        <v>19</v>
      </c>
      <c r="B8188" s="30" t="s">
        <v>35838</v>
      </c>
      <c r="C8188" s="29" t="s">
        <v>36983</v>
      </c>
      <c r="D8188" s="30" t="s">
        <v>36984</v>
      </c>
      <c r="E8188" s="29" t="s">
        <v>16151</v>
      </c>
      <c r="F8188" s="30" t="s">
        <v>36991</v>
      </c>
    </row>
    <row r="8189" spans="1:6" ht="43.2" hidden="1" x14ac:dyDescent="0.3">
      <c r="A8189" s="29">
        <v>19</v>
      </c>
      <c r="B8189" s="30" t="s">
        <v>35838</v>
      </c>
      <c r="C8189" s="29" t="s">
        <v>36983</v>
      </c>
      <c r="D8189" s="30" t="s">
        <v>36984</v>
      </c>
      <c r="E8189" s="29" t="s">
        <v>16153</v>
      </c>
      <c r="F8189" s="30" t="s">
        <v>36992</v>
      </c>
    </row>
    <row r="8190" spans="1:6" ht="43.2" hidden="1" x14ac:dyDescent="0.3">
      <c r="A8190" s="29">
        <v>19</v>
      </c>
      <c r="B8190" s="30" t="s">
        <v>35838</v>
      </c>
      <c r="C8190" s="29" t="s">
        <v>36993</v>
      </c>
      <c r="D8190" s="30" t="s">
        <v>36994</v>
      </c>
      <c r="E8190" s="29" t="s">
        <v>16155</v>
      </c>
      <c r="F8190" s="30" t="s">
        <v>36995</v>
      </c>
    </row>
    <row r="8191" spans="1:6" ht="43.2" hidden="1" x14ac:dyDescent="0.3">
      <c r="A8191" s="29">
        <v>19</v>
      </c>
      <c r="B8191" s="30" t="s">
        <v>35838</v>
      </c>
      <c r="C8191" s="29" t="s">
        <v>36993</v>
      </c>
      <c r="D8191" s="30" t="s">
        <v>36994</v>
      </c>
      <c r="E8191" s="29" t="s">
        <v>16157</v>
      </c>
      <c r="F8191" s="30" t="s">
        <v>36996</v>
      </c>
    </row>
    <row r="8192" spans="1:6" ht="43.2" hidden="1" x14ac:dyDescent="0.3">
      <c r="A8192" s="29">
        <v>19</v>
      </c>
      <c r="B8192" s="30" t="s">
        <v>35838</v>
      </c>
      <c r="C8192" s="29" t="s">
        <v>36993</v>
      </c>
      <c r="D8192" s="30" t="s">
        <v>36994</v>
      </c>
      <c r="E8192" s="29" t="s">
        <v>16159</v>
      </c>
      <c r="F8192" s="30" t="s">
        <v>36997</v>
      </c>
    </row>
    <row r="8193" spans="1:6" ht="43.2" hidden="1" x14ac:dyDescent="0.3">
      <c r="A8193" s="29">
        <v>19</v>
      </c>
      <c r="B8193" s="30" t="s">
        <v>35838</v>
      </c>
      <c r="C8193" s="29" t="s">
        <v>36993</v>
      </c>
      <c r="D8193" s="30" t="s">
        <v>36994</v>
      </c>
      <c r="E8193" s="29" t="s">
        <v>16161</v>
      </c>
      <c r="F8193" s="30" t="s">
        <v>36998</v>
      </c>
    </row>
    <row r="8194" spans="1:6" ht="43.2" hidden="1" x14ac:dyDescent="0.3">
      <c r="A8194" s="29">
        <v>19</v>
      </c>
      <c r="B8194" s="30" t="s">
        <v>35838</v>
      </c>
      <c r="C8194" s="29" t="s">
        <v>36993</v>
      </c>
      <c r="D8194" s="30" t="s">
        <v>36994</v>
      </c>
      <c r="E8194" s="29" t="s">
        <v>16163</v>
      </c>
      <c r="F8194" s="30" t="s">
        <v>36999</v>
      </c>
    </row>
    <row r="8195" spans="1:6" ht="43.2" hidden="1" x14ac:dyDescent="0.3">
      <c r="A8195" s="29">
        <v>19</v>
      </c>
      <c r="B8195" s="30" t="s">
        <v>35838</v>
      </c>
      <c r="C8195" s="29" t="s">
        <v>36993</v>
      </c>
      <c r="D8195" s="30" t="s">
        <v>36994</v>
      </c>
      <c r="E8195" s="29" t="s">
        <v>16165</v>
      </c>
      <c r="F8195" s="30" t="s">
        <v>37000</v>
      </c>
    </row>
    <row r="8196" spans="1:6" ht="43.2" hidden="1" x14ac:dyDescent="0.3">
      <c r="A8196" s="29">
        <v>19</v>
      </c>
      <c r="B8196" s="30" t="s">
        <v>35838</v>
      </c>
      <c r="C8196" s="29" t="s">
        <v>36993</v>
      </c>
      <c r="D8196" s="30" t="s">
        <v>36994</v>
      </c>
      <c r="E8196" s="29" t="s">
        <v>16167</v>
      </c>
      <c r="F8196" s="30" t="s">
        <v>37001</v>
      </c>
    </row>
    <row r="8197" spans="1:6" ht="43.2" hidden="1" x14ac:dyDescent="0.3">
      <c r="A8197" s="29">
        <v>19</v>
      </c>
      <c r="B8197" s="30" t="s">
        <v>35838</v>
      </c>
      <c r="C8197" s="29" t="s">
        <v>36993</v>
      </c>
      <c r="D8197" s="30" t="s">
        <v>36994</v>
      </c>
      <c r="E8197" s="29" t="s">
        <v>16169</v>
      </c>
      <c r="F8197" s="30" t="s">
        <v>37002</v>
      </c>
    </row>
    <row r="8198" spans="1:6" ht="43.2" hidden="1" x14ac:dyDescent="0.3">
      <c r="A8198" s="29">
        <v>19</v>
      </c>
      <c r="B8198" s="30" t="s">
        <v>35838</v>
      </c>
      <c r="C8198" s="29" t="s">
        <v>36993</v>
      </c>
      <c r="D8198" s="30" t="s">
        <v>36994</v>
      </c>
      <c r="E8198" s="29" t="s">
        <v>16171</v>
      </c>
      <c r="F8198" s="30" t="s">
        <v>37003</v>
      </c>
    </row>
    <row r="8199" spans="1:6" ht="43.2" hidden="1" x14ac:dyDescent="0.3">
      <c r="A8199" s="29">
        <v>19</v>
      </c>
      <c r="B8199" s="30" t="s">
        <v>35838</v>
      </c>
      <c r="C8199" s="29" t="s">
        <v>36993</v>
      </c>
      <c r="D8199" s="30" t="s">
        <v>36994</v>
      </c>
      <c r="E8199" s="29" t="s">
        <v>16173</v>
      </c>
      <c r="F8199" s="30" t="s">
        <v>37004</v>
      </c>
    </row>
    <row r="8200" spans="1:6" ht="43.2" hidden="1" x14ac:dyDescent="0.3">
      <c r="A8200" s="29">
        <v>19</v>
      </c>
      <c r="B8200" s="30" t="s">
        <v>35838</v>
      </c>
      <c r="C8200" s="29" t="s">
        <v>37005</v>
      </c>
      <c r="D8200" s="30" t="s">
        <v>37006</v>
      </c>
      <c r="E8200" s="29" t="s">
        <v>16175</v>
      </c>
      <c r="F8200" s="30" t="s">
        <v>37007</v>
      </c>
    </row>
    <row r="8201" spans="1:6" ht="43.2" hidden="1" x14ac:dyDescent="0.3">
      <c r="A8201" s="29">
        <v>19</v>
      </c>
      <c r="B8201" s="30" t="s">
        <v>35838</v>
      </c>
      <c r="C8201" s="29" t="s">
        <v>37005</v>
      </c>
      <c r="D8201" s="30" t="s">
        <v>37006</v>
      </c>
      <c r="E8201" s="29" t="s">
        <v>16177</v>
      </c>
      <c r="F8201" s="30" t="s">
        <v>37008</v>
      </c>
    </row>
    <row r="8202" spans="1:6" ht="43.2" hidden="1" x14ac:dyDescent="0.3">
      <c r="A8202" s="29">
        <v>19</v>
      </c>
      <c r="B8202" s="30" t="s">
        <v>35838</v>
      </c>
      <c r="C8202" s="29" t="s">
        <v>37005</v>
      </c>
      <c r="D8202" s="30" t="s">
        <v>37006</v>
      </c>
      <c r="E8202" s="29" t="s">
        <v>16179</v>
      </c>
      <c r="F8202" s="30" t="s">
        <v>37009</v>
      </c>
    </row>
    <row r="8203" spans="1:6" ht="43.2" hidden="1" x14ac:dyDescent="0.3">
      <c r="A8203" s="29">
        <v>19</v>
      </c>
      <c r="B8203" s="30" t="s">
        <v>35838</v>
      </c>
      <c r="C8203" s="29" t="s">
        <v>37005</v>
      </c>
      <c r="D8203" s="30" t="s">
        <v>37006</v>
      </c>
      <c r="E8203" s="29" t="s">
        <v>16181</v>
      </c>
      <c r="F8203" s="30" t="s">
        <v>37010</v>
      </c>
    </row>
    <row r="8204" spans="1:6" ht="43.2" hidden="1" x14ac:dyDescent="0.3">
      <c r="A8204" s="29">
        <v>19</v>
      </c>
      <c r="B8204" s="30" t="s">
        <v>35838</v>
      </c>
      <c r="C8204" s="29" t="s">
        <v>37005</v>
      </c>
      <c r="D8204" s="30" t="s">
        <v>37006</v>
      </c>
      <c r="E8204" s="29" t="s">
        <v>16183</v>
      </c>
      <c r="F8204" s="30" t="s">
        <v>37011</v>
      </c>
    </row>
    <row r="8205" spans="1:6" ht="43.2" hidden="1" x14ac:dyDescent="0.3">
      <c r="A8205" s="29">
        <v>19</v>
      </c>
      <c r="B8205" s="30" t="s">
        <v>35838</v>
      </c>
      <c r="C8205" s="29" t="s">
        <v>37005</v>
      </c>
      <c r="D8205" s="30" t="s">
        <v>37006</v>
      </c>
      <c r="E8205" s="29" t="s">
        <v>16185</v>
      </c>
      <c r="F8205" s="30" t="s">
        <v>37012</v>
      </c>
    </row>
    <row r="8206" spans="1:6" ht="43.2" hidden="1" x14ac:dyDescent="0.3">
      <c r="A8206" s="29">
        <v>19</v>
      </c>
      <c r="B8206" s="30" t="s">
        <v>35838</v>
      </c>
      <c r="C8206" s="29" t="s">
        <v>37005</v>
      </c>
      <c r="D8206" s="30" t="s">
        <v>37006</v>
      </c>
      <c r="E8206" s="29" t="s">
        <v>16187</v>
      </c>
      <c r="F8206" s="30" t="s">
        <v>37013</v>
      </c>
    </row>
    <row r="8207" spans="1:6" ht="43.2" hidden="1" x14ac:dyDescent="0.3">
      <c r="A8207" s="29">
        <v>19</v>
      </c>
      <c r="B8207" s="30" t="s">
        <v>35838</v>
      </c>
      <c r="C8207" s="29" t="s">
        <v>37014</v>
      </c>
      <c r="D8207" s="30" t="s">
        <v>37015</v>
      </c>
      <c r="E8207" s="29" t="s">
        <v>16189</v>
      </c>
      <c r="F8207" s="30" t="s">
        <v>37016</v>
      </c>
    </row>
    <row r="8208" spans="1:6" ht="43.2" hidden="1" x14ac:dyDescent="0.3">
      <c r="A8208" s="29">
        <v>19</v>
      </c>
      <c r="B8208" s="30" t="s">
        <v>35838</v>
      </c>
      <c r="C8208" s="29" t="s">
        <v>37014</v>
      </c>
      <c r="D8208" s="30" t="s">
        <v>37015</v>
      </c>
      <c r="E8208" s="29" t="s">
        <v>16191</v>
      </c>
      <c r="F8208" s="30" t="s">
        <v>37017</v>
      </c>
    </row>
    <row r="8209" spans="1:6" ht="43.2" hidden="1" x14ac:dyDescent="0.3">
      <c r="A8209" s="29">
        <v>19</v>
      </c>
      <c r="B8209" s="30" t="s">
        <v>35838</v>
      </c>
      <c r="C8209" s="29" t="s">
        <v>37014</v>
      </c>
      <c r="D8209" s="30" t="s">
        <v>37015</v>
      </c>
      <c r="E8209" s="29" t="s">
        <v>16193</v>
      </c>
      <c r="F8209" s="30" t="s">
        <v>37018</v>
      </c>
    </row>
    <row r="8210" spans="1:6" ht="43.2" hidden="1" x14ac:dyDescent="0.3">
      <c r="A8210" s="29">
        <v>19</v>
      </c>
      <c r="B8210" s="30" t="s">
        <v>35838</v>
      </c>
      <c r="C8210" s="29" t="s">
        <v>37014</v>
      </c>
      <c r="D8210" s="30" t="s">
        <v>37015</v>
      </c>
      <c r="E8210" s="29" t="s">
        <v>16195</v>
      </c>
      <c r="F8210" s="30" t="s">
        <v>37019</v>
      </c>
    </row>
    <row r="8211" spans="1:6" ht="43.2" hidden="1" x14ac:dyDescent="0.3">
      <c r="A8211" s="29">
        <v>19</v>
      </c>
      <c r="B8211" s="30" t="s">
        <v>35838</v>
      </c>
      <c r="C8211" s="29" t="s">
        <v>37014</v>
      </c>
      <c r="D8211" s="30" t="s">
        <v>37015</v>
      </c>
      <c r="E8211" s="29" t="s">
        <v>16197</v>
      </c>
      <c r="F8211" s="30" t="s">
        <v>37020</v>
      </c>
    </row>
    <row r="8212" spans="1:6" ht="43.2" hidden="1" x14ac:dyDescent="0.3">
      <c r="A8212" s="29">
        <v>19</v>
      </c>
      <c r="B8212" s="30" t="s">
        <v>35838</v>
      </c>
      <c r="C8212" s="29" t="s">
        <v>37014</v>
      </c>
      <c r="D8212" s="30" t="s">
        <v>37015</v>
      </c>
      <c r="E8212" s="29" t="s">
        <v>16199</v>
      </c>
      <c r="F8212" s="30" t="s">
        <v>37021</v>
      </c>
    </row>
    <row r="8213" spans="1:6" ht="43.2" hidden="1" x14ac:dyDescent="0.3">
      <c r="A8213" s="29">
        <v>19</v>
      </c>
      <c r="B8213" s="30" t="s">
        <v>35838</v>
      </c>
      <c r="C8213" s="29" t="s">
        <v>37014</v>
      </c>
      <c r="D8213" s="30" t="s">
        <v>37015</v>
      </c>
      <c r="E8213" s="29" t="s">
        <v>16201</v>
      </c>
      <c r="F8213" s="30" t="s">
        <v>37022</v>
      </c>
    </row>
    <row r="8214" spans="1:6" ht="43.2" hidden="1" x14ac:dyDescent="0.3">
      <c r="A8214" s="29">
        <v>19</v>
      </c>
      <c r="B8214" s="30" t="s">
        <v>35838</v>
      </c>
      <c r="C8214" s="29" t="s">
        <v>37014</v>
      </c>
      <c r="D8214" s="30" t="s">
        <v>37015</v>
      </c>
      <c r="E8214" s="29" t="s">
        <v>16203</v>
      </c>
      <c r="F8214" s="30" t="s">
        <v>37023</v>
      </c>
    </row>
    <row r="8215" spans="1:6" ht="43.2" hidden="1" x14ac:dyDescent="0.3">
      <c r="A8215" s="29">
        <v>19</v>
      </c>
      <c r="B8215" s="30" t="s">
        <v>35838</v>
      </c>
      <c r="C8215" s="29" t="s">
        <v>37014</v>
      </c>
      <c r="D8215" s="30" t="s">
        <v>37015</v>
      </c>
      <c r="E8215" s="29" t="s">
        <v>16205</v>
      </c>
      <c r="F8215" s="30" t="s">
        <v>37024</v>
      </c>
    </row>
    <row r="8216" spans="1:6" ht="43.2" hidden="1" x14ac:dyDescent="0.3">
      <c r="A8216" s="29">
        <v>19</v>
      </c>
      <c r="B8216" s="30" t="s">
        <v>35838</v>
      </c>
      <c r="C8216" s="29" t="s">
        <v>37014</v>
      </c>
      <c r="D8216" s="30" t="s">
        <v>37015</v>
      </c>
      <c r="E8216" s="29" t="s">
        <v>16207</v>
      </c>
      <c r="F8216" s="30" t="s">
        <v>37025</v>
      </c>
    </row>
    <row r="8217" spans="1:6" ht="43.2" hidden="1" x14ac:dyDescent="0.3">
      <c r="A8217" s="29">
        <v>19</v>
      </c>
      <c r="B8217" s="30" t="s">
        <v>35838</v>
      </c>
      <c r="C8217" s="29" t="s">
        <v>37026</v>
      </c>
      <c r="D8217" s="30" t="s">
        <v>37027</v>
      </c>
      <c r="E8217" s="29" t="s">
        <v>16209</v>
      </c>
      <c r="F8217" s="30" t="s">
        <v>37028</v>
      </c>
    </row>
    <row r="8218" spans="1:6" ht="43.2" hidden="1" x14ac:dyDescent="0.3">
      <c r="A8218" s="29">
        <v>19</v>
      </c>
      <c r="B8218" s="30" t="s">
        <v>35838</v>
      </c>
      <c r="C8218" s="29" t="s">
        <v>37026</v>
      </c>
      <c r="D8218" s="30" t="s">
        <v>37027</v>
      </c>
      <c r="E8218" s="29" t="s">
        <v>16211</v>
      </c>
      <c r="F8218" s="30" t="s">
        <v>37029</v>
      </c>
    </row>
    <row r="8219" spans="1:6" ht="43.2" hidden="1" x14ac:dyDescent="0.3">
      <c r="A8219" s="29">
        <v>19</v>
      </c>
      <c r="B8219" s="30" t="s">
        <v>35838</v>
      </c>
      <c r="C8219" s="29" t="s">
        <v>37026</v>
      </c>
      <c r="D8219" s="30" t="s">
        <v>37027</v>
      </c>
      <c r="E8219" s="29" t="s">
        <v>16213</v>
      </c>
      <c r="F8219" s="30" t="s">
        <v>37030</v>
      </c>
    </row>
    <row r="8220" spans="1:6" ht="43.2" hidden="1" x14ac:dyDescent="0.3">
      <c r="A8220" s="29">
        <v>19</v>
      </c>
      <c r="B8220" s="30" t="s">
        <v>35838</v>
      </c>
      <c r="C8220" s="29" t="s">
        <v>37026</v>
      </c>
      <c r="D8220" s="30" t="s">
        <v>37027</v>
      </c>
      <c r="E8220" s="29" t="s">
        <v>16215</v>
      </c>
      <c r="F8220" s="30" t="s">
        <v>37031</v>
      </c>
    </row>
    <row r="8221" spans="1:6" ht="43.2" hidden="1" x14ac:dyDescent="0.3">
      <c r="A8221" s="29">
        <v>19</v>
      </c>
      <c r="B8221" s="30" t="s">
        <v>35838</v>
      </c>
      <c r="C8221" s="29" t="s">
        <v>37026</v>
      </c>
      <c r="D8221" s="30" t="s">
        <v>37027</v>
      </c>
      <c r="E8221" s="29" t="s">
        <v>16217</v>
      </c>
      <c r="F8221" s="30" t="s">
        <v>37032</v>
      </c>
    </row>
    <row r="8222" spans="1:6" ht="43.2" hidden="1" x14ac:dyDescent="0.3">
      <c r="A8222" s="29">
        <v>19</v>
      </c>
      <c r="B8222" s="30" t="s">
        <v>35838</v>
      </c>
      <c r="C8222" s="29" t="s">
        <v>37026</v>
      </c>
      <c r="D8222" s="30" t="s">
        <v>37027</v>
      </c>
      <c r="E8222" s="29" t="s">
        <v>16219</v>
      </c>
      <c r="F8222" s="30" t="s">
        <v>37033</v>
      </c>
    </row>
    <row r="8223" spans="1:6" ht="43.2" hidden="1" x14ac:dyDescent="0.3">
      <c r="A8223" s="29">
        <v>19</v>
      </c>
      <c r="B8223" s="30" t="s">
        <v>35838</v>
      </c>
      <c r="C8223" s="29" t="s">
        <v>37034</v>
      </c>
      <c r="D8223" s="30" t="s">
        <v>37035</v>
      </c>
      <c r="E8223" s="29" t="s">
        <v>16221</v>
      </c>
      <c r="F8223" s="30" t="s">
        <v>37036</v>
      </c>
    </row>
    <row r="8224" spans="1:6" ht="43.2" hidden="1" x14ac:dyDescent="0.3">
      <c r="A8224" s="29">
        <v>19</v>
      </c>
      <c r="B8224" s="30" t="s">
        <v>35838</v>
      </c>
      <c r="C8224" s="29" t="s">
        <v>37034</v>
      </c>
      <c r="D8224" s="30" t="s">
        <v>37035</v>
      </c>
      <c r="E8224" s="29" t="s">
        <v>16223</v>
      </c>
      <c r="F8224" s="30" t="s">
        <v>37037</v>
      </c>
    </row>
    <row r="8225" spans="1:6" ht="43.2" hidden="1" x14ac:dyDescent="0.3">
      <c r="A8225" s="29">
        <v>19</v>
      </c>
      <c r="B8225" s="30" t="s">
        <v>35838</v>
      </c>
      <c r="C8225" s="29" t="s">
        <v>37034</v>
      </c>
      <c r="D8225" s="30" t="s">
        <v>37035</v>
      </c>
      <c r="E8225" s="29" t="s">
        <v>16225</v>
      </c>
      <c r="F8225" s="30" t="s">
        <v>37038</v>
      </c>
    </row>
    <row r="8226" spans="1:6" ht="43.2" hidden="1" x14ac:dyDescent="0.3">
      <c r="A8226" s="29">
        <v>19</v>
      </c>
      <c r="B8226" s="30" t="s">
        <v>35838</v>
      </c>
      <c r="C8226" s="29" t="s">
        <v>37034</v>
      </c>
      <c r="D8226" s="30" t="s">
        <v>37035</v>
      </c>
      <c r="E8226" s="29" t="s">
        <v>16227</v>
      </c>
      <c r="F8226" s="30" t="s">
        <v>37039</v>
      </c>
    </row>
    <row r="8227" spans="1:6" ht="43.2" hidden="1" x14ac:dyDescent="0.3">
      <c r="A8227" s="29">
        <v>19</v>
      </c>
      <c r="B8227" s="30" t="s">
        <v>35838</v>
      </c>
      <c r="C8227" s="29" t="s">
        <v>37034</v>
      </c>
      <c r="D8227" s="30" t="s">
        <v>37035</v>
      </c>
      <c r="E8227" s="29" t="s">
        <v>16229</v>
      </c>
      <c r="F8227" s="30" t="s">
        <v>37040</v>
      </c>
    </row>
    <row r="8228" spans="1:6" ht="43.2" hidden="1" x14ac:dyDescent="0.3">
      <c r="A8228" s="29">
        <v>19</v>
      </c>
      <c r="B8228" s="30" t="s">
        <v>35838</v>
      </c>
      <c r="C8228" s="29" t="s">
        <v>37034</v>
      </c>
      <c r="D8228" s="30" t="s">
        <v>37035</v>
      </c>
      <c r="E8228" s="29" t="s">
        <v>16231</v>
      </c>
      <c r="F8228" s="30" t="s">
        <v>37041</v>
      </c>
    </row>
    <row r="8229" spans="1:6" ht="43.2" hidden="1" x14ac:dyDescent="0.3">
      <c r="A8229" s="29">
        <v>19</v>
      </c>
      <c r="B8229" s="30" t="s">
        <v>35838</v>
      </c>
      <c r="C8229" s="29" t="s">
        <v>37034</v>
      </c>
      <c r="D8229" s="30" t="s">
        <v>37035</v>
      </c>
      <c r="E8229" s="29" t="s">
        <v>16233</v>
      </c>
      <c r="F8229" s="30" t="s">
        <v>37042</v>
      </c>
    </row>
    <row r="8230" spans="1:6" ht="43.2" hidden="1" x14ac:dyDescent="0.3">
      <c r="A8230" s="29">
        <v>19</v>
      </c>
      <c r="B8230" s="30" t="s">
        <v>35838</v>
      </c>
      <c r="C8230" s="29" t="s">
        <v>37034</v>
      </c>
      <c r="D8230" s="30" t="s">
        <v>37035</v>
      </c>
      <c r="E8230" s="29" t="s">
        <v>16235</v>
      </c>
      <c r="F8230" s="30" t="s">
        <v>37043</v>
      </c>
    </row>
    <row r="8231" spans="1:6" ht="43.2" hidden="1" x14ac:dyDescent="0.3">
      <c r="A8231" s="29">
        <v>19</v>
      </c>
      <c r="B8231" s="30" t="s">
        <v>35838</v>
      </c>
      <c r="C8231" s="29" t="s">
        <v>37034</v>
      </c>
      <c r="D8231" s="30" t="s">
        <v>37035</v>
      </c>
      <c r="E8231" s="29" t="s">
        <v>16237</v>
      </c>
      <c r="F8231" s="30" t="s">
        <v>37044</v>
      </c>
    </row>
    <row r="8232" spans="1:6" ht="43.2" hidden="1" x14ac:dyDescent="0.3">
      <c r="A8232" s="29">
        <v>19</v>
      </c>
      <c r="B8232" s="30" t="s">
        <v>35838</v>
      </c>
      <c r="C8232" s="29" t="s">
        <v>37045</v>
      </c>
      <c r="D8232" s="30" t="s">
        <v>37046</v>
      </c>
      <c r="E8232" s="29" t="s">
        <v>16239</v>
      </c>
      <c r="F8232" s="30" t="s">
        <v>37047</v>
      </c>
    </row>
    <row r="8233" spans="1:6" ht="43.2" hidden="1" x14ac:dyDescent="0.3">
      <c r="A8233" s="29">
        <v>19</v>
      </c>
      <c r="B8233" s="30" t="s">
        <v>35838</v>
      </c>
      <c r="C8233" s="29" t="s">
        <v>37045</v>
      </c>
      <c r="D8233" s="30" t="s">
        <v>37046</v>
      </c>
      <c r="E8233" s="29" t="s">
        <v>16241</v>
      </c>
      <c r="F8233" s="30" t="s">
        <v>37048</v>
      </c>
    </row>
    <row r="8234" spans="1:6" ht="43.2" hidden="1" x14ac:dyDescent="0.3">
      <c r="A8234" s="29">
        <v>19</v>
      </c>
      <c r="B8234" s="30" t="s">
        <v>35838</v>
      </c>
      <c r="C8234" s="29" t="s">
        <v>37045</v>
      </c>
      <c r="D8234" s="30" t="s">
        <v>37046</v>
      </c>
      <c r="E8234" s="29" t="s">
        <v>16243</v>
      </c>
      <c r="F8234" s="30" t="s">
        <v>37049</v>
      </c>
    </row>
    <row r="8235" spans="1:6" ht="43.2" hidden="1" x14ac:dyDescent="0.3">
      <c r="A8235" s="29">
        <v>19</v>
      </c>
      <c r="B8235" s="30" t="s">
        <v>35838</v>
      </c>
      <c r="C8235" s="29" t="s">
        <v>37045</v>
      </c>
      <c r="D8235" s="30" t="s">
        <v>37046</v>
      </c>
      <c r="E8235" s="29" t="s">
        <v>16245</v>
      </c>
      <c r="F8235" s="30" t="s">
        <v>37050</v>
      </c>
    </row>
    <row r="8236" spans="1:6" ht="43.2" hidden="1" x14ac:dyDescent="0.3">
      <c r="A8236" s="29">
        <v>19</v>
      </c>
      <c r="B8236" s="30" t="s">
        <v>35838</v>
      </c>
      <c r="C8236" s="29" t="s">
        <v>37045</v>
      </c>
      <c r="D8236" s="30" t="s">
        <v>37046</v>
      </c>
      <c r="E8236" s="29" t="s">
        <v>16247</v>
      </c>
      <c r="F8236" s="30" t="s">
        <v>37051</v>
      </c>
    </row>
    <row r="8237" spans="1:6" ht="43.2" hidden="1" x14ac:dyDescent="0.3">
      <c r="A8237" s="29">
        <v>19</v>
      </c>
      <c r="B8237" s="30" t="s">
        <v>35838</v>
      </c>
      <c r="C8237" s="29" t="s">
        <v>37045</v>
      </c>
      <c r="D8237" s="30" t="s">
        <v>37046</v>
      </c>
      <c r="E8237" s="29" t="s">
        <v>16249</v>
      </c>
      <c r="F8237" s="30" t="s">
        <v>37052</v>
      </c>
    </row>
    <row r="8238" spans="1:6" ht="43.2" hidden="1" x14ac:dyDescent="0.3">
      <c r="A8238" s="29">
        <v>19</v>
      </c>
      <c r="B8238" s="30" t="s">
        <v>35838</v>
      </c>
      <c r="C8238" s="29" t="s">
        <v>37045</v>
      </c>
      <c r="D8238" s="30" t="s">
        <v>37046</v>
      </c>
      <c r="E8238" s="29" t="s">
        <v>16251</v>
      </c>
      <c r="F8238" s="30" t="s">
        <v>37053</v>
      </c>
    </row>
    <row r="8239" spans="1:6" ht="43.2" hidden="1" x14ac:dyDescent="0.3">
      <c r="A8239" s="29">
        <v>19</v>
      </c>
      <c r="B8239" s="30" t="s">
        <v>35838</v>
      </c>
      <c r="C8239" s="29" t="s">
        <v>37045</v>
      </c>
      <c r="D8239" s="30" t="s">
        <v>37046</v>
      </c>
      <c r="E8239" s="29" t="s">
        <v>16253</v>
      </c>
      <c r="F8239" s="30" t="s">
        <v>37054</v>
      </c>
    </row>
    <row r="8240" spans="1:6" ht="43.2" hidden="1" x14ac:dyDescent="0.3">
      <c r="A8240" s="29">
        <v>19</v>
      </c>
      <c r="B8240" s="30" t="s">
        <v>35838</v>
      </c>
      <c r="C8240" s="29" t="s">
        <v>37045</v>
      </c>
      <c r="D8240" s="30" t="s">
        <v>37046</v>
      </c>
      <c r="E8240" s="29" t="s">
        <v>16255</v>
      </c>
      <c r="F8240" s="30" t="s">
        <v>37055</v>
      </c>
    </row>
    <row r="8241" spans="1:6" ht="43.2" hidden="1" x14ac:dyDescent="0.3">
      <c r="A8241" s="29">
        <v>19</v>
      </c>
      <c r="B8241" s="30" t="s">
        <v>35838</v>
      </c>
      <c r="C8241" s="29" t="s">
        <v>37056</v>
      </c>
      <c r="D8241" s="30" t="s">
        <v>37057</v>
      </c>
      <c r="E8241" s="29" t="s">
        <v>16257</v>
      </c>
      <c r="F8241" s="30" t="s">
        <v>37058</v>
      </c>
    </row>
    <row r="8242" spans="1:6" ht="43.2" hidden="1" x14ac:dyDescent="0.3">
      <c r="A8242" s="29">
        <v>19</v>
      </c>
      <c r="B8242" s="30" t="s">
        <v>35838</v>
      </c>
      <c r="C8242" s="29" t="s">
        <v>37056</v>
      </c>
      <c r="D8242" s="30" t="s">
        <v>37057</v>
      </c>
      <c r="E8242" s="29" t="s">
        <v>16259</v>
      </c>
      <c r="F8242" s="30" t="s">
        <v>37059</v>
      </c>
    </row>
    <row r="8243" spans="1:6" ht="43.2" hidden="1" x14ac:dyDescent="0.3">
      <c r="A8243" s="29">
        <v>19</v>
      </c>
      <c r="B8243" s="30" t="s">
        <v>35838</v>
      </c>
      <c r="C8243" s="29" t="s">
        <v>37056</v>
      </c>
      <c r="D8243" s="30" t="s">
        <v>37057</v>
      </c>
      <c r="E8243" s="29" t="s">
        <v>16261</v>
      </c>
      <c r="F8243" s="30" t="s">
        <v>37060</v>
      </c>
    </row>
    <row r="8244" spans="1:6" ht="43.2" hidden="1" x14ac:dyDescent="0.3">
      <c r="A8244" s="29">
        <v>19</v>
      </c>
      <c r="B8244" s="30" t="s">
        <v>35838</v>
      </c>
      <c r="C8244" s="29" t="s">
        <v>37056</v>
      </c>
      <c r="D8244" s="30" t="s">
        <v>37057</v>
      </c>
      <c r="E8244" s="29" t="s">
        <v>16263</v>
      </c>
      <c r="F8244" s="30" t="s">
        <v>37061</v>
      </c>
    </row>
    <row r="8245" spans="1:6" ht="43.2" hidden="1" x14ac:dyDescent="0.3">
      <c r="A8245" s="29">
        <v>19</v>
      </c>
      <c r="B8245" s="30" t="s">
        <v>35838</v>
      </c>
      <c r="C8245" s="29" t="s">
        <v>37056</v>
      </c>
      <c r="D8245" s="30" t="s">
        <v>37057</v>
      </c>
      <c r="E8245" s="29" t="s">
        <v>16265</v>
      </c>
      <c r="F8245" s="30" t="s">
        <v>37062</v>
      </c>
    </row>
    <row r="8246" spans="1:6" ht="43.2" hidden="1" x14ac:dyDescent="0.3">
      <c r="A8246" s="29">
        <v>19</v>
      </c>
      <c r="B8246" s="30" t="s">
        <v>35838</v>
      </c>
      <c r="C8246" s="29" t="s">
        <v>37056</v>
      </c>
      <c r="D8246" s="30" t="s">
        <v>37057</v>
      </c>
      <c r="E8246" s="29" t="s">
        <v>16267</v>
      </c>
      <c r="F8246" s="30" t="s">
        <v>37063</v>
      </c>
    </row>
    <row r="8247" spans="1:6" ht="43.2" hidden="1" x14ac:dyDescent="0.3">
      <c r="A8247" s="29">
        <v>19</v>
      </c>
      <c r="B8247" s="30" t="s">
        <v>35838</v>
      </c>
      <c r="C8247" s="29" t="s">
        <v>37056</v>
      </c>
      <c r="D8247" s="30" t="s">
        <v>37057</v>
      </c>
      <c r="E8247" s="29" t="s">
        <v>16269</v>
      </c>
      <c r="F8247" s="30" t="s">
        <v>37064</v>
      </c>
    </row>
    <row r="8248" spans="1:6" ht="43.2" hidden="1" x14ac:dyDescent="0.3">
      <c r="A8248" s="29">
        <v>19</v>
      </c>
      <c r="B8248" s="30" t="s">
        <v>35838</v>
      </c>
      <c r="C8248" s="29" t="s">
        <v>37056</v>
      </c>
      <c r="D8248" s="30" t="s">
        <v>37057</v>
      </c>
      <c r="E8248" s="29" t="s">
        <v>16271</v>
      </c>
      <c r="F8248" s="30" t="s">
        <v>37065</v>
      </c>
    </row>
    <row r="8249" spans="1:6" ht="43.2" hidden="1" x14ac:dyDescent="0.3">
      <c r="A8249" s="29">
        <v>19</v>
      </c>
      <c r="B8249" s="30" t="s">
        <v>35838</v>
      </c>
      <c r="C8249" s="29" t="s">
        <v>37056</v>
      </c>
      <c r="D8249" s="30" t="s">
        <v>37057</v>
      </c>
      <c r="E8249" s="29" t="s">
        <v>16273</v>
      </c>
      <c r="F8249" s="30" t="s">
        <v>37066</v>
      </c>
    </row>
    <row r="8250" spans="1:6" ht="43.2" hidden="1" x14ac:dyDescent="0.3">
      <c r="A8250" s="29">
        <v>19</v>
      </c>
      <c r="B8250" s="30" t="s">
        <v>35838</v>
      </c>
      <c r="C8250" s="29" t="s">
        <v>37056</v>
      </c>
      <c r="D8250" s="30" t="s">
        <v>37057</v>
      </c>
      <c r="E8250" s="29" t="s">
        <v>16275</v>
      </c>
      <c r="F8250" s="30" t="s">
        <v>37067</v>
      </c>
    </row>
    <row r="8251" spans="1:6" ht="43.2" hidden="1" x14ac:dyDescent="0.3">
      <c r="A8251" s="29">
        <v>19</v>
      </c>
      <c r="B8251" s="30" t="s">
        <v>35838</v>
      </c>
      <c r="C8251" s="29" t="s">
        <v>37068</v>
      </c>
      <c r="D8251" s="30" t="s">
        <v>37069</v>
      </c>
      <c r="E8251" s="29" t="s">
        <v>16277</v>
      </c>
      <c r="F8251" s="30" t="s">
        <v>37070</v>
      </c>
    </row>
    <row r="8252" spans="1:6" ht="43.2" hidden="1" x14ac:dyDescent="0.3">
      <c r="A8252" s="29">
        <v>19</v>
      </c>
      <c r="B8252" s="30" t="s">
        <v>35838</v>
      </c>
      <c r="C8252" s="29" t="s">
        <v>37068</v>
      </c>
      <c r="D8252" s="30" t="s">
        <v>37069</v>
      </c>
      <c r="E8252" s="29" t="s">
        <v>16279</v>
      </c>
      <c r="F8252" s="30" t="s">
        <v>37071</v>
      </c>
    </row>
    <row r="8253" spans="1:6" ht="43.2" hidden="1" x14ac:dyDescent="0.3">
      <c r="A8253" s="29">
        <v>19</v>
      </c>
      <c r="B8253" s="30" t="s">
        <v>35838</v>
      </c>
      <c r="C8253" s="29" t="s">
        <v>37068</v>
      </c>
      <c r="D8253" s="30" t="s">
        <v>37069</v>
      </c>
      <c r="E8253" s="29" t="s">
        <v>16281</v>
      </c>
      <c r="F8253" s="30" t="s">
        <v>37072</v>
      </c>
    </row>
    <row r="8254" spans="1:6" ht="43.2" hidden="1" x14ac:dyDescent="0.3">
      <c r="A8254" s="29">
        <v>19</v>
      </c>
      <c r="B8254" s="30" t="s">
        <v>35838</v>
      </c>
      <c r="C8254" s="29" t="s">
        <v>37068</v>
      </c>
      <c r="D8254" s="30" t="s">
        <v>37069</v>
      </c>
      <c r="E8254" s="29" t="s">
        <v>16283</v>
      </c>
      <c r="F8254" s="30" t="s">
        <v>37073</v>
      </c>
    </row>
    <row r="8255" spans="1:6" ht="43.2" hidden="1" x14ac:dyDescent="0.3">
      <c r="A8255" s="29">
        <v>19</v>
      </c>
      <c r="B8255" s="30" t="s">
        <v>35838</v>
      </c>
      <c r="C8255" s="29" t="s">
        <v>37068</v>
      </c>
      <c r="D8255" s="30" t="s">
        <v>37069</v>
      </c>
      <c r="E8255" s="29" t="s">
        <v>16285</v>
      </c>
      <c r="F8255" s="30" t="s">
        <v>37074</v>
      </c>
    </row>
    <row r="8256" spans="1:6" ht="43.2" hidden="1" x14ac:dyDescent="0.3">
      <c r="A8256" s="29">
        <v>19</v>
      </c>
      <c r="B8256" s="30" t="s">
        <v>35838</v>
      </c>
      <c r="C8256" s="29" t="s">
        <v>37068</v>
      </c>
      <c r="D8256" s="30" t="s">
        <v>37069</v>
      </c>
      <c r="E8256" s="29" t="s">
        <v>16287</v>
      </c>
      <c r="F8256" s="30" t="s">
        <v>37075</v>
      </c>
    </row>
    <row r="8257" spans="1:6" ht="43.2" hidden="1" x14ac:dyDescent="0.3">
      <c r="A8257" s="29">
        <v>19</v>
      </c>
      <c r="B8257" s="30" t="s">
        <v>35838</v>
      </c>
      <c r="C8257" s="29" t="s">
        <v>37068</v>
      </c>
      <c r="D8257" s="30" t="s">
        <v>37069</v>
      </c>
      <c r="E8257" s="29" t="s">
        <v>16289</v>
      </c>
      <c r="F8257" s="30" t="s">
        <v>37076</v>
      </c>
    </row>
    <row r="8258" spans="1:6" ht="43.2" hidden="1" x14ac:dyDescent="0.3">
      <c r="A8258" s="29">
        <v>19</v>
      </c>
      <c r="B8258" s="30" t="s">
        <v>35838</v>
      </c>
      <c r="C8258" s="29" t="s">
        <v>37068</v>
      </c>
      <c r="D8258" s="30" t="s">
        <v>37069</v>
      </c>
      <c r="E8258" s="29" t="s">
        <v>16291</v>
      </c>
      <c r="F8258" s="30" t="s">
        <v>37077</v>
      </c>
    </row>
    <row r="8259" spans="1:6" ht="43.2" hidden="1" x14ac:dyDescent="0.3">
      <c r="A8259" s="29">
        <v>19</v>
      </c>
      <c r="B8259" s="30" t="s">
        <v>35838</v>
      </c>
      <c r="C8259" s="29" t="s">
        <v>37068</v>
      </c>
      <c r="D8259" s="30" t="s">
        <v>37069</v>
      </c>
      <c r="E8259" s="29" t="s">
        <v>16293</v>
      </c>
      <c r="F8259" s="30" t="s">
        <v>37078</v>
      </c>
    </row>
    <row r="8260" spans="1:6" ht="43.2" hidden="1" x14ac:dyDescent="0.3">
      <c r="A8260" s="29">
        <v>19</v>
      </c>
      <c r="B8260" s="30" t="s">
        <v>35838</v>
      </c>
      <c r="C8260" s="29" t="s">
        <v>37068</v>
      </c>
      <c r="D8260" s="30" t="s">
        <v>37069</v>
      </c>
      <c r="E8260" s="29" t="s">
        <v>16295</v>
      </c>
      <c r="F8260" s="30" t="s">
        <v>37079</v>
      </c>
    </row>
    <row r="8261" spans="1:6" ht="43.2" hidden="1" x14ac:dyDescent="0.3">
      <c r="A8261" s="29">
        <v>19</v>
      </c>
      <c r="B8261" s="30" t="s">
        <v>35838</v>
      </c>
      <c r="C8261" s="29" t="s">
        <v>37080</v>
      </c>
      <c r="D8261" s="30" t="s">
        <v>37081</v>
      </c>
      <c r="E8261" s="29" t="s">
        <v>16297</v>
      </c>
      <c r="F8261" s="30" t="s">
        <v>37082</v>
      </c>
    </row>
    <row r="8262" spans="1:6" ht="43.2" hidden="1" x14ac:dyDescent="0.3">
      <c r="A8262" s="29">
        <v>19</v>
      </c>
      <c r="B8262" s="30" t="s">
        <v>35838</v>
      </c>
      <c r="C8262" s="29" t="s">
        <v>37080</v>
      </c>
      <c r="D8262" s="30" t="s">
        <v>37081</v>
      </c>
      <c r="E8262" s="29" t="s">
        <v>16299</v>
      </c>
      <c r="F8262" s="30" t="s">
        <v>37083</v>
      </c>
    </row>
    <row r="8263" spans="1:6" ht="43.2" hidden="1" x14ac:dyDescent="0.3">
      <c r="A8263" s="29">
        <v>19</v>
      </c>
      <c r="B8263" s="30" t="s">
        <v>35838</v>
      </c>
      <c r="C8263" s="29" t="s">
        <v>37080</v>
      </c>
      <c r="D8263" s="30" t="s">
        <v>37081</v>
      </c>
      <c r="E8263" s="29" t="s">
        <v>16301</v>
      </c>
      <c r="F8263" s="30" t="s">
        <v>37084</v>
      </c>
    </row>
    <row r="8264" spans="1:6" ht="43.2" hidden="1" x14ac:dyDescent="0.3">
      <c r="A8264" s="29">
        <v>19</v>
      </c>
      <c r="B8264" s="30" t="s">
        <v>35838</v>
      </c>
      <c r="C8264" s="29" t="s">
        <v>37080</v>
      </c>
      <c r="D8264" s="30" t="s">
        <v>37081</v>
      </c>
      <c r="E8264" s="29" t="s">
        <v>16303</v>
      </c>
      <c r="F8264" s="30" t="s">
        <v>37085</v>
      </c>
    </row>
    <row r="8265" spans="1:6" ht="43.2" hidden="1" x14ac:dyDescent="0.3">
      <c r="A8265" s="29">
        <v>19</v>
      </c>
      <c r="B8265" s="30" t="s">
        <v>35838</v>
      </c>
      <c r="C8265" s="29" t="s">
        <v>37080</v>
      </c>
      <c r="D8265" s="30" t="s">
        <v>37081</v>
      </c>
      <c r="E8265" s="29" t="s">
        <v>16305</v>
      </c>
      <c r="F8265" s="30" t="s">
        <v>37086</v>
      </c>
    </row>
    <row r="8266" spans="1:6" ht="43.2" hidden="1" x14ac:dyDescent="0.3">
      <c r="A8266" s="29">
        <v>19</v>
      </c>
      <c r="B8266" s="30" t="s">
        <v>35838</v>
      </c>
      <c r="C8266" s="29" t="s">
        <v>37080</v>
      </c>
      <c r="D8266" s="30" t="s">
        <v>37081</v>
      </c>
      <c r="E8266" s="29" t="s">
        <v>16307</v>
      </c>
      <c r="F8266" s="30" t="s">
        <v>37087</v>
      </c>
    </row>
    <row r="8267" spans="1:6" ht="43.2" hidden="1" x14ac:dyDescent="0.3">
      <c r="A8267" s="29">
        <v>19</v>
      </c>
      <c r="B8267" s="30" t="s">
        <v>35838</v>
      </c>
      <c r="C8267" s="29" t="s">
        <v>37080</v>
      </c>
      <c r="D8267" s="30" t="s">
        <v>37081</v>
      </c>
      <c r="E8267" s="29" t="s">
        <v>16309</v>
      </c>
      <c r="F8267" s="30" t="s">
        <v>37088</v>
      </c>
    </row>
    <row r="8268" spans="1:6" ht="43.2" hidden="1" x14ac:dyDescent="0.3">
      <c r="A8268" s="29">
        <v>19</v>
      </c>
      <c r="B8268" s="30" t="s">
        <v>35838</v>
      </c>
      <c r="C8268" s="29" t="s">
        <v>37080</v>
      </c>
      <c r="D8268" s="30" t="s">
        <v>37081</v>
      </c>
      <c r="E8268" s="29" t="s">
        <v>16311</v>
      </c>
      <c r="F8268" s="30" t="s">
        <v>37089</v>
      </c>
    </row>
    <row r="8269" spans="1:6" ht="43.2" hidden="1" x14ac:dyDescent="0.3">
      <c r="A8269" s="29">
        <v>19</v>
      </c>
      <c r="B8269" s="30" t="s">
        <v>35838</v>
      </c>
      <c r="C8269" s="29" t="s">
        <v>37080</v>
      </c>
      <c r="D8269" s="30" t="s">
        <v>37081</v>
      </c>
      <c r="E8269" s="29" t="s">
        <v>16313</v>
      </c>
      <c r="F8269" s="30" t="s">
        <v>37090</v>
      </c>
    </row>
    <row r="8270" spans="1:6" ht="43.2" hidden="1" x14ac:dyDescent="0.3">
      <c r="A8270" s="29">
        <v>19</v>
      </c>
      <c r="B8270" s="30" t="s">
        <v>35838</v>
      </c>
      <c r="C8270" s="29" t="s">
        <v>37080</v>
      </c>
      <c r="D8270" s="30" t="s">
        <v>37081</v>
      </c>
      <c r="E8270" s="29" t="s">
        <v>16315</v>
      </c>
      <c r="F8270" s="30" t="s">
        <v>37091</v>
      </c>
    </row>
    <row r="8271" spans="1:6" ht="43.2" hidden="1" x14ac:dyDescent="0.3">
      <c r="A8271" s="29">
        <v>19</v>
      </c>
      <c r="B8271" s="30" t="s">
        <v>35838</v>
      </c>
      <c r="C8271" s="29" t="s">
        <v>37092</v>
      </c>
      <c r="D8271" s="30" t="s">
        <v>37093</v>
      </c>
      <c r="E8271" s="29" t="s">
        <v>16317</v>
      </c>
      <c r="F8271" s="30" t="s">
        <v>37094</v>
      </c>
    </row>
    <row r="8272" spans="1:6" ht="43.2" hidden="1" x14ac:dyDescent="0.3">
      <c r="A8272" s="29">
        <v>19</v>
      </c>
      <c r="B8272" s="30" t="s">
        <v>35838</v>
      </c>
      <c r="C8272" s="29" t="s">
        <v>37092</v>
      </c>
      <c r="D8272" s="30" t="s">
        <v>37093</v>
      </c>
      <c r="E8272" s="29" t="s">
        <v>16319</v>
      </c>
      <c r="F8272" s="30" t="s">
        <v>37095</v>
      </c>
    </row>
    <row r="8273" spans="1:6" ht="43.2" hidden="1" x14ac:dyDescent="0.3">
      <c r="A8273" s="29">
        <v>19</v>
      </c>
      <c r="B8273" s="30" t="s">
        <v>35838</v>
      </c>
      <c r="C8273" s="29" t="s">
        <v>37092</v>
      </c>
      <c r="D8273" s="30" t="s">
        <v>37093</v>
      </c>
      <c r="E8273" s="29" t="s">
        <v>16321</v>
      </c>
      <c r="F8273" s="30" t="s">
        <v>37096</v>
      </c>
    </row>
    <row r="8274" spans="1:6" ht="43.2" hidden="1" x14ac:dyDescent="0.3">
      <c r="A8274" s="29">
        <v>19</v>
      </c>
      <c r="B8274" s="30" t="s">
        <v>35838</v>
      </c>
      <c r="C8274" s="29" t="s">
        <v>37092</v>
      </c>
      <c r="D8274" s="30" t="s">
        <v>37093</v>
      </c>
      <c r="E8274" s="29" t="s">
        <v>16323</v>
      </c>
      <c r="F8274" s="30" t="s">
        <v>37097</v>
      </c>
    </row>
    <row r="8275" spans="1:6" ht="43.2" hidden="1" x14ac:dyDescent="0.3">
      <c r="A8275" s="29">
        <v>19</v>
      </c>
      <c r="B8275" s="30" t="s">
        <v>35838</v>
      </c>
      <c r="C8275" s="29" t="s">
        <v>37092</v>
      </c>
      <c r="D8275" s="30" t="s">
        <v>37093</v>
      </c>
      <c r="E8275" s="29" t="s">
        <v>16325</v>
      </c>
      <c r="F8275" s="30" t="s">
        <v>37098</v>
      </c>
    </row>
    <row r="8276" spans="1:6" ht="43.2" hidden="1" x14ac:dyDescent="0.3">
      <c r="A8276" s="29">
        <v>19</v>
      </c>
      <c r="B8276" s="30" t="s">
        <v>35838</v>
      </c>
      <c r="C8276" s="29" t="s">
        <v>37092</v>
      </c>
      <c r="D8276" s="30" t="s">
        <v>37093</v>
      </c>
      <c r="E8276" s="29" t="s">
        <v>16327</v>
      </c>
      <c r="F8276" s="30" t="s">
        <v>37099</v>
      </c>
    </row>
    <row r="8277" spans="1:6" ht="43.2" hidden="1" x14ac:dyDescent="0.3">
      <c r="A8277" s="29">
        <v>19</v>
      </c>
      <c r="B8277" s="30" t="s">
        <v>35838</v>
      </c>
      <c r="C8277" s="29" t="s">
        <v>37092</v>
      </c>
      <c r="D8277" s="30" t="s">
        <v>37093</v>
      </c>
      <c r="E8277" s="29" t="s">
        <v>16329</v>
      </c>
      <c r="F8277" s="30" t="s">
        <v>37100</v>
      </c>
    </row>
    <row r="8278" spans="1:6" ht="43.2" hidden="1" x14ac:dyDescent="0.3">
      <c r="A8278" s="29">
        <v>19</v>
      </c>
      <c r="B8278" s="30" t="s">
        <v>35838</v>
      </c>
      <c r="C8278" s="29" t="s">
        <v>37092</v>
      </c>
      <c r="D8278" s="30" t="s">
        <v>37093</v>
      </c>
      <c r="E8278" s="29" t="s">
        <v>16331</v>
      </c>
      <c r="F8278" s="30" t="s">
        <v>37101</v>
      </c>
    </row>
    <row r="8279" spans="1:6" ht="43.2" hidden="1" x14ac:dyDescent="0.3">
      <c r="A8279" s="29">
        <v>19</v>
      </c>
      <c r="B8279" s="30" t="s">
        <v>35838</v>
      </c>
      <c r="C8279" s="29" t="s">
        <v>37092</v>
      </c>
      <c r="D8279" s="30" t="s">
        <v>37093</v>
      </c>
      <c r="E8279" s="29" t="s">
        <v>16333</v>
      </c>
      <c r="F8279" s="30" t="s">
        <v>37102</v>
      </c>
    </row>
    <row r="8280" spans="1:6" ht="43.2" hidden="1" x14ac:dyDescent="0.3">
      <c r="A8280" s="29">
        <v>19</v>
      </c>
      <c r="B8280" s="30" t="s">
        <v>35838</v>
      </c>
      <c r="C8280" s="29" t="s">
        <v>37092</v>
      </c>
      <c r="D8280" s="30" t="s">
        <v>37093</v>
      </c>
      <c r="E8280" s="29" t="s">
        <v>16335</v>
      </c>
      <c r="F8280" s="30" t="s">
        <v>37103</v>
      </c>
    </row>
    <row r="8281" spans="1:6" ht="43.2" hidden="1" x14ac:dyDescent="0.3">
      <c r="A8281" s="29">
        <v>19</v>
      </c>
      <c r="B8281" s="30" t="s">
        <v>35838</v>
      </c>
      <c r="C8281" s="29" t="s">
        <v>37104</v>
      </c>
      <c r="D8281" s="30" t="s">
        <v>37105</v>
      </c>
      <c r="E8281" s="29" t="s">
        <v>16337</v>
      </c>
      <c r="F8281" s="30" t="s">
        <v>37106</v>
      </c>
    </row>
    <row r="8282" spans="1:6" ht="43.2" hidden="1" x14ac:dyDescent="0.3">
      <c r="A8282" s="29">
        <v>19</v>
      </c>
      <c r="B8282" s="30" t="s">
        <v>35838</v>
      </c>
      <c r="C8282" s="29" t="s">
        <v>37104</v>
      </c>
      <c r="D8282" s="30" t="s">
        <v>37105</v>
      </c>
      <c r="E8282" s="29" t="s">
        <v>16339</v>
      </c>
      <c r="F8282" s="30" t="s">
        <v>37107</v>
      </c>
    </row>
    <row r="8283" spans="1:6" ht="43.2" hidden="1" x14ac:dyDescent="0.3">
      <c r="A8283" s="29">
        <v>19</v>
      </c>
      <c r="B8283" s="30" t="s">
        <v>35838</v>
      </c>
      <c r="C8283" s="29" t="s">
        <v>37104</v>
      </c>
      <c r="D8283" s="30" t="s">
        <v>37105</v>
      </c>
      <c r="E8283" s="29" t="s">
        <v>16341</v>
      </c>
      <c r="F8283" s="30" t="s">
        <v>37108</v>
      </c>
    </row>
    <row r="8284" spans="1:6" ht="43.2" hidden="1" x14ac:dyDescent="0.3">
      <c r="A8284" s="29">
        <v>19</v>
      </c>
      <c r="B8284" s="30" t="s">
        <v>35838</v>
      </c>
      <c r="C8284" s="29" t="s">
        <v>37104</v>
      </c>
      <c r="D8284" s="30" t="s">
        <v>37105</v>
      </c>
      <c r="E8284" s="29" t="s">
        <v>16343</v>
      </c>
      <c r="F8284" s="30" t="s">
        <v>37109</v>
      </c>
    </row>
    <row r="8285" spans="1:6" ht="43.2" hidden="1" x14ac:dyDescent="0.3">
      <c r="A8285" s="29">
        <v>19</v>
      </c>
      <c r="B8285" s="30" t="s">
        <v>35838</v>
      </c>
      <c r="C8285" s="29" t="s">
        <v>37104</v>
      </c>
      <c r="D8285" s="30" t="s">
        <v>37105</v>
      </c>
      <c r="E8285" s="29" t="s">
        <v>16345</v>
      </c>
      <c r="F8285" s="30" t="s">
        <v>37110</v>
      </c>
    </row>
    <row r="8286" spans="1:6" ht="43.2" hidden="1" x14ac:dyDescent="0.3">
      <c r="A8286" s="29">
        <v>19</v>
      </c>
      <c r="B8286" s="30" t="s">
        <v>35838</v>
      </c>
      <c r="C8286" s="29" t="s">
        <v>37104</v>
      </c>
      <c r="D8286" s="30" t="s">
        <v>37105</v>
      </c>
      <c r="E8286" s="29" t="s">
        <v>16347</v>
      </c>
      <c r="F8286" s="30" t="s">
        <v>37111</v>
      </c>
    </row>
    <row r="8287" spans="1:6" ht="43.2" hidden="1" x14ac:dyDescent="0.3">
      <c r="A8287" s="29">
        <v>19</v>
      </c>
      <c r="B8287" s="30" t="s">
        <v>35838</v>
      </c>
      <c r="C8287" s="29" t="s">
        <v>37104</v>
      </c>
      <c r="D8287" s="30" t="s">
        <v>37105</v>
      </c>
      <c r="E8287" s="29" t="s">
        <v>16349</v>
      </c>
      <c r="F8287" s="30" t="s">
        <v>37112</v>
      </c>
    </row>
    <row r="8288" spans="1:6" ht="43.2" hidden="1" x14ac:dyDescent="0.3">
      <c r="A8288" s="29">
        <v>19</v>
      </c>
      <c r="B8288" s="30" t="s">
        <v>35838</v>
      </c>
      <c r="C8288" s="29" t="s">
        <v>37104</v>
      </c>
      <c r="D8288" s="30" t="s">
        <v>37105</v>
      </c>
      <c r="E8288" s="29" t="s">
        <v>16351</v>
      </c>
      <c r="F8288" s="30" t="s">
        <v>37113</v>
      </c>
    </row>
    <row r="8289" spans="1:6" ht="57.6" hidden="1" x14ac:dyDescent="0.3">
      <c r="A8289" s="29">
        <v>19</v>
      </c>
      <c r="B8289" s="30" t="s">
        <v>35838</v>
      </c>
      <c r="C8289" s="29" t="s">
        <v>37114</v>
      </c>
      <c r="D8289" s="30" t="s">
        <v>37115</v>
      </c>
      <c r="E8289" s="29" t="s">
        <v>16353</v>
      </c>
      <c r="F8289" s="30" t="s">
        <v>37116</v>
      </c>
    </row>
    <row r="8290" spans="1:6" ht="57.6" hidden="1" x14ac:dyDescent="0.3">
      <c r="A8290" s="29">
        <v>19</v>
      </c>
      <c r="B8290" s="30" t="s">
        <v>35838</v>
      </c>
      <c r="C8290" s="29" t="s">
        <v>37114</v>
      </c>
      <c r="D8290" s="30" t="s">
        <v>37115</v>
      </c>
      <c r="E8290" s="29" t="s">
        <v>16355</v>
      </c>
      <c r="F8290" s="30" t="s">
        <v>37117</v>
      </c>
    </row>
    <row r="8291" spans="1:6" ht="57.6" hidden="1" x14ac:dyDescent="0.3">
      <c r="A8291" s="29">
        <v>19</v>
      </c>
      <c r="B8291" s="30" t="s">
        <v>35838</v>
      </c>
      <c r="C8291" s="29" t="s">
        <v>37114</v>
      </c>
      <c r="D8291" s="30" t="s">
        <v>37115</v>
      </c>
      <c r="E8291" s="29" t="s">
        <v>16357</v>
      </c>
      <c r="F8291" s="30" t="s">
        <v>37118</v>
      </c>
    </row>
    <row r="8292" spans="1:6" ht="57.6" hidden="1" x14ac:dyDescent="0.3">
      <c r="A8292" s="29">
        <v>19</v>
      </c>
      <c r="B8292" s="30" t="s">
        <v>35838</v>
      </c>
      <c r="C8292" s="29" t="s">
        <v>37114</v>
      </c>
      <c r="D8292" s="30" t="s">
        <v>37115</v>
      </c>
      <c r="E8292" s="29" t="s">
        <v>16359</v>
      </c>
      <c r="F8292" s="30" t="s">
        <v>37119</v>
      </c>
    </row>
    <row r="8293" spans="1:6" ht="57.6" hidden="1" x14ac:dyDescent="0.3">
      <c r="A8293" s="29">
        <v>19</v>
      </c>
      <c r="B8293" s="30" t="s">
        <v>35838</v>
      </c>
      <c r="C8293" s="29" t="s">
        <v>37114</v>
      </c>
      <c r="D8293" s="30" t="s">
        <v>37115</v>
      </c>
      <c r="E8293" s="29" t="s">
        <v>16361</v>
      </c>
      <c r="F8293" s="30" t="s">
        <v>37120</v>
      </c>
    </row>
    <row r="8294" spans="1:6" ht="57.6" hidden="1" x14ac:dyDescent="0.3">
      <c r="A8294" s="29">
        <v>19</v>
      </c>
      <c r="B8294" s="30" t="s">
        <v>35838</v>
      </c>
      <c r="C8294" s="29" t="s">
        <v>37114</v>
      </c>
      <c r="D8294" s="30" t="s">
        <v>37115</v>
      </c>
      <c r="E8294" s="29" t="s">
        <v>16363</v>
      </c>
      <c r="F8294" s="30" t="s">
        <v>37121</v>
      </c>
    </row>
    <row r="8295" spans="1:6" ht="57.6" hidden="1" x14ac:dyDescent="0.3">
      <c r="A8295" s="29">
        <v>19</v>
      </c>
      <c r="B8295" s="30" t="s">
        <v>35838</v>
      </c>
      <c r="C8295" s="29" t="s">
        <v>37114</v>
      </c>
      <c r="D8295" s="30" t="s">
        <v>37115</v>
      </c>
      <c r="E8295" s="29" t="s">
        <v>16365</v>
      </c>
      <c r="F8295" s="30" t="s">
        <v>37122</v>
      </c>
    </row>
    <row r="8296" spans="1:6" ht="57.6" hidden="1" x14ac:dyDescent="0.3">
      <c r="A8296" s="29">
        <v>19</v>
      </c>
      <c r="B8296" s="30" t="s">
        <v>35838</v>
      </c>
      <c r="C8296" s="29" t="s">
        <v>37114</v>
      </c>
      <c r="D8296" s="30" t="s">
        <v>37115</v>
      </c>
      <c r="E8296" s="29" t="s">
        <v>16367</v>
      </c>
      <c r="F8296" s="30" t="s">
        <v>37123</v>
      </c>
    </row>
    <row r="8297" spans="1:6" ht="57.6" hidden="1" x14ac:dyDescent="0.3">
      <c r="A8297" s="29">
        <v>19</v>
      </c>
      <c r="B8297" s="30" t="s">
        <v>35838</v>
      </c>
      <c r="C8297" s="29" t="s">
        <v>37114</v>
      </c>
      <c r="D8297" s="30" t="s">
        <v>37115</v>
      </c>
      <c r="E8297" s="29" t="s">
        <v>16369</v>
      </c>
      <c r="F8297" s="30" t="s">
        <v>37124</v>
      </c>
    </row>
    <row r="8298" spans="1:6" ht="57.6" hidden="1" x14ac:dyDescent="0.3">
      <c r="A8298" s="29">
        <v>19</v>
      </c>
      <c r="B8298" s="30" t="s">
        <v>35838</v>
      </c>
      <c r="C8298" s="29" t="s">
        <v>37114</v>
      </c>
      <c r="D8298" s="30" t="s">
        <v>37115</v>
      </c>
      <c r="E8298" s="29" t="s">
        <v>16371</v>
      </c>
      <c r="F8298" s="30" t="s">
        <v>37125</v>
      </c>
    </row>
    <row r="8299" spans="1:6" ht="43.2" hidden="1" x14ac:dyDescent="0.3">
      <c r="A8299" s="29">
        <v>19</v>
      </c>
      <c r="B8299" s="30" t="s">
        <v>35838</v>
      </c>
      <c r="C8299" s="29" t="s">
        <v>37126</v>
      </c>
      <c r="D8299" s="30" t="s">
        <v>37127</v>
      </c>
      <c r="E8299" s="29" t="s">
        <v>16373</v>
      </c>
      <c r="F8299" s="30" t="s">
        <v>37128</v>
      </c>
    </row>
    <row r="8300" spans="1:6" ht="43.2" hidden="1" x14ac:dyDescent="0.3">
      <c r="A8300" s="29">
        <v>19</v>
      </c>
      <c r="B8300" s="30" t="s">
        <v>35838</v>
      </c>
      <c r="C8300" s="29" t="s">
        <v>37126</v>
      </c>
      <c r="D8300" s="30" t="s">
        <v>37127</v>
      </c>
      <c r="E8300" s="29" t="s">
        <v>16375</v>
      </c>
      <c r="F8300" s="30" t="s">
        <v>37129</v>
      </c>
    </row>
    <row r="8301" spans="1:6" ht="43.2" hidden="1" x14ac:dyDescent="0.3">
      <c r="A8301" s="29">
        <v>19</v>
      </c>
      <c r="B8301" s="30" t="s">
        <v>35838</v>
      </c>
      <c r="C8301" s="29" t="s">
        <v>37126</v>
      </c>
      <c r="D8301" s="30" t="s">
        <v>37127</v>
      </c>
      <c r="E8301" s="29" t="s">
        <v>16377</v>
      </c>
      <c r="F8301" s="30" t="s">
        <v>37130</v>
      </c>
    </row>
    <row r="8302" spans="1:6" ht="43.2" hidden="1" x14ac:dyDescent="0.3">
      <c r="A8302" s="29">
        <v>19</v>
      </c>
      <c r="B8302" s="30" t="s">
        <v>35838</v>
      </c>
      <c r="C8302" s="29" t="s">
        <v>37126</v>
      </c>
      <c r="D8302" s="30" t="s">
        <v>37127</v>
      </c>
      <c r="E8302" s="29" t="s">
        <v>16379</v>
      </c>
      <c r="F8302" s="30" t="s">
        <v>37131</v>
      </c>
    </row>
    <row r="8303" spans="1:6" ht="43.2" hidden="1" x14ac:dyDescent="0.3">
      <c r="A8303" s="29">
        <v>19</v>
      </c>
      <c r="B8303" s="30" t="s">
        <v>35838</v>
      </c>
      <c r="C8303" s="29" t="s">
        <v>37126</v>
      </c>
      <c r="D8303" s="30" t="s">
        <v>37127</v>
      </c>
      <c r="E8303" s="29" t="s">
        <v>16381</v>
      </c>
      <c r="F8303" s="30" t="s">
        <v>37132</v>
      </c>
    </row>
    <row r="8304" spans="1:6" ht="43.2" hidden="1" x14ac:dyDescent="0.3">
      <c r="A8304" s="29">
        <v>19</v>
      </c>
      <c r="B8304" s="30" t="s">
        <v>35838</v>
      </c>
      <c r="C8304" s="29" t="s">
        <v>37126</v>
      </c>
      <c r="D8304" s="30" t="s">
        <v>37127</v>
      </c>
      <c r="E8304" s="29" t="s">
        <v>16383</v>
      </c>
      <c r="F8304" s="30" t="s">
        <v>37133</v>
      </c>
    </row>
    <row r="8305" spans="1:6" ht="43.2" hidden="1" x14ac:dyDescent="0.3">
      <c r="A8305" s="29">
        <v>19</v>
      </c>
      <c r="B8305" s="30" t="s">
        <v>35838</v>
      </c>
      <c r="C8305" s="29" t="s">
        <v>37126</v>
      </c>
      <c r="D8305" s="30" t="s">
        <v>37127</v>
      </c>
      <c r="E8305" s="29" t="s">
        <v>16385</v>
      </c>
      <c r="F8305" s="30" t="s">
        <v>37134</v>
      </c>
    </row>
    <row r="8306" spans="1:6" ht="43.2" hidden="1" x14ac:dyDescent="0.3">
      <c r="A8306" s="29">
        <v>19</v>
      </c>
      <c r="B8306" s="30" t="s">
        <v>35838</v>
      </c>
      <c r="C8306" s="29" t="s">
        <v>37126</v>
      </c>
      <c r="D8306" s="30" t="s">
        <v>37127</v>
      </c>
      <c r="E8306" s="29" t="s">
        <v>16387</v>
      </c>
      <c r="F8306" s="30" t="s">
        <v>37135</v>
      </c>
    </row>
    <row r="8307" spans="1:6" ht="43.2" hidden="1" x14ac:dyDescent="0.3">
      <c r="A8307" s="29">
        <v>19</v>
      </c>
      <c r="B8307" s="30" t="s">
        <v>35838</v>
      </c>
      <c r="C8307" s="29" t="s">
        <v>37126</v>
      </c>
      <c r="D8307" s="30" t="s">
        <v>37127</v>
      </c>
      <c r="E8307" s="29" t="s">
        <v>16389</v>
      </c>
      <c r="F8307" s="30" t="s">
        <v>37136</v>
      </c>
    </row>
    <row r="8308" spans="1:6" ht="43.2" hidden="1" x14ac:dyDescent="0.3">
      <c r="A8308" s="29">
        <v>19</v>
      </c>
      <c r="B8308" s="30" t="s">
        <v>35838</v>
      </c>
      <c r="C8308" s="29" t="s">
        <v>37126</v>
      </c>
      <c r="D8308" s="30" t="s">
        <v>37127</v>
      </c>
      <c r="E8308" s="29" t="s">
        <v>16391</v>
      </c>
      <c r="F8308" s="30" t="s">
        <v>37137</v>
      </c>
    </row>
    <row r="8309" spans="1:6" ht="43.2" hidden="1" x14ac:dyDescent="0.3">
      <c r="A8309" s="29">
        <v>19</v>
      </c>
      <c r="B8309" s="30" t="s">
        <v>35838</v>
      </c>
      <c r="C8309" s="29" t="s">
        <v>37138</v>
      </c>
      <c r="D8309" s="30" t="s">
        <v>37139</v>
      </c>
      <c r="E8309" s="29" t="s">
        <v>16393</v>
      </c>
      <c r="F8309" s="30" t="s">
        <v>37140</v>
      </c>
    </row>
    <row r="8310" spans="1:6" ht="43.2" hidden="1" x14ac:dyDescent="0.3">
      <c r="A8310" s="29">
        <v>19</v>
      </c>
      <c r="B8310" s="30" t="s">
        <v>35838</v>
      </c>
      <c r="C8310" s="29" t="s">
        <v>37138</v>
      </c>
      <c r="D8310" s="30" t="s">
        <v>37139</v>
      </c>
      <c r="E8310" s="29" t="s">
        <v>16395</v>
      </c>
      <c r="F8310" s="30" t="s">
        <v>37141</v>
      </c>
    </row>
    <row r="8311" spans="1:6" ht="43.2" hidden="1" x14ac:dyDescent="0.3">
      <c r="A8311" s="29">
        <v>19</v>
      </c>
      <c r="B8311" s="30" t="s">
        <v>35838</v>
      </c>
      <c r="C8311" s="29" t="s">
        <v>37138</v>
      </c>
      <c r="D8311" s="30" t="s">
        <v>37139</v>
      </c>
      <c r="E8311" s="29" t="s">
        <v>16397</v>
      </c>
      <c r="F8311" s="30" t="s">
        <v>37142</v>
      </c>
    </row>
    <row r="8312" spans="1:6" ht="43.2" hidden="1" x14ac:dyDescent="0.3">
      <c r="A8312" s="29">
        <v>19</v>
      </c>
      <c r="B8312" s="30" t="s">
        <v>35838</v>
      </c>
      <c r="C8312" s="29" t="s">
        <v>37138</v>
      </c>
      <c r="D8312" s="30" t="s">
        <v>37139</v>
      </c>
      <c r="E8312" s="29" t="s">
        <v>16399</v>
      </c>
      <c r="F8312" s="30" t="s">
        <v>37143</v>
      </c>
    </row>
    <row r="8313" spans="1:6" ht="43.2" hidden="1" x14ac:dyDescent="0.3">
      <c r="A8313" s="29">
        <v>19</v>
      </c>
      <c r="B8313" s="30" t="s">
        <v>35838</v>
      </c>
      <c r="C8313" s="29" t="s">
        <v>37138</v>
      </c>
      <c r="D8313" s="30" t="s">
        <v>37139</v>
      </c>
      <c r="E8313" s="29" t="s">
        <v>16401</v>
      </c>
      <c r="F8313" s="30" t="s">
        <v>37144</v>
      </c>
    </row>
    <row r="8314" spans="1:6" ht="43.2" hidden="1" x14ac:dyDescent="0.3">
      <c r="A8314" s="29">
        <v>19</v>
      </c>
      <c r="B8314" s="30" t="s">
        <v>35838</v>
      </c>
      <c r="C8314" s="29" t="s">
        <v>37138</v>
      </c>
      <c r="D8314" s="30" t="s">
        <v>37139</v>
      </c>
      <c r="E8314" s="29" t="s">
        <v>16403</v>
      </c>
      <c r="F8314" s="30" t="s">
        <v>37145</v>
      </c>
    </row>
    <row r="8315" spans="1:6" ht="43.2" hidden="1" x14ac:dyDescent="0.3">
      <c r="A8315" s="29">
        <v>19</v>
      </c>
      <c r="B8315" s="30" t="s">
        <v>35838</v>
      </c>
      <c r="C8315" s="29" t="s">
        <v>37146</v>
      </c>
      <c r="D8315" s="30" t="s">
        <v>37147</v>
      </c>
      <c r="E8315" s="29" t="s">
        <v>16405</v>
      </c>
      <c r="F8315" s="30" t="s">
        <v>37148</v>
      </c>
    </row>
    <row r="8316" spans="1:6" ht="43.2" hidden="1" x14ac:dyDescent="0.3">
      <c r="A8316" s="29">
        <v>19</v>
      </c>
      <c r="B8316" s="30" t="s">
        <v>35838</v>
      </c>
      <c r="C8316" s="29" t="s">
        <v>37146</v>
      </c>
      <c r="D8316" s="30" t="s">
        <v>37147</v>
      </c>
      <c r="E8316" s="29" t="s">
        <v>16407</v>
      </c>
      <c r="F8316" s="30" t="s">
        <v>37149</v>
      </c>
    </row>
    <row r="8317" spans="1:6" ht="43.2" hidden="1" x14ac:dyDescent="0.3">
      <c r="A8317" s="29">
        <v>19</v>
      </c>
      <c r="B8317" s="30" t="s">
        <v>35838</v>
      </c>
      <c r="C8317" s="29" t="s">
        <v>37146</v>
      </c>
      <c r="D8317" s="30" t="s">
        <v>37147</v>
      </c>
      <c r="E8317" s="29" t="s">
        <v>16409</v>
      </c>
      <c r="F8317" s="30" t="s">
        <v>37150</v>
      </c>
    </row>
    <row r="8318" spans="1:6" ht="43.2" hidden="1" x14ac:dyDescent="0.3">
      <c r="A8318" s="29">
        <v>19</v>
      </c>
      <c r="B8318" s="30" t="s">
        <v>35838</v>
      </c>
      <c r="C8318" s="29" t="s">
        <v>37146</v>
      </c>
      <c r="D8318" s="30" t="s">
        <v>37147</v>
      </c>
      <c r="E8318" s="29" t="s">
        <v>16411</v>
      </c>
      <c r="F8318" s="30" t="s">
        <v>37151</v>
      </c>
    </row>
    <row r="8319" spans="1:6" ht="43.2" hidden="1" x14ac:dyDescent="0.3">
      <c r="A8319" s="29">
        <v>19</v>
      </c>
      <c r="B8319" s="30" t="s">
        <v>35838</v>
      </c>
      <c r="C8319" s="29" t="s">
        <v>37146</v>
      </c>
      <c r="D8319" s="30" t="s">
        <v>37147</v>
      </c>
      <c r="E8319" s="29" t="s">
        <v>16413</v>
      </c>
      <c r="F8319" s="30" t="s">
        <v>37152</v>
      </c>
    </row>
    <row r="8320" spans="1:6" ht="43.2" hidden="1" x14ac:dyDescent="0.3">
      <c r="A8320" s="29">
        <v>19</v>
      </c>
      <c r="B8320" s="30" t="s">
        <v>35838</v>
      </c>
      <c r="C8320" s="29" t="s">
        <v>37146</v>
      </c>
      <c r="D8320" s="30" t="s">
        <v>37147</v>
      </c>
      <c r="E8320" s="29" t="s">
        <v>16415</v>
      </c>
      <c r="F8320" s="30" t="s">
        <v>37153</v>
      </c>
    </row>
    <row r="8321" spans="1:6" ht="43.2" hidden="1" x14ac:dyDescent="0.3">
      <c r="A8321" s="29">
        <v>19</v>
      </c>
      <c r="B8321" s="30" t="s">
        <v>35838</v>
      </c>
      <c r="C8321" s="29" t="s">
        <v>37146</v>
      </c>
      <c r="D8321" s="30" t="s">
        <v>37147</v>
      </c>
      <c r="E8321" s="29" t="s">
        <v>16417</v>
      </c>
      <c r="F8321" s="30" t="s">
        <v>37154</v>
      </c>
    </row>
    <row r="8322" spans="1:6" ht="43.2" hidden="1" x14ac:dyDescent="0.3">
      <c r="A8322" s="29">
        <v>19</v>
      </c>
      <c r="B8322" s="30" t="s">
        <v>35838</v>
      </c>
      <c r="C8322" s="29" t="s">
        <v>37155</v>
      </c>
      <c r="D8322" s="30" t="s">
        <v>37156</v>
      </c>
      <c r="E8322" s="29" t="s">
        <v>16419</v>
      </c>
      <c r="F8322" s="30" t="s">
        <v>37157</v>
      </c>
    </row>
    <row r="8323" spans="1:6" ht="43.2" hidden="1" x14ac:dyDescent="0.3">
      <c r="A8323" s="29">
        <v>19</v>
      </c>
      <c r="B8323" s="30" t="s">
        <v>35838</v>
      </c>
      <c r="C8323" s="29" t="s">
        <v>37155</v>
      </c>
      <c r="D8323" s="30" t="s">
        <v>37156</v>
      </c>
      <c r="E8323" s="29" t="s">
        <v>16421</v>
      </c>
      <c r="F8323" s="30" t="s">
        <v>37158</v>
      </c>
    </row>
    <row r="8324" spans="1:6" ht="43.2" hidden="1" x14ac:dyDescent="0.3">
      <c r="A8324" s="29">
        <v>19</v>
      </c>
      <c r="B8324" s="30" t="s">
        <v>35838</v>
      </c>
      <c r="C8324" s="29" t="s">
        <v>37155</v>
      </c>
      <c r="D8324" s="30" t="s">
        <v>37156</v>
      </c>
      <c r="E8324" s="29" t="s">
        <v>16423</v>
      </c>
      <c r="F8324" s="30" t="s">
        <v>37159</v>
      </c>
    </row>
    <row r="8325" spans="1:6" ht="43.2" hidden="1" x14ac:dyDescent="0.3">
      <c r="A8325" s="29">
        <v>19</v>
      </c>
      <c r="B8325" s="30" t="s">
        <v>35838</v>
      </c>
      <c r="C8325" s="29" t="s">
        <v>37155</v>
      </c>
      <c r="D8325" s="30" t="s">
        <v>37156</v>
      </c>
      <c r="E8325" s="29" t="s">
        <v>16425</v>
      </c>
      <c r="F8325" s="30" t="s">
        <v>37160</v>
      </c>
    </row>
    <row r="8326" spans="1:6" ht="43.2" hidden="1" x14ac:dyDescent="0.3">
      <c r="A8326" s="29">
        <v>19</v>
      </c>
      <c r="B8326" s="30" t="s">
        <v>35838</v>
      </c>
      <c r="C8326" s="29" t="s">
        <v>37155</v>
      </c>
      <c r="D8326" s="30" t="s">
        <v>37156</v>
      </c>
      <c r="E8326" s="29" t="s">
        <v>16427</v>
      </c>
      <c r="F8326" s="30" t="s">
        <v>37161</v>
      </c>
    </row>
    <row r="8327" spans="1:6" ht="43.2" hidden="1" x14ac:dyDescent="0.3">
      <c r="A8327" s="29">
        <v>19</v>
      </c>
      <c r="B8327" s="30" t="s">
        <v>35838</v>
      </c>
      <c r="C8327" s="29" t="s">
        <v>37155</v>
      </c>
      <c r="D8327" s="30" t="s">
        <v>37156</v>
      </c>
      <c r="E8327" s="29" t="s">
        <v>16429</v>
      </c>
      <c r="F8327" s="30" t="s">
        <v>37162</v>
      </c>
    </row>
    <row r="8328" spans="1:6" ht="43.2" hidden="1" x14ac:dyDescent="0.3">
      <c r="A8328" s="29">
        <v>19</v>
      </c>
      <c r="B8328" s="30" t="s">
        <v>35838</v>
      </c>
      <c r="C8328" s="29" t="s">
        <v>37155</v>
      </c>
      <c r="D8328" s="30" t="s">
        <v>37156</v>
      </c>
      <c r="E8328" s="29" t="s">
        <v>16431</v>
      </c>
      <c r="F8328" s="30" t="s">
        <v>37163</v>
      </c>
    </row>
    <row r="8329" spans="1:6" ht="43.2" hidden="1" x14ac:dyDescent="0.3">
      <c r="A8329" s="29">
        <v>19</v>
      </c>
      <c r="B8329" s="30" t="s">
        <v>35838</v>
      </c>
      <c r="C8329" s="29" t="s">
        <v>37155</v>
      </c>
      <c r="D8329" s="30" t="s">
        <v>37156</v>
      </c>
      <c r="E8329" s="29" t="s">
        <v>16433</v>
      </c>
      <c r="F8329" s="30" t="s">
        <v>37164</v>
      </c>
    </row>
    <row r="8330" spans="1:6" ht="43.2" hidden="1" x14ac:dyDescent="0.3">
      <c r="A8330" s="29">
        <v>19</v>
      </c>
      <c r="B8330" s="30" t="s">
        <v>35838</v>
      </c>
      <c r="C8330" s="29" t="s">
        <v>37155</v>
      </c>
      <c r="D8330" s="30" t="s">
        <v>37156</v>
      </c>
      <c r="E8330" s="29" t="s">
        <v>16435</v>
      </c>
      <c r="F8330" s="30" t="s">
        <v>37165</v>
      </c>
    </row>
    <row r="8331" spans="1:6" ht="43.2" hidden="1" x14ac:dyDescent="0.3">
      <c r="A8331" s="29">
        <v>19</v>
      </c>
      <c r="B8331" s="30" t="s">
        <v>35838</v>
      </c>
      <c r="C8331" s="29" t="s">
        <v>37166</v>
      </c>
      <c r="D8331" s="30" t="s">
        <v>37167</v>
      </c>
      <c r="E8331" s="29" t="s">
        <v>16437</v>
      </c>
      <c r="F8331" s="30" t="s">
        <v>37168</v>
      </c>
    </row>
    <row r="8332" spans="1:6" ht="43.2" hidden="1" x14ac:dyDescent="0.3">
      <c r="A8332" s="29">
        <v>19</v>
      </c>
      <c r="B8332" s="30" t="s">
        <v>35838</v>
      </c>
      <c r="C8332" s="29" t="s">
        <v>37166</v>
      </c>
      <c r="D8332" s="30" t="s">
        <v>37167</v>
      </c>
      <c r="E8332" s="29" t="s">
        <v>16439</v>
      </c>
      <c r="F8332" s="30" t="s">
        <v>37169</v>
      </c>
    </row>
    <row r="8333" spans="1:6" ht="43.2" hidden="1" x14ac:dyDescent="0.3">
      <c r="A8333" s="29">
        <v>19</v>
      </c>
      <c r="B8333" s="30" t="s">
        <v>35838</v>
      </c>
      <c r="C8333" s="29" t="s">
        <v>37166</v>
      </c>
      <c r="D8333" s="30" t="s">
        <v>37167</v>
      </c>
      <c r="E8333" s="29" t="s">
        <v>16441</v>
      </c>
      <c r="F8333" s="30" t="s">
        <v>37170</v>
      </c>
    </row>
    <row r="8334" spans="1:6" ht="43.2" hidden="1" x14ac:dyDescent="0.3">
      <c r="A8334" s="29">
        <v>19</v>
      </c>
      <c r="B8334" s="30" t="s">
        <v>35838</v>
      </c>
      <c r="C8334" s="29" t="s">
        <v>37166</v>
      </c>
      <c r="D8334" s="30" t="s">
        <v>37167</v>
      </c>
      <c r="E8334" s="29" t="s">
        <v>16443</v>
      </c>
      <c r="F8334" s="30" t="s">
        <v>37171</v>
      </c>
    </row>
    <row r="8335" spans="1:6" ht="43.2" hidden="1" x14ac:dyDescent="0.3">
      <c r="A8335" s="29">
        <v>19</v>
      </c>
      <c r="B8335" s="30" t="s">
        <v>35838</v>
      </c>
      <c r="C8335" s="29" t="s">
        <v>37166</v>
      </c>
      <c r="D8335" s="30" t="s">
        <v>37167</v>
      </c>
      <c r="E8335" s="29" t="s">
        <v>16445</v>
      </c>
      <c r="F8335" s="30" t="s">
        <v>37172</v>
      </c>
    </row>
    <row r="8336" spans="1:6" ht="43.2" hidden="1" x14ac:dyDescent="0.3">
      <c r="A8336" s="29">
        <v>19</v>
      </c>
      <c r="B8336" s="30" t="s">
        <v>35838</v>
      </c>
      <c r="C8336" s="29" t="s">
        <v>37173</v>
      </c>
      <c r="D8336" s="30" t="s">
        <v>37174</v>
      </c>
      <c r="E8336" s="29" t="s">
        <v>16447</v>
      </c>
      <c r="F8336" s="30" t="s">
        <v>37175</v>
      </c>
    </row>
    <row r="8337" spans="1:6" ht="43.2" hidden="1" x14ac:dyDescent="0.3">
      <c r="A8337" s="29">
        <v>19</v>
      </c>
      <c r="B8337" s="30" t="s">
        <v>35838</v>
      </c>
      <c r="C8337" s="29" t="s">
        <v>37176</v>
      </c>
      <c r="D8337" s="30" t="s">
        <v>37177</v>
      </c>
      <c r="E8337" s="29" t="s">
        <v>16449</v>
      </c>
      <c r="F8337" s="30" t="s">
        <v>37178</v>
      </c>
    </row>
    <row r="8338" spans="1:6" ht="43.2" hidden="1" x14ac:dyDescent="0.3">
      <c r="A8338" s="29">
        <v>19</v>
      </c>
      <c r="B8338" s="30" t="s">
        <v>35838</v>
      </c>
      <c r="C8338" s="29" t="s">
        <v>37176</v>
      </c>
      <c r="D8338" s="30" t="s">
        <v>37177</v>
      </c>
      <c r="E8338" s="29" t="s">
        <v>16451</v>
      </c>
      <c r="F8338" s="30" t="s">
        <v>37179</v>
      </c>
    </row>
    <row r="8339" spans="1:6" ht="43.2" hidden="1" x14ac:dyDescent="0.3">
      <c r="A8339" s="29">
        <v>19</v>
      </c>
      <c r="B8339" s="30" t="s">
        <v>35838</v>
      </c>
      <c r="C8339" s="29" t="s">
        <v>37176</v>
      </c>
      <c r="D8339" s="30" t="s">
        <v>37177</v>
      </c>
      <c r="E8339" s="29" t="s">
        <v>16453</v>
      </c>
      <c r="F8339" s="30" t="s">
        <v>37180</v>
      </c>
    </row>
    <row r="8340" spans="1:6" ht="43.2" hidden="1" x14ac:dyDescent="0.3">
      <c r="A8340" s="29">
        <v>19</v>
      </c>
      <c r="B8340" s="30" t="s">
        <v>35838</v>
      </c>
      <c r="C8340" s="29" t="s">
        <v>37176</v>
      </c>
      <c r="D8340" s="30" t="s">
        <v>37177</v>
      </c>
      <c r="E8340" s="29" t="s">
        <v>16455</v>
      </c>
      <c r="F8340" s="30" t="s">
        <v>37181</v>
      </c>
    </row>
    <row r="8341" spans="1:6" ht="43.2" hidden="1" x14ac:dyDescent="0.3">
      <c r="A8341" s="29">
        <v>19</v>
      </c>
      <c r="B8341" s="30" t="s">
        <v>35838</v>
      </c>
      <c r="C8341" s="29" t="s">
        <v>37176</v>
      </c>
      <c r="D8341" s="30" t="s">
        <v>37177</v>
      </c>
      <c r="E8341" s="29" t="s">
        <v>16457</v>
      </c>
      <c r="F8341" s="30" t="s">
        <v>37182</v>
      </c>
    </row>
    <row r="8342" spans="1:6" ht="43.2" hidden="1" x14ac:dyDescent="0.3">
      <c r="A8342" s="29">
        <v>19</v>
      </c>
      <c r="B8342" s="30" t="s">
        <v>35838</v>
      </c>
      <c r="C8342" s="29" t="s">
        <v>37176</v>
      </c>
      <c r="D8342" s="30" t="s">
        <v>37177</v>
      </c>
      <c r="E8342" s="29" t="s">
        <v>16459</v>
      </c>
      <c r="F8342" s="30" t="s">
        <v>37183</v>
      </c>
    </row>
    <row r="8343" spans="1:6" ht="43.2" hidden="1" x14ac:dyDescent="0.3">
      <c r="A8343" s="29">
        <v>19</v>
      </c>
      <c r="B8343" s="30" t="s">
        <v>35838</v>
      </c>
      <c r="C8343" s="29" t="s">
        <v>37176</v>
      </c>
      <c r="D8343" s="30" t="s">
        <v>37177</v>
      </c>
      <c r="E8343" s="29" t="s">
        <v>16461</v>
      </c>
      <c r="F8343" s="30" t="s">
        <v>37184</v>
      </c>
    </row>
    <row r="8344" spans="1:6" ht="43.2" hidden="1" x14ac:dyDescent="0.3">
      <c r="A8344" s="29">
        <v>19</v>
      </c>
      <c r="B8344" s="30" t="s">
        <v>35838</v>
      </c>
      <c r="C8344" s="29" t="s">
        <v>37176</v>
      </c>
      <c r="D8344" s="30" t="s">
        <v>37177</v>
      </c>
      <c r="E8344" s="29" t="s">
        <v>16463</v>
      </c>
      <c r="F8344" s="30" t="s">
        <v>37185</v>
      </c>
    </row>
    <row r="8345" spans="1:6" ht="43.2" hidden="1" x14ac:dyDescent="0.3">
      <c r="A8345" s="29">
        <v>19</v>
      </c>
      <c r="B8345" s="30" t="s">
        <v>35838</v>
      </c>
      <c r="C8345" s="29" t="s">
        <v>37176</v>
      </c>
      <c r="D8345" s="30" t="s">
        <v>37177</v>
      </c>
      <c r="E8345" s="29" t="s">
        <v>16465</v>
      </c>
      <c r="F8345" s="30" t="s">
        <v>37186</v>
      </c>
    </row>
    <row r="8346" spans="1:6" ht="43.2" hidden="1" x14ac:dyDescent="0.3">
      <c r="A8346" s="29">
        <v>19</v>
      </c>
      <c r="B8346" s="30" t="s">
        <v>35838</v>
      </c>
      <c r="C8346" s="29" t="s">
        <v>37176</v>
      </c>
      <c r="D8346" s="30" t="s">
        <v>37177</v>
      </c>
      <c r="E8346" s="29" t="s">
        <v>16467</v>
      </c>
      <c r="F8346" s="30" t="s">
        <v>37187</v>
      </c>
    </row>
    <row r="8347" spans="1:6" ht="43.2" hidden="1" x14ac:dyDescent="0.3">
      <c r="A8347" s="29">
        <v>19</v>
      </c>
      <c r="B8347" s="30" t="s">
        <v>35838</v>
      </c>
      <c r="C8347" s="29" t="s">
        <v>37188</v>
      </c>
      <c r="D8347" s="30" t="s">
        <v>37189</v>
      </c>
      <c r="E8347" s="29" t="s">
        <v>16469</v>
      </c>
      <c r="F8347" s="30" t="s">
        <v>37190</v>
      </c>
    </row>
    <row r="8348" spans="1:6" ht="43.2" hidden="1" x14ac:dyDescent="0.3">
      <c r="A8348" s="29">
        <v>19</v>
      </c>
      <c r="B8348" s="30" t="s">
        <v>35838</v>
      </c>
      <c r="C8348" s="29" t="s">
        <v>37188</v>
      </c>
      <c r="D8348" s="30" t="s">
        <v>37189</v>
      </c>
      <c r="E8348" s="29" t="s">
        <v>16471</v>
      </c>
      <c r="F8348" s="30" t="s">
        <v>37191</v>
      </c>
    </row>
    <row r="8349" spans="1:6" ht="43.2" hidden="1" x14ac:dyDescent="0.3">
      <c r="A8349" s="29">
        <v>19</v>
      </c>
      <c r="B8349" s="30" t="s">
        <v>35838</v>
      </c>
      <c r="C8349" s="29" t="s">
        <v>37188</v>
      </c>
      <c r="D8349" s="30" t="s">
        <v>37189</v>
      </c>
      <c r="E8349" s="29" t="s">
        <v>16473</v>
      </c>
      <c r="F8349" s="30" t="s">
        <v>37192</v>
      </c>
    </row>
    <row r="8350" spans="1:6" ht="43.2" hidden="1" x14ac:dyDescent="0.3">
      <c r="A8350" s="29">
        <v>19</v>
      </c>
      <c r="B8350" s="30" t="s">
        <v>35838</v>
      </c>
      <c r="C8350" s="29" t="s">
        <v>37188</v>
      </c>
      <c r="D8350" s="30" t="s">
        <v>37189</v>
      </c>
      <c r="E8350" s="29" t="s">
        <v>16475</v>
      </c>
      <c r="F8350" s="30" t="s">
        <v>37193</v>
      </c>
    </row>
    <row r="8351" spans="1:6" ht="43.2" hidden="1" x14ac:dyDescent="0.3">
      <c r="A8351" s="29">
        <v>19</v>
      </c>
      <c r="B8351" s="30" t="s">
        <v>35838</v>
      </c>
      <c r="C8351" s="29" t="s">
        <v>37188</v>
      </c>
      <c r="D8351" s="30" t="s">
        <v>37189</v>
      </c>
      <c r="E8351" s="29" t="s">
        <v>16477</v>
      </c>
      <c r="F8351" s="30" t="s">
        <v>37194</v>
      </c>
    </row>
    <row r="8352" spans="1:6" ht="43.2" hidden="1" x14ac:dyDescent="0.3">
      <c r="A8352" s="29">
        <v>19</v>
      </c>
      <c r="B8352" s="30" t="s">
        <v>35838</v>
      </c>
      <c r="C8352" s="29" t="s">
        <v>37188</v>
      </c>
      <c r="D8352" s="30" t="s">
        <v>37189</v>
      </c>
      <c r="E8352" s="29" t="s">
        <v>16479</v>
      </c>
      <c r="F8352" s="30" t="s">
        <v>37195</v>
      </c>
    </row>
    <row r="8353" spans="1:6" ht="43.2" hidden="1" x14ac:dyDescent="0.3">
      <c r="A8353" s="29">
        <v>19</v>
      </c>
      <c r="B8353" s="30" t="s">
        <v>35838</v>
      </c>
      <c r="C8353" s="29" t="s">
        <v>37196</v>
      </c>
      <c r="D8353" s="30" t="s">
        <v>37197</v>
      </c>
      <c r="E8353" s="29" t="s">
        <v>16481</v>
      </c>
      <c r="F8353" s="30" t="s">
        <v>37198</v>
      </c>
    </row>
    <row r="8354" spans="1:6" ht="43.2" hidden="1" x14ac:dyDescent="0.3">
      <c r="A8354" s="29">
        <v>19</v>
      </c>
      <c r="B8354" s="30" t="s">
        <v>35838</v>
      </c>
      <c r="C8354" s="29" t="s">
        <v>37199</v>
      </c>
      <c r="D8354" s="30" t="s">
        <v>37200</v>
      </c>
      <c r="E8354" s="29" t="s">
        <v>16483</v>
      </c>
      <c r="F8354" s="30" t="s">
        <v>37201</v>
      </c>
    </row>
    <row r="8355" spans="1:6" ht="43.2" hidden="1" x14ac:dyDescent="0.3">
      <c r="A8355" s="29">
        <v>19</v>
      </c>
      <c r="B8355" s="30" t="s">
        <v>35838</v>
      </c>
      <c r="C8355" s="29" t="s">
        <v>37199</v>
      </c>
      <c r="D8355" s="30" t="s">
        <v>37200</v>
      </c>
      <c r="E8355" s="29" t="s">
        <v>16485</v>
      </c>
      <c r="F8355" s="30" t="s">
        <v>37202</v>
      </c>
    </row>
    <row r="8356" spans="1:6" ht="43.2" hidden="1" x14ac:dyDescent="0.3">
      <c r="A8356" s="29">
        <v>19</v>
      </c>
      <c r="B8356" s="30" t="s">
        <v>35838</v>
      </c>
      <c r="C8356" s="29" t="s">
        <v>37199</v>
      </c>
      <c r="D8356" s="30" t="s">
        <v>37200</v>
      </c>
      <c r="E8356" s="29" t="s">
        <v>16487</v>
      </c>
      <c r="F8356" s="30" t="s">
        <v>37203</v>
      </c>
    </row>
    <row r="8357" spans="1:6" ht="43.2" hidden="1" x14ac:dyDescent="0.3">
      <c r="A8357" s="29">
        <v>19</v>
      </c>
      <c r="B8357" s="30" t="s">
        <v>35838</v>
      </c>
      <c r="C8357" s="29" t="s">
        <v>37199</v>
      </c>
      <c r="D8357" s="30" t="s">
        <v>37200</v>
      </c>
      <c r="E8357" s="29" t="s">
        <v>16489</v>
      </c>
      <c r="F8357" s="30" t="s">
        <v>37204</v>
      </c>
    </row>
    <row r="8358" spans="1:6" ht="43.2" hidden="1" x14ac:dyDescent="0.3">
      <c r="A8358" s="29">
        <v>19</v>
      </c>
      <c r="B8358" s="30" t="s">
        <v>35838</v>
      </c>
      <c r="C8358" s="29" t="s">
        <v>37199</v>
      </c>
      <c r="D8358" s="30" t="s">
        <v>37200</v>
      </c>
      <c r="E8358" s="29" t="s">
        <v>16491</v>
      </c>
      <c r="F8358" s="30" t="s">
        <v>37205</v>
      </c>
    </row>
    <row r="8359" spans="1:6" ht="43.2" hidden="1" x14ac:dyDescent="0.3">
      <c r="A8359" s="29">
        <v>19</v>
      </c>
      <c r="B8359" s="30" t="s">
        <v>35838</v>
      </c>
      <c r="C8359" s="29" t="s">
        <v>37199</v>
      </c>
      <c r="D8359" s="30" t="s">
        <v>37200</v>
      </c>
      <c r="E8359" s="29" t="s">
        <v>16493</v>
      </c>
      <c r="F8359" s="30" t="s">
        <v>37206</v>
      </c>
    </row>
    <row r="8360" spans="1:6" ht="43.2" hidden="1" x14ac:dyDescent="0.3">
      <c r="A8360" s="29">
        <v>19</v>
      </c>
      <c r="B8360" s="30" t="s">
        <v>35838</v>
      </c>
      <c r="C8360" s="29" t="s">
        <v>37199</v>
      </c>
      <c r="D8360" s="30" t="s">
        <v>37200</v>
      </c>
      <c r="E8360" s="29" t="s">
        <v>16495</v>
      </c>
      <c r="F8360" s="30" t="s">
        <v>37207</v>
      </c>
    </row>
    <row r="8361" spans="1:6" ht="43.2" hidden="1" x14ac:dyDescent="0.3">
      <c r="A8361" s="29">
        <v>19</v>
      </c>
      <c r="B8361" s="30" t="s">
        <v>35838</v>
      </c>
      <c r="C8361" s="29" t="s">
        <v>37199</v>
      </c>
      <c r="D8361" s="30" t="s">
        <v>37200</v>
      </c>
      <c r="E8361" s="29" t="s">
        <v>16497</v>
      </c>
      <c r="F8361" s="30" t="s">
        <v>37208</v>
      </c>
    </row>
    <row r="8362" spans="1:6" ht="43.2" hidden="1" x14ac:dyDescent="0.3">
      <c r="A8362" s="29">
        <v>19</v>
      </c>
      <c r="B8362" s="30" t="s">
        <v>35838</v>
      </c>
      <c r="C8362" s="29" t="s">
        <v>37199</v>
      </c>
      <c r="D8362" s="30" t="s">
        <v>37200</v>
      </c>
      <c r="E8362" s="29" t="s">
        <v>16499</v>
      </c>
      <c r="F8362" s="30" t="s">
        <v>37209</v>
      </c>
    </row>
    <row r="8363" spans="1:6" ht="43.2" hidden="1" x14ac:dyDescent="0.3">
      <c r="A8363" s="29">
        <v>19</v>
      </c>
      <c r="B8363" s="30" t="s">
        <v>35838</v>
      </c>
      <c r="C8363" s="29" t="s">
        <v>37199</v>
      </c>
      <c r="D8363" s="30" t="s">
        <v>37200</v>
      </c>
      <c r="E8363" s="29" t="s">
        <v>16501</v>
      </c>
      <c r="F8363" s="30" t="s">
        <v>37210</v>
      </c>
    </row>
    <row r="8364" spans="1:6" ht="43.2" hidden="1" x14ac:dyDescent="0.3">
      <c r="A8364" s="29">
        <v>19</v>
      </c>
      <c r="B8364" s="30" t="s">
        <v>35838</v>
      </c>
      <c r="C8364" s="29" t="s">
        <v>37211</v>
      </c>
      <c r="D8364" s="30" t="s">
        <v>37212</v>
      </c>
      <c r="E8364" s="29" t="s">
        <v>16503</v>
      </c>
      <c r="F8364" s="30" t="s">
        <v>37213</v>
      </c>
    </row>
    <row r="8365" spans="1:6" ht="43.2" hidden="1" x14ac:dyDescent="0.3">
      <c r="A8365" s="29">
        <v>19</v>
      </c>
      <c r="B8365" s="30" t="s">
        <v>35838</v>
      </c>
      <c r="C8365" s="29" t="s">
        <v>37211</v>
      </c>
      <c r="D8365" s="30" t="s">
        <v>37212</v>
      </c>
      <c r="E8365" s="29" t="s">
        <v>16505</v>
      </c>
      <c r="F8365" s="30" t="s">
        <v>37214</v>
      </c>
    </row>
    <row r="8366" spans="1:6" ht="43.2" hidden="1" x14ac:dyDescent="0.3">
      <c r="A8366" s="29">
        <v>19</v>
      </c>
      <c r="B8366" s="30" t="s">
        <v>35838</v>
      </c>
      <c r="C8366" s="29" t="s">
        <v>37211</v>
      </c>
      <c r="D8366" s="30" t="s">
        <v>37212</v>
      </c>
      <c r="E8366" s="29" t="s">
        <v>16507</v>
      </c>
      <c r="F8366" s="30" t="s">
        <v>37215</v>
      </c>
    </row>
    <row r="8367" spans="1:6" ht="43.2" hidden="1" x14ac:dyDescent="0.3">
      <c r="A8367" s="29">
        <v>19</v>
      </c>
      <c r="B8367" s="30" t="s">
        <v>35838</v>
      </c>
      <c r="C8367" s="29" t="s">
        <v>37211</v>
      </c>
      <c r="D8367" s="30" t="s">
        <v>37212</v>
      </c>
      <c r="E8367" s="29" t="s">
        <v>16509</v>
      </c>
      <c r="F8367" s="30" t="s">
        <v>37216</v>
      </c>
    </row>
    <row r="8368" spans="1:6" ht="43.2" hidden="1" x14ac:dyDescent="0.3">
      <c r="A8368" s="29">
        <v>19</v>
      </c>
      <c r="B8368" s="30" t="s">
        <v>35838</v>
      </c>
      <c r="C8368" s="29" t="s">
        <v>37211</v>
      </c>
      <c r="D8368" s="30" t="s">
        <v>37212</v>
      </c>
      <c r="E8368" s="29" t="s">
        <v>16511</v>
      </c>
      <c r="F8368" s="30" t="s">
        <v>37217</v>
      </c>
    </row>
    <row r="8369" spans="1:6" ht="43.2" hidden="1" x14ac:dyDescent="0.3">
      <c r="A8369" s="29">
        <v>19</v>
      </c>
      <c r="B8369" s="30" t="s">
        <v>35838</v>
      </c>
      <c r="C8369" s="29" t="s">
        <v>37211</v>
      </c>
      <c r="D8369" s="30" t="s">
        <v>37212</v>
      </c>
      <c r="E8369" s="29" t="s">
        <v>16513</v>
      </c>
      <c r="F8369" s="30" t="s">
        <v>37218</v>
      </c>
    </row>
    <row r="8370" spans="1:6" ht="43.2" hidden="1" x14ac:dyDescent="0.3">
      <c r="A8370" s="29">
        <v>19</v>
      </c>
      <c r="B8370" s="30" t="s">
        <v>35838</v>
      </c>
      <c r="C8370" s="29" t="s">
        <v>37211</v>
      </c>
      <c r="D8370" s="30" t="s">
        <v>37212</v>
      </c>
      <c r="E8370" s="29" t="s">
        <v>16515</v>
      </c>
      <c r="F8370" s="30" t="s">
        <v>37219</v>
      </c>
    </row>
    <row r="8371" spans="1:6" ht="43.2" hidden="1" x14ac:dyDescent="0.3">
      <c r="A8371" s="29">
        <v>19</v>
      </c>
      <c r="B8371" s="30" t="s">
        <v>35838</v>
      </c>
      <c r="C8371" s="29" t="s">
        <v>37220</v>
      </c>
      <c r="D8371" s="30" t="s">
        <v>37221</v>
      </c>
      <c r="E8371" s="29" t="s">
        <v>16517</v>
      </c>
      <c r="F8371" s="30" t="s">
        <v>37222</v>
      </c>
    </row>
    <row r="8372" spans="1:6" ht="43.2" hidden="1" x14ac:dyDescent="0.3">
      <c r="A8372" s="29">
        <v>19</v>
      </c>
      <c r="B8372" s="30" t="s">
        <v>35838</v>
      </c>
      <c r="C8372" s="29" t="s">
        <v>37220</v>
      </c>
      <c r="D8372" s="30" t="s">
        <v>37221</v>
      </c>
      <c r="E8372" s="29" t="s">
        <v>16519</v>
      </c>
      <c r="F8372" s="30" t="s">
        <v>37223</v>
      </c>
    </row>
    <row r="8373" spans="1:6" ht="43.2" hidden="1" x14ac:dyDescent="0.3">
      <c r="A8373" s="29">
        <v>19</v>
      </c>
      <c r="B8373" s="30" t="s">
        <v>35838</v>
      </c>
      <c r="C8373" s="29" t="s">
        <v>37220</v>
      </c>
      <c r="D8373" s="30" t="s">
        <v>37221</v>
      </c>
      <c r="E8373" s="29" t="s">
        <v>16521</v>
      </c>
      <c r="F8373" s="30" t="s">
        <v>37224</v>
      </c>
    </row>
    <row r="8374" spans="1:6" ht="43.2" hidden="1" x14ac:dyDescent="0.3">
      <c r="A8374" s="29">
        <v>19</v>
      </c>
      <c r="B8374" s="30" t="s">
        <v>35838</v>
      </c>
      <c r="C8374" s="29" t="s">
        <v>37220</v>
      </c>
      <c r="D8374" s="30" t="s">
        <v>37221</v>
      </c>
      <c r="E8374" s="29" t="s">
        <v>16523</v>
      </c>
      <c r="F8374" s="30" t="s">
        <v>37225</v>
      </c>
    </row>
    <row r="8375" spans="1:6" ht="43.2" hidden="1" x14ac:dyDescent="0.3">
      <c r="A8375" s="29">
        <v>19</v>
      </c>
      <c r="B8375" s="30" t="s">
        <v>35838</v>
      </c>
      <c r="C8375" s="29" t="s">
        <v>37220</v>
      </c>
      <c r="D8375" s="30" t="s">
        <v>37221</v>
      </c>
      <c r="E8375" s="29" t="s">
        <v>16525</v>
      </c>
      <c r="F8375" s="30" t="s">
        <v>37226</v>
      </c>
    </row>
    <row r="8376" spans="1:6" ht="43.2" hidden="1" x14ac:dyDescent="0.3">
      <c r="A8376" s="29">
        <v>19</v>
      </c>
      <c r="B8376" s="30" t="s">
        <v>35838</v>
      </c>
      <c r="C8376" s="29" t="s">
        <v>37227</v>
      </c>
      <c r="D8376" s="30" t="s">
        <v>37228</v>
      </c>
      <c r="E8376" s="29" t="s">
        <v>16527</v>
      </c>
      <c r="F8376" s="30" t="s">
        <v>37229</v>
      </c>
    </row>
    <row r="8377" spans="1:6" ht="43.2" hidden="1" x14ac:dyDescent="0.3">
      <c r="A8377" s="29">
        <v>19</v>
      </c>
      <c r="B8377" s="30" t="s">
        <v>35838</v>
      </c>
      <c r="C8377" s="29" t="s">
        <v>37227</v>
      </c>
      <c r="D8377" s="30" t="s">
        <v>37228</v>
      </c>
      <c r="E8377" s="29" t="s">
        <v>16529</v>
      </c>
      <c r="F8377" s="30" t="s">
        <v>37230</v>
      </c>
    </row>
    <row r="8378" spans="1:6" ht="43.2" hidden="1" x14ac:dyDescent="0.3">
      <c r="A8378" s="29">
        <v>19</v>
      </c>
      <c r="B8378" s="30" t="s">
        <v>35838</v>
      </c>
      <c r="C8378" s="29" t="s">
        <v>37227</v>
      </c>
      <c r="D8378" s="30" t="s">
        <v>37228</v>
      </c>
      <c r="E8378" s="29" t="s">
        <v>16531</v>
      </c>
      <c r="F8378" s="30" t="s">
        <v>37231</v>
      </c>
    </row>
    <row r="8379" spans="1:6" ht="43.2" hidden="1" x14ac:dyDescent="0.3">
      <c r="A8379" s="29">
        <v>19</v>
      </c>
      <c r="B8379" s="30" t="s">
        <v>35838</v>
      </c>
      <c r="C8379" s="29" t="s">
        <v>37227</v>
      </c>
      <c r="D8379" s="30" t="s">
        <v>37228</v>
      </c>
      <c r="E8379" s="29" t="s">
        <v>16533</v>
      </c>
      <c r="F8379" s="30" t="s">
        <v>37232</v>
      </c>
    </row>
    <row r="8380" spans="1:6" ht="43.2" hidden="1" x14ac:dyDescent="0.3">
      <c r="A8380" s="29">
        <v>19</v>
      </c>
      <c r="B8380" s="30" t="s">
        <v>35838</v>
      </c>
      <c r="C8380" s="29" t="s">
        <v>37227</v>
      </c>
      <c r="D8380" s="30" t="s">
        <v>37228</v>
      </c>
      <c r="E8380" s="29" t="s">
        <v>16535</v>
      </c>
      <c r="F8380" s="30" t="s">
        <v>37233</v>
      </c>
    </row>
    <row r="8381" spans="1:6" ht="43.2" hidden="1" x14ac:dyDescent="0.3">
      <c r="A8381" s="29">
        <v>19</v>
      </c>
      <c r="B8381" s="30" t="s">
        <v>35838</v>
      </c>
      <c r="C8381" s="29" t="s">
        <v>37234</v>
      </c>
      <c r="D8381" s="30" t="s">
        <v>37235</v>
      </c>
      <c r="E8381" s="29" t="s">
        <v>16537</v>
      </c>
      <c r="F8381" s="30" t="s">
        <v>37236</v>
      </c>
    </row>
    <row r="8382" spans="1:6" ht="43.2" hidden="1" x14ac:dyDescent="0.3">
      <c r="A8382" s="29">
        <v>19</v>
      </c>
      <c r="B8382" s="30" t="s">
        <v>35838</v>
      </c>
      <c r="C8382" s="29" t="s">
        <v>37234</v>
      </c>
      <c r="D8382" s="30" t="s">
        <v>37235</v>
      </c>
      <c r="E8382" s="29" t="s">
        <v>16539</v>
      </c>
      <c r="F8382" s="30" t="s">
        <v>37237</v>
      </c>
    </row>
    <row r="8383" spans="1:6" ht="43.2" hidden="1" x14ac:dyDescent="0.3">
      <c r="A8383" s="29">
        <v>19</v>
      </c>
      <c r="B8383" s="30" t="s">
        <v>35838</v>
      </c>
      <c r="C8383" s="29" t="s">
        <v>37234</v>
      </c>
      <c r="D8383" s="30" t="s">
        <v>37235</v>
      </c>
      <c r="E8383" s="29" t="s">
        <v>16541</v>
      </c>
      <c r="F8383" s="30" t="s">
        <v>37238</v>
      </c>
    </row>
    <row r="8384" spans="1:6" ht="43.2" hidden="1" x14ac:dyDescent="0.3">
      <c r="A8384" s="29">
        <v>19</v>
      </c>
      <c r="B8384" s="30" t="s">
        <v>35838</v>
      </c>
      <c r="C8384" s="29" t="s">
        <v>37234</v>
      </c>
      <c r="D8384" s="30" t="s">
        <v>37235</v>
      </c>
      <c r="E8384" s="29" t="s">
        <v>16543</v>
      </c>
      <c r="F8384" s="30" t="s">
        <v>37239</v>
      </c>
    </row>
    <row r="8385" spans="1:6" ht="43.2" hidden="1" x14ac:dyDescent="0.3">
      <c r="A8385" s="29">
        <v>19</v>
      </c>
      <c r="B8385" s="30" t="s">
        <v>35838</v>
      </c>
      <c r="C8385" s="29" t="s">
        <v>37234</v>
      </c>
      <c r="D8385" s="30" t="s">
        <v>37235</v>
      </c>
      <c r="E8385" s="29" t="s">
        <v>16545</v>
      </c>
      <c r="F8385" s="30" t="s">
        <v>37240</v>
      </c>
    </row>
    <row r="8386" spans="1:6" ht="43.2" hidden="1" x14ac:dyDescent="0.3">
      <c r="A8386" s="29">
        <v>19</v>
      </c>
      <c r="B8386" s="30" t="s">
        <v>35838</v>
      </c>
      <c r="C8386" s="29" t="s">
        <v>37234</v>
      </c>
      <c r="D8386" s="30" t="s">
        <v>37235</v>
      </c>
      <c r="E8386" s="29" t="s">
        <v>16547</v>
      </c>
      <c r="F8386" s="30" t="s">
        <v>37241</v>
      </c>
    </row>
    <row r="8387" spans="1:6" ht="43.2" hidden="1" x14ac:dyDescent="0.3">
      <c r="A8387" s="29">
        <v>19</v>
      </c>
      <c r="B8387" s="30" t="s">
        <v>35838</v>
      </c>
      <c r="C8387" s="29" t="s">
        <v>37234</v>
      </c>
      <c r="D8387" s="30" t="s">
        <v>37235</v>
      </c>
      <c r="E8387" s="29" t="s">
        <v>16549</v>
      </c>
      <c r="F8387" s="30" t="s">
        <v>37242</v>
      </c>
    </row>
    <row r="8388" spans="1:6" ht="43.2" hidden="1" x14ac:dyDescent="0.3">
      <c r="A8388" s="29">
        <v>19</v>
      </c>
      <c r="B8388" s="30" t="s">
        <v>35838</v>
      </c>
      <c r="C8388" s="29" t="s">
        <v>37234</v>
      </c>
      <c r="D8388" s="30" t="s">
        <v>37235</v>
      </c>
      <c r="E8388" s="29" t="s">
        <v>16551</v>
      </c>
      <c r="F8388" s="30" t="s">
        <v>37243</v>
      </c>
    </row>
    <row r="8389" spans="1:6" ht="43.2" hidden="1" x14ac:dyDescent="0.3">
      <c r="A8389" s="29">
        <v>19</v>
      </c>
      <c r="B8389" s="30" t="s">
        <v>35838</v>
      </c>
      <c r="C8389" s="29" t="s">
        <v>37234</v>
      </c>
      <c r="D8389" s="30" t="s">
        <v>37235</v>
      </c>
      <c r="E8389" s="29" t="s">
        <v>16553</v>
      </c>
      <c r="F8389" s="30" t="s">
        <v>37244</v>
      </c>
    </row>
    <row r="8390" spans="1:6" ht="43.2" hidden="1" x14ac:dyDescent="0.3">
      <c r="A8390" s="29">
        <v>19</v>
      </c>
      <c r="B8390" s="30" t="s">
        <v>35838</v>
      </c>
      <c r="C8390" s="29" t="s">
        <v>37245</v>
      </c>
      <c r="D8390" s="30" t="s">
        <v>37246</v>
      </c>
      <c r="E8390" s="29" t="s">
        <v>16555</v>
      </c>
      <c r="F8390" s="30" t="s">
        <v>37247</v>
      </c>
    </row>
    <row r="8391" spans="1:6" ht="43.2" hidden="1" x14ac:dyDescent="0.3">
      <c r="A8391" s="29">
        <v>19</v>
      </c>
      <c r="B8391" s="30" t="s">
        <v>35838</v>
      </c>
      <c r="C8391" s="29" t="s">
        <v>37248</v>
      </c>
      <c r="D8391" s="30" t="s">
        <v>37249</v>
      </c>
      <c r="E8391" s="29" t="s">
        <v>16557</v>
      </c>
      <c r="F8391" s="30" t="s">
        <v>37250</v>
      </c>
    </row>
    <row r="8392" spans="1:6" ht="43.2" hidden="1" x14ac:dyDescent="0.3">
      <c r="A8392" s="29">
        <v>19</v>
      </c>
      <c r="B8392" s="30" t="s">
        <v>35838</v>
      </c>
      <c r="C8392" s="29" t="s">
        <v>37248</v>
      </c>
      <c r="D8392" s="30" t="s">
        <v>37249</v>
      </c>
      <c r="E8392" s="29" t="s">
        <v>16559</v>
      </c>
      <c r="F8392" s="30" t="s">
        <v>37251</v>
      </c>
    </row>
    <row r="8393" spans="1:6" ht="43.2" hidden="1" x14ac:dyDescent="0.3">
      <c r="A8393" s="29">
        <v>19</v>
      </c>
      <c r="B8393" s="30" t="s">
        <v>35838</v>
      </c>
      <c r="C8393" s="29" t="s">
        <v>37248</v>
      </c>
      <c r="D8393" s="30" t="s">
        <v>37249</v>
      </c>
      <c r="E8393" s="29" t="s">
        <v>16561</v>
      </c>
      <c r="F8393" s="30" t="s">
        <v>37252</v>
      </c>
    </row>
    <row r="8394" spans="1:6" ht="43.2" hidden="1" x14ac:dyDescent="0.3">
      <c r="A8394" s="29">
        <v>19</v>
      </c>
      <c r="B8394" s="30" t="s">
        <v>35838</v>
      </c>
      <c r="C8394" s="29" t="s">
        <v>37248</v>
      </c>
      <c r="D8394" s="30" t="s">
        <v>37249</v>
      </c>
      <c r="E8394" s="29" t="s">
        <v>16563</v>
      </c>
      <c r="F8394" s="30" t="s">
        <v>37253</v>
      </c>
    </row>
    <row r="8395" spans="1:6" ht="43.2" hidden="1" x14ac:dyDescent="0.3">
      <c r="A8395" s="29">
        <v>19</v>
      </c>
      <c r="B8395" s="30" t="s">
        <v>35838</v>
      </c>
      <c r="C8395" s="29" t="s">
        <v>37248</v>
      </c>
      <c r="D8395" s="30" t="s">
        <v>37249</v>
      </c>
      <c r="E8395" s="29" t="s">
        <v>16565</v>
      </c>
      <c r="F8395" s="30" t="s">
        <v>37254</v>
      </c>
    </row>
    <row r="8396" spans="1:6" ht="43.2" hidden="1" x14ac:dyDescent="0.3">
      <c r="A8396" s="29">
        <v>19</v>
      </c>
      <c r="B8396" s="30" t="s">
        <v>35838</v>
      </c>
      <c r="C8396" s="29" t="s">
        <v>37248</v>
      </c>
      <c r="D8396" s="30" t="s">
        <v>37249</v>
      </c>
      <c r="E8396" s="29" t="s">
        <v>16567</v>
      </c>
      <c r="F8396" s="30" t="s">
        <v>37255</v>
      </c>
    </row>
    <row r="8397" spans="1:6" ht="43.2" hidden="1" x14ac:dyDescent="0.3">
      <c r="A8397" s="29">
        <v>19</v>
      </c>
      <c r="B8397" s="30" t="s">
        <v>35838</v>
      </c>
      <c r="C8397" s="29" t="s">
        <v>37248</v>
      </c>
      <c r="D8397" s="30" t="s">
        <v>37249</v>
      </c>
      <c r="E8397" s="29" t="s">
        <v>16569</v>
      </c>
      <c r="F8397" s="30" t="s">
        <v>37256</v>
      </c>
    </row>
    <row r="8398" spans="1:6" ht="43.2" hidden="1" x14ac:dyDescent="0.3">
      <c r="A8398" s="29">
        <v>19</v>
      </c>
      <c r="B8398" s="30" t="s">
        <v>35838</v>
      </c>
      <c r="C8398" s="29" t="s">
        <v>37248</v>
      </c>
      <c r="D8398" s="30" t="s">
        <v>37249</v>
      </c>
      <c r="E8398" s="29" t="s">
        <v>16571</v>
      </c>
      <c r="F8398" s="30" t="s">
        <v>37257</v>
      </c>
    </row>
    <row r="8399" spans="1:6" ht="43.2" hidden="1" x14ac:dyDescent="0.3">
      <c r="A8399" s="29">
        <v>19</v>
      </c>
      <c r="B8399" s="30" t="s">
        <v>35838</v>
      </c>
      <c r="C8399" s="29" t="s">
        <v>37248</v>
      </c>
      <c r="D8399" s="30" t="s">
        <v>37249</v>
      </c>
      <c r="E8399" s="29" t="s">
        <v>16573</v>
      </c>
      <c r="F8399" s="30" t="s">
        <v>37258</v>
      </c>
    </row>
    <row r="8400" spans="1:6" ht="43.2" hidden="1" x14ac:dyDescent="0.3">
      <c r="A8400" s="29">
        <v>19</v>
      </c>
      <c r="B8400" s="30" t="s">
        <v>35838</v>
      </c>
      <c r="C8400" s="29" t="s">
        <v>37259</v>
      </c>
      <c r="D8400" s="30" t="s">
        <v>37260</v>
      </c>
      <c r="E8400" s="29" t="s">
        <v>16575</v>
      </c>
      <c r="F8400" s="30" t="s">
        <v>37261</v>
      </c>
    </row>
    <row r="8401" spans="1:6" ht="43.2" hidden="1" x14ac:dyDescent="0.3">
      <c r="A8401" s="29">
        <v>19</v>
      </c>
      <c r="B8401" s="30" t="s">
        <v>35838</v>
      </c>
      <c r="C8401" s="29" t="s">
        <v>37262</v>
      </c>
      <c r="D8401" s="30" t="s">
        <v>37263</v>
      </c>
      <c r="E8401" s="29" t="s">
        <v>16577</v>
      </c>
      <c r="F8401" s="30" t="s">
        <v>37264</v>
      </c>
    </row>
    <row r="8402" spans="1:6" ht="43.2" hidden="1" x14ac:dyDescent="0.3">
      <c r="A8402" s="29">
        <v>19</v>
      </c>
      <c r="B8402" s="30" t="s">
        <v>35838</v>
      </c>
      <c r="C8402" s="29" t="s">
        <v>37262</v>
      </c>
      <c r="D8402" s="30" t="s">
        <v>37263</v>
      </c>
      <c r="E8402" s="29" t="s">
        <v>16579</v>
      </c>
      <c r="F8402" s="30" t="s">
        <v>37265</v>
      </c>
    </row>
    <row r="8403" spans="1:6" ht="43.2" hidden="1" x14ac:dyDescent="0.3">
      <c r="A8403" s="29">
        <v>19</v>
      </c>
      <c r="B8403" s="30" t="s">
        <v>35838</v>
      </c>
      <c r="C8403" s="29" t="s">
        <v>37262</v>
      </c>
      <c r="D8403" s="30" t="s">
        <v>37263</v>
      </c>
      <c r="E8403" s="29" t="s">
        <v>16581</v>
      </c>
      <c r="F8403" s="30" t="s">
        <v>37266</v>
      </c>
    </row>
    <row r="8404" spans="1:6" ht="43.2" hidden="1" x14ac:dyDescent="0.3">
      <c r="A8404" s="29">
        <v>19</v>
      </c>
      <c r="B8404" s="30" t="s">
        <v>35838</v>
      </c>
      <c r="C8404" s="29" t="s">
        <v>37262</v>
      </c>
      <c r="D8404" s="30" t="s">
        <v>37263</v>
      </c>
      <c r="E8404" s="29" t="s">
        <v>16583</v>
      </c>
      <c r="F8404" s="30" t="s">
        <v>37267</v>
      </c>
    </row>
    <row r="8405" spans="1:6" ht="43.2" hidden="1" x14ac:dyDescent="0.3">
      <c r="A8405" s="29">
        <v>19</v>
      </c>
      <c r="B8405" s="30" t="s">
        <v>35838</v>
      </c>
      <c r="C8405" s="29" t="s">
        <v>37262</v>
      </c>
      <c r="D8405" s="30" t="s">
        <v>37263</v>
      </c>
      <c r="E8405" s="29" t="s">
        <v>16585</v>
      </c>
      <c r="F8405" s="30" t="s">
        <v>37268</v>
      </c>
    </row>
    <row r="8406" spans="1:6" ht="43.2" hidden="1" x14ac:dyDescent="0.3">
      <c r="A8406" s="29">
        <v>19</v>
      </c>
      <c r="B8406" s="30" t="s">
        <v>35838</v>
      </c>
      <c r="C8406" s="29" t="s">
        <v>37262</v>
      </c>
      <c r="D8406" s="30" t="s">
        <v>37263</v>
      </c>
      <c r="E8406" s="29" t="s">
        <v>16587</v>
      </c>
      <c r="F8406" s="30" t="s">
        <v>37269</v>
      </c>
    </row>
    <row r="8407" spans="1:6" ht="43.2" hidden="1" x14ac:dyDescent="0.3">
      <c r="A8407" s="29">
        <v>19</v>
      </c>
      <c r="B8407" s="30" t="s">
        <v>35838</v>
      </c>
      <c r="C8407" s="29" t="s">
        <v>37262</v>
      </c>
      <c r="D8407" s="30" t="s">
        <v>37263</v>
      </c>
      <c r="E8407" s="29" t="s">
        <v>16589</v>
      </c>
      <c r="F8407" s="30" t="s">
        <v>37270</v>
      </c>
    </row>
    <row r="8408" spans="1:6" ht="43.2" hidden="1" x14ac:dyDescent="0.3">
      <c r="A8408" s="29">
        <v>19</v>
      </c>
      <c r="B8408" s="30" t="s">
        <v>35838</v>
      </c>
      <c r="C8408" s="29" t="s">
        <v>37262</v>
      </c>
      <c r="D8408" s="30" t="s">
        <v>37263</v>
      </c>
      <c r="E8408" s="29" t="s">
        <v>16591</v>
      </c>
      <c r="F8408" s="30" t="s">
        <v>37271</v>
      </c>
    </row>
    <row r="8409" spans="1:6" ht="43.2" hidden="1" x14ac:dyDescent="0.3">
      <c r="A8409" s="29">
        <v>19</v>
      </c>
      <c r="B8409" s="30" t="s">
        <v>35838</v>
      </c>
      <c r="C8409" s="29" t="s">
        <v>37262</v>
      </c>
      <c r="D8409" s="30" t="s">
        <v>37263</v>
      </c>
      <c r="E8409" s="29" t="s">
        <v>16593</v>
      </c>
      <c r="F8409" s="30" t="s">
        <v>37272</v>
      </c>
    </row>
    <row r="8410" spans="1:6" ht="43.2" hidden="1" x14ac:dyDescent="0.3">
      <c r="A8410" s="29">
        <v>19</v>
      </c>
      <c r="B8410" s="30" t="s">
        <v>35838</v>
      </c>
      <c r="C8410" s="29" t="s">
        <v>37262</v>
      </c>
      <c r="D8410" s="30" t="s">
        <v>37263</v>
      </c>
      <c r="E8410" s="29" t="s">
        <v>16595</v>
      </c>
      <c r="F8410" s="30" t="s">
        <v>37273</v>
      </c>
    </row>
    <row r="8411" spans="1:6" ht="43.2" hidden="1" x14ac:dyDescent="0.3">
      <c r="A8411" s="29">
        <v>19</v>
      </c>
      <c r="B8411" s="30" t="s">
        <v>35838</v>
      </c>
      <c r="C8411" s="29" t="s">
        <v>37274</v>
      </c>
      <c r="D8411" s="30" t="s">
        <v>37275</v>
      </c>
      <c r="E8411" s="29" t="s">
        <v>16597</v>
      </c>
      <c r="F8411" s="30" t="s">
        <v>37275</v>
      </c>
    </row>
    <row r="8412" spans="1:6" ht="43.2" hidden="1" x14ac:dyDescent="0.3">
      <c r="A8412" s="29">
        <v>19</v>
      </c>
      <c r="B8412" s="30" t="s">
        <v>35838</v>
      </c>
      <c r="C8412" s="29" t="s">
        <v>37276</v>
      </c>
      <c r="D8412" s="30" t="s">
        <v>37277</v>
      </c>
      <c r="E8412" s="29" t="s">
        <v>16599</v>
      </c>
      <c r="F8412" s="30" t="s">
        <v>37278</v>
      </c>
    </row>
    <row r="8413" spans="1:6" ht="43.2" hidden="1" x14ac:dyDescent="0.3">
      <c r="A8413" s="29">
        <v>19</v>
      </c>
      <c r="B8413" s="30" t="s">
        <v>35838</v>
      </c>
      <c r="C8413" s="29" t="s">
        <v>37276</v>
      </c>
      <c r="D8413" s="30" t="s">
        <v>37277</v>
      </c>
      <c r="E8413" s="29" t="s">
        <v>16601</v>
      </c>
      <c r="F8413" s="30" t="s">
        <v>37279</v>
      </c>
    </row>
    <row r="8414" spans="1:6" ht="43.2" hidden="1" x14ac:dyDescent="0.3">
      <c r="A8414" s="29">
        <v>19</v>
      </c>
      <c r="B8414" s="30" t="s">
        <v>35838</v>
      </c>
      <c r="C8414" s="29" t="s">
        <v>37276</v>
      </c>
      <c r="D8414" s="30" t="s">
        <v>37277</v>
      </c>
      <c r="E8414" s="29" t="s">
        <v>16603</v>
      </c>
      <c r="F8414" s="30" t="s">
        <v>37280</v>
      </c>
    </row>
    <row r="8415" spans="1:6" ht="43.2" hidden="1" x14ac:dyDescent="0.3">
      <c r="A8415" s="29">
        <v>19</v>
      </c>
      <c r="B8415" s="30" t="s">
        <v>35838</v>
      </c>
      <c r="C8415" s="29" t="s">
        <v>37276</v>
      </c>
      <c r="D8415" s="30" t="s">
        <v>37277</v>
      </c>
      <c r="E8415" s="29" t="s">
        <v>16605</v>
      </c>
      <c r="F8415" s="30" t="s">
        <v>37281</v>
      </c>
    </row>
    <row r="8416" spans="1:6" ht="43.2" hidden="1" x14ac:dyDescent="0.3">
      <c r="A8416" s="29">
        <v>19</v>
      </c>
      <c r="B8416" s="30" t="s">
        <v>35838</v>
      </c>
      <c r="C8416" s="29" t="s">
        <v>37282</v>
      </c>
      <c r="D8416" s="30" t="s">
        <v>37283</v>
      </c>
      <c r="E8416" s="29" t="s">
        <v>16607</v>
      </c>
      <c r="F8416" s="30" t="s">
        <v>37284</v>
      </c>
    </row>
    <row r="8417" spans="1:6" ht="43.2" hidden="1" x14ac:dyDescent="0.3">
      <c r="A8417" s="29">
        <v>19</v>
      </c>
      <c r="B8417" s="30" t="s">
        <v>35838</v>
      </c>
      <c r="C8417" s="29" t="s">
        <v>37282</v>
      </c>
      <c r="D8417" s="30" t="s">
        <v>37283</v>
      </c>
      <c r="E8417" s="29" t="s">
        <v>16609</v>
      </c>
      <c r="F8417" s="30" t="s">
        <v>37285</v>
      </c>
    </row>
    <row r="8418" spans="1:6" ht="43.2" hidden="1" x14ac:dyDescent="0.3">
      <c r="A8418" s="29">
        <v>19</v>
      </c>
      <c r="B8418" s="30" t="s">
        <v>35838</v>
      </c>
      <c r="C8418" s="29" t="s">
        <v>37282</v>
      </c>
      <c r="D8418" s="30" t="s">
        <v>37283</v>
      </c>
      <c r="E8418" s="29" t="s">
        <v>16611</v>
      </c>
      <c r="F8418" s="30" t="s">
        <v>37286</v>
      </c>
    </row>
    <row r="8419" spans="1:6" ht="43.2" hidden="1" x14ac:dyDescent="0.3">
      <c r="A8419" s="29">
        <v>19</v>
      </c>
      <c r="B8419" s="30" t="s">
        <v>35838</v>
      </c>
      <c r="C8419" s="29" t="s">
        <v>37282</v>
      </c>
      <c r="D8419" s="30" t="s">
        <v>37283</v>
      </c>
      <c r="E8419" s="29" t="s">
        <v>16613</v>
      </c>
      <c r="F8419" s="30" t="s">
        <v>37287</v>
      </c>
    </row>
    <row r="8420" spans="1:6" ht="43.2" hidden="1" x14ac:dyDescent="0.3">
      <c r="A8420" s="29">
        <v>19</v>
      </c>
      <c r="B8420" s="30" t="s">
        <v>35838</v>
      </c>
      <c r="C8420" s="29" t="s">
        <v>37282</v>
      </c>
      <c r="D8420" s="30" t="s">
        <v>37283</v>
      </c>
      <c r="E8420" s="29" t="s">
        <v>16615</v>
      </c>
      <c r="F8420" s="30" t="s">
        <v>37288</v>
      </c>
    </row>
    <row r="8421" spans="1:6" ht="43.2" hidden="1" x14ac:dyDescent="0.3">
      <c r="A8421" s="29">
        <v>19</v>
      </c>
      <c r="B8421" s="30" t="s">
        <v>35838</v>
      </c>
      <c r="C8421" s="29" t="s">
        <v>37282</v>
      </c>
      <c r="D8421" s="30" t="s">
        <v>37283</v>
      </c>
      <c r="E8421" s="29" t="s">
        <v>16617</v>
      </c>
      <c r="F8421" s="30" t="s">
        <v>37289</v>
      </c>
    </row>
    <row r="8422" spans="1:6" ht="43.2" hidden="1" x14ac:dyDescent="0.3">
      <c r="A8422" s="29">
        <v>19</v>
      </c>
      <c r="B8422" s="30" t="s">
        <v>35838</v>
      </c>
      <c r="C8422" s="29" t="s">
        <v>37282</v>
      </c>
      <c r="D8422" s="30" t="s">
        <v>37283</v>
      </c>
      <c r="E8422" s="29" t="s">
        <v>16619</v>
      </c>
      <c r="F8422" s="30" t="s">
        <v>37290</v>
      </c>
    </row>
    <row r="8423" spans="1:6" ht="43.2" hidden="1" x14ac:dyDescent="0.3">
      <c r="A8423" s="29">
        <v>19</v>
      </c>
      <c r="B8423" s="30" t="s">
        <v>35838</v>
      </c>
      <c r="C8423" s="29" t="s">
        <v>37291</v>
      </c>
      <c r="D8423" s="30" t="s">
        <v>35359</v>
      </c>
      <c r="E8423" s="29" t="s">
        <v>16621</v>
      </c>
      <c r="F8423" s="30" t="s">
        <v>35359</v>
      </c>
    </row>
    <row r="8424" spans="1:6" ht="43.2" hidden="1" x14ac:dyDescent="0.3">
      <c r="A8424" s="29">
        <v>19</v>
      </c>
      <c r="B8424" s="30" t="s">
        <v>35838</v>
      </c>
      <c r="C8424" s="29" t="s">
        <v>37292</v>
      </c>
      <c r="D8424" s="30" t="s">
        <v>37293</v>
      </c>
      <c r="E8424" s="29" t="s">
        <v>16622</v>
      </c>
      <c r="F8424" s="30" t="s">
        <v>37294</v>
      </c>
    </row>
    <row r="8425" spans="1:6" ht="43.2" hidden="1" x14ac:dyDescent="0.3">
      <c r="A8425" s="29">
        <v>19</v>
      </c>
      <c r="B8425" s="30" t="s">
        <v>35838</v>
      </c>
      <c r="C8425" s="29" t="s">
        <v>37292</v>
      </c>
      <c r="D8425" s="30" t="s">
        <v>37293</v>
      </c>
      <c r="E8425" s="29" t="s">
        <v>16624</v>
      </c>
      <c r="F8425" s="30" t="s">
        <v>37295</v>
      </c>
    </row>
    <row r="8426" spans="1:6" ht="43.2" hidden="1" x14ac:dyDescent="0.3">
      <c r="A8426" s="29">
        <v>19</v>
      </c>
      <c r="B8426" s="30" t="s">
        <v>35838</v>
      </c>
      <c r="C8426" s="29" t="s">
        <v>37292</v>
      </c>
      <c r="D8426" s="30" t="s">
        <v>37293</v>
      </c>
      <c r="E8426" s="29" t="s">
        <v>16626</v>
      </c>
      <c r="F8426" s="30" t="s">
        <v>37296</v>
      </c>
    </row>
    <row r="8427" spans="1:6" ht="43.2" hidden="1" x14ac:dyDescent="0.3">
      <c r="A8427" s="29">
        <v>19</v>
      </c>
      <c r="B8427" s="30" t="s">
        <v>35838</v>
      </c>
      <c r="C8427" s="29" t="s">
        <v>37292</v>
      </c>
      <c r="D8427" s="30" t="s">
        <v>37293</v>
      </c>
      <c r="E8427" s="29" t="s">
        <v>16628</v>
      </c>
      <c r="F8427" s="30" t="s">
        <v>37297</v>
      </c>
    </row>
    <row r="8428" spans="1:6" ht="43.2" hidden="1" x14ac:dyDescent="0.3">
      <c r="A8428" s="29">
        <v>19</v>
      </c>
      <c r="B8428" s="30" t="s">
        <v>35838</v>
      </c>
      <c r="C8428" s="29" t="s">
        <v>37292</v>
      </c>
      <c r="D8428" s="30" t="s">
        <v>37293</v>
      </c>
      <c r="E8428" s="29" t="s">
        <v>16630</v>
      </c>
      <c r="F8428" s="30" t="s">
        <v>37298</v>
      </c>
    </row>
    <row r="8429" spans="1:6" ht="43.2" hidden="1" x14ac:dyDescent="0.3">
      <c r="A8429" s="29">
        <v>19</v>
      </c>
      <c r="B8429" s="30" t="s">
        <v>35838</v>
      </c>
      <c r="C8429" s="29" t="s">
        <v>37292</v>
      </c>
      <c r="D8429" s="30" t="s">
        <v>37293</v>
      </c>
      <c r="E8429" s="29" t="s">
        <v>16632</v>
      </c>
      <c r="F8429" s="30" t="s">
        <v>37299</v>
      </c>
    </row>
    <row r="8430" spans="1:6" ht="43.2" hidden="1" x14ac:dyDescent="0.3">
      <c r="A8430" s="29">
        <v>19</v>
      </c>
      <c r="B8430" s="30" t="s">
        <v>35838</v>
      </c>
      <c r="C8430" s="29" t="s">
        <v>37300</v>
      </c>
      <c r="D8430" s="30" t="s">
        <v>37301</v>
      </c>
      <c r="E8430" s="29" t="s">
        <v>16634</v>
      </c>
      <c r="F8430" s="30" t="s">
        <v>37302</v>
      </c>
    </row>
    <row r="8431" spans="1:6" ht="43.2" hidden="1" x14ac:dyDescent="0.3">
      <c r="A8431" s="29">
        <v>19</v>
      </c>
      <c r="B8431" s="30" t="s">
        <v>35838</v>
      </c>
      <c r="C8431" s="29" t="s">
        <v>37300</v>
      </c>
      <c r="D8431" s="30" t="s">
        <v>37301</v>
      </c>
      <c r="E8431" s="29" t="s">
        <v>16636</v>
      </c>
      <c r="F8431" s="30" t="s">
        <v>37303</v>
      </c>
    </row>
    <row r="8432" spans="1:6" ht="43.2" hidden="1" x14ac:dyDescent="0.3">
      <c r="A8432" s="29">
        <v>19</v>
      </c>
      <c r="B8432" s="30" t="s">
        <v>35838</v>
      </c>
      <c r="C8432" s="29" t="s">
        <v>37300</v>
      </c>
      <c r="D8432" s="30" t="s">
        <v>37301</v>
      </c>
      <c r="E8432" s="29" t="s">
        <v>16638</v>
      </c>
      <c r="F8432" s="30" t="s">
        <v>37304</v>
      </c>
    </row>
    <row r="8433" spans="1:6" ht="43.2" hidden="1" x14ac:dyDescent="0.3">
      <c r="A8433" s="29">
        <v>19</v>
      </c>
      <c r="B8433" s="30" t="s">
        <v>35838</v>
      </c>
      <c r="C8433" s="29" t="s">
        <v>37300</v>
      </c>
      <c r="D8433" s="30" t="s">
        <v>37301</v>
      </c>
      <c r="E8433" s="29" t="s">
        <v>16640</v>
      </c>
      <c r="F8433" s="30" t="s">
        <v>37305</v>
      </c>
    </row>
    <row r="8434" spans="1:6" ht="43.2" hidden="1" x14ac:dyDescent="0.3">
      <c r="A8434" s="29">
        <v>19</v>
      </c>
      <c r="B8434" s="30" t="s">
        <v>35838</v>
      </c>
      <c r="C8434" s="29" t="s">
        <v>37300</v>
      </c>
      <c r="D8434" s="30" t="s">
        <v>37301</v>
      </c>
      <c r="E8434" s="29" t="s">
        <v>16642</v>
      </c>
      <c r="F8434" s="30" t="s">
        <v>37306</v>
      </c>
    </row>
    <row r="8435" spans="1:6" ht="43.2" hidden="1" x14ac:dyDescent="0.3">
      <c r="A8435" s="29">
        <v>19</v>
      </c>
      <c r="B8435" s="30" t="s">
        <v>35838</v>
      </c>
      <c r="C8435" s="29" t="s">
        <v>37300</v>
      </c>
      <c r="D8435" s="30" t="s">
        <v>37301</v>
      </c>
      <c r="E8435" s="29" t="s">
        <v>16644</v>
      </c>
      <c r="F8435" s="30" t="s">
        <v>37307</v>
      </c>
    </row>
    <row r="8436" spans="1:6" ht="43.2" hidden="1" x14ac:dyDescent="0.3">
      <c r="A8436" s="29">
        <v>19</v>
      </c>
      <c r="B8436" s="30" t="s">
        <v>35838</v>
      </c>
      <c r="C8436" s="29" t="s">
        <v>37308</v>
      </c>
      <c r="D8436" s="30" t="s">
        <v>37309</v>
      </c>
      <c r="E8436" s="29" t="s">
        <v>16646</v>
      </c>
      <c r="F8436" s="30" t="s">
        <v>37310</v>
      </c>
    </row>
    <row r="8437" spans="1:6" ht="43.2" hidden="1" x14ac:dyDescent="0.3">
      <c r="A8437" s="29">
        <v>19</v>
      </c>
      <c r="B8437" s="30" t="s">
        <v>35838</v>
      </c>
      <c r="C8437" s="29" t="s">
        <v>37308</v>
      </c>
      <c r="D8437" s="30" t="s">
        <v>37309</v>
      </c>
      <c r="E8437" s="29" t="s">
        <v>16648</v>
      </c>
      <c r="F8437" s="30" t="s">
        <v>37311</v>
      </c>
    </row>
    <row r="8438" spans="1:6" ht="43.2" hidden="1" x14ac:dyDescent="0.3">
      <c r="A8438" s="29">
        <v>19</v>
      </c>
      <c r="B8438" s="30" t="s">
        <v>35838</v>
      </c>
      <c r="C8438" s="29" t="s">
        <v>37308</v>
      </c>
      <c r="D8438" s="30" t="s">
        <v>37309</v>
      </c>
      <c r="E8438" s="29" t="s">
        <v>16650</v>
      </c>
      <c r="F8438" s="30" t="s">
        <v>37312</v>
      </c>
    </row>
    <row r="8439" spans="1:6" ht="43.2" hidden="1" x14ac:dyDescent="0.3">
      <c r="A8439" s="29">
        <v>19</v>
      </c>
      <c r="B8439" s="30" t="s">
        <v>35838</v>
      </c>
      <c r="C8439" s="29" t="s">
        <v>37308</v>
      </c>
      <c r="D8439" s="30" t="s">
        <v>37309</v>
      </c>
      <c r="E8439" s="29" t="s">
        <v>16652</v>
      </c>
      <c r="F8439" s="30" t="s">
        <v>37313</v>
      </c>
    </row>
    <row r="8440" spans="1:6" ht="43.2" hidden="1" x14ac:dyDescent="0.3">
      <c r="A8440" s="29">
        <v>19</v>
      </c>
      <c r="B8440" s="30" t="s">
        <v>35838</v>
      </c>
      <c r="C8440" s="29" t="s">
        <v>37308</v>
      </c>
      <c r="D8440" s="30" t="s">
        <v>37309</v>
      </c>
      <c r="E8440" s="29" t="s">
        <v>16654</v>
      </c>
      <c r="F8440" s="30" t="s">
        <v>37314</v>
      </c>
    </row>
    <row r="8441" spans="1:6" ht="43.2" hidden="1" x14ac:dyDescent="0.3">
      <c r="A8441" s="29">
        <v>19</v>
      </c>
      <c r="B8441" s="30" t="s">
        <v>35838</v>
      </c>
      <c r="C8441" s="29" t="s">
        <v>37308</v>
      </c>
      <c r="D8441" s="30" t="s">
        <v>37309</v>
      </c>
      <c r="E8441" s="29" t="s">
        <v>16656</v>
      </c>
      <c r="F8441" s="30" t="s">
        <v>37315</v>
      </c>
    </row>
    <row r="8442" spans="1:6" ht="43.2" hidden="1" x14ac:dyDescent="0.3">
      <c r="A8442" s="29">
        <v>19</v>
      </c>
      <c r="B8442" s="30" t="s">
        <v>35838</v>
      </c>
      <c r="C8442" s="29" t="s">
        <v>37316</v>
      </c>
      <c r="D8442" s="30" t="s">
        <v>37317</v>
      </c>
      <c r="E8442" s="29" t="s">
        <v>16658</v>
      </c>
      <c r="F8442" s="30" t="s">
        <v>37318</v>
      </c>
    </row>
    <row r="8443" spans="1:6" ht="43.2" hidden="1" x14ac:dyDescent="0.3">
      <c r="A8443" s="29">
        <v>19</v>
      </c>
      <c r="B8443" s="30" t="s">
        <v>35838</v>
      </c>
      <c r="C8443" s="29" t="s">
        <v>37316</v>
      </c>
      <c r="D8443" s="30" t="s">
        <v>37317</v>
      </c>
      <c r="E8443" s="29" t="s">
        <v>16660</v>
      </c>
      <c r="F8443" s="30" t="s">
        <v>37319</v>
      </c>
    </row>
    <row r="8444" spans="1:6" ht="43.2" hidden="1" x14ac:dyDescent="0.3">
      <c r="A8444" s="29">
        <v>19</v>
      </c>
      <c r="B8444" s="30" t="s">
        <v>35838</v>
      </c>
      <c r="C8444" s="29" t="s">
        <v>37316</v>
      </c>
      <c r="D8444" s="30" t="s">
        <v>37317</v>
      </c>
      <c r="E8444" s="29" t="s">
        <v>16662</v>
      </c>
      <c r="F8444" s="30" t="s">
        <v>37320</v>
      </c>
    </row>
    <row r="8445" spans="1:6" ht="43.2" hidden="1" x14ac:dyDescent="0.3">
      <c r="A8445" s="29">
        <v>19</v>
      </c>
      <c r="B8445" s="30" t="s">
        <v>35838</v>
      </c>
      <c r="C8445" s="29" t="s">
        <v>37316</v>
      </c>
      <c r="D8445" s="30" t="s">
        <v>37317</v>
      </c>
      <c r="E8445" s="29" t="s">
        <v>16664</v>
      </c>
      <c r="F8445" s="30" t="s">
        <v>37321</v>
      </c>
    </row>
    <row r="8446" spans="1:6" ht="43.2" hidden="1" x14ac:dyDescent="0.3">
      <c r="A8446" s="29">
        <v>19</v>
      </c>
      <c r="B8446" s="30" t="s">
        <v>35838</v>
      </c>
      <c r="C8446" s="29" t="s">
        <v>37316</v>
      </c>
      <c r="D8446" s="30" t="s">
        <v>37317</v>
      </c>
      <c r="E8446" s="29" t="s">
        <v>16666</v>
      </c>
      <c r="F8446" s="30" t="s">
        <v>37322</v>
      </c>
    </row>
    <row r="8447" spans="1:6" ht="43.2" hidden="1" x14ac:dyDescent="0.3">
      <c r="A8447" s="29">
        <v>19</v>
      </c>
      <c r="B8447" s="30" t="s">
        <v>35838</v>
      </c>
      <c r="C8447" s="29" t="s">
        <v>37316</v>
      </c>
      <c r="D8447" s="30" t="s">
        <v>37317</v>
      </c>
      <c r="E8447" s="29" t="s">
        <v>16668</v>
      </c>
      <c r="F8447" s="30" t="s">
        <v>37323</v>
      </c>
    </row>
    <row r="8448" spans="1:6" ht="43.2" hidden="1" x14ac:dyDescent="0.3">
      <c r="A8448" s="29">
        <v>19</v>
      </c>
      <c r="B8448" s="30" t="s">
        <v>35838</v>
      </c>
      <c r="C8448" s="29" t="s">
        <v>37316</v>
      </c>
      <c r="D8448" s="30" t="s">
        <v>37317</v>
      </c>
      <c r="E8448" s="29" t="s">
        <v>16670</v>
      </c>
      <c r="F8448" s="30" t="s">
        <v>37324</v>
      </c>
    </row>
    <row r="8449" spans="1:6" ht="43.2" hidden="1" x14ac:dyDescent="0.3">
      <c r="A8449" s="29">
        <v>19</v>
      </c>
      <c r="B8449" s="30" t="s">
        <v>35838</v>
      </c>
      <c r="C8449" s="29" t="s">
        <v>37325</v>
      </c>
      <c r="D8449" s="30" t="s">
        <v>37326</v>
      </c>
      <c r="E8449" s="29" t="s">
        <v>16672</v>
      </c>
      <c r="F8449" s="30" t="s">
        <v>37327</v>
      </c>
    </row>
    <row r="8450" spans="1:6" ht="43.2" hidden="1" x14ac:dyDescent="0.3">
      <c r="A8450" s="29">
        <v>19</v>
      </c>
      <c r="B8450" s="30" t="s">
        <v>35838</v>
      </c>
      <c r="C8450" s="29" t="s">
        <v>37325</v>
      </c>
      <c r="D8450" s="30" t="s">
        <v>37326</v>
      </c>
      <c r="E8450" s="29" t="s">
        <v>16674</v>
      </c>
      <c r="F8450" s="30" t="s">
        <v>37328</v>
      </c>
    </row>
    <row r="8451" spans="1:6" ht="43.2" hidden="1" x14ac:dyDescent="0.3">
      <c r="A8451" s="29">
        <v>19</v>
      </c>
      <c r="B8451" s="30" t="s">
        <v>35838</v>
      </c>
      <c r="C8451" s="29" t="s">
        <v>37325</v>
      </c>
      <c r="D8451" s="30" t="s">
        <v>37326</v>
      </c>
      <c r="E8451" s="29" t="s">
        <v>16676</v>
      </c>
      <c r="F8451" s="30" t="s">
        <v>37329</v>
      </c>
    </row>
    <row r="8452" spans="1:6" ht="43.2" hidden="1" x14ac:dyDescent="0.3">
      <c r="A8452" s="29">
        <v>19</v>
      </c>
      <c r="B8452" s="30" t="s">
        <v>35838</v>
      </c>
      <c r="C8452" s="29" t="s">
        <v>37325</v>
      </c>
      <c r="D8452" s="30" t="s">
        <v>37326</v>
      </c>
      <c r="E8452" s="29" t="s">
        <v>16678</v>
      </c>
      <c r="F8452" s="30" t="s">
        <v>37330</v>
      </c>
    </row>
    <row r="8453" spans="1:6" ht="43.2" hidden="1" x14ac:dyDescent="0.3">
      <c r="A8453" s="29">
        <v>19</v>
      </c>
      <c r="B8453" s="30" t="s">
        <v>35838</v>
      </c>
      <c r="C8453" s="29" t="s">
        <v>37325</v>
      </c>
      <c r="D8453" s="30" t="s">
        <v>37326</v>
      </c>
      <c r="E8453" s="29" t="s">
        <v>16680</v>
      </c>
      <c r="F8453" s="30" t="s">
        <v>37331</v>
      </c>
    </row>
    <row r="8454" spans="1:6" ht="43.2" hidden="1" x14ac:dyDescent="0.3">
      <c r="A8454" s="29">
        <v>19</v>
      </c>
      <c r="B8454" s="30" t="s">
        <v>35838</v>
      </c>
      <c r="C8454" s="29" t="s">
        <v>37325</v>
      </c>
      <c r="D8454" s="30" t="s">
        <v>37326</v>
      </c>
      <c r="E8454" s="29" t="s">
        <v>16682</v>
      </c>
      <c r="F8454" s="30" t="s">
        <v>37332</v>
      </c>
    </row>
    <row r="8455" spans="1:6" ht="43.2" hidden="1" x14ac:dyDescent="0.3">
      <c r="A8455" s="29">
        <v>19</v>
      </c>
      <c r="B8455" s="30" t="s">
        <v>35838</v>
      </c>
      <c r="C8455" s="29" t="s">
        <v>37325</v>
      </c>
      <c r="D8455" s="30" t="s">
        <v>37326</v>
      </c>
      <c r="E8455" s="29" t="s">
        <v>16684</v>
      </c>
      <c r="F8455" s="30" t="s">
        <v>37333</v>
      </c>
    </row>
    <row r="8456" spans="1:6" ht="43.2" hidden="1" x14ac:dyDescent="0.3">
      <c r="A8456" s="29">
        <v>19</v>
      </c>
      <c r="B8456" s="30" t="s">
        <v>35838</v>
      </c>
      <c r="C8456" s="29" t="s">
        <v>37325</v>
      </c>
      <c r="D8456" s="30" t="s">
        <v>37326</v>
      </c>
      <c r="E8456" s="29" t="s">
        <v>16686</v>
      </c>
      <c r="F8456" s="30" t="s">
        <v>37334</v>
      </c>
    </row>
    <row r="8457" spans="1:6" ht="43.2" hidden="1" x14ac:dyDescent="0.3">
      <c r="A8457" s="29">
        <v>19</v>
      </c>
      <c r="B8457" s="30" t="s">
        <v>35838</v>
      </c>
      <c r="C8457" s="29" t="s">
        <v>37325</v>
      </c>
      <c r="D8457" s="30" t="s">
        <v>37326</v>
      </c>
      <c r="E8457" s="29" t="s">
        <v>16688</v>
      </c>
      <c r="F8457" s="30" t="s">
        <v>37335</v>
      </c>
    </row>
    <row r="8458" spans="1:6" ht="43.2" hidden="1" x14ac:dyDescent="0.3">
      <c r="A8458" s="29">
        <v>19</v>
      </c>
      <c r="B8458" s="30" t="s">
        <v>35838</v>
      </c>
      <c r="C8458" s="29" t="s">
        <v>37325</v>
      </c>
      <c r="D8458" s="30" t="s">
        <v>37326</v>
      </c>
      <c r="E8458" s="29" t="s">
        <v>16690</v>
      </c>
      <c r="F8458" s="30" t="s">
        <v>37336</v>
      </c>
    </row>
    <row r="8459" spans="1:6" ht="43.2" hidden="1" x14ac:dyDescent="0.3">
      <c r="A8459" s="29">
        <v>19</v>
      </c>
      <c r="B8459" s="30" t="s">
        <v>35838</v>
      </c>
      <c r="C8459" s="29" t="s">
        <v>37337</v>
      </c>
      <c r="D8459" s="30" t="s">
        <v>37338</v>
      </c>
      <c r="E8459" s="29" t="s">
        <v>16692</v>
      </c>
      <c r="F8459" s="30" t="s">
        <v>37339</v>
      </c>
    </row>
    <row r="8460" spans="1:6" ht="43.2" hidden="1" x14ac:dyDescent="0.3">
      <c r="A8460" s="29">
        <v>19</v>
      </c>
      <c r="B8460" s="30" t="s">
        <v>35838</v>
      </c>
      <c r="C8460" s="29" t="s">
        <v>37337</v>
      </c>
      <c r="D8460" s="30" t="s">
        <v>37338</v>
      </c>
      <c r="E8460" s="29" t="s">
        <v>16694</v>
      </c>
      <c r="F8460" s="30" t="s">
        <v>37340</v>
      </c>
    </row>
    <row r="8461" spans="1:6" ht="43.2" hidden="1" x14ac:dyDescent="0.3">
      <c r="A8461" s="29">
        <v>19</v>
      </c>
      <c r="B8461" s="30" t="s">
        <v>35838</v>
      </c>
      <c r="C8461" s="29" t="s">
        <v>37337</v>
      </c>
      <c r="D8461" s="30" t="s">
        <v>37338</v>
      </c>
      <c r="E8461" s="29" t="s">
        <v>16696</v>
      </c>
      <c r="F8461" s="30" t="s">
        <v>37341</v>
      </c>
    </row>
    <row r="8462" spans="1:6" ht="43.2" hidden="1" x14ac:dyDescent="0.3">
      <c r="A8462" s="29">
        <v>19</v>
      </c>
      <c r="B8462" s="30" t="s">
        <v>35838</v>
      </c>
      <c r="C8462" s="29" t="s">
        <v>37337</v>
      </c>
      <c r="D8462" s="30" t="s">
        <v>37338</v>
      </c>
      <c r="E8462" s="29" t="s">
        <v>16698</v>
      </c>
      <c r="F8462" s="30" t="s">
        <v>37342</v>
      </c>
    </row>
    <row r="8463" spans="1:6" ht="43.2" hidden="1" x14ac:dyDescent="0.3">
      <c r="A8463" s="29">
        <v>19</v>
      </c>
      <c r="B8463" s="30" t="s">
        <v>35838</v>
      </c>
      <c r="C8463" s="29" t="s">
        <v>37337</v>
      </c>
      <c r="D8463" s="30" t="s">
        <v>37338</v>
      </c>
      <c r="E8463" s="29" t="s">
        <v>16700</v>
      </c>
      <c r="F8463" s="30" t="s">
        <v>37343</v>
      </c>
    </row>
    <row r="8464" spans="1:6" ht="43.2" hidden="1" x14ac:dyDescent="0.3">
      <c r="A8464" s="29">
        <v>19</v>
      </c>
      <c r="B8464" s="30" t="s">
        <v>35838</v>
      </c>
      <c r="C8464" s="29" t="s">
        <v>37337</v>
      </c>
      <c r="D8464" s="30" t="s">
        <v>37338</v>
      </c>
      <c r="E8464" s="29" t="s">
        <v>16702</v>
      </c>
      <c r="F8464" s="30" t="s">
        <v>37344</v>
      </c>
    </row>
    <row r="8465" spans="1:6" ht="43.2" hidden="1" x14ac:dyDescent="0.3">
      <c r="A8465" s="29">
        <v>19</v>
      </c>
      <c r="B8465" s="30" t="s">
        <v>35838</v>
      </c>
      <c r="C8465" s="29" t="s">
        <v>37337</v>
      </c>
      <c r="D8465" s="30" t="s">
        <v>37338</v>
      </c>
      <c r="E8465" s="29" t="s">
        <v>16704</v>
      </c>
      <c r="F8465" s="30" t="s">
        <v>37345</v>
      </c>
    </row>
    <row r="8466" spans="1:6" ht="43.2" hidden="1" x14ac:dyDescent="0.3">
      <c r="A8466" s="29">
        <v>19</v>
      </c>
      <c r="B8466" s="30" t="s">
        <v>35838</v>
      </c>
      <c r="C8466" s="29" t="s">
        <v>37337</v>
      </c>
      <c r="D8466" s="30" t="s">
        <v>37338</v>
      </c>
      <c r="E8466" s="29" t="s">
        <v>16706</v>
      </c>
      <c r="F8466" s="30" t="s">
        <v>37346</v>
      </c>
    </row>
    <row r="8467" spans="1:6" ht="43.2" hidden="1" x14ac:dyDescent="0.3">
      <c r="A8467" s="29">
        <v>19</v>
      </c>
      <c r="B8467" s="30" t="s">
        <v>35838</v>
      </c>
      <c r="C8467" s="29" t="s">
        <v>37337</v>
      </c>
      <c r="D8467" s="30" t="s">
        <v>37338</v>
      </c>
      <c r="E8467" s="29" t="s">
        <v>16708</v>
      </c>
      <c r="F8467" s="30" t="s">
        <v>37347</v>
      </c>
    </row>
    <row r="8468" spans="1:6" ht="43.2" hidden="1" x14ac:dyDescent="0.3">
      <c r="A8468" s="29">
        <v>19</v>
      </c>
      <c r="B8468" s="30" t="s">
        <v>35838</v>
      </c>
      <c r="C8468" s="29" t="s">
        <v>37348</v>
      </c>
      <c r="D8468" s="30" t="s">
        <v>37349</v>
      </c>
      <c r="E8468" s="29" t="s">
        <v>16710</v>
      </c>
      <c r="F8468" s="30" t="s">
        <v>37350</v>
      </c>
    </row>
    <row r="8469" spans="1:6" ht="43.2" hidden="1" x14ac:dyDescent="0.3">
      <c r="A8469" s="29">
        <v>19</v>
      </c>
      <c r="B8469" s="30" t="s">
        <v>35838</v>
      </c>
      <c r="C8469" s="29" t="s">
        <v>37348</v>
      </c>
      <c r="D8469" s="30" t="s">
        <v>37351</v>
      </c>
      <c r="E8469" s="29" t="s">
        <v>16712</v>
      </c>
      <c r="F8469" s="30" t="s">
        <v>37352</v>
      </c>
    </row>
    <row r="8470" spans="1:6" ht="43.2" hidden="1" x14ac:dyDescent="0.3">
      <c r="A8470" s="29">
        <v>19</v>
      </c>
      <c r="B8470" s="30" t="s">
        <v>35838</v>
      </c>
      <c r="C8470" s="29" t="s">
        <v>37348</v>
      </c>
      <c r="D8470" s="30" t="s">
        <v>37351</v>
      </c>
      <c r="E8470" s="29" t="s">
        <v>16714</v>
      </c>
      <c r="F8470" s="30" t="s">
        <v>37353</v>
      </c>
    </row>
    <row r="8471" spans="1:6" ht="43.2" hidden="1" x14ac:dyDescent="0.3">
      <c r="A8471" s="29">
        <v>19</v>
      </c>
      <c r="B8471" s="30" t="s">
        <v>35838</v>
      </c>
      <c r="C8471" s="29" t="s">
        <v>37348</v>
      </c>
      <c r="D8471" s="30" t="s">
        <v>37351</v>
      </c>
      <c r="E8471" s="29" t="s">
        <v>16716</v>
      </c>
      <c r="F8471" s="30" t="s">
        <v>37354</v>
      </c>
    </row>
    <row r="8472" spans="1:6" ht="43.2" hidden="1" x14ac:dyDescent="0.3">
      <c r="A8472" s="29">
        <v>19</v>
      </c>
      <c r="B8472" s="30" t="s">
        <v>35838</v>
      </c>
      <c r="C8472" s="29" t="s">
        <v>37348</v>
      </c>
      <c r="D8472" s="30" t="s">
        <v>37351</v>
      </c>
      <c r="E8472" s="29" t="s">
        <v>16718</v>
      </c>
      <c r="F8472" s="30" t="s">
        <v>37355</v>
      </c>
    </row>
    <row r="8473" spans="1:6" ht="43.2" hidden="1" x14ac:dyDescent="0.3">
      <c r="A8473" s="29">
        <v>19</v>
      </c>
      <c r="B8473" s="30" t="s">
        <v>35838</v>
      </c>
      <c r="C8473" s="29" t="s">
        <v>37348</v>
      </c>
      <c r="D8473" s="30" t="s">
        <v>37351</v>
      </c>
      <c r="E8473" s="29" t="s">
        <v>16720</v>
      </c>
      <c r="F8473" s="30" t="s">
        <v>37356</v>
      </c>
    </row>
    <row r="8474" spans="1:6" ht="43.2" hidden="1" x14ac:dyDescent="0.3">
      <c r="A8474" s="29">
        <v>19</v>
      </c>
      <c r="B8474" s="30" t="s">
        <v>35838</v>
      </c>
      <c r="C8474" s="29" t="s">
        <v>37348</v>
      </c>
      <c r="D8474" s="30" t="s">
        <v>37351</v>
      </c>
      <c r="E8474" s="29" t="s">
        <v>16722</v>
      </c>
      <c r="F8474" s="30" t="s">
        <v>37357</v>
      </c>
    </row>
    <row r="8475" spans="1:6" ht="43.2" hidden="1" x14ac:dyDescent="0.3">
      <c r="A8475" s="29">
        <v>19</v>
      </c>
      <c r="B8475" s="30" t="s">
        <v>35838</v>
      </c>
      <c r="C8475" s="29" t="s">
        <v>37348</v>
      </c>
      <c r="D8475" s="30" t="s">
        <v>37351</v>
      </c>
      <c r="E8475" s="29" t="s">
        <v>16724</v>
      </c>
      <c r="F8475" s="30" t="s">
        <v>37358</v>
      </c>
    </row>
    <row r="8476" spans="1:6" ht="43.2" hidden="1" x14ac:dyDescent="0.3">
      <c r="A8476" s="29">
        <v>19</v>
      </c>
      <c r="B8476" s="30" t="s">
        <v>35838</v>
      </c>
      <c r="C8476" s="29" t="s">
        <v>37348</v>
      </c>
      <c r="D8476" s="30" t="s">
        <v>37351</v>
      </c>
      <c r="E8476" s="29" t="s">
        <v>16726</v>
      </c>
      <c r="F8476" s="30" t="s">
        <v>37359</v>
      </c>
    </row>
    <row r="8477" spans="1:6" ht="43.2" hidden="1" x14ac:dyDescent="0.3">
      <c r="A8477" s="29">
        <v>19</v>
      </c>
      <c r="B8477" s="30" t="s">
        <v>35838</v>
      </c>
      <c r="C8477" s="29" t="s">
        <v>37348</v>
      </c>
      <c r="D8477" s="30" t="s">
        <v>37351</v>
      </c>
      <c r="E8477" s="29" t="s">
        <v>16728</v>
      </c>
      <c r="F8477" s="30" t="s">
        <v>37360</v>
      </c>
    </row>
    <row r="8478" spans="1:6" ht="43.2" hidden="1" x14ac:dyDescent="0.3">
      <c r="A8478" s="29">
        <v>19</v>
      </c>
      <c r="B8478" s="30" t="s">
        <v>35838</v>
      </c>
      <c r="C8478" s="29" t="s">
        <v>37361</v>
      </c>
      <c r="D8478" s="30" t="s">
        <v>37362</v>
      </c>
      <c r="E8478" s="29" t="s">
        <v>16730</v>
      </c>
      <c r="F8478" s="30" t="s">
        <v>37363</v>
      </c>
    </row>
    <row r="8479" spans="1:6" ht="43.2" hidden="1" x14ac:dyDescent="0.3">
      <c r="A8479" s="29">
        <v>19</v>
      </c>
      <c r="B8479" s="30" t="s">
        <v>35838</v>
      </c>
      <c r="C8479" s="29" t="s">
        <v>37361</v>
      </c>
      <c r="D8479" s="30" t="s">
        <v>37362</v>
      </c>
      <c r="E8479" s="29" t="s">
        <v>16732</v>
      </c>
      <c r="F8479" s="30" t="s">
        <v>37364</v>
      </c>
    </row>
    <row r="8480" spans="1:6" ht="43.2" hidden="1" x14ac:dyDescent="0.3">
      <c r="A8480" s="29">
        <v>19</v>
      </c>
      <c r="B8480" s="30" t="s">
        <v>35838</v>
      </c>
      <c r="C8480" s="29" t="s">
        <v>37361</v>
      </c>
      <c r="D8480" s="30" t="s">
        <v>37362</v>
      </c>
      <c r="E8480" s="29" t="s">
        <v>16734</v>
      </c>
      <c r="F8480" s="30" t="s">
        <v>37365</v>
      </c>
    </row>
    <row r="8481" spans="1:6" ht="43.2" hidden="1" x14ac:dyDescent="0.3">
      <c r="A8481" s="29">
        <v>19</v>
      </c>
      <c r="B8481" s="30" t="s">
        <v>35838</v>
      </c>
      <c r="C8481" s="29" t="s">
        <v>37361</v>
      </c>
      <c r="D8481" s="30" t="s">
        <v>37362</v>
      </c>
      <c r="E8481" s="29" t="s">
        <v>16736</v>
      </c>
      <c r="F8481" s="30" t="s">
        <v>37366</v>
      </c>
    </row>
    <row r="8482" spans="1:6" ht="43.2" hidden="1" x14ac:dyDescent="0.3">
      <c r="A8482" s="29">
        <v>19</v>
      </c>
      <c r="B8482" s="30" t="s">
        <v>35838</v>
      </c>
      <c r="C8482" s="29" t="s">
        <v>37361</v>
      </c>
      <c r="D8482" s="30" t="s">
        <v>37362</v>
      </c>
      <c r="E8482" s="29" t="s">
        <v>16738</v>
      </c>
      <c r="F8482" s="30" t="s">
        <v>37367</v>
      </c>
    </row>
    <row r="8483" spans="1:6" ht="43.2" hidden="1" x14ac:dyDescent="0.3">
      <c r="A8483" s="29">
        <v>19</v>
      </c>
      <c r="B8483" s="30" t="s">
        <v>35838</v>
      </c>
      <c r="C8483" s="29" t="s">
        <v>37361</v>
      </c>
      <c r="D8483" s="30" t="s">
        <v>37362</v>
      </c>
      <c r="E8483" s="29" t="s">
        <v>16740</v>
      </c>
      <c r="F8483" s="30" t="s">
        <v>37368</v>
      </c>
    </row>
    <row r="8484" spans="1:6" ht="43.2" hidden="1" x14ac:dyDescent="0.3">
      <c r="A8484" s="29">
        <v>19</v>
      </c>
      <c r="B8484" s="30" t="s">
        <v>35838</v>
      </c>
      <c r="C8484" s="29" t="s">
        <v>37361</v>
      </c>
      <c r="D8484" s="30" t="s">
        <v>37362</v>
      </c>
      <c r="E8484" s="29" t="s">
        <v>16742</v>
      </c>
      <c r="F8484" s="30" t="s">
        <v>37369</v>
      </c>
    </row>
    <row r="8485" spans="1:6" ht="43.2" hidden="1" x14ac:dyDescent="0.3">
      <c r="A8485" s="29">
        <v>19</v>
      </c>
      <c r="B8485" s="30" t="s">
        <v>35838</v>
      </c>
      <c r="C8485" s="29" t="s">
        <v>37361</v>
      </c>
      <c r="D8485" s="30" t="s">
        <v>37362</v>
      </c>
      <c r="E8485" s="29" t="s">
        <v>16744</v>
      </c>
      <c r="F8485" s="30" t="s">
        <v>37370</v>
      </c>
    </row>
    <row r="8486" spans="1:6" ht="43.2" hidden="1" x14ac:dyDescent="0.3">
      <c r="A8486" s="29">
        <v>19</v>
      </c>
      <c r="B8486" s="30" t="s">
        <v>35838</v>
      </c>
      <c r="C8486" s="29" t="s">
        <v>37361</v>
      </c>
      <c r="D8486" s="30" t="s">
        <v>37362</v>
      </c>
      <c r="E8486" s="29" t="s">
        <v>16746</v>
      </c>
      <c r="F8486" s="30" t="s">
        <v>37371</v>
      </c>
    </row>
    <row r="8487" spans="1:6" ht="43.2" hidden="1" x14ac:dyDescent="0.3">
      <c r="A8487" s="29">
        <v>19</v>
      </c>
      <c r="B8487" s="30" t="s">
        <v>35838</v>
      </c>
      <c r="C8487" s="29" t="s">
        <v>37361</v>
      </c>
      <c r="D8487" s="30" t="s">
        <v>37362</v>
      </c>
      <c r="E8487" s="29" t="s">
        <v>16748</v>
      </c>
      <c r="F8487" s="30" t="s">
        <v>37372</v>
      </c>
    </row>
    <row r="8488" spans="1:6" ht="43.2" hidden="1" x14ac:dyDescent="0.3">
      <c r="A8488" s="29">
        <v>19</v>
      </c>
      <c r="B8488" s="30" t="s">
        <v>35838</v>
      </c>
      <c r="C8488" s="29" t="s">
        <v>37373</v>
      </c>
      <c r="D8488" s="30" t="s">
        <v>37374</v>
      </c>
      <c r="E8488" s="29" t="s">
        <v>16750</v>
      </c>
      <c r="F8488" s="30" t="s">
        <v>37375</v>
      </c>
    </row>
    <row r="8489" spans="1:6" ht="43.2" hidden="1" x14ac:dyDescent="0.3">
      <c r="A8489" s="29">
        <v>19</v>
      </c>
      <c r="B8489" s="30" t="s">
        <v>35838</v>
      </c>
      <c r="C8489" s="29" t="s">
        <v>37373</v>
      </c>
      <c r="D8489" s="30" t="s">
        <v>37374</v>
      </c>
      <c r="E8489" s="29" t="s">
        <v>16752</v>
      </c>
      <c r="F8489" s="30" t="s">
        <v>37376</v>
      </c>
    </row>
    <row r="8490" spans="1:6" ht="43.2" hidden="1" x14ac:dyDescent="0.3">
      <c r="A8490" s="29">
        <v>19</v>
      </c>
      <c r="B8490" s="30" t="s">
        <v>35838</v>
      </c>
      <c r="C8490" s="29" t="s">
        <v>37373</v>
      </c>
      <c r="D8490" s="30" t="s">
        <v>37374</v>
      </c>
      <c r="E8490" s="29" t="s">
        <v>16754</v>
      </c>
      <c r="F8490" s="30" t="s">
        <v>37377</v>
      </c>
    </row>
    <row r="8491" spans="1:6" ht="43.2" hidden="1" x14ac:dyDescent="0.3">
      <c r="A8491" s="29">
        <v>19</v>
      </c>
      <c r="B8491" s="30" t="s">
        <v>35838</v>
      </c>
      <c r="C8491" s="29" t="s">
        <v>37373</v>
      </c>
      <c r="D8491" s="30" t="s">
        <v>37374</v>
      </c>
      <c r="E8491" s="29" t="s">
        <v>16756</v>
      </c>
      <c r="F8491" s="30" t="s">
        <v>37378</v>
      </c>
    </row>
    <row r="8492" spans="1:6" ht="43.2" hidden="1" x14ac:dyDescent="0.3">
      <c r="A8492" s="29">
        <v>19</v>
      </c>
      <c r="B8492" s="30" t="s">
        <v>35838</v>
      </c>
      <c r="C8492" s="29" t="s">
        <v>37373</v>
      </c>
      <c r="D8492" s="30" t="s">
        <v>37374</v>
      </c>
      <c r="E8492" s="29" t="s">
        <v>16758</v>
      </c>
      <c r="F8492" s="30" t="s">
        <v>37379</v>
      </c>
    </row>
    <row r="8493" spans="1:6" ht="43.2" hidden="1" x14ac:dyDescent="0.3">
      <c r="A8493" s="29">
        <v>19</v>
      </c>
      <c r="B8493" s="30" t="s">
        <v>35838</v>
      </c>
      <c r="C8493" s="29" t="s">
        <v>37373</v>
      </c>
      <c r="D8493" s="30" t="s">
        <v>37374</v>
      </c>
      <c r="E8493" s="29" t="s">
        <v>16760</v>
      </c>
      <c r="F8493" s="30" t="s">
        <v>37380</v>
      </c>
    </row>
    <row r="8494" spans="1:6" ht="43.2" hidden="1" x14ac:dyDescent="0.3">
      <c r="A8494" s="29">
        <v>19</v>
      </c>
      <c r="B8494" s="30" t="s">
        <v>35838</v>
      </c>
      <c r="C8494" s="29" t="s">
        <v>37373</v>
      </c>
      <c r="D8494" s="30" t="s">
        <v>37374</v>
      </c>
      <c r="E8494" s="29" t="s">
        <v>16762</v>
      </c>
      <c r="F8494" s="30" t="s">
        <v>37381</v>
      </c>
    </row>
    <row r="8495" spans="1:6" ht="43.2" hidden="1" x14ac:dyDescent="0.3">
      <c r="A8495" s="29">
        <v>19</v>
      </c>
      <c r="B8495" s="30" t="s">
        <v>35838</v>
      </c>
      <c r="C8495" s="29" t="s">
        <v>37373</v>
      </c>
      <c r="D8495" s="30" t="s">
        <v>37374</v>
      </c>
      <c r="E8495" s="29" t="s">
        <v>16764</v>
      </c>
      <c r="F8495" s="30" t="s">
        <v>37382</v>
      </c>
    </row>
    <row r="8496" spans="1:6" ht="43.2" hidden="1" x14ac:dyDescent="0.3">
      <c r="A8496" s="29">
        <v>19</v>
      </c>
      <c r="B8496" s="30" t="s">
        <v>35838</v>
      </c>
      <c r="C8496" s="29" t="s">
        <v>37373</v>
      </c>
      <c r="D8496" s="30" t="s">
        <v>37374</v>
      </c>
      <c r="E8496" s="29" t="s">
        <v>16766</v>
      </c>
      <c r="F8496" s="30" t="s">
        <v>37383</v>
      </c>
    </row>
    <row r="8497" spans="1:6" ht="43.2" hidden="1" x14ac:dyDescent="0.3">
      <c r="A8497" s="29">
        <v>19</v>
      </c>
      <c r="B8497" s="30" t="s">
        <v>35838</v>
      </c>
      <c r="C8497" s="29" t="s">
        <v>37384</v>
      </c>
      <c r="D8497" s="30" t="s">
        <v>37385</v>
      </c>
      <c r="E8497" s="29" t="s">
        <v>16768</v>
      </c>
      <c r="F8497" s="30" t="s">
        <v>37386</v>
      </c>
    </row>
    <row r="8498" spans="1:6" ht="43.2" hidden="1" x14ac:dyDescent="0.3">
      <c r="A8498" s="29">
        <v>19</v>
      </c>
      <c r="B8498" s="30" t="s">
        <v>35838</v>
      </c>
      <c r="C8498" s="29" t="s">
        <v>37384</v>
      </c>
      <c r="D8498" s="30" t="s">
        <v>37385</v>
      </c>
      <c r="E8498" s="29" t="s">
        <v>16770</v>
      </c>
      <c r="F8498" s="30" t="s">
        <v>37387</v>
      </c>
    </row>
    <row r="8499" spans="1:6" ht="43.2" hidden="1" x14ac:dyDescent="0.3">
      <c r="A8499" s="29">
        <v>19</v>
      </c>
      <c r="B8499" s="30" t="s">
        <v>35838</v>
      </c>
      <c r="C8499" s="29" t="s">
        <v>37384</v>
      </c>
      <c r="D8499" s="30" t="s">
        <v>37385</v>
      </c>
      <c r="E8499" s="29" t="s">
        <v>16772</v>
      </c>
      <c r="F8499" s="30" t="s">
        <v>37388</v>
      </c>
    </row>
    <row r="8500" spans="1:6" ht="43.2" hidden="1" x14ac:dyDescent="0.3">
      <c r="A8500" s="29">
        <v>19</v>
      </c>
      <c r="B8500" s="30" t="s">
        <v>35838</v>
      </c>
      <c r="C8500" s="29" t="s">
        <v>37384</v>
      </c>
      <c r="D8500" s="30" t="s">
        <v>37385</v>
      </c>
      <c r="E8500" s="29" t="s">
        <v>16774</v>
      </c>
      <c r="F8500" s="30" t="s">
        <v>37389</v>
      </c>
    </row>
    <row r="8501" spans="1:6" ht="43.2" hidden="1" x14ac:dyDescent="0.3">
      <c r="A8501" s="29">
        <v>19</v>
      </c>
      <c r="B8501" s="30" t="s">
        <v>35838</v>
      </c>
      <c r="C8501" s="29" t="s">
        <v>37384</v>
      </c>
      <c r="D8501" s="30" t="s">
        <v>37385</v>
      </c>
      <c r="E8501" s="29" t="s">
        <v>16776</v>
      </c>
      <c r="F8501" s="30" t="s">
        <v>37390</v>
      </c>
    </row>
    <row r="8502" spans="1:6" ht="43.2" hidden="1" x14ac:dyDescent="0.3">
      <c r="A8502" s="29">
        <v>19</v>
      </c>
      <c r="B8502" s="30" t="s">
        <v>35838</v>
      </c>
      <c r="C8502" s="29" t="s">
        <v>37384</v>
      </c>
      <c r="D8502" s="30" t="s">
        <v>37385</v>
      </c>
      <c r="E8502" s="29" t="s">
        <v>16778</v>
      </c>
      <c r="F8502" s="30" t="s">
        <v>37391</v>
      </c>
    </row>
    <row r="8503" spans="1:6" ht="43.2" hidden="1" x14ac:dyDescent="0.3">
      <c r="A8503" s="29">
        <v>19</v>
      </c>
      <c r="B8503" s="30" t="s">
        <v>35838</v>
      </c>
      <c r="C8503" s="29" t="s">
        <v>37384</v>
      </c>
      <c r="D8503" s="30" t="s">
        <v>37385</v>
      </c>
      <c r="E8503" s="29" t="s">
        <v>16780</v>
      </c>
      <c r="F8503" s="30" t="s">
        <v>37392</v>
      </c>
    </row>
    <row r="8504" spans="1:6" ht="43.2" hidden="1" x14ac:dyDescent="0.3">
      <c r="A8504" s="29">
        <v>19</v>
      </c>
      <c r="B8504" s="30" t="s">
        <v>35838</v>
      </c>
      <c r="C8504" s="29" t="s">
        <v>37384</v>
      </c>
      <c r="D8504" s="30" t="s">
        <v>37385</v>
      </c>
      <c r="E8504" s="29" t="s">
        <v>16782</v>
      </c>
      <c r="F8504" s="30" t="s">
        <v>37393</v>
      </c>
    </row>
    <row r="8505" spans="1:6" ht="43.2" hidden="1" x14ac:dyDescent="0.3">
      <c r="A8505" s="29">
        <v>19</v>
      </c>
      <c r="B8505" s="30" t="s">
        <v>35838</v>
      </c>
      <c r="C8505" s="29" t="s">
        <v>37384</v>
      </c>
      <c r="D8505" s="30" t="s">
        <v>37385</v>
      </c>
      <c r="E8505" s="29" t="s">
        <v>16784</v>
      </c>
      <c r="F8505" s="30" t="s">
        <v>37394</v>
      </c>
    </row>
    <row r="8506" spans="1:6" ht="43.2" hidden="1" x14ac:dyDescent="0.3">
      <c r="A8506" s="29">
        <v>19</v>
      </c>
      <c r="B8506" s="30" t="s">
        <v>35838</v>
      </c>
      <c r="C8506" s="29" t="s">
        <v>37384</v>
      </c>
      <c r="D8506" s="30" t="s">
        <v>37385</v>
      </c>
      <c r="E8506" s="29" t="s">
        <v>16786</v>
      </c>
      <c r="F8506" s="30" t="s">
        <v>37395</v>
      </c>
    </row>
    <row r="8507" spans="1:6" ht="43.2" hidden="1" x14ac:dyDescent="0.3">
      <c r="A8507" s="29">
        <v>19</v>
      </c>
      <c r="B8507" s="30" t="s">
        <v>35838</v>
      </c>
      <c r="C8507" s="29" t="s">
        <v>37396</v>
      </c>
      <c r="D8507" s="30" t="s">
        <v>37397</v>
      </c>
      <c r="E8507" s="29" t="s">
        <v>16788</v>
      </c>
      <c r="F8507" s="30" t="s">
        <v>37398</v>
      </c>
    </row>
    <row r="8508" spans="1:6" ht="43.2" hidden="1" x14ac:dyDescent="0.3">
      <c r="A8508" s="29">
        <v>19</v>
      </c>
      <c r="B8508" s="30" t="s">
        <v>35838</v>
      </c>
      <c r="C8508" s="29" t="s">
        <v>37396</v>
      </c>
      <c r="D8508" s="30" t="s">
        <v>37397</v>
      </c>
      <c r="E8508" s="29" t="s">
        <v>16790</v>
      </c>
      <c r="F8508" s="30" t="s">
        <v>37399</v>
      </c>
    </row>
    <row r="8509" spans="1:6" ht="43.2" hidden="1" x14ac:dyDescent="0.3">
      <c r="A8509" s="29">
        <v>19</v>
      </c>
      <c r="B8509" s="30" t="s">
        <v>35838</v>
      </c>
      <c r="C8509" s="29" t="s">
        <v>37396</v>
      </c>
      <c r="D8509" s="30" t="s">
        <v>37397</v>
      </c>
      <c r="E8509" s="29" t="s">
        <v>16792</v>
      </c>
      <c r="F8509" s="30" t="s">
        <v>37400</v>
      </c>
    </row>
    <row r="8510" spans="1:6" ht="43.2" hidden="1" x14ac:dyDescent="0.3">
      <c r="A8510" s="29">
        <v>19</v>
      </c>
      <c r="B8510" s="30" t="s">
        <v>35838</v>
      </c>
      <c r="C8510" s="29" t="s">
        <v>37396</v>
      </c>
      <c r="D8510" s="30" t="s">
        <v>37397</v>
      </c>
      <c r="E8510" s="29" t="s">
        <v>16794</v>
      </c>
      <c r="F8510" s="30" t="s">
        <v>37401</v>
      </c>
    </row>
    <row r="8511" spans="1:6" ht="43.2" hidden="1" x14ac:dyDescent="0.3">
      <c r="A8511" s="29">
        <v>19</v>
      </c>
      <c r="B8511" s="30" t="s">
        <v>35838</v>
      </c>
      <c r="C8511" s="29" t="s">
        <v>37396</v>
      </c>
      <c r="D8511" s="30" t="s">
        <v>37397</v>
      </c>
      <c r="E8511" s="29" t="s">
        <v>16796</v>
      </c>
      <c r="F8511" s="30" t="s">
        <v>37402</v>
      </c>
    </row>
    <row r="8512" spans="1:6" ht="43.2" hidden="1" x14ac:dyDescent="0.3">
      <c r="A8512" s="29">
        <v>19</v>
      </c>
      <c r="B8512" s="30" t="s">
        <v>35838</v>
      </c>
      <c r="C8512" s="29" t="s">
        <v>37396</v>
      </c>
      <c r="D8512" s="30" t="s">
        <v>37397</v>
      </c>
      <c r="E8512" s="29" t="s">
        <v>16798</v>
      </c>
      <c r="F8512" s="30" t="s">
        <v>37403</v>
      </c>
    </row>
    <row r="8513" spans="1:6" ht="43.2" hidden="1" x14ac:dyDescent="0.3">
      <c r="A8513" s="29">
        <v>19</v>
      </c>
      <c r="B8513" s="30" t="s">
        <v>35838</v>
      </c>
      <c r="C8513" s="29" t="s">
        <v>37396</v>
      </c>
      <c r="D8513" s="30" t="s">
        <v>37397</v>
      </c>
      <c r="E8513" s="29" t="s">
        <v>16800</v>
      </c>
      <c r="F8513" s="30" t="s">
        <v>37404</v>
      </c>
    </row>
    <row r="8514" spans="1:6" ht="43.2" hidden="1" x14ac:dyDescent="0.3">
      <c r="A8514" s="29">
        <v>19</v>
      </c>
      <c r="B8514" s="30" t="s">
        <v>35838</v>
      </c>
      <c r="C8514" s="29" t="s">
        <v>37396</v>
      </c>
      <c r="D8514" s="30" t="s">
        <v>37397</v>
      </c>
      <c r="E8514" s="29" t="s">
        <v>16802</v>
      </c>
      <c r="F8514" s="30" t="s">
        <v>37405</v>
      </c>
    </row>
    <row r="8515" spans="1:6" ht="43.2" hidden="1" x14ac:dyDescent="0.3">
      <c r="A8515" s="29">
        <v>19</v>
      </c>
      <c r="B8515" s="30" t="s">
        <v>35838</v>
      </c>
      <c r="C8515" s="29" t="s">
        <v>37396</v>
      </c>
      <c r="D8515" s="30" t="s">
        <v>37397</v>
      </c>
      <c r="E8515" s="29" t="s">
        <v>16804</v>
      </c>
      <c r="F8515" s="30" t="s">
        <v>37406</v>
      </c>
    </row>
    <row r="8516" spans="1:6" ht="43.2" hidden="1" x14ac:dyDescent="0.3">
      <c r="A8516" s="29">
        <v>19</v>
      </c>
      <c r="B8516" s="30" t="s">
        <v>35838</v>
      </c>
      <c r="C8516" s="29" t="s">
        <v>37396</v>
      </c>
      <c r="D8516" s="30" t="s">
        <v>37397</v>
      </c>
      <c r="E8516" s="29" t="s">
        <v>16806</v>
      </c>
      <c r="F8516" s="30" t="s">
        <v>37407</v>
      </c>
    </row>
    <row r="8517" spans="1:6" ht="43.2" hidden="1" x14ac:dyDescent="0.3">
      <c r="A8517" s="29">
        <v>19</v>
      </c>
      <c r="B8517" s="30" t="s">
        <v>35838</v>
      </c>
      <c r="C8517" s="29" t="s">
        <v>37408</v>
      </c>
      <c r="D8517" s="30" t="s">
        <v>37409</v>
      </c>
      <c r="E8517" s="29" t="s">
        <v>16808</v>
      </c>
      <c r="F8517" s="30" t="s">
        <v>37410</v>
      </c>
    </row>
    <row r="8518" spans="1:6" ht="43.2" hidden="1" x14ac:dyDescent="0.3">
      <c r="A8518" s="29">
        <v>19</v>
      </c>
      <c r="B8518" s="30" t="s">
        <v>35838</v>
      </c>
      <c r="C8518" s="29" t="s">
        <v>37408</v>
      </c>
      <c r="D8518" s="30" t="s">
        <v>37409</v>
      </c>
      <c r="E8518" s="29" t="s">
        <v>16810</v>
      </c>
      <c r="F8518" s="30" t="s">
        <v>37411</v>
      </c>
    </row>
    <row r="8519" spans="1:6" ht="43.2" hidden="1" x14ac:dyDescent="0.3">
      <c r="A8519" s="29">
        <v>19</v>
      </c>
      <c r="B8519" s="30" t="s">
        <v>35838</v>
      </c>
      <c r="C8519" s="29" t="s">
        <v>37408</v>
      </c>
      <c r="D8519" s="30" t="s">
        <v>37409</v>
      </c>
      <c r="E8519" s="29" t="s">
        <v>16812</v>
      </c>
      <c r="F8519" s="30" t="s">
        <v>37412</v>
      </c>
    </row>
    <row r="8520" spans="1:6" ht="43.2" hidden="1" x14ac:dyDescent="0.3">
      <c r="A8520" s="29">
        <v>19</v>
      </c>
      <c r="B8520" s="30" t="s">
        <v>35838</v>
      </c>
      <c r="C8520" s="29" t="s">
        <v>37408</v>
      </c>
      <c r="D8520" s="30" t="s">
        <v>37409</v>
      </c>
      <c r="E8520" s="29" t="s">
        <v>16814</v>
      </c>
      <c r="F8520" s="30" t="s">
        <v>37413</v>
      </c>
    </row>
    <row r="8521" spans="1:6" ht="43.2" hidden="1" x14ac:dyDescent="0.3">
      <c r="A8521" s="29">
        <v>19</v>
      </c>
      <c r="B8521" s="30" t="s">
        <v>35838</v>
      </c>
      <c r="C8521" s="29" t="s">
        <v>37408</v>
      </c>
      <c r="D8521" s="30" t="s">
        <v>37409</v>
      </c>
      <c r="E8521" s="29" t="s">
        <v>16816</v>
      </c>
      <c r="F8521" s="30" t="s">
        <v>37414</v>
      </c>
    </row>
    <row r="8522" spans="1:6" ht="43.2" hidden="1" x14ac:dyDescent="0.3">
      <c r="A8522" s="29">
        <v>19</v>
      </c>
      <c r="B8522" s="30" t="s">
        <v>35838</v>
      </c>
      <c r="C8522" s="29" t="s">
        <v>37408</v>
      </c>
      <c r="D8522" s="30" t="s">
        <v>37409</v>
      </c>
      <c r="E8522" s="29" t="s">
        <v>16818</v>
      </c>
      <c r="F8522" s="30" t="s">
        <v>37415</v>
      </c>
    </row>
    <row r="8523" spans="1:6" ht="43.2" hidden="1" x14ac:dyDescent="0.3">
      <c r="A8523" s="29">
        <v>19</v>
      </c>
      <c r="B8523" s="30" t="s">
        <v>35838</v>
      </c>
      <c r="C8523" s="29" t="s">
        <v>37408</v>
      </c>
      <c r="D8523" s="30" t="s">
        <v>37409</v>
      </c>
      <c r="E8523" s="29" t="s">
        <v>16820</v>
      </c>
      <c r="F8523" s="30" t="s">
        <v>37416</v>
      </c>
    </row>
    <row r="8524" spans="1:6" ht="43.2" hidden="1" x14ac:dyDescent="0.3">
      <c r="A8524" s="29">
        <v>19</v>
      </c>
      <c r="B8524" s="30" t="s">
        <v>35838</v>
      </c>
      <c r="C8524" s="29" t="s">
        <v>37417</v>
      </c>
      <c r="D8524" s="30" t="s">
        <v>37418</v>
      </c>
      <c r="E8524" s="29" t="s">
        <v>16822</v>
      </c>
      <c r="F8524" s="30" t="s">
        <v>37419</v>
      </c>
    </row>
    <row r="8525" spans="1:6" ht="43.2" hidden="1" x14ac:dyDescent="0.3">
      <c r="A8525" s="29">
        <v>19</v>
      </c>
      <c r="B8525" s="30" t="s">
        <v>35838</v>
      </c>
      <c r="C8525" s="29" t="s">
        <v>37417</v>
      </c>
      <c r="D8525" s="30" t="s">
        <v>37418</v>
      </c>
      <c r="E8525" s="29" t="s">
        <v>16824</v>
      </c>
      <c r="F8525" s="30" t="s">
        <v>37420</v>
      </c>
    </row>
    <row r="8526" spans="1:6" ht="43.2" hidden="1" x14ac:dyDescent="0.3">
      <c r="A8526" s="29">
        <v>19</v>
      </c>
      <c r="B8526" s="30" t="s">
        <v>35838</v>
      </c>
      <c r="C8526" s="29" t="s">
        <v>37417</v>
      </c>
      <c r="D8526" s="30" t="s">
        <v>37418</v>
      </c>
      <c r="E8526" s="29" t="s">
        <v>16826</v>
      </c>
      <c r="F8526" s="30" t="s">
        <v>37421</v>
      </c>
    </row>
    <row r="8527" spans="1:6" ht="43.2" hidden="1" x14ac:dyDescent="0.3">
      <c r="A8527" s="29">
        <v>19</v>
      </c>
      <c r="B8527" s="30" t="s">
        <v>35838</v>
      </c>
      <c r="C8527" s="29" t="s">
        <v>37417</v>
      </c>
      <c r="D8527" s="30" t="s">
        <v>37418</v>
      </c>
      <c r="E8527" s="29" t="s">
        <v>16828</v>
      </c>
      <c r="F8527" s="30" t="s">
        <v>37422</v>
      </c>
    </row>
    <row r="8528" spans="1:6" ht="43.2" hidden="1" x14ac:dyDescent="0.3">
      <c r="A8528" s="29">
        <v>19</v>
      </c>
      <c r="B8528" s="30" t="s">
        <v>35838</v>
      </c>
      <c r="C8528" s="29" t="s">
        <v>37417</v>
      </c>
      <c r="D8528" s="30" t="s">
        <v>37418</v>
      </c>
      <c r="E8528" s="29" t="s">
        <v>16830</v>
      </c>
      <c r="F8528" s="30" t="s">
        <v>37423</v>
      </c>
    </row>
    <row r="8529" spans="1:6" ht="43.2" hidden="1" x14ac:dyDescent="0.3">
      <c r="A8529" s="29">
        <v>19</v>
      </c>
      <c r="B8529" s="30" t="s">
        <v>35838</v>
      </c>
      <c r="C8529" s="29" t="s">
        <v>37417</v>
      </c>
      <c r="D8529" s="30" t="s">
        <v>37418</v>
      </c>
      <c r="E8529" s="29" t="s">
        <v>16832</v>
      </c>
      <c r="F8529" s="30" t="s">
        <v>37424</v>
      </c>
    </row>
    <row r="8530" spans="1:6" ht="43.2" hidden="1" x14ac:dyDescent="0.3">
      <c r="A8530" s="29">
        <v>19</v>
      </c>
      <c r="B8530" s="30" t="s">
        <v>35838</v>
      </c>
      <c r="C8530" s="29" t="s">
        <v>37417</v>
      </c>
      <c r="D8530" s="30" t="s">
        <v>37418</v>
      </c>
      <c r="E8530" s="29" t="s">
        <v>16834</v>
      </c>
      <c r="F8530" s="30" t="s">
        <v>37425</v>
      </c>
    </row>
    <row r="8531" spans="1:6" ht="43.2" hidden="1" x14ac:dyDescent="0.3">
      <c r="A8531" s="29">
        <v>19</v>
      </c>
      <c r="B8531" s="30" t="s">
        <v>35838</v>
      </c>
      <c r="C8531" s="29" t="s">
        <v>37426</v>
      </c>
      <c r="D8531" s="30" t="s">
        <v>37427</v>
      </c>
      <c r="E8531" s="29" t="s">
        <v>16836</v>
      </c>
      <c r="F8531" s="30" t="s">
        <v>37428</v>
      </c>
    </row>
    <row r="8532" spans="1:6" ht="43.2" hidden="1" x14ac:dyDescent="0.3">
      <c r="A8532" s="29">
        <v>19</v>
      </c>
      <c r="B8532" s="30" t="s">
        <v>35838</v>
      </c>
      <c r="C8532" s="29" t="s">
        <v>37426</v>
      </c>
      <c r="D8532" s="30" t="s">
        <v>37427</v>
      </c>
      <c r="E8532" s="29" t="s">
        <v>16838</v>
      </c>
      <c r="F8532" s="30" t="s">
        <v>37429</v>
      </c>
    </row>
    <row r="8533" spans="1:6" ht="43.2" hidden="1" x14ac:dyDescent="0.3">
      <c r="A8533" s="29">
        <v>19</v>
      </c>
      <c r="B8533" s="30" t="s">
        <v>35838</v>
      </c>
      <c r="C8533" s="29" t="s">
        <v>37426</v>
      </c>
      <c r="D8533" s="30" t="s">
        <v>37427</v>
      </c>
      <c r="E8533" s="29" t="s">
        <v>16840</v>
      </c>
      <c r="F8533" s="30" t="s">
        <v>37430</v>
      </c>
    </row>
    <row r="8534" spans="1:6" ht="43.2" hidden="1" x14ac:dyDescent="0.3">
      <c r="A8534" s="29">
        <v>19</v>
      </c>
      <c r="B8534" s="30" t="s">
        <v>35838</v>
      </c>
      <c r="C8534" s="29" t="s">
        <v>37426</v>
      </c>
      <c r="D8534" s="30" t="s">
        <v>37427</v>
      </c>
      <c r="E8534" s="29" t="s">
        <v>16842</v>
      </c>
      <c r="F8534" s="30" t="s">
        <v>37431</v>
      </c>
    </row>
    <row r="8535" spans="1:6" ht="43.2" hidden="1" x14ac:dyDescent="0.3">
      <c r="A8535" s="29">
        <v>19</v>
      </c>
      <c r="B8535" s="30" t="s">
        <v>35838</v>
      </c>
      <c r="C8535" s="29" t="s">
        <v>37426</v>
      </c>
      <c r="D8535" s="30" t="s">
        <v>37427</v>
      </c>
      <c r="E8535" s="29" t="s">
        <v>16844</v>
      </c>
      <c r="F8535" s="30" t="s">
        <v>37432</v>
      </c>
    </row>
    <row r="8536" spans="1:6" ht="43.2" hidden="1" x14ac:dyDescent="0.3">
      <c r="A8536" s="29">
        <v>19</v>
      </c>
      <c r="B8536" s="30" t="s">
        <v>35838</v>
      </c>
      <c r="C8536" s="29" t="s">
        <v>37426</v>
      </c>
      <c r="D8536" s="30" t="s">
        <v>37427</v>
      </c>
      <c r="E8536" s="29" t="s">
        <v>16846</v>
      </c>
      <c r="F8536" s="30" t="s">
        <v>37433</v>
      </c>
    </row>
    <row r="8537" spans="1:6" ht="43.2" hidden="1" x14ac:dyDescent="0.3">
      <c r="A8537" s="29">
        <v>19</v>
      </c>
      <c r="B8537" s="30" t="s">
        <v>35838</v>
      </c>
      <c r="C8537" s="29" t="s">
        <v>37426</v>
      </c>
      <c r="D8537" s="30" t="s">
        <v>37427</v>
      </c>
      <c r="E8537" s="29" t="s">
        <v>16848</v>
      </c>
      <c r="F8537" s="30" t="s">
        <v>37434</v>
      </c>
    </row>
    <row r="8538" spans="1:6" ht="43.2" hidden="1" x14ac:dyDescent="0.3">
      <c r="A8538" s="29">
        <v>19</v>
      </c>
      <c r="B8538" s="30" t="s">
        <v>35838</v>
      </c>
      <c r="C8538" s="29" t="s">
        <v>37426</v>
      </c>
      <c r="D8538" s="30" t="s">
        <v>37427</v>
      </c>
      <c r="E8538" s="29" t="s">
        <v>16850</v>
      </c>
      <c r="F8538" s="30" t="s">
        <v>37435</v>
      </c>
    </row>
    <row r="8539" spans="1:6" ht="43.2" hidden="1" x14ac:dyDescent="0.3">
      <c r="A8539" s="29">
        <v>19</v>
      </c>
      <c r="B8539" s="30" t="s">
        <v>35838</v>
      </c>
      <c r="C8539" s="29" t="s">
        <v>37426</v>
      </c>
      <c r="D8539" s="30" t="s">
        <v>37427</v>
      </c>
      <c r="E8539" s="29" t="s">
        <v>16852</v>
      </c>
      <c r="F8539" s="30" t="s">
        <v>37436</v>
      </c>
    </row>
    <row r="8540" spans="1:6" ht="43.2" hidden="1" x14ac:dyDescent="0.3">
      <c r="A8540" s="29">
        <v>19</v>
      </c>
      <c r="B8540" s="30" t="s">
        <v>35838</v>
      </c>
      <c r="C8540" s="29" t="s">
        <v>37426</v>
      </c>
      <c r="D8540" s="30" t="s">
        <v>37427</v>
      </c>
      <c r="E8540" s="29" t="s">
        <v>16854</v>
      </c>
      <c r="F8540" s="30" t="s">
        <v>37437</v>
      </c>
    </row>
    <row r="8541" spans="1:6" ht="43.2" hidden="1" x14ac:dyDescent="0.3">
      <c r="A8541" s="29">
        <v>19</v>
      </c>
      <c r="B8541" s="30" t="s">
        <v>35838</v>
      </c>
      <c r="C8541" s="29" t="s">
        <v>37438</v>
      </c>
      <c r="D8541" s="30" t="s">
        <v>37439</v>
      </c>
      <c r="E8541" s="29" t="s">
        <v>16856</v>
      </c>
      <c r="F8541" s="30" t="s">
        <v>37440</v>
      </c>
    </row>
    <row r="8542" spans="1:6" ht="43.2" hidden="1" x14ac:dyDescent="0.3">
      <c r="A8542" s="29">
        <v>19</v>
      </c>
      <c r="B8542" s="30" t="s">
        <v>35838</v>
      </c>
      <c r="C8542" s="29" t="s">
        <v>37438</v>
      </c>
      <c r="D8542" s="30" t="s">
        <v>37439</v>
      </c>
      <c r="E8542" s="29" t="s">
        <v>16858</v>
      </c>
      <c r="F8542" s="30" t="s">
        <v>37441</v>
      </c>
    </row>
    <row r="8543" spans="1:6" ht="43.2" hidden="1" x14ac:dyDescent="0.3">
      <c r="A8543" s="29">
        <v>19</v>
      </c>
      <c r="B8543" s="30" t="s">
        <v>35838</v>
      </c>
      <c r="C8543" s="29" t="s">
        <v>37438</v>
      </c>
      <c r="D8543" s="30" t="s">
        <v>37439</v>
      </c>
      <c r="E8543" s="29" t="s">
        <v>16860</v>
      </c>
      <c r="F8543" s="30" t="s">
        <v>37442</v>
      </c>
    </row>
    <row r="8544" spans="1:6" ht="43.2" hidden="1" x14ac:dyDescent="0.3">
      <c r="A8544" s="29">
        <v>19</v>
      </c>
      <c r="B8544" s="30" t="s">
        <v>35838</v>
      </c>
      <c r="C8544" s="29" t="s">
        <v>37438</v>
      </c>
      <c r="D8544" s="30" t="s">
        <v>37439</v>
      </c>
      <c r="E8544" s="29" t="s">
        <v>16862</v>
      </c>
      <c r="F8544" s="30" t="s">
        <v>37443</v>
      </c>
    </row>
    <row r="8545" spans="1:6" ht="43.2" hidden="1" x14ac:dyDescent="0.3">
      <c r="A8545" s="29">
        <v>19</v>
      </c>
      <c r="B8545" s="30" t="s">
        <v>35838</v>
      </c>
      <c r="C8545" s="29" t="s">
        <v>37438</v>
      </c>
      <c r="D8545" s="30" t="s">
        <v>37439</v>
      </c>
      <c r="E8545" s="29" t="s">
        <v>16864</v>
      </c>
      <c r="F8545" s="30" t="s">
        <v>37444</v>
      </c>
    </row>
    <row r="8546" spans="1:6" ht="43.2" hidden="1" x14ac:dyDescent="0.3">
      <c r="A8546" s="29">
        <v>19</v>
      </c>
      <c r="B8546" s="30" t="s">
        <v>35838</v>
      </c>
      <c r="C8546" s="29" t="s">
        <v>37438</v>
      </c>
      <c r="D8546" s="30" t="s">
        <v>37439</v>
      </c>
      <c r="E8546" s="29" t="s">
        <v>16866</v>
      </c>
      <c r="F8546" s="30" t="s">
        <v>37445</v>
      </c>
    </row>
    <row r="8547" spans="1:6" ht="43.2" hidden="1" x14ac:dyDescent="0.3">
      <c r="A8547" s="29">
        <v>19</v>
      </c>
      <c r="B8547" s="30" t="s">
        <v>35838</v>
      </c>
      <c r="C8547" s="29" t="s">
        <v>37438</v>
      </c>
      <c r="D8547" s="30" t="s">
        <v>37439</v>
      </c>
      <c r="E8547" s="29" t="s">
        <v>16868</v>
      </c>
      <c r="F8547" s="30" t="s">
        <v>37446</v>
      </c>
    </row>
    <row r="8548" spans="1:6" ht="43.2" hidden="1" x14ac:dyDescent="0.3">
      <c r="A8548" s="29">
        <v>19</v>
      </c>
      <c r="B8548" s="30" t="s">
        <v>35838</v>
      </c>
      <c r="C8548" s="29" t="s">
        <v>37438</v>
      </c>
      <c r="D8548" s="30" t="s">
        <v>37439</v>
      </c>
      <c r="E8548" s="29" t="s">
        <v>16870</v>
      </c>
      <c r="F8548" s="30" t="s">
        <v>37447</v>
      </c>
    </row>
    <row r="8549" spans="1:6" ht="43.2" hidden="1" x14ac:dyDescent="0.3">
      <c r="A8549" s="29">
        <v>19</v>
      </c>
      <c r="B8549" s="30" t="s">
        <v>35838</v>
      </c>
      <c r="C8549" s="29" t="s">
        <v>37448</v>
      </c>
      <c r="D8549" s="30" t="s">
        <v>37449</v>
      </c>
      <c r="E8549" s="29" t="s">
        <v>16872</v>
      </c>
      <c r="F8549" s="30" t="s">
        <v>37450</v>
      </c>
    </row>
    <row r="8550" spans="1:6" ht="43.2" hidden="1" x14ac:dyDescent="0.3">
      <c r="A8550" s="29">
        <v>19</v>
      </c>
      <c r="B8550" s="30" t="s">
        <v>35838</v>
      </c>
      <c r="C8550" s="29" t="s">
        <v>37448</v>
      </c>
      <c r="D8550" s="30" t="s">
        <v>37449</v>
      </c>
      <c r="E8550" s="29" t="s">
        <v>16874</v>
      </c>
      <c r="F8550" s="30" t="s">
        <v>37451</v>
      </c>
    </row>
    <row r="8551" spans="1:6" ht="43.2" hidden="1" x14ac:dyDescent="0.3">
      <c r="A8551" s="29">
        <v>19</v>
      </c>
      <c r="B8551" s="30" t="s">
        <v>35838</v>
      </c>
      <c r="C8551" s="29" t="s">
        <v>37448</v>
      </c>
      <c r="D8551" s="30" t="s">
        <v>37449</v>
      </c>
      <c r="E8551" s="29" t="s">
        <v>16876</v>
      </c>
      <c r="F8551" s="30" t="s">
        <v>37452</v>
      </c>
    </row>
    <row r="8552" spans="1:6" ht="43.2" hidden="1" x14ac:dyDescent="0.3">
      <c r="A8552" s="29">
        <v>19</v>
      </c>
      <c r="B8552" s="30" t="s">
        <v>35838</v>
      </c>
      <c r="C8552" s="29" t="s">
        <v>37448</v>
      </c>
      <c r="D8552" s="30" t="s">
        <v>37449</v>
      </c>
      <c r="E8552" s="29" t="s">
        <v>16878</v>
      </c>
      <c r="F8552" s="30" t="s">
        <v>37453</v>
      </c>
    </row>
    <row r="8553" spans="1:6" ht="43.2" hidden="1" x14ac:dyDescent="0.3">
      <c r="A8553" s="29">
        <v>19</v>
      </c>
      <c r="B8553" s="30" t="s">
        <v>35838</v>
      </c>
      <c r="C8553" s="29" t="s">
        <v>37448</v>
      </c>
      <c r="D8553" s="30" t="s">
        <v>37449</v>
      </c>
      <c r="E8553" s="29" t="s">
        <v>16880</v>
      </c>
      <c r="F8553" s="30" t="s">
        <v>37454</v>
      </c>
    </row>
    <row r="8554" spans="1:6" ht="43.2" hidden="1" x14ac:dyDescent="0.3">
      <c r="A8554" s="29">
        <v>19</v>
      </c>
      <c r="B8554" s="30" t="s">
        <v>35838</v>
      </c>
      <c r="C8554" s="29" t="s">
        <v>37448</v>
      </c>
      <c r="D8554" s="30" t="s">
        <v>37449</v>
      </c>
      <c r="E8554" s="29" t="s">
        <v>16882</v>
      </c>
      <c r="F8554" s="30" t="s">
        <v>37455</v>
      </c>
    </row>
    <row r="8555" spans="1:6" ht="43.2" hidden="1" x14ac:dyDescent="0.3">
      <c r="A8555" s="29">
        <v>19</v>
      </c>
      <c r="B8555" s="30" t="s">
        <v>35838</v>
      </c>
      <c r="C8555" s="29" t="s">
        <v>37448</v>
      </c>
      <c r="D8555" s="30" t="s">
        <v>37449</v>
      </c>
      <c r="E8555" s="29" t="s">
        <v>16884</v>
      </c>
      <c r="F8555" s="30" t="s">
        <v>37456</v>
      </c>
    </row>
    <row r="8556" spans="1:6" ht="43.2" hidden="1" x14ac:dyDescent="0.3">
      <c r="A8556" s="29">
        <v>19</v>
      </c>
      <c r="B8556" s="30" t="s">
        <v>35838</v>
      </c>
      <c r="C8556" s="29" t="s">
        <v>37448</v>
      </c>
      <c r="D8556" s="30" t="s">
        <v>37449</v>
      </c>
      <c r="E8556" s="29" t="s">
        <v>16886</v>
      </c>
      <c r="F8556" s="30" t="s">
        <v>37457</v>
      </c>
    </row>
    <row r="8557" spans="1:6" ht="43.2" hidden="1" x14ac:dyDescent="0.3">
      <c r="A8557" s="29">
        <v>19</v>
      </c>
      <c r="B8557" s="30" t="s">
        <v>35838</v>
      </c>
      <c r="C8557" s="29" t="s">
        <v>37458</v>
      </c>
      <c r="D8557" s="30" t="s">
        <v>37459</v>
      </c>
      <c r="E8557" s="29" t="s">
        <v>16888</v>
      </c>
      <c r="F8557" s="30" t="s">
        <v>37460</v>
      </c>
    </row>
    <row r="8558" spans="1:6" ht="43.2" hidden="1" x14ac:dyDescent="0.3">
      <c r="A8558" s="29">
        <v>19</v>
      </c>
      <c r="B8558" s="30" t="s">
        <v>35838</v>
      </c>
      <c r="C8558" s="29" t="s">
        <v>37458</v>
      </c>
      <c r="D8558" s="30" t="s">
        <v>37459</v>
      </c>
      <c r="E8558" s="29" t="s">
        <v>16890</v>
      </c>
      <c r="F8558" s="30" t="s">
        <v>37461</v>
      </c>
    </row>
    <row r="8559" spans="1:6" ht="43.2" hidden="1" x14ac:dyDescent="0.3">
      <c r="A8559" s="29">
        <v>19</v>
      </c>
      <c r="B8559" s="30" t="s">
        <v>35838</v>
      </c>
      <c r="C8559" s="29" t="s">
        <v>37458</v>
      </c>
      <c r="D8559" s="30" t="s">
        <v>37459</v>
      </c>
      <c r="E8559" s="29" t="s">
        <v>16892</v>
      </c>
      <c r="F8559" s="30" t="s">
        <v>37462</v>
      </c>
    </row>
    <row r="8560" spans="1:6" ht="43.2" hidden="1" x14ac:dyDescent="0.3">
      <c r="A8560" s="29">
        <v>19</v>
      </c>
      <c r="B8560" s="30" t="s">
        <v>35838</v>
      </c>
      <c r="C8560" s="29" t="s">
        <v>37458</v>
      </c>
      <c r="D8560" s="30" t="s">
        <v>37459</v>
      </c>
      <c r="E8560" s="29" t="s">
        <v>16894</v>
      </c>
      <c r="F8560" s="30" t="s">
        <v>37463</v>
      </c>
    </row>
    <row r="8561" spans="1:6" ht="43.2" hidden="1" x14ac:dyDescent="0.3">
      <c r="A8561" s="29">
        <v>19</v>
      </c>
      <c r="B8561" s="30" t="s">
        <v>35838</v>
      </c>
      <c r="C8561" s="29" t="s">
        <v>37458</v>
      </c>
      <c r="D8561" s="30" t="s">
        <v>37459</v>
      </c>
      <c r="E8561" s="29" t="s">
        <v>16896</v>
      </c>
      <c r="F8561" s="30" t="s">
        <v>37464</v>
      </c>
    </row>
    <row r="8562" spans="1:6" ht="43.2" hidden="1" x14ac:dyDescent="0.3">
      <c r="A8562" s="29">
        <v>19</v>
      </c>
      <c r="B8562" s="30" t="s">
        <v>35838</v>
      </c>
      <c r="C8562" s="29" t="s">
        <v>37458</v>
      </c>
      <c r="D8562" s="30" t="s">
        <v>37459</v>
      </c>
      <c r="E8562" s="29" t="s">
        <v>16898</v>
      </c>
      <c r="F8562" s="30" t="s">
        <v>37465</v>
      </c>
    </row>
    <row r="8563" spans="1:6" ht="43.2" hidden="1" x14ac:dyDescent="0.3">
      <c r="A8563" s="29">
        <v>19</v>
      </c>
      <c r="B8563" s="30" t="s">
        <v>35838</v>
      </c>
      <c r="C8563" s="29" t="s">
        <v>37458</v>
      </c>
      <c r="D8563" s="30" t="s">
        <v>37459</v>
      </c>
      <c r="E8563" s="29" t="s">
        <v>16900</v>
      </c>
      <c r="F8563" s="30" t="s">
        <v>37466</v>
      </c>
    </row>
    <row r="8564" spans="1:6" ht="43.2" hidden="1" x14ac:dyDescent="0.3">
      <c r="A8564" s="29">
        <v>19</v>
      </c>
      <c r="B8564" s="30" t="s">
        <v>35838</v>
      </c>
      <c r="C8564" s="29" t="s">
        <v>37458</v>
      </c>
      <c r="D8564" s="30" t="s">
        <v>37459</v>
      </c>
      <c r="E8564" s="29" t="s">
        <v>16902</v>
      </c>
      <c r="F8564" s="30" t="s">
        <v>37467</v>
      </c>
    </row>
    <row r="8565" spans="1:6" ht="43.2" hidden="1" x14ac:dyDescent="0.3">
      <c r="A8565" s="29">
        <v>19</v>
      </c>
      <c r="B8565" s="30" t="s">
        <v>35838</v>
      </c>
      <c r="C8565" s="29" t="s">
        <v>37458</v>
      </c>
      <c r="D8565" s="30" t="s">
        <v>37459</v>
      </c>
      <c r="E8565" s="29" t="s">
        <v>16904</v>
      </c>
      <c r="F8565" s="30" t="s">
        <v>37468</v>
      </c>
    </row>
    <row r="8566" spans="1:6" ht="43.2" hidden="1" x14ac:dyDescent="0.3">
      <c r="A8566" s="29">
        <v>19</v>
      </c>
      <c r="B8566" s="30" t="s">
        <v>35838</v>
      </c>
      <c r="C8566" s="29" t="s">
        <v>37469</v>
      </c>
      <c r="D8566" s="30" t="s">
        <v>37470</v>
      </c>
      <c r="E8566" s="29" t="s">
        <v>16906</v>
      </c>
      <c r="F8566" s="30" t="s">
        <v>37471</v>
      </c>
    </row>
    <row r="8567" spans="1:6" ht="43.2" hidden="1" x14ac:dyDescent="0.3">
      <c r="A8567" s="29">
        <v>19</v>
      </c>
      <c r="B8567" s="30" t="s">
        <v>35838</v>
      </c>
      <c r="C8567" s="29" t="s">
        <v>37469</v>
      </c>
      <c r="D8567" s="30" t="s">
        <v>37470</v>
      </c>
      <c r="E8567" s="29" t="s">
        <v>16908</v>
      </c>
      <c r="F8567" s="30" t="s">
        <v>37472</v>
      </c>
    </row>
    <row r="8568" spans="1:6" ht="43.2" hidden="1" x14ac:dyDescent="0.3">
      <c r="A8568" s="29">
        <v>19</v>
      </c>
      <c r="B8568" s="30" t="s">
        <v>35838</v>
      </c>
      <c r="C8568" s="29" t="s">
        <v>37469</v>
      </c>
      <c r="D8568" s="30" t="s">
        <v>37470</v>
      </c>
      <c r="E8568" s="29" t="s">
        <v>16910</v>
      </c>
      <c r="F8568" s="30" t="s">
        <v>37473</v>
      </c>
    </row>
    <row r="8569" spans="1:6" ht="43.2" hidden="1" x14ac:dyDescent="0.3">
      <c r="A8569" s="29">
        <v>19</v>
      </c>
      <c r="B8569" s="30" t="s">
        <v>35838</v>
      </c>
      <c r="C8569" s="29" t="s">
        <v>37469</v>
      </c>
      <c r="D8569" s="30" t="s">
        <v>37470</v>
      </c>
      <c r="E8569" s="29" t="s">
        <v>16912</v>
      </c>
      <c r="F8569" s="30" t="s">
        <v>37474</v>
      </c>
    </row>
    <row r="8570" spans="1:6" ht="43.2" hidden="1" x14ac:dyDescent="0.3">
      <c r="A8570" s="29">
        <v>19</v>
      </c>
      <c r="B8570" s="30" t="s">
        <v>35838</v>
      </c>
      <c r="C8570" s="29" t="s">
        <v>37469</v>
      </c>
      <c r="D8570" s="30" t="s">
        <v>37470</v>
      </c>
      <c r="E8570" s="29" t="s">
        <v>16914</v>
      </c>
      <c r="F8570" s="30" t="s">
        <v>37475</v>
      </c>
    </row>
    <row r="8571" spans="1:6" ht="43.2" hidden="1" x14ac:dyDescent="0.3">
      <c r="A8571" s="29">
        <v>19</v>
      </c>
      <c r="B8571" s="30" t="s">
        <v>35838</v>
      </c>
      <c r="C8571" s="29" t="s">
        <v>37469</v>
      </c>
      <c r="D8571" s="30" t="s">
        <v>37470</v>
      </c>
      <c r="E8571" s="29" t="s">
        <v>16916</v>
      </c>
      <c r="F8571" s="30" t="s">
        <v>37476</v>
      </c>
    </row>
    <row r="8572" spans="1:6" ht="43.2" hidden="1" x14ac:dyDescent="0.3">
      <c r="A8572" s="29">
        <v>19</v>
      </c>
      <c r="B8572" s="30" t="s">
        <v>35838</v>
      </c>
      <c r="C8572" s="29" t="s">
        <v>37469</v>
      </c>
      <c r="D8572" s="30" t="s">
        <v>37470</v>
      </c>
      <c r="E8572" s="29" t="s">
        <v>16918</v>
      </c>
      <c r="F8572" s="30" t="s">
        <v>37477</v>
      </c>
    </row>
    <row r="8573" spans="1:6" ht="43.2" hidden="1" x14ac:dyDescent="0.3">
      <c r="A8573" s="29">
        <v>19</v>
      </c>
      <c r="B8573" s="30" t="s">
        <v>35838</v>
      </c>
      <c r="C8573" s="29" t="s">
        <v>37469</v>
      </c>
      <c r="D8573" s="30" t="s">
        <v>37470</v>
      </c>
      <c r="E8573" s="29" t="s">
        <v>16920</v>
      </c>
      <c r="F8573" s="30" t="s">
        <v>37478</v>
      </c>
    </row>
    <row r="8574" spans="1:6" ht="43.2" hidden="1" x14ac:dyDescent="0.3">
      <c r="A8574" s="29">
        <v>19</v>
      </c>
      <c r="B8574" s="30" t="s">
        <v>35838</v>
      </c>
      <c r="C8574" s="29" t="s">
        <v>37469</v>
      </c>
      <c r="D8574" s="30" t="s">
        <v>37470</v>
      </c>
      <c r="E8574" s="29" t="s">
        <v>16922</v>
      </c>
      <c r="F8574" s="30" t="s">
        <v>37479</v>
      </c>
    </row>
    <row r="8575" spans="1:6" ht="43.2" hidden="1" x14ac:dyDescent="0.3">
      <c r="A8575" s="29">
        <v>19</v>
      </c>
      <c r="B8575" s="30" t="s">
        <v>35838</v>
      </c>
      <c r="C8575" s="29" t="s">
        <v>37480</v>
      </c>
      <c r="D8575" s="30" t="s">
        <v>37481</v>
      </c>
      <c r="E8575" s="29" t="s">
        <v>16924</v>
      </c>
      <c r="F8575" s="30" t="s">
        <v>37482</v>
      </c>
    </row>
    <row r="8576" spans="1:6" ht="43.2" hidden="1" x14ac:dyDescent="0.3">
      <c r="A8576" s="29">
        <v>19</v>
      </c>
      <c r="B8576" s="30" t="s">
        <v>35838</v>
      </c>
      <c r="C8576" s="29" t="s">
        <v>37480</v>
      </c>
      <c r="D8576" s="30" t="s">
        <v>37481</v>
      </c>
      <c r="E8576" s="29" t="s">
        <v>16926</v>
      </c>
      <c r="F8576" s="30" t="s">
        <v>37483</v>
      </c>
    </row>
    <row r="8577" spans="1:6" ht="43.2" hidden="1" x14ac:dyDescent="0.3">
      <c r="A8577" s="29">
        <v>19</v>
      </c>
      <c r="B8577" s="30" t="s">
        <v>35838</v>
      </c>
      <c r="C8577" s="29" t="s">
        <v>37484</v>
      </c>
      <c r="D8577" s="30" t="s">
        <v>37485</v>
      </c>
      <c r="E8577" s="29" t="s">
        <v>16928</v>
      </c>
      <c r="F8577" s="30" t="s">
        <v>37486</v>
      </c>
    </row>
    <row r="8578" spans="1:6" ht="43.2" hidden="1" x14ac:dyDescent="0.3">
      <c r="A8578" s="29">
        <v>19</v>
      </c>
      <c r="B8578" s="30" t="s">
        <v>35838</v>
      </c>
      <c r="C8578" s="29" t="s">
        <v>37484</v>
      </c>
      <c r="D8578" s="30" t="s">
        <v>37485</v>
      </c>
      <c r="E8578" s="29" t="s">
        <v>16930</v>
      </c>
      <c r="F8578" s="30" t="s">
        <v>37487</v>
      </c>
    </row>
    <row r="8579" spans="1:6" ht="43.2" hidden="1" x14ac:dyDescent="0.3">
      <c r="A8579" s="29">
        <v>19</v>
      </c>
      <c r="B8579" s="30" t="s">
        <v>35838</v>
      </c>
      <c r="C8579" s="29" t="s">
        <v>37484</v>
      </c>
      <c r="D8579" s="30" t="s">
        <v>37485</v>
      </c>
      <c r="E8579" s="29" t="s">
        <v>16932</v>
      </c>
      <c r="F8579" s="30" t="s">
        <v>37488</v>
      </c>
    </row>
    <row r="8580" spans="1:6" ht="43.2" hidden="1" x14ac:dyDescent="0.3">
      <c r="A8580" s="29">
        <v>19</v>
      </c>
      <c r="B8580" s="30" t="s">
        <v>35838</v>
      </c>
      <c r="C8580" s="29" t="s">
        <v>37484</v>
      </c>
      <c r="D8580" s="30" t="s">
        <v>37485</v>
      </c>
      <c r="E8580" s="29" t="s">
        <v>16934</v>
      </c>
      <c r="F8580" s="30" t="s">
        <v>37489</v>
      </c>
    </row>
    <row r="8581" spans="1:6" ht="43.2" hidden="1" x14ac:dyDescent="0.3">
      <c r="A8581" s="29">
        <v>19</v>
      </c>
      <c r="B8581" s="30" t="s">
        <v>35838</v>
      </c>
      <c r="C8581" s="29" t="s">
        <v>37484</v>
      </c>
      <c r="D8581" s="30" t="s">
        <v>37485</v>
      </c>
      <c r="E8581" s="29" t="s">
        <v>16936</v>
      </c>
      <c r="F8581" s="30" t="s">
        <v>37490</v>
      </c>
    </row>
    <row r="8582" spans="1:6" ht="43.2" hidden="1" x14ac:dyDescent="0.3">
      <c r="A8582" s="29">
        <v>19</v>
      </c>
      <c r="B8582" s="30" t="s">
        <v>35838</v>
      </c>
      <c r="C8582" s="29" t="s">
        <v>37484</v>
      </c>
      <c r="D8582" s="30" t="s">
        <v>37485</v>
      </c>
      <c r="E8582" s="29" t="s">
        <v>16938</v>
      </c>
      <c r="F8582" s="30" t="s">
        <v>37491</v>
      </c>
    </row>
    <row r="8583" spans="1:6" ht="43.2" hidden="1" x14ac:dyDescent="0.3">
      <c r="A8583" s="29">
        <v>19</v>
      </c>
      <c r="B8583" s="30" t="s">
        <v>35838</v>
      </c>
      <c r="C8583" s="29" t="s">
        <v>37484</v>
      </c>
      <c r="D8583" s="30" t="s">
        <v>37485</v>
      </c>
      <c r="E8583" s="29" t="s">
        <v>16940</v>
      </c>
      <c r="F8583" s="30" t="s">
        <v>37492</v>
      </c>
    </row>
    <row r="8584" spans="1:6" ht="43.2" hidden="1" x14ac:dyDescent="0.3">
      <c r="A8584" s="29">
        <v>19</v>
      </c>
      <c r="B8584" s="30" t="s">
        <v>35838</v>
      </c>
      <c r="C8584" s="29" t="s">
        <v>37493</v>
      </c>
      <c r="D8584" s="30" t="s">
        <v>37494</v>
      </c>
      <c r="E8584" s="29" t="s">
        <v>16942</v>
      </c>
      <c r="F8584" s="30" t="s">
        <v>37495</v>
      </c>
    </row>
    <row r="8585" spans="1:6" ht="43.2" hidden="1" x14ac:dyDescent="0.3">
      <c r="A8585" s="29">
        <v>19</v>
      </c>
      <c r="B8585" s="30" t="s">
        <v>35838</v>
      </c>
      <c r="C8585" s="29" t="s">
        <v>37496</v>
      </c>
      <c r="D8585" s="30" t="s">
        <v>37497</v>
      </c>
      <c r="E8585" s="29" t="s">
        <v>16944</v>
      </c>
      <c r="F8585" s="30" t="s">
        <v>37498</v>
      </c>
    </row>
    <row r="8586" spans="1:6" ht="43.2" hidden="1" x14ac:dyDescent="0.3">
      <c r="A8586" s="29">
        <v>19</v>
      </c>
      <c r="B8586" s="30" t="s">
        <v>35838</v>
      </c>
      <c r="C8586" s="29" t="s">
        <v>37499</v>
      </c>
      <c r="D8586" s="30" t="s">
        <v>37500</v>
      </c>
      <c r="E8586" s="29" t="s">
        <v>16946</v>
      </c>
      <c r="F8586" s="30" t="s">
        <v>37501</v>
      </c>
    </row>
    <row r="8587" spans="1:6" ht="43.2" hidden="1" x14ac:dyDescent="0.3">
      <c r="A8587" s="29">
        <v>19</v>
      </c>
      <c r="B8587" s="30" t="s">
        <v>35838</v>
      </c>
      <c r="C8587" s="29" t="s">
        <v>37499</v>
      </c>
      <c r="D8587" s="30" t="s">
        <v>37500</v>
      </c>
      <c r="E8587" s="29" t="s">
        <v>16948</v>
      </c>
      <c r="F8587" s="30" t="s">
        <v>37502</v>
      </c>
    </row>
    <row r="8588" spans="1:6" ht="43.2" hidden="1" x14ac:dyDescent="0.3">
      <c r="A8588" s="29">
        <v>19</v>
      </c>
      <c r="B8588" s="30" t="s">
        <v>35838</v>
      </c>
      <c r="C8588" s="29" t="s">
        <v>37499</v>
      </c>
      <c r="D8588" s="30" t="s">
        <v>37500</v>
      </c>
      <c r="E8588" s="29" t="s">
        <v>16950</v>
      </c>
      <c r="F8588" s="30" t="s">
        <v>37503</v>
      </c>
    </row>
    <row r="8589" spans="1:6" ht="43.2" hidden="1" x14ac:dyDescent="0.3">
      <c r="A8589" s="29">
        <v>19</v>
      </c>
      <c r="B8589" s="30" t="s">
        <v>35838</v>
      </c>
      <c r="C8589" s="29" t="s">
        <v>37499</v>
      </c>
      <c r="D8589" s="30" t="s">
        <v>37500</v>
      </c>
      <c r="E8589" s="29" t="s">
        <v>16952</v>
      </c>
      <c r="F8589" s="30" t="s">
        <v>37504</v>
      </c>
    </row>
    <row r="8590" spans="1:6" ht="28.8" hidden="1" x14ac:dyDescent="0.3">
      <c r="A8590" s="29">
        <v>20</v>
      </c>
      <c r="B8590" s="30" t="s">
        <v>37505</v>
      </c>
      <c r="C8590" s="29" t="s">
        <v>18930</v>
      </c>
      <c r="D8590" s="30" t="s">
        <v>37506</v>
      </c>
      <c r="E8590" s="29" t="s">
        <v>18932</v>
      </c>
      <c r="F8590" s="30" t="s">
        <v>37507</v>
      </c>
    </row>
    <row r="8591" spans="1:6" ht="28.8" hidden="1" x14ac:dyDescent="0.3">
      <c r="A8591" s="29">
        <v>20</v>
      </c>
      <c r="B8591" s="30" t="s">
        <v>37505</v>
      </c>
      <c r="C8591" s="29" t="s">
        <v>18930</v>
      </c>
      <c r="D8591" s="30" t="s">
        <v>37506</v>
      </c>
      <c r="E8591" s="29" t="s">
        <v>18934</v>
      </c>
      <c r="F8591" s="30" t="s">
        <v>37508</v>
      </c>
    </row>
    <row r="8592" spans="1:6" ht="43.2" hidden="1" x14ac:dyDescent="0.3">
      <c r="A8592" s="29">
        <v>20</v>
      </c>
      <c r="B8592" s="30" t="s">
        <v>37505</v>
      </c>
      <c r="C8592" s="29" t="s">
        <v>18930</v>
      </c>
      <c r="D8592" s="30" t="s">
        <v>37506</v>
      </c>
      <c r="E8592" s="29" t="s">
        <v>18936</v>
      </c>
      <c r="F8592" s="30" t="s">
        <v>37509</v>
      </c>
    </row>
    <row r="8593" spans="1:6" ht="28.8" hidden="1" x14ac:dyDescent="0.3">
      <c r="A8593" s="29">
        <v>20</v>
      </c>
      <c r="B8593" s="30" t="s">
        <v>37505</v>
      </c>
      <c r="C8593" s="29" t="s">
        <v>18938</v>
      </c>
      <c r="D8593" s="30" t="s">
        <v>37510</v>
      </c>
      <c r="E8593" s="29" t="s">
        <v>18940</v>
      </c>
      <c r="F8593" s="30" t="s">
        <v>37511</v>
      </c>
    </row>
    <row r="8594" spans="1:6" ht="28.8" hidden="1" x14ac:dyDescent="0.3">
      <c r="A8594" s="29">
        <v>20</v>
      </c>
      <c r="B8594" s="30" t="s">
        <v>37505</v>
      </c>
      <c r="C8594" s="29" t="s">
        <v>18938</v>
      </c>
      <c r="D8594" s="30" t="s">
        <v>37510</v>
      </c>
      <c r="E8594" s="29" t="s">
        <v>18942</v>
      </c>
      <c r="F8594" s="30" t="s">
        <v>37512</v>
      </c>
    </row>
    <row r="8595" spans="1:6" ht="43.2" hidden="1" x14ac:dyDescent="0.3">
      <c r="A8595" s="29">
        <v>20</v>
      </c>
      <c r="B8595" s="30" t="s">
        <v>37505</v>
      </c>
      <c r="C8595" s="29" t="s">
        <v>18938</v>
      </c>
      <c r="D8595" s="30" t="s">
        <v>37510</v>
      </c>
      <c r="E8595" s="29" t="s">
        <v>18944</v>
      </c>
      <c r="F8595" s="30" t="s">
        <v>37513</v>
      </c>
    </row>
    <row r="8596" spans="1:6" ht="28.8" hidden="1" x14ac:dyDescent="0.3">
      <c r="A8596" s="29">
        <v>20</v>
      </c>
      <c r="B8596" s="30" t="s">
        <v>37505</v>
      </c>
      <c r="C8596" s="29" t="s">
        <v>18946</v>
      </c>
      <c r="D8596" s="30" t="s">
        <v>37514</v>
      </c>
      <c r="E8596" s="29" t="s">
        <v>18948</v>
      </c>
      <c r="F8596" s="30" t="s">
        <v>37515</v>
      </c>
    </row>
    <row r="8597" spans="1:6" ht="28.8" hidden="1" x14ac:dyDescent="0.3">
      <c r="A8597" s="29">
        <v>20</v>
      </c>
      <c r="B8597" s="30" t="s">
        <v>37505</v>
      </c>
      <c r="C8597" s="29" t="s">
        <v>18946</v>
      </c>
      <c r="D8597" s="30" t="s">
        <v>37514</v>
      </c>
      <c r="E8597" s="29" t="s">
        <v>18950</v>
      </c>
      <c r="F8597" s="30" t="s">
        <v>37516</v>
      </c>
    </row>
    <row r="8598" spans="1:6" ht="43.2" hidden="1" x14ac:dyDescent="0.3">
      <c r="A8598" s="29">
        <v>20</v>
      </c>
      <c r="B8598" s="30" t="s">
        <v>37505</v>
      </c>
      <c r="C8598" s="29" t="s">
        <v>18946</v>
      </c>
      <c r="D8598" s="30" t="s">
        <v>37514</v>
      </c>
      <c r="E8598" s="29" t="s">
        <v>18952</v>
      </c>
      <c r="F8598" s="30" t="s">
        <v>37517</v>
      </c>
    </row>
    <row r="8599" spans="1:6" ht="28.8" hidden="1" x14ac:dyDescent="0.3">
      <c r="A8599" s="29">
        <v>20</v>
      </c>
      <c r="B8599" s="30" t="s">
        <v>37505</v>
      </c>
      <c r="C8599" s="29" t="s">
        <v>18954</v>
      </c>
      <c r="D8599" s="30" t="s">
        <v>37518</v>
      </c>
      <c r="E8599" s="29" t="s">
        <v>18956</v>
      </c>
      <c r="F8599" s="30" t="s">
        <v>37519</v>
      </c>
    </row>
    <row r="8600" spans="1:6" ht="28.8" hidden="1" x14ac:dyDescent="0.3">
      <c r="A8600" s="29">
        <v>20</v>
      </c>
      <c r="B8600" s="30" t="s">
        <v>37505</v>
      </c>
      <c r="C8600" s="29" t="s">
        <v>18954</v>
      </c>
      <c r="D8600" s="30" t="s">
        <v>37518</v>
      </c>
      <c r="E8600" s="29" t="s">
        <v>18958</v>
      </c>
      <c r="F8600" s="30" t="s">
        <v>37520</v>
      </c>
    </row>
    <row r="8601" spans="1:6" ht="43.2" hidden="1" x14ac:dyDescent="0.3">
      <c r="A8601" s="29">
        <v>20</v>
      </c>
      <c r="B8601" s="30" t="s">
        <v>37505</v>
      </c>
      <c r="C8601" s="29" t="s">
        <v>18954</v>
      </c>
      <c r="D8601" s="30" t="s">
        <v>37518</v>
      </c>
      <c r="E8601" s="29" t="s">
        <v>18960</v>
      </c>
      <c r="F8601" s="30" t="s">
        <v>37521</v>
      </c>
    </row>
    <row r="8602" spans="1:6" ht="28.8" hidden="1" x14ac:dyDescent="0.3">
      <c r="A8602" s="29">
        <v>20</v>
      </c>
      <c r="B8602" s="30" t="s">
        <v>37505</v>
      </c>
      <c r="C8602" s="29" t="s">
        <v>18962</v>
      </c>
      <c r="D8602" s="30" t="s">
        <v>37522</v>
      </c>
      <c r="E8602" s="29" t="s">
        <v>18964</v>
      </c>
      <c r="F8602" s="30" t="s">
        <v>37523</v>
      </c>
    </row>
    <row r="8603" spans="1:6" ht="28.8" hidden="1" x14ac:dyDescent="0.3">
      <c r="A8603" s="29">
        <v>20</v>
      </c>
      <c r="B8603" s="30" t="s">
        <v>37505</v>
      </c>
      <c r="C8603" s="29" t="s">
        <v>18962</v>
      </c>
      <c r="D8603" s="30" t="s">
        <v>37522</v>
      </c>
      <c r="E8603" s="29" t="s">
        <v>18966</v>
      </c>
      <c r="F8603" s="30" t="s">
        <v>37524</v>
      </c>
    </row>
    <row r="8604" spans="1:6" ht="43.2" hidden="1" x14ac:dyDescent="0.3">
      <c r="A8604" s="29">
        <v>20</v>
      </c>
      <c r="B8604" s="30" t="s">
        <v>37505</v>
      </c>
      <c r="C8604" s="29" t="s">
        <v>18962</v>
      </c>
      <c r="D8604" s="30" t="s">
        <v>37522</v>
      </c>
      <c r="E8604" s="29" t="s">
        <v>18968</v>
      </c>
      <c r="F8604" s="30" t="s">
        <v>37525</v>
      </c>
    </row>
    <row r="8605" spans="1:6" ht="28.8" hidden="1" x14ac:dyDescent="0.3">
      <c r="A8605" s="29">
        <v>20</v>
      </c>
      <c r="B8605" s="30" t="s">
        <v>37505</v>
      </c>
      <c r="C8605" s="29" t="s">
        <v>18970</v>
      </c>
      <c r="D8605" s="30" t="s">
        <v>37526</v>
      </c>
      <c r="E8605" s="29" t="s">
        <v>18972</v>
      </c>
      <c r="F8605" s="30" t="s">
        <v>37527</v>
      </c>
    </row>
    <row r="8606" spans="1:6" ht="28.8" hidden="1" x14ac:dyDescent="0.3">
      <c r="A8606" s="29">
        <v>20</v>
      </c>
      <c r="B8606" s="30" t="s">
        <v>37505</v>
      </c>
      <c r="C8606" s="29" t="s">
        <v>18970</v>
      </c>
      <c r="D8606" s="30" t="s">
        <v>37526</v>
      </c>
      <c r="E8606" s="29" t="s">
        <v>18974</v>
      </c>
      <c r="F8606" s="30" t="s">
        <v>37528</v>
      </c>
    </row>
    <row r="8607" spans="1:6" ht="43.2" hidden="1" x14ac:dyDescent="0.3">
      <c r="A8607" s="29">
        <v>20</v>
      </c>
      <c r="B8607" s="30" t="s">
        <v>37505</v>
      </c>
      <c r="C8607" s="29" t="s">
        <v>18970</v>
      </c>
      <c r="D8607" s="30" t="s">
        <v>37526</v>
      </c>
      <c r="E8607" s="29" t="s">
        <v>18976</v>
      </c>
      <c r="F8607" s="30" t="s">
        <v>37529</v>
      </c>
    </row>
    <row r="8608" spans="1:6" ht="43.2" hidden="1" x14ac:dyDescent="0.3">
      <c r="A8608" s="29">
        <v>20</v>
      </c>
      <c r="B8608" s="30" t="s">
        <v>37505</v>
      </c>
      <c r="C8608" s="29" t="s">
        <v>18978</v>
      </c>
      <c r="D8608" s="30" t="s">
        <v>37530</v>
      </c>
      <c r="E8608" s="29" t="s">
        <v>18980</v>
      </c>
      <c r="F8608" s="30" t="s">
        <v>37531</v>
      </c>
    </row>
    <row r="8609" spans="1:6" ht="28.8" hidden="1" x14ac:dyDescent="0.3">
      <c r="A8609" s="29">
        <v>20</v>
      </c>
      <c r="B8609" s="30" t="s">
        <v>37505</v>
      </c>
      <c r="C8609" s="29" t="s">
        <v>18978</v>
      </c>
      <c r="D8609" s="30" t="s">
        <v>37530</v>
      </c>
      <c r="E8609" s="29" t="s">
        <v>18982</v>
      </c>
      <c r="F8609" s="30" t="s">
        <v>37532</v>
      </c>
    </row>
    <row r="8610" spans="1:6" ht="43.2" hidden="1" x14ac:dyDescent="0.3">
      <c r="A8610" s="29">
        <v>20</v>
      </c>
      <c r="B8610" s="30" t="s">
        <v>37505</v>
      </c>
      <c r="C8610" s="29" t="s">
        <v>18978</v>
      </c>
      <c r="D8610" s="30" t="s">
        <v>37530</v>
      </c>
      <c r="E8610" s="29" t="s">
        <v>18984</v>
      </c>
      <c r="F8610" s="30" t="s">
        <v>37533</v>
      </c>
    </row>
    <row r="8611" spans="1:6" ht="28.8" hidden="1" x14ac:dyDescent="0.3">
      <c r="A8611" s="29">
        <v>20</v>
      </c>
      <c r="B8611" s="30" t="s">
        <v>37505</v>
      </c>
      <c r="C8611" s="29" t="s">
        <v>18978</v>
      </c>
      <c r="D8611" s="30" t="s">
        <v>37530</v>
      </c>
      <c r="E8611" s="29" t="s">
        <v>18986</v>
      </c>
      <c r="F8611" s="30" t="s">
        <v>37534</v>
      </c>
    </row>
    <row r="8612" spans="1:6" ht="28.8" hidden="1" x14ac:dyDescent="0.3">
      <c r="A8612" s="29">
        <v>20</v>
      </c>
      <c r="B8612" s="30" t="s">
        <v>37505</v>
      </c>
      <c r="C8612" s="29" t="s">
        <v>18978</v>
      </c>
      <c r="D8612" s="30" t="s">
        <v>37530</v>
      </c>
      <c r="E8612" s="29" t="s">
        <v>18988</v>
      </c>
      <c r="F8612" s="30" t="s">
        <v>37535</v>
      </c>
    </row>
    <row r="8613" spans="1:6" ht="28.8" hidden="1" x14ac:dyDescent="0.3">
      <c r="A8613" s="29">
        <v>20</v>
      </c>
      <c r="B8613" s="30" t="s">
        <v>37505</v>
      </c>
      <c r="C8613" s="29" t="s">
        <v>18990</v>
      </c>
      <c r="D8613" s="30" t="s">
        <v>37536</v>
      </c>
      <c r="E8613" s="29" t="s">
        <v>18992</v>
      </c>
      <c r="F8613" s="30" t="s">
        <v>37537</v>
      </c>
    </row>
    <row r="8614" spans="1:6" ht="28.8" hidden="1" x14ac:dyDescent="0.3">
      <c r="A8614" s="29">
        <v>20</v>
      </c>
      <c r="B8614" s="30" t="s">
        <v>37505</v>
      </c>
      <c r="C8614" s="29" t="s">
        <v>18990</v>
      </c>
      <c r="D8614" s="30" t="s">
        <v>37536</v>
      </c>
      <c r="E8614" s="29" t="s">
        <v>18994</v>
      </c>
      <c r="F8614" s="30" t="s">
        <v>37538</v>
      </c>
    </row>
    <row r="8615" spans="1:6" ht="43.2" hidden="1" x14ac:dyDescent="0.3">
      <c r="A8615" s="29">
        <v>20</v>
      </c>
      <c r="B8615" s="30" t="s">
        <v>37505</v>
      </c>
      <c r="C8615" s="29" t="s">
        <v>18990</v>
      </c>
      <c r="D8615" s="30" t="s">
        <v>37536</v>
      </c>
      <c r="E8615" s="29" t="s">
        <v>18996</v>
      </c>
      <c r="F8615" s="30" t="s">
        <v>37539</v>
      </c>
    </row>
    <row r="8616" spans="1:6" ht="28.8" hidden="1" x14ac:dyDescent="0.3">
      <c r="A8616" s="29">
        <v>20</v>
      </c>
      <c r="B8616" s="30" t="s">
        <v>37505</v>
      </c>
      <c r="C8616" s="29" t="s">
        <v>18990</v>
      </c>
      <c r="D8616" s="30" t="s">
        <v>37536</v>
      </c>
      <c r="E8616" s="29" t="s">
        <v>18998</v>
      </c>
      <c r="F8616" s="30" t="s">
        <v>37540</v>
      </c>
    </row>
    <row r="8617" spans="1:6" ht="28.8" hidden="1" x14ac:dyDescent="0.3">
      <c r="A8617" s="29">
        <v>20</v>
      </c>
      <c r="B8617" s="30" t="s">
        <v>37505</v>
      </c>
      <c r="C8617" s="29" t="s">
        <v>18990</v>
      </c>
      <c r="D8617" s="30" t="s">
        <v>37536</v>
      </c>
      <c r="E8617" s="29" t="s">
        <v>19000</v>
      </c>
      <c r="F8617" s="30" t="s">
        <v>37541</v>
      </c>
    </row>
    <row r="8618" spans="1:6" ht="28.8" hidden="1" x14ac:dyDescent="0.3">
      <c r="A8618" s="29">
        <v>20</v>
      </c>
      <c r="B8618" s="30" t="s">
        <v>37505</v>
      </c>
      <c r="C8618" s="29" t="s">
        <v>18990</v>
      </c>
      <c r="D8618" s="30" t="s">
        <v>37536</v>
      </c>
      <c r="E8618" s="29" t="s">
        <v>19002</v>
      </c>
      <c r="F8618" s="30" t="s">
        <v>37542</v>
      </c>
    </row>
    <row r="8619" spans="1:6" ht="43.2" hidden="1" x14ac:dyDescent="0.3">
      <c r="A8619" s="29">
        <v>20</v>
      </c>
      <c r="B8619" s="30" t="s">
        <v>37505</v>
      </c>
      <c r="C8619" s="29" t="s">
        <v>18990</v>
      </c>
      <c r="D8619" s="30" t="s">
        <v>37536</v>
      </c>
      <c r="E8619" s="29" t="s">
        <v>19004</v>
      </c>
      <c r="F8619" s="30" t="s">
        <v>37543</v>
      </c>
    </row>
    <row r="8620" spans="1:6" ht="28.8" hidden="1" x14ac:dyDescent="0.3">
      <c r="A8620" s="29">
        <v>20</v>
      </c>
      <c r="B8620" s="30" t="s">
        <v>37505</v>
      </c>
      <c r="C8620" s="29" t="s">
        <v>19006</v>
      </c>
      <c r="D8620" s="30" t="s">
        <v>37544</v>
      </c>
      <c r="E8620" s="29" t="s">
        <v>19008</v>
      </c>
      <c r="F8620" s="30" t="s">
        <v>37545</v>
      </c>
    </row>
    <row r="8621" spans="1:6" ht="28.8" hidden="1" x14ac:dyDescent="0.3">
      <c r="A8621" s="29">
        <v>20</v>
      </c>
      <c r="B8621" s="30" t="s">
        <v>37505</v>
      </c>
      <c r="C8621" s="29" t="s">
        <v>19006</v>
      </c>
      <c r="D8621" s="30" t="s">
        <v>37544</v>
      </c>
      <c r="E8621" s="29" t="s">
        <v>19010</v>
      </c>
      <c r="F8621" s="30" t="s">
        <v>37546</v>
      </c>
    </row>
    <row r="8622" spans="1:6" ht="28.8" hidden="1" x14ac:dyDescent="0.3">
      <c r="A8622" s="29">
        <v>20</v>
      </c>
      <c r="B8622" s="30" t="s">
        <v>37505</v>
      </c>
      <c r="C8622" s="29" t="s">
        <v>19006</v>
      </c>
      <c r="D8622" s="30" t="s">
        <v>37544</v>
      </c>
      <c r="E8622" s="29" t="s">
        <v>19012</v>
      </c>
      <c r="F8622" s="30" t="s">
        <v>37547</v>
      </c>
    </row>
    <row r="8623" spans="1:6" ht="28.8" hidden="1" x14ac:dyDescent="0.3">
      <c r="A8623" s="29">
        <v>20</v>
      </c>
      <c r="B8623" s="30" t="s">
        <v>37505</v>
      </c>
      <c r="C8623" s="29" t="s">
        <v>19006</v>
      </c>
      <c r="D8623" s="30" t="s">
        <v>37544</v>
      </c>
      <c r="E8623" s="29" t="s">
        <v>19014</v>
      </c>
      <c r="F8623" s="30" t="s">
        <v>37548</v>
      </c>
    </row>
    <row r="8624" spans="1:6" ht="28.8" hidden="1" x14ac:dyDescent="0.3">
      <c r="A8624" s="29">
        <v>20</v>
      </c>
      <c r="B8624" s="30" t="s">
        <v>37505</v>
      </c>
      <c r="C8624" s="29" t="s">
        <v>19006</v>
      </c>
      <c r="D8624" s="30" t="s">
        <v>37544</v>
      </c>
      <c r="E8624" s="29" t="s">
        <v>19016</v>
      </c>
      <c r="F8624" s="30" t="s">
        <v>37549</v>
      </c>
    </row>
    <row r="8625" spans="1:6" ht="28.8" hidden="1" x14ac:dyDescent="0.3">
      <c r="A8625" s="29">
        <v>20</v>
      </c>
      <c r="B8625" s="30" t="s">
        <v>37505</v>
      </c>
      <c r="C8625" s="29" t="s">
        <v>19006</v>
      </c>
      <c r="D8625" s="30" t="s">
        <v>37544</v>
      </c>
      <c r="E8625" s="29" t="s">
        <v>19018</v>
      </c>
      <c r="F8625" s="30" t="s">
        <v>37550</v>
      </c>
    </row>
    <row r="8626" spans="1:6" ht="28.8" hidden="1" x14ac:dyDescent="0.3">
      <c r="A8626" s="29">
        <v>20</v>
      </c>
      <c r="B8626" s="30" t="s">
        <v>37505</v>
      </c>
      <c r="C8626" s="29" t="s">
        <v>19006</v>
      </c>
      <c r="D8626" s="30" t="s">
        <v>37544</v>
      </c>
      <c r="E8626" s="29" t="s">
        <v>19020</v>
      </c>
      <c r="F8626" s="30" t="s">
        <v>37551</v>
      </c>
    </row>
    <row r="8627" spans="1:6" ht="43.2" hidden="1" x14ac:dyDescent="0.3">
      <c r="A8627" s="29">
        <v>20</v>
      </c>
      <c r="B8627" s="30" t="s">
        <v>37505</v>
      </c>
      <c r="C8627" s="29" t="s">
        <v>19022</v>
      </c>
      <c r="D8627" s="30" t="s">
        <v>37552</v>
      </c>
      <c r="E8627" s="29" t="s">
        <v>19024</v>
      </c>
      <c r="F8627" s="30" t="s">
        <v>37553</v>
      </c>
    </row>
    <row r="8628" spans="1:6" ht="43.2" hidden="1" x14ac:dyDescent="0.3">
      <c r="A8628" s="29">
        <v>20</v>
      </c>
      <c r="B8628" s="30" t="s">
        <v>37505</v>
      </c>
      <c r="C8628" s="29" t="s">
        <v>19022</v>
      </c>
      <c r="D8628" s="30" t="s">
        <v>37552</v>
      </c>
      <c r="E8628" s="29" t="s">
        <v>19026</v>
      </c>
      <c r="F8628" s="30" t="s">
        <v>37554</v>
      </c>
    </row>
    <row r="8629" spans="1:6" ht="43.2" hidden="1" x14ac:dyDescent="0.3">
      <c r="A8629" s="29">
        <v>20</v>
      </c>
      <c r="B8629" s="30" t="s">
        <v>37505</v>
      </c>
      <c r="C8629" s="29" t="s">
        <v>19022</v>
      </c>
      <c r="D8629" s="30" t="s">
        <v>37552</v>
      </c>
      <c r="E8629" s="29" t="s">
        <v>19028</v>
      </c>
      <c r="F8629" s="30" t="s">
        <v>37555</v>
      </c>
    </row>
    <row r="8630" spans="1:6" ht="43.2" hidden="1" x14ac:dyDescent="0.3">
      <c r="A8630" s="29">
        <v>20</v>
      </c>
      <c r="B8630" s="30" t="s">
        <v>37505</v>
      </c>
      <c r="C8630" s="29" t="s">
        <v>19022</v>
      </c>
      <c r="D8630" s="30" t="s">
        <v>37552</v>
      </c>
      <c r="E8630" s="29" t="s">
        <v>19030</v>
      </c>
      <c r="F8630" s="30" t="s">
        <v>37556</v>
      </c>
    </row>
    <row r="8631" spans="1:6" ht="43.2" hidden="1" x14ac:dyDescent="0.3">
      <c r="A8631" s="29">
        <v>20</v>
      </c>
      <c r="B8631" s="30" t="s">
        <v>37505</v>
      </c>
      <c r="C8631" s="29" t="s">
        <v>19022</v>
      </c>
      <c r="D8631" s="30" t="s">
        <v>37552</v>
      </c>
      <c r="E8631" s="29" t="s">
        <v>19032</v>
      </c>
      <c r="F8631" s="30" t="s">
        <v>37557</v>
      </c>
    </row>
    <row r="8632" spans="1:6" ht="43.2" hidden="1" x14ac:dyDescent="0.3">
      <c r="A8632" s="29">
        <v>20</v>
      </c>
      <c r="B8632" s="30" t="s">
        <v>37505</v>
      </c>
      <c r="C8632" s="29" t="s">
        <v>19022</v>
      </c>
      <c r="D8632" s="30" t="s">
        <v>37552</v>
      </c>
      <c r="E8632" s="29" t="s">
        <v>19034</v>
      </c>
      <c r="F8632" s="30" t="s">
        <v>37558</v>
      </c>
    </row>
    <row r="8633" spans="1:6" ht="43.2" hidden="1" x14ac:dyDescent="0.3">
      <c r="A8633" s="29">
        <v>20</v>
      </c>
      <c r="B8633" s="30" t="s">
        <v>37505</v>
      </c>
      <c r="C8633" s="29" t="s">
        <v>19022</v>
      </c>
      <c r="D8633" s="30" t="s">
        <v>37552</v>
      </c>
      <c r="E8633" s="29" t="s">
        <v>19036</v>
      </c>
      <c r="F8633" s="30" t="s">
        <v>37559</v>
      </c>
    </row>
    <row r="8634" spans="1:6" ht="43.2" hidden="1" x14ac:dyDescent="0.3">
      <c r="A8634" s="29">
        <v>20</v>
      </c>
      <c r="B8634" s="30" t="s">
        <v>37505</v>
      </c>
      <c r="C8634" s="29" t="s">
        <v>19038</v>
      </c>
      <c r="D8634" s="30" t="s">
        <v>37560</v>
      </c>
      <c r="E8634" s="29" t="s">
        <v>19040</v>
      </c>
      <c r="F8634" s="30" t="s">
        <v>37561</v>
      </c>
    </row>
    <row r="8635" spans="1:6" ht="43.2" hidden="1" x14ac:dyDescent="0.3">
      <c r="A8635" s="29">
        <v>20</v>
      </c>
      <c r="B8635" s="30" t="s">
        <v>37505</v>
      </c>
      <c r="C8635" s="29" t="s">
        <v>19038</v>
      </c>
      <c r="D8635" s="30" t="s">
        <v>37560</v>
      </c>
      <c r="E8635" s="29" t="s">
        <v>19042</v>
      </c>
      <c r="F8635" s="30" t="s">
        <v>37562</v>
      </c>
    </row>
    <row r="8636" spans="1:6" ht="43.2" hidden="1" x14ac:dyDescent="0.3">
      <c r="A8636" s="29">
        <v>20</v>
      </c>
      <c r="B8636" s="30" t="s">
        <v>37505</v>
      </c>
      <c r="C8636" s="29" t="s">
        <v>19038</v>
      </c>
      <c r="D8636" s="30" t="s">
        <v>37560</v>
      </c>
      <c r="E8636" s="29" t="s">
        <v>19044</v>
      </c>
      <c r="F8636" s="30" t="s">
        <v>37563</v>
      </c>
    </row>
    <row r="8637" spans="1:6" ht="43.2" hidden="1" x14ac:dyDescent="0.3">
      <c r="A8637" s="29">
        <v>20</v>
      </c>
      <c r="B8637" s="30" t="s">
        <v>37505</v>
      </c>
      <c r="C8637" s="29" t="s">
        <v>19038</v>
      </c>
      <c r="D8637" s="30" t="s">
        <v>37560</v>
      </c>
      <c r="E8637" s="29" t="s">
        <v>19046</v>
      </c>
      <c r="F8637" s="30" t="s">
        <v>37564</v>
      </c>
    </row>
    <row r="8638" spans="1:6" ht="43.2" hidden="1" x14ac:dyDescent="0.3">
      <c r="A8638" s="29">
        <v>20</v>
      </c>
      <c r="B8638" s="30" t="s">
        <v>37505</v>
      </c>
      <c r="C8638" s="29" t="s">
        <v>19038</v>
      </c>
      <c r="D8638" s="30" t="s">
        <v>37560</v>
      </c>
      <c r="E8638" s="29" t="s">
        <v>19048</v>
      </c>
      <c r="F8638" s="30" t="s">
        <v>37565</v>
      </c>
    </row>
    <row r="8639" spans="1:6" ht="43.2" hidden="1" x14ac:dyDescent="0.3">
      <c r="A8639" s="29">
        <v>20</v>
      </c>
      <c r="B8639" s="30" t="s">
        <v>37505</v>
      </c>
      <c r="C8639" s="29" t="s">
        <v>19038</v>
      </c>
      <c r="D8639" s="30" t="s">
        <v>37560</v>
      </c>
      <c r="E8639" s="29" t="s">
        <v>19050</v>
      </c>
      <c r="F8639" s="30" t="s">
        <v>37566</v>
      </c>
    </row>
    <row r="8640" spans="1:6" ht="43.2" hidden="1" x14ac:dyDescent="0.3">
      <c r="A8640" s="29">
        <v>20</v>
      </c>
      <c r="B8640" s="30" t="s">
        <v>37505</v>
      </c>
      <c r="C8640" s="29" t="s">
        <v>19038</v>
      </c>
      <c r="D8640" s="30" t="s">
        <v>37560</v>
      </c>
      <c r="E8640" s="29" t="s">
        <v>19052</v>
      </c>
      <c r="F8640" s="30" t="s">
        <v>37567</v>
      </c>
    </row>
    <row r="8641" spans="1:6" ht="43.2" hidden="1" x14ac:dyDescent="0.3">
      <c r="A8641" s="29">
        <v>20</v>
      </c>
      <c r="B8641" s="30" t="s">
        <v>37505</v>
      </c>
      <c r="C8641" s="29" t="s">
        <v>19054</v>
      </c>
      <c r="D8641" s="30" t="s">
        <v>37568</v>
      </c>
      <c r="E8641" s="29" t="s">
        <v>19056</v>
      </c>
      <c r="F8641" s="30" t="s">
        <v>37569</v>
      </c>
    </row>
    <row r="8642" spans="1:6" ht="43.2" hidden="1" x14ac:dyDescent="0.3">
      <c r="A8642" s="29">
        <v>20</v>
      </c>
      <c r="B8642" s="30" t="s">
        <v>37505</v>
      </c>
      <c r="C8642" s="29" t="s">
        <v>19054</v>
      </c>
      <c r="D8642" s="30" t="s">
        <v>37568</v>
      </c>
      <c r="E8642" s="29" t="s">
        <v>19058</v>
      </c>
      <c r="F8642" s="30" t="s">
        <v>37570</v>
      </c>
    </row>
    <row r="8643" spans="1:6" ht="43.2" hidden="1" x14ac:dyDescent="0.3">
      <c r="A8643" s="29">
        <v>20</v>
      </c>
      <c r="B8643" s="30" t="s">
        <v>37505</v>
      </c>
      <c r="C8643" s="29" t="s">
        <v>19054</v>
      </c>
      <c r="D8643" s="30" t="s">
        <v>37568</v>
      </c>
      <c r="E8643" s="29" t="s">
        <v>19060</v>
      </c>
      <c r="F8643" s="30" t="s">
        <v>37571</v>
      </c>
    </row>
    <row r="8644" spans="1:6" ht="43.2" hidden="1" x14ac:dyDescent="0.3">
      <c r="A8644" s="29">
        <v>20</v>
      </c>
      <c r="B8644" s="30" t="s">
        <v>37505</v>
      </c>
      <c r="C8644" s="29" t="s">
        <v>19054</v>
      </c>
      <c r="D8644" s="30" t="s">
        <v>37568</v>
      </c>
      <c r="E8644" s="29" t="s">
        <v>19062</v>
      </c>
      <c r="F8644" s="30" t="s">
        <v>37572</v>
      </c>
    </row>
    <row r="8645" spans="1:6" ht="43.2" hidden="1" x14ac:dyDescent="0.3">
      <c r="A8645" s="29">
        <v>20</v>
      </c>
      <c r="B8645" s="30" t="s">
        <v>37505</v>
      </c>
      <c r="C8645" s="29" t="s">
        <v>19054</v>
      </c>
      <c r="D8645" s="30" t="s">
        <v>37568</v>
      </c>
      <c r="E8645" s="29" t="s">
        <v>19064</v>
      </c>
      <c r="F8645" s="30" t="s">
        <v>37573</v>
      </c>
    </row>
    <row r="8646" spans="1:6" ht="43.2" hidden="1" x14ac:dyDescent="0.3">
      <c r="A8646" s="29">
        <v>20</v>
      </c>
      <c r="B8646" s="30" t="s">
        <v>37505</v>
      </c>
      <c r="C8646" s="29" t="s">
        <v>19054</v>
      </c>
      <c r="D8646" s="30" t="s">
        <v>37568</v>
      </c>
      <c r="E8646" s="29" t="s">
        <v>19066</v>
      </c>
      <c r="F8646" s="30" t="s">
        <v>37574</v>
      </c>
    </row>
    <row r="8647" spans="1:6" ht="43.2" hidden="1" x14ac:dyDescent="0.3">
      <c r="A8647" s="29">
        <v>20</v>
      </c>
      <c r="B8647" s="30" t="s">
        <v>37505</v>
      </c>
      <c r="C8647" s="29" t="s">
        <v>19054</v>
      </c>
      <c r="D8647" s="30" t="s">
        <v>37568</v>
      </c>
      <c r="E8647" s="29" t="s">
        <v>19068</v>
      </c>
      <c r="F8647" s="30" t="s">
        <v>37575</v>
      </c>
    </row>
    <row r="8648" spans="1:6" ht="28.8" hidden="1" x14ac:dyDescent="0.3">
      <c r="A8648" s="29">
        <v>20</v>
      </c>
      <c r="B8648" s="30" t="s">
        <v>37505</v>
      </c>
      <c r="C8648" s="29" t="s">
        <v>19070</v>
      </c>
      <c r="D8648" s="30" t="s">
        <v>37576</v>
      </c>
      <c r="E8648" s="29" t="s">
        <v>19072</v>
      </c>
      <c r="F8648" s="30" t="s">
        <v>37577</v>
      </c>
    </row>
    <row r="8649" spans="1:6" ht="28.8" hidden="1" x14ac:dyDescent="0.3">
      <c r="A8649" s="29">
        <v>20</v>
      </c>
      <c r="B8649" s="30" t="s">
        <v>37505</v>
      </c>
      <c r="C8649" s="29" t="s">
        <v>19070</v>
      </c>
      <c r="D8649" s="30" t="s">
        <v>37576</v>
      </c>
      <c r="E8649" s="29" t="s">
        <v>19074</v>
      </c>
      <c r="F8649" s="30" t="s">
        <v>37578</v>
      </c>
    </row>
    <row r="8650" spans="1:6" ht="43.2" hidden="1" x14ac:dyDescent="0.3">
      <c r="A8650" s="29">
        <v>20</v>
      </c>
      <c r="B8650" s="30" t="s">
        <v>37505</v>
      </c>
      <c r="C8650" s="29" t="s">
        <v>19070</v>
      </c>
      <c r="D8650" s="30" t="s">
        <v>37576</v>
      </c>
      <c r="E8650" s="29" t="s">
        <v>19076</v>
      </c>
      <c r="F8650" s="30" t="s">
        <v>37579</v>
      </c>
    </row>
    <row r="8651" spans="1:6" ht="28.8" hidden="1" x14ac:dyDescent="0.3">
      <c r="A8651" s="29">
        <v>20</v>
      </c>
      <c r="B8651" s="30" t="s">
        <v>37505</v>
      </c>
      <c r="C8651" s="29" t="s">
        <v>19070</v>
      </c>
      <c r="D8651" s="30" t="s">
        <v>37576</v>
      </c>
      <c r="E8651" s="29" t="s">
        <v>19078</v>
      </c>
      <c r="F8651" s="30" t="s">
        <v>37580</v>
      </c>
    </row>
    <row r="8652" spans="1:6" ht="28.8" hidden="1" x14ac:dyDescent="0.3">
      <c r="A8652" s="29">
        <v>20</v>
      </c>
      <c r="B8652" s="30" t="s">
        <v>37505</v>
      </c>
      <c r="C8652" s="29" t="s">
        <v>19070</v>
      </c>
      <c r="D8652" s="30" t="s">
        <v>37576</v>
      </c>
      <c r="E8652" s="29" t="s">
        <v>19080</v>
      </c>
      <c r="F8652" s="30" t="s">
        <v>37581</v>
      </c>
    </row>
    <row r="8653" spans="1:6" ht="28.8" hidden="1" x14ac:dyDescent="0.3">
      <c r="A8653" s="29">
        <v>20</v>
      </c>
      <c r="B8653" s="30" t="s">
        <v>37505</v>
      </c>
      <c r="C8653" s="29" t="s">
        <v>19070</v>
      </c>
      <c r="D8653" s="30" t="s">
        <v>37576</v>
      </c>
      <c r="E8653" s="29" t="s">
        <v>19082</v>
      </c>
      <c r="F8653" s="30" t="s">
        <v>37582</v>
      </c>
    </row>
    <row r="8654" spans="1:6" ht="43.2" hidden="1" x14ac:dyDescent="0.3">
      <c r="A8654" s="29">
        <v>20</v>
      </c>
      <c r="B8654" s="30" t="s">
        <v>37505</v>
      </c>
      <c r="C8654" s="29" t="s">
        <v>19070</v>
      </c>
      <c r="D8654" s="30" t="s">
        <v>37576</v>
      </c>
      <c r="E8654" s="29" t="s">
        <v>19084</v>
      </c>
      <c r="F8654" s="30" t="s">
        <v>37583</v>
      </c>
    </row>
    <row r="8655" spans="1:6" ht="43.2" hidden="1" x14ac:dyDescent="0.3">
      <c r="A8655" s="29">
        <v>20</v>
      </c>
      <c r="B8655" s="30" t="s">
        <v>37505</v>
      </c>
      <c r="C8655" s="29" t="s">
        <v>19086</v>
      </c>
      <c r="D8655" s="30" t="s">
        <v>37584</v>
      </c>
      <c r="E8655" s="29" t="s">
        <v>19088</v>
      </c>
      <c r="F8655" s="30" t="s">
        <v>37585</v>
      </c>
    </row>
    <row r="8656" spans="1:6" ht="28.8" hidden="1" x14ac:dyDescent="0.3">
      <c r="A8656" s="29">
        <v>20</v>
      </c>
      <c r="B8656" s="30" t="s">
        <v>37505</v>
      </c>
      <c r="C8656" s="29" t="s">
        <v>19086</v>
      </c>
      <c r="D8656" s="30" t="s">
        <v>37584</v>
      </c>
      <c r="E8656" s="29" t="s">
        <v>19090</v>
      </c>
      <c r="F8656" s="30" t="s">
        <v>37586</v>
      </c>
    </row>
    <row r="8657" spans="1:6" ht="43.2" hidden="1" x14ac:dyDescent="0.3">
      <c r="A8657" s="29">
        <v>20</v>
      </c>
      <c r="B8657" s="30" t="s">
        <v>37505</v>
      </c>
      <c r="C8657" s="29" t="s">
        <v>19086</v>
      </c>
      <c r="D8657" s="30" t="s">
        <v>37584</v>
      </c>
      <c r="E8657" s="29" t="s">
        <v>19092</v>
      </c>
      <c r="F8657" s="30" t="s">
        <v>37587</v>
      </c>
    </row>
    <row r="8658" spans="1:6" ht="28.8" hidden="1" x14ac:dyDescent="0.3">
      <c r="A8658" s="29">
        <v>20</v>
      </c>
      <c r="B8658" s="30" t="s">
        <v>37505</v>
      </c>
      <c r="C8658" s="29" t="s">
        <v>19086</v>
      </c>
      <c r="D8658" s="30" t="s">
        <v>37584</v>
      </c>
      <c r="E8658" s="29" t="s">
        <v>19094</v>
      </c>
      <c r="F8658" s="30" t="s">
        <v>37588</v>
      </c>
    </row>
    <row r="8659" spans="1:6" ht="28.8" hidden="1" x14ac:dyDescent="0.3">
      <c r="A8659" s="29">
        <v>20</v>
      </c>
      <c r="B8659" s="30" t="s">
        <v>37505</v>
      </c>
      <c r="C8659" s="29" t="s">
        <v>19086</v>
      </c>
      <c r="D8659" s="30" t="s">
        <v>37584</v>
      </c>
      <c r="E8659" s="29" t="s">
        <v>19096</v>
      </c>
      <c r="F8659" s="30" t="s">
        <v>37589</v>
      </c>
    </row>
    <row r="8660" spans="1:6" ht="28.8" hidden="1" x14ac:dyDescent="0.3">
      <c r="A8660" s="29">
        <v>20</v>
      </c>
      <c r="B8660" s="30" t="s">
        <v>37505</v>
      </c>
      <c r="C8660" s="29" t="s">
        <v>19086</v>
      </c>
      <c r="D8660" s="30" t="s">
        <v>37584</v>
      </c>
      <c r="E8660" s="29" t="s">
        <v>19098</v>
      </c>
      <c r="F8660" s="30" t="s">
        <v>37590</v>
      </c>
    </row>
    <row r="8661" spans="1:6" ht="43.2" hidden="1" x14ac:dyDescent="0.3">
      <c r="A8661" s="29">
        <v>20</v>
      </c>
      <c r="B8661" s="30" t="s">
        <v>37505</v>
      </c>
      <c r="C8661" s="29" t="s">
        <v>19086</v>
      </c>
      <c r="D8661" s="30" t="s">
        <v>37584</v>
      </c>
      <c r="E8661" s="29" t="s">
        <v>19100</v>
      </c>
      <c r="F8661" s="30" t="s">
        <v>37591</v>
      </c>
    </row>
    <row r="8662" spans="1:6" ht="28.8" hidden="1" x14ac:dyDescent="0.3">
      <c r="A8662" s="29">
        <v>20</v>
      </c>
      <c r="B8662" s="30" t="s">
        <v>37505</v>
      </c>
      <c r="C8662" s="29" t="s">
        <v>19102</v>
      </c>
      <c r="D8662" s="30" t="s">
        <v>37592</v>
      </c>
      <c r="E8662" s="29" t="s">
        <v>19104</v>
      </c>
      <c r="F8662" s="30" t="s">
        <v>37593</v>
      </c>
    </row>
    <row r="8663" spans="1:6" ht="28.8" hidden="1" x14ac:dyDescent="0.3">
      <c r="A8663" s="29">
        <v>20</v>
      </c>
      <c r="B8663" s="30" t="s">
        <v>37505</v>
      </c>
      <c r="C8663" s="29" t="s">
        <v>19102</v>
      </c>
      <c r="D8663" s="30" t="s">
        <v>37592</v>
      </c>
      <c r="E8663" s="29" t="s">
        <v>19106</v>
      </c>
      <c r="F8663" s="30" t="s">
        <v>37594</v>
      </c>
    </row>
    <row r="8664" spans="1:6" ht="43.2" hidden="1" x14ac:dyDescent="0.3">
      <c r="A8664" s="29">
        <v>20</v>
      </c>
      <c r="B8664" s="30" t="s">
        <v>37505</v>
      </c>
      <c r="C8664" s="29" t="s">
        <v>19102</v>
      </c>
      <c r="D8664" s="30" t="s">
        <v>37592</v>
      </c>
      <c r="E8664" s="29" t="s">
        <v>19108</v>
      </c>
      <c r="F8664" s="30" t="s">
        <v>37595</v>
      </c>
    </row>
    <row r="8665" spans="1:6" ht="28.8" hidden="1" x14ac:dyDescent="0.3">
      <c r="A8665" s="29">
        <v>20</v>
      </c>
      <c r="B8665" s="30" t="s">
        <v>37505</v>
      </c>
      <c r="C8665" s="29" t="s">
        <v>19102</v>
      </c>
      <c r="D8665" s="30" t="s">
        <v>37592</v>
      </c>
      <c r="E8665" s="29" t="s">
        <v>19110</v>
      </c>
      <c r="F8665" s="30" t="s">
        <v>37596</v>
      </c>
    </row>
    <row r="8666" spans="1:6" ht="28.8" hidden="1" x14ac:dyDescent="0.3">
      <c r="A8666" s="29">
        <v>20</v>
      </c>
      <c r="B8666" s="30" t="s">
        <v>37505</v>
      </c>
      <c r="C8666" s="29" t="s">
        <v>19102</v>
      </c>
      <c r="D8666" s="30" t="s">
        <v>37592</v>
      </c>
      <c r="E8666" s="29" t="s">
        <v>19112</v>
      </c>
      <c r="F8666" s="30" t="s">
        <v>37597</v>
      </c>
    </row>
    <row r="8667" spans="1:6" ht="28.8" hidden="1" x14ac:dyDescent="0.3">
      <c r="A8667" s="29">
        <v>20</v>
      </c>
      <c r="B8667" s="30" t="s">
        <v>37505</v>
      </c>
      <c r="C8667" s="29" t="s">
        <v>19102</v>
      </c>
      <c r="D8667" s="30" t="s">
        <v>37592</v>
      </c>
      <c r="E8667" s="29" t="s">
        <v>19114</v>
      </c>
      <c r="F8667" s="30" t="s">
        <v>37598</v>
      </c>
    </row>
    <row r="8668" spans="1:6" ht="43.2" hidden="1" x14ac:dyDescent="0.3">
      <c r="A8668" s="29">
        <v>20</v>
      </c>
      <c r="B8668" s="30" t="s">
        <v>37505</v>
      </c>
      <c r="C8668" s="29" t="s">
        <v>19102</v>
      </c>
      <c r="D8668" s="30" t="s">
        <v>37592</v>
      </c>
      <c r="E8668" s="29" t="s">
        <v>19116</v>
      </c>
      <c r="F8668" s="30" t="s">
        <v>37599</v>
      </c>
    </row>
    <row r="8669" spans="1:6" ht="43.2" hidden="1" x14ac:dyDescent="0.3">
      <c r="A8669" s="29">
        <v>20</v>
      </c>
      <c r="B8669" s="30" t="s">
        <v>37505</v>
      </c>
      <c r="C8669" s="29" t="s">
        <v>19118</v>
      </c>
      <c r="D8669" s="30" t="s">
        <v>37600</v>
      </c>
      <c r="E8669" s="29" t="s">
        <v>19120</v>
      </c>
      <c r="F8669" s="30" t="s">
        <v>37601</v>
      </c>
    </row>
    <row r="8670" spans="1:6" ht="43.2" hidden="1" x14ac:dyDescent="0.3">
      <c r="A8670" s="29">
        <v>20</v>
      </c>
      <c r="B8670" s="30" t="s">
        <v>37505</v>
      </c>
      <c r="C8670" s="29" t="s">
        <v>19118</v>
      </c>
      <c r="D8670" s="30" t="s">
        <v>37600</v>
      </c>
      <c r="E8670" s="29" t="s">
        <v>19122</v>
      </c>
      <c r="F8670" s="30" t="s">
        <v>37602</v>
      </c>
    </row>
    <row r="8671" spans="1:6" ht="43.2" hidden="1" x14ac:dyDescent="0.3">
      <c r="A8671" s="29">
        <v>20</v>
      </c>
      <c r="B8671" s="30" t="s">
        <v>37505</v>
      </c>
      <c r="C8671" s="29" t="s">
        <v>19118</v>
      </c>
      <c r="D8671" s="30" t="s">
        <v>37600</v>
      </c>
      <c r="E8671" s="29" t="s">
        <v>19124</v>
      </c>
      <c r="F8671" s="30" t="s">
        <v>37603</v>
      </c>
    </row>
    <row r="8672" spans="1:6" ht="28.8" hidden="1" x14ac:dyDescent="0.3">
      <c r="A8672" s="29">
        <v>20</v>
      </c>
      <c r="B8672" s="30" t="s">
        <v>37505</v>
      </c>
      <c r="C8672" s="29" t="s">
        <v>19118</v>
      </c>
      <c r="D8672" s="30" t="s">
        <v>37600</v>
      </c>
      <c r="E8672" s="29" t="s">
        <v>19126</v>
      </c>
      <c r="F8672" s="30" t="s">
        <v>37604</v>
      </c>
    </row>
    <row r="8673" spans="1:6" ht="28.8" hidden="1" x14ac:dyDescent="0.3">
      <c r="A8673" s="29">
        <v>20</v>
      </c>
      <c r="B8673" s="30" t="s">
        <v>37505</v>
      </c>
      <c r="C8673" s="29" t="s">
        <v>19118</v>
      </c>
      <c r="D8673" s="30" t="s">
        <v>37600</v>
      </c>
      <c r="E8673" s="29" t="s">
        <v>19128</v>
      </c>
      <c r="F8673" s="30" t="s">
        <v>37605</v>
      </c>
    </row>
    <row r="8674" spans="1:6" ht="28.8" hidden="1" x14ac:dyDescent="0.3">
      <c r="A8674" s="29">
        <v>20</v>
      </c>
      <c r="B8674" s="30" t="s">
        <v>37505</v>
      </c>
      <c r="C8674" s="29" t="s">
        <v>19118</v>
      </c>
      <c r="D8674" s="30" t="s">
        <v>37600</v>
      </c>
      <c r="E8674" s="29" t="s">
        <v>19130</v>
      </c>
      <c r="F8674" s="30" t="s">
        <v>37606</v>
      </c>
    </row>
    <row r="8675" spans="1:6" ht="43.2" hidden="1" x14ac:dyDescent="0.3">
      <c r="A8675" s="29">
        <v>20</v>
      </c>
      <c r="B8675" s="30" t="s">
        <v>37505</v>
      </c>
      <c r="C8675" s="29" t="s">
        <v>19118</v>
      </c>
      <c r="D8675" s="30" t="s">
        <v>37600</v>
      </c>
      <c r="E8675" s="29" t="s">
        <v>19132</v>
      </c>
      <c r="F8675" s="30" t="s">
        <v>37607</v>
      </c>
    </row>
    <row r="8676" spans="1:6" ht="43.2" hidden="1" x14ac:dyDescent="0.3">
      <c r="A8676" s="29">
        <v>20</v>
      </c>
      <c r="B8676" s="30" t="s">
        <v>37505</v>
      </c>
      <c r="C8676" s="29" t="s">
        <v>19134</v>
      </c>
      <c r="D8676" s="30" t="s">
        <v>37608</v>
      </c>
      <c r="E8676" s="29" t="s">
        <v>19136</v>
      </c>
      <c r="F8676" s="30" t="s">
        <v>37609</v>
      </c>
    </row>
    <row r="8677" spans="1:6" ht="43.2" hidden="1" x14ac:dyDescent="0.3">
      <c r="A8677" s="29">
        <v>20</v>
      </c>
      <c r="B8677" s="30" t="s">
        <v>37505</v>
      </c>
      <c r="C8677" s="29" t="s">
        <v>19134</v>
      </c>
      <c r="D8677" s="30" t="s">
        <v>37608</v>
      </c>
      <c r="E8677" s="29" t="s">
        <v>19138</v>
      </c>
      <c r="F8677" s="30" t="s">
        <v>37610</v>
      </c>
    </row>
    <row r="8678" spans="1:6" ht="43.2" hidden="1" x14ac:dyDescent="0.3">
      <c r="A8678" s="29">
        <v>20</v>
      </c>
      <c r="B8678" s="30" t="s">
        <v>37505</v>
      </c>
      <c r="C8678" s="29" t="s">
        <v>19134</v>
      </c>
      <c r="D8678" s="30" t="s">
        <v>37608</v>
      </c>
      <c r="E8678" s="29" t="s">
        <v>19140</v>
      </c>
      <c r="F8678" s="30" t="s">
        <v>37611</v>
      </c>
    </row>
    <row r="8679" spans="1:6" ht="28.8" hidden="1" x14ac:dyDescent="0.3">
      <c r="A8679" s="29">
        <v>20</v>
      </c>
      <c r="B8679" s="30" t="s">
        <v>37505</v>
      </c>
      <c r="C8679" s="29" t="s">
        <v>19134</v>
      </c>
      <c r="D8679" s="30" t="s">
        <v>37608</v>
      </c>
      <c r="E8679" s="29" t="s">
        <v>19142</v>
      </c>
      <c r="F8679" s="30" t="s">
        <v>37612</v>
      </c>
    </row>
    <row r="8680" spans="1:6" ht="43.2" hidden="1" x14ac:dyDescent="0.3">
      <c r="A8680" s="29">
        <v>20</v>
      </c>
      <c r="B8680" s="30" t="s">
        <v>37505</v>
      </c>
      <c r="C8680" s="29" t="s">
        <v>19134</v>
      </c>
      <c r="D8680" s="30" t="s">
        <v>37608</v>
      </c>
      <c r="E8680" s="29" t="s">
        <v>19144</v>
      </c>
      <c r="F8680" s="30" t="s">
        <v>37613</v>
      </c>
    </row>
    <row r="8681" spans="1:6" ht="43.2" hidden="1" x14ac:dyDescent="0.3">
      <c r="A8681" s="29">
        <v>20</v>
      </c>
      <c r="B8681" s="30" t="s">
        <v>37505</v>
      </c>
      <c r="C8681" s="29" t="s">
        <v>19134</v>
      </c>
      <c r="D8681" s="30" t="s">
        <v>37608</v>
      </c>
      <c r="E8681" s="29" t="s">
        <v>19146</v>
      </c>
      <c r="F8681" s="30" t="s">
        <v>37614</v>
      </c>
    </row>
    <row r="8682" spans="1:6" ht="43.2" hidden="1" x14ac:dyDescent="0.3">
      <c r="A8682" s="29">
        <v>20</v>
      </c>
      <c r="B8682" s="30" t="s">
        <v>37505</v>
      </c>
      <c r="C8682" s="29" t="s">
        <v>19134</v>
      </c>
      <c r="D8682" s="30" t="s">
        <v>37608</v>
      </c>
      <c r="E8682" s="29" t="s">
        <v>19148</v>
      </c>
      <c r="F8682" s="30" t="s">
        <v>37615</v>
      </c>
    </row>
    <row r="8683" spans="1:6" ht="28.8" hidden="1" x14ac:dyDescent="0.3">
      <c r="A8683" s="29">
        <v>20</v>
      </c>
      <c r="B8683" s="30" t="s">
        <v>37505</v>
      </c>
      <c r="C8683" s="29" t="s">
        <v>19134</v>
      </c>
      <c r="D8683" s="30" t="s">
        <v>37608</v>
      </c>
      <c r="E8683" s="29" t="s">
        <v>19150</v>
      </c>
      <c r="F8683" s="30" t="s">
        <v>37616</v>
      </c>
    </row>
    <row r="8684" spans="1:6" ht="28.8" hidden="1" x14ac:dyDescent="0.3">
      <c r="A8684" s="29">
        <v>20</v>
      </c>
      <c r="B8684" s="30" t="s">
        <v>37505</v>
      </c>
      <c r="C8684" s="29" t="s">
        <v>19134</v>
      </c>
      <c r="D8684" s="30" t="s">
        <v>37608</v>
      </c>
      <c r="E8684" s="29" t="s">
        <v>19152</v>
      </c>
      <c r="F8684" s="30" t="s">
        <v>37617</v>
      </c>
    </row>
    <row r="8685" spans="1:6" ht="43.2" hidden="1" x14ac:dyDescent="0.3">
      <c r="A8685" s="29">
        <v>20</v>
      </c>
      <c r="B8685" s="30" t="s">
        <v>37505</v>
      </c>
      <c r="C8685" s="29" t="s">
        <v>19154</v>
      </c>
      <c r="D8685" s="30" t="s">
        <v>37618</v>
      </c>
      <c r="E8685" s="29" t="s">
        <v>19156</v>
      </c>
      <c r="F8685" s="30" t="s">
        <v>37619</v>
      </c>
    </row>
    <row r="8686" spans="1:6" ht="28.8" hidden="1" x14ac:dyDescent="0.3">
      <c r="A8686" s="29">
        <v>20</v>
      </c>
      <c r="B8686" s="30" t="s">
        <v>37505</v>
      </c>
      <c r="C8686" s="29" t="s">
        <v>19154</v>
      </c>
      <c r="D8686" s="30" t="s">
        <v>37618</v>
      </c>
      <c r="E8686" s="29" t="s">
        <v>19158</v>
      </c>
      <c r="F8686" s="30" t="s">
        <v>37620</v>
      </c>
    </row>
    <row r="8687" spans="1:6" ht="43.2" hidden="1" x14ac:dyDescent="0.3">
      <c r="A8687" s="29">
        <v>20</v>
      </c>
      <c r="B8687" s="30" t="s">
        <v>37505</v>
      </c>
      <c r="C8687" s="29" t="s">
        <v>19154</v>
      </c>
      <c r="D8687" s="30" t="s">
        <v>37618</v>
      </c>
      <c r="E8687" s="29" t="s">
        <v>19160</v>
      </c>
      <c r="F8687" s="30" t="s">
        <v>37621</v>
      </c>
    </row>
    <row r="8688" spans="1:6" ht="28.8" hidden="1" x14ac:dyDescent="0.3">
      <c r="A8688" s="29">
        <v>20</v>
      </c>
      <c r="B8688" s="30" t="s">
        <v>37505</v>
      </c>
      <c r="C8688" s="29" t="s">
        <v>19154</v>
      </c>
      <c r="D8688" s="30" t="s">
        <v>37618</v>
      </c>
      <c r="E8688" s="29" t="s">
        <v>19162</v>
      </c>
      <c r="F8688" s="30" t="s">
        <v>37622</v>
      </c>
    </row>
    <row r="8689" spans="1:6" ht="28.8" hidden="1" x14ac:dyDescent="0.3">
      <c r="A8689" s="29">
        <v>20</v>
      </c>
      <c r="B8689" s="30" t="s">
        <v>37505</v>
      </c>
      <c r="C8689" s="29" t="s">
        <v>19154</v>
      </c>
      <c r="D8689" s="30" t="s">
        <v>37618</v>
      </c>
      <c r="E8689" s="29" t="s">
        <v>19164</v>
      </c>
      <c r="F8689" s="30" t="s">
        <v>37623</v>
      </c>
    </row>
    <row r="8690" spans="1:6" ht="28.8" hidden="1" x14ac:dyDescent="0.3">
      <c r="A8690" s="29">
        <v>20</v>
      </c>
      <c r="B8690" s="30" t="s">
        <v>37505</v>
      </c>
      <c r="C8690" s="29" t="s">
        <v>19154</v>
      </c>
      <c r="D8690" s="30" t="s">
        <v>37618</v>
      </c>
      <c r="E8690" s="29" t="s">
        <v>19166</v>
      </c>
      <c r="F8690" s="30" t="s">
        <v>37624</v>
      </c>
    </row>
    <row r="8691" spans="1:6" ht="43.2" hidden="1" x14ac:dyDescent="0.3">
      <c r="A8691" s="29">
        <v>20</v>
      </c>
      <c r="B8691" s="30" t="s">
        <v>37505</v>
      </c>
      <c r="C8691" s="29" t="s">
        <v>19154</v>
      </c>
      <c r="D8691" s="30" t="s">
        <v>37618</v>
      </c>
      <c r="E8691" s="29" t="s">
        <v>19168</v>
      </c>
      <c r="F8691" s="30" t="s">
        <v>37625</v>
      </c>
    </row>
    <row r="8692" spans="1:6" ht="28.8" hidden="1" x14ac:dyDescent="0.3">
      <c r="A8692" s="29">
        <v>20</v>
      </c>
      <c r="B8692" s="30" t="s">
        <v>37505</v>
      </c>
      <c r="C8692" s="29" t="s">
        <v>19170</v>
      </c>
      <c r="D8692" s="30" t="s">
        <v>37626</v>
      </c>
      <c r="E8692" s="29" t="s">
        <v>19172</v>
      </c>
      <c r="F8692" s="30" t="s">
        <v>37627</v>
      </c>
    </row>
    <row r="8693" spans="1:6" ht="28.8" hidden="1" x14ac:dyDescent="0.3">
      <c r="A8693" s="29">
        <v>20</v>
      </c>
      <c r="B8693" s="30" t="s">
        <v>37505</v>
      </c>
      <c r="C8693" s="29" t="s">
        <v>19170</v>
      </c>
      <c r="D8693" s="30" t="s">
        <v>37626</v>
      </c>
      <c r="E8693" s="29" t="s">
        <v>19174</v>
      </c>
      <c r="F8693" s="30" t="s">
        <v>37628</v>
      </c>
    </row>
    <row r="8694" spans="1:6" ht="43.2" hidden="1" x14ac:dyDescent="0.3">
      <c r="A8694" s="29">
        <v>20</v>
      </c>
      <c r="B8694" s="30" t="s">
        <v>37505</v>
      </c>
      <c r="C8694" s="29" t="s">
        <v>19170</v>
      </c>
      <c r="D8694" s="30" t="s">
        <v>37626</v>
      </c>
      <c r="E8694" s="29" t="s">
        <v>19176</v>
      </c>
      <c r="F8694" s="30" t="s">
        <v>37629</v>
      </c>
    </row>
    <row r="8695" spans="1:6" ht="28.8" hidden="1" x14ac:dyDescent="0.3">
      <c r="A8695" s="29">
        <v>20</v>
      </c>
      <c r="B8695" s="30" t="s">
        <v>37505</v>
      </c>
      <c r="C8695" s="29" t="s">
        <v>19170</v>
      </c>
      <c r="D8695" s="30" t="s">
        <v>37626</v>
      </c>
      <c r="E8695" s="29" t="s">
        <v>19178</v>
      </c>
      <c r="F8695" s="30" t="s">
        <v>37630</v>
      </c>
    </row>
    <row r="8696" spans="1:6" ht="28.8" hidden="1" x14ac:dyDescent="0.3">
      <c r="A8696" s="29">
        <v>20</v>
      </c>
      <c r="B8696" s="30" t="s">
        <v>37505</v>
      </c>
      <c r="C8696" s="29" t="s">
        <v>19170</v>
      </c>
      <c r="D8696" s="30" t="s">
        <v>37626</v>
      </c>
      <c r="E8696" s="29" t="s">
        <v>19180</v>
      </c>
      <c r="F8696" s="30" t="s">
        <v>37631</v>
      </c>
    </row>
    <row r="8697" spans="1:6" ht="28.8" hidden="1" x14ac:dyDescent="0.3">
      <c r="A8697" s="29">
        <v>20</v>
      </c>
      <c r="B8697" s="30" t="s">
        <v>37505</v>
      </c>
      <c r="C8697" s="29" t="s">
        <v>19170</v>
      </c>
      <c r="D8697" s="30" t="s">
        <v>37626</v>
      </c>
      <c r="E8697" s="29" t="s">
        <v>19182</v>
      </c>
      <c r="F8697" s="30" t="s">
        <v>37632</v>
      </c>
    </row>
    <row r="8698" spans="1:6" ht="43.2" hidden="1" x14ac:dyDescent="0.3">
      <c r="A8698" s="29">
        <v>20</v>
      </c>
      <c r="B8698" s="30" t="s">
        <v>37505</v>
      </c>
      <c r="C8698" s="29" t="s">
        <v>19170</v>
      </c>
      <c r="D8698" s="30" t="s">
        <v>37626</v>
      </c>
      <c r="E8698" s="29" t="s">
        <v>19184</v>
      </c>
      <c r="F8698" s="30" t="s">
        <v>37633</v>
      </c>
    </row>
    <row r="8699" spans="1:6" ht="43.2" hidden="1" x14ac:dyDescent="0.3">
      <c r="A8699" s="29">
        <v>20</v>
      </c>
      <c r="B8699" s="30" t="s">
        <v>37505</v>
      </c>
      <c r="C8699" s="29" t="s">
        <v>19186</v>
      </c>
      <c r="D8699" s="30" t="s">
        <v>37634</v>
      </c>
      <c r="E8699" s="29" t="s">
        <v>19188</v>
      </c>
      <c r="F8699" s="30" t="s">
        <v>37635</v>
      </c>
    </row>
    <row r="8700" spans="1:6" ht="43.2" hidden="1" x14ac:dyDescent="0.3">
      <c r="A8700" s="29">
        <v>20</v>
      </c>
      <c r="B8700" s="30" t="s">
        <v>37505</v>
      </c>
      <c r="C8700" s="29" t="s">
        <v>19186</v>
      </c>
      <c r="D8700" s="30" t="s">
        <v>37634</v>
      </c>
      <c r="E8700" s="29" t="s">
        <v>19190</v>
      </c>
      <c r="F8700" s="30" t="s">
        <v>37636</v>
      </c>
    </row>
    <row r="8701" spans="1:6" ht="43.2" hidden="1" x14ac:dyDescent="0.3">
      <c r="A8701" s="29">
        <v>20</v>
      </c>
      <c r="B8701" s="30" t="s">
        <v>37505</v>
      </c>
      <c r="C8701" s="29" t="s">
        <v>19186</v>
      </c>
      <c r="D8701" s="30" t="s">
        <v>37634</v>
      </c>
      <c r="E8701" s="29" t="s">
        <v>19192</v>
      </c>
      <c r="F8701" s="30" t="s">
        <v>37637</v>
      </c>
    </row>
    <row r="8702" spans="1:6" ht="43.2" hidden="1" x14ac:dyDescent="0.3">
      <c r="A8702" s="29">
        <v>20</v>
      </c>
      <c r="B8702" s="30" t="s">
        <v>37505</v>
      </c>
      <c r="C8702" s="29" t="s">
        <v>19186</v>
      </c>
      <c r="D8702" s="30" t="s">
        <v>37634</v>
      </c>
      <c r="E8702" s="29" t="s">
        <v>19194</v>
      </c>
      <c r="F8702" s="30" t="s">
        <v>37638</v>
      </c>
    </row>
    <row r="8703" spans="1:6" ht="43.2" hidden="1" x14ac:dyDescent="0.3">
      <c r="A8703" s="29">
        <v>20</v>
      </c>
      <c r="B8703" s="30" t="s">
        <v>37505</v>
      </c>
      <c r="C8703" s="29" t="s">
        <v>19186</v>
      </c>
      <c r="D8703" s="30" t="s">
        <v>37634</v>
      </c>
      <c r="E8703" s="29" t="s">
        <v>19196</v>
      </c>
      <c r="F8703" s="30" t="s">
        <v>37639</v>
      </c>
    </row>
    <row r="8704" spans="1:6" ht="43.2" hidden="1" x14ac:dyDescent="0.3">
      <c r="A8704" s="29">
        <v>20</v>
      </c>
      <c r="B8704" s="30" t="s">
        <v>37505</v>
      </c>
      <c r="C8704" s="29" t="s">
        <v>19186</v>
      </c>
      <c r="D8704" s="30" t="s">
        <v>37634</v>
      </c>
      <c r="E8704" s="29" t="s">
        <v>19198</v>
      </c>
      <c r="F8704" s="30" t="s">
        <v>37640</v>
      </c>
    </row>
    <row r="8705" spans="1:6" ht="43.2" hidden="1" x14ac:dyDescent="0.3">
      <c r="A8705" s="29">
        <v>20</v>
      </c>
      <c r="B8705" s="30" t="s">
        <v>37505</v>
      </c>
      <c r="C8705" s="29" t="s">
        <v>19186</v>
      </c>
      <c r="D8705" s="30" t="s">
        <v>37634</v>
      </c>
      <c r="E8705" s="29" t="s">
        <v>19200</v>
      </c>
      <c r="F8705" s="30" t="s">
        <v>37641</v>
      </c>
    </row>
    <row r="8706" spans="1:6" ht="43.2" hidden="1" x14ac:dyDescent="0.3">
      <c r="A8706" s="29">
        <v>20</v>
      </c>
      <c r="B8706" s="30" t="s">
        <v>37505</v>
      </c>
      <c r="C8706" s="29" t="s">
        <v>19202</v>
      </c>
      <c r="D8706" s="30" t="s">
        <v>37642</v>
      </c>
      <c r="E8706" s="29" t="s">
        <v>19204</v>
      </c>
      <c r="F8706" s="30" t="s">
        <v>37643</v>
      </c>
    </row>
    <row r="8707" spans="1:6" ht="43.2" hidden="1" x14ac:dyDescent="0.3">
      <c r="A8707" s="29">
        <v>20</v>
      </c>
      <c r="B8707" s="30" t="s">
        <v>37505</v>
      </c>
      <c r="C8707" s="29" t="s">
        <v>19202</v>
      </c>
      <c r="D8707" s="30" t="s">
        <v>37642</v>
      </c>
      <c r="E8707" s="29" t="s">
        <v>19206</v>
      </c>
      <c r="F8707" s="30" t="s">
        <v>37644</v>
      </c>
    </row>
    <row r="8708" spans="1:6" ht="43.2" hidden="1" x14ac:dyDescent="0.3">
      <c r="A8708" s="29">
        <v>20</v>
      </c>
      <c r="B8708" s="30" t="s">
        <v>37505</v>
      </c>
      <c r="C8708" s="29" t="s">
        <v>19202</v>
      </c>
      <c r="D8708" s="30" t="s">
        <v>37642</v>
      </c>
      <c r="E8708" s="29" t="s">
        <v>19208</v>
      </c>
      <c r="F8708" s="30" t="s">
        <v>37645</v>
      </c>
    </row>
    <row r="8709" spans="1:6" ht="43.2" hidden="1" x14ac:dyDescent="0.3">
      <c r="A8709" s="29">
        <v>20</v>
      </c>
      <c r="B8709" s="30" t="s">
        <v>37505</v>
      </c>
      <c r="C8709" s="29" t="s">
        <v>19202</v>
      </c>
      <c r="D8709" s="30" t="s">
        <v>37642</v>
      </c>
      <c r="E8709" s="29" t="s">
        <v>19210</v>
      </c>
      <c r="F8709" s="30" t="s">
        <v>37646</v>
      </c>
    </row>
    <row r="8710" spans="1:6" ht="43.2" hidden="1" x14ac:dyDescent="0.3">
      <c r="A8710" s="29">
        <v>20</v>
      </c>
      <c r="B8710" s="30" t="s">
        <v>37505</v>
      </c>
      <c r="C8710" s="29" t="s">
        <v>19202</v>
      </c>
      <c r="D8710" s="30" t="s">
        <v>37642</v>
      </c>
      <c r="E8710" s="29" t="s">
        <v>19212</v>
      </c>
      <c r="F8710" s="30" t="s">
        <v>37647</v>
      </c>
    </row>
    <row r="8711" spans="1:6" ht="43.2" hidden="1" x14ac:dyDescent="0.3">
      <c r="A8711" s="29">
        <v>20</v>
      </c>
      <c r="B8711" s="30" t="s">
        <v>37505</v>
      </c>
      <c r="C8711" s="29" t="s">
        <v>19202</v>
      </c>
      <c r="D8711" s="30" t="s">
        <v>37642</v>
      </c>
      <c r="E8711" s="29" t="s">
        <v>19214</v>
      </c>
      <c r="F8711" s="30" t="s">
        <v>37648</v>
      </c>
    </row>
    <row r="8712" spans="1:6" ht="43.2" hidden="1" x14ac:dyDescent="0.3">
      <c r="A8712" s="29">
        <v>20</v>
      </c>
      <c r="B8712" s="30" t="s">
        <v>37505</v>
      </c>
      <c r="C8712" s="29" t="s">
        <v>19202</v>
      </c>
      <c r="D8712" s="30" t="s">
        <v>37642</v>
      </c>
      <c r="E8712" s="29" t="s">
        <v>19216</v>
      </c>
      <c r="F8712" s="30" t="s">
        <v>37649</v>
      </c>
    </row>
    <row r="8713" spans="1:6" ht="43.2" hidden="1" x14ac:dyDescent="0.3">
      <c r="A8713" s="29">
        <v>20</v>
      </c>
      <c r="B8713" s="30" t="s">
        <v>37505</v>
      </c>
      <c r="C8713" s="29" t="s">
        <v>19218</v>
      </c>
      <c r="D8713" s="30" t="s">
        <v>37650</v>
      </c>
      <c r="E8713" s="29" t="s">
        <v>19220</v>
      </c>
      <c r="F8713" s="30" t="s">
        <v>37651</v>
      </c>
    </row>
    <row r="8714" spans="1:6" ht="43.2" hidden="1" x14ac:dyDescent="0.3">
      <c r="A8714" s="29">
        <v>20</v>
      </c>
      <c r="B8714" s="30" t="s">
        <v>37505</v>
      </c>
      <c r="C8714" s="29" t="s">
        <v>19218</v>
      </c>
      <c r="D8714" s="30" t="s">
        <v>37650</v>
      </c>
      <c r="E8714" s="29" t="s">
        <v>19222</v>
      </c>
      <c r="F8714" s="30" t="s">
        <v>37652</v>
      </c>
    </row>
    <row r="8715" spans="1:6" ht="43.2" hidden="1" x14ac:dyDescent="0.3">
      <c r="A8715" s="29">
        <v>20</v>
      </c>
      <c r="B8715" s="30" t="s">
        <v>37505</v>
      </c>
      <c r="C8715" s="29" t="s">
        <v>19218</v>
      </c>
      <c r="D8715" s="30" t="s">
        <v>37650</v>
      </c>
      <c r="E8715" s="29" t="s">
        <v>19224</v>
      </c>
      <c r="F8715" s="30" t="s">
        <v>37653</v>
      </c>
    </row>
    <row r="8716" spans="1:6" ht="43.2" hidden="1" x14ac:dyDescent="0.3">
      <c r="A8716" s="29">
        <v>20</v>
      </c>
      <c r="B8716" s="30" t="s">
        <v>37505</v>
      </c>
      <c r="C8716" s="29" t="s">
        <v>19218</v>
      </c>
      <c r="D8716" s="30" t="s">
        <v>37650</v>
      </c>
      <c r="E8716" s="29" t="s">
        <v>19226</v>
      </c>
      <c r="F8716" s="30" t="s">
        <v>37654</v>
      </c>
    </row>
    <row r="8717" spans="1:6" ht="43.2" hidden="1" x14ac:dyDescent="0.3">
      <c r="A8717" s="29">
        <v>20</v>
      </c>
      <c r="B8717" s="30" t="s">
        <v>37505</v>
      </c>
      <c r="C8717" s="29" t="s">
        <v>19218</v>
      </c>
      <c r="D8717" s="30" t="s">
        <v>37650</v>
      </c>
      <c r="E8717" s="29" t="s">
        <v>19228</v>
      </c>
      <c r="F8717" s="30" t="s">
        <v>37655</v>
      </c>
    </row>
    <row r="8718" spans="1:6" ht="43.2" hidden="1" x14ac:dyDescent="0.3">
      <c r="A8718" s="29">
        <v>20</v>
      </c>
      <c r="B8718" s="30" t="s">
        <v>37505</v>
      </c>
      <c r="C8718" s="29" t="s">
        <v>19218</v>
      </c>
      <c r="D8718" s="30" t="s">
        <v>37650</v>
      </c>
      <c r="E8718" s="29" t="s">
        <v>19230</v>
      </c>
      <c r="F8718" s="30" t="s">
        <v>37656</v>
      </c>
    </row>
    <row r="8719" spans="1:6" ht="43.2" hidden="1" x14ac:dyDescent="0.3">
      <c r="A8719" s="29">
        <v>20</v>
      </c>
      <c r="B8719" s="30" t="s">
        <v>37505</v>
      </c>
      <c r="C8719" s="29" t="s">
        <v>19218</v>
      </c>
      <c r="D8719" s="30" t="s">
        <v>37650</v>
      </c>
      <c r="E8719" s="29" t="s">
        <v>19232</v>
      </c>
      <c r="F8719" s="30" t="s">
        <v>37657</v>
      </c>
    </row>
    <row r="8720" spans="1:6" ht="43.2" hidden="1" x14ac:dyDescent="0.3">
      <c r="A8720" s="29">
        <v>20</v>
      </c>
      <c r="B8720" s="30" t="s">
        <v>37505</v>
      </c>
      <c r="C8720" s="29" t="s">
        <v>19234</v>
      </c>
      <c r="D8720" s="30" t="s">
        <v>37658</v>
      </c>
      <c r="E8720" s="29" t="s">
        <v>19236</v>
      </c>
      <c r="F8720" s="30" t="s">
        <v>37659</v>
      </c>
    </row>
    <row r="8721" spans="1:6" ht="43.2" hidden="1" x14ac:dyDescent="0.3">
      <c r="A8721" s="29">
        <v>20</v>
      </c>
      <c r="B8721" s="30" t="s">
        <v>37505</v>
      </c>
      <c r="C8721" s="29" t="s">
        <v>19234</v>
      </c>
      <c r="D8721" s="30" t="s">
        <v>37658</v>
      </c>
      <c r="E8721" s="29" t="s">
        <v>19238</v>
      </c>
      <c r="F8721" s="30" t="s">
        <v>37660</v>
      </c>
    </row>
    <row r="8722" spans="1:6" ht="43.2" hidden="1" x14ac:dyDescent="0.3">
      <c r="A8722" s="29">
        <v>20</v>
      </c>
      <c r="B8722" s="30" t="s">
        <v>37505</v>
      </c>
      <c r="C8722" s="29" t="s">
        <v>19234</v>
      </c>
      <c r="D8722" s="30" t="s">
        <v>37658</v>
      </c>
      <c r="E8722" s="29" t="s">
        <v>19240</v>
      </c>
      <c r="F8722" s="30" t="s">
        <v>37661</v>
      </c>
    </row>
    <row r="8723" spans="1:6" ht="43.2" hidden="1" x14ac:dyDescent="0.3">
      <c r="A8723" s="29">
        <v>20</v>
      </c>
      <c r="B8723" s="30" t="s">
        <v>37505</v>
      </c>
      <c r="C8723" s="29" t="s">
        <v>19234</v>
      </c>
      <c r="D8723" s="30" t="s">
        <v>37658</v>
      </c>
      <c r="E8723" s="29" t="s">
        <v>19242</v>
      </c>
      <c r="F8723" s="30" t="s">
        <v>37662</v>
      </c>
    </row>
    <row r="8724" spans="1:6" ht="28.8" hidden="1" x14ac:dyDescent="0.3">
      <c r="A8724" s="29">
        <v>20</v>
      </c>
      <c r="B8724" s="30" t="s">
        <v>37505</v>
      </c>
      <c r="C8724" s="29" t="s">
        <v>19234</v>
      </c>
      <c r="D8724" s="30" t="s">
        <v>37658</v>
      </c>
      <c r="E8724" s="29" t="s">
        <v>19244</v>
      </c>
      <c r="F8724" s="30" t="s">
        <v>37663</v>
      </c>
    </row>
    <row r="8725" spans="1:6" ht="28.8" hidden="1" x14ac:dyDescent="0.3">
      <c r="A8725" s="29">
        <v>20</v>
      </c>
      <c r="B8725" s="30" t="s">
        <v>37505</v>
      </c>
      <c r="C8725" s="29" t="s">
        <v>19234</v>
      </c>
      <c r="D8725" s="30" t="s">
        <v>37658</v>
      </c>
      <c r="E8725" s="29" t="s">
        <v>19246</v>
      </c>
      <c r="F8725" s="30" t="s">
        <v>37664</v>
      </c>
    </row>
    <row r="8726" spans="1:6" ht="43.2" hidden="1" x14ac:dyDescent="0.3">
      <c r="A8726" s="29">
        <v>20</v>
      </c>
      <c r="B8726" s="30" t="s">
        <v>37505</v>
      </c>
      <c r="C8726" s="29" t="s">
        <v>19234</v>
      </c>
      <c r="D8726" s="30" t="s">
        <v>37658</v>
      </c>
      <c r="E8726" s="29" t="s">
        <v>19248</v>
      </c>
      <c r="F8726" s="30" t="s">
        <v>37665</v>
      </c>
    </row>
    <row r="8727" spans="1:6" ht="43.2" hidden="1" x14ac:dyDescent="0.3">
      <c r="A8727" s="29">
        <v>20</v>
      </c>
      <c r="B8727" s="30" t="s">
        <v>37505</v>
      </c>
      <c r="C8727" s="29" t="s">
        <v>19250</v>
      </c>
      <c r="D8727" s="30" t="s">
        <v>37666</v>
      </c>
      <c r="E8727" s="29" t="s">
        <v>19252</v>
      </c>
      <c r="F8727" s="30" t="s">
        <v>37667</v>
      </c>
    </row>
    <row r="8728" spans="1:6" ht="43.2" hidden="1" x14ac:dyDescent="0.3">
      <c r="A8728" s="29">
        <v>20</v>
      </c>
      <c r="B8728" s="30" t="s">
        <v>37505</v>
      </c>
      <c r="C8728" s="29" t="s">
        <v>19250</v>
      </c>
      <c r="D8728" s="30" t="s">
        <v>37666</v>
      </c>
      <c r="E8728" s="29" t="s">
        <v>19254</v>
      </c>
      <c r="F8728" s="30" t="s">
        <v>37668</v>
      </c>
    </row>
    <row r="8729" spans="1:6" ht="43.2" hidden="1" x14ac:dyDescent="0.3">
      <c r="A8729" s="29">
        <v>20</v>
      </c>
      <c r="B8729" s="30" t="s">
        <v>37505</v>
      </c>
      <c r="C8729" s="29" t="s">
        <v>19250</v>
      </c>
      <c r="D8729" s="30" t="s">
        <v>37666</v>
      </c>
      <c r="E8729" s="29" t="s">
        <v>19256</v>
      </c>
      <c r="F8729" s="30" t="s">
        <v>37669</v>
      </c>
    </row>
    <row r="8730" spans="1:6" ht="43.2" hidden="1" x14ac:dyDescent="0.3">
      <c r="A8730" s="29">
        <v>20</v>
      </c>
      <c r="B8730" s="30" t="s">
        <v>37505</v>
      </c>
      <c r="C8730" s="29" t="s">
        <v>19250</v>
      </c>
      <c r="D8730" s="30" t="s">
        <v>37666</v>
      </c>
      <c r="E8730" s="29" t="s">
        <v>19258</v>
      </c>
      <c r="F8730" s="30" t="s">
        <v>37670</v>
      </c>
    </row>
    <row r="8731" spans="1:6" ht="43.2" hidden="1" x14ac:dyDescent="0.3">
      <c r="A8731" s="29">
        <v>20</v>
      </c>
      <c r="B8731" s="30" t="s">
        <v>37505</v>
      </c>
      <c r="C8731" s="29" t="s">
        <v>19250</v>
      </c>
      <c r="D8731" s="30" t="s">
        <v>37666</v>
      </c>
      <c r="E8731" s="29" t="s">
        <v>19260</v>
      </c>
      <c r="F8731" s="30" t="s">
        <v>37671</v>
      </c>
    </row>
    <row r="8732" spans="1:6" ht="28.8" hidden="1" x14ac:dyDescent="0.3">
      <c r="A8732" s="29">
        <v>20</v>
      </c>
      <c r="B8732" s="30" t="s">
        <v>37505</v>
      </c>
      <c r="C8732" s="29" t="s">
        <v>19250</v>
      </c>
      <c r="D8732" s="30" t="s">
        <v>37666</v>
      </c>
      <c r="E8732" s="29" t="s">
        <v>19262</v>
      </c>
      <c r="F8732" s="30" t="s">
        <v>37672</v>
      </c>
    </row>
    <row r="8733" spans="1:6" ht="43.2" hidden="1" x14ac:dyDescent="0.3">
      <c r="A8733" s="29">
        <v>20</v>
      </c>
      <c r="B8733" s="30" t="s">
        <v>37505</v>
      </c>
      <c r="C8733" s="29" t="s">
        <v>19250</v>
      </c>
      <c r="D8733" s="30" t="s">
        <v>37666</v>
      </c>
      <c r="E8733" s="29" t="s">
        <v>19264</v>
      </c>
      <c r="F8733" s="30" t="s">
        <v>37673</v>
      </c>
    </row>
    <row r="8734" spans="1:6" ht="43.2" hidden="1" x14ac:dyDescent="0.3">
      <c r="A8734" s="29">
        <v>20</v>
      </c>
      <c r="B8734" s="30" t="s">
        <v>37505</v>
      </c>
      <c r="C8734" s="29" t="s">
        <v>19266</v>
      </c>
      <c r="D8734" s="30" t="s">
        <v>37674</v>
      </c>
      <c r="E8734" s="29" t="s">
        <v>19268</v>
      </c>
      <c r="F8734" s="30" t="s">
        <v>37675</v>
      </c>
    </row>
    <row r="8735" spans="1:6" ht="43.2" hidden="1" x14ac:dyDescent="0.3">
      <c r="A8735" s="29">
        <v>20</v>
      </c>
      <c r="B8735" s="30" t="s">
        <v>37505</v>
      </c>
      <c r="C8735" s="29" t="s">
        <v>19266</v>
      </c>
      <c r="D8735" s="30" t="s">
        <v>37674</v>
      </c>
      <c r="E8735" s="29" t="s">
        <v>19270</v>
      </c>
      <c r="F8735" s="30" t="s">
        <v>37676</v>
      </c>
    </row>
    <row r="8736" spans="1:6" ht="43.2" hidden="1" x14ac:dyDescent="0.3">
      <c r="A8736" s="29">
        <v>20</v>
      </c>
      <c r="B8736" s="30" t="s">
        <v>37505</v>
      </c>
      <c r="C8736" s="29" t="s">
        <v>19266</v>
      </c>
      <c r="D8736" s="30" t="s">
        <v>37674</v>
      </c>
      <c r="E8736" s="29" t="s">
        <v>19272</v>
      </c>
      <c r="F8736" s="30" t="s">
        <v>37677</v>
      </c>
    </row>
    <row r="8737" spans="1:6" ht="43.2" hidden="1" x14ac:dyDescent="0.3">
      <c r="A8737" s="29">
        <v>20</v>
      </c>
      <c r="B8737" s="30" t="s">
        <v>37505</v>
      </c>
      <c r="C8737" s="29" t="s">
        <v>19266</v>
      </c>
      <c r="D8737" s="30" t="s">
        <v>37674</v>
      </c>
      <c r="E8737" s="29" t="s">
        <v>19274</v>
      </c>
      <c r="F8737" s="30" t="s">
        <v>37678</v>
      </c>
    </row>
    <row r="8738" spans="1:6" ht="43.2" hidden="1" x14ac:dyDescent="0.3">
      <c r="A8738" s="29">
        <v>20</v>
      </c>
      <c r="B8738" s="30" t="s">
        <v>37505</v>
      </c>
      <c r="C8738" s="29" t="s">
        <v>19266</v>
      </c>
      <c r="D8738" s="30" t="s">
        <v>37674</v>
      </c>
      <c r="E8738" s="29" t="s">
        <v>19276</v>
      </c>
      <c r="F8738" s="30" t="s">
        <v>37679</v>
      </c>
    </row>
    <row r="8739" spans="1:6" ht="43.2" hidden="1" x14ac:dyDescent="0.3">
      <c r="A8739" s="29">
        <v>20</v>
      </c>
      <c r="B8739" s="30" t="s">
        <v>37505</v>
      </c>
      <c r="C8739" s="29" t="s">
        <v>19266</v>
      </c>
      <c r="D8739" s="30" t="s">
        <v>37674</v>
      </c>
      <c r="E8739" s="29" t="s">
        <v>19278</v>
      </c>
      <c r="F8739" s="30" t="s">
        <v>37680</v>
      </c>
    </row>
    <row r="8740" spans="1:6" ht="43.2" hidden="1" x14ac:dyDescent="0.3">
      <c r="A8740" s="29">
        <v>20</v>
      </c>
      <c r="B8740" s="30" t="s">
        <v>37505</v>
      </c>
      <c r="C8740" s="29" t="s">
        <v>19266</v>
      </c>
      <c r="D8740" s="30" t="s">
        <v>37674</v>
      </c>
      <c r="E8740" s="29" t="s">
        <v>19280</v>
      </c>
      <c r="F8740" s="30" t="s">
        <v>37681</v>
      </c>
    </row>
    <row r="8741" spans="1:6" ht="43.2" hidden="1" x14ac:dyDescent="0.3">
      <c r="A8741" s="29">
        <v>20</v>
      </c>
      <c r="B8741" s="30" t="s">
        <v>37505</v>
      </c>
      <c r="C8741" s="29" t="s">
        <v>19282</v>
      </c>
      <c r="D8741" s="30" t="s">
        <v>37682</v>
      </c>
      <c r="E8741" s="29" t="s">
        <v>19284</v>
      </c>
      <c r="F8741" s="30" t="s">
        <v>37683</v>
      </c>
    </row>
    <row r="8742" spans="1:6" ht="43.2" hidden="1" x14ac:dyDescent="0.3">
      <c r="A8742" s="29">
        <v>20</v>
      </c>
      <c r="B8742" s="30" t="s">
        <v>37505</v>
      </c>
      <c r="C8742" s="29" t="s">
        <v>19282</v>
      </c>
      <c r="D8742" s="30" t="s">
        <v>37682</v>
      </c>
      <c r="E8742" s="29" t="s">
        <v>19286</v>
      </c>
      <c r="F8742" s="30" t="s">
        <v>37684</v>
      </c>
    </row>
    <row r="8743" spans="1:6" ht="43.2" hidden="1" x14ac:dyDescent="0.3">
      <c r="A8743" s="29">
        <v>20</v>
      </c>
      <c r="B8743" s="30" t="s">
        <v>37505</v>
      </c>
      <c r="C8743" s="29" t="s">
        <v>19282</v>
      </c>
      <c r="D8743" s="30" t="s">
        <v>37682</v>
      </c>
      <c r="E8743" s="29" t="s">
        <v>19288</v>
      </c>
      <c r="F8743" s="30" t="s">
        <v>37685</v>
      </c>
    </row>
    <row r="8744" spans="1:6" ht="28.8" hidden="1" x14ac:dyDescent="0.3">
      <c r="A8744" s="29">
        <v>20</v>
      </c>
      <c r="B8744" s="30" t="s">
        <v>37505</v>
      </c>
      <c r="C8744" s="29" t="s">
        <v>19282</v>
      </c>
      <c r="D8744" s="30" t="s">
        <v>37682</v>
      </c>
      <c r="E8744" s="29" t="s">
        <v>19290</v>
      </c>
      <c r="F8744" s="30" t="s">
        <v>37686</v>
      </c>
    </row>
    <row r="8745" spans="1:6" ht="28.8" hidden="1" x14ac:dyDescent="0.3">
      <c r="A8745" s="29">
        <v>20</v>
      </c>
      <c r="B8745" s="30" t="s">
        <v>37505</v>
      </c>
      <c r="C8745" s="29" t="s">
        <v>19282</v>
      </c>
      <c r="D8745" s="30" t="s">
        <v>37682</v>
      </c>
      <c r="E8745" s="29" t="s">
        <v>19292</v>
      </c>
      <c r="F8745" s="30" t="s">
        <v>37687</v>
      </c>
    </row>
    <row r="8746" spans="1:6" ht="28.8" hidden="1" x14ac:dyDescent="0.3">
      <c r="A8746" s="29">
        <v>20</v>
      </c>
      <c r="B8746" s="30" t="s">
        <v>37505</v>
      </c>
      <c r="C8746" s="29" t="s">
        <v>19282</v>
      </c>
      <c r="D8746" s="30" t="s">
        <v>37682</v>
      </c>
      <c r="E8746" s="29" t="s">
        <v>19294</v>
      </c>
      <c r="F8746" s="30" t="s">
        <v>37688</v>
      </c>
    </row>
    <row r="8747" spans="1:6" ht="43.2" hidden="1" x14ac:dyDescent="0.3">
      <c r="A8747" s="29">
        <v>20</v>
      </c>
      <c r="B8747" s="30" t="s">
        <v>37505</v>
      </c>
      <c r="C8747" s="29" t="s">
        <v>19282</v>
      </c>
      <c r="D8747" s="30" t="s">
        <v>37682</v>
      </c>
      <c r="E8747" s="29" t="s">
        <v>19296</v>
      </c>
      <c r="F8747" s="30" t="s">
        <v>37689</v>
      </c>
    </row>
    <row r="8748" spans="1:6" ht="43.2" hidden="1" x14ac:dyDescent="0.3">
      <c r="A8748" s="29">
        <v>20</v>
      </c>
      <c r="B8748" s="30" t="s">
        <v>37505</v>
      </c>
      <c r="C8748" s="29" t="s">
        <v>19298</v>
      </c>
      <c r="D8748" s="30" t="s">
        <v>37690</v>
      </c>
      <c r="E8748" s="29" t="s">
        <v>19300</v>
      </c>
      <c r="F8748" s="30" t="s">
        <v>37691</v>
      </c>
    </row>
    <row r="8749" spans="1:6" ht="43.2" hidden="1" x14ac:dyDescent="0.3">
      <c r="A8749" s="29">
        <v>20</v>
      </c>
      <c r="B8749" s="30" t="s">
        <v>37505</v>
      </c>
      <c r="C8749" s="29" t="s">
        <v>19298</v>
      </c>
      <c r="D8749" s="30" t="s">
        <v>37690</v>
      </c>
      <c r="E8749" s="29" t="s">
        <v>19302</v>
      </c>
      <c r="F8749" s="30" t="s">
        <v>37692</v>
      </c>
    </row>
    <row r="8750" spans="1:6" ht="43.2" hidden="1" x14ac:dyDescent="0.3">
      <c r="A8750" s="29">
        <v>20</v>
      </c>
      <c r="B8750" s="30" t="s">
        <v>37505</v>
      </c>
      <c r="C8750" s="29" t="s">
        <v>19298</v>
      </c>
      <c r="D8750" s="30" t="s">
        <v>37690</v>
      </c>
      <c r="E8750" s="29" t="s">
        <v>19304</v>
      </c>
      <c r="F8750" s="30" t="s">
        <v>37693</v>
      </c>
    </row>
    <row r="8751" spans="1:6" ht="28.8" hidden="1" x14ac:dyDescent="0.3">
      <c r="A8751" s="29">
        <v>20</v>
      </c>
      <c r="B8751" s="30" t="s">
        <v>37505</v>
      </c>
      <c r="C8751" s="29" t="s">
        <v>19298</v>
      </c>
      <c r="D8751" s="30" t="s">
        <v>37690</v>
      </c>
      <c r="E8751" s="29" t="s">
        <v>19306</v>
      </c>
      <c r="F8751" s="30" t="s">
        <v>37694</v>
      </c>
    </row>
    <row r="8752" spans="1:6" ht="43.2" hidden="1" x14ac:dyDescent="0.3">
      <c r="A8752" s="29">
        <v>20</v>
      </c>
      <c r="B8752" s="30" t="s">
        <v>37505</v>
      </c>
      <c r="C8752" s="29" t="s">
        <v>19298</v>
      </c>
      <c r="D8752" s="30" t="s">
        <v>37690</v>
      </c>
      <c r="E8752" s="29" t="s">
        <v>19308</v>
      </c>
      <c r="F8752" s="30" t="s">
        <v>37695</v>
      </c>
    </row>
    <row r="8753" spans="1:6" ht="43.2" hidden="1" x14ac:dyDescent="0.3">
      <c r="A8753" s="29">
        <v>20</v>
      </c>
      <c r="B8753" s="30" t="s">
        <v>37505</v>
      </c>
      <c r="C8753" s="29" t="s">
        <v>19298</v>
      </c>
      <c r="D8753" s="30" t="s">
        <v>37690</v>
      </c>
      <c r="E8753" s="29" t="s">
        <v>19310</v>
      </c>
      <c r="F8753" s="30" t="s">
        <v>37696</v>
      </c>
    </row>
    <row r="8754" spans="1:6" ht="43.2" hidden="1" x14ac:dyDescent="0.3">
      <c r="A8754" s="29">
        <v>20</v>
      </c>
      <c r="B8754" s="30" t="s">
        <v>37505</v>
      </c>
      <c r="C8754" s="29" t="s">
        <v>19298</v>
      </c>
      <c r="D8754" s="30" t="s">
        <v>37690</v>
      </c>
      <c r="E8754" s="29" t="s">
        <v>19312</v>
      </c>
      <c r="F8754" s="30" t="s">
        <v>37697</v>
      </c>
    </row>
    <row r="8755" spans="1:6" ht="28.8" hidden="1" x14ac:dyDescent="0.3">
      <c r="A8755" s="29">
        <v>20</v>
      </c>
      <c r="B8755" s="30" t="s">
        <v>37505</v>
      </c>
      <c r="C8755" s="29" t="s">
        <v>19298</v>
      </c>
      <c r="D8755" s="30" t="s">
        <v>37690</v>
      </c>
      <c r="E8755" s="29" t="s">
        <v>19314</v>
      </c>
      <c r="F8755" s="30" t="s">
        <v>37698</v>
      </c>
    </row>
    <row r="8756" spans="1:6" ht="28.8" hidden="1" x14ac:dyDescent="0.3">
      <c r="A8756" s="29">
        <v>20</v>
      </c>
      <c r="B8756" s="30" t="s">
        <v>37505</v>
      </c>
      <c r="C8756" s="29" t="s">
        <v>19298</v>
      </c>
      <c r="D8756" s="30" t="s">
        <v>37690</v>
      </c>
      <c r="E8756" s="29" t="s">
        <v>19316</v>
      </c>
      <c r="F8756" s="30" t="s">
        <v>37699</v>
      </c>
    </row>
    <row r="8757" spans="1:6" ht="43.2" hidden="1" x14ac:dyDescent="0.3">
      <c r="A8757" s="29">
        <v>20</v>
      </c>
      <c r="B8757" s="30" t="s">
        <v>37505</v>
      </c>
      <c r="C8757" s="29" t="s">
        <v>19318</v>
      </c>
      <c r="D8757" s="30" t="s">
        <v>37700</v>
      </c>
      <c r="E8757" s="29" t="s">
        <v>19320</v>
      </c>
      <c r="F8757" s="30" t="s">
        <v>37701</v>
      </c>
    </row>
    <row r="8758" spans="1:6" ht="43.2" hidden="1" x14ac:dyDescent="0.3">
      <c r="A8758" s="29">
        <v>20</v>
      </c>
      <c r="B8758" s="30" t="s">
        <v>37505</v>
      </c>
      <c r="C8758" s="29" t="s">
        <v>19318</v>
      </c>
      <c r="D8758" s="30" t="s">
        <v>37700</v>
      </c>
      <c r="E8758" s="29" t="s">
        <v>19322</v>
      </c>
      <c r="F8758" s="30" t="s">
        <v>37702</v>
      </c>
    </row>
    <row r="8759" spans="1:6" ht="57.6" hidden="1" x14ac:dyDescent="0.3">
      <c r="A8759" s="29">
        <v>20</v>
      </c>
      <c r="B8759" s="30" t="s">
        <v>37505</v>
      </c>
      <c r="C8759" s="29" t="s">
        <v>19318</v>
      </c>
      <c r="D8759" s="30" t="s">
        <v>37700</v>
      </c>
      <c r="E8759" s="29" t="s">
        <v>19324</v>
      </c>
      <c r="F8759" s="30" t="s">
        <v>37703</v>
      </c>
    </row>
    <row r="8760" spans="1:6" ht="57.6" hidden="1" x14ac:dyDescent="0.3">
      <c r="A8760" s="29">
        <v>20</v>
      </c>
      <c r="B8760" s="30" t="s">
        <v>37505</v>
      </c>
      <c r="C8760" s="29" t="s">
        <v>19318</v>
      </c>
      <c r="D8760" s="30" t="s">
        <v>37700</v>
      </c>
      <c r="E8760" s="29" t="s">
        <v>19326</v>
      </c>
      <c r="F8760" s="30" t="s">
        <v>37704</v>
      </c>
    </row>
    <row r="8761" spans="1:6" ht="43.2" hidden="1" x14ac:dyDescent="0.3">
      <c r="A8761" s="29">
        <v>20</v>
      </c>
      <c r="B8761" s="30" t="s">
        <v>37505</v>
      </c>
      <c r="C8761" s="29" t="s">
        <v>19318</v>
      </c>
      <c r="D8761" s="30" t="s">
        <v>37700</v>
      </c>
      <c r="E8761" s="29" t="s">
        <v>19328</v>
      </c>
      <c r="F8761" s="30" t="s">
        <v>37705</v>
      </c>
    </row>
    <row r="8762" spans="1:6" ht="43.2" hidden="1" x14ac:dyDescent="0.3">
      <c r="A8762" s="29">
        <v>20</v>
      </c>
      <c r="B8762" s="30" t="s">
        <v>37505</v>
      </c>
      <c r="C8762" s="29" t="s">
        <v>19318</v>
      </c>
      <c r="D8762" s="30" t="s">
        <v>37700</v>
      </c>
      <c r="E8762" s="29" t="s">
        <v>19330</v>
      </c>
      <c r="F8762" s="30" t="s">
        <v>37706</v>
      </c>
    </row>
    <row r="8763" spans="1:6" ht="43.2" hidden="1" x14ac:dyDescent="0.3">
      <c r="A8763" s="29">
        <v>20</v>
      </c>
      <c r="B8763" s="30" t="s">
        <v>37505</v>
      </c>
      <c r="C8763" s="29" t="s">
        <v>19318</v>
      </c>
      <c r="D8763" s="30" t="s">
        <v>37700</v>
      </c>
      <c r="E8763" s="29" t="s">
        <v>19332</v>
      </c>
      <c r="F8763" s="30" t="s">
        <v>37707</v>
      </c>
    </row>
    <row r="8764" spans="1:6" ht="57.6" hidden="1" x14ac:dyDescent="0.3">
      <c r="A8764" s="29">
        <v>20</v>
      </c>
      <c r="B8764" s="30" t="s">
        <v>37505</v>
      </c>
      <c r="C8764" s="29" t="s">
        <v>19318</v>
      </c>
      <c r="D8764" s="30" t="s">
        <v>37700</v>
      </c>
      <c r="E8764" s="29" t="s">
        <v>19334</v>
      </c>
      <c r="F8764" s="30" t="s">
        <v>37708</v>
      </c>
    </row>
    <row r="8765" spans="1:6" ht="57.6" hidden="1" x14ac:dyDescent="0.3">
      <c r="A8765" s="29">
        <v>20</v>
      </c>
      <c r="B8765" s="30" t="s">
        <v>37505</v>
      </c>
      <c r="C8765" s="29" t="s">
        <v>19318</v>
      </c>
      <c r="D8765" s="30" t="s">
        <v>37700</v>
      </c>
      <c r="E8765" s="29" t="s">
        <v>19336</v>
      </c>
      <c r="F8765" s="30" t="s">
        <v>37709</v>
      </c>
    </row>
    <row r="8766" spans="1:6" ht="43.2" hidden="1" x14ac:dyDescent="0.3">
      <c r="A8766" s="29">
        <v>20</v>
      </c>
      <c r="B8766" s="30" t="s">
        <v>37505</v>
      </c>
      <c r="C8766" s="29" t="s">
        <v>19338</v>
      </c>
      <c r="D8766" s="30" t="s">
        <v>37710</v>
      </c>
      <c r="E8766" s="29" t="s">
        <v>19340</v>
      </c>
      <c r="F8766" s="30" t="s">
        <v>37711</v>
      </c>
    </row>
    <row r="8767" spans="1:6" ht="43.2" hidden="1" x14ac:dyDescent="0.3">
      <c r="A8767" s="29">
        <v>20</v>
      </c>
      <c r="B8767" s="30" t="s">
        <v>37505</v>
      </c>
      <c r="C8767" s="29" t="s">
        <v>19338</v>
      </c>
      <c r="D8767" s="30" t="s">
        <v>37710</v>
      </c>
      <c r="E8767" s="29" t="s">
        <v>19342</v>
      </c>
      <c r="F8767" s="30" t="s">
        <v>37712</v>
      </c>
    </row>
    <row r="8768" spans="1:6" ht="57.6" hidden="1" x14ac:dyDescent="0.3">
      <c r="A8768" s="29">
        <v>20</v>
      </c>
      <c r="B8768" s="30" t="s">
        <v>37505</v>
      </c>
      <c r="C8768" s="29" t="s">
        <v>19338</v>
      </c>
      <c r="D8768" s="30" t="s">
        <v>37710</v>
      </c>
      <c r="E8768" s="29" t="s">
        <v>19344</v>
      </c>
      <c r="F8768" s="30" t="s">
        <v>37713</v>
      </c>
    </row>
    <row r="8769" spans="1:6" ht="57.6" hidden="1" x14ac:dyDescent="0.3">
      <c r="A8769" s="29">
        <v>20</v>
      </c>
      <c r="B8769" s="30" t="s">
        <v>37505</v>
      </c>
      <c r="C8769" s="29" t="s">
        <v>19338</v>
      </c>
      <c r="D8769" s="30" t="s">
        <v>37710</v>
      </c>
      <c r="E8769" s="29" t="s">
        <v>19346</v>
      </c>
      <c r="F8769" s="30" t="s">
        <v>37714</v>
      </c>
    </row>
    <row r="8770" spans="1:6" ht="43.2" hidden="1" x14ac:dyDescent="0.3">
      <c r="A8770" s="29">
        <v>20</v>
      </c>
      <c r="B8770" s="30" t="s">
        <v>37505</v>
      </c>
      <c r="C8770" s="29" t="s">
        <v>19338</v>
      </c>
      <c r="D8770" s="30" t="s">
        <v>37710</v>
      </c>
      <c r="E8770" s="29" t="s">
        <v>19348</v>
      </c>
      <c r="F8770" s="30" t="s">
        <v>37715</v>
      </c>
    </row>
    <row r="8771" spans="1:6" ht="43.2" hidden="1" x14ac:dyDescent="0.3">
      <c r="A8771" s="29">
        <v>20</v>
      </c>
      <c r="B8771" s="30" t="s">
        <v>37505</v>
      </c>
      <c r="C8771" s="29" t="s">
        <v>19338</v>
      </c>
      <c r="D8771" s="30" t="s">
        <v>37710</v>
      </c>
      <c r="E8771" s="29" t="s">
        <v>19350</v>
      </c>
      <c r="F8771" s="30" t="s">
        <v>37716</v>
      </c>
    </row>
    <row r="8772" spans="1:6" ht="43.2" hidden="1" x14ac:dyDescent="0.3">
      <c r="A8772" s="29">
        <v>20</v>
      </c>
      <c r="B8772" s="30" t="s">
        <v>37505</v>
      </c>
      <c r="C8772" s="29" t="s">
        <v>19338</v>
      </c>
      <c r="D8772" s="30" t="s">
        <v>37710</v>
      </c>
      <c r="E8772" s="29" t="s">
        <v>19352</v>
      </c>
      <c r="F8772" s="30" t="s">
        <v>37717</v>
      </c>
    </row>
    <row r="8773" spans="1:6" ht="57.6" hidden="1" x14ac:dyDescent="0.3">
      <c r="A8773" s="29">
        <v>20</v>
      </c>
      <c r="B8773" s="30" t="s">
        <v>37505</v>
      </c>
      <c r="C8773" s="29" t="s">
        <v>19338</v>
      </c>
      <c r="D8773" s="30" t="s">
        <v>37710</v>
      </c>
      <c r="E8773" s="29" t="s">
        <v>19354</v>
      </c>
      <c r="F8773" s="30" t="s">
        <v>37718</v>
      </c>
    </row>
    <row r="8774" spans="1:6" ht="57.6" hidden="1" x14ac:dyDescent="0.3">
      <c r="A8774" s="29">
        <v>20</v>
      </c>
      <c r="B8774" s="30" t="s">
        <v>37505</v>
      </c>
      <c r="C8774" s="29" t="s">
        <v>19338</v>
      </c>
      <c r="D8774" s="30" t="s">
        <v>37710</v>
      </c>
      <c r="E8774" s="29" t="s">
        <v>19356</v>
      </c>
      <c r="F8774" s="30" t="s">
        <v>37719</v>
      </c>
    </row>
    <row r="8775" spans="1:6" ht="57.6" hidden="1" x14ac:dyDescent="0.3">
      <c r="A8775" s="29">
        <v>20</v>
      </c>
      <c r="B8775" s="30" t="s">
        <v>37505</v>
      </c>
      <c r="C8775" s="29" t="s">
        <v>19358</v>
      </c>
      <c r="D8775" s="30" t="s">
        <v>37720</v>
      </c>
      <c r="E8775" s="29" t="s">
        <v>19360</v>
      </c>
      <c r="F8775" s="30" t="s">
        <v>37721</v>
      </c>
    </row>
    <row r="8776" spans="1:6" ht="57.6" hidden="1" x14ac:dyDescent="0.3">
      <c r="A8776" s="29">
        <v>20</v>
      </c>
      <c r="B8776" s="30" t="s">
        <v>37505</v>
      </c>
      <c r="C8776" s="29" t="s">
        <v>19358</v>
      </c>
      <c r="D8776" s="30" t="s">
        <v>37720</v>
      </c>
      <c r="E8776" s="29" t="s">
        <v>19362</v>
      </c>
      <c r="F8776" s="30" t="s">
        <v>37722</v>
      </c>
    </row>
    <row r="8777" spans="1:6" ht="57.6" hidden="1" x14ac:dyDescent="0.3">
      <c r="A8777" s="29">
        <v>20</v>
      </c>
      <c r="B8777" s="30" t="s">
        <v>37505</v>
      </c>
      <c r="C8777" s="29" t="s">
        <v>19358</v>
      </c>
      <c r="D8777" s="30" t="s">
        <v>37720</v>
      </c>
      <c r="E8777" s="29" t="s">
        <v>19364</v>
      </c>
      <c r="F8777" s="30" t="s">
        <v>37723</v>
      </c>
    </row>
    <row r="8778" spans="1:6" ht="72" hidden="1" x14ac:dyDescent="0.3">
      <c r="A8778" s="29">
        <v>20</v>
      </c>
      <c r="B8778" s="30" t="s">
        <v>37505</v>
      </c>
      <c r="C8778" s="29" t="s">
        <v>19358</v>
      </c>
      <c r="D8778" s="30" t="s">
        <v>37720</v>
      </c>
      <c r="E8778" s="29" t="s">
        <v>19366</v>
      </c>
      <c r="F8778" s="30" t="s">
        <v>37724</v>
      </c>
    </row>
    <row r="8779" spans="1:6" ht="57.6" hidden="1" x14ac:dyDescent="0.3">
      <c r="A8779" s="29">
        <v>20</v>
      </c>
      <c r="B8779" s="30" t="s">
        <v>37505</v>
      </c>
      <c r="C8779" s="29" t="s">
        <v>19358</v>
      </c>
      <c r="D8779" s="30" t="s">
        <v>37720</v>
      </c>
      <c r="E8779" s="29" t="s">
        <v>19368</v>
      </c>
      <c r="F8779" s="30" t="s">
        <v>37725</v>
      </c>
    </row>
    <row r="8780" spans="1:6" ht="57.6" hidden="1" x14ac:dyDescent="0.3">
      <c r="A8780" s="29">
        <v>20</v>
      </c>
      <c r="B8780" s="30" t="s">
        <v>37505</v>
      </c>
      <c r="C8780" s="29" t="s">
        <v>19358</v>
      </c>
      <c r="D8780" s="30" t="s">
        <v>37720</v>
      </c>
      <c r="E8780" s="29" t="s">
        <v>19370</v>
      </c>
      <c r="F8780" s="30" t="s">
        <v>37726</v>
      </c>
    </row>
    <row r="8781" spans="1:6" ht="57.6" hidden="1" x14ac:dyDescent="0.3">
      <c r="A8781" s="29">
        <v>20</v>
      </c>
      <c r="B8781" s="30" t="s">
        <v>37505</v>
      </c>
      <c r="C8781" s="29" t="s">
        <v>19358</v>
      </c>
      <c r="D8781" s="30" t="s">
        <v>37720</v>
      </c>
      <c r="E8781" s="29" t="s">
        <v>19372</v>
      </c>
      <c r="F8781" s="30" t="s">
        <v>37727</v>
      </c>
    </row>
    <row r="8782" spans="1:6" ht="57.6" hidden="1" x14ac:dyDescent="0.3">
      <c r="A8782" s="29">
        <v>20</v>
      </c>
      <c r="B8782" s="30" t="s">
        <v>37505</v>
      </c>
      <c r="C8782" s="29" t="s">
        <v>19358</v>
      </c>
      <c r="D8782" s="30" t="s">
        <v>37720</v>
      </c>
      <c r="E8782" s="29" t="s">
        <v>19374</v>
      </c>
      <c r="F8782" s="30" t="s">
        <v>37728</v>
      </c>
    </row>
    <row r="8783" spans="1:6" ht="72" hidden="1" x14ac:dyDescent="0.3">
      <c r="A8783" s="29">
        <v>20</v>
      </c>
      <c r="B8783" s="30" t="s">
        <v>37505</v>
      </c>
      <c r="C8783" s="29" t="s">
        <v>19358</v>
      </c>
      <c r="D8783" s="30" t="s">
        <v>37720</v>
      </c>
      <c r="E8783" s="29" t="s">
        <v>19376</v>
      </c>
      <c r="F8783" s="30" t="s">
        <v>37729</v>
      </c>
    </row>
    <row r="8784" spans="1:6" ht="57.6" hidden="1" x14ac:dyDescent="0.3">
      <c r="A8784" s="29">
        <v>20</v>
      </c>
      <c r="B8784" s="30" t="s">
        <v>37505</v>
      </c>
      <c r="C8784" s="29" t="s">
        <v>19378</v>
      </c>
      <c r="D8784" s="30" t="s">
        <v>37730</v>
      </c>
      <c r="E8784" s="29" t="s">
        <v>19380</v>
      </c>
      <c r="F8784" s="30" t="s">
        <v>37731</v>
      </c>
    </row>
    <row r="8785" spans="1:6" ht="57.6" hidden="1" x14ac:dyDescent="0.3">
      <c r="A8785" s="29">
        <v>20</v>
      </c>
      <c r="B8785" s="30" t="s">
        <v>37505</v>
      </c>
      <c r="C8785" s="29" t="s">
        <v>19378</v>
      </c>
      <c r="D8785" s="30" t="s">
        <v>37730</v>
      </c>
      <c r="E8785" s="29" t="s">
        <v>19382</v>
      </c>
      <c r="F8785" s="30" t="s">
        <v>37732</v>
      </c>
    </row>
    <row r="8786" spans="1:6" ht="57.6" hidden="1" x14ac:dyDescent="0.3">
      <c r="A8786" s="29">
        <v>20</v>
      </c>
      <c r="B8786" s="30" t="s">
        <v>37505</v>
      </c>
      <c r="C8786" s="29" t="s">
        <v>19378</v>
      </c>
      <c r="D8786" s="30" t="s">
        <v>37730</v>
      </c>
      <c r="E8786" s="29" t="s">
        <v>19384</v>
      </c>
      <c r="F8786" s="30" t="s">
        <v>37733</v>
      </c>
    </row>
    <row r="8787" spans="1:6" ht="72" hidden="1" x14ac:dyDescent="0.3">
      <c r="A8787" s="29">
        <v>20</v>
      </c>
      <c r="B8787" s="30" t="s">
        <v>37505</v>
      </c>
      <c r="C8787" s="29" t="s">
        <v>19378</v>
      </c>
      <c r="D8787" s="30" t="s">
        <v>37730</v>
      </c>
      <c r="E8787" s="29" t="s">
        <v>19386</v>
      </c>
      <c r="F8787" s="30" t="s">
        <v>37734</v>
      </c>
    </row>
    <row r="8788" spans="1:6" ht="57.6" hidden="1" x14ac:dyDescent="0.3">
      <c r="A8788" s="29">
        <v>20</v>
      </c>
      <c r="B8788" s="30" t="s">
        <v>37505</v>
      </c>
      <c r="C8788" s="29" t="s">
        <v>19378</v>
      </c>
      <c r="D8788" s="30" t="s">
        <v>37730</v>
      </c>
      <c r="E8788" s="29" t="s">
        <v>19388</v>
      </c>
      <c r="F8788" s="30" t="s">
        <v>37735</v>
      </c>
    </row>
    <row r="8789" spans="1:6" ht="57.6" hidden="1" x14ac:dyDescent="0.3">
      <c r="A8789" s="29">
        <v>20</v>
      </c>
      <c r="B8789" s="30" t="s">
        <v>37505</v>
      </c>
      <c r="C8789" s="29" t="s">
        <v>19378</v>
      </c>
      <c r="D8789" s="30" t="s">
        <v>37730</v>
      </c>
      <c r="E8789" s="29" t="s">
        <v>19390</v>
      </c>
      <c r="F8789" s="30" t="s">
        <v>37736</v>
      </c>
    </row>
    <row r="8790" spans="1:6" ht="43.2" hidden="1" x14ac:dyDescent="0.3">
      <c r="A8790" s="29">
        <v>20</v>
      </c>
      <c r="B8790" s="30" t="s">
        <v>37505</v>
      </c>
      <c r="C8790" s="29" t="s">
        <v>19378</v>
      </c>
      <c r="D8790" s="30" t="s">
        <v>37730</v>
      </c>
      <c r="E8790" s="29" t="s">
        <v>19392</v>
      </c>
      <c r="F8790" s="30" t="s">
        <v>37737</v>
      </c>
    </row>
    <row r="8791" spans="1:6" ht="57.6" hidden="1" x14ac:dyDescent="0.3">
      <c r="A8791" s="29">
        <v>20</v>
      </c>
      <c r="B8791" s="30" t="s">
        <v>37505</v>
      </c>
      <c r="C8791" s="29" t="s">
        <v>19378</v>
      </c>
      <c r="D8791" s="30" t="s">
        <v>37730</v>
      </c>
      <c r="E8791" s="29" t="s">
        <v>19394</v>
      </c>
      <c r="F8791" s="30" t="s">
        <v>37738</v>
      </c>
    </row>
    <row r="8792" spans="1:6" ht="72" hidden="1" x14ac:dyDescent="0.3">
      <c r="A8792" s="29">
        <v>20</v>
      </c>
      <c r="B8792" s="30" t="s">
        <v>37505</v>
      </c>
      <c r="C8792" s="29" t="s">
        <v>19378</v>
      </c>
      <c r="D8792" s="30" t="s">
        <v>37730</v>
      </c>
      <c r="E8792" s="29" t="s">
        <v>19396</v>
      </c>
      <c r="F8792" s="30" t="s">
        <v>37739</v>
      </c>
    </row>
    <row r="8793" spans="1:6" ht="57.6" hidden="1" x14ac:dyDescent="0.3">
      <c r="A8793" s="29">
        <v>20</v>
      </c>
      <c r="B8793" s="30" t="s">
        <v>37505</v>
      </c>
      <c r="C8793" s="29" t="s">
        <v>19398</v>
      </c>
      <c r="D8793" s="30" t="s">
        <v>37740</v>
      </c>
      <c r="E8793" s="29" t="s">
        <v>19400</v>
      </c>
      <c r="F8793" s="30" t="s">
        <v>37741</v>
      </c>
    </row>
    <row r="8794" spans="1:6" ht="57.6" hidden="1" x14ac:dyDescent="0.3">
      <c r="A8794" s="29">
        <v>20</v>
      </c>
      <c r="B8794" s="30" t="s">
        <v>37505</v>
      </c>
      <c r="C8794" s="29" t="s">
        <v>19398</v>
      </c>
      <c r="D8794" s="30" t="s">
        <v>37740</v>
      </c>
      <c r="E8794" s="29" t="s">
        <v>19402</v>
      </c>
      <c r="F8794" s="30" t="s">
        <v>37742</v>
      </c>
    </row>
    <row r="8795" spans="1:6" ht="57.6" hidden="1" x14ac:dyDescent="0.3">
      <c r="A8795" s="29">
        <v>20</v>
      </c>
      <c r="B8795" s="30" t="s">
        <v>37505</v>
      </c>
      <c r="C8795" s="29" t="s">
        <v>19398</v>
      </c>
      <c r="D8795" s="30" t="s">
        <v>37740</v>
      </c>
      <c r="E8795" s="29" t="s">
        <v>19404</v>
      </c>
      <c r="F8795" s="30" t="s">
        <v>37743</v>
      </c>
    </row>
    <row r="8796" spans="1:6" ht="72" hidden="1" x14ac:dyDescent="0.3">
      <c r="A8796" s="29">
        <v>20</v>
      </c>
      <c r="B8796" s="30" t="s">
        <v>37505</v>
      </c>
      <c r="C8796" s="29" t="s">
        <v>19398</v>
      </c>
      <c r="D8796" s="30" t="s">
        <v>37740</v>
      </c>
      <c r="E8796" s="29" t="s">
        <v>19406</v>
      </c>
      <c r="F8796" s="30" t="s">
        <v>37744</v>
      </c>
    </row>
    <row r="8797" spans="1:6" ht="57.6" hidden="1" x14ac:dyDescent="0.3">
      <c r="A8797" s="29">
        <v>20</v>
      </c>
      <c r="B8797" s="30" t="s">
        <v>37505</v>
      </c>
      <c r="C8797" s="29" t="s">
        <v>19398</v>
      </c>
      <c r="D8797" s="30" t="s">
        <v>37740</v>
      </c>
      <c r="E8797" s="29" t="s">
        <v>19408</v>
      </c>
      <c r="F8797" s="30" t="s">
        <v>37745</v>
      </c>
    </row>
    <row r="8798" spans="1:6" ht="57.6" hidden="1" x14ac:dyDescent="0.3">
      <c r="A8798" s="29">
        <v>20</v>
      </c>
      <c r="B8798" s="30" t="s">
        <v>37505</v>
      </c>
      <c r="C8798" s="29" t="s">
        <v>19398</v>
      </c>
      <c r="D8798" s="30" t="s">
        <v>37740</v>
      </c>
      <c r="E8798" s="29" t="s">
        <v>19410</v>
      </c>
      <c r="F8798" s="30" t="s">
        <v>37746</v>
      </c>
    </row>
    <row r="8799" spans="1:6" ht="57.6" hidden="1" x14ac:dyDescent="0.3">
      <c r="A8799" s="29">
        <v>20</v>
      </c>
      <c r="B8799" s="30" t="s">
        <v>37505</v>
      </c>
      <c r="C8799" s="29" t="s">
        <v>19398</v>
      </c>
      <c r="D8799" s="30" t="s">
        <v>37740</v>
      </c>
      <c r="E8799" s="29" t="s">
        <v>19412</v>
      </c>
      <c r="F8799" s="30" t="s">
        <v>37747</v>
      </c>
    </row>
    <row r="8800" spans="1:6" ht="57.6" hidden="1" x14ac:dyDescent="0.3">
      <c r="A8800" s="29">
        <v>20</v>
      </c>
      <c r="B8800" s="30" t="s">
        <v>37505</v>
      </c>
      <c r="C8800" s="29" t="s">
        <v>19398</v>
      </c>
      <c r="D8800" s="30" t="s">
        <v>37740</v>
      </c>
      <c r="E8800" s="29" t="s">
        <v>19414</v>
      </c>
      <c r="F8800" s="30" t="s">
        <v>37748</v>
      </c>
    </row>
    <row r="8801" spans="1:6" ht="72" hidden="1" x14ac:dyDescent="0.3">
      <c r="A8801" s="29">
        <v>20</v>
      </c>
      <c r="B8801" s="30" t="s">
        <v>37505</v>
      </c>
      <c r="C8801" s="29" t="s">
        <v>19398</v>
      </c>
      <c r="D8801" s="30" t="s">
        <v>37740</v>
      </c>
      <c r="E8801" s="29" t="s">
        <v>19416</v>
      </c>
      <c r="F8801" s="30" t="s">
        <v>37749</v>
      </c>
    </row>
    <row r="8802" spans="1:6" ht="43.2" hidden="1" x14ac:dyDescent="0.3">
      <c r="A8802" s="29">
        <v>20</v>
      </c>
      <c r="B8802" s="30" t="s">
        <v>37505</v>
      </c>
      <c r="C8802" s="29" t="s">
        <v>19418</v>
      </c>
      <c r="D8802" s="30" t="s">
        <v>37750</v>
      </c>
      <c r="E8802" s="29" t="s">
        <v>19420</v>
      </c>
      <c r="F8802" s="30" t="s">
        <v>37751</v>
      </c>
    </row>
    <row r="8803" spans="1:6" ht="43.2" hidden="1" x14ac:dyDescent="0.3">
      <c r="A8803" s="29">
        <v>20</v>
      </c>
      <c r="B8803" s="30" t="s">
        <v>37505</v>
      </c>
      <c r="C8803" s="29" t="s">
        <v>19418</v>
      </c>
      <c r="D8803" s="30" t="s">
        <v>37750</v>
      </c>
      <c r="E8803" s="29" t="s">
        <v>19422</v>
      </c>
      <c r="F8803" s="30" t="s">
        <v>37752</v>
      </c>
    </row>
    <row r="8804" spans="1:6" ht="57.6" hidden="1" x14ac:dyDescent="0.3">
      <c r="A8804" s="29">
        <v>20</v>
      </c>
      <c r="B8804" s="30" t="s">
        <v>37505</v>
      </c>
      <c r="C8804" s="29" t="s">
        <v>19418</v>
      </c>
      <c r="D8804" s="30" t="s">
        <v>37750</v>
      </c>
      <c r="E8804" s="29" t="s">
        <v>19424</v>
      </c>
      <c r="F8804" s="30" t="s">
        <v>37753</v>
      </c>
    </row>
    <row r="8805" spans="1:6" ht="57.6" hidden="1" x14ac:dyDescent="0.3">
      <c r="A8805" s="29">
        <v>20</v>
      </c>
      <c r="B8805" s="30" t="s">
        <v>37505</v>
      </c>
      <c r="C8805" s="29" t="s">
        <v>19418</v>
      </c>
      <c r="D8805" s="30" t="s">
        <v>37750</v>
      </c>
      <c r="E8805" s="29" t="s">
        <v>19426</v>
      </c>
      <c r="F8805" s="30" t="s">
        <v>37754</v>
      </c>
    </row>
    <row r="8806" spans="1:6" ht="43.2" hidden="1" x14ac:dyDescent="0.3">
      <c r="A8806" s="29">
        <v>20</v>
      </c>
      <c r="B8806" s="30" t="s">
        <v>37505</v>
      </c>
      <c r="C8806" s="29" t="s">
        <v>19418</v>
      </c>
      <c r="D8806" s="30" t="s">
        <v>37750</v>
      </c>
      <c r="E8806" s="29" t="s">
        <v>19428</v>
      </c>
      <c r="F8806" s="30" t="s">
        <v>37755</v>
      </c>
    </row>
    <row r="8807" spans="1:6" ht="43.2" hidden="1" x14ac:dyDescent="0.3">
      <c r="A8807" s="29">
        <v>20</v>
      </c>
      <c r="B8807" s="30" t="s">
        <v>37505</v>
      </c>
      <c r="C8807" s="29" t="s">
        <v>19418</v>
      </c>
      <c r="D8807" s="30" t="s">
        <v>37750</v>
      </c>
      <c r="E8807" s="29" t="s">
        <v>19430</v>
      </c>
      <c r="F8807" s="30" t="s">
        <v>37756</v>
      </c>
    </row>
    <row r="8808" spans="1:6" ht="43.2" hidden="1" x14ac:dyDescent="0.3">
      <c r="A8808" s="29">
        <v>20</v>
      </c>
      <c r="B8808" s="30" t="s">
        <v>37505</v>
      </c>
      <c r="C8808" s="29" t="s">
        <v>19418</v>
      </c>
      <c r="D8808" s="30" t="s">
        <v>37750</v>
      </c>
      <c r="E8808" s="29" t="s">
        <v>19432</v>
      </c>
      <c r="F8808" s="30" t="s">
        <v>37757</v>
      </c>
    </row>
    <row r="8809" spans="1:6" ht="57.6" hidden="1" x14ac:dyDescent="0.3">
      <c r="A8809" s="29">
        <v>20</v>
      </c>
      <c r="B8809" s="30" t="s">
        <v>37505</v>
      </c>
      <c r="C8809" s="29" t="s">
        <v>19418</v>
      </c>
      <c r="D8809" s="30" t="s">
        <v>37750</v>
      </c>
      <c r="E8809" s="29" t="s">
        <v>19434</v>
      </c>
      <c r="F8809" s="30" t="s">
        <v>37758</v>
      </c>
    </row>
    <row r="8810" spans="1:6" ht="57.6" hidden="1" x14ac:dyDescent="0.3">
      <c r="A8810" s="29">
        <v>20</v>
      </c>
      <c r="B8810" s="30" t="s">
        <v>37505</v>
      </c>
      <c r="C8810" s="29" t="s">
        <v>19418</v>
      </c>
      <c r="D8810" s="30" t="s">
        <v>37750</v>
      </c>
      <c r="E8810" s="29" t="s">
        <v>19436</v>
      </c>
      <c r="F8810" s="30" t="s">
        <v>37759</v>
      </c>
    </row>
    <row r="8811" spans="1:6" ht="43.2" hidden="1" x14ac:dyDescent="0.3">
      <c r="A8811" s="29">
        <v>20</v>
      </c>
      <c r="B8811" s="30" t="s">
        <v>37505</v>
      </c>
      <c r="C8811" s="29" t="s">
        <v>19438</v>
      </c>
      <c r="D8811" s="30" t="s">
        <v>37760</v>
      </c>
      <c r="E8811" s="29" t="s">
        <v>19440</v>
      </c>
      <c r="F8811" s="30" t="s">
        <v>37761</v>
      </c>
    </row>
    <row r="8812" spans="1:6" ht="43.2" hidden="1" x14ac:dyDescent="0.3">
      <c r="A8812" s="29">
        <v>20</v>
      </c>
      <c r="B8812" s="30" t="s">
        <v>37505</v>
      </c>
      <c r="C8812" s="29" t="s">
        <v>19438</v>
      </c>
      <c r="D8812" s="30" t="s">
        <v>37760</v>
      </c>
      <c r="E8812" s="29" t="s">
        <v>19442</v>
      </c>
      <c r="F8812" s="30" t="s">
        <v>37762</v>
      </c>
    </row>
    <row r="8813" spans="1:6" ht="57.6" hidden="1" x14ac:dyDescent="0.3">
      <c r="A8813" s="29">
        <v>20</v>
      </c>
      <c r="B8813" s="30" t="s">
        <v>37505</v>
      </c>
      <c r="C8813" s="29" t="s">
        <v>19438</v>
      </c>
      <c r="D8813" s="30" t="s">
        <v>37760</v>
      </c>
      <c r="E8813" s="29" t="s">
        <v>19444</v>
      </c>
      <c r="F8813" s="30" t="s">
        <v>37763</v>
      </c>
    </row>
    <row r="8814" spans="1:6" ht="57.6" hidden="1" x14ac:dyDescent="0.3">
      <c r="A8814" s="29">
        <v>20</v>
      </c>
      <c r="B8814" s="30" t="s">
        <v>37505</v>
      </c>
      <c r="C8814" s="29" t="s">
        <v>19438</v>
      </c>
      <c r="D8814" s="30" t="s">
        <v>37760</v>
      </c>
      <c r="E8814" s="29" t="s">
        <v>19446</v>
      </c>
      <c r="F8814" s="30" t="s">
        <v>37764</v>
      </c>
    </row>
    <row r="8815" spans="1:6" ht="43.2" hidden="1" x14ac:dyDescent="0.3">
      <c r="A8815" s="29">
        <v>20</v>
      </c>
      <c r="B8815" s="30" t="s">
        <v>37505</v>
      </c>
      <c r="C8815" s="29" t="s">
        <v>19438</v>
      </c>
      <c r="D8815" s="30" t="s">
        <v>37760</v>
      </c>
      <c r="E8815" s="29" t="s">
        <v>19448</v>
      </c>
      <c r="F8815" s="30" t="s">
        <v>37765</v>
      </c>
    </row>
    <row r="8816" spans="1:6" ht="43.2" hidden="1" x14ac:dyDescent="0.3">
      <c r="A8816" s="29">
        <v>20</v>
      </c>
      <c r="B8816" s="30" t="s">
        <v>37505</v>
      </c>
      <c r="C8816" s="29" t="s">
        <v>19438</v>
      </c>
      <c r="D8816" s="30" t="s">
        <v>37760</v>
      </c>
      <c r="E8816" s="29" t="s">
        <v>19450</v>
      </c>
      <c r="F8816" s="30" t="s">
        <v>37766</v>
      </c>
    </row>
    <row r="8817" spans="1:6" ht="43.2" hidden="1" x14ac:dyDescent="0.3">
      <c r="A8817" s="29">
        <v>20</v>
      </c>
      <c r="B8817" s="30" t="s">
        <v>37505</v>
      </c>
      <c r="C8817" s="29" t="s">
        <v>19438</v>
      </c>
      <c r="D8817" s="30" t="s">
        <v>37760</v>
      </c>
      <c r="E8817" s="29" t="s">
        <v>19452</v>
      </c>
      <c r="F8817" s="30" t="s">
        <v>37767</v>
      </c>
    </row>
    <row r="8818" spans="1:6" ht="57.6" hidden="1" x14ac:dyDescent="0.3">
      <c r="A8818" s="29">
        <v>20</v>
      </c>
      <c r="B8818" s="30" t="s">
        <v>37505</v>
      </c>
      <c r="C8818" s="29" t="s">
        <v>19438</v>
      </c>
      <c r="D8818" s="30" t="s">
        <v>37760</v>
      </c>
      <c r="E8818" s="29" t="s">
        <v>19454</v>
      </c>
      <c r="F8818" s="30" t="s">
        <v>37768</v>
      </c>
    </row>
    <row r="8819" spans="1:6" ht="57.6" hidden="1" x14ac:dyDescent="0.3">
      <c r="A8819" s="29">
        <v>20</v>
      </c>
      <c r="B8819" s="30" t="s">
        <v>37505</v>
      </c>
      <c r="C8819" s="29" t="s">
        <v>19438</v>
      </c>
      <c r="D8819" s="30" t="s">
        <v>37760</v>
      </c>
      <c r="E8819" s="29" t="s">
        <v>19456</v>
      </c>
      <c r="F8819" s="30" t="s">
        <v>37769</v>
      </c>
    </row>
    <row r="8820" spans="1:6" ht="43.2" hidden="1" x14ac:dyDescent="0.3">
      <c r="A8820" s="29">
        <v>20</v>
      </c>
      <c r="B8820" s="30" t="s">
        <v>37505</v>
      </c>
      <c r="C8820" s="29" t="s">
        <v>19458</v>
      </c>
      <c r="D8820" s="30" t="s">
        <v>37770</v>
      </c>
      <c r="E8820" s="29" t="s">
        <v>19460</v>
      </c>
      <c r="F8820" s="30" t="s">
        <v>37771</v>
      </c>
    </row>
    <row r="8821" spans="1:6" ht="43.2" hidden="1" x14ac:dyDescent="0.3">
      <c r="A8821" s="29">
        <v>20</v>
      </c>
      <c r="B8821" s="30" t="s">
        <v>37505</v>
      </c>
      <c r="C8821" s="29" t="s">
        <v>19458</v>
      </c>
      <c r="D8821" s="30" t="s">
        <v>37770</v>
      </c>
      <c r="E8821" s="29" t="s">
        <v>19462</v>
      </c>
      <c r="F8821" s="30" t="s">
        <v>37772</v>
      </c>
    </row>
    <row r="8822" spans="1:6" ht="57.6" hidden="1" x14ac:dyDescent="0.3">
      <c r="A8822" s="29">
        <v>20</v>
      </c>
      <c r="B8822" s="30" t="s">
        <v>37505</v>
      </c>
      <c r="C8822" s="29" t="s">
        <v>19458</v>
      </c>
      <c r="D8822" s="30" t="s">
        <v>37770</v>
      </c>
      <c r="E8822" s="29" t="s">
        <v>19464</v>
      </c>
      <c r="F8822" s="30" t="s">
        <v>37773</v>
      </c>
    </row>
    <row r="8823" spans="1:6" ht="57.6" hidden="1" x14ac:dyDescent="0.3">
      <c r="A8823" s="29">
        <v>20</v>
      </c>
      <c r="B8823" s="30" t="s">
        <v>37505</v>
      </c>
      <c r="C8823" s="29" t="s">
        <v>19458</v>
      </c>
      <c r="D8823" s="30" t="s">
        <v>37770</v>
      </c>
      <c r="E8823" s="29" t="s">
        <v>19466</v>
      </c>
      <c r="F8823" s="30" t="s">
        <v>37774</v>
      </c>
    </row>
    <row r="8824" spans="1:6" ht="43.2" hidden="1" x14ac:dyDescent="0.3">
      <c r="A8824" s="29">
        <v>20</v>
      </c>
      <c r="B8824" s="30" t="s">
        <v>37505</v>
      </c>
      <c r="C8824" s="29" t="s">
        <v>19458</v>
      </c>
      <c r="D8824" s="30" t="s">
        <v>37770</v>
      </c>
      <c r="E8824" s="29" t="s">
        <v>19468</v>
      </c>
      <c r="F8824" s="30" t="s">
        <v>37775</v>
      </c>
    </row>
    <row r="8825" spans="1:6" ht="43.2" hidden="1" x14ac:dyDescent="0.3">
      <c r="A8825" s="29">
        <v>20</v>
      </c>
      <c r="B8825" s="30" t="s">
        <v>37505</v>
      </c>
      <c r="C8825" s="29" t="s">
        <v>19458</v>
      </c>
      <c r="D8825" s="30" t="s">
        <v>37770</v>
      </c>
      <c r="E8825" s="29" t="s">
        <v>19470</v>
      </c>
      <c r="F8825" s="30" t="s">
        <v>37776</v>
      </c>
    </row>
    <row r="8826" spans="1:6" ht="43.2" hidden="1" x14ac:dyDescent="0.3">
      <c r="A8826" s="29">
        <v>20</v>
      </c>
      <c r="B8826" s="30" t="s">
        <v>37505</v>
      </c>
      <c r="C8826" s="29" t="s">
        <v>19458</v>
      </c>
      <c r="D8826" s="30" t="s">
        <v>37770</v>
      </c>
      <c r="E8826" s="29" t="s">
        <v>19472</v>
      </c>
      <c r="F8826" s="30" t="s">
        <v>37777</v>
      </c>
    </row>
    <row r="8827" spans="1:6" ht="57.6" hidden="1" x14ac:dyDescent="0.3">
      <c r="A8827" s="29">
        <v>20</v>
      </c>
      <c r="B8827" s="30" t="s">
        <v>37505</v>
      </c>
      <c r="C8827" s="29" t="s">
        <v>19458</v>
      </c>
      <c r="D8827" s="30" t="s">
        <v>37770</v>
      </c>
      <c r="E8827" s="29" t="s">
        <v>19474</v>
      </c>
      <c r="F8827" s="30" t="s">
        <v>37778</v>
      </c>
    </row>
    <row r="8828" spans="1:6" ht="57.6" hidden="1" x14ac:dyDescent="0.3">
      <c r="A8828" s="29">
        <v>20</v>
      </c>
      <c r="B8828" s="30" t="s">
        <v>37505</v>
      </c>
      <c r="C8828" s="29" t="s">
        <v>19458</v>
      </c>
      <c r="D8828" s="30" t="s">
        <v>37770</v>
      </c>
      <c r="E8828" s="29" t="s">
        <v>19476</v>
      </c>
      <c r="F8828" s="30" t="s">
        <v>37779</v>
      </c>
    </row>
    <row r="8829" spans="1:6" ht="43.2" hidden="1" x14ac:dyDescent="0.3">
      <c r="A8829" s="29">
        <v>20</v>
      </c>
      <c r="B8829" s="30" t="s">
        <v>37505</v>
      </c>
      <c r="C8829" s="29" t="s">
        <v>19478</v>
      </c>
      <c r="D8829" s="30" t="s">
        <v>37780</v>
      </c>
      <c r="E8829" s="29" t="s">
        <v>19480</v>
      </c>
      <c r="F8829" s="30" t="s">
        <v>37781</v>
      </c>
    </row>
    <row r="8830" spans="1:6" ht="43.2" hidden="1" x14ac:dyDescent="0.3">
      <c r="A8830" s="29">
        <v>20</v>
      </c>
      <c r="B8830" s="30" t="s">
        <v>37505</v>
      </c>
      <c r="C8830" s="29" t="s">
        <v>19478</v>
      </c>
      <c r="D8830" s="30" t="s">
        <v>37780</v>
      </c>
      <c r="E8830" s="29" t="s">
        <v>19482</v>
      </c>
      <c r="F8830" s="30" t="s">
        <v>37782</v>
      </c>
    </row>
    <row r="8831" spans="1:6" ht="57.6" hidden="1" x14ac:dyDescent="0.3">
      <c r="A8831" s="29">
        <v>20</v>
      </c>
      <c r="B8831" s="30" t="s">
        <v>37505</v>
      </c>
      <c r="C8831" s="29" t="s">
        <v>19478</v>
      </c>
      <c r="D8831" s="30" t="s">
        <v>37780</v>
      </c>
      <c r="E8831" s="29" t="s">
        <v>19484</v>
      </c>
      <c r="F8831" s="30" t="s">
        <v>37783</v>
      </c>
    </row>
    <row r="8832" spans="1:6" ht="57.6" hidden="1" x14ac:dyDescent="0.3">
      <c r="A8832" s="29">
        <v>20</v>
      </c>
      <c r="B8832" s="30" t="s">
        <v>37505</v>
      </c>
      <c r="C8832" s="29" t="s">
        <v>19478</v>
      </c>
      <c r="D8832" s="30" t="s">
        <v>37780</v>
      </c>
      <c r="E8832" s="29" t="s">
        <v>19486</v>
      </c>
      <c r="F8832" s="30" t="s">
        <v>37784</v>
      </c>
    </row>
    <row r="8833" spans="1:6" ht="43.2" hidden="1" x14ac:dyDescent="0.3">
      <c r="A8833" s="29">
        <v>20</v>
      </c>
      <c r="B8833" s="30" t="s">
        <v>37505</v>
      </c>
      <c r="C8833" s="29" t="s">
        <v>19478</v>
      </c>
      <c r="D8833" s="30" t="s">
        <v>37780</v>
      </c>
      <c r="E8833" s="29" t="s">
        <v>19488</v>
      </c>
      <c r="F8833" s="30" t="s">
        <v>37785</v>
      </c>
    </row>
    <row r="8834" spans="1:6" ht="43.2" hidden="1" x14ac:dyDescent="0.3">
      <c r="A8834" s="29">
        <v>20</v>
      </c>
      <c r="B8834" s="30" t="s">
        <v>37505</v>
      </c>
      <c r="C8834" s="29" t="s">
        <v>19478</v>
      </c>
      <c r="D8834" s="30" t="s">
        <v>37780</v>
      </c>
      <c r="E8834" s="29" t="s">
        <v>19490</v>
      </c>
      <c r="F8834" s="30" t="s">
        <v>37786</v>
      </c>
    </row>
    <row r="8835" spans="1:6" ht="43.2" hidden="1" x14ac:dyDescent="0.3">
      <c r="A8835" s="29">
        <v>20</v>
      </c>
      <c r="B8835" s="30" t="s">
        <v>37505</v>
      </c>
      <c r="C8835" s="29" t="s">
        <v>19478</v>
      </c>
      <c r="D8835" s="30" t="s">
        <v>37780</v>
      </c>
      <c r="E8835" s="29" t="s">
        <v>19492</v>
      </c>
      <c r="F8835" s="30" t="s">
        <v>37787</v>
      </c>
    </row>
    <row r="8836" spans="1:6" ht="57.6" hidden="1" x14ac:dyDescent="0.3">
      <c r="A8836" s="29">
        <v>20</v>
      </c>
      <c r="B8836" s="30" t="s">
        <v>37505</v>
      </c>
      <c r="C8836" s="29" t="s">
        <v>19478</v>
      </c>
      <c r="D8836" s="30" t="s">
        <v>37780</v>
      </c>
      <c r="E8836" s="29" t="s">
        <v>19494</v>
      </c>
      <c r="F8836" s="30" t="s">
        <v>37788</v>
      </c>
    </row>
    <row r="8837" spans="1:6" ht="57.6" hidden="1" x14ac:dyDescent="0.3">
      <c r="A8837" s="29">
        <v>20</v>
      </c>
      <c r="B8837" s="30" t="s">
        <v>37505</v>
      </c>
      <c r="C8837" s="29" t="s">
        <v>19478</v>
      </c>
      <c r="D8837" s="30" t="s">
        <v>37780</v>
      </c>
      <c r="E8837" s="29" t="s">
        <v>19496</v>
      </c>
      <c r="F8837" s="30" t="s">
        <v>37789</v>
      </c>
    </row>
    <row r="8838" spans="1:6" ht="43.2" hidden="1" x14ac:dyDescent="0.3">
      <c r="A8838" s="29">
        <v>20</v>
      </c>
      <c r="B8838" s="30" t="s">
        <v>37505</v>
      </c>
      <c r="C8838" s="29" t="s">
        <v>19498</v>
      </c>
      <c r="D8838" s="30" t="s">
        <v>37790</v>
      </c>
      <c r="E8838" s="29" t="s">
        <v>19500</v>
      </c>
      <c r="F8838" s="30" t="s">
        <v>37791</v>
      </c>
    </row>
    <row r="8839" spans="1:6" ht="43.2" hidden="1" x14ac:dyDescent="0.3">
      <c r="A8839" s="29">
        <v>20</v>
      </c>
      <c r="B8839" s="30" t="s">
        <v>37505</v>
      </c>
      <c r="C8839" s="29" t="s">
        <v>19498</v>
      </c>
      <c r="D8839" s="30" t="s">
        <v>37790</v>
      </c>
      <c r="E8839" s="29" t="s">
        <v>19502</v>
      </c>
      <c r="F8839" s="30" t="s">
        <v>37792</v>
      </c>
    </row>
    <row r="8840" spans="1:6" ht="57.6" hidden="1" x14ac:dyDescent="0.3">
      <c r="A8840" s="29">
        <v>20</v>
      </c>
      <c r="B8840" s="30" t="s">
        <v>37505</v>
      </c>
      <c r="C8840" s="29" t="s">
        <v>19498</v>
      </c>
      <c r="D8840" s="30" t="s">
        <v>37790</v>
      </c>
      <c r="E8840" s="29" t="s">
        <v>19504</v>
      </c>
      <c r="F8840" s="30" t="s">
        <v>37793</v>
      </c>
    </row>
    <row r="8841" spans="1:6" ht="43.2" hidden="1" x14ac:dyDescent="0.3">
      <c r="A8841" s="29">
        <v>20</v>
      </c>
      <c r="B8841" s="30" t="s">
        <v>37505</v>
      </c>
      <c r="C8841" s="29" t="s">
        <v>19498</v>
      </c>
      <c r="D8841" s="30" t="s">
        <v>37790</v>
      </c>
      <c r="E8841" s="29" t="s">
        <v>19506</v>
      </c>
      <c r="F8841" s="30" t="s">
        <v>37794</v>
      </c>
    </row>
    <row r="8842" spans="1:6" ht="43.2" hidden="1" x14ac:dyDescent="0.3">
      <c r="A8842" s="29">
        <v>20</v>
      </c>
      <c r="B8842" s="30" t="s">
        <v>37505</v>
      </c>
      <c r="C8842" s="29" t="s">
        <v>19498</v>
      </c>
      <c r="D8842" s="30" t="s">
        <v>37790</v>
      </c>
      <c r="E8842" s="29" t="s">
        <v>19508</v>
      </c>
      <c r="F8842" s="30" t="s">
        <v>37795</v>
      </c>
    </row>
    <row r="8843" spans="1:6" ht="43.2" hidden="1" x14ac:dyDescent="0.3">
      <c r="A8843" s="29">
        <v>20</v>
      </c>
      <c r="B8843" s="30" t="s">
        <v>37505</v>
      </c>
      <c r="C8843" s="29" t="s">
        <v>19498</v>
      </c>
      <c r="D8843" s="30" t="s">
        <v>37790</v>
      </c>
      <c r="E8843" s="29" t="s">
        <v>19510</v>
      </c>
      <c r="F8843" s="30" t="s">
        <v>37796</v>
      </c>
    </row>
    <row r="8844" spans="1:6" ht="57.6" hidden="1" x14ac:dyDescent="0.3">
      <c r="A8844" s="29">
        <v>20</v>
      </c>
      <c r="B8844" s="30" t="s">
        <v>37505</v>
      </c>
      <c r="C8844" s="29" t="s">
        <v>19498</v>
      </c>
      <c r="D8844" s="30" t="s">
        <v>37790</v>
      </c>
      <c r="E8844" s="29" t="s">
        <v>19512</v>
      </c>
      <c r="F8844" s="30" t="s">
        <v>37797</v>
      </c>
    </row>
    <row r="8845" spans="1:6" ht="43.2" hidden="1" x14ac:dyDescent="0.3">
      <c r="A8845" s="29">
        <v>20</v>
      </c>
      <c r="B8845" s="30" t="s">
        <v>37505</v>
      </c>
      <c r="C8845" s="29" t="s">
        <v>19498</v>
      </c>
      <c r="D8845" s="30" t="s">
        <v>37790</v>
      </c>
      <c r="E8845" s="29" t="s">
        <v>19514</v>
      </c>
      <c r="F8845" s="30" t="s">
        <v>37798</v>
      </c>
    </row>
    <row r="8846" spans="1:6" ht="43.2" hidden="1" x14ac:dyDescent="0.3">
      <c r="A8846" s="29">
        <v>20</v>
      </c>
      <c r="B8846" s="30" t="s">
        <v>37505</v>
      </c>
      <c r="C8846" s="29" t="s">
        <v>19498</v>
      </c>
      <c r="D8846" s="30" t="s">
        <v>37790</v>
      </c>
      <c r="E8846" s="29" t="s">
        <v>19516</v>
      </c>
      <c r="F8846" s="30" t="s">
        <v>37799</v>
      </c>
    </row>
    <row r="8847" spans="1:6" ht="43.2" hidden="1" x14ac:dyDescent="0.3">
      <c r="A8847" s="29">
        <v>20</v>
      </c>
      <c r="B8847" s="30" t="s">
        <v>37505</v>
      </c>
      <c r="C8847" s="29" t="s">
        <v>19518</v>
      </c>
      <c r="D8847" s="30" t="s">
        <v>37800</v>
      </c>
      <c r="E8847" s="29" t="s">
        <v>19520</v>
      </c>
      <c r="F8847" s="30" t="s">
        <v>37801</v>
      </c>
    </row>
    <row r="8848" spans="1:6" ht="43.2" hidden="1" x14ac:dyDescent="0.3">
      <c r="A8848" s="29">
        <v>20</v>
      </c>
      <c r="B8848" s="30" t="s">
        <v>37505</v>
      </c>
      <c r="C8848" s="29" t="s">
        <v>19518</v>
      </c>
      <c r="D8848" s="30" t="s">
        <v>37800</v>
      </c>
      <c r="E8848" s="29" t="s">
        <v>19522</v>
      </c>
      <c r="F8848" s="30" t="s">
        <v>37802</v>
      </c>
    </row>
    <row r="8849" spans="1:6" ht="43.2" hidden="1" x14ac:dyDescent="0.3">
      <c r="A8849" s="29">
        <v>20</v>
      </c>
      <c r="B8849" s="30" t="s">
        <v>37505</v>
      </c>
      <c r="C8849" s="29" t="s">
        <v>19518</v>
      </c>
      <c r="D8849" s="30" t="s">
        <v>37800</v>
      </c>
      <c r="E8849" s="29" t="s">
        <v>19524</v>
      </c>
      <c r="F8849" s="30" t="s">
        <v>37803</v>
      </c>
    </row>
    <row r="8850" spans="1:6" ht="43.2" hidden="1" x14ac:dyDescent="0.3">
      <c r="A8850" s="29">
        <v>20</v>
      </c>
      <c r="B8850" s="30" t="s">
        <v>37505</v>
      </c>
      <c r="C8850" s="29" t="s">
        <v>19518</v>
      </c>
      <c r="D8850" s="30" t="s">
        <v>37800</v>
      </c>
      <c r="E8850" s="29" t="s">
        <v>19526</v>
      </c>
      <c r="F8850" s="30" t="s">
        <v>37804</v>
      </c>
    </row>
    <row r="8851" spans="1:6" ht="43.2" hidden="1" x14ac:dyDescent="0.3">
      <c r="A8851" s="29">
        <v>20</v>
      </c>
      <c r="B8851" s="30" t="s">
        <v>37505</v>
      </c>
      <c r="C8851" s="29" t="s">
        <v>19518</v>
      </c>
      <c r="D8851" s="30" t="s">
        <v>37800</v>
      </c>
      <c r="E8851" s="29" t="s">
        <v>19528</v>
      </c>
      <c r="F8851" s="30" t="s">
        <v>37805</v>
      </c>
    </row>
    <row r="8852" spans="1:6" ht="43.2" hidden="1" x14ac:dyDescent="0.3">
      <c r="A8852" s="29">
        <v>20</v>
      </c>
      <c r="B8852" s="30" t="s">
        <v>37505</v>
      </c>
      <c r="C8852" s="29" t="s">
        <v>19518</v>
      </c>
      <c r="D8852" s="30" t="s">
        <v>37800</v>
      </c>
      <c r="E8852" s="29" t="s">
        <v>19530</v>
      </c>
      <c r="F8852" s="30" t="s">
        <v>37806</v>
      </c>
    </row>
    <row r="8853" spans="1:6" ht="43.2" hidden="1" x14ac:dyDescent="0.3">
      <c r="A8853" s="29">
        <v>20</v>
      </c>
      <c r="B8853" s="30" t="s">
        <v>37505</v>
      </c>
      <c r="C8853" s="29" t="s">
        <v>19518</v>
      </c>
      <c r="D8853" s="30" t="s">
        <v>37800</v>
      </c>
      <c r="E8853" s="29" t="s">
        <v>19532</v>
      </c>
      <c r="F8853" s="30" t="s">
        <v>37807</v>
      </c>
    </row>
    <row r="8854" spans="1:6" ht="43.2" hidden="1" x14ac:dyDescent="0.3">
      <c r="A8854" s="29">
        <v>20</v>
      </c>
      <c r="B8854" s="30" t="s">
        <v>37505</v>
      </c>
      <c r="C8854" s="29" t="s">
        <v>19518</v>
      </c>
      <c r="D8854" s="30" t="s">
        <v>37800</v>
      </c>
      <c r="E8854" s="29" t="s">
        <v>19534</v>
      </c>
      <c r="F8854" s="30" t="s">
        <v>37808</v>
      </c>
    </row>
    <row r="8855" spans="1:6" ht="43.2" hidden="1" x14ac:dyDescent="0.3">
      <c r="A8855" s="29">
        <v>20</v>
      </c>
      <c r="B8855" s="30" t="s">
        <v>37505</v>
      </c>
      <c r="C8855" s="29" t="s">
        <v>19518</v>
      </c>
      <c r="D8855" s="30" t="s">
        <v>37800</v>
      </c>
      <c r="E8855" s="29" t="s">
        <v>19536</v>
      </c>
      <c r="F8855" s="30" t="s">
        <v>37809</v>
      </c>
    </row>
    <row r="8856" spans="1:6" ht="43.2" hidden="1" x14ac:dyDescent="0.3">
      <c r="A8856" s="29">
        <v>20</v>
      </c>
      <c r="B8856" s="30" t="s">
        <v>37505</v>
      </c>
      <c r="C8856" s="29" t="s">
        <v>19538</v>
      </c>
      <c r="D8856" s="30" t="s">
        <v>37810</v>
      </c>
      <c r="E8856" s="29" t="s">
        <v>19540</v>
      </c>
      <c r="F8856" s="30" t="s">
        <v>37811</v>
      </c>
    </row>
    <row r="8857" spans="1:6" ht="43.2" hidden="1" x14ac:dyDescent="0.3">
      <c r="A8857" s="29">
        <v>20</v>
      </c>
      <c r="B8857" s="30" t="s">
        <v>37505</v>
      </c>
      <c r="C8857" s="29" t="s">
        <v>19538</v>
      </c>
      <c r="D8857" s="30" t="s">
        <v>37810</v>
      </c>
      <c r="E8857" s="29" t="s">
        <v>19542</v>
      </c>
      <c r="F8857" s="30" t="s">
        <v>37812</v>
      </c>
    </row>
    <row r="8858" spans="1:6" ht="43.2" hidden="1" x14ac:dyDescent="0.3">
      <c r="A8858" s="29">
        <v>20</v>
      </c>
      <c r="B8858" s="30" t="s">
        <v>37505</v>
      </c>
      <c r="C8858" s="29" t="s">
        <v>19538</v>
      </c>
      <c r="D8858" s="30" t="s">
        <v>37810</v>
      </c>
      <c r="E8858" s="29" t="s">
        <v>19544</v>
      </c>
      <c r="F8858" s="30" t="s">
        <v>37813</v>
      </c>
    </row>
    <row r="8859" spans="1:6" ht="43.2" hidden="1" x14ac:dyDescent="0.3">
      <c r="A8859" s="29">
        <v>20</v>
      </c>
      <c r="B8859" s="30" t="s">
        <v>37505</v>
      </c>
      <c r="C8859" s="29" t="s">
        <v>19538</v>
      </c>
      <c r="D8859" s="30" t="s">
        <v>37810</v>
      </c>
      <c r="E8859" s="29" t="s">
        <v>19546</v>
      </c>
      <c r="F8859" s="30" t="s">
        <v>37814</v>
      </c>
    </row>
    <row r="8860" spans="1:6" ht="43.2" hidden="1" x14ac:dyDescent="0.3">
      <c r="A8860" s="29">
        <v>20</v>
      </c>
      <c r="B8860" s="30" t="s">
        <v>37505</v>
      </c>
      <c r="C8860" s="29" t="s">
        <v>19538</v>
      </c>
      <c r="D8860" s="30" t="s">
        <v>37810</v>
      </c>
      <c r="E8860" s="29" t="s">
        <v>19548</v>
      </c>
      <c r="F8860" s="30" t="s">
        <v>37815</v>
      </c>
    </row>
    <row r="8861" spans="1:6" ht="43.2" hidden="1" x14ac:dyDescent="0.3">
      <c r="A8861" s="29">
        <v>20</v>
      </c>
      <c r="B8861" s="30" t="s">
        <v>37505</v>
      </c>
      <c r="C8861" s="29" t="s">
        <v>19538</v>
      </c>
      <c r="D8861" s="30" t="s">
        <v>37810</v>
      </c>
      <c r="E8861" s="29" t="s">
        <v>19550</v>
      </c>
      <c r="F8861" s="30" t="s">
        <v>37816</v>
      </c>
    </row>
    <row r="8862" spans="1:6" ht="43.2" hidden="1" x14ac:dyDescent="0.3">
      <c r="A8862" s="29">
        <v>20</v>
      </c>
      <c r="B8862" s="30" t="s">
        <v>37505</v>
      </c>
      <c r="C8862" s="29" t="s">
        <v>19538</v>
      </c>
      <c r="D8862" s="30" t="s">
        <v>37810</v>
      </c>
      <c r="E8862" s="29" t="s">
        <v>19552</v>
      </c>
      <c r="F8862" s="30" t="s">
        <v>37817</v>
      </c>
    </row>
    <row r="8863" spans="1:6" ht="43.2" hidden="1" x14ac:dyDescent="0.3">
      <c r="A8863" s="29">
        <v>20</v>
      </c>
      <c r="B8863" s="30" t="s">
        <v>37505</v>
      </c>
      <c r="C8863" s="29" t="s">
        <v>19538</v>
      </c>
      <c r="D8863" s="30" t="s">
        <v>37810</v>
      </c>
      <c r="E8863" s="29" t="s">
        <v>19554</v>
      </c>
      <c r="F8863" s="30" t="s">
        <v>37818</v>
      </c>
    </row>
    <row r="8864" spans="1:6" ht="43.2" hidden="1" x14ac:dyDescent="0.3">
      <c r="A8864" s="29">
        <v>20</v>
      </c>
      <c r="B8864" s="30" t="s">
        <v>37505</v>
      </c>
      <c r="C8864" s="29" t="s">
        <v>19538</v>
      </c>
      <c r="D8864" s="30" t="s">
        <v>37810</v>
      </c>
      <c r="E8864" s="29" t="s">
        <v>19556</v>
      </c>
      <c r="F8864" s="30" t="s">
        <v>37819</v>
      </c>
    </row>
    <row r="8865" spans="1:6" ht="43.2" hidden="1" x14ac:dyDescent="0.3">
      <c r="A8865" s="29">
        <v>20</v>
      </c>
      <c r="B8865" s="30" t="s">
        <v>37505</v>
      </c>
      <c r="C8865" s="29" t="s">
        <v>19558</v>
      </c>
      <c r="D8865" s="30" t="s">
        <v>37820</v>
      </c>
      <c r="E8865" s="29" t="s">
        <v>19560</v>
      </c>
      <c r="F8865" s="30" t="s">
        <v>37821</v>
      </c>
    </row>
    <row r="8866" spans="1:6" ht="43.2" hidden="1" x14ac:dyDescent="0.3">
      <c r="A8866" s="29">
        <v>20</v>
      </c>
      <c r="B8866" s="30" t="s">
        <v>37505</v>
      </c>
      <c r="C8866" s="29" t="s">
        <v>19558</v>
      </c>
      <c r="D8866" s="30" t="s">
        <v>37820</v>
      </c>
      <c r="E8866" s="29" t="s">
        <v>19562</v>
      </c>
      <c r="F8866" s="30" t="s">
        <v>37822</v>
      </c>
    </row>
    <row r="8867" spans="1:6" ht="57.6" hidden="1" x14ac:dyDescent="0.3">
      <c r="A8867" s="29">
        <v>20</v>
      </c>
      <c r="B8867" s="30" t="s">
        <v>37505</v>
      </c>
      <c r="C8867" s="29" t="s">
        <v>19558</v>
      </c>
      <c r="D8867" s="30" t="s">
        <v>37820</v>
      </c>
      <c r="E8867" s="29" t="s">
        <v>19564</v>
      </c>
      <c r="F8867" s="30" t="s">
        <v>37823</v>
      </c>
    </row>
    <row r="8868" spans="1:6" ht="57.6" hidden="1" x14ac:dyDescent="0.3">
      <c r="A8868" s="29">
        <v>20</v>
      </c>
      <c r="B8868" s="30" t="s">
        <v>37505</v>
      </c>
      <c r="C8868" s="29" t="s">
        <v>19558</v>
      </c>
      <c r="D8868" s="30" t="s">
        <v>37820</v>
      </c>
      <c r="E8868" s="29" t="s">
        <v>19566</v>
      </c>
      <c r="F8868" s="30" t="s">
        <v>37824</v>
      </c>
    </row>
    <row r="8869" spans="1:6" ht="43.2" hidden="1" x14ac:dyDescent="0.3">
      <c r="A8869" s="29">
        <v>20</v>
      </c>
      <c r="B8869" s="30" t="s">
        <v>37505</v>
      </c>
      <c r="C8869" s="29" t="s">
        <v>19558</v>
      </c>
      <c r="D8869" s="30" t="s">
        <v>37820</v>
      </c>
      <c r="E8869" s="29" t="s">
        <v>19568</v>
      </c>
      <c r="F8869" s="30" t="s">
        <v>37825</v>
      </c>
    </row>
    <row r="8870" spans="1:6" ht="43.2" hidden="1" x14ac:dyDescent="0.3">
      <c r="A8870" s="29">
        <v>20</v>
      </c>
      <c r="B8870" s="30" t="s">
        <v>37505</v>
      </c>
      <c r="C8870" s="29" t="s">
        <v>19558</v>
      </c>
      <c r="D8870" s="30" t="s">
        <v>37820</v>
      </c>
      <c r="E8870" s="29" t="s">
        <v>19570</v>
      </c>
      <c r="F8870" s="30" t="s">
        <v>37826</v>
      </c>
    </row>
    <row r="8871" spans="1:6" ht="43.2" hidden="1" x14ac:dyDescent="0.3">
      <c r="A8871" s="29">
        <v>20</v>
      </c>
      <c r="B8871" s="30" t="s">
        <v>37505</v>
      </c>
      <c r="C8871" s="29" t="s">
        <v>19558</v>
      </c>
      <c r="D8871" s="30" t="s">
        <v>37820</v>
      </c>
      <c r="E8871" s="29" t="s">
        <v>19572</v>
      </c>
      <c r="F8871" s="30" t="s">
        <v>37827</v>
      </c>
    </row>
    <row r="8872" spans="1:6" ht="57.6" hidden="1" x14ac:dyDescent="0.3">
      <c r="A8872" s="29">
        <v>20</v>
      </c>
      <c r="B8872" s="30" t="s">
        <v>37505</v>
      </c>
      <c r="C8872" s="29" t="s">
        <v>19558</v>
      </c>
      <c r="D8872" s="30" t="s">
        <v>37820</v>
      </c>
      <c r="E8872" s="29" t="s">
        <v>19574</v>
      </c>
      <c r="F8872" s="30" t="s">
        <v>37828</v>
      </c>
    </row>
    <row r="8873" spans="1:6" ht="57.6" hidden="1" x14ac:dyDescent="0.3">
      <c r="A8873" s="29">
        <v>20</v>
      </c>
      <c r="B8873" s="30" t="s">
        <v>37505</v>
      </c>
      <c r="C8873" s="29" t="s">
        <v>19558</v>
      </c>
      <c r="D8873" s="30" t="s">
        <v>37820</v>
      </c>
      <c r="E8873" s="29" t="s">
        <v>19576</v>
      </c>
      <c r="F8873" s="30" t="s">
        <v>37829</v>
      </c>
    </row>
    <row r="8874" spans="1:6" ht="43.2" hidden="1" x14ac:dyDescent="0.3">
      <c r="A8874" s="29">
        <v>20</v>
      </c>
      <c r="B8874" s="30" t="s">
        <v>37505</v>
      </c>
      <c r="C8874" s="29" t="s">
        <v>19578</v>
      </c>
      <c r="D8874" s="30" t="s">
        <v>37830</v>
      </c>
      <c r="E8874" s="29" t="s">
        <v>19580</v>
      </c>
      <c r="F8874" s="30" t="s">
        <v>37831</v>
      </c>
    </row>
    <row r="8875" spans="1:6" ht="43.2" hidden="1" x14ac:dyDescent="0.3">
      <c r="A8875" s="29">
        <v>20</v>
      </c>
      <c r="B8875" s="30" t="s">
        <v>37505</v>
      </c>
      <c r="C8875" s="29" t="s">
        <v>19578</v>
      </c>
      <c r="D8875" s="30" t="s">
        <v>37830</v>
      </c>
      <c r="E8875" s="29" t="s">
        <v>19582</v>
      </c>
      <c r="F8875" s="30" t="s">
        <v>37832</v>
      </c>
    </row>
    <row r="8876" spans="1:6" ht="57.6" hidden="1" x14ac:dyDescent="0.3">
      <c r="A8876" s="29">
        <v>20</v>
      </c>
      <c r="B8876" s="30" t="s">
        <v>37505</v>
      </c>
      <c r="C8876" s="29" t="s">
        <v>19578</v>
      </c>
      <c r="D8876" s="30" t="s">
        <v>37830</v>
      </c>
      <c r="E8876" s="29" t="s">
        <v>19584</v>
      </c>
      <c r="F8876" s="30" t="s">
        <v>37833</v>
      </c>
    </row>
    <row r="8877" spans="1:6" ht="57.6" hidden="1" x14ac:dyDescent="0.3">
      <c r="A8877" s="29">
        <v>20</v>
      </c>
      <c r="B8877" s="30" t="s">
        <v>37505</v>
      </c>
      <c r="C8877" s="29" t="s">
        <v>19578</v>
      </c>
      <c r="D8877" s="30" t="s">
        <v>37830</v>
      </c>
      <c r="E8877" s="29" t="s">
        <v>19586</v>
      </c>
      <c r="F8877" s="30" t="s">
        <v>37834</v>
      </c>
    </row>
    <row r="8878" spans="1:6" ht="43.2" hidden="1" x14ac:dyDescent="0.3">
      <c r="A8878" s="29">
        <v>20</v>
      </c>
      <c r="B8878" s="30" t="s">
        <v>37505</v>
      </c>
      <c r="C8878" s="29" t="s">
        <v>19578</v>
      </c>
      <c r="D8878" s="30" t="s">
        <v>37830</v>
      </c>
      <c r="E8878" s="29" t="s">
        <v>19588</v>
      </c>
      <c r="F8878" s="30" t="s">
        <v>37835</v>
      </c>
    </row>
    <row r="8879" spans="1:6" ht="43.2" hidden="1" x14ac:dyDescent="0.3">
      <c r="A8879" s="29">
        <v>20</v>
      </c>
      <c r="B8879" s="30" t="s">
        <v>37505</v>
      </c>
      <c r="C8879" s="29" t="s">
        <v>19578</v>
      </c>
      <c r="D8879" s="30" t="s">
        <v>37830</v>
      </c>
      <c r="E8879" s="29" t="s">
        <v>19590</v>
      </c>
      <c r="F8879" s="30" t="s">
        <v>37836</v>
      </c>
    </row>
    <row r="8880" spans="1:6" ht="43.2" hidden="1" x14ac:dyDescent="0.3">
      <c r="A8880" s="29">
        <v>20</v>
      </c>
      <c r="B8880" s="30" t="s">
        <v>37505</v>
      </c>
      <c r="C8880" s="29" t="s">
        <v>19578</v>
      </c>
      <c r="D8880" s="30" t="s">
        <v>37830</v>
      </c>
      <c r="E8880" s="29" t="s">
        <v>19592</v>
      </c>
      <c r="F8880" s="30" t="s">
        <v>37837</v>
      </c>
    </row>
    <row r="8881" spans="1:6" ht="43.2" hidden="1" x14ac:dyDescent="0.3">
      <c r="A8881" s="29">
        <v>20</v>
      </c>
      <c r="B8881" s="30" t="s">
        <v>37505</v>
      </c>
      <c r="C8881" s="29" t="s">
        <v>19578</v>
      </c>
      <c r="D8881" s="30" t="s">
        <v>37830</v>
      </c>
      <c r="E8881" s="29" t="s">
        <v>19594</v>
      </c>
      <c r="F8881" s="30" t="s">
        <v>37838</v>
      </c>
    </row>
    <row r="8882" spans="1:6" ht="57.6" hidden="1" x14ac:dyDescent="0.3">
      <c r="A8882" s="29">
        <v>20</v>
      </c>
      <c r="B8882" s="30" t="s">
        <v>37505</v>
      </c>
      <c r="C8882" s="29" t="s">
        <v>19578</v>
      </c>
      <c r="D8882" s="30" t="s">
        <v>37830</v>
      </c>
      <c r="E8882" s="29" t="s">
        <v>19596</v>
      </c>
      <c r="F8882" s="30" t="s">
        <v>37839</v>
      </c>
    </row>
    <row r="8883" spans="1:6" ht="43.2" hidden="1" x14ac:dyDescent="0.3">
      <c r="A8883" s="29">
        <v>20</v>
      </c>
      <c r="B8883" s="30" t="s">
        <v>37505</v>
      </c>
      <c r="C8883" s="29" t="s">
        <v>19598</v>
      </c>
      <c r="D8883" s="30" t="s">
        <v>37840</v>
      </c>
      <c r="E8883" s="29" t="s">
        <v>19600</v>
      </c>
      <c r="F8883" s="30" t="s">
        <v>37841</v>
      </c>
    </row>
    <row r="8884" spans="1:6" ht="43.2" hidden="1" x14ac:dyDescent="0.3">
      <c r="A8884" s="29">
        <v>20</v>
      </c>
      <c r="B8884" s="30" t="s">
        <v>37505</v>
      </c>
      <c r="C8884" s="29" t="s">
        <v>19598</v>
      </c>
      <c r="D8884" s="30" t="s">
        <v>37840</v>
      </c>
      <c r="E8884" s="29" t="s">
        <v>19602</v>
      </c>
      <c r="F8884" s="30" t="s">
        <v>37842</v>
      </c>
    </row>
    <row r="8885" spans="1:6" ht="57.6" hidden="1" x14ac:dyDescent="0.3">
      <c r="A8885" s="29">
        <v>20</v>
      </c>
      <c r="B8885" s="30" t="s">
        <v>37505</v>
      </c>
      <c r="C8885" s="29" t="s">
        <v>19598</v>
      </c>
      <c r="D8885" s="30" t="s">
        <v>37840</v>
      </c>
      <c r="E8885" s="29" t="s">
        <v>19604</v>
      </c>
      <c r="F8885" s="30" t="s">
        <v>37843</v>
      </c>
    </row>
    <row r="8886" spans="1:6" ht="57.6" hidden="1" x14ac:dyDescent="0.3">
      <c r="A8886" s="29">
        <v>20</v>
      </c>
      <c r="B8886" s="30" t="s">
        <v>37505</v>
      </c>
      <c r="C8886" s="29" t="s">
        <v>19598</v>
      </c>
      <c r="D8886" s="30" t="s">
        <v>37840</v>
      </c>
      <c r="E8886" s="29" t="s">
        <v>19606</v>
      </c>
      <c r="F8886" s="30" t="s">
        <v>37844</v>
      </c>
    </row>
    <row r="8887" spans="1:6" ht="43.2" hidden="1" x14ac:dyDescent="0.3">
      <c r="A8887" s="29">
        <v>20</v>
      </c>
      <c r="B8887" s="30" t="s">
        <v>37505</v>
      </c>
      <c r="C8887" s="29" t="s">
        <v>19598</v>
      </c>
      <c r="D8887" s="30" t="s">
        <v>37840</v>
      </c>
      <c r="E8887" s="29" t="s">
        <v>19608</v>
      </c>
      <c r="F8887" s="30" t="s">
        <v>37845</v>
      </c>
    </row>
    <row r="8888" spans="1:6" ht="43.2" hidden="1" x14ac:dyDescent="0.3">
      <c r="A8888" s="29">
        <v>20</v>
      </c>
      <c r="B8888" s="30" t="s">
        <v>37505</v>
      </c>
      <c r="C8888" s="29" t="s">
        <v>19598</v>
      </c>
      <c r="D8888" s="30" t="s">
        <v>37840</v>
      </c>
      <c r="E8888" s="29" t="s">
        <v>19610</v>
      </c>
      <c r="F8888" s="30" t="s">
        <v>37846</v>
      </c>
    </row>
    <row r="8889" spans="1:6" ht="43.2" hidden="1" x14ac:dyDescent="0.3">
      <c r="A8889" s="29">
        <v>20</v>
      </c>
      <c r="B8889" s="30" t="s">
        <v>37505</v>
      </c>
      <c r="C8889" s="29" t="s">
        <v>19598</v>
      </c>
      <c r="D8889" s="30" t="s">
        <v>37840</v>
      </c>
      <c r="E8889" s="29" t="s">
        <v>19612</v>
      </c>
      <c r="F8889" s="30" t="s">
        <v>37847</v>
      </c>
    </row>
    <row r="8890" spans="1:6" ht="57.6" hidden="1" x14ac:dyDescent="0.3">
      <c r="A8890" s="29">
        <v>20</v>
      </c>
      <c r="B8890" s="30" t="s">
        <v>37505</v>
      </c>
      <c r="C8890" s="29" t="s">
        <v>19598</v>
      </c>
      <c r="D8890" s="30" t="s">
        <v>37840</v>
      </c>
      <c r="E8890" s="29" t="s">
        <v>19614</v>
      </c>
      <c r="F8890" s="30" t="s">
        <v>37848</v>
      </c>
    </row>
    <row r="8891" spans="1:6" ht="57.6" hidden="1" x14ac:dyDescent="0.3">
      <c r="A8891" s="29">
        <v>20</v>
      </c>
      <c r="B8891" s="30" t="s">
        <v>37505</v>
      </c>
      <c r="C8891" s="29" t="s">
        <v>19598</v>
      </c>
      <c r="D8891" s="30" t="s">
        <v>37840</v>
      </c>
      <c r="E8891" s="29" t="s">
        <v>19616</v>
      </c>
      <c r="F8891" s="30" t="s">
        <v>37849</v>
      </c>
    </row>
    <row r="8892" spans="1:6" ht="43.2" hidden="1" x14ac:dyDescent="0.3">
      <c r="A8892" s="29">
        <v>20</v>
      </c>
      <c r="B8892" s="30" t="s">
        <v>37505</v>
      </c>
      <c r="C8892" s="29" t="s">
        <v>19618</v>
      </c>
      <c r="D8892" s="30" t="s">
        <v>37850</v>
      </c>
      <c r="E8892" s="29" t="s">
        <v>19620</v>
      </c>
      <c r="F8892" s="30" t="s">
        <v>37851</v>
      </c>
    </row>
    <row r="8893" spans="1:6" ht="43.2" hidden="1" x14ac:dyDescent="0.3">
      <c r="A8893" s="29">
        <v>20</v>
      </c>
      <c r="B8893" s="30" t="s">
        <v>37505</v>
      </c>
      <c r="C8893" s="29" t="s">
        <v>19618</v>
      </c>
      <c r="D8893" s="30" t="s">
        <v>37850</v>
      </c>
      <c r="E8893" s="29" t="s">
        <v>19622</v>
      </c>
      <c r="F8893" s="30" t="s">
        <v>37852</v>
      </c>
    </row>
    <row r="8894" spans="1:6" ht="43.2" hidden="1" x14ac:dyDescent="0.3">
      <c r="A8894" s="29">
        <v>20</v>
      </c>
      <c r="B8894" s="30" t="s">
        <v>37505</v>
      </c>
      <c r="C8894" s="29" t="s">
        <v>19618</v>
      </c>
      <c r="D8894" s="30" t="s">
        <v>37850</v>
      </c>
      <c r="E8894" s="29" t="s">
        <v>19624</v>
      </c>
      <c r="F8894" s="30" t="s">
        <v>37853</v>
      </c>
    </row>
    <row r="8895" spans="1:6" ht="43.2" hidden="1" x14ac:dyDescent="0.3">
      <c r="A8895" s="29">
        <v>20</v>
      </c>
      <c r="B8895" s="30" t="s">
        <v>37505</v>
      </c>
      <c r="C8895" s="29" t="s">
        <v>19618</v>
      </c>
      <c r="D8895" s="30" t="s">
        <v>37850</v>
      </c>
      <c r="E8895" s="29" t="s">
        <v>19626</v>
      </c>
      <c r="F8895" s="30" t="s">
        <v>37854</v>
      </c>
    </row>
    <row r="8896" spans="1:6" ht="43.2" hidden="1" x14ac:dyDescent="0.3">
      <c r="A8896" s="29">
        <v>20</v>
      </c>
      <c r="B8896" s="30" t="s">
        <v>37505</v>
      </c>
      <c r="C8896" s="29" t="s">
        <v>19618</v>
      </c>
      <c r="D8896" s="30" t="s">
        <v>37850</v>
      </c>
      <c r="E8896" s="29" t="s">
        <v>19628</v>
      </c>
      <c r="F8896" s="30" t="s">
        <v>37855</v>
      </c>
    </row>
    <row r="8897" spans="1:6" ht="43.2" hidden="1" x14ac:dyDescent="0.3">
      <c r="A8897" s="29">
        <v>20</v>
      </c>
      <c r="B8897" s="30" t="s">
        <v>37505</v>
      </c>
      <c r="C8897" s="29" t="s">
        <v>19618</v>
      </c>
      <c r="D8897" s="30" t="s">
        <v>37850</v>
      </c>
      <c r="E8897" s="29" t="s">
        <v>19630</v>
      </c>
      <c r="F8897" s="30" t="s">
        <v>37856</v>
      </c>
    </row>
    <row r="8898" spans="1:6" ht="43.2" hidden="1" x14ac:dyDescent="0.3">
      <c r="A8898" s="29">
        <v>20</v>
      </c>
      <c r="B8898" s="30" t="s">
        <v>37505</v>
      </c>
      <c r="C8898" s="29" t="s">
        <v>19618</v>
      </c>
      <c r="D8898" s="30" t="s">
        <v>37850</v>
      </c>
      <c r="E8898" s="29" t="s">
        <v>19632</v>
      </c>
      <c r="F8898" s="30" t="s">
        <v>37857</v>
      </c>
    </row>
    <row r="8899" spans="1:6" ht="43.2" hidden="1" x14ac:dyDescent="0.3">
      <c r="A8899" s="29">
        <v>20</v>
      </c>
      <c r="B8899" s="30" t="s">
        <v>37505</v>
      </c>
      <c r="C8899" s="29" t="s">
        <v>19618</v>
      </c>
      <c r="D8899" s="30" t="s">
        <v>37850</v>
      </c>
      <c r="E8899" s="29" t="s">
        <v>19634</v>
      </c>
      <c r="F8899" s="30" t="s">
        <v>37858</v>
      </c>
    </row>
    <row r="8900" spans="1:6" ht="43.2" hidden="1" x14ac:dyDescent="0.3">
      <c r="A8900" s="29">
        <v>20</v>
      </c>
      <c r="B8900" s="30" t="s">
        <v>37505</v>
      </c>
      <c r="C8900" s="29" t="s">
        <v>19618</v>
      </c>
      <c r="D8900" s="30" t="s">
        <v>37850</v>
      </c>
      <c r="E8900" s="29" t="s">
        <v>19636</v>
      </c>
      <c r="F8900" s="30" t="s">
        <v>37859</v>
      </c>
    </row>
    <row r="8901" spans="1:6" ht="43.2" hidden="1" x14ac:dyDescent="0.3">
      <c r="A8901" s="29">
        <v>20</v>
      </c>
      <c r="B8901" s="30" t="s">
        <v>37505</v>
      </c>
      <c r="C8901" s="29" t="s">
        <v>19638</v>
      </c>
      <c r="D8901" s="30" t="s">
        <v>37860</v>
      </c>
      <c r="E8901" s="29" t="s">
        <v>19640</v>
      </c>
      <c r="F8901" s="30" t="s">
        <v>37861</v>
      </c>
    </row>
    <row r="8902" spans="1:6" ht="43.2" hidden="1" x14ac:dyDescent="0.3">
      <c r="A8902" s="29">
        <v>20</v>
      </c>
      <c r="B8902" s="30" t="s">
        <v>37505</v>
      </c>
      <c r="C8902" s="29" t="s">
        <v>19638</v>
      </c>
      <c r="D8902" s="30" t="s">
        <v>37860</v>
      </c>
      <c r="E8902" s="29" t="s">
        <v>19642</v>
      </c>
      <c r="F8902" s="30" t="s">
        <v>37862</v>
      </c>
    </row>
    <row r="8903" spans="1:6" ht="43.2" hidden="1" x14ac:dyDescent="0.3">
      <c r="A8903" s="29">
        <v>20</v>
      </c>
      <c r="B8903" s="30" t="s">
        <v>37505</v>
      </c>
      <c r="C8903" s="29" t="s">
        <v>19638</v>
      </c>
      <c r="D8903" s="30" t="s">
        <v>37860</v>
      </c>
      <c r="E8903" s="29" t="s">
        <v>19644</v>
      </c>
      <c r="F8903" s="30" t="s">
        <v>37863</v>
      </c>
    </row>
    <row r="8904" spans="1:6" ht="43.2" hidden="1" x14ac:dyDescent="0.3">
      <c r="A8904" s="29">
        <v>20</v>
      </c>
      <c r="B8904" s="30" t="s">
        <v>37505</v>
      </c>
      <c r="C8904" s="29" t="s">
        <v>19638</v>
      </c>
      <c r="D8904" s="30" t="s">
        <v>37860</v>
      </c>
      <c r="E8904" s="29" t="s">
        <v>19646</v>
      </c>
      <c r="F8904" s="30" t="s">
        <v>37864</v>
      </c>
    </row>
    <row r="8905" spans="1:6" ht="43.2" hidden="1" x14ac:dyDescent="0.3">
      <c r="A8905" s="29">
        <v>20</v>
      </c>
      <c r="B8905" s="30" t="s">
        <v>37505</v>
      </c>
      <c r="C8905" s="29" t="s">
        <v>19638</v>
      </c>
      <c r="D8905" s="30" t="s">
        <v>37860</v>
      </c>
      <c r="E8905" s="29" t="s">
        <v>19648</v>
      </c>
      <c r="F8905" s="30" t="s">
        <v>37865</v>
      </c>
    </row>
    <row r="8906" spans="1:6" ht="43.2" hidden="1" x14ac:dyDescent="0.3">
      <c r="A8906" s="29">
        <v>20</v>
      </c>
      <c r="B8906" s="30" t="s">
        <v>37505</v>
      </c>
      <c r="C8906" s="29" t="s">
        <v>19638</v>
      </c>
      <c r="D8906" s="30" t="s">
        <v>37860</v>
      </c>
      <c r="E8906" s="29" t="s">
        <v>19650</v>
      </c>
      <c r="F8906" s="30" t="s">
        <v>37866</v>
      </c>
    </row>
    <row r="8907" spans="1:6" ht="43.2" hidden="1" x14ac:dyDescent="0.3">
      <c r="A8907" s="29">
        <v>20</v>
      </c>
      <c r="B8907" s="30" t="s">
        <v>37505</v>
      </c>
      <c r="C8907" s="29" t="s">
        <v>19638</v>
      </c>
      <c r="D8907" s="30" t="s">
        <v>37860</v>
      </c>
      <c r="E8907" s="29" t="s">
        <v>19652</v>
      </c>
      <c r="F8907" s="30" t="s">
        <v>37867</v>
      </c>
    </row>
    <row r="8908" spans="1:6" ht="43.2" hidden="1" x14ac:dyDescent="0.3">
      <c r="A8908" s="29">
        <v>20</v>
      </c>
      <c r="B8908" s="30" t="s">
        <v>37505</v>
      </c>
      <c r="C8908" s="29" t="s">
        <v>19638</v>
      </c>
      <c r="D8908" s="30" t="s">
        <v>37860</v>
      </c>
      <c r="E8908" s="29" t="s">
        <v>19654</v>
      </c>
      <c r="F8908" s="30" t="s">
        <v>37868</v>
      </c>
    </row>
    <row r="8909" spans="1:6" ht="43.2" hidden="1" x14ac:dyDescent="0.3">
      <c r="A8909" s="29">
        <v>20</v>
      </c>
      <c r="B8909" s="30" t="s">
        <v>37505</v>
      </c>
      <c r="C8909" s="29" t="s">
        <v>19638</v>
      </c>
      <c r="D8909" s="30" t="s">
        <v>37860</v>
      </c>
      <c r="E8909" s="29" t="s">
        <v>19656</v>
      </c>
      <c r="F8909" s="30" t="s">
        <v>37869</v>
      </c>
    </row>
    <row r="8910" spans="1:6" ht="43.2" hidden="1" x14ac:dyDescent="0.3">
      <c r="A8910" s="29">
        <v>20</v>
      </c>
      <c r="B8910" s="30" t="s">
        <v>37505</v>
      </c>
      <c r="C8910" s="29" t="s">
        <v>19658</v>
      </c>
      <c r="D8910" s="30" t="s">
        <v>37870</v>
      </c>
      <c r="E8910" s="29" t="s">
        <v>19660</v>
      </c>
      <c r="F8910" s="30" t="s">
        <v>37871</v>
      </c>
    </row>
    <row r="8911" spans="1:6" ht="43.2" hidden="1" x14ac:dyDescent="0.3">
      <c r="A8911" s="29">
        <v>20</v>
      </c>
      <c r="B8911" s="30" t="s">
        <v>37505</v>
      </c>
      <c r="C8911" s="29" t="s">
        <v>19658</v>
      </c>
      <c r="D8911" s="30" t="s">
        <v>37870</v>
      </c>
      <c r="E8911" s="29" t="s">
        <v>19662</v>
      </c>
      <c r="F8911" s="30" t="s">
        <v>37872</v>
      </c>
    </row>
    <row r="8912" spans="1:6" ht="43.2" hidden="1" x14ac:dyDescent="0.3">
      <c r="A8912" s="29">
        <v>20</v>
      </c>
      <c r="B8912" s="30" t="s">
        <v>37505</v>
      </c>
      <c r="C8912" s="29" t="s">
        <v>19658</v>
      </c>
      <c r="D8912" s="30" t="s">
        <v>37870</v>
      </c>
      <c r="E8912" s="29" t="s">
        <v>19664</v>
      </c>
      <c r="F8912" s="30" t="s">
        <v>37873</v>
      </c>
    </row>
    <row r="8913" spans="1:6" ht="43.2" hidden="1" x14ac:dyDescent="0.3">
      <c r="A8913" s="29">
        <v>20</v>
      </c>
      <c r="B8913" s="30" t="s">
        <v>37505</v>
      </c>
      <c r="C8913" s="29" t="s">
        <v>19658</v>
      </c>
      <c r="D8913" s="30" t="s">
        <v>37870</v>
      </c>
      <c r="E8913" s="29" t="s">
        <v>19666</v>
      </c>
      <c r="F8913" s="30" t="s">
        <v>37874</v>
      </c>
    </row>
    <row r="8914" spans="1:6" ht="43.2" hidden="1" x14ac:dyDescent="0.3">
      <c r="A8914" s="29">
        <v>20</v>
      </c>
      <c r="B8914" s="30" t="s">
        <v>37505</v>
      </c>
      <c r="C8914" s="29" t="s">
        <v>19658</v>
      </c>
      <c r="D8914" s="30" t="s">
        <v>37870</v>
      </c>
      <c r="E8914" s="29" t="s">
        <v>19668</v>
      </c>
      <c r="F8914" s="30" t="s">
        <v>37875</v>
      </c>
    </row>
    <row r="8915" spans="1:6" ht="43.2" hidden="1" x14ac:dyDescent="0.3">
      <c r="A8915" s="29">
        <v>20</v>
      </c>
      <c r="B8915" s="30" t="s">
        <v>37505</v>
      </c>
      <c r="C8915" s="29" t="s">
        <v>19658</v>
      </c>
      <c r="D8915" s="30" t="s">
        <v>37870</v>
      </c>
      <c r="E8915" s="29" t="s">
        <v>19670</v>
      </c>
      <c r="F8915" s="30" t="s">
        <v>37876</v>
      </c>
    </row>
    <row r="8916" spans="1:6" ht="43.2" hidden="1" x14ac:dyDescent="0.3">
      <c r="A8916" s="29">
        <v>20</v>
      </c>
      <c r="B8916" s="30" t="s">
        <v>37505</v>
      </c>
      <c r="C8916" s="29" t="s">
        <v>19658</v>
      </c>
      <c r="D8916" s="30" t="s">
        <v>37870</v>
      </c>
      <c r="E8916" s="29" t="s">
        <v>19672</v>
      </c>
      <c r="F8916" s="30" t="s">
        <v>37877</v>
      </c>
    </row>
    <row r="8917" spans="1:6" ht="43.2" hidden="1" x14ac:dyDescent="0.3">
      <c r="A8917" s="29">
        <v>20</v>
      </c>
      <c r="B8917" s="30" t="s">
        <v>37505</v>
      </c>
      <c r="C8917" s="29" t="s">
        <v>19658</v>
      </c>
      <c r="D8917" s="30" t="s">
        <v>37870</v>
      </c>
      <c r="E8917" s="29" t="s">
        <v>19674</v>
      </c>
      <c r="F8917" s="30" t="s">
        <v>37878</v>
      </c>
    </row>
    <row r="8918" spans="1:6" ht="43.2" hidden="1" x14ac:dyDescent="0.3">
      <c r="A8918" s="29">
        <v>20</v>
      </c>
      <c r="B8918" s="30" t="s">
        <v>37505</v>
      </c>
      <c r="C8918" s="29" t="s">
        <v>19658</v>
      </c>
      <c r="D8918" s="30" t="s">
        <v>37870</v>
      </c>
      <c r="E8918" s="29" t="s">
        <v>19676</v>
      </c>
      <c r="F8918" s="30" t="s">
        <v>37879</v>
      </c>
    </row>
    <row r="8919" spans="1:6" ht="43.2" hidden="1" x14ac:dyDescent="0.3">
      <c r="A8919" s="29">
        <v>20</v>
      </c>
      <c r="B8919" s="30" t="s">
        <v>37505</v>
      </c>
      <c r="C8919" s="29" t="s">
        <v>19678</v>
      </c>
      <c r="D8919" s="30" t="s">
        <v>37880</v>
      </c>
      <c r="E8919" s="29" t="s">
        <v>19680</v>
      </c>
      <c r="F8919" s="30" t="s">
        <v>37881</v>
      </c>
    </row>
    <row r="8920" spans="1:6" ht="43.2" hidden="1" x14ac:dyDescent="0.3">
      <c r="A8920" s="29">
        <v>20</v>
      </c>
      <c r="B8920" s="30" t="s">
        <v>37505</v>
      </c>
      <c r="C8920" s="29" t="s">
        <v>19678</v>
      </c>
      <c r="D8920" s="30" t="s">
        <v>37880</v>
      </c>
      <c r="E8920" s="29" t="s">
        <v>19682</v>
      </c>
      <c r="F8920" s="30" t="s">
        <v>37882</v>
      </c>
    </row>
    <row r="8921" spans="1:6" ht="43.2" hidden="1" x14ac:dyDescent="0.3">
      <c r="A8921" s="29">
        <v>20</v>
      </c>
      <c r="B8921" s="30" t="s">
        <v>37505</v>
      </c>
      <c r="C8921" s="29" t="s">
        <v>19678</v>
      </c>
      <c r="D8921" s="30" t="s">
        <v>37880</v>
      </c>
      <c r="E8921" s="29" t="s">
        <v>19684</v>
      </c>
      <c r="F8921" s="30" t="s">
        <v>37883</v>
      </c>
    </row>
    <row r="8922" spans="1:6" ht="43.2" hidden="1" x14ac:dyDescent="0.3">
      <c r="A8922" s="29">
        <v>20</v>
      </c>
      <c r="B8922" s="30" t="s">
        <v>37505</v>
      </c>
      <c r="C8922" s="29" t="s">
        <v>19678</v>
      </c>
      <c r="D8922" s="30" t="s">
        <v>37880</v>
      </c>
      <c r="E8922" s="29" t="s">
        <v>19686</v>
      </c>
      <c r="F8922" s="30" t="s">
        <v>37884</v>
      </c>
    </row>
    <row r="8923" spans="1:6" ht="43.2" hidden="1" x14ac:dyDescent="0.3">
      <c r="A8923" s="29">
        <v>20</v>
      </c>
      <c r="B8923" s="30" t="s">
        <v>37505</v>
      </c>
      <c r="C8923" s="29" t="s">
        <v>19678</v>
      </c>
      <c r="D8923" s="30" t="s">
        <v>37880</v>
      </c>
      <c r="E8923" s="29" t="s">
        <v>19688</v>
      </c>
      <c r="F8923" s="30" t="s">
        <v>37885</v>
      </c>
    </row>
    <row r="8924" spans="1:6" ht="43.2" hidden="1" x14ac:dyDescent="0.3">
      <c r="A8924" s="29">
        <v>20</v>
      </c>
      <c r="B8924" s="30" t="s">
        <v>37505</v>
      </c>
      <c r="C8924" s="29" t="s">
        <v>19678</v>
      </c>
      <c r="D8924" s="30" t="s">
        <v>37880</v>
      </c>
      <c r="E8924" s="29" t="s">
        <v>19690</v>
      </c>
      <c r="F8924" s="30" t="s">
        <v>37886</v>
      </c>
    </row>
    <row r="8925" spans="1:6" ht="43.2" hidden="1" x14ac:dyDescent="0.3">
      <c r="A8925" s="29">
        <v>20</v>
      </c>
      <c r="B8925" s="30" t="s">
        <v>37505</v>
      </c>
      <c r="C8925" s="29" t="s">
        <v>19678</v>
      </c>
      <c r="D8925" s="30" t="s">
        <v>37880</v>
      </c>
      <c r="E8925" s="29" t="s">
        <v>19692</v>
      </c>
      <c r="F8925" s="30" t="s">
        <v>37887</v>
      </c>
    </row>
    <row r="8926" spans="1:6" ht="43.2" hidden="1" x14ac:dyDescent="0.3">
      <c r="A8926" s="29">
        <v>20</v>
      </c>
      <c r="B8926" s="30" t="s">
        <v>37505</v>
      </c>
      <c r="C8926" s="29" t="s">
        <v>19678</v>
      </c>
      <c r="D8926" s="30" t="s">
        <v>37880</v>
      </c>
      <c r="E8926" s="29" t="s">
        <v>19694</v>
      </c>
      <c r="F8926" s="30" t="s">
        <v>37888</v>
      </c>
    </row>
    <row r="8927" spans="1:6" ht="43.2" hidden="1" x14ac:dyDescent="0.3">
      <c r="A8927" s="29">
        <v>20</v>
      </c>
      <c r="B8927" s="30" t="s">
        <v>37505</v>
      </c>
      <c r="C8927" s="29" t="s">
        <v>19678</v>
      </c>
      <c r="D8927" s="30" t="s">
        <v>37880</v>
      </c>
      <c r="E8927" s="29" t="s">
        <v>19696</v>
      </c>
      <c r="F8927" s="30" t="s">
        <v>37889</v>
      </c>
    </row>
    <row r="8928" spans="1:6" ht="43.2" hidden="1" x14ac:dyDescent="0.3">
      <c r="A8928" s="29">
        <v>20</v>
      </c>
      <c r="B8928" s="30" t="s">
        <v>37505</v>
      </c>
      <c r="C8928" s="29" t="s">
        <v>19698</v>
      </c>
      <c r="D8928" s="30" t="s">
        <v>37890</v>
      </c>
      <c r="E8928" s="29" t="s">
        <v>19700</v>
      </c>
      <c r="F8928" s="30" t="s">
        <v>37891</v>
      </c>
    </row>
    <row r="8929" spans="1:6" ht="43.2" hidden="1" x14ac:dyDescent="0.3">
      <c r="A8929" s="29">
        <v>20</v>
      </c>
      <c r="B8929" s="30" t="s">
        <v>37505</v>
      </c>
      <c r="C8929" s="29" t="s">
        <v>19698</v>
      </c>
      <c r="D8929" s="30" t="s">
        <v>37890</v>
      </c>
      <c r="E8929" s="29" t="s">
        <v>19702</v>
      </c>
      <c r="F8929" s="30" t="s">
        <v>37892</v>
      </c>
    </row>
    <row r="8930" spans="1:6" ht="43.2" hidden="1" x14ac:dyDescent="0.3">
      <c r="A8930" s="29">
        <v>20</v>
      </c>
      <c r="B8930" s="30" t="s">
        <v>37505</v>
      </c>
      <c r="C8930" s="29" t="s">
        <v>19698</v>
      </c>
      <c r="D8930" s="30" t="s">
        <v>37890</v>
      </c>
      <c r="E8930" s="29" t="s">
        <v>19704</v>
      </c>
      <c r="F8930" s="30" t="s">
        <v>37893</v>
      </c>
    </row>
    <row r="8931" spans="1:6" ht="43.2" hidden="1" x14ac:dyDescent="0.3">
      <c r="A8931" s="29">
        <v>20</v>
      </c>
      <c r="B8931" s="30" t="s">
        <v>37505</v>
      </c>
      <c r="C8931" s="29" t="s">
        <v>19698</v>
      </c>
      <c r="D8931" s="30" t="s">
        <v>37890</v>
      </c>
      <c r="E8931" s="29" t="s">
        <v>19706</v>
      </c>
      <c r="F8931" s="30" t="s">
        <v>37894</v>
      </c>
    </row>
    <row r="8932" spans="1:6" ht="43.2" hidden="1" x14ac:dyDescent="0.3">
      <c r="A8932" s="29">
        <v>20</v>
      </c>
      <c r="B8932" s="30" t="s">
        <v>37505</v>
      </c>
      <c r="C8932" s="29" t="s">
        <v>19698</v>
      </c>
      <c r="D8932" s="30" t="s">
        <v>37890</v>
      </c>
      <c r="E8932" s="29" t="s">
        <v>19708</v>
      </c>
      <c r="F8932" s="30" t="s">
        <v>37895</v>
      </c>
    </row>
    <row r="8933" spans="1:6" ht="43.2" hidden="1" x14ac:dyDescent="0.3">
      <c r="A8933" s="29">
        <v>20</v>
      </c>
      <c r="B8933" s="30" t="s">
        <v>37505</v>
      </c>
      <c r="C8933" s="29" t="s">
        <v>19698</v>
      </c>
      <c r="D8933" s="30" t="s">
        <v>37890</v>
      </c>
      <c r="E8933" s="29" t="s">
        <v>19710</v>
      </c>
      <c r="F8933" s="30" t="s">
        <v>37896</v>
      </c>
    </row>
    <row r="8934" spans="1:6" ht="43.2" hidden="1" x14ac:dyDescent="0.3">
      <c r="A8934" s="29">
        <v>20</v>
      </c>
      <c r="B8934" s="30" t="s">
        <v>37505</v>
      </c>
      <c r="C8934" s="29" t="s">
        <v>19698</v>
      </c>
      <c r="D8934" s="30" t="s">
        <v>37890</v>
      </c>
      <c r="E8934" s="29" t="s">
        <v>19712</v>
      </c>
      <c r="F8934" s="30" t="s">
        <v>37897</v>
      </c>
    </row>
    <row r="8935" spans="1:6" ht="43.2" hidden="1" x14ac:dyDescent="0.3">
      <c r="A8935" s="29">
        <v>20</v>
      </c>
      <c r="B8935" s="30" t="s">
        <v>37505</v>
      </c>
      <c r="C8935" s="29" t="s">
        <v>19698</v>
      </c>
      <c r="D8935" s="30" t="s">
        <v>37890</v>
      </c>
      <c r="E8935" s="29" t="s">
        <v>19714</v>
      </c>
      <c r="F8935" s="30" t="s">
        <v>37898</v>
      </c>
    </row>
    <row r="8936" spans="1:6" ht="43.2" hidden="1" x14ac:dyDescent="0.3">
      <c r="A8936" s="29">
        <v>20</v>
      </c>
      <c r="B8936" s="30" t="s">
        <v>37505</v>
      </c>
      <c r="C8936" s="29" t="s">
        <v>19698</v>
      </c>
      <c r="D8936" s="30" t="s">
        <v>37890</v>
      </c>
      <c r="E8936" s="29" t="s">
        <v>19716</v>
      </c>
      <c r="F8936" s="30" t="s">
        <v>37899</v>
      </c>
    </row>
    <row r="8937" spans="1:6" ht="43.2" hidden="1" x14ac:dyDescent="0.3">
      <c r="A8937" s="29">
        <v>20</v>
      </c>
      <c r="B8937" s="30" t="s">
        <v>37505</v>
      </c>
      <c r="C8937" s="29" t="s">
        <v>19718</v>
      </c>
      <c r="D8937" s="30" t="s">
        <v>37900</v>
      </c>
      <c r="E8937" s="29" t="s">
        <v>19720</v>
      </c>
      <c r="F8937" s="30" t="s">
        <v>37901</v>
      </c>
    </row>
    <row r="8938" spans="1:6" ht="43.2" hidden="1" x14ac:dyDescent="0.3">
      <c r="A8938" s="29">
        <v>20</v>
      </c>
      <c r="B8938" s="30" t="s">
        <v>37505</v>
      </c>
      <c r="C8938" s="29" t="s">
        <v>19718</v>
      </c>
      <c r="D8938" s="30" t="s">
        <v>37900</v>
      </c>
      <c r="E8938" s="29" t="s">
        <v>19722</v>
      </c>
      <c r="F8938" s="30" t="s">
        <v>37902</v>
      </c>
    </row>
    <row r="8939" spans="1:6" ht="43.2" hidden="1" x14ac:dyDescent="0.3">
      <c r="A8939" s="29">
        <v>20</v>
      </c>
      <c r="B8939" s="30" t="s">
        <v>37505</v>
      </c>
      <c r="C8939" s="29" t="s">
        <v>19718</v>
      </c>
      <c r="D8939" s="30" t="s">
        <v>37900</v>
      </c>
      <c r="E8939" s="29" t="s">
        <v>19724</v>
      </c>
      <c r="F8939" s="30" t="s">
        <v>37903</v>
      </c>
    </row>
    <row r="8940" spans="1:6" ht="57.6" hidden="1" x14ac:dyDescent="0.3">
      <c r="A8940" s="29">
        <v>20</v>
      </c>
      <c r="B8940" s="30" t="s">
        <v>37505</v>
      </c>
      <c r="C8940" s="29" t="s">
        <v>19718</v>
      </c>
      <c r="D8940" s="30" t="s">
        <v>37900</v>
      </c>
      <c r="E8940" s="29" t="s">
        <v>19726</v>
      </c>
      <c r="F8940" s="30" t="s">
        <v>37904</v>
      </c>
    </row>
    <row r="8941" spans="1:6" ht="43.2" hidden="1" x14ac:dyDescent="0.3">
      <c r="A8941" s="29">
        <v>20</v>
      </c>
      <c r="B8941" s="30" t="s">
        <v>37505</v>
      </c>
      <c r="C8941" s="29" t="s">
        <v>19718</v>
      </c>
      <c r="D8941" s="30" t="s">
        <v>37900</v>
      </c>
      <c r="E8941" s="29" t="s">
        <v>19728</v>
      </c>
      <c r="F8941" s="30" t="s">
        <v>37905</v>
      </c>
    </row>
    <row r="8942" spans="1:6" ht="43.2" hidden="1" x14ac:dyDescent="0.3">
      <c r="A8942" s="29">
        <v>20</v>
      </c>
      <c r="B8942" s="30" t="s">
        <v>37505</v>
      </c>
      <c r="C8942" s="29" t="s">
        <v>19718</v>
      </c>
      <c r="D8942" s="30" t="s">
        <v>37900</v>
      </c>
      <c r="E8942" s="29" t="s">
        <v>19730</v>
      </c>
      <c r="F8942" s="30" t="s">
        <v>37906</v>
      </c>
    </row>
    <row r="8943" spans="1:6" ht="43.2" hidden="1" x14ac:dyDescent="0.3">
      <c r="A8943" s="29">
        <v>20</v>
      </c>
      <c r="B8943" s="30" t="s">
        <v>37505</v>
      </c>
      <c r="C8943" s="29" t="s">
        <v>19718</v>
      </c>
      <c r="D8943" s="30" t="s">
        <v>37900</v>
      </c>
      <c r="E8943" s="29" t="s">
        <v>19732</v>
      </c>
      <c r="F8943" s="30" t="s">
        <v>37907</v>
      </c>
    </row>
    <row r="8944" spans="1:6" ht="43.2" hidden="1" x14ac:dyDescent="0.3">
      <c r="A8944" s="29">
        <v>20</v>
      </c>
      <c r="B8944" s="30" t="s">
        <v>37505</v>
      </c>
      <c r="C8944" s="29" t="s">
        <v>19718</v>
      </c>
      <c r="D8944" s="30" t="s">
        <v>37900</v>
      </c>
      <c r="E8944" s="29" t="s">
        <v>19734</v>
      </c>
      <c r="F8944" s="30" t="s">
        <v>37908</v>
      </c>
    </row>
    <row r="8945" spans="1:6" ht="57.6" hidden="1" x14ac:dyDescent="0.3">
      <c r="A8945" s="29">
        <v>20</v>
      </c>
      <c r="B8945" s="30" t="s">
        <v>37505</v>
      </c>
      <c r="C8945" s="29" t="s">
        <v>19718</v>
      </c>
      <c r="D8945" s="30" t="s">
        <v>37900</v>
      </c>
      <c r="E8945" s="29" t="s">
        <v>19736</v>
      </c>
      <c r="F8945" s="30" t="s">
        <v>37909</v>
      </c>
    </row>
    <row r="8946" spans="1:6" ht="43.2" hidden="1" x14ac:dyDescent="0.3">
      <c r="A8946" s="29">
        <v>20</v>
      </c>
      <c r="B8946" s="30" t="s">
        <v>37505</v>
      </c>
      <c r="C8946" s="29" t="s">
        <v>19738</v>
      </c>
      <c r="D8946" s="30" t="s">
        <v>37910</v>
      </c>
      <c r="E8946" s="29" t="s">
        <v>19740</v>
      </c>
      <c r="F8946" s="30" t="s">
        <v>37911</v>
      </c>
    </row>
    <row r="8947" spans="1:6" ht="43.2" hidden="1" x14ac:dyDescent="0.3">
      <c r="A8947" s="29">
        <v>20</v>
      </c>
      <c r="B8947" s="30" t="s">
        <v>37505</v>
      </c>
      <c r="C8947" s="29" t="s">
        <v>19738</v>
      </c>
      <c r="D8947" s="30" t="s">
        <v>37910</v>
      </c>
      <c r="E8947" s="29" t="s">
        <v>19742</v>
      </c>
      <c r="F8947" s="30" t="s">
        <v>37912</v>
      </c>
    </row>
    <row r="8948" spans="1:6" ht="43.2" hidden="1" x14ac:dyDescent="0.3">
      <c r="A8948" s="29">
        <v>20</v>
      </c>
      <c r="B8948" s="30" t="s">
        <v>37505</v>
      </c>
      <c r="C8948" s="29" t="s">
        <v>19738</v>
      </c>
      <c r="D8948" s="30" t="s">
        <v>37910</v>
      </c>
      <c r="E8948" s="29" t="s">
        <v>19744</v>
      </c>
      <c r="F8948" s="30" t="s">
        <v>37913</v>
      </c>
    </row>
    <row r="8949" spans="1:6" ht="57.6" hidden="1" x14ac:dyDescent="0.3">
      <c r="A8949" s="29">
        <v>20</v>
      </c>
      <c r="B8949" s="30" t="s">
        <v>37505</v>
      </c>
      <c r="C8949" s="29" t="s">
        <v>19738</v>
      </c>
      <c r="D8949" s="30" t="s">
        <v>37910</v>
      </c>
      <c r="E8949" s="29" t="s">
        <v>19746</v>
      </c>
      <c r="F8949" s="30" t="s">
        <v>37914</v>
      </c>
    </row>
    <row r="8950" spans="1:6" ht="43.2" hidden="1" x14ac:dyDescent="0.3">
      <c r="A8950" s="29">
        <v>20</v>
      </c>
      <c r="B8950" s="30" t="s">
        <v>37505</v>
      </c>
      <c r="C8950" s="29" t="s">
        <v>19738</v>
      </c>
      <c r="D8950" s="30" t="s">
        <v>37910</v>
      </c>
      <c r="E8950" s="29" t="s">
        <v>19748</v>
      </c>
      <c r="F8950" s="30" t="s">
        <v>37915</v>
      </c>
    </row>
    <row r="8951" spans="1:6" ht="43.2" hidden="1" x14ac:dyDescent="0.3">
      <c r="A8951" s="29">
        <v>20</v>
      </c>
      <c r="B8951" s="30" t="s">
        <v>37505</v>
      </c>
      <c r="C8951" s="29" t="s">
        <v>19738</v>
      </c>
      <c r="D8951" s="30" t="s">
        <v>37910</v>
      </c>
      <c r="E8951" s="29" t="s">
        <v>19750</v>
      </c>
      <c r="F8951" s="30" t="s">
        <v>37916</v>
      </c>
    </row>
    <row r="8952" spans="1:6" ht="43.2" hidden="1" x14ac:dyDescent="0.3">
      <c r="A8952" s="29">
        <v>20</v>
      </c>
      <c r="B8952" s="30" t="s">
        <v>37505</v>
      </c>
      <c r="C8952" s="29" t="s">
        <v>19738</v>
      </c>
      <c r="D8952" s="30" t="s">
        <v>37910</v>
      </c>
      <c r="E8952" s="29" t="s">
        <v>19752</v>
      </c>
      <c r="F8952" s="30" t="s">
        <v>37917</v>
      </c>
    </row>
    <row r="8953" spans="1:6" ht="43.2" hidden="1" x14ac:dyDescent="0.3">
      <c r="A8953" s="29">
        <v>20</v>
      </c>
      <c r="B8953" s="30" t="s">
        <v>37505</v>
      </c>
      <c r="C8953" s="29" t="s">
        <v>19738</v>
      </c>
      <c r="D8953" s="30" t="s">
        <v>37910</v>
      </c>
      <c r="E8953" s="29" t="s">
        <v>19754</v>
      </c>
      <c r="F8953" s="30" t="s">
        <v>37918</v>
      </c>
    </row>
    <row r="8954" spans="1:6" ht="57.6" hidden="1" x14ac:dyDescent="0.3">
      <c r="A8954" s="29">
        <v>20</v>
      </c>
      <c r="B8954" s="30" t="s">
        <v>37505</v>
      </c>
      <c r="C8954" s="29" t="s">
        <v>19738</v>
      </c>
      <c r="D8954" s="30" t="s">
        <v>37910</v>
      </c>
      <c r="E8954" s="29" t="s">
        <v>19756</v>
      </c>
      <c r="F8954" s="30" t="s">
        <v>37919</v>
      </c>
    </row>
    <row r="8955" spans="1:6" ht="43.2" hidden="1" x14ac:dyDescent="0.3">
      <c r="A8955" s="29">
        <v>20</v>
      </c>
      <c r="B8955" s="30" t="s">
        <v>37505</v>
      </c>
      <c r="C8955" s="29" t="s">
        <v>19758</v>
      </c>
      <c r="D8955" s="30" t="s">
        <v>37920</v>
      </c>
      <c r="E8955" s="29" t="s">
        <v>19760</v>
      </c>
      <c r="F8955" s="30" t="s">
        <v>37921</v>
      </c>
    </row>
    <row r="8956" spans="1:6" ht="43.2" hidden="1" x14ac:dyDescent="0.3">
      <c r="A8956" s="29">
        <v>20</v>
      </c>
      <c r="B8956" s="30" t="s">
        <v>37505</v>
      </c>
      <c r="C8956" s="29" t="s">
        <v>19758</v>
      </c>
      <c r="D8956" s="30" t="s">
        <v>37920</v>
      </c>
      <c r="E8956" s="29" t="s">
        <v>19762</v>
      </c>
      <c r="F8956" s="30" t="s">
        <v>37922</v>
      </c>
    </row>
    <row r="8957" spans="1:6" ht="57.6" hidden="1" x14ac:dyDescent="0.3">
      <c r="A8957" s="29">
        <v>20</v>
      </c>
      <c r="B8957" s="30" t="s">
        <v>37505</v>
      </c>
      <c r="C8957" s="29" t="s">
        <v>19758</v>
      </c>
      <c r="D8957" s="30" t="s">
        <v>37920</v>
      </c>
      <c r="E8957" s="29" t="s">
        <v>19764</v>
      </c>
      <c r="F8957" s="30" t="s">
        <v>37923</v>
      </c>
    </row>
    <row r="8958" spans="1:6" ht="57.6" hidden="1" x14ac:dyDescent="0.3">
      <c r="A8958" s="29">
        <v>20</v>
      </c>
      <c r="B8958" s="30" t="s">
        <v>37505</v>
      </c>
      <c r="C8958" s="29" t="s">
        <v>19758</v>
      </c>
      <c r="D8958" s="30" t="s">
        <v>37920</v>
      </c>
      <c r="E8958" s="29" t="s">
        <v>19766</v>
      </c>
      <c r="F8958" s="30" t="s">
        <v>37924</v>
      </c>
    </row>
    <row r="8959" spans="1:6" ht="43.2" hidden="1" x14ac:dyDescent="0.3">
      <c r="A8959" s="29">
        <v>20</v>
      </c>
      <c r="B8959" s="30" t="s">
        <v>37505</v>
      </c>
      <c r="C8959" s="29" t="s">
        <v>19758</v>
      </c>
      <c r="D8959" s="30" t="s">
        <v>37920</v>
      </c>
      <c r="E8959" s="29" t="s">
        <v>19768</v>
      </c>
      <c r="F8959" s="30" t="s">
        <v>37925</v>
      </c>
    </row>
    <row r="8960" spans="1:6" ht="43.2" hidden="1" x14ac:dyDescent="0.3">
      <c r="A8960" s="29">
        <v>20</v>
      </c>
      <c r="B8960" s="30" t="s">
        <v>37505</v>
      </c>
      <c r="C8960" s="29" t="s">
        <v>19758</v>
      </c>
      <c r="D8960" s="30" t="s">
        <v>37920</v>
      </c>
      <c r="E8960" s="29" t="s">
        <v>19770</v>
      </c>
      <c r="F8960" s="30" t="s">
        <v>37926</v>
      </c>
    </row>
    <row r="8961" spans="1:6" ht="43.2" hidden="1" x14ac:dyDescent="0.3">
      <c r="A8961" s="29">
        <v>20</v>
      </c>
      <c r="B8961" s="30" t="s">
        <v>37505</v>
      </c>
      <c r="C8961" s="29" t="s">
        <v>19758</v>
      </c>
      <c r="D8961" s="30" t="s">
        <v>37920</v>
      </c>
      <c r="E8961" s="29" t="s">
        <v>19772</v>
      </c>
      <c r="F8961" s="30" t="s">
        <v>37927</v>
      </c>
    </row>
    <row r="8962" spans="1:6" ht="57.6" hidden="1" x14ac:dyDescent="0.3">
      <c r="A8962" s="29">
        <v>20</v>
      </c>
      <c r="B8962" s="30" t="s">
        <v>37505</v>
      </c>
      <c r="C8962" s="29" t="s">
        <v>19758</v>
      </c>
      <c r="D8962" s="30" t="s">
        <v>37920</v>
      </c>
      <c r="E8962" s="29" t="s">
        <v>19774</v>
      </c>
      <c r="F8962" s="30" t="s">
        <v>37928</v>
      </c>
    </row>
    <row r="8963" spans="1:6" ht="57.6" hidden="1" x14ac:dyDescent="0.3">
      <c r="A8963" s="29">
        <v>20</v>
      </c>
      <c r="B8963" s="30" t="s">
        <v>37505</v>
      </c>
      <c r="C8963" s="29" t="s">
        <v>19758</v>
      </c>
      <c r="D8963" s="30" t="s">
        <v>37920</v>
      </c>
      <c r="E8963" s="29" t="s">
        <v>19776</v>
      </c>
      <c r="F8963" s="30" t="s">
        <v>37929</v>
      </c>
    </row>
    <row r="8964" spans="1:6" ht="43.2" hidden="1" x14ac:dyDescent="0.3">
      <c r="A8964" s="29">
        <v>20</v>
      </c>
      <c r="B8964" s="30" t="s">
        <v>37505</v>
      </c>
      <c r="C8964" s="29" t="s">
        <v>19778</v>
      </c>
      <c r="D8964" s="30" t="s">
        <v>37930</v>
      </c>
      <c r="E8964" s="29" t="s">
        <v>19780</v>
      </c>
      <c r="F8964" s="30" t="s">
        <v>37931</v>
      </c>
    </row>
    <row r="8965" spans="1:6" ht="43.2" hidden="1" x14ac:dyDescent="0.3">
      <c r="A8965" s="29">
        <v>20</v>
      </c>
      <c r="B8965" s="30" t="s">
        <v>37505</v>
      </c>
      <c r="C8965" s="29" t="s">
        <v>19778</v>
      </c>
      <c r="D8965" s="30" t="s">
        <v>37930</v>
      </c>
      <c r="E8965" s="29" t="s">
        <v>19782</v>
      </c>
      <c r="F8965" s="30" t="s">
        <v>37932</v>
      </c>
    </row>
    <row r="8966" spans="1:6" ht="57.6" hidden="1" x14ac:dyDescent="0.3">
      <c r="A8966" s="29">
        <v>20</v>
      </c>
      <c r="B8966" s="30" t="s">
        <v>37505</v>
      </c>
      <c r="C8966" s="29" t="s">
        <v>19778</v>
      </c>
      <c r="D8966" s="30" t="s">
        <v>37930</v>
      </c>
      <c r="E8966" s="29" t="s">
        <v>19784</v>
      </c>
      <c r="F8966" s="30" t="s">
        <v>37933</v>
      </c>
    </row>
    <row r="8967" spans="1:6" ht="57.6" hidden="1" x14ac:dyDescent="0.3">
      <c r="A8967" s="29">
        <v>20</v>
      </c>
      <c r="B8967" s="30" t="s">
        <v>37505</v>
      </c>
      <c r="C8967" s="29" t="s">
        <v>19778</v>
      </c>
      <c r="D8967" s="30" t="s">
        <v>37930</v>
      </c>
      <c r="E8967" s="29" t="s">
        <v>19786</v>
      </c>
      <c r="F8967" s="30" t="s">
        <v>37934</v>
      </c>
    </row>
    <row r="8968" spans="1:6" ht="43.2" hidden="1" x14ac:dyDescent="0.3">
      <c r="A8968" s="29">
        <v>20</v>
      </c>
      <c r="B8968" s="30" t="s">
        <v>37505</v>
      </c>
      <c r="C8968" s="29" t="s">
        <v>19778</v>
      </c>
      <c r="D8968" s="30" t="s">
        <v>37930</v>
      </c>
      <c r="E8968" s="29" t="s">
        <v>19788</v>
      </c>
      <c r="F8968" s="30" t="s">
        <v>37935</v>
      </c>
    </row>
    <row r="8969" spans="1:6" ht="43.2" hidden="1" x14ac:dyDescent="0.3">
      <c r="A8969" s="29">
        <v>20</v>
      </c>
      <c r="B8969" s="30" t="s">
        <v>37505</v>
      </c>
      <c r="C8969" s="29" t="s">
        <v>19778</v>
      </c>
      <c r="D8969" s="30" t="s">
        <v>37930</v>
      </c>
      <c r="E8969" s="29" t="s">
        <v>19790</v>
      </c>
      <c r="F8969" s="30" t="s">
        <v>37936</v>
      </c>
    </row>
    <row r="8970" spans="1:6" ht="43.2" hidden="1" x14ac:dyDescent="0.3">
      <c r="A8970" s="29">
        <v>20</v>
      </c>
      <c r="B8970" s="30" t="s">
        <v>37505</v>
      </c>
      <c r="C8970" s="29" t="s">
        <v>19778</v>
      </c>
      <c r="D8970" s="30" t="s">
        <v>37930</v>
      </c>
      <c r="E8970" s="29" t="s">
        <v>19792</v>
      </c>
      <c r="F8970" s="30" t="s">
        <v>37937</v>
      </c>
    </row>
    <row r="8971" spans="1:6" ht="57.6" hidden="1" x14ac:dyDescent="0.3">
      <c r="A8971" s="29">
        <v>20</v>
      </c>
      <c r="B8971" s="30" t="s">
        <v>37505</v>
      </c>
      <c r="C8971" s="29" t="s">
        <v>19778</v>
      </c>
      <c r="D8971" s="30" t="s">
        <v>37930</v>
      </c>
      <c r="E8971" s="29" t="s">
        <v>19794</v>
      </c>
      <c r="F8971" s="30" t="s">
        <v>37938</v>
      </c>
    </row>
    <row r="8972" spans="1:6" ht="57.6" hidden="1" x14ac:dyDescent="0.3">
      <c r="A8972" s="29">
        <v>20</v>
      </c>
      <c r="B8972" s="30" t="s">
        <v>37505</v>
      </c>
      <c r="C8972" s="29" t="s">
        <v>19778</v>
      </c>
      <c r="D8972" s="30" t="s">
        <v>37930</v>
      </c>
      <c r="E8972" s="29" t="s">
        <v>19796</v>
      </c>
      <c r="F8972" s="30" t="s">
        <v>37939</v>
      </c>
    </row>
    <row r="8973" spans="1:6" ht="43.2" hidden="1" x14ac:dyDescent="0.3">
      <c r="A8973" s="29">
        <v>20</v>
      </c>
      <c r="B8973" s="30" t="s">
        <v>37505</v>
      </c>
      <c r="C8973" s="29" t="s">
        <v>19798</v>
      </c>
      <c r="D8973" s="30" t="s">
        <v>37940</v>
      </c>
      <c r="E8973" s="29" t="s">
        <v>19800</v>
      </c>
      <c r="F8973" s="30" t="s">
        <v>37941</v>
      </c>
    </row>
    <row r="8974" spans="1:6" ht="43.2" hidden="1" x14ac:dyDescent="0.3">
      <c r="A8974" s="29">
        <v>20</v>
      </c>
      <c r="B8974" s="30" t="s">
        <v>37505</v>
      </c>
      <c r="C8974" s="29" t="s">
        <v>19798</v>
      </c>
      <c r="D8974" s="30" t="s">
        <v>37940</v>
      </c>
      <c r="E8974" s="29" t="s">
        <v>19802</v>
      </c>
      <c r="F8974" s="30" t="s">
        <v>37942</v>
      </c>
    </row>
    <row r="8975" spans="1:6" ht="57.6" hidden="1" x14ac:dyDescent="0.3">
      <c r="A8975" s="29">
        <v>20</v>
      </c>
      <c r="B8975" s="30" t="s">
        <v>37505</v>
      </c>
      <c r="C8975" s="29" t="s">
        <v>19798</v>
      </c>
      <c r="D8975" s="30" t="s">
        <v>37940</v>
      </c>
      <c r="E8975" s="29" t="s">
        <v>19804</v>
      </c>
      <c r="F8975" s="30" t="s">
        <v>37943</v>
      </c>
    </row>
    <row r="8976" spans="1:6" ht="57.6" hidden="1" x14ac:dyDescent="0.3">
      <c r="A8976" s="29">
        <v>20</v>
      </c>
      <c r="B8976" s="30" t="s">
        <v>37505</v>
      </c>
      <c r="C8976" s="29" t="s">
        <v>19798</v>
      </c>
      <c r="D8976" s="30" t="s">
        <v>37940</v>
      </c>
      <c r="E8976" s="29" t="s">
        <v>19806</v>
      </c>
      <c r="F8976" s="30" t="s">
        <v>37944</v>
      </c>
    </row>
    <row r="8977" spans="1:6" ht="43.2" hidden="1" x14ac:dyDescent="0.3">
      <c r="A8977" s="29">
        <v>20</v>
      </c>
      <c r="B8977" s="30" t="s">
        <v>37505</v>
      </c>
      <c r="C8977" s="29" t="s">
        <v>19798</v>
      </c>
      <c r="D8977" s="30" t="s">
        <v>37940</v>
      </c>
      <c r="E8977" s="29" t="s">
        <v>19808</v>
      </c>
      <c r="F8977" s="30" t="s">
        <v>37945</v>
      </c>
    </row>
    <row r="8978" spans="1:6" ht="43.2" hidden="1" x14ac:dyDescent="0.3">
      <c r="A8978" s="29">
        <v>20</v>
      </c>
      <c r="B8978" s="30" t="s">
        <v>37505</v>
      </c>
      <c r="C8978" s="29" t="s">
        <v>19798</v>
      </c>
      <c r="D8978" s="30" t="s">
        <v>37940</v>
      </c>
      <c r="E8978" s="29" t="s">
        <v>19810</v>
      </c>
      <c r="F8978" s="30" t="s">
        <v>37946</v>
      </c>
    </row>
    <row r="8979" spans="1:6" ht="43.2" hidden="1" x14ac:dyDescent="0.3">
      <c r="A8979" s="29">
        <v>20</v>
      </c>
      <c r="B8979" s="30" t="s">
        <v>37505</v>
      </c>
      <c r="C8979" s="29" t="s">
        <v>19798</v>
      </c>
      <c r="D8979" s="30" t="s">
        <v>37940</v>
      </c>
      <c r="E8979" s="29" t="s">
        <v>19812</v>
      </c>
      <c r="F8979" s="30" t="s">
        <v>37947</v>
      </c>
    </row>
    <row r="8980" spans="1:6" ht="57.6" hidden="1" x14ac:dyDescent="0.3">
      <c r="A8980" s="29">
        <v>20</v>
      </c>
      <c r="B8980" s="30" t="s">
        <v>37505</v>
      </c>
      <c r="C8980" s="29" t="s">
        <v>19798</v>
      </c>
      <c r="D8980" s="30" t="s">
        <v>37940</v>
      </c>
      <c r="E8980" s="29" t="s">
        <v>19814</v>
      </c>
      <c r="F8980" s="30" t="s">
        <v>37948</v>
      </c>
    </row>
    <row r="8981" spans="1:6" ht="57.6" hidden="1" x14ac:dyDescent="0.3">
      <c r="A8981" s="29">
        <v>20</v>
      </c>
      <c r="B8981" s="30" t="s">
        <v>37505</v>
      </c>
      <c r="C8981" s="29" t="s">
        <v>19798</v>
      </c>
      <c r="D8981" s="30" t="s">
        <v>37940</v>
      </c>
      <c r="E8981" s="29" t="s">
        <v>19816</v>
      </c>
      <c r="F8981" s="30" t="s">
        <v>37949</v>
      </c>
    </row>
    <row r="8982" spans="1:6" ht="43.2" hidden="1" x14ac:dyDescent="0.3">
      <c r="A8982" s="29">
        <v>20</v>
      </c>
      <c r="B8982" s="30" t="s">
        <v>37505</v>
      </c>
      <c r="C8982" s="29" t="s">
        <v>19818</v>
      </c>
      <c r="D8982" s="30" t="s">
        <v>37950</v>
      </c>
      <c r="E8982" s="29" t="s">
        <v>19820</v>
      </c>
      <c r="F8982" s="30" t="s">
        <v>37951</v>
      </c>
    </row>
    <row r="8983" spans="1:6" ht="43.2" hidden="1" x14ac:dyDescent="0.3">
      <c r="A8983" s="29">
        <v>20</v>
      </c>
      <c r="B8983" s="30" t="s">
        <v>37505</v>
      </c>
      <c r="C8983" s="29" t="s">
        <v>19818</v>
      </c>
      <c r="D8983" s="30" t="s">
        <v>37950</v>
      </c>
      <c r="E8983" s="29" t="s">
        <v>19822</v>
      </c>
      <c r="F8983" s="30" t="s">
        <v>37952</v>
      </c>
    </row>
    <row r="8984" spans="1:6" ht="57.6" hidden="1" x14ac:dyDescent="0.3">
      <c r="A8984" s="29">
        <v>20</v>
      </c>
      <c r="B8984" s="30" t="s">
        <v>37505</v>
      </c>
      <c r="C8984" s="29" t="s">
        <v>19818</v>
      </c>
      <c r="D8984" s="30" t="s">
        <v>37950</v>
      </c>
      <c r="E8984" s="29" t="s">
        <v>19824</v>
      </c>
      <c r="F8984" s="30" t="s">
        <v>37953</v>
      </c>
    </row>
    <row r="8985" spans="1:6" ht="57.6" hidden="1" x14ac:dyDescent="0.3">
      <c r="A8985" s="29">
        <v>20</v>
      </c>
      <c r="B8985" s="30" t="s">
        <v>37505</v>
      </c>
      <c r="C8985" s="29" t="s">
        <v>19818</v>
      </c>
      <c r="D8985" s="30" t="s">
        <v>37950</v>
      </c>
      <c r="E8985" s="29" t="s">
        <v>19826</v>
      </c>
      <c r="F8985" s="30" t="s">
        <v>37954</v>
      </c>
    </row>
    <row r="8986" spans="1:6" ht="43.2" hidden="1" x14ac:dyDescent="0.3">
      <c r="A8986" s="29">
        <v>20</v>
      </c>
      <c r="B8986" s="30" t="s">
        <v>37505</v>
      </c>
      <c r="C8986" s="29" t="s">
        <v>19818</v>
      </c>
      <c r="D8986" s="30" t="s">
        <v>37950</v>
      </c>
      <c r="E8986" s="29" t="s">
        <v>19828</v>
      </c>
      <c r="F8986" s="30" t="s">
        <v>37955</v>
      </c>
    </row>
    <row r="8987" spans="1:6" ht="43.2" hidden="1" x14ac:dyDescent="0.3">
      <c r="A8987" s="29">
        <v>20</v>
      </c>
      <c r="B8987" s="30" t="s">
        <v>37505</v>
      </c>
      <c r="C8987" s="29" t="s">
        <v>19818</v>
      </c>
      <c r="D8987" s="30" t="s">
        <v>37950</v>
      </c>
      <c r="E8987" s="29" t="s">
        <v>19830</v>
      </c>
      <c r="F8987" s="30" t="s">
        <v>37956</v>
      </c>
    </row>
    <row r="8988" spans="1:6" ht="43.2" hidden="1" x14ac:dyDescent="0.3">
      <c r="A8988" s="29">
        <v>20</v>
      </c>
      <c r="B8988" s="30" t="s">
        <v>37505</v>
      </c>
      <c r="C8988" s="29" t="s">
        <v>19818</v>
      </c>
      <c r="D8988" s="30" t="s">
        <v>37950</v>
      </c>
      <c r="E8988" s="29" t="s">
        <v>19832</v>
      </c>
      <c r="F8988" s="30" t="s">
        <v>37957</v>
      </c>
    </row>
    <row r="8989" spans="1:6" ht="43.2" hidden="1" x14ac:dyDescent="0.3">
      <c r="A8989" s="29">
        <v>20</v>
      </c>
      <c r="B8989" s="30" t="s">
        <v>37505</v>
      </c>
      <c r="C8989" s="29" t="s">
        <v>19818</v>
      </c>
      <c r="D8989" s="30" t="s">
        <v>37950</v>
      </c>
      <c r="E8989" s="29" t="s">
        <v>19834</v>
      </c>
      <c r="F8989" s="30" t="s">
        <v>37958</v>
      </c>
    </row>
    <row r="8990" spans="1:6" ht="57.6" hidden="1" x14ac:dyDescent="0.3">
      <c r="A8990" s="29">
        <v>20</v>
      </c>
      <c r="B8990" s="30" t="s">
        <v>37505</v>
      </c>
      <c r="C8990" s="29" t="s">
        <v>19818</v>
      </c>
      <c r="D8990" s="30" t="s">
        <v>37950</v>
      </c>
      <c r="E8990" s="29" t="s">
        <v>19836</v>
      </c>
      <c r="F8990" s="30" t="s">
        <v>37959</v>
      </c>
    </row>
    <row r="8991" spans="1:6" ht="43.2" hidden="1" x14ac:dyDescent="0.3">
      <c r="A8991" s="29">
        <v>20</v>
      </c>
      <c r="B8991" s="30" t="s">
        <v>37505</v>
      </c>
      <c r="C8991" s="29" t="s">
        <v>19838</v>
      </c>
      <c r="D8991" s="30" t="s">
        <v>37960</v>
      </c>
      <c r="E8991" s="29" t="s">
        <v>19840</v>
      </c>
      <c r="F8991" s="30" t="s">
        <v>37961</v>
      </c>
    </row>
    <row r="8992" spans="1:6" ht="43.2" hidden="1" x14ac:dyDescent="0.3">
      <c r="A8992" s="29">
        <v>20</v>
      </c>
      <c r="B8992" s="30" t="s">
        <v>37505</v>
      </c>
      <c r="C8992" s="29" t="s">
        <v>19838</v>
      </c>
      <c r="D8992" s="30" t="s">
        <v>37960</v>
      </c>
      <c r="E8992" s="29" t="s">
        <v>19842</v>
      </c>
      <c r="F8992" s="30" t="s">
        <v>37962</v>
      </c>
    </row>
    <row r="8993" spans="1:6" ht="57.6" hidden="1" x14ac:dyDescent="0.3">
      <c r="A8993" s="29">
        <v>20</v>
      </c>
      <c r="B8993" s="30" t="s">
        <v>37505</v>
      </c>
      <c r="C8993" s="29" t="s">
        <v>19838</v>
      </c>
      <c r="D8993" s="30" t="s">
        <v>37960</v>
      </c>
      <c r="E8993" s="29" t="s">
        <v>19844</v>
      </c>
      <c r="F8993" s="30" t="s">
        <v>37963</v>
      </c>
    </row>
    <row r="8994" spans="1:6" ht="57.6" hidden="1" x14ac:dyDescent="0.3">
      <c r="A8994" s="29">
        <v>20</v>
      </c>
      <c r="B8994" s="30" t="s">
        <v>37505</v>
      </c>
      <c r="C8994" s="29" t="s">
        <v>19838</v>
      </c>
      <c r="D8994" s="30" t="s">
        <v>37960</v>
      </c>
      <c r="E8994" s="29" t="s">
        <v>19846</v>
      </c>
      <c r="F8994" s="30" t="s">
        <v>37964</v>
      </c>
    </row>
    <row r="8995" spans="1:6" ht="43.2" hidden="1" x14ac:dyDescent="0.3">
      <c r="A8995" s="29">
        <v>20</v>
      </c>
      <c r="B8995" s="30" t="s">
        <v>37505</v>
      </c>
      <c r="C8995" s="29" t="s">
        <v>19838</v>
      </c>
      <c r="D8995" s="30" t="s">
        <v>37960</v>
      </c>
      <c r="E8995" s="29" t="s">
        <v>19848</v>
      </c>
      <c r="F8995" s="30" t="s">
        <v>37965</v>
      </c>
    </row>
    <row r="8996" spans="1:6" ht="43.2" hidden="1" x14ac:dyDescent="0.3">
      <c r="A8996" s="29">
        <v>20</v>
      </c>
      <c r="B8996" s="30" t="s">
        <v>37505</v>
      </c>
      <c r="C8996" s="29" t="s">
        <v>19838</v>
      </c>
      <c r="D8996" s="30" t="s">
        <v>37960</v>
      </c>
      <c r="E8996" s="29" t="s">
        <v>19850</v>
      </c>
      <c r="F8996" s="30" t="s">
        <v>37966</v>
      </c>
    </row>
    <row r="8997" spans="1:6" ht="43.2" hidden="1" x14ac:dyDescent="0.3">
      <c r="A8997" s="29">
        <v>20</v>
      </c>
      <c r="B8997" s="30" t="s">
        <v>37505</v>
      </c>
      <c r="C8997" s="29" t="s">
        <v>19838</v>
      </c>
      <c r="D8997" s="30" t="s">
        <v>37960</v>
      </c>
      <c r="E8997" s="29" t="s">
        <v>19852</v>
      </c>
      <c r="F8997" s="30" t="s">
        <v>37967</v>
      </c>
    </row>
    <row r="8998" spans="1:6" ht="57.6" hidden="1" x14ac:dyDescent="0.3">
      <c r="A8998" s="29">
        <v>20</v>
      </c>
      <c r="B8998" s="30" t="s">
        <v>37505</v>
      </c>
      <c r="C8998" s="29" t="s">
        <v>19838</v>
      </c>
      <c r="D8998" s="30" t="s">
        <v>37960</v>
      </c>
      <c r="E8998" s="29" t="s">
        <v>19854</v>
      </c>
      <c r="F8998" s="30" t="s">
        <v>37968</v>
      </c>
    </row>
    <row r="8999" spans="1:6" ht="57.6" hidden="1" x14ac:dyDescent="0.3">
      <c r="A8999" s="29">
        <v>20</v>
      </c>
      <c r="B8999" s="30" t="s">
        <v>37505</v>
      </c>
      <c r="C8999" s="29" t="s">
        <v>19838</v>
      </c>
      <c r="D8999" s="30" t="s">
        <v>37960</v>
      </c>
      <c r="E8999" s="29" t="s">
        <v>19856</v>
      </c>
      <c r="F8999" s="30" t="s">
        <v>37969</v>
      </c>
    </row>
    <row r="9000" spans="1:6" ht="43.2" hidden="1" x14ac:dyDescent="0.3">
      <c r="A9000" s="29">
        <v>20</v>
      </c>
      <c r="B9000" s="30" t="s">
        <v>37505</v>
      </c>
      <c r="C9000" s="29" t="s">
        <v>19858</v>
      </c>
      <c r="D9000" s="30" t="s">
        <v>37970</v>
      </c>
      <c r="E9000" s="29" t="s">
        <v>19860</v>
      </c>
      <c r="F9000" s="30" t="s">
        <v>37971</v>
      </c>
    </row>
    <row r="9001" spans="1:6" ht="43.2" hidden="1" x14ac:dyDescent="0.3">
      <c r="A9001" s="29">
        <v>20</v>
      </c>
      <c r="B9001" s="30" t="s">
        <v>37505</v>
      </c>
      <c r="C9001" s="29" t="s">
        <v>19858</v>
      </c>
      <c r="D9001" s="30" t="s">
        <v>37970</v>
      </c>
      <c r="E9001" s="29" t="s">
        <v>19862</v>
      </c>
      <c r="F9001" s="30" t="s">
        <v>37972</v>
      </c>
    </row>
    <row r="9002" spans="1:6" ht="57.6" hidden="1" x14ac:dyDescent="0.3">
      <c r="A9002" s="29">
        <v>20</v>
      </c>
      <c r="B9002" s="30" t="s">
        <v>37505</v>
      </c>
      <c r="C9002" s="29" t="s">
        <v>19858</v>
      </c>
      <c r="D9002" s="30" t="s">
        <v>37970</v>
      </c>
      <c r="E9002" s="29" t="s">
        <v>19864</v>
      </c>
      <c r="F9002" s="30" t="s">
        <v>37973</v>
      </c>
    </row>
    <row r="9003" spans="1:6" ht="57.6" hidden="1" x14ac:dyDescent="0.3">
      <c r="A9003" s="29">
        <v>20</v>
      </c>
      <c r="B9003" s="30" t="s">
        <v>37505</v>
      </c>
      <c r="C9003" s="29" t="s">
        <v>19858</v>
      </c>
      <c r="D9003" s="30" t="s">
        <v>37970</v>
      </c>
      <c r="E9003" s="29" t="s">
        <v>19866</v>
      </c>
      <c r="F9003" s="30" t="s">
        <v>37974</v>
      </c>
    </row>
    <row r="9004" spans="1:6" ht="43.2" hidden="1" x14ac:dyDescent="0.3">
      <c r="A9004" s="29">
        <v>20</v>
      </c>
      <c r="B9004" s="30" t="s">
        <v>37505</v>
      </c>
      <c r="C9004" s="29" t="s">
        <v>19858</v>
      </c>
      <c r="D9004" s="30" t="s">
        <v>37970</v>
      </c>
      <c r="E9004" s="29" t="s">
        <v>19868</v>
      </c>
      <c r="F9004" s="30" t="s">
        <v>37975</v>
      </c>
    </row>
    <row r="9005" spans="1:6" ht="43.2" hidden="1" x14ac:dyDescent="0.3">
      <c r="A9005" s="29">
        <v>20</v>
      </c>
      <c r="B9005" s="30" t="s">
        <v>37505</v>
      </c>
      <c r="C9005" s="29" t="s">
        <v>19858</v>
      </c>
      <c r="D9005" s="30" t="s">
        <v>37970</v>
      </c>
      <c r="E9005" s="29" t="s">
        <v>19870</v>
      </c>
      <c r="F9005" s="30" t="s">
        <v>37976</v>
      </c>
    </row>
    <row r="9006" spans="1:6" ht="43.2" hidden="1" x14ac:dyDescent="0.3">
      <c r="A9006" s="29">
        <v>20</v>
      </c>
      <c r="B9006" s="30" t="s">
        <v>37505</v>
      </c>
      <c r="C9006" s="29" t="s">
        <v>19858</v>
      </c>
      <c r="D9006" s="30" t="s">
        <v>37970</v>
      </c>
      <c r="E9006" s="29" t="s">
        <v>19872</v>
      </c>
      <c r="F9006" s="30" t="s">
        <v>37977</v>
      </c>
    </row>
    <row r="9007" spans="1:6" ht="57.6" hidden="1" x14ac:dyDescent="0.3">
      <c r="A9007" s="29">
        <v>20</v>
      </c>
      <c r="B9007" s="30" t="s">
        <v>37505</v>
      </c>
      <c r="C9007" s="29" t="s">
        <v>19858</v>
      </c>
      <c r="D9007" s="30" t="s">
        <v>37970</v>
      </c>
      <c r="E9007" s="29" t="s">
        <v>19874</v>
      </c>
      <c r="F9007" s="30" t="s">
        <v>37978</v>
      </c>
    </row>
    <row r="9008" spans="1:6" ht="57.6" hidden="1" x14ac:dyDescent="0.3">
      <c r="A9008" s="29">
        <v>20</v>
      </c>
      <c r="B9008" s="30" t="s">
        <v>37505</v>
      </c>
      <c r="C9008" s="29" t="s">
        <v>19858</v>
      </c>
      <c r="D9008" s="30" t="s">
        <v>37970</v>
      </c>
      <c r="E9008" s="29" t="s">
        <v>19876</v>
      </c>
      <c r="F9008" s="30" t="s">
        <v>37979</v>
      </c>
    </row>
    <row r="9009" spans="1:6" ht="43.2" hidden="1" x14ac:dyDescent="0.3">
      <c r="A9009" s="29">
        <v>20</v>
      </c>
      <c r="B9009" s="30" t="s">
        <v>37505</v>
      </c>
      <c r="C9009" s="29" t="s">
        <v>19878</v>
      </c>
      <c r="D9009" s="30" t="s">
        <v>37980</v>
      </c>
      <c r="E9009" s="29" t="s">
        <v>19880</v>
      </c>
      <c r="F9009" s="30" t="s">
        <v>37981</v>
      </c>
    </row>
    <row r="9010" spans="1:6" ht="43.2" hidden="1" x14ac:dyDescent="0.3">
      <c r="A9010" s="29">
        <v>20</v>
      </c>
      <c r="B9010" s="30" t="s">
        <v>37505</v>
      </c>
      <c r="C9010" s="29" t="s">
        <v>19878</v>
      </c>
      <c r="D9010" s="30" t="s">
        <v>37980</v>
      </c>
      <c r="E9010" s="29" t="s">
        <v>19882</v>
      </c>
      <c r="F9010" s="30" t="s">
        <v>37982</v>
      </c>
    </row>
    <row r="9011" spans="1:6" ht="57.6" hidden="1" x14ac:dyDescent="0.3">
      <c r="A9011" s="29">
        <v>20</v>
      </c>
      <c r="B9011" s="30" t="s">
        <v>37505</v>
      </c>
      <c r="C9011" s="29" t="s">
        <v>19878</v>
      </c>
      <c r="D9011" s="30" t="s">
        <v>37980</v>
      </c>
      <c r="E9011" s="29" t="s">
        <v>19884</v>
      </c>
      <c r="F9011" s="30" t="s">
        <v>37983</v>
      </c>
    </row>
    <row r="9012" spans="1:6" ht="57.6" hidden="1" x14ac:dyDescent="0.3">
      <c r="A9012" s="29">
        <v>20</v>
      </c>
      <c r="B9012" s="30" t="s">
        <v>37505</v>
      </c>
      <c r="C9012" s="29" t="s">
        <v>19878</v>
      </c>
      <c r="D9012" s="30" t="s">
        <v>37980</v>
      </c>
      <c r="E9012" s="29" t="s">
        <v>19886</v>
      </c>
      <c r="F9012" s="30" t="s">
        <v>37984</v>
      </c>
    </row>
    <row r="9013" spans="1:6" ht="43.2" hidden="1" x14ac:dyDescent="0.3">
      <c r="A9013" s="29">
        <v>20</v>
      </c>
      <c r="B9013" s="30" t="s">
        <v>37505</v>
      </c>
      <c r="C9013" s="29" t="s">
        <v>19878</v>
      </c>
      <c r="D9013" s="30" t="s">
        <v>37980</v>
      </c>
      <c r="E9013" s="29" t="s">
        <v>19888</v>
      </c>
      <c r="F9013" s="30" t="s">
        <v>37985</v>
      </c>
    </row>
    <row r="9014" spans="1:6" ht="43.2" hidden="1" x14ac:dyDescent="0.3">
      <c r="A9014" s="29">
        <v>20</v>
      </c>
      <c r="B9014" s="30" t="s">
        <v>37505</v>
      </c>
      <c r="C9014" s="29" t="s">
        <v>19878</v>
      </c>
      <c r="D9014" s="30" t="s">
        <v>37980</v>
      </c>
      <c r="E9014" s="29" t="s">
        <v>19890</v>
      </c>
      <c r="F9014" s="30" t="s">
        <v>37986</v>
      </c>
    </row>
    <row r="9015" spans="1:6" ht="43.2" hidden="1" x14ac:dyDescent="0.3">
      <c r="A9015" s="29">
        <v>20</v>
      </c>
      <c r="B9015" s="30" t="s">
        <v>37505</v>
      </c>
      <c r="C9015" s="29" t="s">
        <v>19878</v>
      </c>
      <c r="D9015" s="30" t="s">
        <v>37980</v>
      </c>
      <c r="E9015" s="29" t="s">
        <v>19892</v>
      </c>
      <c r="F9015" s="30" t="s">
        <v>37987</v>
      </c>
    </row>
    <row r="9016" spans="1:6" ht="43.2" hidden="1" x14ac:dyDescent="0.3">
      <c r="A9016" s="29">
        <v>20</v>
      </c>
      <c r="B9016" s="30" t="s">
        <v>37505</v>
      </c>
      <c r="C9016" s="29" t="s">
        <v>19878</v>
      </c>
      <c r="D9016" s="30" t="s">
        <v>37980</v>
      </c>
      <c r="E9016" s="29" t="s">
        <v>19894</v>
      </c>
      <c r="F9016" s="30" t="s">
        <v>37988</v>
      </c>
    </row>
    <row r="9017" spans="1:6" ht="57.6" hidden="1" x14ac:dyDescent="0.3">
      <c r="A9017" s="29">
        <v>20</v>
      </c>
      <c r="B9017" s="30" t="s">
        <v>37505</v>
      </c>
      <c r="C9017" s="29" t="s">
        <v>19878</v>
      </c>
      <c r="D9017" s="30" t="s">
        <v>37980</v>
      </c>
      <c r="E9017" s="29" t="s">
        <v>19896</v>
      </c>
      <c r="F9017" s="30" t="s">
        <v>37989</v>
      </c>
    </row>
    <row r="9018" spans="1:6" ht="43.2" hidden="1" x14ac:dyDescent="0.3">
      <c r="A9018" s="29">
        <v>20</v>
      </c>
      <c r="B9018" s="30" t="s">
        <v>37505</v>
      </c>
      <c r="C9018" s="29" t="s">
        <v>19898</v>
      </c>
      <c r="D9018" s="30" t="s">
        <v>37990</v>
      </c>
      <c r="E9018" s="29" t="s">
        <v>19900</v>
      </c>
      <c r="F9018" s="30" t="s">
        <v>37991</v>
      </c>
    </row>
    <row r="9019" spans="1:6" ht="43.2" hidden="1" x14ac:dyDescent="0.3">
      <c r="A9019" s="29">
        <v>20</v>
      </c>
      <c r="B9019" s="30" t="s">
        <v>37505</v>
      </c>
      <c r="C9019" s="29" t="s">
        <v>19898</v>
      </c>
      <c r="D9019" s="30" t="s">
        <v>37990</v>
      </c>
      <c r="E9019" s="29" t="s">
        <v>19902</v>
      </c>
      <c r="F9019" s="30" t="s">
        <v>37992</v>
      </c>
    </row>
    <row r="9020" spans="1:6" ht="43.2" hidden="1" x14ac:dyDescent="0.3">
      <c r="A9020" s="29">
        <v>20</v>
      </c>
      <c r="B9020" s="30" t="s">
        <v>37505</v>
      </c>
      <c r="C9020" s="29" t="s">
        <v>19898</v>
      </c>
      <c r="D9020" s="30" t="s">
        <v>37990</v>
      </c>
      <c r="E9020" s="29" t="s">
        <v>19904</v>
      </c>
      <c r="F9020" s="30" t="s">
        <v>37993</v>
      </c>
    </row>
    <row r="9021" spans="1:6" ht="43.2" hidden="1" x14ac:dyDescent="0.3">
      <c r="A9021" s="29">
        <v>20</v>
      </c>
      <c r="B9021" s="30" t="s">
        <v>37505</v>
      </c>
      <c r="C9021" s="29" t="s">
        <v>19898</v>
      </c>
      <c r="D9021" s="30" t="s">
        <v>37990</v>
      </c>
      <c r="E9021" s="29" t="s">
        <v>19906</v>
      </c>
      <c r="F9021" s="30" t="s">
        <v>37994</v>
      </c>
    </row>
    <row r="9022" spans="1:6" ht="43.2" hidden="1" x14ac:dyDescent="0.3">
      <c r="A9022" s="29">
        <v>20</v>
      </c>
      <c r="B9022" s="30" t="s">
        <v>37505</v>
      </c>
      <c r="C9022" s="29" t="s">
        <v>19898</v>
      </c>
      <c r="D9022" s="30" t="s">
        <v>37990</v>
      </c>
      <c r="E9022" s="29" t="s">
        <v>19908</v>
      </c>
      <c r="F9022" s="30" t="s">
        <v>37995</v>
      </c>
    </row>
    <row r="9023" spans="1:6" ht="43.2" hidden="1" x14ac:dyDescent="0.3">
      <c r="A9023" s="29">
        <v>20</v>
      </c>
      <c r="B9023" s="30" t="s">
        <v>37505</v>
      </c>
      <c r="C9023" s="29" t="s">
        <v>19898</v>
      </c>
      <c r="D9023" s="30" t="s">
        <v>37990</v>
      </c>
      <c r="E9023" s="29" t="s">
        <v>19910</v>
      </c>
      <c r="F9023" s="30" t="s">
        <v>37996</v>
      </c>
    </row>
    <row r="9024" spans="1:6" ht="43.2" hidden="1" x14ac:dyDescent="0.3">
      <c r="A9024" s="29">
        <v>20</v>
      </c>
      <c r="B9024" s="30" t="s">
        <v>37505</v>
      </c>
      <c r="C9024" s="29" t="s">
        <v>19898</v>
      </c>
      <c r="D9024" s="30" t="s">
        <v>37990</v>
      </c>
      <c r="E9024" s="29" t="s">
        <v>19912</v>
      </c>
      <c r="F9024" s="30" t="s">
        <v>37997</v>
      </c>
    </row>
    <row r="9025" spans="1:6" ht="43.2" hidden="1" x14ac:dyDescent="0.3">
      <c r="A9025" s="29">
        <v>20</v>
      </c>
      <c r="B9025" s="30" t="s">
        <v>37505</v>
      </c>
      <c r="C9025" s="29" t="s">
        <v>19898</v>
      </c>
      <c r="D9025" s="30" t="s">
        <v>37990</v>
      </c>
      <c r="E9025" s="29" t="s">
        <v>19914</v>
      </c>
      <c r="F9025" s="30" t="s">
        <v>37998</v>
      </c>
    </row>
    <row r="9026" spans="1:6" ht="43.2" hidden="1" x14ac:dyDescent="0.3">
      <c r="A9026" s="29">
        <v>20</v>
      </c>
      <c r="B9026" s="30" t="s">
        <v>37505</v>
      </c>
      <c r="C9026" s="29" t="s">
        <v>19898</v>
      </c>
      <c r="D9026" s="30" t="s">
        <v>37990</v>
      </c>
      <c r="E9026" s="29" t="s">
        <v>19916</v>
      </c>
      <c r="F9026" s="30" t="s">
        <v>37999</v>
      </c>
    </row>
    <row r="9027" spans="1:6" ht="43.2" hidden="1" x14ac:dyDescent="0.3">
      <c r="A9027" s="29">
        <v>20</v>
      </c>
      <c r="B9027" s="30" t="s">
        <v>37505</v>
      </c>
      <c r="C9027" s="29" t="s">
        <v>19918</v>
      </c>
      <c r="D9027" s="30" t="s">
        <v>38000</v>
      </c>
      <c r="E9027" s="29" t="s">
        <v>19920</v>
      </c>
      <c r="F9027" s="30" t="s">
        <v>38001</v>
      </c>
    </row>
    <row r="9028" spans="1:6" ht="43.2" hidden="1" x14ac:dyDescent="0.3">
      <c r="A9028" s="29">
        <v>20</v>
      </c>
      <c r="B9028" s="30" t="s">
        <v>37505</v>
      </c>
      <c r="C9028" s="29" t="s">
        <v>19918</v>
      </c>
      <c r="D9028" s="30" t="s">
        <v>38000</v>
      </c>
      <c r="E9028" s="29" t="s">
        <v>19922</v>
      </c>
      <c r="F9028" s="30" t="s">
        <v>38002</v>
      </c>
    </row>
    <row r="9029" spans="1:6" ht="57.6" hidden="1" x14ac:dyDescent="0.3">
      <c r="A9029" s="29">
        <v>20</v>
      </c>
      <c r="B9029" s="30" t="s">
        <v>37505</v>
      </c>
      <c r="C9029" s="29" t="s">
        <v>19918</v>
      </c>
      <c r="D9029" s="30" t="s">
        <v>38000</v>
      </c>
      <c r="E9029" s="29" t="s">
        <v>19924</v>
      </c>
      <c r="F9029" s="30" t="s">
        <v>38003</v>
      </c>
    </row>
    <row r="9030" spans="1:6" ht="57.6" hidden="1" x14ac:dyDescent="0.3">
      <c r="A9030" s="29">
        <v>20</v>
      </c>
      <c r="B9030" s="30" t="s">
        <v>37505</v>
      </c>
      <c r="C9030" s="29" t="s">
        <v>19918</v>
      </c>
      <c r="D9030" s="30" t="s">
        <v>38000</v>
      </c>
      <c r="E9030" s="29" t="s">
        <v>19926</v>
      </c>
      <c r="F9030" s="30" t="s">
        <v>38004</v>
      </c>
    </row>
    <row r="9031" spans="1:6" ht="43.2" hidden="1" x14ac:dyDescent="0.3">
      <c r="A9031" s="29">
        <v>20</v>
      </c>
      <c r="B9031" s="30" t="s">
        <v>37505</v>
      </c>
      <c r="C9031" s="29" t="s">
        <v>19918</v>
      </c>
      <c r="D9031" s="30" t="s">
        <v>38000</v>
      </c>
      <c r="E9031" s="29" t="s">
        <v>19928</v>
      </c>
      <c r="F9031" s="30" t="s">
        <v>38005</v>
      </c>
    </row>
    <row r="9032" spans="1:6" ht="43.2" hidden="1" x14ac:dyDescent="0.3">
      <c r="A9032" s="29">
        <v>20</v>
      </c>
      <c r="B9032" s="30" t="s">
        <v>37505</v>
      </c>
      <c r="C9032" s="29" t="s">
        <v>19918</v>
      </c>
      <c r="D9032" s="30" t="s">
        <v>38000</v>
      </c>
      <c r="E9032" s="29" t="s">
        <v>19930</v>
      </c>
      <c r="F9032" s="30" t="s">
        <v>38006</v>
      </c>
    </row>
    <row r="9033" spans="1:6" ht="43.2" hidden="1" x14ac:dyDescent="0.3">
      <c r="A9033" s="29">
        <v>20</v>
      </c>
      <c r="B9033" s="30" t="s">
        <v>37505</v>
      </c>
      <c r="C9033" s="29" t="s">
        <v>19918</v>
      </c>
      <c r="D9033" s="30" t="s">
        <v>38000</v>
      </c>
      <c r="E9033" s="29" t="s">
        <v>19932</v>
      </c>
      <c r="F9033" s="30" t="s">
        <v>38007</v>
      </c>
    </row>
    <row r="9034" spans="1:6" ht="43.2" hidden="1" x14ac:dyDescent="0.3">
      <c r="A9034" s="29">
        <v>20</v>
      </c>
      <c r="B9034" s="30" t="s">
        <v>37505</v>
      </c>
      <c r="C9034" s="29" t="s">
        <v>19918</v>
      </c>
      <c r="D9034" s="30" t="s">
        <v>38000</v>
      </c>
      <c r="E9034" s="29" t="s">
        <v>19934</v>
      </c>
      <c r="F9034" s="30" t="s">
        <v>38008</v>
      </c>
    </row>
    <row r="9035" spans="1:6" ht="57.6" hidden="1" x14ac:dyDescent="0.3">
      <c r="A9035" s="29">
        <v>20</v>
      </c>
      <c r="B9035" s="30" t="s">
        <v>37505</v>
      </c>
      <c r="C9035" s="29" t="s">
        <v>19918</v>
      </c>
      <c r="D9035" s="30" t="s">
        <v>38000</v>
      </c>
      <c r="E9035" s="29" t="s">
        <v>19936</v>
      </c>
      <c r="F9035" s="30" t="s">
        <v>38009</v>
      </c>
    </row>
    <row r="9036" spans="1:6" ht="43.2" hidden="1" x14ac:dyDescent="0.3">
      <c r="A9036" s="29">
        <v>20</v>
      </c>
      <c r="B9036" s="30" t="s">
        <v>37505</v>
      </c>
      <c r="C9036" s="29" t="s">
        <v>19938</v>
      </c>
      <c r="D9036" s="30" t="s">
        <v>38010</v>
      </c>
      <c r="E9036" s="29" t="s">
        <v>19940</v>
      </c>
      <c r="F9036" s="30" t="s">
        <v>38011</v>
      </c>
    </row>
    <row r="9037" spans="1:6" ht="43.2" hidden="1" x14ac:dyDescent="0.3">
      <c r="A9037" s="29">
        <v>20</v>
      </c>
      <c r="B9037" s="30" t="s">
        <v>37505</v>
      </c>
      <c r="C9037" s="29" t="s">
        <v>19938</v>
      </c>
      <c r="D9037" s="30" t="s">
        <v>38010</v>
      </c>
      <c r="E9037" s="29" t="s">
        <v>19942</v>
      </c>
      <c r="F9037" s="30" t="s">
        <v>38012</v>
      </c>
    </row>
    <row r="9038" spans="1:6" ht="57.6" hidden="1" x14ac:dyDescent="0.3">
      <c r="A9038" s="29">
        <v>20</v>
      </c>
      <c r="B9038" s="30" t="s">
        <v>37505</v>
      </c>
      <c r="C9038" s="29" t="s">
        <v>19938</v>
      </c>
      <c r="D9038" s="30" t="s">
        <v>38010</v>
      </c>
      <c r="E9038" s="29" t="s">
        <v>19944</v>
      </c>
      <c r="F9038" s="30" t="s">
        <v>38013</v>
      </c>
    </row>
    <row r="9039" spans="1:6" ht="57.6" hidden="1" x14ac:dyDescent="0.3">
      <c r="A9039" s="29">
        <v>20</v>
      </c>
      <c r="B9039" s="30" t="s">
        <v>37505</v>
      </c>
      <c r="C9039" s="29" t="s">
        <v>19938</v>
      </c>
      <c r="D9039" s="30" t="s">
        <v>38010</v>
      </c>
      <c r="E9039" s="29" t="s">
        <v>19946</v>
      </c>
      <c r="F9039" s="30" t="s">
        <v>38014</v>
      </c>
    </row>
    <row r="9040" spans="1:6" ht="43.2" hidden="1" x14ac:dyDescent="0.3">
      <c r="A9040" s="29">
        <v>20</v>
      </c>
      <c r="B9040" s="30" t="s">
        <v>37505</v>
      </c>
      <c r="C9040" s="29" t="s">
        <v>19938</v>
      </c>
      <c r="D9040" s="30" t="s">
        <v>38010</v>
      </c>
      <c r="E9040" s="29" t="s">
        <v>19948</v>
      </c>
      <c r="F9040" s="30" t="s">
        <v>38015</v>
      </c>
    </row>
    <row r="9041" spans="1:6" ht="43.2" hidden="1" x14ac:dyDescent="0.3">
      <c r="A9041" s="29">
        <v>20</v>
      </c>
      <c r="B9041" s="30" t="s">
        <v>37505</v>
      </c>
      <c r="C9041" s="29" t="s">
        <v>19938</v>
      </c>
      <c r="D9041" s="30" t="s">
        <v>38010</v>
      </c>
      <c r="E9041" s="29" t="s">
        <v>19950</v>
      </c>
      <c r="F9041" s="30" t="s">
        <v>38016</v>
      </c>
    </row>
    <row r="9042" spans="1:6" ht="43.2" hidden="1" x14ac:dyDescent="0.3">
      <c r="A9042" s="29">
        <v>20</v>
      </c>
      <c r="B9042" s="30" t="s">
        <v>37505</v>
      </c>
      <c r="C9042" s="29" t="s">
        <v>19938</v>
      </c>
      <c r="D9042" s="30" t="s">
        <v>38010</v>
      </c>
      <c r="E9042" s="29" t="s">
        <v>19952</v>
      </c>
      <c r="F9042" s="30" t="s">
        <v>38017</v>
      </c>
    </row>
    <row r="9043" spans="1:6" ht="43.2" hidden="1" x14ac:dyDescent="0.3">
      <c r="A9043" s="29">
        <v>20</v>
      </c>
      <c r="B9043" s="30" t="s">
        <v>37505</v>
      </c>
      <c r="C9043" s="29" t="s">
        <v>19938</v>
      </c>
      <c r="D9043" s="30" t="s">
        <v>38010</v>
      </c>
      <c r="E9043" s="29" t="s">
        <v>19954</v>
      </c>
      <c r="F9043" s="30" t="s">
        <v>38018</v>
      </c>
    </row>
    <row r="9044" spans="1:6" ht="57.6" hidden="1" x14ac:dyDescent="0.3">
      <c r="A9044" s="29">
        <v>20</v>
      </c>
      <c r="B9044" s="30" t="s">
        <v>37505</v>
      </c>
      <c r="C9044" s="29" t="s">
        <v>19938</v>
      </c>
      <c r="D9044" s="30" t="s">
        <v>38010</v>
      </c>
      <c r="E9044" s="29" t="s">
        <v>19956</v>
      </c>
      <c r="F9044" s="30" t="s">
        <v>38019</v>
      </c>
    </row>
    <row r="9045" spans="1:6" ht="57.6" hidden="1" x14ac:dyDescent="0.3">
      <c r="A9045" s="29">
        <v>20</v>
      </c>
      <c r="B9045" s="30" t="s">
        <v>37505</v>
      </c>
      <c r="C9045" s="29" t="s">
        <v>19958</v>
      </c>
      <c r="D9045" s="30" t="s">
        <v>38020</v>
      </c>
      <c r="E9045" s="29" t="s">
        <v>19960</v>
      </c>
      <c r="F9045" s="30" t="s">
        <v>38021</v>
      </c>
    </row>
    <row r="9046" spans="1:6" ht="43.2" hidden="1" x14ac:dyDescent="0.3">
      <c r="A9046" s="29">
        <v>20</v>
      </c>
      <c r="B9046" s="30" t="s">
        <v>37505</v>
      </c>
      <c r="C9046" s="29" t="s">
        <v>19958</v>
      </c>
      <c r="D9046" s="30" t="s">
        <v>38020</v>
      </c>
      <c r="E9046" s="29" t="s">
        <v>19962</v>
      </c>
      <c r="F9046" s="30" t="s">
        <v>38022</v>
      </c>
    </row>
    <row r="9047" spans="1:6" ht="57.6" hidden="1" x14ac:dyDescent="0.3">
      <c r="A9047" s="29">
        <v>20</v>
      </c>
      <c r="B9047" s="30" t="s">
        <v>37505</v>
      </c>
      <c r="C9047" s="29" t="s">
        <v>19958</v>
      </c>
      <c r="D9047" s="30" t="s">
        <v>38020</v>
      </c>
      <c r="E9047" s="29" t="s">
        <v>19964</v>
      </c>
      <c r="F9047" s="30" t="s">
        <v>38023</v>
      </c>
    </row>
    <row r="9048" spans="1:6" ht="72" hidden="1" x14ac:dyDescent="0.3">
      <c r="A9048" s="29">
        <v>20</v>
      </c>
      <c r="B9048" s="30" t="s">
        <v>37505</v>
      </c>
      <c r="C9048" s="29" t="s">
        <v>19958</v>
      </c>
      <c r="D9048" s="30" t="s">
        <v>38020</v>
      </c>
      <c r="E9048" s="29" t="s">
        <v>19966</v>
      </c>
      <c r="F9048" s="30" t="s">
        <v>38024</v>
      </c>
    </row>
    <row r="9049" spans="1:6" ht="43.2" hidden="1" x14ac:dyDescent="0.3">
      <c r="A9049" s="29">
        <v>20</v>
      </c>
      <c r="B9049" s="30" t="s">
        <v>37505</v>
      </c>
      <c r="C9049" s="29" t="s">
        <v>19958</v>
      </c>
      <c r="D9049" s="30" t="s">
        <v>38020</v>
      </c>
      <c r="E9049" s="29" t="s">
        <v>19968</v>
      </c>
      <c r="F9049" s="30" t="s">
        <v>38025</v>
      </c>
    </row>
    <row r="9050" spans="1:6" ht="43.2" hidden="1" x14ac:dyDescent="0.3">
      <c r="A9050" s="29">
        <v>20</v>
      </c>
      <c r="B9050" s="30" t="s">
        <v>37505</v>
      </c>
      <c r="C9050" s="29" t="s">
        <v>19958</v>
      </c>
      <c r="D9050" s="30" t="s">
        <v>38020</v>
      </c>
      <c r="E9050" s="29" t="s">
        <v>19970</v>
      </c>
      <c r="F9050" s="30" t="s">
        <v>38026</v>
      </c>
    </row>
    <row r="9051" spans="1:6" ht="43.2" hidden="1" x14ac:dyDescent="0.3">
      <c r="A9051" s="29">
        <v>20</v>
      </c>
      <c r="B9051" s="30" t="s">
        <v>37505</v>
      </c>
      <c r="C9051" s="29" t="s">
        <v>19958</v>
      </c>
      <c r="D9051" s="30" t="s">
        <v>38020</v>
      </c>
      <c r="E9051" s="29" t="s">
        <v>19972</v>
      </c>
      <c r="F9051" s="30" t="s">
        <v>38027</v>
      </c>
    </row>
    <row r="9052" spans="1:6" ht="57.6" hidden="1" x14ac:dyDescent="0.3">
      <c r="A9052" s="29">
        <v>20</v>
      </c>
      <c r="B9052" s="30" t="s">
        <v>37505</v>
      </c>
      <c r="C9052" s="29" t="s">
        <v>19958</v>
      </c>
      <c r="D9052" s="30" t="s">
        <v>38020</v>
      </c>
      <c r="E9052" s="29" t="s">
        <v>19974</v>
      </c>
      <c r="F9052" s="30" t="s">
        <v>38028</v>
      </c>
    </row>
    <row r="9053" spans="1:6" ht="57.6" hidden="1" x14ac:dyDescent="0.3">
      <c r="A9053" s="29">
        <v>20</v>
      </c>
      <c r="B9053" s="30" t="s">
        <v>37505</v>
      </c>
      <c r="C9053" s="29" t="s">
        <v>19958</v>
      </c>
      <c r="D9053" s="30" t="s">
        <v>38020</v>
      </c>
      <c r="E9053" s="29" t="s">
        <v>19976</v>
      </c>
      <c r="F9053" s="30" t="s">
        <v>38029</v>
      </c>
    </row>
    <row r="9054" spans="1:6" ht="43.2" hidden="1" x14ac:dyDescent="0.3">
      <c r="A9054" s="29">
        <v>20</v>
      </c>
      <c r="B9054" s="30" t="s">
        <v>37505</v>
      </c>
      <c r="C9054" s="29" t="s">
        <v>19978</v>
      </c>
      <c r="D9054" s="30" t="s">
        <v>38030</v>
      </c>
      <c r="E9054" s="29" t="s">
        <v>19980</v>
      </c>
      <c r="F9054" s="30" t="s">
        <v>38031</v>
      </c>
    </row>
    <row r="9055" spans="1:6" ht="43.2" hidden="1" x14ac:dyDescent="0.3">
      <c r="A9055" s="29">
        <v>20</v>
      </c>
      <c r="B9055" s="30" t="s">
        <v>37505</v>
      </c>
      <c r="C9055" s="29" t="s">
        <v>19978</v>
      </c>
      <c r="D9055" s="30" t="s">
        <v>38030</v>
      </c>
      <c r="E9055" s="29" t="s">
        <v>19982</v>
      </c>
      <c r="F9055" s="30" t="s">
        <v>38032</v>
      </c>
    </row>
    <row r="9056" spans="1:6" ht="57.6" hidden="1" x14ac:dyDescent="0.3">
      <c r="A9056" s="29">
        <v>20</v>
      </c>
      <c r="B9056" s="30" t="s">
        <v>37505</v>
      </c>
      <c r="C9056" s="29" t="s">
        <v>19978</v>
      </c>
      <c r="D9056" s="30" t="s">
        <v>38030</v>
      </c>
      <c r="E9056" s="29" t="s">
        <v>19984</v>
      </c>
      <c r="F9056" s="30" t="s">
        <v>38033</v>
      </c>
    </row>
    <row r="9057" spans="1:6" ht="57.6" hidden="1" x14ac:dyDescent="0.3">
      <c r="A9057" s="29">
        <v>20</v>
      </c>
      <c r="B9057" s="30" t="s">
        <v>37505</v>
      </c>
      <c r="C9057" s="29" t="s">
        <v>19978</v>
      </c>
      <c r="D9057" s="30" t="s">
        <v>38030</v>
      </c>
      <c r="E9057" s="29" t="s">
        <v>19986</v>
      </c>
      <c r="F9057" s="30" t="s">
        <v>38034</v>
      </c>
    </row>
    <row r="9058" spans="1:6" ht="43.2" hidden="1" x14ac:dyDescent="0.3">
      <c r="A9058" s="29">
        <v>20</v>
      </c>
      <c r="B9058" s="30" t="s">
        <v>37505</v>
      </c>
      <c r="C9058" s="29" t="s">
        <v>19978</v>
      </c>
      <c r="D9058" s="30" t="s">
        <v>38030</v>
      </c>
      <c r="E9058" s="29" t="s">
        <v>19988</v>
      </c>
      <c r="F9058" s="30" t="s">
        <v>38035</v>
      </c>
    </row>
    <row r="9059" spans="1:6" ht="43.2" hidden="1" x14ac:dyDescent="0.3">
      <c r="A9059" s="29">
        <v>20</v>
      </c>
      <c r="B9059" s="30" t="s">
        <v>37505</v>
      </c>
      <c r="C9059" s="29" t="s">
        <v>19978</v>
      </c>
      <c r="D9059" s="30" t="s">
        <v>38030</v>
      </c>
      <c r="E9059" s="29" t="s">
        <v>19990</v>
      </c>
      <c r="F9059" s="30" t="s">
        <v>38036</v>
      </c>
    </row>
    <row r="9060" spans="1:6" ht="43.2" hidden="1" x14ac:dyDescent="0.3">
      <c r="A9060" s="29">
        <v>20</v>
      </c>
      <c r="B9060" s="30" t="s">
        <v>37505</v>
      </c>
      <c r="C9060" s="29" t="s">
        <v>19978</v>
      </c>
      <c r="D9060" s="30" t="s">
        <v>38030</v>
      </c>
      <c r="E9060" s="29" t="s">
        <v>19992</v>
      </c>
      <c r="F9060" s="30" t="s">
        <v>38037</v>
      </c>
    </row>
    <row r="9061" spans="1:6" ht="57.6" hidden="1" x14ac:dyDescent="0.3">
      <c r="A9061" s="29">
        <v>20</v>
      </c>
      <c r="B9061" s="30" t="s">
        <v>37505</v>
      </c>
      <c r="C9061" s="29" t="s">
        <v>19978</v>
      </c>
      <c r="D9061" s="30" t="s">
        <v>38030</v>
      </c>
      <c r="E9061" s="29" t="s">
        <v>19994</v>
      </c>
      <c r="F9061" s="30" t="s">
        <v>38038</v>
      </c>
    </row>
    <row r="9062" spans="1:6" ht="57.6" hidden="1" x14ac:dyDescent="0.3">
      <c r="A9062" s="29">
        <v>20</v>
      </c>
      <c r="B9062" s="30" t="s">
        <v>37505</v>
      </c>
      <c r="C9062" s="29" t="s">
        <v>19978</v>
      </c>
      <c r="D9062" s="30" t="s">
        <v>38030</v>
      </c>
      <c r="E9062" s="29" t="s">
        <v>19996</v>
      </c>
      <c r="F9062" s="30" t="s">
        <v>38039</v>
      </c>
    </row>
    <row r="9063" spans="1:6" ht="57.6" hidden="1" x14ac:dyDescent="0.3">
      <c r="A9063" s="29">
        <v>20</v>
      </c>
      <c r="B9063" s="30" t="s">
        <v>37505</v>
      </c>
      <c r="C9063" s="29" t="s">
        <v>19998</v>
      </c>
      <c r="D9063" s="30" t="s">
        <v>38040</v>
      </c>
      <c r="E9063" s="29" t="s">
        <v>20000</v>
      </c>
      <c r="F9063" s="30" t="s">
        <v>38041</v>
      </c>
    </row>
    <row r="9064" spans="1:6" ht="57.6" hidden="1" x14ac:dyDescent="0.3">
      <c r="A9064" s="29">
        <v>20</v>
      </c>
      <c r="B9064" s="30" t="s">
        <v>37505</v>
      </c>
      <c r="C9064" s="29" t="s">
        <v>19998</v>
      </c>
      <c r="D9064" s="30" t="s">
        <v>38040</v>
      </c>
      <c r="E9064" s="29" t="s">
        <v>20002</v>
      </c>
      <c r="F9064" s="30" t="s">
        <v>38042</v>
      </c>
    </row>
    <row r="9065" spans="1:6" ht="57.6" hidden="1" x14ac:dyDescent="0.3">
      <c r="A9065" s="29">
        <v>20</v>
      </c>
      <c r="B9065" s="30" t="s">
        <v>37505</v>
      </c>
      <c r="C9065" s="29" t="s">
        <v>19998</v>
      </c>
      <c r="D9065" s="30" t="s">
        <v>38040</v>
      </c>
      <c r="E9065" s="29" t="s">
        <v>20004</v>
      </c>
      <c r="F9065" s="30" t="s">
        <v>38043</v>
      </c>
    </row>
    <row r="9066" spans="1:6" ht="72" hidden="1" x14ac:dyDescent="0.3">
      <c r="A9066" s="29">
        <v>20</v>
      </c>
      <c r="B9066" s="30" t="s">
        <v>37505</v>
      </c>
      <c r="C9066" s="29" t="s">
        <v>19998</v>
      </c>
      <c r="D9066" s="30" t="s">
        <v>38040</v>
      </c>
      <c r="E9066" s="29" t="s">
        <v>20006</v>
      </c>
      <c r="F9066" s="30" t="s">
        <v>38044</v>
      </c>
    </row>
    <row r="9067" spans="1:6" ht="43.2" hidden="1" x14ac:dyDescent="0.3">
      <c r="A9067" s="29">
        <v>20</v>
      </c>
      <c r="B9067" s="30" t="s">
        <v>37505</v>
      </c>
      <c r="C9067" s="29" t="s">
        <v>19998</v>
      </c>
      <c r="D9067" s="30" t="s">
        <v>38040</v>
      </c>
      <c r="E9067" s="29" t="s">
        <v>20008</v>
      </c>
      <c r="F9067" s="30" t="s">
        <v>38045</v>
      </c>
    </row>
    <row r="9068" spans="1:6" ht="43.2" hidden="1" x14ac:dyDescent="0.3">
      <c r="A9068" s="29">
        <v>20</v>
      </c>
      <c r="B9068" s="30" t="s">
        <v>37505</v>
      </c>
      <c r="C9068" s="29" t="s">
        <v>19998</v>
      </c>
      <c r="D9068" s="30" t="s">
        <v>38040</v>
      </c>
      <c r="E9068" s="29" t="s">
        <v>20010</v>
      </c>
      <c r="F9068" s="30" t="s">
        <v>38046</v>
      </c>
    </row>
    <row r="9069" spans="1:6" ht="43.2" hidden="1" x14ac:dyDescent="0.3">
      <c r="A9069" s="29">
        <v>20</v>
      </c>
      <c r="B9069" s="30" t="s">
        <v>37505</v>
      </c>
      <c r="C9069" s="29" t="s">
        <v>19998</v>
      </c>
      <c r="D9069" s="30" t="s">
        <v>38040</v>
      </c>
      <c r="E9069" s="29" t="s">
        <v>20012</v>
      </c>
      <c r="F9069" s="30" t="s">
        <v>38047</v>
      </c>
    </row>
    <row r="9070" spans="1:6" ht="57.6" hidden="1" x14ac:dyDescent="0.3">
      <c r="A9070" s="29">
        <v>20</v>
      </c>
      <c r="B9070" s="30" t="s">
        <v>37505</v>
      </c>
      <c r="C9070" s="29" t="s">
        <v>19998</v>
      </c>
      <c r="D9070" s="30" t="s">
        <v>38040</v>
      </c>
      <c r="E9070" s="29" t="s">
        <v>20014</v>
      </c>
      <c r="F9070" s="30" t="s">
        <v>38048</v>
      </c>
    </row>
    <row r="9071" spans="1:6" ht="57.6" hidden="1" x14ac:dyDescent="0.3">
      <c r="A9071" s="29">
        <v>20</v>
      </c>
      <c r="B9071" s="30" t="s">
        <v>37505</v>
      </c>
      <c r="C9071" s="29" t="s">
        <v>19998</v>
      </c>
      <c r="D9071" s="30" t="s">
        <v>38040</v>
      </c>
      <c r="E9071" s="29" t="s">
        <v>20016</v>
      </c>
      <c r="F9071" s="30" t="s">
        <v>38049</v>
      </c>
    </row>
    <row r="9072" spans="1:6" ht="43.2" hidden="1" x14ac:dyDescent="0.3">
      <c r="A9072" s="29">
        <v>20</v>
      </c>
      <c r="B9072" s="30" t="s">
        <v>37505</v>
      </c>
      <c r="C9072" s="29" t="s">
        <v>20018</v>
      </c>
      <c r="D9072" s="30" t="s">
        <v>38050</v>
      </c>
      <c r="E9072" s="29" t="s">
        <v>20020</v>
      </c>
      <c r="F9072" s="30" t="s">
        <v>38051</v>
      </c>
    </row>
    <row r="9073" spans="1:6" ht="43.2" hidden="1" x14ac:dyDescent="0.3">
      <c r="A9073" s="29">
        <v>20</v>
      </c>
      <c r="B9073" s="30" t="s">
        <v>37505</v>
      </c>
      <c r="C9073" s="29" t="s">
        <v>20018</v>
      </c>
      <c r="D9073" s="30" t="s">
        <v>38050</v>
      </c>
      <c r="E9073" s="29" t="s">
        <v>20022</v>
      </c>
      <c r="F9073" s="30" t="s">
        <v>38052</v>
      </c>
    </row>
    <row r="9074" spans="1:6" ht="57.6" hidden="1" x14ac:dyDescent="0.3">
      <c r="A9074" s="29">
        <v>20</v>
      </c>
      <c r="B9074" s="30" t="s">
        <v>37505</v>
      </c>
      <c r="C9074" s="29" t="s">
        <v>20018</v>
      </c>
      <c r="D9074" s="30" t="s">
        <v>38050</v>
      </c>
      <c r="E9074" s="29" t="s">
        <v>20024</v>
      </c>
      <c r="F9074" s="30" t="s">
        <v>38053</v>
      </c>
    </row>
    <row r="9075" spans="1:6" ht="57.6" hidden="1" x14ac:dyDescent="0.3">
      <c r="A9075" s="29">
        <v>20</v>
      </c>
      <c r="B9075" s="30" t="s">
        <v>37505</v>
      </c>
      <c r="C9075" s="29" t="s">
        <v>20018</v>
      </c>
      <c r="D9075" s="30" t="s">
        <v>38050</v>
      </c>
      <c r="E9075" s="29" t="s">
        <v>20026</v>
      </c>
      <c r="F9075" s="30" t="s">
        <v>38054</v>
      </c>
    </row>
    <row r="9076" spans="1:6" ht="43.2" hidden="1" x14ac:dyDescent="0.3">
      <c r="A9076" s="29">
        <v>20</v>
      </c>
      <c r="B9076" s="30" t="s">
        <v>37505</v>
      </c>
      <c r="C9076" s="29" t="s">
        <v>20018</v>
      </c>
      <c r="D9076" s="30" t="s">
        <v>38050</v>
      </c>
      <c r="E9076" s="29" t="s">
        <v>20028</v>
      </c>
      <c r="F9076" s="30" t="s">
        <v>38055</v>
      </c>
    </row>
    <row r="9077" spans="1:6" ht="43.2" hidden="1" x14ac:dyDescent="0.3">
      <c r="A9077" s="29">
        <v>20</v>
      </c>
      <c r="B9077" s="30" t="s">
        <v>37505</v>
      </c>
      <c r="C9077" s="29" t="s">
        <v>20018</v>
      </c>
      <c r="D9077" s="30" t="s">
        <v>38050</v>
      </c>
      <c r="E9077" s="29" t="s">
        <v>20030</v>
      </c>
      <c r="F9077" s="30" t="s">
        <v>38056</v>
      </c>
    </row>
    <row r="9078" spans="1:6" ht="43.2" hidden="1" x14ac:dyDescent="0.3">
      <c r="A9078" s="29">
        <v>20</v>
      </c>
      <c r="B9078" s="30" t="s">
        <v>37505</v>
      </c>
      <c r="C9078" s="29" t="s">
        <v>20018</v>
      </c>
      <c r="D9078" s="30" t="s">
        <v>38050</v>
      </c>
      <c r="E9078" s="29" t="s">
        <v>20032</v>
      </c>
      <c r="F9078" s="30" t="s">
        <v>38057</v>
      </c>
    </row>
    <row r="9079" spans="1:6" ht="57.6" hidden="1" x14ac:dyDescent="0.3">
      <c r="A9079" s="29">
        <v>20</v>
      </c>
      <c r="B9079" s="30" t="s">
        <v>37505</v>
      </c>
      <c r="C9079" s="29" t="s">
        <v>20018</v>
      </c>
      <c r="D9079" s="30" t="s">
        <v>38050</v>
      </c>
      <c r="E9079" s="29" t="s">
        <v>20034</v>
      </c>
      <c r="F9079" s="30" t="s">
        <v>38058</v>
      </c>
    </row>
    <row r="9080" spans="1:6" ht="57.6" hidden="1" x14ac:dyDescent="0.3">
      <c r="A9080" s="29">
        <v>20</v>
      </c>
      <c r="B9080" s="30" t="s">
        <v>37505</v>
      </c>
      <c r="C9080" s="29" t="s">
        <v>20018</v>
      </c>
      <c r="D9080" s="30" t="s">
        <v>38050</v>
      </c>
      <c r="E9080" s="29" t="s">
        <v>20036</v>
      </c>
      <c r="F9080" s="30" t="s">
        <v>38059</v>
      </c>
    </row>
    <row r="9081" spans="1:6" ht="43.2" hidden="1" x14ac:dyDescent="0.3">
      <c r="A9081" s="29">
        <v>20</v>
      </c>
      <c r="B9081" s="30" t="s">
        <v>37505</v>
      </c>
      <c r="C9081" s="29" t="s">
        <v>20038</v>
      </c>
      <c r="D9081" s="30" t="s">
        <v>38060</v>
      </c>
      <c r="E9081" s="29" t="s">
        <v>20040</v>
      </c>
      <c r="F9081" s="30" t="s">
        <v>38061</v>
      </c>
    </row>
    <row r="9082" spans="1:6" ht="43.2" hidden="1" x14ac:dyDescent="0.3">
      <c r="A9082" s="29">
        <v>20</v>
      </c>
      <c r="B9082" s="30" t="s">
        <v>37505</v>
      </c>
      <c r="C9082" s="29" t="s">
        <v>20038</v>
      </c>
      <c r="D9082" s="30" t="s">
        <v>38060</v>
      </c>
      <c r="E9082" s="29" t="s">
        <v>20042</v>
      </c>
      <c r="F9082" s="30" t="s">
        <v>38062</v>
      </c>
    </row>
    <row r="9083" spans="1:6" ht="57.6" hidden="1" x14ac:dyDescent="0.3">
      <c r="A9083" s="29">
        <v>20</v>
      </c>
      <c r="B9083" s="30" t="s">
        <v>37505</v>
      </c>
      <c r="C9083" s="29" t="s">
        <v>20038</v>
      </c>
      <c r="D9083" s="30" t="s">
        <v>38060</v>
      </c>
      <c r="E9083" s="29" t="s">
        <v>20044</v>
      </c>
      <c r="F9083" s="30" t="s">
        <v>38063</v>
      </c>
    </row>
    <row r="9084" spans="1:6" ht="57.6" hidden="1" x14ac:dyDescent="0.3">
      <c r="A9084" s="29">
        <v>20</v>
      </c>
      <c r="B9084" s="30" t="s">
        <v>37505</v>
      </c>
      <c r="C9084" s="29" t="s">
        <v>20038</v>
      </c>
      <c r="D9084" s="30" t="s">
        <v>38060</v>
      </c>
      <c r="E9084" s="29" t="s">
        <v>20046</v>
      </c>
      <c r="F9084" s="30" t="s">
        <v>38064</v>
      </c>
    </row>
    <row r="9085" spans="1:6" ht="43.2" hidden="1" x14ac:dyDescent="0.3">
      <c r="A9085" s="29">
        <v>20</v>
      </c>
      <c r="B9085" s="30" t="s">
        <v>37505</v>
      </c>
      <c r="C9085" s="29" t="s">
        <v>20038</v>
      </c>
      <c r="D9085" s="30" t="s">
        <v>38060</v>
      </c>
      <c r="E9085" s="29" t="s">
        <v>20048</v>
      </c>
      <c r="F9085" s="30" t="s">
        <v>38065</v>
      </c>
    </row>
    <row r="9086" spans="1:6" ht="43.2" hidden="1" x14ac:dyDescent="0.3">
      <c r="A9086" s="29">
        <v>20</v>
      </c>
      <c r="B9086" s="30" t="s">
        <v>37505</v>
      </c>
      <c r="C9086" s="29" t="s">
        <v>20038</v>
      </c>
      <c r="D9086" s="30" t="s">
        <v>38060</v>
      </c>
      <c r="E9086" s="29" t="s">
        <v>20050</v>
      </c>
      <c r="F9086" s="30" t="s">
        <v>38066</v>
      </c>
    </row>
    <row r="9087" spans="1:6" ht="43.2" hidden="1" x14ac:dyDescent="0.3">
      <c r="A9087" s="29">
        <v>20</v>
      </c>
      <c r="B9087" s="30" t="s">
        <v>37505</v>
      </c>
      <c r="C9087" s="29" t="s">
        <v>20038</v>
      </c>
      <c r="D9087" s="30" t="s">
        <v>38060</v>
      </c>
      <c r="E9087" s="29" t="s">
        <v>20052</v>
      </c>
      <c r="F9087" s="30" t="s">
        <v>38067</v>
      </c>
    </row>
    <row r="9088" spans="1:6" ht="57.6" hidden="1" x14ac:dyDescent="0.3">
      <c r="A9088" s="29">
        <v>20</v>
      </c>
      <c r="B9088" s="30" t="s">
        <v>37505</v>
      </c>
      <c r="C9088" s="29" t="s">
        <v>20038</v>
      </c>
      <c r="D9088" s="30" t="s">
        <v>38060</v>
      </c>
      <c r="E9088" s="29" t="s">
        <v>20054</v>
      </c>
      <c r="F9088" s="30" t="s">
        <v>38068</v>
      </c>
    </row>
    <row r="9089" spans="1:6" ht="57.6" hidden="1" x14ac:dyDescent="0.3">
      <c r="A9089" s="29">
        <v>20</v>
      </c>
      <c r="B9089" s="30" t="s">
        <v>37505</v>
      </c>
      <c r="C9089" s="29" t="s">
        <v>20038</v>
      </c>
      <c r="D9089" s="30" t="s">
        <v>38060</v>
      </c>
      <c r="E9089" s="29" t="s">
        <v>20056</v>
      </c>
      <c r="F9089" s="30" t="s">
        <v>38069</v>
      </c>
    </row>
    <row r="9090" spans="1:6" ht="43.2" hidden="1" x14ac:dyDescent="0.3">
      <c r="A9090" s="29">
        <v>20</v>
      </c>
      <c r="B9090" s="30" t="s">
        <v>37505</v>
      </c>
      <c r="C9090" s="29" t="s">
        <v>20058</v>
      </c>
      <c r="D9090" s="30" t="s">
        <v>38070</v>
      </c>
      <c r="E9090" s="29" t="s">
        <v>20060</v>
      </c>
      <c r="F9090" s="30" t="s">
        <v>38071</v>
      </c>
    </row>
    <row r="9091" spans="1:6" ht="43.2" hidden="1" x14ac:dyDescent="0.3">
      <c r="A9091" s="29">
        <v>20</v>
      </c>
      <c r="B9091" s="30" t="s">
        <v>37505</v>
      </c>
      <c r="C9091" s="29" t="s">
        <v>20058</v>
      </c>
      <c r="D9091" s="30" t="s">
        <v>38070</v>
      </c>
      <c r="E9091" s="29" t="s">
        <v>20062</v>
      </c>
      <c r="F9091" s="30" t="s">
        <v>38072</v>
      </c>
    </row>
    <row r="9092" spans="1:6" ht="57.6" hidden="1" x14ac:dyDescent="0.3">
      <c r="A9092" s="29">
        <v>20</v>
      </c>
      <c r="B9092" s="30" t="s">
        <v>37505</v>
      </c>
      <c r="C9092" s="29" t="s">
        <v>20058</v>
      </c>
      <c r="D9092" s="30" t="s">
        <v>38070</v>
      </c>
      <c r="E9092" s="29" t="s">
        <v>20064</v>
      </c>
      <c r="F9092" s="30" t="s">
        <v>38073</v>
      </c>
    </row>
    <row r="9093" spans="1:6" ht="57.6" hidden="1" x14ac:dyDescent="0.3">
      <c r="A9093" s="29">
        <v>20</v>
      </c>
      <c r="B9093" s="30" t="s">
        <v>37505</v>
      </c>
      <c r="C9093" s="29" t="s">
        <v>20058</v>
      </c>
      <c r="D9093" s="30" t="s">
        <v>38070</v>
      </c>
      <c r="E9093" s="29" t="s">
        <v>20066</v>
      </c>
      <c r="F9093" s="30" t="s">
        <v>38074</v>
      </c>
    </row>
    <row r="9094" spans="1:6" ht="43.2" hidden="1" x14ac:dyDescent="0.3">
      <c r="A9094" s="29">
        <v>20</v>
      </c>
      <c r="B9094" s="30" t="s">
        <v>37505</v>
      </c>
      <c r="C9094" s="29" t="s">
        <v>20058</v>
      </c>
      <c r="D9094" s="30" t="s">
        <v>38070</v>
      </c>
      <c r="E9094" s="29" t="s">
        <v>20068</v>
      </c>
      <c r="F9094" s="30" t="s">
        <v>38075</v>
      </c>
    </row>
    <row r="9095" spans="1:6" ht="43.2" hidden="1" x14ac:dyDescent="0.3">
      <c r="A9095" s="29">
        <v>20</v>
      </c>
      <c r="B9095" s="30" t="s">
        <v>37505</v>
      </c>
      <c r="C9095" s="29" t="s">
        <v>20058</v>
      </c>
      <c r="D9095" s="30" t="s">
        <v>38070</v>
      </c>
      <c r="E9095" s="29" t="s">
        <v>20070</v>
      </c>
      <c r="F9095" s="30" t="s">
        <v>38076</v>
      </c>
    </row>
    <row r="9096" spans="1:6" ht="43.2" hidden="1" x14ac:dyDescent="0.3">
      <c r="A9096" s="29">
        <v>20</v>
      </c>
      <c r="B9096" s="30" t="s">
        <v>37505</v>
      </c>
      <c r="C9096" s="29" t="s">
        <v>20058</v>
      </c>
      <c r="D9096" s="30" t="s">
        <v>38070</v>
      </c>
      <c r="E9096" s="29" t="s">
        <v>20072</v>
      </c>
      <c r="F9096" s="30" t="s">
        <v>38077</v>
      </c>
    </row>
    <row r="9097" spans="1:6" ht="57.6" hidden="1" x14ac:dyDescent="0.3">
      <c r="A9097" s="29">
        <v>20</v>
      </c>
      <c r="B9097" s="30" t="s">
        <v>37505</v>
      </c>
      <c r="C9097" s="29" t="s">
        <v>20058</v>
      </c>
      <c r="D9097" s="30" t="s">
        <v>38070</v>
      </c>
      <c r="E9097" s="29" t="s">
        <v>20074</v>
      </c>
      <c r="F9097" s="30" t="s">
        <v>38078</v>
      </c>
    </row>
    <row r="9098" spans="1:6" ht="57.6" hidden="1" x14ac:dyDescent="0.3">
      <c r="A9098" s="29">
        <v>20</v>
      </c>
      <c r="B9098" s="30" t="s">
        <v>37505</v>
      </c>
      <c r="C9098" s="29" t="s">
        <v>20058</v>
      </c>
      <c r="D9098" s="30" t="s">
        <v>38070</v>
      </c>
      <c r="E9098" s="29" t="s">
        <v>20076</v>
      </c>
      <c r="F9098" s="30" t="s">
        <v>38079</v>
      </c>
    </row>
    <row r="9099" spans="1:6" ht="43.2" hidden="1" x14ac:dyDescent="0.3">
      <c r="A9099" s="29">
        <v>20</v>
      </c>
      <c r="B9099" s="30" t="s">
        <v>37505</v>
      </c>
      <c r="C9099" s="29" t="s">
        <v>20078</v>
      </c>
      <c r="D9099" s="30" t="s">
        <v>38080</v>
      </c>
      <c r="E9099" s="29" t="s">
        <v>20080</v>
      </c>
      <c r="F9099" s="30" t="s">
        <v>38081</v>
      </c>
    </row>
    <row r="9100" spans="1:6" ht="43.2" hidden="1" x14ac:dyDescent="0.3">
      <c r="A9100" s="29">
        <v>20</v>
      </c>
      <c r="B9100" s="30" t="s">
        <v>37505</v>
      </c>
      <c r="C9100" s="29" t="s">
        <v>20078</v>
      </c>
      <c r="D9100" s="30" t="s">
        <v>38080</v>
      </c>
      <c r="E9100" s="29" t="s">
        <v>20082</v>
      </c>
      <c r="F9100" s="30" t="s">
        <v>38082</v>
      </c>
    </row>
    <row r="9101" spans="1:6" ht="57.6" hidden="1" x14ac:dyDescent="0.3">
      <c r="A9101" s="29">
        <v>20</v>
      </c>
      <c r="B9101" s="30" t="s">
        <v>37505</v>
      </c>
      <c r="C9101" s="29" t="s">
        <v>20078</v>
      </c>
      <c r="D9101" s="30" t="s">
        <v>38080</v>
      </c>
      <c r="E9101" s="29" t="s">
        <v>20084</v>
      </c>
      <c r="F9101" s="30" t="s">
        <v>38083</v>
      </c>
    </row>
    <row r="9102" spans="1:6" ht="57.6" hidden="1" x14ac:dyDescent="0.3">
      <c r="A9102" s="29">
        <v>20</v>
      </c>
      <c r="B9102" s="30" t="s">
        <v>37505</v>
      </c>
      <c r="C9102" s="29" t="s">
        <v>20078</v>
      </c>
      <c r="D9102" s="30" t="s">
        <v>38080</v>
      </c>
      <c r="E9102" s="29" t="s">
        <v>20086</v>
      </c>
      <c r="F9102" s="30" t="s">
        <v>38084</v>
      </c>
    </row>
    <row r="9103" spans="1:6" ht="43.2" hidden="1" x14ac:dyDescent="0.3">
      <c r="A9103" s="29">
        <v>20</v>
      </c>
      <c r="B9103" s="30" t="s">
        <v>37505</v>
      </c>
      <c r="C9103" s="29" t="s">
        <v>20078</v>
      </c>
      <c r="D9103" s="30" t="s">
        <v>38080</v>
      </c>
      <c r="E9103" s="29" t="s">
        <v>20088</v>
      </c>
      <c r="F9103" s="30" t="s">
        <v>38085</v>
      </c>
    </row>
    <row r="9104" spans="1:6" ht="43.2" hidden="1" x14ac:dyDescent="0.3">
      <c r="A9104" s="29">
        <v>20</v>
      </c>
      <c r="B9104" s="30" t="s">
        <v>37505</v>
      </c>
      <c r="C9104" s="29" t="s">
        <v>20078</v>
      </c>
      <c r="D9104" s="30" t="s">
        <v>38080</v>
      </c>
      <c r="E9104" s="29" t="s">
        <v>20090</v>
      </c>
      <c r="F9104" s="30" t="s">
        <v>38086</v>
      </c>
    </row>
    <row r="9105" spans="1:6" ht="43.2" hidden="1" x14ac:dyDescent="0.3">
      <c r="A9105" s="29">
        <v>20</v>
      </c>
      <c r="B9105" s="30" t="s">
        <v>37505</v>
      </c>
      <c r="C9105" s="29" t="s">
        <v>20078</v>
      </c>
      <c r="D9105" s="30" t="s">
        <v>38080</v>
      </c>
      <c r="E9105" s="29" t="s">
        <v>20092</v>
      </c>
      <c r="F9105" s="30" t="s">
        <v>38087</v>
      </c>
    </row>
    <row r="9106" spans="1:6" ht="57.6" hidden="1" x14ac:dyDescent="0.3">
      <c r="A9106" s="29">
        <v>20</v>
      </c>
      <c r="B9106" s="30" t="s">
        <v>37505</v>
      </c>
      <c r="C9106" s="29" t="s">
        <v>20078</v>
      </c>
      <c r="D9106" s="30" t="s">
        <v>38080</v>
      </c>
      <c r="E9106" s="29" t="s">
        <v>20094</v>
      </c>
      <c r="F9106" s="30" t="s">
        <v>38088</v>
      </c>
    </row>
    <row r="9107" spans="1:6" ht="57.6" hidden="1" x14ac:dyDescent="0.3">
      <c r="A9107" s="29">
        <v>20</v>
      </c>
      <c r="B9107" s="30" t="s">
        <v>37505</v>
      </c>
      <c r="C9107" s="29" t="s">
        <v>20078</v>
      </c>
      <c r="D9107" s="30" t="s">
        <v>38080</v>
      </c>
      <c r="E9107" s="29" t="s">
        <v>20096</v>
      </c>
      <c r="F9107" s="30" t="s">
        <v>38089</v>
      </c>
    </row>
    <row r="9108" spans="1:6" ht="43.2" hidden="1" x14ac:dyDescent="0.3">
      <c r="A9108" s="29">
        <v>20</v>
      </c>
      <c r="B9108" s="30" t="s">
        <v>37505</v>
      </c>
      <c r="C9108" s="29" t="s">
        <v>20098</v>
      </c>
      <c r="D9108" s="30" t="s">
        <v>38090</v>
      </c>
      <c r="E9108" s="29" t="s">
        <v>20100</v>
      </c>
      <c r="F9108" s="30" t="s">
        <v>38091</v>
      </c>
    </row>
    <row r="9109" spans="1:6" ht="43.2" hidden="1" x14ac:dyDescent="0.3">
      <c r="A9109" s="29">
        <v>20</v>
      </c>
      <c r="B9109" s="30" t="s">
        <v>37505</v>
      </c>
      <c r="C9109" s="29" t="s">
        <v>20098</v>
      </c>
      <c r="D9109" s="30" t="s">
        <v>38090</v>
      </c>
      <c r="E9109" s="29" t="s">
        <v>20102</v>
      </c>
      <c r="F9109" s="30" t="s">
        <v>38092</v>
      </c>
    </row>
    <row r="9110" spans="1:6" ht="57.6" hidden="1" x14ac:dyDescent="0.3">
      <c r="A9110" s="29">
        <v>20</v>
      </c>
      <c r="B9110" s="30" t="s">
        <v>37505</v>
      </c>
      <c r="C9110" s="29" t="s">
        <v>20098</v>
      </c>
      <c r="D9110" s="30" t="s">
        <v>38090</v>
      </c>
      <c r="E9110" s="29" t="s">
        <v>20104</v>
      </c>
      <c r="F9110" s="30" t="s">
        <v>38093</v>
      </c>
    </row>
    <row r="9111" spans="1:6" ht="43.2" hidden="1" x14ac:dyDescent="0.3">
      <c r="A9111" s="29">
        <v>20</v>
      </c>
      <c r="B9111" s="30" t="s">
        <v>37505</v>
      </c>
      <c r="C9111" s="29" t="s">
        <v>20098</v>
      </c>
      <c r="D9111" s="30" t="s">
        <v>38090</v>
      </c>
      <c r="E9111" s="29" t="s">
        <v>20106</v>
      </c>
      <c r="F9111" s="30" t="s">
        <v>38094</v>
      </c>
    </row>
    <row r="9112" spans="1:6" ht="43.2" hidden="1" x14ac:dyDescent="0.3">
      <c r="A9112" s="29">
        <v>20</v>
      </c>
      <c r="B9112" s="30" t="s">
        <v>37505</v>
      </c>
      <c r="C9112" s="29" t="s">
        <v>20098</v>
      </c>
      <c r="D9112" s="30" t="s">
        <v>38090</v>
      </c>
      <c r="E9112" s="29" t="s">
        <v>20108</v>
      </c>
      <c r="F9112" s="30" t="s">
        <v>38095</v>
      </c>
    </row>
    <row r="9113" spans="1:6" ht="43.2" hidden="1" x14ac:dyDescent="0.3">
      <c r="A9113" s="29">
        <v>20</v>
      </c>
      <c r="B9113" s="30" t="s">
        <v>37505</v>
      </c>
      <c r="C9113" s="29" t="s">
        <v>20098</v>
      </c>
      <c r="D9113" s="30" t="s">
        <v>38090</v>
      </c>
      <c r="E9113" s="29" t="s">
        <v>20110</v>
      </c>
      <c r="F9113" s="30" t="s">
        <v>38096</v>
      </c>
    </row>
    <row r="9114" spans="1:6" ht="57.6" hidden="1" x14ac:dyDescent="0.3">
      <c r="A9114" s="29">
        <v>20</v>
      </c>
      <c r="B9114" s="30" t="s">
        <v>37505</v>
      </c>
      <c r="C9114" s="29" t="s">
        <v>20098</v>
      </c>
      <c r="D9114" s="30" t="s">
        <v>38090</v>
      </c>
      <c r="E9114" s="29" t="s">
        <v>20112</v>
      </c>
      <c r="F9114" s="30" t="s">
        <v>38097</v>
      </c>
    </row>
    <row r="9115" spans="1:6" ht="43.2" hidden="1" x14ac:dyDescent="0.3">
      <c r="A9115" s="29">
        <v>20</v>
      </c>
      <c r="B9115" s="30" t="s">
        <v>37505</v>
      </c>
      <c r="C9115" s="29" t="s">
        <v>20098</v>
      </c>
      <c r="D9115" s="30" t="s">
        <v>38090</v>
      </c>
      <c r="E9115" s="29" t="s">
        <v>20114</v>
      </c>
      <c r="F9115" s="30" t="s">
        <v>38098</v>
      </c>
    </row>
    <row r="9116" spans="1:6" ht="43.2" hidden="1" x14ac:dyDescent="0.3">
      <c r="A9116" s="29">
        <v>20</v>
      </c>
      <c r="B9116" s="30" t="s">
        <v>37505</v>
      </c>
      <c r="C9116" s="29" t="s">
        <v>20098</v>
      </c>
      <c r="D9116" s="30" t="s">
        <v>38090</v>
      </c>
      <c r="E9116" s="29" t="s">
        <v>20116</v>
      </c>
      <c r="F9116" s="30" t="s">
        <v>38099</v>
      </c>
    </row>
    <row r="9117" spans="1:6" ht="43.2" hidden="1" x14ac:dyDescent="0.3">
      <c r="A9117" s="29">
        <v>20</v>
      </c>
      <c r="B9117" s="30" t="s">
        <v>37505</v>
      </c>
      <c r="C9117" s="29" t="s">
        <v>20118</v>
      </c>
      <c r="D9117" s="30" t="s">
        <v>38100</v>
      </c>
      <c r="E9117" s="29" t="s">
        <v>20120</v>
      </c>
      <c r="F9117" s="30" t="s">
        <v>38101</v>
      </c>
    </row>
    <row r="9118" spans="1:6" ht="43.2" hidden="1" x14ac:dyDescent="0.3">
      <c r="A9118" s="29">
        <v>20</v>
      </c>
      <c r="B9118" s="30" t="s">
        <v>37505</v>
      </c>
      <c r="C9118" s="29" t="s">
        <v>20118</v>
      </c>
      <c r="D9118" s="30" t="s">
        <v>38100</v>
      </c>
      <c r="E9118" s="29" t="s">
        <v>20122</v>
      </c>
      <c r="F9118" s="30" t="s">
        <v>38102</v>
      </c>
    </row>
    <row r="9119" spans="1:6" ht="43.2" hidden="1" x14ac:dyDescent="0.3">
      <c r="A9119" s="29">
        <v>20</v>
      </c>
      <c r="B9119" s="30" t="s">
        <v>37505</v>
      </c>
      <c r="C9119" s="29" t="s">
        <v>20118</v>
      </c>
      <c r="D9119" s="30" t="s">
        <v>38100</v>
      </c>
      <c r="E9119" s="29" t="s">
        <v>20124</v>
      </c>
      <c r="F9119" s="30" t="s">
        <v>38103</v>
      </c>
    </row>
    <row r="9120" spans="1:6" ht="43.2" hidden="1" x14ac:dyDescent="0.3">
      <c r="A9120" s="29">
        <v>20</v>
      </c>
      <c r="B9120" s="30" t="s">
        <v>37505</v>
      </c>
      <c r="C9120" s="29" t="s">
        <v>20118</v>
      </c>
      <c r="D9120" s="30" t="s">
        <v>38100</v>
      </c>
      <c r="E9120" s="29" t="s">
        <v>20126</v>
      </c>
      <c r="F9120" s="30" t="s">
        <v>38104</v>
      </c>
    </row>
    <row r="9121" spans="1:6" ht="43.2" hidden="1" x14ac:dyDescent="0.3">
      <c r="A9121" s="29">
        <v>20</v>
      </c>
      <c r="B9121" s="30" t="s">
        <v>37505</v>
      </c>
      <c r="C9121" s="29" t="s">
        <v>20118</v>
      </c>
      <c r="D9121" s="30" t="s">
        <v>38100</v>
      </c>
      <c r="E9121" s="29" t="s">
        <v>20128</v>
      </c>
      <c r="F9121" s="30" t="s">
        <v>38105</v>
      </c>
    </row>
    <row r="9122" spans="1:6" ht="43.2" hidden="1" x14ac:dyDescent="0.3">
      <c r="A9122" s="29">
        <v>20</v>
      </c>
      <c r="B9122" s="30" t="s">
        <v>37505</v>
      </c>
      <c r="C9122" s="29" t="s">
        <v>20118</v>
      </c>
      <c r="D9122" s="30" t="s">
        <v>38100</v>
      </c>
      <c r="E9122" s="29" t="s">
        <v>20130</v>
      </c>
      <c r="F9122" s="30" t="s">
        <v>38106</v>
      </c>
    </row>
    <row r="9123" spans="1:6" ht="43.2" hidden="1" x14ac:dyDescent="0.3">
      <c r="A9123" s="29">
        <v>20</v>
      </c>
      <c r="B9123" s="30" t="s">
        <v>37505</v>
      </c>
      <c r="C9123" s="29" t="s">
        <v>20118</v>
      </c>
      <c r="D9123" s="30" t="s">
        <v>38100</v>
      </c>
      <c r="E9123" s="29" t="s">
        <v>20132</v>
      </c>
      <c r="F9123" s="30" t="s">
        <v>38107</v>
      </c>
    </row>
    <row r="9124" spans="1:6" ht="43.2" hidden="1" x14ac:dyDescent="0.3">
      <c r="A9124" s="29">
        <v>20</v>
      </c>
      <c r="B9124" s="30" t="s">
        <v>37505</v>
      </c>
      <c r="C9124" s="29" t="s">
        <v>20118</v>
      </c>
      <c r="D9124" s="30" t="s">
        <v>38100</v>
      </c>
      <c r="E9124" s="29" t="s">
        <v>20134</v>
      </c>
      <c r="F9124" s="30" t="s">
        <v>38108</v>
      </c>
    </row>
    <row r="9125" spans="1:6" ht="43.2" hidden="1" x14ac:dyDescent="0.3">
      <c r="A9125" s="29">
        <v>20</v>
      </c>
      <c r="B9125" s="30" t="s">
        <v>37505</v>
      </c>
      <c r="C9125" s="29" t="s">
        <v>20118</v>
      </c>
      <c r="D9125" s="30" t="s">
        <v>38100</v>
      </c>
      <c r="E9125" s="29" t="s">
        <v>20136</v>
      </c>
      <c r="F9125" s="30" t="s">
        <v>38109</v>
      </c>
    </row>
    <row r="9126" spans="1:6" ht="43.2" hidden="1" x14ac:dyDescent="0.3">
      <c r="A9126" s="29">
        <v>20</v>
      </c>
      <c r="B9126" s="30" t="s">
        <v>37505</v>
      </c>
      <c r="C9126" s="29" t="s">
        <v>20138</v>
      </c>
      <c r="D9126" s="30" t="s">
        <v>38110</v>
      </c>
      <c r="E9126" s="29" t="s">
        <v>20140</v>
      </c>
      <c r="F9126" s="30" t="s">
        <v>38111</v>
      </c>
    </row>
    <row r="9127" spans="1:6" ht="43.2" hidden="1" x14ac:dyDescent="0.3">
      <c r="A9127" s="29">
        <v>20</v>
      </c>
      <c r="B9127" s="30" t="s">
        <v>37505</v>
      </c>
      <c r="C9127" s="29" t="s">
        <v>20138</v>
      </c>
      <c r="D9127" s="30" t="s">
        <v>38110</v>
      </c>
      <c r="E9127" s="29" t="s">
        <v>20142</v>
      </c>
      <c r="F9127" s="30" t="s">
        <v>38112</v>
      </c>
    </row>
    <row r="9128" spans="1:6" ht="43.2" hidden="1" x14ac:dyDescent="0.3">
      <c r="A9128" s="29">
        <v>20</v>
      </c>
      <c r="B9128" s="30" t="s">
        <v>37505</v>
      </c>
      <c r="C9128" s="29" t="s">
        <v>20138</v>
      </c>
      <c r="D9128" s="30" t="s">
        <v>38110</v>
      </c>
      <c r="E9128" s="29" t="s">
        <v>20144</v>
      </c>
      <c r="F9128" s="30" t="s">
        <v>38113</v>
      </c>
    </row>
    <row r="9129" spans="1:6" ht="43.2" hidden="1" x14ac:dyDescent="0.3">
      <c r="A9129" s="29">
        <v>20</v>
      </c>
      <c r="B9129" s="30" t="s">
        <v>37505</v>
      </c>
      <c r="C9129" s="29" t="s">
        <v>20138</v>
      </c>
      <c r="D9129" s="30" t="s">
        <v>38110</v>
      </c>
      <c r="E9129" s="29" t="s">
        <v>20146</v>
      </c>
      <c r="F9129" s="30" t="s">
        <v>38114</v>
      </c>
    </row>
    <row r="9130" spans="1:6" ht="43.2" hidden="1" x14ac:dyDescent="0.3">
      <c r="A9130" s="29">
        <v>20</v>
      </c>
      <c r="B9130" s="30" t="s">
        <v>37505</v>
      </c>
      <c r="C9130" s="29" t="s">
        <v>20138</v>
      </c>
      <c r="D9130" s="30" t="s">
        <v>38110</v>
      </c>
      <c r="E9130" s="29" t="s">
        <v>20148</v>
      </c>
      <c r="F9130" s="30" t="s">
        <v>38115</v>
      </c>
    </row>
    <row r="9131" spans="1:6" ht="43.2" hidden="1" x14ac:dyDescent="0.3">
      <c r="A9131" s="29">
        <v>20</v>
      </c>
      <c r="B9131" s="30" t="s">
        <v>37505</v>
      </c>
      <c r="C9131" s="29" t="s">
        <v>20138</v>
      </c>
      <c r="D9131" s="30" t="s">
        <v>38110</v>
      </c>
      <c r="E9131" s="29" t="s">
        <v>20150</v>
      </c>
      <c r="F9131" s="30" t="s">
        <v>38116</v>
      </c>
    </row>
    <row r="9132" spans="1:6" ht="43.2" hidden="1" x14ac:dyDescent="0.3">
      <c r="A9132" s="29">
        <v>20</v>
      </c>
      <c r="B9132" s="30" t="s">
        <v>37505</v>
      </c>
      <c r="C9132" s="29" t="s">
        <v>20138</v>
      </c>
      <c r="D9132" s="30" t="s">
        <v>38110</v>
      </c>
      <c r="E9132" s="29" t="s">
        <v>20152</v>
      </c>
      <c r="F9132" s="30" t="s">
        <v>38117</v>
      </c>
    </row>
    <row r="9133" spans="1:6" ht="43.2" hidden="1" x14ac:dyDescent="0.3">
      <c r="A9133" s="29">
        <v>20</v>
      </c>
      <c r="B9133" s="30" t="s">
        <v>37505</v>
      </c>
      <c r="C9133" s="29" t="s">
        <v>20138</v>
      </c>
      <c r="D9133" s="30" t="s">
        <v>38110</v>
      </c>
      <c r="E9133" s="29" t="s">
        <v>20154</v>
      </c>
      <c r="F9133" s="30" t="s">
        <v>38118</v>
      </c>
    </row>
    <row r="9134" spans="1:6" ht="43.2" hidden="1" x14ac:dyDescent="0.3">
      <c r="A9134" s="29">
        <v>20</v>
      </c>
      <c r="B9134" s="30" t="s">
        <v>37505</v>
      </c>
      <c r="C9134" s="29" t="s">
        <v>20138</v>
      </c>
      <c r="D9134" s="30" t="s">
        <v>38110</v>
      </c>
      <c r="E9134" s="29" t="s">
        <v>20156</v>
      </c>
      <c r="F9134" s="30" t="s">
        <v>38119</v>
      </c>
    </row>
    <row r="9135" spans="1:6" ht="43.2" hidden="1" x14ac:dyDescent="0.3">
      <c r="A9135" s="29">
        <v>20</v>
      </c>
      <c r="B9135" s="30" t="s">
        <v>37505</v>
      </c>
      <c r="C9135" s="29" t="s">
        <v>20158</v>
      </c>
      <c r="D9135" s="30" t="s">
        <v>38120</v>
      </c>
      <c r="E9135" s="29" t="s">
        <v>20160</v>
      </c>
      <c r="F9135" s="30" t="s">
        <v>38121</v>
      </c>
    </row>
    <row r="9136" spans="1:6" ht="43.2" hidden="1" x14ac:dyDescent="0.3">
      <c r="A9136" s="29">
        <v>20</v>
      </c>
      <c r="B9136" s="30" t="s">
        <v>37505</v>
      </c>
      <c r="C9136" s="29" t="s">
        <v>20158</v>
      </c>
      <c r="D9136" s="30" t="s">
        <v>38120</v>
      </c>
      <c r="E9136" s="29" t="s">
        <v>20162</v>
      </c>
      <c r="F9136" s="30" t="s">
        <v>38122</v>
      </c>
    </row>
    <row r="9137" spans="1:6" ht="57.6" hidden="1" x14ac:dyDescent="0.3">
      <c r="A9137" s="29">
        <v>20</v>
      </c>
      <c r="B9137" s="30" t="s">
        <v>37505</v>
      </c>
      <c r="C9137" s="29" t="s">
        <v>20158</v>
      </c>
      <c r="D9137" s="30" t="s">
        <v>38120</v>
      </c>
      <c r="E9137" s="29" t="s">
        <v>20164</v>
      </c>
      <c r="F9137" s="30" t="s">
        <v>38123</v>
      </c>
    </row>
    <row r="9138" spans="1:6" ht="57.6" hidden="1" x14ac:dyDescent="0.3">
      <c r="A9138" s="29">
        <v>20</v>
      </c>
      <c r="B9138" s="30" t="s">
        <v>37505</v>
      </c>
      <c r="C9138" s="29" t="s">
        <v>20158</v>
      </c>
      <c r="D9138" s="30" t="s">
        <v>38120</v>
      </c>
      <c r="E9138" s="29" t="s">
        <v>20166</v>
      </c>
      <c r="F9138" s="30" t="s">
        <v>38124</v>
      </c>
    </row>
    <row r="9139" spans="1:6" ht="43.2" hidden="1" x14ac:dyDescent="0.3">
      <c r="A9139" s="29">
        <v>20</v>
      </c>
      <c r="B9139" s="30" t="s">
        <v>37505</v>
      </c>
      <c r="C9139" s="29" t="s">
        <v>20158</v>
      </c>
      <c r="D9139" s="30" t="s">
        <v>38120</v>
      </c>
      <c r="E9139" s="29" t="s">
        <v>20168</v>
      </c>
      <c r="F9139" s="30" t="s">
        <v>38125</v>
      </c>
    </row>
    <row r="9140" spans="1:6" ht="43.2" hidden="1" x14ac:dyDescent="0.3">
      <c r="A9140" s="29">
        <v>20</v>
      </c>
      <c r="B9140" s="30" t="s">
        <v>37505</v>
      </c>
      <c r="C9140" s="29" t="s">
        <v>20158</v>
      </c>
      <c r="D9140" s="30" t="s">
        <v>38120</v>
      </c>
      <c r="E9140" s="29" t="s">
        <v>20170</v>
      </c>
      <c r="F9140" s="30" t="s">
        <v>38126</v>
      </c>
    </row>
    <row r="9141" spans="1:6" ht="43.2" hidden="1" x14ac:dyDescent="0.3">
      <c r="A9141" s="29">
        <v>20</v>
      </c>
      <c r="B9141" s="30" t="s">
        <v>37505</v>
      </c>
      <c r="C9141" s="29" t="s">
        <v>20158</v>
      </c>
      <c r="D9141" s="30" t="s">
        <v>38120</v>
      </c>
      <c r="E9141" s="29" t="s">
        <v>20172</v>
      </c>
      <c r="F9141" s="30" t="s">
        <v>38127</v>
      </c>
    </row>
    <row r="9142" spans="1:6" ht="57.6" hidden="1" x14ac:dyDescent="0.3">
      <c r="A9142" s="29">
        <v>20</v>
      </c>
      <c r="B9142" s="30" t="s">
        <v>37505</v>
      </c>
      <c r="C9142" s="29" t="s">
        <v>20158</v>
      </c>
      <c r="D9142" s="30" t="s">
        <v>38120</v>
      </c>
      <c r="E9142" s="29" t="s">
        <v>20174</v>
      </c>
      <c r="F9142" s="30" t="s">
        <v>38128</v>
      </c>
    </row>
    <row r="9143" spans="1:6" ht="57.6" hidden="1" x14ac:dyDescent="0.3">
      <c r="A9143" s="29">
        <v>20</v>
      </c>
      <c r="B9143" s="30" t="s">
        <v>37505</v>
      </c>
      <c r="C9143" s="29" t="s">
        <v>20158</v>
      </c>
      <c r="D9143" s="30" t="s">
        <v>38120</v>
      </c>
      <c r="E9143" s="29" t="s">
        <v>20176</v>
      </c>
      <c r="F9143" s="30" t="s">
        <v>38129</v>
      </c>
    </row>
    <row r="9144" spans="1:6" ht="43.2" hidden="1" x14ac:dyDescent="0.3">
      <c r="A9144" s="29">
        <v>20</v>
      </c>
      <c r="B9144" s="30" t="s">
        <v>37505</v>
      </c>
      <c r="C9144" s="29" t="s">
        <v>20178</v>
      </c>
      <c r="D9144" s="30" t="s">
        <v>38130</v>
      </c>
      <c r="E9144" s="29" t="s">
        <v>20180</v>
      </c>
      <c r="F9144" s="30" t="s">
        <v>38131</v>
      </c>
    </row>
    <row r="9145" spans="1:6" ht="43.2" hidden="1" x14ac:dyDescent="0.3">
      <c r="A9145" s="29">
        <v>20</v>
      </c>
      <c r="B9145" s="30" t="s">
        <v>37505</v>
      </c>
      <c r="C9145" s="29" t="s">
        <v>20178</v>
      </c>
      <c r="D9145" s="30" t="s">
        <v>38130</v>
      </c>
      <c r="E9145" s="29" t="s">
        <v>20182</v>
      </c>
      <c r="F9145" s="30" t="s">
        <v>38132</v>
      </c>
    </row>
    <row r="9146" spans="1:6" ht="57.6" hidden="1" x14ac:dyDescent="0.3">
      <c r="A9146" s="29">
        <v>20</v>
      </c>
      <c r="B9146" s="30" t="s">
        <v>37505</v>
      </c>
      <c r="C9146" s="29" t="s">
        <v>20178</v>
      </c>
      <c r="D9146" s="30" t="s">
        <v>38130</v>
      </c>
      <c r="E9146" s="29" t="s">
        <v>20184</v>
      </c>
      <c r="F9146" s="30" t="s">
        <v>38133</v>
      </c>
    </row>
    <row r="9147" spans="1:6" ht="57.6" hidden="1" x14ac:dyDescent="0.3">
      <c r="A9147" s="29">
        <v>20</v>
      </c>
      <c r="B9147" s="30" t="s">
        <v>37505</v>
      </c>
      <c r="C9147" s="29" t="s">
        <v>20178</v>
      </c>
      <c r="D9147" s="30" t="s">
        <v>38130</v>
      </c>
      <c r="E9147" s="29" t="s">
        <v>20186</v>
      </c>
      <c r="F9147" s="30" t="s">
        <v>38134</v>
      </c>
    </row>
    <row r="9148" spans="1:6" ht="43.2" hidden="1" x14ac:dyDescent="0.3">
      <c r="A9148" s="29">
        <v>20</v>
      </c>
      <c r="B9148" s="30" t="s">
        <v>37505</v>
      </c>
      <c r="C9148" s="29" t="s">
        <v>20178</v>
      </c>
      <c r="D9148" s="30" t="s">
        <v>38130</v>
      </c>
      <c r="E9148" s="29" t="s">
        <v>20188</v>
      </c>
      <c r="F9148" s="30" t="s">
        <v>38135</v>
      </c>
    </row>
    <row r="9149" spans="1:6" ht="43.2" hidden="1" x14ac:dyDescent="0.3">
      <c r="A9149" s="29">
        <v>20</v>
      </c>
      <c r="B9149" s="30" t="s">
        <v>37505</v>
      </c>
      <c r="C9149" s="29" t="s">
        <v>20178</v>
      </c>
      <c r="D9149" s="30" t="s">
        <v>38130</v>
      </c>
      <c r="E9149" s="29" t="s">
        <v>20190</v>
      </c>
      <c r="F9149" s="30" t="s">
        <v>38136</v>
      </c>
    </row>
    <row r="9150" spans="1:6" ht="43.2" hidden="1" x14ac:dyDescent="0.3">
      <c r="A9150" s="29">
        <v>20</v>
      </c>
      <c r="B9150" s="30" t="s">
        <v>37505</v>
      </c>
      <c r="C9150" s="29" t="s">
        <v>20178</v>
      </c>
      <c r="D9150" s="30" t="s">
        <v>38130</v>
      </c>
      <c r="E9150" s="29" t="s">
        <v>20192</v>
      </c>
      <c r="F9150" s="30" t="s">
        <v>38137</v>
      </c>
    </row>
    <row r="9151" spans="1:6" ht="43.2" hidden="1" x14ac:dyDescent="0.3">
      <c r="A9151" s="29">
        <v>20</v>
      </c>
      <c r="B9151" s="30" t="s">
        <v>37505</v>
      </c>
      <c r="C9151" s="29" t="s">
        <v>20178</v>
      </c>
      <c r="D9151" s="30" t="s">
        <v>38130</v>
      </c>
      <c r="E9151" s="29" t="s">
        <v>20194</v>
      </c>
      <c r="F9151" s="30" t="s">
        <v>38138</v>
      </c>
    </row>
    <row r="9152" spans="1:6" ht="57.6" hidden="1" x14ac:dyDescent="0.3">
      <c r="A9152" s="29">
        <v>20</v>
      </c>
      <c r="B9152" s="30" t="s">
        <v>37505</v>
      </c>
      <c r="C9152" s="29" t="s">
        <v>20178</v>
      </c>
      <c r="D9152" s="30" t="s">
        <v>38130</v>
      </c>
      <c r="E9152" s="29" t="s">
        <v>20196</v>
      </c>
      <c r="F9152" s="30" t="s">
        <v>38139</v>
      </c>
    </row>
    <row r="9153" spans="1:6" ht="43.2" hidden="1" x14ac:dyDescent="0.3">
      <c r="A9153" s="29">
        <v>20</v>
      </c>
      <c r="B9153" s="30" t="s">
        <v>37505</v>
      </c>
      <c r="C9153" s="29" t="s">
        <v>20198</v>
      </c>
      <c r="D9153" s="30" t="s">
        <v>38140</v>
      </c>
      <c r="E9153" s="29" t="s">
        <v>20200</v>
      </c>
      <c r="F9153" s="30" t="s">
        <v>38141</v>
      </c>
    </row>
    <row r="9154" spans="1:6" ht="43.2" hidden="1" x14ac:dyDescent="0.3">
      <c r="A9154" s="29">
        <v>20</v>
      </c>
      <c r="B9154" s="30" t="s">
        <v>37505</v>
      </c>
      <c r="C9154" s="29" t="s">
        <v>20198</v>
      </c>
      <c r="D9154" s="30" t="s">
        <v>38140</v>
      </c>
      <c r="E9154" s="29" t="s">
        <v>20202</v>
      </c>
      <c r="F9154" s="30" t="s">
        <v>38142</v>
      </c>
    </row>
    <row r="9155" spans="1:6" ht="57.6" hidden="1" x14ac:dyDescent="0.3">
      <c r="A9155" s="29">
        <v>20</v>
      </c>
      <c r="B9155" s="30" t="s">
        <v>37505</v>
      </c>
      <c r="C9155" s="29" t="s">
        <v>20198</v>
      </c>
      <c r="D9155" s="30" t="s">
        <v>38140</v>
      </c>
      <c r="E9155" s="29" t="s">
        <v>20204</v>
      </c>
      <c r="F9155" s="30" t="s">
        <v>38143</v>
      </c>
    </row>
    <row r="9156" spans="1:6" ht="57.6" hidden="1" x14ac:dyDescent="0.3">
      <c r="A9156" s="29">
        <v>20</v>
      </c>
      <c r="B9156" s="30" t="s">
        <v>37505</v>
      </c>
      <c r="C9156" s="29" t="s">
        <v>20198</v>
      </c>
      <c r="D9156" s="30" t="s">
        <v>38140</v>
      </c>
      <c r="E9156" s="29" t="s">
        <v>20206</v>
      </c>
      <c r="F9156" s="30" t="s">
        <v>38144</v>
      </c>
    </row>
    <row r="9157" spans="1:6" ht="43.2" hidden="1" x14ac:dyDescent="0.3">
      <c r="A9157" s="29">
        <v>20</v>
      </c>
      <c r="B9157" s="30" t="s">
        <v>37505</v>
      </c>
      <c r="C9157" s="29" t="s">
        <v>20198</v>
      </c>
      <c r="D9157" s="30" t="s">
        <v>38140</v>
      </c>
      <c r="E9157" s="29" t="s">
        <v>20208</v>
      </c>
      <c r="F9157" s="30" t="s">
        <v>38145</v>
      </c>
    </row>
    <row r="9158" spans="1:6" ht="43.2" hidden="1" x14ac:dyDescent="0.3">
      <c r="A9158" s="29">
        <v>20</v>
      </c>
      <c r="B9158" s="30" t="s">
        <v>37505</v>
      </c>
      <c r="C9158" s="29" t="s">
        <v>20198</v>
      </c>
      <c r="D9158" s="30" t="s">
        <v>38140</v>
      </c>
      <c r="E9158" s="29" t="s">
        <v>20210</v>
      </c>
      <c r="F9158" s="30" t="s">
        <v>38146</v>
      </c>
    </row>
    <row r="9159" spans="1:6" ht="43.2" hidden="1" x14ac:dyDescent="0.3">
      <c r="A9159" s="29">
        <v>20</v>
      </c>
      <c r="B9159" s="30" t="s">
        <v>37505</v>
      </c>
      <c r="C9159" s="29" t="s">
        <v>20198</v>
      </c>
      <c r="D9159" s="30" t="s">
        <v>38140</v>
      </c>
      <c r="E9159" s="29" t="s">
        <v>20212</v>
      </c>
      <c r="F9159" s="30" t="s">
        <v>38147</v>
      </c>
    </row>
    <row r="9160" spans="1:6" ht="57.6" hidden="1" x14ac:dyDescent="0.3">
      <c r="A9160" s="29">
        <v>20</v>
      </c>
      <c r="B9160" s="30" t="s">
        <v>37505</v>
      </c>
      <c r="C9160" s="29" t="s">
        <v>20198</v>
      </c>
      <c r="D9160" s="30" t="s">
        <v>38140</v>
      </c>
      <c r="E9160" s="29" t="s">
        <v>20214</v>
      </c>
      <c r="F9160" s="30" t="s">
        <v>38148</v>
      </c>
    </row>
    <row r="9161" spans="1:6" ht="57.6" hidden="1" x14ac:dyDescent="0.3">
      <c r="A9161" s="29">
        <v>20</v>
      </c>
      <c r="B9161" s="30" t="s">
        <v>37505</v>
      </c>
      <c r="C9161" s="29" t="s">
        <v>20198</v>
      </c>
      <c r="D9161" s="30" t="s">
        <v>38140</v>
      </c>
      <c r="E9161" s="29" t="s">
        <v>20216</v>
      </c>
      <c r="F9161" s="30" t="s">
        <v>38149</v>
      </c>
    </row>
    <row r="9162" spans="1:6" ht="43.2" hidden="1" x14ac:dyDescent="0.3">
      <c r="A9162" s="29">
        <v>20</v>
      </c>
      <c r="B9162" s="30" t="s">
        <v>37505</v>
      </c>
      <c r="C9162" s="29" t="s">
        <v>20218</v>
      </c>
      <c r="D9162" s="30" t="s">
        <v>38150</v>
      </c>
      <c r="E9162" s="29" t="s">
        <v>20220</v>
      </c>
      <c r="F9162" s="30" t="s">
        <v>38151</v>
      </c>
    </row>
    <row r="9163" spans="1:6" ht="43.2" hidden="1" x14ac:dyDescent="0.3">
      <c r="A9163" s="29">
        <v>20</v>
      </c>
      <c r="B9163" s="30" t="s">
        <v>37505</v>
      </c>
      <c r="C9163" s="29" t="s">
        <v>20218</v>
      </c>
      <c r="D9163" s="30" t="s">
        <v>38150</v>
      </c>
      <c r="E9163" s="29" t="s">
        <v>20222</v>
      </c>
      <c r="F9163" s="30" t="s">
        <v>38152</v>
      </c>
    </row>
    <row r="9164" spans="1:6" ht="43.2" hidden="1" x14ac:dyDescent="0.3">
      <c r="A9164" s="29">
        <v>20</v>
      </c>
      <c r="B9164" s="30" t="s">
        <v>37505</v>
      </c>
      <c r="C9164" s="29" t="s">
        <v>20218</v>
      </c>
      <c r="D9164" s="30" t="s">
        <v>38150</v>
      </c>
      <c r="E9164" s="29" t="s">
        <v>20224</v>
      </c>
      <c r="F9164" s="30" t="s">
        <v>38153</v>
      </c>
    </row>
    <row r="9165" spans="1:6" ht="43.2" hidden="1" x14ac:dyDescent="0.3">
      <c r="A9165" s="29">
        <v>20</v>
      </c>
      <c r="B9165" s="30" t="s">
        <v>37505</v>
      </c>
      <c r="C9165" s="29" t="s">
        <v>20218</v>
      </c>
      <c r="D9165" s="30" t="s">
        <v>38150</v>
      </c>
      <c r="E9165" s="29" t="s">
        <v>20226</v>
      </c>
      <c r="F9165" s="30" t="s">
        <v>38154</v>
      </c>
    </row>
    <row r="9166" spans="1:6" ht="43.2" hidden="1" x14ac:dyDescent="0.3">
      <c r="A9166" s="29">
        <v>20</v>
      </c>
      <c r="B9166" s="30" t="s">
        <v>37505</v>
      </c>
      <c r="C9166" s="29" t="s">
        <v>20218</v>
      </c>
      <c r="D9166" s="30" t="s">
        <v>38150</v>
      </c>
      <c r="E9166" s="29" t="s">
        <v>20228</v>
      </c>
      <c r="F9166" s="30" t="s">
        <v>38155</v>
      </c>
    </row>
    <row r="9167" spans="1:6" ht="43.2" hidden="1" x14ac:dyDescent="0.3">
      <c r="A9167" s="29">
        <v>20</v>
      </c>
      <c r="B9167" s="30" t="s">
        <v>37505</v>
      </c>
      <c r="C9167" s="29" t="s">
        <v>20218</v>
      </c>
      <c r="D9167" s="30" t="s">
        <v>38150</v>
      </c>
      <c r="E9167" s="29" t="s">
        <v>20230</v>
      </c>
      <c r="F9167" s="30" t="s">
        <v>38156</v>
      </c>
    </row>
    <row r="9168" spans="1:6" ht="43.2" hidden="1" x14ac:dyDescent="0.3">
      <c r="A9168" s="29">
        <v>20</v>
      </c>
      <c r="B9168" s="30" t="s">
        <v>37505</v>
      </c>
      <c r="C9168" s="29" t="s">
        <v>20218</v>
      </c>
      <c r="D9168" s="30" t="s">
        <v>38150</v>
      </c>
      <c r="E9168" s="29" t="s">
        <v>20232</v>
      </c>
      <c r="F9168" s="30" t="s">
        <v>38157</v>
      </c>
    </row>
    <row r="9169" spans="1:6" ht="43.2" hidden="1" x14ac:dyDescent="0.3">
      <c r="A9169" s="29">
        <v>20</v>
      </c>
      <c r="B9169" s="30" t="s">
        <v>37505</v>
      </c>
      <c r="C9169" s="29" t="s">
        <v>20218</v>
      </c>
      <c r="D9169" s="30" t="s">
        <v>38150</v>
      </c>
      <c r="E9169" s="29" t="s">
        <v>20234</v>
      </c>
      <c r="F9169" s="30" t="s">
        <v>38158</v>
      </c>
    </row>
    <row r="9170" spans="1:6" ht="43.2" hidden="1" x14ac:dyDescent="0.3">
      <c r="A9170" s="29">
        <v>20</v>
      </c>
      <c r="B9170" s="30" t="s">
        <v>37505</v>
      </c>
      <c r="C9170" s="29" t="s">
        <v>20218</v>
      </c>
      <c r="D9170" s="30" t="s">
        <v>38150</v>
      </c>
      <c r="E9170" s="29" t="s">
        <v>20236</v>
      </c>
      <c r="F9170" s="30" t="s">
        <v>38159</v>
      </c>
    </row>
    <row r="9171" spans="1:6" ht="43.2" hidden="1" x14ac:dyDescent="0.3">
      <c r="A9171" s="29">
        <v>20</v>
      </c>
      <c r="B9171" s="30" t="s">
        <v>37505</v>
      </c>
      <c r="C9171" s="29" t="s">
        <v>20238</v>
      </c>
      <c r="D9171" s="30" t="s">
        <v>38160</v>
      </c>
      <c r="E9171" s="29" t="s">
        <v>20240</v>
      </c>
      <c r="F9171" s="30" t="s">
        <v>38161</v>
      </c>
    </row>
    <row r="9172" spans="1:6" ht="43.2" hidden="1" x14ac:dyDescent="0.3">
      <c r="A9172" s="29">
        <v>20</v>
      </c>
      <c r="B9172" s="30" t="s">
        <v>37505</v>
      </c>
      <c r="C9172" s="29" t="s">
        <v>20238</v>
      </c>
      <c r="D9172" s="30" t="s">
        <v>38160</v>
      </c>
      <c r="E9172" s="29" t="s">
        <v>20242</v>
      </c>
      <c r="F9172" s="30" t="s">
        <v>38162</v>
      </c>
    </row>
    <row r="9173" spans="1:6" ht="43.2" hidden="1" x14ac:dyDescent="0.3">
      <c r="A9173" s="29">
        <v>20</v>
      </c>
      <c r="B9173" s="30" t="s">
        <v>37505</v>
      </c>
      <c r="C9173" s="29" t="s">
        <v>20238</v>
      </c>
      <c r="D9173" s="30" t="s">
        <v>38160</v>
      </c>
      <c r="E9173" s="29" t="s">
        <v>20244</v>
      </c>
      <c r="F9173" s="30" t="s">
        <v>38163</v>
      </c>
    </row>
    <row r="9174" spans="1:6" ht="43.2" hidden="1" x14ac:dyDescent="0.3">
      <c r="A9174" s="29">
        <v>20</v>
      </c>
      <c r="B9174" s="30" t="s">
        <v>37505</v>
      </c>
      <c r="C9174" s="29" t="s">
        <v>20238</v>
      </c>
      <c r="D9174" s="30" t="s">
        <v>38160</v>
      </c>
      <c r="E9174" s="29" t="s">
        <v>20246</v>
      </c>
      <c r="F9174" s="30" t="s">
        <v>38164</v>
      </c>
    </row>
    <row r="9175" spans="1:6" ht="43.2" hidden="1" x14ac:dyDescent="0.3">
      <c r="A9175" s="29">
        <v>20</v>
      </c>
      <c r="B9175" s="30" t="s">
        <v>37505</v>
      </c>
      <c r="C9175" s="29" t="s">
        <v>20238</v>
      </c>
      <c r="D9175" s="30" t="s">
        <v>38160</v>
      </c>
      <c r="E9175" s="29" t="s">
        <v>20248</v>
      </c>
      <c r="F9175" s="30" t="s">
        <v>38165</v>
      </c>
    </row>
    <row r="9176" spans="1:6" ht="43.2" hidden="1" x14ac:dyDescent="0.3">
      <c r="A9176" s="29">
        <v>20</v>
      </c>
      <c r="B9176" s="30" t="s">
        <v>37505</v>
      </c>
      <c r="C9176" s="29" t="s">
        <v>20238</v>
      </c>
      <c r="D9176" s="30" t="s">
        <v>38160</v>
      </c>
      <c r="E9176" s="29" t="s">
        <v>20250</v>
      </c>
      <c r="F9176" s="30" t="s">
        <v>38166</v>
      </c>
    </row>
    <row r="9177" spans="1:6" ht="43.2" hidden="1" x14ac:dyDescent="0.3">
      <c r="A9177" s="29">
        <v>20</v>
      </c>
      <c r="B9177" s="30" t="s">
        <v>37505</v>
      </c>
      <c r="C9177" s="29" t="s">
        <v>20238</v>
      </c>
      <c r="D9177" s="30" t="s">
        <v>38160</v>
      </c>
      <c r="E9177" s="29" t="s">
        <v>20252</v>
      </c>
      <c r="F9177" s="30" t="s">
        <v>38167</v>
      </c>
    </row>
    <row r="9178" spans="1:6" ht="43.2" hidden="1" x14ac:dyDescent="0.3">
      <c r="A9178" s="29">
        <v>20</v>
      </c>
      <c r="B9178" s="30" t="s">
        <v>37505</v>
      </c>
      <c r="C9178" s="29" t="s">
        <v>20238</v>
      </c>
      <c r="D9178" s="30" t="s">
        <v>38160</v>
      </c>
      <c r="E9178" s="29" t="s">
        <v>20254</v>
      </c>
      <c r="F9178" s="30" t="s">
        <v>38168</v>
      </c>
    </row>
    <row r="9179" spans="1:6" ht="43.2" hidden="1" x14ac:dyDescent="0.3">
      <c r="A9179" s="29">
        <v>20</v>
      </c>
      <c r="B9179" s="30" t="s">
        <v>37505</v>
      </c>
      <c r="C9179" s="29" t="s">
        <v>20238</v>
      </c>
      <c r="D9179" s="30" t="s">
        <v>38160</v>
      </c>
      <c r="E9179" s="29" t="s">
        <v>20256</v>
      </c>
      <c r="F9179" s="30" t="s">
        <v>38169</v>
      </c>
    </row>
    <row r="9180" spans="1:6" ht="43.2" hidden="1" x14ac:dyDescent="0.3">
      <c r="A9180" s="29">
        <v>20</v>
      </c>
      <c r="B9180" s="30" t="s">
        <v>37505</v>
      </c>
      <c r="C9180" s="29" t="s">
        <v>20258</v>
      </c>
      <c r="D9180" s="30" t="s">
        <v>38170</v>
      </c>
      <c r="E9180" s="29" t="s">
        <v>20260</v>
      </c>
      <c r="F9180" s="30" t="s">
        <v>38171</v>
      </c>
    </row>
    <row r="9181" spans="1:6" ht="43.2" hidden="1" x14ac:dyDescent="0.3">
      <c r="A9181" s="29">
        <v>20</v>
      </c>
      <c r="B9181" s="30" t="s">
        <v>37505</v>
      </c>
      <c r="C9181" s="29" t="s">
        <v>20258</v>
      </c>
      <c r="D9181" s="30" t="s">
        <v>38170</v>
      </c>
      <c r="E9181" s="29" t="s">
        <v>20262</v>
      </c>
      <c r="F9181" s="30" t="s">
        <v>38172</v>
      </c>
    </row>
    <row r="9182" spans="1:6" ht="43.2" hidden="1" x14ac:dyDescent="0.3">
      <c r="A9182" s="29">
        <v>20</v>
      </c>
      <c r="B9182" s="30" t="s">
        <v>37505</v>
      </c>
      <c r="C9182" s="29" t="s">
        <v>20258</v>
      </c>
      <c r="D9182" s="30" t="s">
        <v>38170</v>
      </c>
      <c r="E9182" s="29" t="s">
        <v>20264</v>
      </c>
      <c r="F9182" s="30" t="s">
        <v>38173</v>
      </c>
    </row>
    <row r="9183" spans="1:6" ht="43.2" hidden="1" x14ac:dyDescent="0.3">
      <c r="A9183" s="29">
        <v>20</v>
      </c>
      <c r="B9183" s="30" t="s">
        <v>37505</v>
      </c>
      <c r="C9183" s="29" t="s">
        <v>20258</v>
      </c>
      <c r="D9183" s="30" t="s">
        <v>38170</v>
      </c>
      <c r="E9183" s="29" t="s">
        <v>20266</v>
      </c>
      <c r="F9183" s="30" t="s">
        <v>38174</v>
      </c>
    </row>
    <row r="9184" spans="1:6" ht="43.2" hidden="1" x14ac:dyDescent="0.3">
      <c r="A9184" s="29">
        <v>20</v>
      </c>
      <c r="B9184" s="30" t="s">
        <v>37505</v>
      </c>
      <c r="C9184" s="29" t="s">
        <v>20258</v>
      </c>
      <c r="D9184" s="30" t="s">
        <v>38170</v>
      </c>
      <c r="E9184" s="29" t="s">
        <v>20268</v>
      </c>
      <c r="F9184" s="30" t="s">
        <v>38175</v>
      </c>
    </row>
    <row r="9185" spans="1:6" ht="43.2" hidden="1" x14ac:dyDescent="0.3">
      <c r="A9185" s="29">
        <v>20</v>
      </c>
      <c r="B9185" s="30" t="s">
        <v>37505</v>
      </c>
      <c r="C9185" s="29" t="s">
        <v>20258</v>
      </c>
      <c r="D9185" s="30" t="s">
        <v>38170</v>
      </c>
      <c r="E9185" s="29" t="s">
        <v>20270</v>
      </c>
      <c r="F9185" s="30" t="s">
        <v>38176</v>
      </c>
    </row>
    <row r="9186" spans="1:6" ht="43.2" hidden="1" x14ac:dyDescent="0.3">
      <c r="A9186" s="29">
        <v>20</v>
      </c>
      <c r="B9186" s="30" t="s">
        <v>37505</v>
      </c>
      <c r="C9186" s="29" t="s">
        <v>20258</v>
      </c>
      <c r="D9186" s="30" t="s">
        <v>38170</v>
      </c>
      <c r="E9186" s="29" t="s">
        <v>20272</v>
      </c>
      <c r="F9186" s="30" t="s">
        <v>38177</v>
      </c>
    </row>
    <row r="9187" spans="1:6" ht="43.2" hidden="1" x14ac:dyDescent="0.3">
      <c r="A9187" s="29">
        <v>20</v>
      </c>
      <c r="B9187" s="30" t="s">
        <v>37505</v>
      </c>
      <c r="C9187" s="29" t="s">
        <v>20258</v>
      </c>
      <c r="D9187" s="30" t="s">
        <v>38170</v>
      </c>
      <c r="E9187" s="29" t="s">
        <v>20274</v>
      </c>
      <c r="F9187" s="30" t="s">
        <v>38178</v>
      </c>
    </row>
    <row r="9188" spans="1:6" ht="43.2" hidden="1" x14ac:dyDescent="0.3">
      <c r="A9188" s="29">
        <v>20</v>
      </c>
      <c r="B9188" s="30" t="s">
        <v>37505</v>
      </c>
      <c r="C9188" s="29" t="s">
        <v>20258</v>
      </c>
      <c r="D9188" s="30" t="s">
        <v>38170</v>
      </c>
      <c r="E9188" s="29" t="s">
        <v>20276</v>
      </c>
      <c r="F9188" s="30" t="s">
        <v>38179</v>
      </c>
    </row>
    <row r="9189" spans="1:6" ht="43.2" hidden="1" x14ac:dyDescent="0.3">
      <c r="A9189" s="29">
        <v>20</v>
      </c>
      <c r="B9189" s="30" t="s">
        <v>37505</v>
      </c>
      <c r="C9189" s="29" t="s">
        <v>20278</v>
      </c>
      <c r="D9189" s="30" t="s">
        <v>38180</v>
      </c>
      <c r="E9189" s="29" t="s">
        <v>20280</v>
      </c>
      <c r="F9189" s="30" t="s">
        <v>38181</v>
      </c>
    </row>
    <row r="9190" spans="1:6" ht="43.2" hidden="1" x14ac:dyDescent="0.3">
      <c r="A9190" s="29">
        <v>20</v>
      </c>
      <c r="B9190" s="30" t="s">
        <v>37505</v>
      </c>
      <c r="C9190" s="29" t="s">
        <v>20278</v>
      </c>
      <c r="D9190" s="30" t="s">
        <v>38180</v>
      </c>
      <c r="E9190" s="29" t="s">
        <v>20282</v>
      </c>
      <c r="F9190" s="30" t="s">
        <v>38182</v>
      </c>
    </row>
    <row r="9191" spans="1:6" ht="43.2" hidden="1" x14ac:dyDescent="0.3">
      <c r="A9191" s="29">
        <v>20</v>
      </c>
      <c r="B9191" s="30" t="s">
        <v>37505</v>
      </c>
      <c r="C9191" s="29" t="s">
        <v>20278</v>
      </c>
      <c r="D9191" s="30" t="s">
        <v>38180</v>
      </c>
      <c r="E9191" s="29" t="s">
        <v>20284</v>
      </c>
      <c r="F9191" s="30" t="s">
        <v>38183</v>
      </c>
    </row>
    <row r="9192" spans="1:6" ht="43.2" hidden="1" x14ac:dyDescent="0.3">
      <c r="A9192" s="29">
        <v>20</v>
      </c>
      <c r="B9192" s="30" t="s">
        <v>37505</v>
      </c>
      <c r="C9192" s="29" t="s">
        <v>20278</v>
      </c>
      <c r="D9192" s="30" t="s">
        <v>38180</v>
      </c>
      <c r="E9192" s="29" t="s">
        <v>20286</v>
      </c>
      <c r="F9192" s="30" t="s">
        <v>38184</v>
      </c>
    </row>
    <row r="9193" spans="1:6" ht="43.2" hidden="1" x14ac:dyDescent="0.3">
      <c r="A9193" s="29">
        <v>20</v>
      </c>
      <c r="B9193" s="30" t="s">
        <v>37505</v>
      </c>
      <c r="C9193" s="29" t="s">
        <v>20278</v>
      </c>
      <c r="D9193" s="30" t="s">
        <v>38180</v>
      </c>
      <c r="E9193" s="29" t="s">
        <v>20288</v>
      </c>
      <c r="F9193" s="30" t="s">
        <v>38185</v>
      </c>
    </row>
    <row r="9194" spans="1:6" ht="43.2" hidden="1" x14ac:dyDescent="0.3">
      <c r="A9194" s="29">
        <v>20</v>
      </c>
      <c r="B9194" s="30" t="s">
        <v>37505</v>
      </c>
      <c r="C9194" s="29" t="s">
        <v>20278</v>
      </c>
      <c r="D9194" s="30" t="s">
        <v>38180</v>
      </c>
      <c r="E9194" s="29" t="s">
        <v>20290</v>
      </c>
      <c r="F9194" s="30" t="s">
        <v>38186</v>
      </c>
    </row>
    <row r="9195" spans="1:6" ht="43.2" hidden="1" x14ac:dyDescent="0.3">
      <c r="A9195" s="29">
        <v>20</v>
      </c>
      <c r="B9195" s="30" t="s">
        <v>37505</v>
      </c>
      <c r="C9195" s="29" t="s">
        <v>20278</v>
      </c>
      <c r="D9195" s="30" t="s">
        <v>38180</v>
      </c>
      <c r="E9195" s="29" t="s">
        <v>20292</v>
      </c>
      <c r="F9195" s="30" t="s">
        <v>38187</v>
      </c>
    </row>
    <row r="9196" spans="1:6" ht="43.2" hidden="1" x14ac:dyDescent="0.3">
      <c r="A9196" s="29">
        <v>20</v>
      </c>
      <c r="B9196" s="30" t="s">
        <v>37505</v>
      </c>
      <c r="C9196" s="29" t="s">
        <v>20278</v>
      </c>
      <c r="D9196" s="30" t="s">
        <v>38180</v>
      </c>
      <c r="E9196" s="29" t="s">
        <v>20294</v>
      </c>
      <c r="F9196" s="30" t="s">
        <v>38188</v>
      </c>
    </row>
    <row r="9197" spans="1:6" ht="43.2" hidden="1" x14ac:dyDescent="0.3">
      <c r="A9197" s="29">
        <v>20</v>
      </c>
      <c r="B9197" s="30" t="s">
        <v>37505</v>
      </c>
      <c r="C9197" s="29" t="s">
        <v>20278</v>
      </c>
      <c r="D9197" s="30" t="s">
        <v>38180</v>
      </c>
      <c r="E9197" s="29" t="s">
        <v>20296</v>
      </c>
      <c r="F9197" s="30" t="s">
        <v>38189</v>
      </c>
    </row>
    <row r="9198" spans="1:6" ht="43.2" hidden="1" x14ac:dyDescent="0.3">
      <c r="A9198" s="29">
        <v>20</v>
      </c>
      <c r="B9198" s="30" t="s">
        <v>37505</v>
      </c>
      <c r="C9198" s="29" t="s">
        <v>20298</v>
      </c>
      <c r="D9198" s="30" t="s">
        <v>38190</v>
      </c>
      <c r="E9198" s="29" t="s">
        <v>20300</v>
      </c>
      <c r="F9198" s="30" t="s">
        <v>38191</v>
      </c>
    </row>
    <row r="9199" spans="1:6" ht="43.2" hidden="1" x14ac:dyDescent="0.3">
      <c r="A9199" s="29">
        <v>20</v>
      </c>
      <c r="B9199" s="30" t="s">
        <v>37505</v>
      </c>
      <c r="C9199" s="29" t="s">
        <v>20298</v>
      </c>
      <c r="D9199" s="30" t="s">
        <v>38190</v>
      </c>
      <c r="E9199" s="29" t="s">
        <v>20302</v>
      </c>
      <c r="F9199" s="30" t="s">
        <v>38192</v>
      </c>
    </row>
    <row r="9200" spans="1:6" ht="43.2" hidden="1" x14ac:dyDescent="0.3">
      <c r="A9200" s="29">
        <v>20</v>
      </c>
      <c r="B9200" s="30" t="s">
        <v>37505</v>
      </c>
      <c r="C9200" s="29" t="s">
        <v>20298</v>
      </c>
      <c r="D9200" s="30" t="s">
        <v>38190</v>
      </c>
      <c r="E9200" s="29" t="s">
        <v>20304</v>
      </c>
      <c r="F9200" s="30" t="s">
        <v>38193</v>
      </c>
    </row>
    <row r="9201" spans="1:6" ht="43.2" hidden="1" x14ac:dyDescent="0.3">
      <c r="A9201" s="29">
        <v>20</v>
      </c>
      <c r="B9201" s="30" t="s">
        <v>37505</v>
      </c>
      <c r="C9201" s="29" t="s">
        <v>20298</v>
      </c>
      <c r="D9201" s="30" t="s">
        <v>38190</v>
      </c>
      <c r="E9201" s="29" t="s">
        <v>20306</v>
      </c>
      <c r="F9201" s="30" t="s">
        <v>38194</v>
      </c>
    </row>
    <row r="9202" spans="1:6" ht="43.2" hidden="1" x14ac:dyDescent="0.3">
      <c r="A9202" s="29">
        <v>20</v>
      </c>
      <c r="B9202" s="30" t="s">
        <v>37505</v>
      </c>
      <c r="C9202" s="29" t="s">
        <v>20298</v>
      </c>
      <c r="D9202" s="30" t="s">
        <v>38190</v>
      </c>
      <c r="E9202" s="29" t="s">
        <v>20308</v>
      </c>
      <c r="F9202" s="30" t="s">
        <v>38195</v>
      </c>
    </row>
    <row r="9203" spans="1:6" ht="43.2" hidden="1" x14ac:dyDescent="0.3">
      <c r="A9203" s="29">
        <v>20</v>
      </c>
      <c r="B9203" s="30" t="s">
        <v>37505</v>
      </c>
      <c r="C9203" s="29" t="s">
        <v>20298</v>
      </c>
      <c r="D9203" s="30" t="s">
        <v>38190</v>
      </c>
      <c r="E9203" s="29" t="s">
        <v>20310</v>
      </c>
      <c r="F9203" s="30" t="s">
        <v>38196</v>
      </c>
    </row>
    <row r="9204" spans="1:6" ht="43.2" hidden="1" x14ac:dyDescent="0.3">
      <c r="A9204" s="29">
        <v>20</v>
      </c>
      <c r="B9204" s="30" t="s">
        <v>37505</v>
      </c>
      <c r="C9204" s="29" t="s">
        <v>20298</v>
      </c>
      <c r="D9204" s="30" t="s">
        <v>38190</v>
      </c>
      <c r="E9204" s="29" t="s">
        <v>20312</v>
      </c>
      <c r="F9204" s="30" t="s">
        <v>38197</v>
      </c>
    </row>
    <row r="9205" spans="1:6" ht="43.2" hidden="1" x14ac:dyDescent="0.3">
      <c r="A9205" s="29">
        <v>20</v>
      </c>
      <c r="B9205" s="30" t="s">
        <v>37505</v>
      </c>
      <c r="C9205" s="29" t="s">
        <v>20298</v>
      </c>
      <c r="D9205" s="30" t="s">
        <v>38190</v>
      </c>
      <c r="E9205" s="29" t="s">
        <v>20314</v>
      </c>
      <c r="F9205" s="30" t="s">
        <v>38198</v>
      </c>
    </row>
    <row r="9206" spans="1:6" ht="43.2" hidden="1" x14ac:dyDescent="0.3">
      <c r="A9206" s="29">
        <v>20</v>
      </c>
      <c r="B9206" s="30" t="s">
        <v>37505</v>
      </c>
      <c r="C9206" s="29" t="s">
        <v>20298</v>
      </c>
      <c r="D9206" s="30" t="s">
        <v>38190</v>
      </c>
      <c r="E9206" s="29" t="s">
        <v>20316</v>
      </c>
      <c r="F9206" s="30" t="s">
        <v>38199</v>
      </c>
    </row>
    <row r="9207" spans="1:6" ht="57.6" hidden="1" x14ac:dyDescent="0.3">
      <c r="A9207" s="29">
        <v>20</v>
      </c>
      <c r="B9207" s="30" t="s">
        <v>37505</v>
      </c>
      <c r="C9207" s="29" t="s">
        <v>20318</v>
      </c>
      <c r="D9207" s="30" t="s">
        <v>38200</v>
      </c>
      <c r="E9207" s="29" t="s">
        <v>20320</v>
      </c>
      <c r="F9207" s="30" t="s">
        <v>38201</v>
      </c>
    </row>
    <row r="9208" spans="1:6" ht="28.8" hidden="1" x14ac:dyDescent="0.3">
      <c r="A9208" s="29">
        <v>20</v>
      </c>
      <c r="B9208" s="30" t="s">
        <v>37505</v>
      </c>
      <c r="C9208" s="29" t="s">
        <v>20318</v>
      </c>
      <c r="D9208" s="30" t="s">
        <v>38200</v>
      </c>
      <c r="E9208" s="29" t="s">
        <v>20322</v>
      </c>
      <c r="F9208" s="30" t="s">
        <v>38202</v>
      </c>
    </row>
    <row r="9209" spans="1:6" ht="28.8" hidden="1" x14ac:dyDescent="0.3">
      <c r="A9209" s="29">
        <v>20</v>
      </c>
      <c r="B9209" s="30" t="s">
        <v>37505</v>
      </c>
      <c r="C9209" s="29" t="s">
        <v>20318</v>
      </c>
      <c r="D9209" s="30" t="s">
        <v>38200</v>
      </c>
      <c r="E9209" s="29" t="s">
        <v>20324</v>
      </c>
      <c r="F9209" s="30" t="s">
        <v>38203</v>
      </c>
    </row>
    <row r="9210" spans="1:6" ht="43.2" hidden="1" x14ac:dyDescent="0.3">
      <c r="A9210" s="29">
        <v>20</v>
      </c>
      <c r="B9210" s="30" t="s">
        <v>37505</v>
      </c>
      <c r="C9210" s="29" t="s">
        <v>20318</v>
      </c>
      <c r="D9210" s="30" t="s">
        <v>38200</v>
      </c>
      <c r="E9210" s="29" t="s">
        <v>20326</v>
      </c>
      <c r="F9210" s="30" t="s">
        <v>38204</v>
      </c>
    </row>
    <row r="9211" spans="1:6" ht="43.2" hidden="1" x14ac:dyDescent="0.3">
      <c r="A9211" s="29">
        <v>20</v>
      </c>
      <c r="B9211" s="30" t="s">
        <v>37505</v>
      </c>
      <c r="C9211" s="29" t="s">
        <v>20318</v>
      </c>
      <c r="D9211" s="30" t="s">
        <v>38200</v>
      </c>
      <c r="E9211" s="29" t="s">
        <v>20328</v>
      </c>
      <c r="F9211" s="30" t="s">
        <v>38205</v>
      </c>
    </row>
    <row r="9212" spans="1:6" ht="43.2" hidden="1" x14ac:dyDescent="0.3">
      <c r="A9212" s="29">
        <v>20</v>
      </c>
      <c r="B9212" s="30" t="s">
        <v>37505</v>
      </c>
      <c r="C9212" s="29" t="s">
        <v>20318</v>
      </c>
      <c r="D9212" s="30" t="s">
        <v>38200</v>
      </c>
      <c r="E9212" s="29" t="s">
        <v>20330</v>
      </c>
      <c r="F9212" s="30" t="s">
        <v>38206</v>
      </c>
    </row>
    <row r="9213" spans="1:6" ht="28.8" hidden="1" x14ac:dyDescent="0.3">
      <c r="A9213" s="29">
        <v>20</v>
      </c>
      <c r="B9213" s="30" t="s">
        <v>37505</v>
      </c>
      <c r="C9213" s="29" t="s">
        <v>20318</v>
      </c>
      <c r="D9213" s="30" t="s">
        <v>38200</v>
      </c>
      <c r="E9213" s="29" t="s">
        <v>20332</v>
      </c>
      <c r="F9213" s="30" t="s">
        <v>38207</v>
      </c>
    </row>
    <row r="9214" spans="1:6" ht="28.8" hidden="1" x14ac:dyDescent="0.3">
      <c r="A9214" s="29">
        <v>20</v>
      </c>
      <c r="B9214" s="30" t="s">
        <v>37505</v>
      </c>
      <c r="C9214" s="29" t="s">
        <v>20318</v>
      </c>
      <c r="D9214" s="30" t="s">
        <v>38200</v>
      </c>
      <c r="E9214" s="29" t="s">
        <v>20334</v>
      </c>
      <c r="F9214" s="30" t="s">
        <v>38208</v>
      </c>
    </row>
    <row r="9215" spans="1:6" ht="28.8" hidden="1" x14ac:dyDescent="0.3">
      <c r="A9215" s="29">
        <v>20</v>
      </c>
      <c r="B9215" s="30" t="s">
        <v>37505</v>
      </c>
      <c r="C9215" s="29" t="s">
        <v>20318</v>
      </c>
      <c r="D9215" s="30" t="s">
        <v>38200</v>
      </c>
      <c r="E9215" s="29" t="s">
        <v>20336</v>
      </c>
      <c r="F9215" s="30" t="s">
        <v>38209</v>
      </c>
    </row>
    <row r="9216" spans="1:6" ht="43.2" hidden="1" x14ac:dyDescent="0.3">
      <c r="A9216" s="29">
        <v>20</v>
      </c>
      <c r="B9216" s="30" t="s">
        <v>37505</v>
      </c>
      <c r="C9216" s="29" t="s">
        <v>20318</v>
      </c>
      <c r="D9216" s="30" t="s">
        <v>38200</v>
      </c>
      <c r="E9216" s="29" t="s">
        <v>20338</v>
      </c>
      <c r="F9216" s="30" t="s">
        <v>38210</v>
      </c>
    </row>
    <row r="9217" spans="1:6" ht="43.2" hidden="1" x14ac:dyDescent="0.3">
      <c r="A9217" s="29">
        <v>20</v>
      </c>
      <c r="B9217" s="30" t="s">
        <v>37505</v>
      </c>
      <c r="C9217" s="29" t="s">
        <v>20340</v>
      </c>
      <c r="D9217" s="30" t="s">
        <v>38211</v>
      </c>
      <c r="E9217" s="29" t="s">
        <v>20342</v>
      </c>
      <c r="F9217" s="30" t="s">
        <v>38212</v>
      </c>
    </row>
    <row r="9218" spans="1:6" ht="43.2" hidden="1" x14ac:dyDescent="0.3">
      <c r="A9218" s="29">
        <v>20</v>
      </c>
      <c r="B9218" s="30" t="s">
        <v>37505</v>
      </c>
      <c r="C9218" s="29" t="s">
        <v>20340</v>
      </c>
      <c r="D9218" s="30" t="s">
        <v>38211</v>
      </c>
      <c r="E9218" s="29" t="s">
        <v>20344</v>
      </c>
      <c r="F9218" s="30" t="s">
        <v>38213</v>
      </c>
    </row>
    <row r="9219" spans="1:6" ht="28.8" hidden="1" x14ac:dyDescent="0.3">
      <c r="A9219" s="29">
        <v>20</v>
      </c>
      <c r="B9219" s="30" t="s">
        <v>37505</v>
      </c>
      <c r="C9219" s="29" t="s">
        <v>20340</v>
      </c>
      <c r="D9219" s="30" t="s">
        <v>38211</v>
      </c>
      <c r="E9219" s="29" t="s">
        <v>20346</v>
      </c>
      <c r="F9219" s="30" t="s">
        <v>38214</v>
      </c>
    </row>
    <row r="9220" spans="1:6" ht="28.8" hidden="1" x14ac:dyDescent="0.3">
      <c r="A9220" s="29">
        <v>20</v>
      </c>
      <c r="B9220" s="30" t="s">
        <v>37505</v>
      </c>
      <c r="C9220" s="29" t="s">
        <v>20340</v>
      </c>
      <c r="D9220" s="30" t="s">
        <v>38211</v>
      </c>
      <c r="E9220" s="29" t="s">
        <v>20348</v>
      </c>
      <c r="F9220" s="30" t="s">
        <v>38215</v>
      </c>
    </row>
    <row r="9221" spans="1:6" ht="28.8" hidden="1" x14ac:dyDescent="0.3">
      <c r="A9221" s="29">
        <v>20</v>
      </c>
      <c r="B9221" s="30" t="s">
        <v>37505</v>
      </c>
      <c r="C9221" s="29" t="s">
        <v>20340</v>
      </c>
      <c r="D9221" s="30" t="s">
        <v>38211</v>
      </c>
      <c r="E9221" s="29" t="s">
        <v>20350</v>
      </c>
      <c r="F9221" s="30" t="s">
        <v>38216</v>
      </c>
    </row>
    <row r="9222" spans="1:6" ht="28.8" hidden="1" x14ac:dyDescent="0.3">
      <c r="A9222" s="29">
        <v>20</v>
      </c>
      <c r="B9222" s="30" t="s">
        <v>37505</v>
      </c>
      <c r="C9222" s="29" t="s">
        <v>20340</v>
      </c>
      <c r="D9222" s="30" t="s">
        <v>38211</v>
      </c>
      <c r="E9222" s="29" t="s">
        <v>20352</v>
      </c>
      <c r="F9222" s="30" t="s">
        <v>38217</v>
      </c>
    </row>
    <row r="9223" spans="1:6" ht="28.8" hidden="1" x14ac:dyDescent="0.3">
      <c r="A9223" s="29">
        <v>20</v>
      </c>
      <c r="B9223" s="30" t="s">
        <v>37505</v>
      </c>
      <c r="C9223" s="29" t="s">
        <v>20340</v>
      </c>
      <c r="D9223" s="30" t="s">
        <v>38211</v>
      </c>
      <c r="E9223" s="29" t="s">
        <v>20354</v>
      </c>
      <c r="F9223" s="30" t="s">
        <v>38218</v>
      </c>
    </row>
    <row r="9224" spans="1:6" ht="28.8" hidden="1" x14ac:dyDescent="0.3">
      <c r="A9224" s="29">
        <v>20</v>
      </c>
      <c r="B9224" s="30" t="s">
        <v>37505</v>
      </c>
      <c r="C9224" s="29" t="s">
        <v>20340</v>
      </c>
      <c r="D9224" s="30" t="s">
        <v>38211</v>
      </c>
      <c r="E9224" s="29" t="s">
        <v>20356</v>
      </c>
      <c r="F9224" s="30" t="s">
        <v>38219</v>
      </c>
    </row>
    <row r="9225" spans="1:6" ht="28.8" hidden="1" x14ac:dyDescent="0.3">
      <c r="A9225" s="29">
        <v>20</v>
      </c>
      <c r="B9225" s="30" t="s">
        <v>37505</v>
      </c>
      <c r="C9225" s="29" t="s">
        <v>20340</v>
      </c>
      <c r="D9225" s="30" t="s">
        <v>38211</v>
      </c>
      <c r="E9225" s="29" t="s">
        <v>20358</v>
      </c>
      <c r="F9225" s="30" t="s">
        <v>38220</v>
      </c>
    </row>
    <row r="9226" spans="1:6" ht="28.8" hidden="1" x14ac:dyDescent="0.3">
      <c r="A9226" s="29">
        <v>20</v>
      </c>
      <c r="B9226" s="30" t="s">
        <v>37505</v>
      </c>
      <c r="C9226" s="29" t="s">
        <v>20340</v>
      </c>
      <c r="D9226" s="30" t="s">
        <v>38211</v>
      </c>
      <c r="E9226" s="29" t="s">
        <v>20360</v>
      </c>
      <c r="F9226" s="30" t="s">
        <v>38221</v>
      </c>
    </row>
    <row r="9227" spans="1:6" ht="28.8" hidden="1" x14ac:dyDescent="0.3">
      <c r="A9227" s="29">
        <v>20</v>
      </c>
      <c r="B9227" s="30" t="s">
        <v>37505</v>
      </c>
      <c r="C9227" s="29" t="s">
        <v>20362</v>
      </c>
      <c r="D9227" s="30" t="s">
        <v>38222</v>
      </c>
      <c r="E9227" s="29" t="s">
        <v>20364</v>
      </c>
      <c r="F9227" s="30" t="s">
        <v>38223</v>
      </c>
    </row>
    <row r="9228" spans="1:6" ht="28.8" hidden="1" x14ac:dyDescent="0.3">
      <c r="A9228" s="29">
        <v>20</v>
      </c>
      <c r="B9228" s="30" t="s">
        <v>37505</v>
      </c>
      <c r="C9228" s="29" t="s">
        <v>20362</v>
      </c>
      <c r="D9228" s="30" t="s">
        <v>38222</v>
      </c>
      <c r="E9228" s="29" t="s">
        <v>20366</v>
      </c>
      <c r="F9228" s="30" t="s">
        <v>38224</v>
      </c>
    </row>
    <row r="9229" spans="1:6" ht="28.8" hidden="1" x14ac:dyDescent="0.3">
      <c r="A9229" s="29">
        <v>20</v>
      </c>
      <c r="B9229" s="30" t="s">
        <v>37505</v>
      </c>
      <c r="C9229" s="29" t="s">
        <v>20362</v>
      </c>
      <c r="D9229" s="30" t="s">
        <v>38222</v>
      </c>
      <c r="E9229" s="29" t="s">
        <v>20368</v>
      </c>
      <c r="F9229" s="30" t="s">
        <v>38225</v>
      </c>
    </row>
    <row r="9230" spans="1:6" ht="28.8" hidden="1" x14ac:dyDescent="0.3">
      <c r="A9230" s="29">
        <v>20</v>
      </c>
      <c r="B9230" s="30" t="s">
        <v>37505</v>
      </c>
      <c r="C9230" s="29" t="s">
        <v>20362</v>
      </c>
      <c r="D9230" s="30" t="s">
        <v>38222</v>
      </c>
      <c r="E9230" s="29" t="s">
        <v>20370</v>
      </c>
      <c r="F9230" s="30" t="s">
        <v>38226</v>
      </c>
    </row>
    <row r="9231" spans="1:6" ht="28.8" hidden="1" x14ac:dyDescent="0.3">
      <c r="A9231" s="29">
        <v>20</v>
      </c>
      <c r="B9231" s="30" t="s">
        <v>37505</v>
      </c>
      <c r="C9231" s="29" t="s">
        <v>20362</v>
      </c>
      <c r="D9231" s="30" t="s">
        <v>38222</v>
      </c>
      <c r="E9231" s="29" t="s">
        <v>20372</v>
      </c>
      <c r="F9231" s="30" t="s">
        <v>38227</v>
      </c>
    </row>
    <row r="9232" spans="1:6" ht="28.8" hidden="1" x14ac:dyDescent="0.3">
      <c r="A9232" s="29">
        <v>20</v>
      </c>
      <c r="B9232" s="30" t="s">
        <v>37505</v>
      </c>
      <c r="C9232" s="29" t="s">
        <v>20362</v>
      </c>
      <c r="D9232" s="30" t="s">
        <v>38222</v>
      </c>
      <c r="E9232" s="29" t="s">
        <v>20374</v>
      </c>
      <c r="F9232" s="30" t="s">
        <v>38228</v>
      </c>
    </row>
    <row r="9233" spans="1:6" ht="28.8" hidden="1" x14ac:dyDescent="0.3">
      <c r="A9233" s="29">
        <v>20</v>
      </c>
      <c r="B9233" s="30" t="s">
        <v>37505</v>
      </c>
      <c r="C9233" s="29" t="s">
        <v>20362</v>
      </c>
      <c r="D9233" s="30" t="s">
        <v>38222</v>
      </c>
      <c r="E9233" s="29" t="s">
        <v>20376</v>
      </c>
      <c r="F9233" s="30" t="s">
        <v>38229</v>
      </c>
    </row>
    <row r="9234" spans="1:6" ht="28.8" hidden="1" x14ac:dyDescent="0.3">
      <c r="A9234" s="29">
        <v>20</v>
      </c>
      <c r="B9234" s="30" t="s">
        <v>37505</v>
      </c>
      <c r="C9234" s="29" t="s">
        <v>20362</v>
      </c>
      <c r="D9234" s="30" t="s">
        <v>38222</v>
      </c>
      <c r="E9234" s="29" t="s">
        <v>20378</v>
      </c>
      <c r="F9234" s="30" t="s">
        <v>38230</v>
      </c>
    </row>
    <row r="9235" spans="1:6" ht="28.8" hidden="1" x14ac:dyDescent="0.3">
      <c r="A9235" s="29">
        <v>20</v>
      </c>
      <c r="B9235" s="30" t="s">
        <v>37505</v>
      </c>
      <c r="C9235" s="29" t="s">
        <v>20362</v>
      </c>
      <c r="D9235" s="30" t="s">
        <v>38222</v>
      </c>
      <c r="E9235" s="29" t="s">
        <v>20380</v>
      </c>
      <c r="F9235" s="30" t="s">
        <v>38231</v>
      </c>
    </row>
    <row r="9236" spans="1:6" ht="28.8" hidden="1" x14ac:dyDescent="0.3">
      <c r="A9236" s="29">
        <v>20</v>
      </c>
      <c r="B9236" s="30" t="s">
        <v>37505</v>
      </c>
      <c r="C9236" s="29" t="s">
        <v>20362</v>
      </c>
      <c r="D9236" s="30" t="s">
        <v>38222</v>
      </c>
      <c r="E9236" s="29" t="s">
        <v>20382</v>
      </c>
      <c r="F9236" s="30" t="s">
        <v>38232</v>
      </c>
    </row>
    <row r="9237" spans="1:6" ht="43.2" hidden="1" x14ac:dyDescent="0.3">
      <c r="A9237" s="29">
        <v>20</v>
      </c>
      <c r="B9237" s="30" t="s">
        <v>37505</v>
      </c>
      <c r="C9237" s="29" t="s">
        <v>20384</v>
      </c>
      <c r="D9237" s="39" t="s">
        <v>38233</v>
      </c>
      <c r="E9237" s="29" t="s">
        <v>20386</v>
      </c>
      <c r="F9237" s="30" t="s">
        <v>38234</v>
      </c>
    </row>
    <row r="9238" spans="1:6" ht="43.2" hidden="1" x14ac:dyDescent="0.3">
      <c r="A9238" s="29">
        <v>20</v>
      </c>
      <c r="B9238" s="30" t="s">
        <v>37505</v>
      </c>
      <c r="C9238" s="29" t="s">
        <v>20384</v>
      </c>
      <c r="D9238" s="30" t="s">
        <v>38233</v>
      </c>
      <c r="E9238" s="29" t="s">
        <v>20388</v>
      </c>
      <c r="F9238" s="30" t="s">
        <v>38235</v>
      </c>
    </row>
    <row r="9239" spans="1:6" ht="43.2" hidden="1" x14ac:dyDescent="0.3">
      <c r="A9239" s="29">
        <v>20</v>
      </c>
      <c r="B9239" s="30" t="s">
        <v>37505</v>
      </c>
      <c r="C9239" s="29" t="s">
        <v>20384</v>
      </c>
      <c r="D9239" s="30" t="s">
        <v>38233</v>
      </c>
      <c r="E9239" s="29" t="s">
        <v>20390</v>
      </c>
      <c r="F9239" s="30" t="s">
        <v>38236</v>
      </c>
    </row>
    <row r="9240" spans="1:6" ht="43.2" hidden="1" x14ac:dyDescent="0.3">
      <c r="A9240" s="29">
        <v>20</v>
      </c>
      <c r="B9240" s="30" t="s">
        <v>37505</v>
      </c>
      <c r="C9240" s="29" t="s">
        <v>20384</v>
      </c>
      <c r="D9240" s="30" t="s">
        <v>38233</v>
      </c>
      <c r="E9240" s="29" t="s">
        <v>20392</v>
      </c>
      <c r="F9240" s="30" t="s">
        <v>38237</v>
      </c>
    </row>
    <row r="9241" spans="1:6" ht="43.2" hidden="1" x14ac:dyDescent="0.3">
      <c r="A9241" s="29">
        <v>20</v>
      </c>
      <c r="B9241" s="30" t="s">
        <v>37505</v>
      </c>
      <c r="C9241" s="29" t="s">
        <v>20384</v>
      </c>
      <c r="D9241" s="30" t="s">
        <v>38233</v>
      </c>
      <c r="E9241" s="29" t="s">
        <v>20394</v>
      </c>
      <c r="F9241" s="30" t="s">
        <v>38238</v>
      </c>
    </row>
    <row r="9242" spans="1:6" ht="43.2" hidden="1" x14ac:dyDescent="0.3">
      <c r="A9242" s="29">
        <v>20</v>
      </c>
      <c r="B9242" s="30" t="s">
        <v>37505</v>
      </c>
      <c r="C9242" s="29" t="s">
        <v>20384</v>
      </c>
      <c r="D9242" s="30" t="s">
        <v>38233</v>
      </c>
      <c r="E9242" s="29" t="s">
        <v>20396</v>
      </c>
      <c r="F9242" s="30" t="s">
        <v>38239</v>
      </c>
    </row>
    <row r="9243" spans="1:6" ht="43.2" hidden="1" x14ac:dyDescent="0.3">
      <c r="A9243" s="29">
        <v>20</v>
      </c>
      <c r="B9243" s="30" t="s">
        <v>37505</v>
      </c>
      <c r="C9243" s="29" t="s">
        <v>20384</v>
      </c>
      <c r="D9243" s="30" t="s">
        <v>38233</v>
      </c>
      <c r="E9243" s="29" t="s">
        <v>20398</v>
      </c>
      <c r="F9243" s="30" t="s">
        <v>38240</v>
      </c>
    </row>
    <row r="9244" spans="1:6" ht="43.2" hidden="1" x14ac:dyDescent="0.3">
      <c r="A9244" s="29">
        <v>20</v>
      </c>
      <c r="B9244" s="30" t="s">
        <v>37505</v>
      </c>
      <c r="C9244" s="29" t="s">
        <v>20384</v>
      </c>
      <c r="D9244" s="30" t="s">
        <v>38233</v>
      </c>
      <c r="E9244" s="29" t="s">
        <v>20400</v>
      </c>
      <c r="F9244" s="30" t="s">
        <v>38241</v>
      </c>
    </row>
    <row r="9245" spans="1:6" ht="43.2" hidden="1" x14ac:dyDescent="0.3">
      <c r="A9245" s="29">
        <v>20</v>
      </c>
      <c r="B9245" s="30" t="s">
        <v>37505</v>
      </c>
      <c r="C9245" s="29" t="s">
        <v>20384</v>
      </c>
      <c r="D9245" s="30" t="s">
        <v>38233</v>
      </c>
      <c r="E9245" s="29" t="s">
        <v>20402</v>
      </c>
      <c r="F9245" s="30" t="s">
        <v>38242</v>
      </c>
    </row>
    <row r="9246" spans="1:6" ht="43.2" hidden="1" x14ac:dyDescent="0.3">
      <c r="A9246" s="29">
        <v>20</v>
      </c>
      <c r="B9246" s="30" t="s">
        <v>37505</v>
      </c>
      <c r="C9246" s="29" t="s">
        <v>20404</v>
      </c>
      <c r="D9246" s="30" t="s">
        <v>38243</v>
      </c>
      <c r="E9246" s="29" t="s">
        <v>20406</v>
      </c>
      <c r="F9246" s="30" t="s">
        <v>38244</v>
      </c>
    </row>
    <row r="9247" spans="1:6" ht="43.2" hidden="1" x14ac:dyDescent="0.3">
      <c r="A9247" s="29">
        <v>20</v>
      </c>
      <c r="B9247" s="30" t="s">
        <v>37505</v>
      </c>
      <c r="C9247" s="29" t="s">
        <v>20404</v>
      </c>
      <c r="D9247" s="30" t="s">
        <v>38243</v>
      </c>
      <c r="E9247" s="29" t="s">
        <v>20408</v>
      </c>
      <c r="F9247" s="30" t="s">
        <v>38245</v>
      </c>
    </row>
    <row r="9248" spans="1:6" ht="43.2" hidden="1" x14ac:dyDescent="0.3">
      <c r="A9248" s="29">
        <v>20</v>
      </c>
      <c r="B9248" s="30" t="s">
        <v>37505</v>
      </c>
      <c r="C9248" s="29" t="s">
        <v>20404</v>
      </c>
      <c r="D9248" s="30" t="s">
        <v>38243</v>
      </c>
      <c r="E9248" s="29" t="s">
        <v>20410</v>
      </c>
      <c r="F9248" s="30" t="s">
        <v>38246</v>
      </c>
    </row>
    <row r="9249" spans="1:6" ht="43.2" hidden="1" x14ac:dyDescent="0.3">
      <c r="A9249" s="29">
        <v>20</v>
      </c>
      <c r="B9249" s="30" t="s">
        <v>37505</v>
      </c>
      <c r="C9249" s="29" t="s">
        <v>20404</v>
      </c>
      <c r="D9249" s="30" t="s">
        <v>38243</v>
      </c>
      <c r="E9249" s="29" t="s">
        <v>20412</v>
      </c>
      <c r="F9249" s="30" t="s">
        <v>38247</v>
      </c>
    </row>
    <row r="9250" spans="1:6" ht="43.2" hidden="1" x14ac:dyDescent="0.3">
      <c r="A9250" s="29">
        <v>20</v>
      </c>
      <c r="B9250" s="30" t="s">
        <v>37505</v>
      </c>
      <c r="C9250" s="29" t="s">
        <v>20404</v>
      </c>
      <c r="D9250" s="30" t="s">
        <v>38243</v>
      </c>
      <c r="E9250" s="29" t="s">
        <v>20414</v>
      </c>
      <c r="F9250" s="30" t="s">
        <v>38248</v>
      </c>
    </row>
    <row r="9251" spans="1:6" ht="43.2" hidden="1" x14ac:dyDescent="0.3">
      <c r="A9251" s="29">
        <v>20</v>
      </c>
      <c r="B9251" s="30" t="s">
        <v>37505</v>
      </c>
      <c r="C9251" s="29" t="s">
        <v>20404</v>
      </c>
      <c r="D9251" s="30" t="s">
        <v>38243</v>
      </c>
      <c r="E9251" s="29" t="s">
        <v>20416</v>
      </c>
      <c r="F9251" s="30" t="s">
        <v>38249</v>
      </c>
    </row>
    <row r="9252" spans="1:6" ht="43.2" hidden="1" x14ac:dyDescent="0.3">
      <c r="A9252" s="29">
        <v>20</v>
      </c>
      <c r="B9252" s="30" t="s">
        <v>37505</v>
      </c>
      <c r="C9252" s="29" t="s">
        <v>20404</v>
      </c>
      <c r="D9252" s="30" t="s">
        <v>38243</v>
      </c>
      <c r="E9252" s="29" t="s">
        <v>20418</v>
      </c>
      <c r="F9252" s="30" t="s">
        <v>38250</v>
      </c>
    </row>
    <row r="9253" spans="1:6" ht="43.2" hidden="1" x14ac:dyDescent="0.3">
      <c r="A9253" s="29">
        <v>20</v>
      </c>
      <c r="B9253" s="30" t="s">
        <v>37505</v>
      </c>
      <c r="C9253" s="29" t="s">
        <v>20404</v>
      </c>
      <c r="D9253" s="30" t="s">
        <v>38243</v>
      </c>
      <c r="E9253" s="29" t="s">
        <v>20420</v>
      </c>
      <c r="F9253" s="30" t="s">
        <v>38251</v>
      </c>
    </row>
    <row r="9254" spans="1:6" ht="43.2" hidden="1" x14ac:dyDescent="0.3">
      <c r="A9254" s="29">
        <v>20</v>
      </c>
      <c r="B9254" s="30" t="s">
        <v>37505</v>
      </c>
      <c r="C9254" s="29" t="s">
        <v>20404</v>
      </c>
      <c r="D9254" s="30" t="s">
        <v>38243</v>
      </c>
      <c r="E9254" s="29" t="s">
        <v>20422</v>
      </c>
      <c r="F9254" s="30" t="s">
        <v>38252</v>
      </c>
    </row>
    <row r="9255" spans="1:6" ht="28.8" hidden="1" x14ac:dyDescent="0.3">
      <c r="A9255" s="29">
        <v>20</v>
      </c>
      <c r="B9255" s="30" t="s">
        <v>37505</v>
      </c>
      <c r="C9255" s="29" t="s">
        <v>20424</v>
      </c>
      <c r="D9255" s="39" t="s">
        <v>38253</v>
      </c>
      <c r="E9255" s="29" t="s">
        <v>20426</v>
      </c>
      <c r="F9255" s="30" t="s">
        <v>38254</v>
      </c>
    </row>
    <row r="9256" spans="1:6" ht="28.8" hidden="1" x14ac:dyDescent="0.3">
      <c r="A9256" s="29">
        <v>20</v>
      </c>
      <c r="B9256" s="30" t="s">
        <v>37505</v>
      </c>
      <c r="C9256" s="29" t="s">
        <v>20424</v>
      </c>
      <c r="D9256" s="30" t="s">
        <v>38253</v>
      </c>
      <c r="E9256" s="29" t="s">
        <v>20428</v>
      </c>
      <c r="F9256" s="30" t="s">
        <v>38255</v>
      </c>
    </row>
    <row r="9257" spans="1:6" ht="28.8" hidden="1" x14ac:dyDescent="0.3">
      <c r="A9257" s="29">
        <v>20</v>
      </c>
      <c r="B9257" s="30" t="s">
        <v>37505</v>
      </c>
      <c r="C9257" s="29" t="s">
        <v>20424</v>
      </c>
      <c r="D9257" s="30" t="s">
        <v>38253</v>
      </c>
      <c r="E9257" s="29" t="s">
        <v>20430</v>
      </c>
      <c r="F9257" s="30" t="s">
        <v>38256</v>
      </c>
    </row>
    <row r="9258" spans="1:6" ht="28.8" hidden="1" x14ac:dyDescent="0.3">
      <c r="A9258" s="29">
        <v>20</v>
      </c>
      <c r="B9258" s="30" t="s">
        <v>37505</v>
      </c>
      <c r="C9258" s="29" t="s">
        <v>20424</v>
      </c>
      <c r="D9258" s="30" t="s">
        <v>38253</v>
      </c>
      <c r="E9258" s="29" t="s">
        <v>20432</v>
      </c>
      <c r="F9258" s="30" t="s">
        <v>38257</v>
      </c>
    </row>
    <row r="9259" spans="1:6" ht="28.8" hidden="1" x14ac:dyDescent="0.3">
      <c r="A9259" s="29">
        <v>20</v>
      </c>
      <c r="B9259" s="30" t="s">
        <v>37505</v>
      </c>
      <c r="C9259" s="29" t="s">
        <v>20424</v>
      </c>
      <c r="D9259" s="30" t="s">
        <v>38253</v>
      </c>
      <c r="E9259" s="29" t="s">
        <v>20434</v>
      </c>
      <c r="F9259" s="30" t="s">
        <v>38258</v>
      </c>
    </row>
    <row r="9260" spans="1:6" ht="28.8" hidden="1" x14ac:dyDescent="0.3">
      <c r="A9260" s="29">
        <v>20</v>
      </c>
      <c r="B9260" s="30" t="s">
        <v>37505</v>
      </c>
      <c r="C9260" s="29" t="s">
        <v>20424</v>
      </c>
      <c r="D9260" s="30" t="s">
        <v>38253</v>
      </c>
      <c r="E9260" s="29" t="s">
        <v>20436</v>
      </c>
      <c r="F9260" s="30" t="s">
        <v>38259</v>
      </c>
    </row>
    <row r="9261" spans="1:6" ht="28.8" hidden="1" x14ac:dyDescent="0.3">
      <c r="A9261" s="29">
        <v>20</v>
      </c>
      <c r="B9261" s="30" t="s">
        <v>37505</v>
      </c>
      <c r="C9261" s="29" t="s">
        <v>20424</v>
      </c>
      <c r="D9261" s="30" t="s">
        <v>38253</v>
      </c>
      <c r="E9261" s="29" t="s">
        <v>20438</v>
      </c>
      <c r="F9261" s="30" t="s">
        <v>38260</v>
      </c>
    </row>
    <row r="9262" spans="1:6" ht="28.8" hidden="1" x14ac:dyDescent="0.3">
      <c r="A9262" s="29">
        <v>20</v>
      </c>
      <c r="B9262" s="30" t="s">
        <v>37505</v>
      </c>
      <c r="C9262" s="29" t="s">
        <v>20424</v>
      </c>
      <c r="D9262" s="30" t="s">
        <v>38253</v>
      </c>
      <c r="E9262" s="29" t="s">
        <v>20440</v>
      </c>
      <c r="F9262" s="30" t="s">
        <v>38261</v>
      </c>
    </row>
    <row r="9263" spans="1:6" ht="28.8" hidden="1" x14ac:dyDescent="0.3">
      <c r="A9263" s="29">
        <v>20</v>
      </c>
      <c r="B9263" s="30" t="s">
        <v>37505</v>
      </c>
      <c r="C9263" s="29" t="s">
        <v>20424</v>
      </c>
      <c r="D9263" s="30" t="s">
        <v>38253</v>
      </c>
      <c r="E9263" s="29" t="s">
        <v>20442</v>
      </c>
      <c r="F9263" s="30" t="s">
        <v>38262</v>
      </c>
    </row>
    <row r="9264" spans="1:6" ht="43.2" hidden="1" x14ac:dyDescent="0.3">
      <c r="A9264" s="29">
        <v>20</v>
      </c>
      <c r="B9264" s="30" t="s">
        <v>37505</v>
      </c>
      <c r="C9264" s="29" t="s">
        <v>20444</v>
      </c>
      <c r="D9264" s="39" t="s">
        <v>38263</v>
      </c>
      <c r="E9264" s="29" t="s">
        <v>20446</v>
      </c>
      <c r="F9264" s="30" t="s">
        <v>38264</v>
      </c>
    </row>
    <row r="9265" spans="1:6" ht="43.2" hidden="1" x14ac:dyDescent="0.3">
      <c r="A9265" s="29">
        <v>20</v>
      </c>
      <c r="B9265" s="30" t="s">
        <v>37505</v>
      </c>
      <c r="C9265" s="29" t="s">
        <v>20444</v>
      </c>
      <c r="D9265" s="30" t="s">
        <v>38263</v>
      </c>
      <c r="E9265" s="29" t="s">
        <v>20448</v>
      </c>
      <c r="F9265" s="30" t="s">
        <v>38265</v>
      </c>
    </row>
    <row r="9266" spans="1:6" ht="43.2" hidden="1" x14ac:dyDescent="0.3">
      <c r="A9266" s="29">
        <v>20</v>
      </c>
      <c r="B9266" s="30" t="s">
        <v>37505</v>
      </c>
      <c r="C9266" s="29" t="s">
        <v>20444</v>
      </c>
      <c r="D9266" s="30" t="s">
        <v>38263</v>
      </c>
      <c r="E9266" s="29" t="s">
        <v>20450</v>
      </c>
      <c r="F9266" s="30" t="s">
        <v>38266</v>
      </c>
    </row>
    <row r="9267" spans="1:6" ht="43.2" hidden="1" x14ac:dyDescent="0.3">
      <c r="A9267" s="29">
        <v>20</v>
      </c>
      <c r="B9267" s="30" t="s">
        <v>37505</v>
      </c>
      <c r="C9267" s="29" t="s">
        <v>20444</v>
      </c>
      <c r="D9267" s="30" t="s">
        <v>38263</v>
      </c>
      <c r="E9267" s="29" t="s">
        <v>20452</v>
      </c>
      <c r="F9267" s="30" t="s">
        <v>38267</v>
      </c>
    </row>
    <row r="9268" spans="1:6" ht="43.2" hidden="1" x14ac:dyDescent="0.3">
      <c r="A9268" s="29">
        <v>20</v>
      </c>
      <c r="B9268" s="30" t="s">
        <v>37505</v>
      </c>
      <c r="C9268" s="29" t="s">
        <v>20444</v>
      </c>
      <c r="D9268" s="30" t="s">
        <v>38263</v>
      </c>
      <c r="E9268" s="29" t="s">
        <v>20454</v>
      </c>
      <c r="F9268" s="30" t="s">
        <v>38268</v>
      </c>
    </row>
    <row r="9269" spans="1:6" ht="43.2" hidden="1" x14ac:dyDescent="0.3">
      <c r="A9269" s="29">
        <v>20</v>
      </c>
      <c r="B9269" s="30" t="s">
        <v>37505</v>
      </c>
      <c r="C9269" s="29" t="s">
        <v>20444</v>
      </c>
      <c r="D9269" s="30" t="s">
        <v>38263</v>
      </c>
      <c r="E9269" s="29" t="s">
        <v>20456</v>
      </c>
      <c r="F9269" s="30" t="s">
        <v>38269</v>
      </c>
    </row>
    <row r="9270" spans="1:6" ht="43.2" hidden="1" x14ac:dyDescent="0.3">
      <c r="A9270" s="29">
        <v>20</v>
      </c>
      <c r="B9270" s="30" t="s">
        <v>37505</v>
      </c>
      <c r="C9270" s="29" t="s">
        <v>20444</v>
      </c>
      <c r="D9270" s="30" t="s">
        <v>38263</v>
      </c>
      <c r="E9270" s="29" t="s">
        <v>20458</v>
      </c>
      <c r="F9270" s="30" t="s">
        <v>38270</v>
      </c>
    </row>
    <row r="9271" spans="1:6" ht="43.2" hidden="1" x14ac:dyDescent="0.3">
      <c r="A9271" s="29">
        <v>20</v>
      </c>
      <c r="B9271" s="30" t="s">
        <v>37505</v>
      </c>
      <c r="C9271" s="29" t="s">
        <v>20444</v>
      </c>
      <c r="D9271" s="30" t="s">
        <v>38263</v>
      </c>
      <c r="E9271" s="29" t="s">
        <v>20460</v>
      </c>
      <c r="F9271" s="30" t="s">
        <v>38271</v>
      </c>
    </row>
    <row r="9272" spans="1:6" ht="43.2" hidden="1" x14ac:dyDescent="0.3">
      <c r="A9272" s="29">
        <v>20</v>
      </c>
      <c r="B9272" s="30" t="s">
        <v>37505</v>
      </c>
      <c r="C9272" s="29" t="s">
        <v>20444</v>
      </c>
      <c r="D9272" s="30" t="s">
        <v>38263</v>
      </c>
      <c r="E9272" s="29" t="s">
        <v>20462</v>
      </c>
      <c r="F9272" s="30" t="s">
        <v>38272</v>
      </c>
    </row>
    <row r="9273" spans="1:6" ht="43.2" hidden="1" x14ac:dyDescent="0.3">
      <c r="A9273" s="29">
        <v>20</v>
      </c>
      <c r="B9273" s="30" t="s">
        <v>37505</v>
      </c>
      <c r="C9273" s="29" t="s">
        <v>20464</v>
      </c>
      <c r="D9273" s="30" t="s">
        <v>38273</v>
      </c>
      <c r="E9273" s="29" t="s">
        <v>20466</v>
      </c>
      <c r="F9273" s="30" t="s">
        <v>38274</v>
      </c>
    </row>
    <row r="9274" spans="1:6" ht="43.2" hidden="1" x14ac:dyDescent="0.3">
      <c r="A9274" s="29">
        <v>20</v>
      </c>
      <c r="B9274" s="30" t="s">
        <v>37505</v>
      </c>
      <c r="C9274" s="29" t="s">
        <v>20464</v>
      </c>
      <c r="D9274" s="30" t="s">
        <v>38273</v>
      </c>
      <c r="E9274" s="29" t="s">
        <v>20468</v>
      </c>
      <c r="F9274" s="30" t="s">
        <v>38275</v>
      </c>
    </row>
    <row r="9275" spans="1:6" ht="43.2" hidden="1" x14ac:dyDescent="0.3">
      <c r="A9275" s="29">
        <v>20</v>
      </c>
      <c r="B9275" s="30" t="s">
        <v>37505</v>
      </c>
      <c r="C9275" s="29" t="s">
        <v>20464</v>
      </c>
      <c r="D9275" s="30" t="s">
        <v>38273</v>
      </c>
      <c r="E9275" s="29" t="s">
        <v>20470</v>
      </c>
      <c r="F9275" s="30" t="s">
        <v>38276</v>
      </c>
    </row>
    <row r="9276" spans="1:6" ht="43.2" hidden="1" x14ac:dyDescent="0.3">
      <c r="A9276" s="29">
        <v>20</v>
      </c>
      <c r="B9276" s="30" t="s">
        <v>37505</v>
      </c>
      <c r="C9276" s="29" t="s">
        <v>20464</v>
      </c>
      <c r="D9276" s="30" t="s">
        <v>38273</v>
      </c>
      <c r="E9276" s="29" t="s">
        <v>20472</v>
      </c>
      <c r="F9276" s="30" t="s">
        <v>38277</v>
      </c>
    </row>
    <row r="9277" spans="1:6" ht="43.2" hidden="1" x14ac:dyDescent="0.3">
      <c r="A9277" s="29">
        <v>20</v>
      </c>
      <c r="B9277" s="30" t="s">
        <v>37505</v>
      </c>
      <c r="C9277" s="29" t="s">
        <v>20464</v>
      </c>
      <c r="D9277" s="30" t="s">
        <v>38273</v>
      </c>
      <c r="E9277" s="29" t="s">
        <v>20474</v>
      </c>
      <c r="F9277" s="30" t="s">
        <v>38278</v>
      </c>
    </row>
    <row r="9278" spans="1:6" ht="43.2" hidden="1" x14ac:dyDescent="0.3">
      <c r="A9278" s="29">
        <v>20</v>
      </c>
      <c r="B9278" s="30" t="s">
        <v>37505</v>
      </c>
      <c r="C9278" s="29" t="s">
        <v>20464</v>
      </c>
      <c r="D9278" s="30" t="s">
        <v>38273</v>
      </c>
      <c r="E9278" s="29" t="s">
        <v>20476</v>
      </c>
      <c r="F9278" s="30" t="s">
        <v>38279</v>
      </c>
    </row>
    <row r="9279" spans="1:6" ht="43.2" hidden="1" x14ac:dyDescent="0.3">
      <c r="A9279" s="29">
        <v>20</v>
      </c>
      <c r="B9279" s="30" t="s">
        <v>37505</v>
      </c>
      <c r="C9279" s="29" t="s">
        <v>20464</v>
      </c>
      <c r="D9279" s="30" t="s">
        <v>38273</v>
      </c>
      <c r="E9279" s="29" t="s">
        <v>20478</v>
      </c>
      <c r="F9279" s="30" t="s">
        <v>38280</v>
      </c>
    </row>
    <row r="9280" spans="1:6" ht="43.2" hidden="1" x14ac:dyDescent="0.3">
      <c r="A9280" s="29">
        <v>20</v>
      </c>
      <c r="B9280" s="30" t="s">
        <v>37505</v>
      </c>
      <c r="C9280" s="29" t="s">
        <v>20464</v>
      </c>
      <c r="D9280" s="30" t="s">
        <v>38273</v>
      </c>
      <c r="E9280" s="29" t="s">
        <v>20480</v>
      </c>
      <c r="F9280" s="30" t="s">
        <v>38281</v>
      </c>
    </row>
    <row r="9281" spans="1:6" ht="43.2" hidden="1" x14ac:dyDescent="0.3">
      <c r="A9281" s="29">
        <v>20</v>
      </c>
      <c r="B9281" s="30" t="s">
        <v>37505</v>
      </c>
      <c r="C9281" s="29" t="s">
        <v>20464</v>
      </c>
      <c r="D9281" s="30" t="s">
        <v>38273</v>
      </c>
      <c r="E9281" s="29" t="s">
        <v>20482</v>
      </c>
      <c r="F9281" s="30" t="s">
        <v>38282</v>
      </c>
    </row>
    <row r="9282" spans="1:6" ht="43.2" hidden="1" x14ac:dyDescent="0.3">
      <c r="A9282" s="29">
        <v>20</v>
      </c>
      <c r="B9282" s="30" t="s">
        <v>37505</v>
      </c>
      <c r="C9282" s="29" t="s">
        <v>20464</v>
      </c>
      <c r="D9282" s="30" t="s">
        <v>38273</v>
      </c>
      <c r="E9282" s="29" t="s">
        <v>20484</v>
      </c>
      <c r="F9282" s="30" t="s">
        <v>38283</v>
      </c>
    </row>
    <row r="9283" spans="1:6" ht="43.2" hidden="1" x14ac:dyDescent="0.3">
      <c r="A9283" s="29">
        <v>20</v>
      </c>
      <c r="B9283" s="30" t="s">
        <v>37505</v>
      </c>
      <c r="C9283" s="29" t="s">
        <v>20486</v>
      </c>
      <c r="D9283" s="30" t="s">
        <v>38284</v>
      </c>
      <c r="E9283" s="29" t="s">
        <v>20488</v>
      </c>
      <c r="F9283" s="30" t="s">
        <v>38285</v>
      </c>
    </row>
    <row r="9284" spans="1:6" ht="43.2" hidden="1" x14ac:dyDescent="0.3">
      <c r="A9284" s="29">
        <v>20</v>
      </c>
      <c r="B9284" s="30" t="s">
        <v>37505</v>
      </c>
      <c r="C9284" s="29" t="s">
        <v>20486</v>
      </c>
      <c r="D9284" s="30" t="s">
        <v>38284</v>
      </c>
      <c r="E9284" s="29" t="s">
        <v>20490</v>
      </c>
      <c r="F9284" s="30" t="s">
        <v>38286</v>
      </c>
    </row>
    <row r="9285" spans="1:6" ht="43.2" hidden="1" x14ac:dyDescent="0.3">
      <c r="A9285" s="29">
        <v>20</v>
      </c>
      <c r="B9285" s="30" t="s">
        <v>37505</v>
      </c>
      <c r="C9285" s="29" t="s">
        <v>20486</v>
      </c>
      <c r="D9285" s="30" t="s">
        <v>38284</v>
      </c>
      <c r="E9285" s="29" t="s">
        <v>20492</v>
      </c>
      <c r="F9285" s="30" t="s">
        <v>38287</v>
      </c>
    </row>
    <row r="9286" spans="1:6" ht="43.2" hidden="1" x14ac:dyDescent="0.3">
      <c r="A9286" s="29">
        <v>20</v>
      </c>
      <c r="B9286" s="30" t="s">
        <v>37505</v>
      </c>
      <c r="C9286" s="29" t="s">
        <v>20486</v>
      </c>
      <c r="D9286" s="30" t="s">
        <v>38284</v>
      </c>
      <c r="E9286" s="29" t="s">
        <v>20494</v>
      </c>
      <c r="F9286" s="30" t="s">
        <v>38288</v>
      </c>
    </row>
    <row r="9287" spans="1:6" ht="43.2" hidden="1" x14ac:dyDescent="0.3">
      <c r="A9287" s="29">
        <v>20</v>
      </c>
      <c r="B9287" s="30" t="s">
        <v>37505</v>
      </c>
      <c r="C9287" s="29" t="s">
        <v>20486</v>
      </c>
      <c r="D9287" s="30" t="s">
        <v>38284</v>
      </c>
      <c r="E9287" s="29" t="s">
        <v>20496</v>
      </c>
      <c r="F9287" s="30" t="s">
        <v>38289</v>
      </c>
    </row>
    <row r="9288" spans="1:6" ht="43.2" hidden="1" x14ac:dyDescent="0.3">
      <c r="A9288" s="29">
        <v>20</v>
      </c>
      <c r="B9288" s="30" t="s">
        <v>37505</v>
      </c>
      <c r="C9288" s="29" t="s">
        <v>20486</v>
      </c>
      <c r="D9288" s="30" t="s">
        <v>38284</v>
      </c>
      <c r="E9288" s="29" t="s">
        <v>20498</v>
      </c>
      <c r="F9288" s="30" t="s">
        <v>38290</v>
      </c>
    </row>
    <row r="9289" spans="1:6" ht="43.2" hidden="1" x14ac:dyDescent="0.3">
      <c r="A9289" s="29">
        <v>20</v>
      </c>
      <c r="B9289" s="30" t="s">
        <v>37505</v>
      </c>
      <c r="C9289" s="29" t="s">
        <v>20486</v>
      </c>
      <c r="D9289" s="30" t="s">
        <v>38284</v>
      </c>
      <c r="E9289" s="29" t="s">
        <v>20500</v>
      </c>
      <c r="F9289" s="30" t="s">
        <v>38291</v>
      </c>
    </row>
    <row r="9290" spans="1:6" ht="43.2" hidden="1" x14ac:dyDescent="0.3">
      <c r="A9290" s="29">
        <v>20</v>
      </c>
      <c r="B9290" s="30" t="s">
        <v>37505</v>
      </c>
      <c r="C9290" s="29" t="s">
        <v>20486</v>
      </c>
      <c r="D9290" s="30" t="s">
        <v>38284</v>
      </c>
      <c r="E9290" s="29" t="s">
        <v>20502</v>
      </c>
      <c r="F9290" s="30" t="s">
        <v>38292</v>
      </c>
    </row>
    <row r="9291" spans="1:6" ht="43.2" hidden="1" x14ac:dyDescent="0.3">
      <c r="A9291" s="29">
        <v>20</v>
      </c>
      <c r="B9291" s="30" t="s">
        <v>37505</v>
      </c>
      <c r="C9291" s="29" t="s">
        <v>20486</v>
      </c>
      <c r="D9291" s="30" t="s">
        <v>38284</v>
      </c>
      <c r="E9291" s="29" t="s">
        <v>20504</v>
      </c>
      <c r="F9291" s="30" t="s">
        <v>38293</v>
      </c>
    </row>
    <row r="9292" spans="1:6" ht="43.2" hidden="1" x14ac:dyDescent="0.3">
      <c r="A9292" s="29">
        <v>20</v>
      </c>
      <c r="B9292" s="30" t="s">
        <v>37505</v>
      </c>
      <c r="C9292" s="29" t="s">
        <v>20486</v>
      </c>
      <c r="D9292" s="30" t="s">
        <v>38284</v>
      </c>
      <c r="E9292" s="29" t="s">
        <v>20506</v>
      </c>
      <c r="F9292" s="30" t="s">
        <v>38294</v>
      </c>
    </row>
    <row r="9293" spans="1:6" ht="28.8" hidden="1" x14ac:dyDescent="0.3">
      <c r="A9293" s="29">
        <v>20</v>
      </c>
      <c r="B9293" s="30" t="s">
        <v>37505</v>
      </c>
      <c r="C9293" s="29" t="s">
        <v>20508</v>
      </c>
      <c r="D9293" s="30" t="s">
        <v>38295</v>
      </c>
      <c r="E9293" s="29" t="s">
        <v>20510</v>
      </c>
      <c r="F9293" s="30" t="s">
        <v>38296</v>
      </c>
    </row>
    <row r="9294" spans="1:6" ht="28.8" hidden="1" x14ac:dyDescent="0.3">
      <c r="A9294" s="29">
        <v>20</v>
      </c>
      <c r="B9294" s="30" t="s">
        <v>37505</v>
      </c>
      <c r="C9294" s="29" t="s">
        <v>20508</v>
      </c>
      <c r="D9294" s="30" t="s">
        <v>38295</v>
      </c>
      <c r="E9294" s="29" t="s">
        <v>20512</v>
      </c>
      <c r="F9294" s="30" t="s">
        <v>38297</v>
      </c>
    </row>
    <row r="9295" spans="1:6" ht="28.8" hidden="1" x14ac:dyDescent="0.3">
      <c r="A9295" s="29">
        <v>20</v>
      </c>
      <c r="B9295" s="30" t="s">
        <v>37505</v>
      </c>
      <c r="C9295" s="29" t="s">
        <v>20508</v>
      </c>
      <c r="D9295" s="30" t="s">
        <v>38295</v>
      </c>
      <c r="E9295" s="29" t="s">
        <v>20514</v>
      </c>
      <c r="F9295" s="30" t="s">
        <v>38298</v>
      </c>
    </row>
    <row r="9296" spans="1:6" ht="28.8" hidden="1" x14ac:dyDescent="0.3">
      <c r="A9296" s="29">
        <v>20</v>
      </c>
      <c r="B9296" s="30" t="s">
        <v>37505</v>
      </c>
      <c r="C9296" s="29" t="s">
        <v>20508</v>
      </c>
      <c r="D9296" s="30" t="s">
        <v>38295</v>
      </c>
      <c r="E9296" s="29" t="s">
        <v>20516</v>
      </c>
      <c r="F9296" s="30" t="s">
        <v>38299</v>
      </c>
    </row>
    <row r="9297" spans="1:6" ht="28.8" hidden="1" x14ac:dyDescent="0.3">
      <c r="A9297" s="29">
        <v>20</v>
      </c>
      <c r="B9297" s="30" t="s">
        <v>37505</v>
      </c>
      <c r="C9297" s="29" t="s">
        <v>20508</v>
      </c>
      <c r="D9297" s="30" t="s">
        <v>38295</v>
      </c>
      <c r="E9297" s="29" t="s">
        <v>20518</v>
      </c>
      <c r="F9297" s="30" t="s">
        <v>38300</v>
      </c>
    </row>
    <row r="9298" spans="1:6" ht="28.8" hidden="1" x14ac:dyDescent="0.3">
      <c r="A9298" s="29">
        <v>20</v>
      </c>
      <c r="B9298" s="30" t="s">
        <v>37505</v>
      </c>
      <c r="C9298" s="29" t="s">
        <v>20520</v>
      </c>
      <c r="D9298" s="30" t="s">
        <v>38301</v>
      </c>
      <c r="E9298" s="29" t="s">
        <v>20522</v>
      </c>
      <c r="F9298" s="30" t="s">
        <v>38302</v>
      </c>
    </row>
    <row r="9299" spans="1:6" ht="28.8" hidden="1" x14ac:dyDescent="0.3">
      <c r="A9299" s="29">
        <v>20</v>
      </c>
      <c r="B9299" s="30" t="s">
        <v>37505</v>
      </c>
      <c r="C9299" s="29" t="s">
        <v>20520</v>
      </c>
      <c r="D9299" s="30" t="s">
        <v>38301</v>
      </c>
      <c r="E9299" s="29" t="s">
        <v>20524</v>
      </c>
      <c r="F9299" s="30" t="s">
        <v>38303</v>
      </c>
    </row>
    <row r="9300" spans="1:6" ht="28.8" hidden="1" x14ac:dyDescent="0.3">
      <c r="A9300" s="29">
        <v>20</v>
      </c>
      <c r="B9300" s="30" t="s">
        <v>37505</v>
      </c>
      <c r="C9300" s="29" t="s">
        <v>20520</v>
      </c>
      <c r="D9300" s="30" t="s">
        <v>38301</v>
      </c>
      <c r="E9300" s="29" t="s">
        <v>20526</v>
      </c>
      <c r="F9300" s="30" t="s">
        <v>38304</v>
      </c>
    </row>
    <row r="9301" spans="1:6" ht="28.8" hidden="1" x14ac:dyDescent="0.3">
      <c r="A9301" s="29">
        <v>20</v>
      </c>
      <c r="B9301" s="30" t="s">
        <v>37505</v>
      </c>
      <c r="C9301" s="29" t="s">
        <v>20520</v>
      </c>
      <c r="D9301" s="30" t="s">
        <v>38301</v>
      </c>
      <c r="E9301" s="29" t="s">
        <v>20528</v>
      </c>
      <c r="F9301" s="30" t="s">
        <v>38305</v>
      </c>
    </row>
    <row r="9302" spans="1:6" ht="28.8" hidden="1" x14ac:dyDescent="0.3">
      <c r="A9302" s="29">
        <v>20</v>
      </c>
      <c r="B9302" s="30" t="s">
        <v>37505</v>
      </c>
      <c r="C9302" s="29" t="s">
        <v>20520</v>
      </c>
      <c r="D9302" s="30" t="s">
        <v>38301</v>
      </c>
      <c r="E9302" s="29" t="s">
        <v>20530</v>
      </c>
      <c r="F9302" s="30" t="s">
        <v>38306</v>
      </c>
    </row>
    <row r="9303" spans="1:6" ht="28.8" hidden="1" x14ac:dyDescent="0.3">
      <c r="A9303" s="29">
        <v>20</v>
      </c>
      <c r="B9303" s="30" t="s">
        <v>37505</v>
      </c>
      <c r="C9303" s="29" t="s">
        <v>20520</v>
      </c>
      <c r="D9303" s="30" t="s">
        <v>38301</v>
      </c>
      <c r="E9303" s="29" t="s">
        <v>20532</v>
      </c>
      <c r="F9303" s="30" t="s">
        <v>38307</v>
      </c>
    </row>
    <row r="9304" spans="1:6" ht="28.8" hidden="1" x14ac:dyDescent="0.3">
      <c r="A9304" s="29">
        <v>20</v>
      </c>
      <c r="B9304" s="30" t="s">
        <v>37505</v>
      </c>
      <c r="C9304" s="29" t="s">
        <v>20520</v>
      </c>
      <c r="D9304" s="30" t="s">
        <v>38301</v>
      </c>
      <c r="E9304" s="29" t="s">
        <v>20534</v>
      </c>
      <c r="F9304" s="30" t="s">
        <v>38308</v>
      </c>
    </row>
    <row r="9305" spans="1:6" ht="28.8" hidden="1" x14ac:dyDescent="0.3">
      <c r="A9305" s="29">
        <v>20</v>
      </c>
      <c r="B9305" s="30" t="s">
        <v>37505</v>
      </c>
      <c r="C9305" s="29" t="s">
        <v>20520</v>
      </c>
      <c r="D9305" s="30" t="s">
        <v>38301</v>
      </c>
      <c r="E9305" s="29" t="s">
        <v>20536</v>
      </c>
      <c r="F9305" s="30" t="s">
        <v>38309</v>
      </c>
    </row>
    <row r="9306" spans="1:6" ht="28.8" hidden="1" x14ac:dyDescent="0.3">
      <c r="A9306" s="29">
        <v>20</v>
      </c>
      <c r="B9306" s="30" t="s">
        <v>37505</v>
      </c>
      <c r="C9306" s="29" t="s">
        <v>20520</v>
      </c>
      <c r="D9306" s="30" t="s">
        <v>38301</v>
      </c>
      <c r="E9306" s="29" t="s">
        <v>20538</v>
      </c>
      <c r="F9306" s="30" t="s">
        <v>38310</v>
      </c>
    </row>
    <row r="9307" spans="1:6" ht="28.8" hidden="1" x14ac:dyDescent="0.3">
      <c r="A9307" s="29">
        <v>20</v>
      </c>
      <c r="B9307" s="30" t="s">
        <v>37505</v>
      </c>
      <c r="C9307" s="29" t="s">
        <v>20520</v>
      </c>
      <c r="D9307" s="30" t="s">
        <v>38301</v>
      </c>
      <c r="E9307" s="29" t="s">
        <v>20540</v>
      </c>
      <c r="F9307" s="30" t="s">
        <v>38311</v>
      </c>
    </row>
    <row r="9308" spans="1:6" ht="28.8" hidden="1" x14ac:dyDescent="0.3">
      <c r="A9308" s="29">
        <v>20</v>
      </c>
      <c r="B9308" s="30" t="s">
        <v>37505</v>
      </c>
      <c r="C9308" s="29" t="s">
        <v>20542</v>
      </c>
      <c r="D9308" s="30" t="s">
        <v>38312</v>
      </c>
      <c r="E9308" s="29" t="s">
        <v>20544</v>
      </c>
      <c r="F9308" s="30" t="s">
        <v>38313</v>
      </c>
    </row>
    <row r="9309" spans="1:6" ht="28.8" hidden="1" x14ac:dyDescent="0.3">
      <c r="A9309" s="29">
        <v>20</v>
      </c>
      <c r="B9309" s="30" t="s">
        <v>37505</v>
      </c>
      <c r="C9309" s="29" t="s">
        <v>20542</v>
      </c>
      <c r="D9309" s="30" t="s">
        <v>38312</v>
      </c>
      <c r="E9309" s="29" t="s">
        <v>20546</v>
      </c>
      <c r="F9309" s="30" t="s">
        <v>38314</v>
      </c>
    </row>
    <row r="9310" spans="1:6" ht="28.8" hidden="1" x14ac:dyDescent="0.3">
      <c r="A9310" s="29">
        <v>20</v>
      </c>
      <c r="B9310" s="30" t="s">
        <v>37505</v>
      </c>
      <c r="C9310" s="29" t="s">
        <v>20542</v>
      </c>
      <c r="D9310" s="30" t="s">
        <v>38312</v>
      </c>
      <c r="E9310" s="29" t="s">
        <v>20548</v>
      </c>
      <c r="F9310" s="30" t="s">
        <v>38315</v>
      </c>
    </row>
    <row r="9311" spans="1:6" ht="28.8" hidden="1" x14ac:dyDescent="0.3">
      <c r="A9311" s="29">
        <v>20</v>
      </c>
      <c r="B9311" s="30" t="s">
        <v>37505</v>
      </c>
      <c r="C9311" s="29" t="s">
        <v>20542</v>
      </c>
      <c r="D9311" s="30" t="s">
        <v>38312</v>
      </c>
      <c r="E9311" s="29" t="s">
        <v>20550</v>
      </c>
      <c r="F9311" s="30" t="s">
        <v>38316</v>
      </c>
    </row>
    <row r="9312" spans="1:6" ht="28.8" hidden="1" x14ac:dyDescent="0.3">
      <c r="A9312" s="29">
        <v>20</v>
      </c>
      <c r="B9312" s="30" t="s">
        <v>37505</v>
      </c>
      <c r="C9312" s="29" t="s">
        <v>20542</v>
      </c>
      <c r="D9312" s="30" t="s">
        <v>38312</v>
      </c>
      <c r="E9312" s="29" t="s">
        <v>20552</v>
      </c>
      <c r="F9312" s="30" t="s">
        <v>38317</v>
      </c>
    </row>
    <row r="9313" spans="1:6" ht="28.8" hidden="1" x14ac:dyDescent="0.3">
      <c r="A9313" s="29">
        <v>20</v>
      </c>
      <c r="B9313" s="30" t="s">
        <v>37505</v>
      </c>
      <c r="C9313" s="29" t="s">
        <v>20542</v>
      </c>
      <c r="D9313" s="30" t="s">
        <v>38312</v>
      </c>
      <c r="E9313" s="29" t="s">
        <v>20554</v>
      </c>
      <c r="F9313" s="30" t="s">
        <v>38318</v>
      </c>
    </row>
    <row r="9314" spans="1:6" ht="28.8" hidden="1" x14ac:dyDescent="0.3">
      <c r="A9314" s="29">
        <v>20</v>
      </c>
      <c r="B9314" s="30" t="s">
        <v>37505</v>
      </c>
      <c r="C9314" s="29" t="s">
        <v>20542</v>
      </c>
      <c r="D9314" s="30" t="s">
        <v>38312</v>
      </c>
      <c r="E9314" s="29" t="s">
        <v>20556</v>
      </c>
      <c r="F9314" s="30" t="s">
        <v>38319</v>
      </c>
    </row>
    <row r="9315" spans="1:6" ht="28.8" hidden="1" x14ac:dyDescent="0.3">
      <c r="A9315" s="29">
        <v>20</v>
      </c>
      <c r="B9315" s="30" t="s">
        <v>37505</v>
      </c>
      <c r="C9315" s="29" t="s">
        <v>20542</v>
      </c>
      <c r="D9315" s="30" t="s">
        <v>38312</v>
      </c>
      <c r="E9315" s="29" t="s">
        <v>20558</v>
      </c>
      <c r="F9315" s="30" t="s">
        <v>38320</v>
      </c>
    </row>
    <row r="9316" spans="1:6" ht="28.8" hidden="1" x14ac:dyDescent="0.3">
      <c r="A9316" s="29">
        <v>20</v>
      </c>
      <c r="B9316" s="30" t="s">
        <v>37505</v>
      </c>
      <c r="C9316" s="29" t="s">
        <v>20542</v>
      </c>
      <c r="D9316" s="30" t="s">
        <v>38312</v>
      </c>
      <c r="E9316" s="29" t="s">
        <v>20560</v>
      </c>
      <c r="F9316" s="30" t="s">
        <v>38321</v>
      </c>
    </row>
    <row r="9317" spans="1:6" ht="28.8" hidden="1" x14ac:dyDescent="0.3">
      <c r="A9317" s="29">
        <v>20</v>
      </c>
      <c r="B9317" s="30" t="s">
        <v>37505</v>
      </c>
      <c r="C9317" s="29" t="s">
        <v>20542</v>
      </c>
      <c r="D9317" s="30" t="s">
        <v>38312</v>
      </c>
      <c r="E9317" s="29" t="s">
        <v>20562</v>
      </c>
      <c r="F9317" s="30" t="s">
        <v>38322</v>
      </c>
    </row>
    <row r="9318" spans="1:6" ht="43.2" hidden="1" x14ac:dyDescent="0.3">
      <c r="A9318" s="29">
        <v>20</v>
      </c>
      <c r="B9318" s="30" t="s">
        <v>37505</v>
      </c>
      <c r="C9318" s="29" t="s">
        <v>20564</v>
      </c>
      <c r="D9318" s="30" t="s">
        <v>38323</v>
      </c>
      <c r="E9318" s="29" t="s">
        <v>20566</v>
      </c>
      <c r="F9318" s="30" t="s">
        <v>38324</v>
      </c>
    </row>
    <row r="9319" spans="1:6" ht="43.2" hidden="1" x14ac:dyDescent="0.3">
      <c r="A9319" s="29">
        <v>20</v>
      </c>
      <c r="B9319" s="30" t="s">
        <v>37505</v>
      </c>
      <c r="C9319" s="29" t="s">
        <v>20564</v>
      </c>
      <c r="D9319" s="30" t="s">
        <v>38323</v>
      </c>
      <c r="E9319" s="29" t="s">
        <v>20568</v>
      </c>
      <c r="F9319" s="30" t="s">
        <v>38325</v>
      </c>
    </row>
    <row r="9320" spans="1:6" ht="43.2" hidden="1" x14ac:dyDescent="0.3">
      <c r="A9320" s="29">
        <v>20</v>
      </c>
      <c r="B9320" s="30" t="s">
        <v>37505</v>
      </c>
      <c r="C9320" s="29" t="s">
        <v>20564</v>
      </c>
      <c r="D9320" s="30" t="s">
        <v>38323</v>
      </c>
      <c r="E9320" s="29" t="s">
        <v>20570</v>
      </c>
      <c r="F9320" s="30" t="s">
        <v>38326</v>
      </c>
    </row>
    <row r="9321" spans="1:6" ht="43.2" hidden="1" x14ac:dyDescent="0.3">
      <c r="A9321" s="29">
        <v>20</v>
      </c>
      <c r="B9321" s="30" t="s">
        <v>37505</v>
      </c>
      <c r="C9321" s="29" t="s">
        <v>20564</v>
      </c>
      <c r="D9321" s="30" t="s">
        <v>38323</v>
      </c>
      <c r="E9321" s="29" t="s">
        <v>20572</v>
      </c>
      <c r="F9321" s="30" t="s">
        <v>38327</v>
      </c>
    </row>
    <row r="9322" spans="1:6" ht="43.2" hidden="1" x14ac:dyDescent="0.3">
      <c r="A9322" s="29">
        <v>20</v>
      </c>
      <c r="B9322" s="30" t="s">
        <v>37505</v>
      </c>
      <c r="C9322" s="29" t="s">
        <v>20564</v>
      </c>
      <c r="D9322" s="30" t="s">
        <v>38323</v>
      </c>
      <c r="E9322" s="29" t="s">
        <v>20574</v>
      </c>
      <c r="F9322" s="30" t="s">
        <v>38328</v>
      </c>
    </row>
    <row r="9323" spans="1:6" ht="43.2" hidden="1" x14ac:dyDescent="0.3">
      <c r="A9323" s="29">
        <v>20</v>
      </c>
      <c r="B9323" s="30" t="s">
        <v>37505</v>
      </c>
      <c r="C9323" s="29" t="s">
        <v>20564</v>
      </c>
      <c r="D9323" s="30" t="s">
        <v>38323</v>
      </c>
      <c r="E9323" s="29" t="s">
        <v>20576</v>
      </c>
      <c r="F9323" s="30" t="s">
        <v>38329</v>
      </c>
    </row>
    <row r="9324" spans="1:6" ht="43.2" hidden="1" x14ac:dyDescent="0.3">
      <c r="A9324" s="29">
        <v>20</v>
      </c>
      <c r="B9324" s="30" t="s">
        <v>37505</v>
      </c>
      <c r="C9324" s="29" t="s">
        <v>20564</v>
      </c>
      <c r="D9324" s="30" t="s">
        <v>38323</v>
      </c>
      <c r="E9324" s="29" t="s">
        <v>20578</v>
      </c>
      <c r="F9324" s="30" t="s">
        <v>38330</v>
      </c>
    </row>
    <row r="9325" spans="1:6" ht="43.2" hidden="1" x14ac:dyDescent="0.3">
      <c r="A9325" s="29">
        <v>20</v>
      </c>
      <c r="B9325" s="30" t="s">
        <v>37505</v>
      </c>
      <c r="C9325" s="29" t="s">
        <v>20564</v>
      </c>
      <c r="D9325" s="30" t="s">
        <v>38323</v>
      </c>
      <c r="E9325" s="29" t="s">
        <v>20580</v>
      </c>
      <c r="F9325" s="30" t="s">
        <v>38331</v>
      </c>
    </row>
    <row r="9326" spans="1:6" ht="43.2" hidden="1" x14ac:dyDescent="0.3">
      <c r="A9326" s="29">
        <v>20</v>
      </c>
      <c r="B9326" s="30" t="s">
        <v>37505</v>
      </c>
      <c r="C9326" s="29" t="s">
        <v>20564</v>
      </c>
      <c r="D9326" s="30" t="s">
        <v>38323</v>
      </c>
      <c r="E9326" s="29" t="s">
        <v>20582</v>
      </c>
      <c r="F9326" s="30" t="s">
        <v>38332</v>
      </c>
    </row>
    <row r="9327" spans="1:6" ht="43.2" hidden="1" x14ac:dyDescent="0.3">
      <c r="A9327" s="29">
        <v>20</v>
      </c>
      <c r="B9327" s="30" t="s">
        <v>37505</v>
      </c>
      <c r="C9327" s="29" t="s">
        <v>20564</v>
      </c>
      <c r="D9327" s="30" t="s">
        <v>38323</v>
      </c>
      <c r="E9327" s="29" t="s">
        <v>20584</v>
      </c>
      <c r="F9327" s="30" t="s">
        <v>38333</v>
      </c>
    </row>
    <row r="9328" spans="1:6" ht="43.2" hidden="1" x14ac:dyDescent="0.3">
      <c r="A9328" s="29">
        <v>20</v>
      </c>
      <c r="B9328" s="30" t="s">
        <v>37505</v>
      </c>
      <c r="C9328" s="29" t="s">
        <v>20586</v>
      </c>
      <c r="D9328" s="30" t="s">
        <v>38334</v>
      </c>
      <c r="E9328" s="29" t="s">
        <v>20588</v>
      </c>
      <c r="F9328" s="30" t="s">
        <v>38335</v>
      </c>
    </row>
    <row r="9329" spans="1:6" ht="43.2" hidden="1" x14ac:dyDescent="0.3">
      <c r="A9329" s="29">
        <v>20</v>
      </c>
      <c r="B9329" s="30" t="s">
        <v>37505</v>
      </c>
      <c r="C9329" s="29" t="s">
        <v>20586</v>
      </c>
      <c r="D9329" s="30" t="s">
        <v>38334</v>
      </c>
      <c r="E9329" s="29" t="s">
        <v>20590</v>
      </c>
      <c r="F9329" s="30" t="s">
        <v>38336</v>
      </c>
    </row>
    <row r="9330" spans="1:6" ht="43.2" hidden="1" x14ac:dyDescent="0.3">
      <c r="A9330" s="29">
        <v>20</v>
      </c>
      <c r="B9330" s="30" t="s">
        <v>37505</v>
      </c>
      <c r="C9330" s="29" t="s">
        <v>20586</v>
      </c>
      <c r="D9330" s="30" t="s">
        <v>38334</v>
      </c>
      <c r="E9330" s="29" t="s">
        <v>20592</v>
      </c>
      <c r="F9330" s="30" t="s">
        <v>38337</v>
      </c>
    </row>
    <row r="9331" spans="1:6" ht="43.2" hidden="1" x14ac:dyDescent="0.3">
      <c r="A9331" s="29">
        <v>20</v>
      </c>
      <c r="B9331" s="30" t="s">
        <v>37505</v>
      </c>
      <c r="C9331" s="29" t="s">
        <v>20586</v>
      </c>
      <c r="D9331" s="30" t="s">
        <v>38334</v>
      </c>
      <c r="E9331" s="29" t="s">
        <v>20594</v>
      </c>
      <c r="F9331" s="30" t="s">
        <v>38338</v>
      </c>
    </row>
    <row r="9332" spans="1:6" ht="43.2" hidden="1" x14ac:dyDescent="0.3">
      <c r="A9332" s="29">
        <v>20</v>
      </c>
      <c r="B9332" s="30" t="s">
        <v>37505</v>
      </c>
      <c r="C9332" s="29" t="s">
        <v>20586</v>
      </c>
      <c r="D9332" s="30" t="s">
        <v>38334</v>
      </c>
      <c r="E9332" s="29" t="s">
        <v>20596</v>
      </c>
      <c r="F9332" s="30" t="s">
        <v>38339</v>
      </c>
    </row>
    <row r="9333" spans="1:6" ht="43.2" hidden="1" x14ac:dyDescent="0.3">
      <c r="A9333" s="29">
        <v>20</v>
      </c>
      <c r="B9333" s="30" t="s">
        <v>37505</v>
      </c>
      <c r="C9333" s="29" t="s">
        <v>20586</v>
      </c>
      <c r="D9333" s="30" t="s">
        <v>38334</v>
      </c>
      <c r="E9333" s="29" t="s">
        <v>20598</v>
      </c>
      <c r="F9333" s="30" t="s">
        <v>38340</v>
      </c>
    </row>
    <row r="9334" spans="1:6" ht="43.2" hidden="1" x14ac:dyDescent="0.3">
      <c r="A9334" s="29">
        <v>20</v>
      </c>
      <c r="B9334" s="30" t="s">
        <v>37505</v>
      </c>
      <c r="C9334" s="29" t="s">
        <v>20586</v>
      </c>
      <c r="D9334" s="30" t="s">
        <v>38334</v>
      </c>
      <c r="E9334" s="29" t="s">
        <v>20600</v>
      </c>
      <c r="F9334" s="30" t="s">
        <v>38341</v>
      </c>
    </row>
    <row r="9335" spans="1:6" ht="43.2" hidden="1" x14ac:dyDescent="0.3">
      <c r="A9335" s="29">
        <v>20</v>
      </c>
      <c r="B9335" s="30" t="s">
        <v>37505</v>
      </c>
      <c r="C9335" s="29" t="s">
        <v>20586</v>
      </c>
      <c r="D9335" s="30" t="s">
        <v>38334</v>
      </c>
      <c r="E9335" s="29" t="s">
        <v>20602</v>
      </c>
      <c r="F9335" s="30" t="s">
        <v>38342</v>
      </c>
    </row>
    <row r="9336" spans="1:6" ht="43.2" hidden="1" x14ac:dyDescent="0.3">
      <c r="A9336" s="29">
        <v>20</v>
      </c>
      <c r="B9336" s="30" t="s">
        <v>37505</v>
      </c>
      <c r="C9336" s="29" t="s">
        <v>20586</v>
      </c>
      <c r="D9336" s="30" t="s">
        <v>38334</v>
      </c>
      <c r="E9336" s="29" t="s">
        <v>20604</v>
      </c>
      <c r="F9336" s="30" t="s">
        <v>38343</v>
      </c>
    </row>
    <row r="9337" spans="1:6" ht="43.2" hidden="1" x14ac:dyDescent="0.3">
      <c r="A9337" s="29">
        <v>20</v>
      </c>
      <c r="B9337" s="30" t="s">
        <v>37505</v>
      </c>
      <c r="C9337" s="29" t="s">
        <v>20586</v>
      </c>
      <c r="D9337" s="30" t="s">
        <v>38334</v>
      </c>
      <c r="E9337" s="29" t="s">
        <v>20606</v>
      </c>
      <c r="F9337" s="30" t="s">
        <v>38344</v>
      </c>
    </row>
    <row r="9338" spans="1:6" ht="28.8" hidden="1" x14ac:dyDescent="0.3">
      <c r="A9338" s="29">
        <v>20</v>
      </c>
      <c r="B9338" s="30" t="s">
        <v>37505</v>
      </c>
      <c r="C9338" s="29" t="s">
        <v>20608</v>
      </c>
      <c r="D9338" s="30" t="s">
        <v>38345</v>
      </c>
      <c r="E9338" s="29" t="s">
        <v>20610</v>
      </c>
      <c r="F9338" s="30" t="s">
        <v>38346</v>
      </c>
    </row>
    <row r="9339" spans="1:6" ht="28.8" hidden="1" x14ac:dyDescent="0.3">
      <c r="A9339" s="29">
        <v>20</v>
      </c>
      <c r="B9339" s="30" t="s">
        <v>37505</v>
      </c>
      <c r="C9339" s="29" t="s">
        <v>20608</v>
      </c>
      <c r="D9339" s="30" t="s">
        <v>38345</v>
      </c>
      <c r="E9339" s="29" t="s">
        <v>20612</v>
      </c>
      <c r="F9339" s="30" t="s">
        <v>38347</v>
      </c>
    </row>
    <row r="9340" spans="1:6" ht="28.8" hidden="1" x14ac:dyDescent="0.3">
      <c r="A9340" s="29">
        <v>20</v>
      </c>
      <c r="B9340" s="30" t="s">
        <v>37505</v>
      </c>
      <c r="C9340" s="29" t="s">
        <v>20608</v>
      </c>
      <c r="D9340" s="30" t="s">
        <v>38345</v>
      </c>
      <c r="E9340" s="29" t="s">
        <v>20614</v>
      </c>
      <c r="F9340" s="30" t="s">
        <v>38348</v>
      </c>
    </row>
    <row r="9341" spans="1:6" ht="28.8" hidden="1" x14ac:dyDescent="0.3">
      <c r="A9341" s="29">
        <v>20</v>
      </c>
      <c r="B9341" s="30" t="s">
        <v>37505</v>
      </c>
      <c r="C9341" s="29" t="s">
        <v>20608</v>
      </c>
      <c r="D9341" s="30" t="s">
        <v>38345</v>
      </c>
      <c r="E9341" s="29" t="s">
        <v>20616</v>
      </c>
      <c r="F9341" s="30" t="s">
        <v>38349</v>
      </c>
    </row>
    <row r="9342" spans="1:6" ht="28.8" hidden="1" x14ac:dyDescent="0.3">
      <c r="A9342" s="29">
        <v>20</v>
      </c>
      <c r="B9342" s="30" t="s">
        <v>37505</v>
      </c>
      <c r="C9342" s="29" t="s">
        <v>20608</v>
      </c>
      <c r="D9342" s="30" t="s">
        <v>38345</v>
      </c>
      <c r="E9342" s="29" t="s">
        <v>20618</v>
      </c>
      <c r="F9342" s="30" t="s">
        <v>38350</v>
      </c>
    </row>
    <row r="9343" spans="1:6" ht="28.8" hidden="1" x14ac:dyDescent="0.3">
      <c r="A9343" s="29">
        <v>20</v>
      </c>
      <c r="B9343" s="30" t="s">
        <v>37505</v>
      </c>
      <c r="C9343" s="29" t="s">
        <v>20608</v>
      </c>
      <c r="D9343" s="30" t="s">
        <v>38345</v>
      </c>
      <c r="E9343" s="29" t="s">
        <v>20620</v>
      </c>
      <c r="F9343" s="30" t="s">
        <v>38351</v>
      </c>
    </row>
    <row r="9344" spans="1:6" ht="28.8" hidden="1" x14ac:dyDescent="0.3">
      <c r="A9344" s="29">
        <v>20</v>
      </c>
      <c r="B9344" s="30" t="s">
        <v>37505</v>
      </c>
      <c r="C9344" s="29" t="s">
        <v>20608</v>
      </c>
      <c r="D9344" s="30" t="s">
        <v>38345</v>
      </c>
      <c r="E9344" s="29" t="s">
        <v>20622</v>
      </c>
      <c r="F9344" s="30" t="s">
        <v>38352</v>
      </c>
    </row>
    <row r="9345" spans="1:6" ht="28.8" hidden="1" x14ac:dyDescent="0.3">
      <c r="A9345" s="29">
        <v>20</v>
      </c>
      <c r="B9345" s="30" t="s">
        <v>37505</v>
      </c>
      <c r="C9345" s="29" t="s">
        <v>20608</v>
      </c>
      <c r="D9345" s="30" t="s">
        <v>38345</v>
      </c>
      <c r="E9345" s="29" t="s">
        <v>20624</v>
      </c>
      <c r="F9345" s="30" t="s">
        <v>38353</v>
      </c>
    </row>
    <row r="9346" spans="1:6" ht="28.8" hidden="1" x14ac:dyDescent="0.3">
      <c r="A9346" s="29">
        <v>20</v>
      </c>
      <c r="B9346" s="30" t="s">
        <v>37505</v>
      </c>
      <c r="C9346" s="29" t="s">
        <v>20608</v>
      </c>
      <c r="D9346" s="30" t="s">
        <v>38345</v>
      </c>
      <c r="E9346" s="29" t="s">
        <v>20626</v>
      </c>
      <c r="F9346" s="30" t="s">
        <v>38354</v>
      </c>
    </row>
    <row r="9347" spans="1:6" ht="28.8" hidden="1" x14ac:dyDescent="0.3">
      <c r="A9347" s="29">
        <v>20</v>
      </c>
      <c r="B9347" s="30" t="s">
        <v>37505</v>
      </c>
      <c r="C9347" s="29" t="s">
        <v>20608</v>
      </c>
      <c r="D9347" s="30" t="s">
        <v>38345</v>
      </c>
      <c r="E9347" s="29" t="s">
        <v>20628</v>
      </c>
      <c r="F9347" s="30" t="s">
        <v>38355</v>
      </c>
    </row>
    <row r="9348" spans="1:6" ht="28.8" hidden="1" x14ac:dyDescent="0.3">
      <c r="A9348" s="29">
        <v>20</v>
      </c>
      <c r="B9348" s="30" t="s">
        <v>37505</v>
      </c>
      <c r="C9348" s="29" t="s">
        <v>20630</v>
      </c>
      <c r="D9348" s="30" t="s">
        <v>38356</v>
      </c>
      <c r="E9348" s="29" t="s">
        <v>20632</v>
      </c>
      <c r="F9348" s="30" t="s">
        <v>38357</v>
      </c>
    </row>
    <row r="9349" spans="1:6" ht="28.8" hidden="1" x14ac:dyDescent="0.3">
      <c r="A9349" s="29">
        <v>20</v>
      </c>
      <c r="B9349" s="30" t="s">
        <v>37505</v>
      </c>
      <c r="C9349" s="29" t="s">
        <v>20630</v>
      </c>
      <c r="D9349" s="30" t="s">
        <v>38356</v>
      </c>
      <c r="E9349" s="29" t="s">
        <v>20634</v>
      </c>
      <c r="F9349" s="30" t="s">
        <v>38358</v>
      </c>
    </row>
    <row r="9350" spans="1:6" ht="28.8" hidden="1" x14ac:dyDescent="0.3">
      <c r="A9350" s="29">
        <v>20</v>
      </c>
      <c r="B9350" s="30" t="s">
        <v>37505</v>
      </c>
      <c r="C9350" s="29" t="s">
        <v>20630</v>
      </c>
      <c r="D9350" s="30" t="s">
        <v>38356</v>
      </c>
      <c r="E9350" s="29" t="s">
        <v>20636</v>
      </c>
      <c r="F9350" s="30" t="s">
        <v>38359</v>
      </c>
    </row>
    <row r="9351" spans="1:6" ht="28.8" hidden="1" x14ac:dyDescent="0.3">
      <c r="A9351" s="29">
        <v>20</v>
      </c>
      <c r="B9351" s="30" t="s">
        <v>37505</v>
      </c>
      <c r="C9351" s="29" t="s">
        <v>20630</v>
      </c>
      <c r="D9351" s="30" t="s">
        <v>38356</v>
      </c>
      <c r="E9351" s="29" t="s">
        <v>20638</v>
      </c>
      <c r="F9351" s="30" t="s">
        <v>38360</v>
      </c>
    </row>
    <row r="9352" spans="1:6" ht="28.8" hidden="1" x14ac:dyDescent="0.3">
      <c r="A9352" s="29">
        <v>20</v>
      </c>
      <c r="B9352" s="30" t="s">
        <v>37505</v>
      </c>
      <c r="C9352" s="29" t="s">
        <v>20630</v>
      </c>
      <c r="D9352" s="30" t="s">
        <v>38356</v>
      </c>
      <c r="E9352" s="29" t="s">
        <v>20640</v>
      </c>
      <c r="F9352" s="30" t="s">
        <v>38361</v>
      </c>
    </row>
    <row r="9353" spans="1:6" ht="28.8" hidden="1" x14ac:dyDescent="0.3">
      <c r="A9353" s="29">
        <v>20</v>
      </c>
      <c r="B9353" s="30" t="s">
        <v>37505</v>
      </c>
      <c r="C9353" s="29" t="s">
        <v>20630</v>
      </c>
      <c r="D9353" s="30" t="s">
        <v>38356</v>
      </c>
      <c r="E9353" s="29" t="s">
        <v>20642</v>
      </c>
      <c r="F9353" s="30" t="s">
        <v>38362</v>
      </c>
    </row>
    <row r="9354" spans="1:6" ht="28.8" hidden="1" x14ac:dyDescent="0.3">
      <c r="A9354" s="29">
        <v>20</v>
      </c>
      <c r="B9354" s="30" t="s">
        <v>37505</v>
      </c>
      <c r="C9354" s="29" t="s">
        <v>20630</v>
      </c>
      <c r="D9354" s="30" t="s">
        <v>38356</v>
      </c>
      <c r="E9354" s="29" t="s">
        <v>20644</v>
      </c>
      <c r="F9354" s="30" t="s">
        <v>38363</v>
      </c>
    </row>
    <row r="9355" spans="1:6" ht="28.8" hidden="1" x14ac:dyDescent="0.3">
      <c r="A9355" s="29">
        <v>20</v>
      </c>
      <c r="B9355" s="30" t="s">
        <v>37505</v>
      </c>
      <c r="C9355" s="29" t="s">
        <v>20646</v>
      </c>
      <c r="D9355" s="30" t="s">
        <v>38364</v>
      </c>
      <c r="E9355" s="29" t="s">
        <v>20648</v>
      </c>
      <c r="F9355" s="30" t="s">
        <v>38365</v>
      </c>
    </row>
    <row r="9356" spans="1:6" ht="28.8" hidden="1" x14ac:dyDescent="0.3">
      <c r="A9356" s="29">
        <v>20</v>
      </c>
      <c r="B9356" s="30" t="s">
        <v>37505</v>
      </c>
      <c r="C9356" s="29" t="s">
        <v>20646</v>
      </c>
      <c r="D9356" s="30" t="s">
        <v>38364</v>
      </c>
      <c r="E9356" s="29" t="s">
        <v>20650</v>
      </c>
      <c r="F9356" s="30" t="s">
        <v>38366</v>
      </c>
    </row>
    <row r="9357" spans="1:6" ht="28.8" hidden="1" x14ac:dyDescent="0.3">
      <c r="A9357" s="29">
        <v>20</v>
      </c>
      <c r="B9357" s="30" t="s">
        <v>37505</v>
      </c>
      <c r="C9357" s="29" t="s">
        <v>20646</v>
      </c>
      <c r="D9357" s="30" t="s">
        <v>38364</v>
      </c>
      <c r="E9357" s="29" t="s">
        <v>20652</v>
      </c>
      <c r="F9357" s="30" t="s">
        <v>38367</v>
      </c>
    </row>
    <row r="9358" spans="1:6" ht="28.8" hidden="1" x14ac:dyDescent="0.3">
      <c r="A9358" s="29">
        <v>20</v>
      </c>
      <c r="B9358" s="30" t="s">
        <v>37505</v>
      </c>
      <c r="C9358" s="29" t="s">
        <v>20646</v>
      </c>
      <c r="D9358" s="30" t="s">
        <v>38364</v>
      </c>
      <c r="E9358" s="29" t="s">
        <v>20654</v>
      </c>
      <c r="F9358" s="30" t="s">
        <v>38368</v>
      </c>
    </row>
    <row r="9359" spans="1:6" ht="28.8" hidden="1" x14ac:dyDescent="0.3">
      <c r="A9359" s="29">
        <v>20</v>
      </c>
      <c r="B9359" s="30" t="s">
        <v>37505</v>
      </c>
      <c r="C9359" s="29" t="s">
        <v>20646</v>
      </c>
      <c r="D9359" s="30" t="s">
        <v>38364</v>
      </c>
      <c r="E9359" s="29" t="s">
        <v>20656</v>
      </c>
      <c r="F9359" s="30" t="s">
        <v>38369</v>
      </c>
    </row>
    <row r="9360" spans="1:6" ht="28.8" hidden="1" x14ac:dyDescent="0.3">
      <c r="A9360" s="29">
        <v>20</v>
      </c>
      <c r="B9360" s="30" t="s">
        <v>37505</v>
      </c>
      <c r="C9360" s="29" t="s">
        <v>20658</v>
      </c>
      <c r="D9360" s="30" t="s">
        <v>38370</v>
      </c>
      <c r="E9360" s="29" t="s">
        <v>20660</v>
      </c>
      <c r="F9360" s="30" t="s">
        <v>38371</v>
      </c>
    </row>
    <row r="9361" spans="1:6" ht="28.8" hidden="1" x14ac:dyDescent="0.3">
      <c r="A9361" s="29">
        <v>20</v>
      </c>
      <c r="B9361" s="30" t="s">
        <v>37505</v>
      </c>
      <c r="C9361" s="29" t="s">
        <v>20658</v>
      </c>
      <c r="D9361" s="30" t="s">
        <v>38370</v>
      </c>
      <c r="E9361" s="29" t="s">
        <v>20662</v>
      </c>
      <c r="F9361" s="30" t="s">
        <v>38372</v>
      </c>
    </row>
    <row r="9362" spans="1:6" ht="28.8" hidden="1" x14ac:dyDescent="0.3">
      <c r="A9362" s="29">
        <v>20</v>
      </c>
      <c r="B9362" s="30" t="s">
        <v>37505</v>
      </c>
      <c r="C9362" s="29" t="s">
        <v>20658</v>
      </c>
      <c r="D9362" s="30" t="s">
        <v>38370</v>
      </c>
      <c r="E9362" s="29" t="s">
        <v>20664</v>
      </c>
      <c r="F9362" s="30" t="s">
        <v>38373</v>
      </c>
    </row>
    <row r="9363" spans="1:6" ht="28.8" hidden="1" x14ac:dyDescent="0.3">
      <c r="A9363" s="29">
        <v>20</v>
      </c>
      <c r="B9363" s="30" t="s">
        <v>37505</v>
      </c>
      <c r="C9363" s="29" t="s">
        <v>20658</v>
      </c>
      <c r="D9363" s="30" t="s">
        <v>38370</v>
      </c>
      <c r="E9363" s="29" t="s">
        <v>20666</v>
      </c>
      <c r="F9363" s="30" t="s">
        <v>38374</v>
      </c>
    </row>
    <row r="9364" spans="1:6" ht="28.8" hidden="1" x14ac:dyDescent="0.3">
      <c r="A9364" s="29">
        <v>20</v>
      </c>
      <c r="B9364" s="30" t="s">
        <v>37505</v>
      </c>
      <c r="C9364" s="29" t="s">
        <v>20658</v>
      </c>
      <c r="D9364" s="30" t="s">
        <v>38370</v>
      </c>
      <c r="E9364" s="29" t="s">
        <v>20668</v>
      </c>
      <c r="F9364" s="30" t="s">
        <v>38375</v>
      </c>
    </row>
    <row r="9365" spans="1:6" ht="28.8" hidden="1" x14ac:dyDescent="0.3">
      <c r="A9365" s="29">
        <v>20</v>
      </c>
      <c r="B9365" s="30" t="s">
        <v>37505</v>
      </c>
      <c r="C9365" s="29" t="s">
        <v>20670</v>
      </c>
      <c r="D9365" s="30" t="s">
        <v>38376</v>
      </c>
      <c r="E9365" s="29" t="s">
        <v>38377</v>
      </c>
      <c r="F9365" s="30" t="s">
        <v>38378</v>
      </c>
    </row>
    <row r="9366" spans="1:6" ht="28.8" hidden="1" x14ac:dyDescent="0.3">
      <c r="A9366" s="29">
        <v>20</v>
      </c>
      <c r="B9366" s="30" t="s">
        <v>37505</v>
      </c>
      <c r="C9366" s="29" t="s">
        <v>20672</v>
      </c>
      <c r="D9366" s="30" t="s">
        <v>38379</v>
      </c>
      <c r="E9366" s="29" t="s">
        <v>38380</v>
      </c>
      <c r="F9366" s="30" t="s">
        <v>38381</v>
      </c>
    </row>
    <row r="9367" spans="1:6" ht="28.8" hidden="1" x14ac:dyDescent="0.3">
      <c r="A9367" s="29">
        <v>20</v>
      </c>
      <c r="B9367" s="30" t="s">
        <v>37505</v>
      </c>
      <c r="C9367" s="29" t="s">
        <v>20674</v>
      </c>
      <c r="D9367" s="30" t="s">
        <v>38382</v>
      </c>
      <c r="E9367" s="29" t="s">
        <v>20676</v>
      </c>
      <c r="F9367" s="30" t="s">
        <v>38383</v>
      </c>
    </row>
    <row r="9368" spans="1:6" ht="28.8" hidden="1" x14ac:dyDescent="0.3">
      <c r="A9368" s="29">
        <v>20</v>
      </c>
      <c r="B9368" s="30" t="s">
        <v>37505</v>
      </c>
      <c r="C9368" s="29" t="s">
        <v>20674</v>
      </c>
      <c r="D9368" s="30" t="s">
        <v>38382</v>
      </c>
      <c r="E9368" s="29" t="s">
        <v>20678</v>
      </c>
      <c r="F9368" s="30" t="s">
        <v>38384</v>
      </c>
    </row>
    <row r="9369" spans="1:6" ht="28.8" hidden="1" x14ac:dyDescent="0.3">
      <c r="A9369" s="29">
        <v>20</v>
      </c>
      <c r="B9369" s="30" t="s">
        <v>37505</v>
      </c>
      <c r="C9369" s="29" t="s">
        <v>20674</v>
      </c>
      <c r="D9369" s="30" t="s">
        <v>38382</v>
      </c>
      <c r="E9369" s="29" t="s">
        <v>20680</v>
      </c>
      <c r="F9369" s="30" t="s">
        <v>38385</v>
      </c>
    </row>
    <row r="9370" spans="1:6" ht="28.8" hidden="1" x14ac:dyDescent="0.3">
      <c r="A9370" s="29">
        <v>20</v>
      </c>
      <c r="B9370" s="30" t="s">
        <v>37505</v>
      </c>
      <c r="C9370" s="29" t="s">
        <v>20674</v>
      </c>
      <c r="D9370" s="30" t="s">
        <v>38382</v>
      </c>
      <c r="E9370" s="29" t="s">
        <v>20682</v>
      </c>
      <c r="F9370" s="30" t="s">
        <v>38386</v>
      </c>
    </row>
    <row r="9371" spans="1:6" ht="28.8" hidden="1" x14ac:dyDescent="0.3">
      <c r="A9371" s="29">
        <v>20</v>
      </c>
      <c r="B9371" s="30" t="s">
        <v>37505</v>
      </c>
      <c r="C9371" s="29" t="s">
        <v>20674</v>
      </c>
      <c r="D9371" s="30" t="s">
        <v>38382</v>
      </c>
      <c r="E9371" s="29" t="s">
        <v>20684</v>
      </c>
      <c r="F9371" s="30" t="s">
        <v>38387</v>
      </c>
    </row>
    <row r="9372" spans="1:6" ht="28.8" hidden="1" x14ac:dyDescent="0.3">
      <c r="A9372" s="29">
        <v>20</v>
      </c>
      <c r="B9372" s="30" t="s">
        <v>37505</v>
      </c>
      <c r="C9372" s="29" t="s">
        <v>20674</v>
      </c>
      <c r="D9372" s="30" t="s">
        <v>38382</v>
      </c>
      <c r="E9372" s="29" t="s">
        <v>20686</v>
      </c>
      <c r="F9372" s="30" t="s">
        <v>38388</v>
      </c>
    </row>
    <row r="9373" spans="1:6" ht="28.8" hidden="1" x14ac:dyDescent="0.3">
      <c r="A9373" s="29">
        <v>20</v>
      </c>
      <c r="B9373" s="30" t="s">
        <v>37505</v>
      </c>
      <c r="C9373" s="29" t="s">
        <v>20674</v>
      </c>
      <c r="D9373" s="30" t="s">
        <v>38382</v>
      </c>
      <c r="E9373" s="29" t="s">
        <v>20688</v>
      </c>
      <c r="F9373" s="30" t="s">
        <v>38389</v>
      </c>
    </row>
    <row r="9374" spans="1:6" ht="28.8" hidden="1" x14ac:dyDescent="0.3">
      <c r="A9374" s="29">
        <v>20</v>
      </c>
      <c r="B9374" s="30" t="s">
        <v>37505</v>
      </c>
      <c r="C9374" s="29" t="s">
        <v>20674</v>
      </c>
      <c r="D9374" s="30" t="s">
        <v>38382</v>
      </c>
      <c r="E9374" s="29" t="s">
        <v>20690</v>
      </c>
      <c r="F9374" s="30" t="s">
        <v>38390</v>
      </c>
    </row>
    <row r="9375" spans="1:6" ht="28.8" hidden="1" x14ac:dyDescent="0.3">
      <c r="A9375" s="29">
        <v>20</v>
      </c>
      <c r="B9375" s="30" t="s">
        <v>37505</v>
      </c>
      <c r="C9375" s="29" t="s">
        <v>20674</v>
      </c>
      <c r="D9375" s="30" t="s">
        <v>38382</v>
      </c>
      <c r="E9375" s="29" t="s">
        <v>20692</v>
      </c>
      <c r="F9375" s="30" t="s">
        <v>38391</v>
      </c>
    </row>
    <row r="9376" spans="1:6" ht="28.8" hidden="1" x14ac:dyDescent="0.3">
      <c r="A9376" s="29">
        <v>20</v>
      </c>
      <c r="B9376" s="30" t="s">
        <v>37505</v>
      </c>
      <c r="C9376" s="29" t="s">
        <v>20674</v>
      </c>
      <c r="D9376" s="30" t="s">
        <v>38382</v>
      </c>
      <c r="E9376" s="29" t="s">
        <v>20694</v>
      </c>
      <c r="F9376" s="30" t="s">
        <v>38392</v>
      </c>
    </row>
    <row r="9377" spans="1:6" ht="28.8" hidden="1" x14ac:dyDescent="0.3">
      <c r="A9377" s="29">
        <v>20</v>
      </c>
      <c r="B9377" s="30" t="s">
        <v>37505</v>
      </c>
      <c r="C9377" s="29" t="s">
        <v>20696</v>
      </c>
      <c r="D9377" s="30" t="s">
        <v>38393</v>
      </c>
      <c r="E9377" s="29" t="s">
        <v>20698</v>
      </c>
      <c r="F9377" s="30" t="s">
        <v>38394</v>
      </c>
    </row>
    <row r="9378" spans="1:6" ht="28.8" hidden="1" x14ac:dyDescent="0.3">
      <c r="A9378" s="29">
        <v>20</v>
      </c>
      <c r="B9378" s="30" t="s">
        <v>37505</v>
      </c>
      <c r="C9378" s="29" t="s">
        <v>20696</v>
      </c>
      <c r="D9378" s="30" t="s">
        <v>38393</v>
      </c>
      <c r="E9378" s="29" t="s">
        <v>20700</v>
      </c>
      <c r="F9378" s="30" t="s">
        <v>38395</v>
      </c>
    </row>
    <row r="9379" spans="1:6" ht="43.2" hidden="1" x14ac:dyDescent="0.3">
      <c r="A9379" s="29">
        <v>20</v>
      </c>
      <c r="B9379" s="30" t="s">
        <v>37505</v>
      </c>
      <c r="C9379" s="29" t="s">
        <v>20696</v>
      </c>
      <c r="D9379" s="30" t="s">
        <v>38393</v>
      </c>
      <c r="E9379" s="29" t="s">
        <v>20702</v>
      </c>
      <c r="F9379" s="30" t="s">
        <v>38396</v>
      </c>
    </row>
    <row r="9380" spans="1:6" ht="28.8" hidden="1" x14ac:dyDescent="0.3">
      <c r="A9380" s="29">
        <v>20</v>
      </c>
      <c r="B9380" s="30" t="s">
        <v>37505</v>
      </c>
      <c r="C9380" s="29" t="s">
        <v>20696</v>
      </c>
      <c r="D9380" s="30" t="s">
        <v>38393</v>
      </c>
      <c r="E9380" s="29" t="s">
        <v>20704</v>
      </c>
      <c r="F9380" s="30" t="s">
        <v>38397</v>
      </c>
    </row>
    <row r="9381" spans="1:6" ht="28.8" hidden="1" x14ac:dyDescent="0.3">
      <c r="A9381" s="29">
        <v>20</v>
      </c>
      <c r="B9381" s="30" t="s">
        <v>37505</v>
      </c>
      <c r="C9381" s="29" t="s">
        <v>20696</v>
      </c>
      <c r="D9381" s="30" t="s">
        <v>38393</v>
      </c>
      <c r="E9381" s="29" t="s">
        <v>20706</v>
      </c>
      <c r="F9381" s="30" t="s">
        <v>38398</v>
      </c>
    </row>
    <row r="9382" spans="1:6" ht="28.8" hidden="1" x14ac:dyDescent="0.3">
      <c r="A9382" s="29">
        <v>20</v>
      </c>
      <c r="B9382" s="30" t="s">
        <v>37505</v>
      </c>
      <c r="C9382" s="29" t="s">
        <v>20696</v>
      </c>
      <c r="D9382" s="30" t="s">
        <v>38393</v>
      </c>
      <c r="E9382" s="29" t="s">
        <v>20708</v>
      </c>
      <c r="F9382" s="30" t="s">
        <v>38399</v>
      </c>
    </row>
    <row r="9383" spans="1:6" ht="28.8" hidden="1" x14ac:dyDescent="0.3">
      <c r="A9383" s="29">
        <v>20</v>
      </c>
      <c r="B9383" s="30" t="s">
        <v>37505</v>
      </c>
      <c r="C9383" s="29" t="s">
        <v>20696</v>
      </c>
      <c r="D9383" s="30" t="s">
        <v>38393</v>
      </c>
      <c r="E9383" s="29" t="s">
        <v>20710</v>
      </c>
      <c r="F9383" s="30" t="s">
        <v>38400</v>
      </c>
    </row>
    <row r="9384" spans="1:6" ht="28.8" hidden="1" x14ac:dyDescent="0.3">
      <c r="A9384" s="29">
        <v>20</v>
      </c>
      <c r="B9384" s="30" t="s">
        <v>37505</v>
      </c>
      <c r="C9384" s="29" t="s">
        <v>20696</v>
      </c>
      <c r="D9384" s="30" t="s">
        <v>38393</v>
      </c>
      <c r="E9384" s="29" t="s">
        <v>20712</v>
      </c>
      <c r="F9384" s="30" t="s">
        <v>38401</v>
      </c>
    </row>
    <row r="9385" spans="1:6" ht="28.8" hidden="1" x14ac:dyDescent="0.3">
      <c r="A9385" s="29">
        <v>20</v>
      </c>
      <c r="B9385" s="30" t="s">
        <v>37505</v>
      </c>
      <c r="C9385" s="29" t="s">
        <v>20696</v>
      </c>
      <c r="D9385" s="30" t="s">
        <v>38393</v>
      </c>
      <c r="E9385" s="29" t="s">
        <v>20714</v>
      </c>
      <c r="F9385" s="30" t="s">
        <v>38402</v>
      </c>
    </row>
    <row r="9386" spans="1:6" ht="28.8" hidden="1" x14ac:dyDescent="0.3">
      <c r="A9386" s="29">
        <v>20</v>
      </c>
      <c r="B9386" s="30" t="s">
        <v>37505</v>
      </c>
      <c r="C9386" s="29" t="s">
        <v>20696</v>
      </c>
      <c r="D9386" s="30" t="s">
        <v>38393</v>
      </c>
      <c r="E9386" s="29" t="s">
        <v>20716</v>
      </c>
      <c r="F9386" s="30" t="s">
        <v>38403</v>
      </c>
    </row>
    <row r="9387" spans="1:6" ht="28.8" hidden="1" x14ac:dyDescent="0.3">
      <c r="A9387" s="29">
        <v>20</v>
      </c>
      <c r="B9387" s="30" t="s">
        <v>37505</v>
      </c>
      <c r="C9387" s="29" t="s">
        <v>20718</v>
      </c>
      <c r="D9387" s="30" t="s">
        <v>38404</v>
      </c>
      <c r="E9387" s="29" t="s">
        <v>20720</v>
      </c>
      <c r="F9387" s="30" t="s">
        <v>38405</v>
      </c>
    </row>
    <row r="9388" spans="1:6" ht="28.8" hidden="1" x14ac:dyDescent="0.3">
      <c r="A9388" s="29">
        <v>20</v>
      </c>
      <c r="B9388" s="30" t="s">
        <v>37505</v>
      </c>
      <c r="C9388" s="29" t="s">
        <v>20718</v>
      </c>
      <c r="D9388" s="30" t="s">
        <v>38404</v>
      </c>
      <c r="E9388" s="29" t="s">
        <v>20722</v>
      </c>
      <c r="F9388" s="30" t="s">
        <v>38406</v>
      </c>
    </row>
    <row r="9389" spans="1:6" ht="43.2" hidden="1" x14ac:dyDescent="0.3">
      <c r="A9389" s="29">
        <v>20</v>
      </c>
      <c r="B9389" s="30" t="s">
        <v>37505</v>
      </c>
      <c r="C9389" s="29" t="s">
        <v>20718</v>
      </c>
      <c r="D9389" s="30" t="s">
        <v>38404</v>
      </c>
      <c r="E9389" s="29" t="s">
        <v>20724</v>
      </c>
      <c r="F9389" s="30" t="s">
        <v>38407</v>
      </c>
    </row>
    <row r="9390" spans="1:6" ht="28.8" hidden="1" x14ac:dyDescent="0.3">
      <c r="A9390" s="29">
        <v>20</v>
      </c>
      <c r="B9390" s="30" t="s">
        <v>37505</v>
      </c>
      <c r="C9390" s="29" t="s">
        <v>20718</v>
      </c>
      <c r="D9390" s="30" t="s">
        <v>38404</v>
      </c>
      <c r="E9390" s="29" t="s">
        <v>20726</v>
      </c>
      <c r="F9390" s="30" t="s">
        <v>38408</v>
      </c>
    </row>
    <row r="9391" spans="1:6" ht="28.8" hidden="1" x14ac:dyDescent="0.3">
      <c r="A9391" s="29">
        <v>20</v>
      </c>
      <c r="B9391" s="30" t="s">
        <v>37505</v>
      </c>
      <c r="C9391" s="29" t="s">
        <v>20718</v>
      </c>
      <c r="D9391" s="30" t="s">
        <v>38404</v>
      </c>
      <c r="E9391" s="29" t="s">
        <v>20728</v>
      </c>
      <c r="F9391" s="30" t="s">
        <v>38409</v>
      </c>
    </row>
    <row r="9392" spans="1:6" ht="28.8" hidden="1" x14ac:dyDescent="0.3">
      <c r="A9392" s="29">
        <v>20</v>
      </c>
      <c r="B9392" s="30" t="s">
        <v>37505</v>
      </c>
      <c r="C9392" s="29" t="s">
        <v>20718</v>
      </c>
      <c r="D9392" s="30" t="s">
        <v>38404</v>
      </c>
      <c r="E9392" s="29" t="s">
        <v>20730</v>
      </c>
      <c r="F9392" s="30" t="s">
        <v>38410</v>
      </c>
    </row>
    <row r="9393" spans="1:6" ht="28.8" hidden="1" x14ac:dyDescent="0.3">
      <c r="A9393" s="29">
        <v>20</v>
      </c>
      <c r="B9393" s="30" t="s">
        <v>37505</v>
      </c>
      <c r="C9393" s="29" t="s">
        <v>20718</v>
      </c>
      <c r="D9393" s="30" t="s">
        <v>38404</v>
      </c>
      <c r="E9393" s="29" t="s">
        <v>20732</v>
      </c>
      <c r="F9393" s="30" t="s">
        <v>38411</v>
      </c>
    </row>
    <row r="9394" spans="1:6" ht="28.8" hidden="1" x14ac:dyDescent="0.3">
      <c r="A9394" s="29">
        <v>20</v>
      </c>
      <c r="B9394" s="30" t="s">
        <v>37505</v>
      </c>
      <c r="C9394" s="29" t="s">
        <v>20718</v>
      </c>
      <c r="D9394" s="30" t="s">
        <v>38404</v>
      </c>
      <c r="E9394" s="29" t="s">
        <v>20734</v>
      </c>
      <c r="F9394" s="30" t="s">
        <v>38412</v>
      </c>
    </row>
    <row r="9395" spans="1:6" ht="28.8" hidden="1" x14ac:dyDescent="0.3">
      <c r="A9395" s="29">
        <v>20</v>
      </c>
      <c r="B9395" s="30" t="s">
        <v>37505</v>
      </c>
      <c r="C9395" s="29" t="s">
        <v>20718</v>
      </c>
      <c r="D9395" s="30" t="s">
        <v>38404</v>
      </c>
      <c r="E9395" s="29" t="s">
        <v>20736</v>
      </c>
      <c r="F9395" s="30" t="s">
        <v>38413</v>
      </c>
    </row>
    <row r="9396" spans="1:6" ht="28.8" hidden="1" x14ac:dyDescent="0.3">
      <c r="A9396" s="29">
        <v>20</v>
      </c>
      <c r="B9396" s="30" t="s">
        <v>37505</v>
      </c>
      <c r="C9396" s="29" t="s">
        <v>20718</v>
      </c>
      <c r="D9396" s="30" t="s">
        <v>38404</v>
      </c>
      <c r="E9396" s="29" t="s">
        <v>20738</v>
      </c>
      <c r="F9396" s="30" t="s">
        <v>38414</v>
      </c>
    </row>
    <row r="9397" spans="1:6" ht="28.8" hidden="1" x14ac:dyDescent="0.3">
      <c r="A9397" s="29">
        <v>20</v>
      </c>
      <c r="B9397" s="30" t="s">
        <v>37505</v>
      </c>
      <c r="C9397" s="29" t="s">
        <v>20740</v>
      </c>
      <c r="D9397" s="30" t="s">
        <v>38415</v>
      </c>
      <c r="E9397" s="29" t="s">
        <v>20742</v>
      </c>
      <c r="F9397" s="30" t="s">
        <v>38416</v>
      </c>
    </row>
    <row r="9398" spans="1:6" ht="28.8" hidden="1" x14ac:dyDescent="0.3">
      <c r="A9398" s="29">
        <v>20</v>
      </c>
      <c r="B9398" s="30" t="s">
        <v>37505</v>
      </c>
      <c r="C9398" s="29" t="s">
        <v>20740</v>
      </c>
      <c r="D9398" s="30" t="s">
        <v>38415</v>
      </c>
      <c r="E9398" s="29" t="s">
        <v>20744</v>
      </c>
      <c r="F9398" s="30" t="s">
        <v>38417</v>
      </c>
    </row>
    <row r="9399" spans="1:6" ht="43.2" hidden="1" x14ac:dyDescent="0.3">
      <c r="A9399" s="29">
        <v>20</v>
      </c>
      <c r="B9399" s="30" t="s">
        <v>37505</v>
      </c>
      <c r="C9399" s="29" t="s">
        <v>20740</v>
      </c>
      <c r="D9399" s="30" t="s">
        <v>38415</v>
      </c>
      <c r="E9399" s="29" t="s">
        <v>20746</v>
      </c>
      <c r="F9399" s="30" t="s">
        <v>38418</v>
      </c>
    </row>
    <row r="9400" spans="1:6" ht="28.8" hidden="1" x14ac:dyDescent="0.3">
      <c r="A9400" s="29">
        <v>20</v>
      </c>
      <c r="B9400" s="30" t="s">
        <v>37505</v>
      </c>
      <c r="C9400" s="29" t="s">
        <v>20740</v>
      </c>
      <c r="D9400" s="30" t="s">
        <v>38415</v>
      </c>
      <c r="E9400" s="29" t="s">
        <v>20748</v>
      </c>
      <c r="F9400" s="30" t="s">
        <v>38419</v>
      </c>
    </row>
    <row r="9401" spans="1:6" ht="28.8" hidden="1" x14ac:dyDescent="0.3">
      <c r="A9401" s="29">
        <v>20</v>
      </c>
      <c r="B9401" s="30" t="s">
        <v>37505</v>
      </c>
      <c r="C9401" s="29" t="s">
        <v>20740</v>
      </c>
      <c r="D9401" s="30" t="s">
        <v>38415</v>
      </c>
      <c r="E9401" s="29" t="s">
        <v>20750</v>
      </c>
      <c r="F9401" s="30" t="s">
        <v>38420</v>
      </c>
    </row>
    <row r="9402" spans="1:6" ht="28.8" hidden="1" x14ac:dyDescent="0.3">
      <c r="A9402" s="29">
        <v>20</v>
      </c>
      <c r="B9402" s="30" t="s">
        <v>37505</v>
      </c>
      <c r="C9402" s="29" t="s">
        <v>20740</v>
      </c>
      <c r="D9402" s="30" t="s">
        <v>38415</v>
      </c>
      <c r="E9402" s="29" t="s">
        <v>20752</v>
      </c>
      <c r="F9402" s="30" t="s">
        <v>38421</v>
      </c>
    </row>
    <row r="9403" spans="1:6" ht="43.2" hidden="1" x14ac:dyDescent="0.3">
      <c r="A9403" s="29">
        <v>20</v>
      </c>
      <c r="B9403" s="30" t="s">
        <v>37505</v>
      </c>
      <c r="C9403" s="29" t="s">
        <v>20740</v>
      </c>
      <c r="D9403" s="30" t="s">
        <v>38415</v>
      </c>
      <c r="E9403" s="29" t="s">
        <v>20754</v>
      </c>
      <c r="F9403" s="30" t="s">
        <v>38422</v>
      </c>
    </row>
    <row r="9404" spans="1:6" ht="28.8" hidden="1" x14ac:dyDescent="0.3">
      <c r="A9404" s="29">
        <v>20</v>
      </c>
      <c r="B9404" s="30" t="s">
        <v>37505</v>
      </c>
      <c r="C9404" s="29" t="s">
        <v>20740</v>
      </c>
      <c r="D9404" s="30" t="s">
        <v>38415</v>
      </c>
      <c r="E9404" s="29" t="s">
        <v>20756</v>
      </c>
      <c r="F9404" s="30" t="s">
        <v>38423</v>
      </c>
    </row>
    <row r="9405" spans="1:6" ht="28.8" hidden="1" x14ac:dyDescent="0.3">
      <c r="A9405" s="29">
        <v>20</v>
      </c>
      <c r="B9405" s="30" t="s">
        <v>37505</v>
      </c>
      <c r="C9405" s="29" t="s">
        <v>20740</v>
      </c>
      <c r="D9405" s="30" t="s">
        <v>38415</v>
      </c>
      <c r="E9405" s="29" t="s">
        <v>20758</v>
      </c>
      <c r="F9405" s="30" t="s">
        <v>38424</v>
      </c>
    </row>
    <row r="9406" spans="1:6" ht="28.8" hidden="1" x14ac:dyDescent="0.3">
      <c r="A9406" s="29">
        <v>20</v>
      </c>
      <c r="B9406" s="30" t="s">
        <v>37505</v>
      </c>
      <c r="C9406" s="29" t="s">
        <v>20740</v>
      </c>
      <c r="D9406" s="30" t="s">
        <v>38415</v>
      </c>
      <c r="E9406" s="29" t="s">
        <v>20760</v>
      </c>
      <c r="F9406" s="30" t="s">
        <v>38425</v>
      </c>
    </row>
    <row r="9407" spans="1:6" ht="28.8" hidden="1" x14ac:dyDescent="0.3">
      <c r="A9407" s="29">
        <v>20</v>
      </c>
      <c r="B9407" s="30" t="s">
        <v>37505</v>
      </c>
      <c r="C9407" s="29" t="s">
        <v>20762</v>
      </c>
      <c r="D9407" s="30" t="s">
        <v>38426</v>
      </c>
      <c r="E9407" s="29" t="s">
        <v>20764</v>
      </c>
      <c r="F9407" s="30" t="s">
        <v>38427</v>
      </c>
    </row>
    <row r="9408" spans="1:6" ht="28.8" hidden="1" x14ac:dyDescent="0.3">
      <c r="A9408" s="29">
        <v>20</v>
      </c>
      <c r="B9408" s="30" t="s">
        <v>37505</v>
      </c>
      <c r="C9408" s="29" t="s">
        <v>20762</v>
      </c>
      <c r="D9408" s="30" t="s">
        <v>38426</v>
      </c>
      <c r="E9408" s="29" t="s">
        <v>20766</v>
      </c>
      <c r="F9408" s="30" t="s">
        <v>38428</v>
      </c>
    </row>
    <row r="9409" spans="1:6" ht="43.2" hidden="1" x14ac:dyDescent="0.3">
      <c r="A9409" s="29">
        <v>20</v>
      </c>
      <c r="B9409" s="30" t="s">
        <v>37505</v>
      </c>
      <c r="C9409" s="29" t="s">
        <v>20762</v>
      </c>
      <c r="D9409" s="30" t="s">
        <v>38426</v>
      </c>
      <c r="E9409" s="29" t="s">
        <v>20768</v>
      </c>
      <c r="F9409" s="30" t="s">
        <v>38429</v>
      </c>
    </row>
    <row r="9410" spans="1:6" ht="28.8" hidden="1" x14ac:dyDescent="0.3">
      <c r="A9410" s="29">
        <v>20</v>
      </c>
      <c r="B9410" s="30" t="s">
        <v>37505</v>
      </c>
      <c r="C9410" s="29" t="s">
        <v>20762</v>
      </c>
      <c r="D9410" s="30" t="s">
        <v>38426</v>
      </c>
      <c r="E9410" s="29" t="s">
        <v>20770</v>
      </c>
      <c r="F9410" s="30" t="s">
        <v>38430</v>
      </c>
    </row>
    <row r="9411" spans="1:6" ht="28.8" hidden="1" x14ac:dyDescent="0.3">
      <c r="A9411" s="29">
        <v>20</v>
      </c>
      <c r="B9411" s="30" t="s">
        <v>37505</v>
      </c>
      <c r="C9411" s="29" t="s">
        <v>20762</v>
      </c>
      <c r="D9411" s="30" t="s">
        <v>38426</v>
      </c>
      <c r="E9411" s="29" t="s">
        <v>20772</v>
      </c>
      <c r="F9411" s="30" t="s">
        <v>38431</v>
      </c>
    </row>
    <row r="9412" spans="1:6" ht="28.8" hidden="1" x14ac:dyDescent="0.3">
      <c r="A9412" s="29">
        <v>20</v>
      </c>
      <c r="B9412" s="30" t="s">
        <v>37505</v>
      </c>
      <c r="C9412" s="29" t="s">
        <v>20762</v>
      </c>
      <c r="D9412" s="30" t="s">
        <v>38426</v>
      </c>
      <c r="E9412" s="29" t="s">
        <v>20774</v>
      </c>
      <c r="F9412" s="30" t="s">
        <v>38432</v>
      </c>
    </row>
    <row r="9413" spans="1:6" ht="28.8" hidden="1" x14ac:dyDescent="0.3">
      <c r="A9413" s="29">
        <v>20</v>
      </c>
      <c r="B9413" s="30" t="s">
        <v>37505</v>
      </c>
      <c r="C9413" s="29" t="s">
        <v>20762</v>
      </c>
      <c r="D9413" s="30" t="s">
        <v>38426</v>
      </c>
      <c r="E9413" s="29" t="s">
        <v>20776</v>
      </c>
      <c r="F9413" s="30" t="s">
        <v>38433</v>
      </c>
    </row>
    <row r="9414" spans="1:6" ht="28.8" hidden="1" x14ac:dyDescent="0.3">
      <c r="A9414" s="29">
        <v>20</v>
      </c>
      <c r="B9414" s="30" t="s">
        <v>37505</v>
      </c>
      <c r="C9414" s="29" t="s">
        <v>20762</v>
      </c>
      <c r="D9414" s="30" t="s">
        <v>38426</v>
      </c>
      <c r="E9414" s="29" t="s">
        <v>20778</v>
      </c>
      <c r="F9414" s="30" t="s">
        <v>38434</v>
      </c>
    </row>
    <row r="9415" spans="1:6" ht="28.8" hidden="1" x14ac:dyDescent="0.3">
      <c r="A9415" s="29">
        <v>20</v>
      </c>
      <c r="B9415" s="30" t="s">
        <v>37505</v>
      </c>
      <c r="C9415" s="29" t="s">
        <v>20762</v>
      </c>
      <c r="D9415" s="30" t="s">
        <v>38426</v>
      </c>
      <c r="E9415" s="29" t="s">
        <v>20780</v>
      </c>
      <c r="F9415" s="30" t="s">
        <v>38435</v>
      </c>
    </row>
    <row r="9416" spans="1:6" ht="28.8" hidden="1" x14ac:dyDescent="0.3">
      <c r="A9416" s="29">
        <v>20</v>
      </c>
      <c r="B9416" s="30" t="s">
        <v>37505</v>
      </c>
      <c r="C9416" s="29" t="s">
        <v>20762</v>
      </c>
      <c r="D9416" s="30" t="s">
        <v>38426</v>
      </c>
      <c r="E9416" s="29" t="s">
        <v>20782</v>
      </c>
      <c r="F9416" s="30" t="s">
        <v>38436</v>
      </c>
    </row>
    <row r="9417" spans="1:6" ht="28.8" hidden="1" x14ac:dyDescent="0.3">
      <c r="A9417" s="29">
        <v>20</v>
      </c>
      <c r="B9417" s="30" t="s">
        <v>37505</v>
      </c>
      <c r="C9417" s="29" t="s">
        <v>20784</v>
      </c>
      <c r="D9417" s="30" t="s">
        <v>38437</v>
      </c>
      <c r="E9417" s="29" t="s">
        <v>20786</v>
      </c>
      <c r="F9417" s="30" t="s">
        <v>38438</v>
      </c>
    </row>
    <row r="9418" spans="1:6" ht="28.8" hidden="1" x14ac:dyDescent="0.3">
      <c r="A9418" s="29">
        <v>20</v>
      </c>
      <c r="B9418" s="30" t="s">
        <v>37505</v>
      </c>
      <c r="C9418" s="29" t="s">
        <v>20784</v>
      </c>
      <c r="D9418" s="30" t="s">
        <v>38437</v>
      </c>
      <c r="E9418" s="29" t="s">
        <v>20788</v>
      </c>
      <c r="F9418" s="30" t="s">
        <v>38439</v>
      </c>
    </row>
    <row r="9419" spans="1:6" ht="28.8" hidden="1" x14ac:dyDescent="0.3">
      <c r="A9419" s="29">
        <v>20</v>
      </c>
      <c r="B9419" s="30" t="s">
        <v>37505</v>
      </c>
      <c r="C9419" s="29" t="s">
        <v>20784</v>
      </c>
      <c r="D9419" s="30" t="s">
        <v>38437</v>
      </c>
      <c r="E9419" s="29" t="s">
        <v>20790</v>
      </c>
      <c r="F9419" s="30" t="s">
        <v>38440</v>
      </c>
    </row>
    <row r="9420" spans="1:6" ht="28.8" hidden="1" x14ac:dyDescent="0.3">
      <c r="A9420" s="29">
        <v>20</v>
      </c>
      <c r="B9420" s="30" t="s">
        <v>37505</v>
      </c>
      <c r="C9420" s="29" t="s">
        <v>20784</v>
      </c>
      <c r="D9420" s="30" t="s">
        <v>38437</v>
      </c>
      <c r="E9420" s="29" t="s">
        <v>20792</v>
      </c>
      <c r="F9420" s="30" t="s">
        <v>38441</v>
      </c>
    </row>
    <row r="9421" spans="1:6" ht="28.8" hidden="1" x14ac:dyDescent="0.3">
      <c r="A9421" s="29">
        <v>20</v>
      </c>
      <c r="B9421" s="30" t="s">
        <v>37505</v>
      </c>
      <c r="C9421" s="29" t="s">
        <v>20784</v>
      </c>
      <c r="D9421" s="30" t="s">
        <v>38437</v>
      </c>
      <c r="E9421" s="29" t="s">
        <v>20794</v>
      </c>
      <c r="F9421" s="30" t="s">
        <v>38442</v>
      </c>
    </row>
    <row r="9422" spans="1:6" ht="28.8" hidden="1" x14ac:dyDescent="0.3">
      <c r="A9422" s="29">
        <v>20</v>
      </c>
      <c r="B9422" s="30" t="s">
        <v>37505</v>
      </c>
      <c r="C9422" s="29" t="s">
        <v>20784</v>
      </c>
      <c r="D9422" s="30" t="s">
        <v>38437</v>
      </c>
      <c r="E9422" s="29" t="s">
        <v>20796</v>
      </c>
      <c r="F9422" s="30" t="s">
        <v>38443</v>
      </c>
    </row>
    <row r="9423" spans="1:6" ht="28.8" hidden="1" x14ac:dyDescent="0.3">
      <c r="A9423" s="29">
        <v>20</v>
      </c>
      <c r="B9423" s="30" t="s">
        <v>37505</v>
      </c>
      <c r="C9423" s="29" t="s">
        <v>20784</v>
      </c>
      <c r="D9423" s="30" t="s">
        <v>38437</v>
      </c>
      <c r="E9423" s="29" t="s">
        <v>20798</v>
      </c>
      <c r="F9423" s="30" t="s">
        <v>38444</v>
      </c>
    </row>
    <row r="9424" spans="1:6" ht="28.8" hidden="1" x14ac:dyDescent="0.3">
      <c r="A9424" s="29">
        <v>20</v>
      </c>
      <c r="B9424" s="30" t="s">
        <v>37505</v>
      </c>
      <c r="C9424" s="29" t="s">
        <v>20784</v>
      </c>
      <c r="D9424" s="30" t="s">
        <v>38437</v>
      </c>
      <c r="E9424" s="29" t="s">
        <v>20800</v>
      </c>
      <c r="F9424" s="30" t="s">
        <v>38445</v>
      </c>
    </row>
    <row r="9425" spans="1:6" ht="28.8" hidden="1" x14ac:dyDescent="0.3">
      <c r="A9425" s="29">
        <v>20</v>
      </c>
      <c r="B9425" s="30" t="s">
        <v>37505</v>
      </c>
      <c r="C9425" s="29" t="s">
        <v>20784</v>
      </c>
      <c r="D9425" s="30" t="s">
        <v>38437</v>
      </c>
      <c r="E9425" s="29" t="s">
        <v>20802</v>
      </c>
      <c r="F9425" s="30" t="s">
        <v>38446</v>
      </c>
    </row>
    <row r="9426" spans="1:6" ht="28.8" hidden="1" x14ac:dyDescent="0.3">
      <c r="A9426" s="29">
        <v>20</v>
      </c>
      <c r="B9426" s="30" t="s">
        <v>37505</v>
      </c>
      <c r="C9426" s="29" t="s">
        <v>20784</v>
      </c>
      <c r="D9426" s="30" t="s">
        <v>38437</v>
      </c>
      <c r="E9426" s="29" t="s">
        <v>20804</v>
      </c>
      <c r="F9426" s="30" t="s">
        <v>38447</v>
      </c>
    </row>
    <row r="9427" spans="1:6" ht="28.8" hidden="1" x14ac:dyDescent="0.3">
      <c r="A9427" s="29">
        <v>20</v>
      </c>
      <c r="B9427" s="30" t="s">
        <v>37505</v>
      </c>
      <c r="C9427" s="29" t="s">
        <v>20806</v>
      </c>
      <c r="D9427" s="30" t="s">
        <v>38448</v>
      </c>
      <c r="E9427" s="29" t="s">
        <v>20808</v>
      </c>
      <c r="F9427" s="30" t="s">
        <v>38449</v>
      </c>
    </row>
    <row r="9428" spans="1:6" ht="28.8" hidden="1" x14ac:dyDescent="0.3">
      <c r="A9428" s="29">
        <v>20</v>
      </c>
      <c r="B9428" s="30" t="s">
        <v>37505</v>
      </c>
      <c r="C9428" s="29" t="s">
        <v>20806</v>
      </c>
      <c r="D9428" s="30" t="s">
        <v>38448</v>
      </c>
      <c r="E9428" s="29" t="s">
        <v>20810</v>
      </c>
      <c r="F9428" s="30" t="s">
        <v>38450</v>
      </c>
    </row>
    <row r="9429" spans="1:6" ht="28.8" hidden="1" x14ac:dyDescent="0.3">
      <c r="A9429" s="29">
        <v>20</v>
      </c>
      <c r="B9429" s="30" t="s">
        <v>37505</v>
      </c>
      <c r="C9429" s="29" t="s">
        <v>20806</v>
      </c>
      <c r="D9429" s="30" t="s">
        <v>38448</v>
      </c>
      <c r="E9429" s="29" t="s">
        <v>20812</v>
      </c>
      <c r="F9429" s="30" t="s">
        <v>38451</v>
      </c>
    </row>
    <row r="9430" spans="1:6" ht="28.8" hidden="1" x14ac:dyDescent="0.3">
      <c r="A9430" s="29">
        <v>20</v>
      </c>
      <c r="B9430" s="30" t="s">
        <v>37505</v>
      </c>
      <c r="C9430" s="29" t="s">
        <v>20806</v>
      </c>
      <c r="D9430" s="30" t="s">
        <v>38448</v>
      </c>
      <c r="E9430" s="29" t="s">
        <v>20814</v>
      </c>
      <c r="F9430" s="30" t="s">
        <v>38452</v>
      </c>
    </row>
    <row r="9431" spans="1:6" ht="28.8" hidden="1" x14ac:dyDescent="0.3">
      <c r="A9431" s="29">
        <v>20</v>
      </c>
      <c r="B9431" s="30" t="s">
        <v>37505</v>
      </c>
      <c r="C9431" s="29" t="s">
        <v>20806</v>
      </c>
      <c r="D9431" s="30" t="s">
        <v>38448</v>
      </c>
      <c r="E9431" s="29" t="s">
        <v>20816</v>
      </c>
      <c r="F9431" s="30" t="s">
        <v>38453</v>
      </c>
    </row>
    <row r="9432" spans="1:6" ht="28.8" hidden="1" x14ac:dyDescent="0.3">
      <c r="A9432" s="29">
        <v>20</v>
      </c>
      <c r="B9432" s="30" t="s">
        <v>37505</v>
      </c>
      <c r="C9432" s="29" t="s">
        <v>20806</v>
      </c>
      <c r="D9432" s="30" t="s">
        <v>38448</v>
      </c>
      <c r="E9432" s="29" t="s">
        <v>20818</v>
      </c>
      <c r="F9432" s="30" t="s">
        <v>38454</v>
      </c>
    </row>
    <row r="9433" spans="1:6" ht="28.8" hidden="1" x14ac:dyDescent="0.3">
      <c r="A9433" s="29">
        <v>20</v>
      </c>
      <c r="B9433" s="30" t="s">
        <v>37505</v>
      </c>
      <c r="C9433" s="29" t="s">
        <v>20806</v>
      </c>
      <c r="D9433" s="30" t="s">
        <v>38448</v>
      </c>
      <c r="E9433" s="29" t="s">
        <v>20820</v>
      </c>
      <c r="F9433" s="30" t="s">
        <v>38455</v>
      </c>
    </row>
    <row r="9434" spans="1:6" ht="28.8" hidden="1" x14ac:dyDescent="0.3">
      <c r="A9434" s="29">
        <v>20</v>
      </c>
      <c r="B9434" s="30" t="s">
        <v>37505</v>
      </c>
      <c r="C9434" s="29" t="s">
        <v>20806</v>
      </c>
      <c r="D9434" s="30" t="s">
        <v>38448</v>
      </c>
      <c r="E9434" s="29" t="s">
        <v>20822</v>
      </c>
      <c r="F9434" s="30" t="s">
        <v>38456</v>
      </c>
    </row>
    <row r="9435" spans="1:6" ht="28.8" hidden="1" x14ac:dyDescent="0.3">
      <c r="A9435" s="29">
        <v>20</v>
      </c>
      <c r="B9435" s="30" t="s">
        <v>37505</v>
      </c>
      <c r="C9435" s="29" t="s">
        <v>20806</v>
      </c>
      <c r="D9435" s="30" t="s">
        <v>38448</v>
      </c>
      <c r="E9435" s="29" t="s">
        <v>20824</v>
      </c>
      <c r="F9435" s="30" t="s">
        <v>38457</v>
      </c>
    </row>
    <row r="9436" spans="1:6" ht="28.8" hidden="1" x14ac:dyDescent="0.3">
      <c r="A9436" s="29">
        <v>20</v>
      </c>
      <c r="B9436" s="30" t="s">
        <v>37505</v>
      </c>
      <c r="C9436" s="29" t="s">
        <v>20806</v>
      </c>
      <c r="D9436" s="30" t="s">
        <v>38448</v>
      </c>
      <c r="E9436" s="29" t="s">
        <v>20826</v>
      </c>
      <c r="F9436" s="30" t="s">
        <v>38458</v>
      </c>
    </row>
    <row r="9437" spans="1:6" ht="28.8" hidden="1" x14ac:dyDescent="0.3">
      <c r="A9437" s="29">
        <v>20</v>
      </c>
      <c r="B9437" s="30" t="s">
        <v>37505</v>
      </c>
      <c r="C9437" s="29" t="s">
        <v>20828</v>
      </c>
      <c r="D9437" s="30" t="s">
        <v>38459</v>
      </c>
      <c r="E9437" s="29" t="s">
        <v>20830</v>
      </c>
      <c r="F9437" s="30" t="s">
        <v>38460</v>
      </c>
    </row>
    <row r="9438" spans="1:6" ht="28.8" hidden="1" x14ac:dyDescent="0.3">
      <c r="A9438" s="29">
        <v>20</v>
      </c>
      <c r="B9438" s="30" t="s">
        <v>37505</v>
      </c>
      <c r="C9438" s="29" t="s">
        <v>20828</v>
      </c>
      <c r="D9438" s="30" t="s">
        <v>38459</v>
      </c>
      <c r="E9438" s="29" t="s">
        <v>20832</v>
      </c>
      <c r="F9438" s="30" t="s">
        <v>38461</v>
      </c>
    </row>
    <row r="9439" spans="1:6" ht="28.8" hidden="1" x14ac:dyDescent="0.3">
      <c r="A9439" s="29">
        <v>20</v>
      </c>
      <c r="B9439" s="30" t="s">
        <v>37505</v>
      </c>
      <c r="C9439" s="29" t="s">
        <v>20828</v>
      </c>
      <c r="D9439" s="30" t="s">
        <v>38459</v>
      </c>
      <c r="E9439" s="29" t="s">
        <v>20834</v>
      </c>
      <c r="F9439" s="30" t="s">
        <v>38462</v>
      </c>
    </row>
    <row r="9440" spans="1:6" ht="28.8" hidden="1" x14ac:dyDescent="0.3">
      <c r="A9440" s="29">
        <v>20</v>
      </c>
      <c r="B9440" s="30" t="s">
        <v>37505</v>
      </c>
      <c r="C9440" s="29" t="s">
        <v>20828</v>
      </c>
      <c r="D9440" s="30" t="s">
        <v>38459</v>
      </c>
      <c r="E9440" s="29" t="s">
        <v>20836</v>
      </c>
      <c r="F9440" s="30" t="s">
        <v>38463</v>
      </c>
    </row>
    <row r="9441" spans="1:6" ht="28.8" hidden="1" x14ac:dyDescent="0.3">
      <c r="A9441" s="29">
        <v>20</v>
      </c>
      <c r="B9441" s="30" t="s">
        <v>37505</v>
      </c>
      <c r="C9441" s="29" t="s">
        <v>20828</v>
      </c>
      <c r="D9441" s="30" t="s">
        <v>38459</v>
      </c>
      <c r="E9441" s="29" t="s">
        <v>20838</v>
      </c>
      <c r="F9441" s="30" t="s">
        <v>38464</v>
      </c>
    </row>
    <row r="9442" spans="1:6" ht="28.8" hidden="1" x14ac:dyDescent="0.3">
      <c r="A9442" s="29">
        <v>20</v>
      </c>
      <c r="B9442" s="30" t="s">
        <v>37505</v>
      </c>
      <c r="C9442" s="29" t="s">
        <v>20828</v>
      </c>
      <c r="D9442" s="30" t="s">
        <v>38459</v>
      </c>
      <c r="E9442" s="29" t="s">
        <v>20840</v>
      </c>
      <c r="F9442" s="30" t="s">
        <v>38465</v>
      </c>
    </row>
    <row r="9443" spans="1:6" ht="28.8" hidden="1" x14ac:dyDescent="0.3">
      <c r="A9443" s="29">
        <v>20</v>
      </c>
      <c r="B9443" s="30" t="s">
        <v>37505</v>
      </c>
      <c r="C9443" s="29" t="s">
        <v>20828</v>
      </c>
      <c r="D9443" s="30" t="s">
        <v>38459</v>
      </c>
      <c r="E9443" s="29" t="s">
        <v>20842</v>
      </c>
      <c r="F9443" s="30" t="s">
        <v>38466</v>
      </c>
    </row>
    <row r="9444" spans="1:6" ht="28.8" hidden="1" x14ac:dyDescent="0.3">
      <c r="A9444" s="29">
        <v>20</v>
      </c>
      <c r="B9444" s="30" t="s">
        <v>37505</v>
      </c>
      <c r="C9444" s="29" t="s">
        <v>20828</v>
      </c>
      <c r="D9444" s="30" t="s">
        <v>38459</v>
      </c>
      <c r="E9444" s="29" t="s">
        <v>20844</v>
      </c>
      <c r="F9444" s="30" t="s">
        <v>38467</v>
      </c>
    </row>
    <row r="9445" spans="1:6" ht="28.8" hidden="1" x14ac:dyDescent="0.3">
      <c r="A9445" s="29">
        <v>20</v>
      </c>
      <c r="B9445" s="30" t="s">
        <v>37505</v>
      </c>
      <c r="C9445" s="29" t="s">
        <v>20828</v>
      </c>
      <c r="D9445" s="30" t="s">
        <v>38459</v>
      </c>
      <c r="E9445" s="29" t="s">
        <v>20846</v>
      </c>
      <c r="F9445" s="30" t="s">
        <v>38468</v>
      </c>
    </row>
    <row r="9446" spans="1:6" ht="28.8" hidden="1" x14ac:dyDescent="0.3">
      <c r="A9446" s="29">
        <v>20</v>
      </c>
      <c r="B9446" s="30" t="s">
        <v>37505</v>
      </c>
      <c r="C9446" s="29" t="s">
        <v>20828</v>
      </c>
      <c r="D9446" s="30" t="s">
        <v>38459</v>
      </c>
      <c r="E9446" s="29" t="s">
        <v>20848</v>
      </c>
      <c r="F9446" s="30" t="s">
        <v>38469</v>
      </c>
    </row>
    <row r="9447" spans="1:6" ht="28.8" hidden="1" x14ac:dyDescent="0.3">
      <c r="A9447" s="29">
        <v>20</v>
      </c>
      <c r="B9447" s="30" t="s">
        <v>37505</v>
      </c>
      <c r="C9447" s="29" t="s">
        <v>20850</v>
      </c>
      <c r="D9447" s="30" t="s">
        <v>38470</v>
      </c>
      <c r="E9447" s="29" t="s">
        <v>20852</v>
      </c>
      <c r="F9447" s="30" t="s">
        <v>38471</v>
      </c>
    </row>
    <row r="9448" spans="1:6" ht="28.8" hidden="1" x14ac:dyDescent="0.3">
      <c r="A9448" s="29">
        <v>20</v>
      </c>
      <c r="B9448" s="30" t="s">
        <v>37505</v>
      </c>
      <c r="C9448" s="29" t="s">
        <v>20850</v>
      </c>
      <c r="D9448" s="30" t="s">
        <v>38470</v>
      </c>
      <c r="E9448" s="29" t="s">
        <v>20854</v>
      </c>
      <c r="F9448" s="30" t="s">
        <v>38472</v>
      </c>
    </row>
    <row r="9449" spans="1:6" ht="28.8" hidden="1" x14ac:dyDescent="0.3">
      <c r="A9449" s="29">
        <v>20</v>
      </c>
      <c r="B9449" s="30" t="s">
        <v>37505</v>
      </c>
      <c r="C9449" s="29" t="s">
        <v>20850</v>
      </c>
      <c r="D9449" s="30" t="s">
        <v>38470</v>
      </c>
      <c r="E9449" s="29" t="s">
        <v>20856</v>
      </c>
      <c r="F9449" s="30" t="s">
        <v>38473</v>
      </c>
    </row>
    <row r="9450" spans="1:6" ht="28.8" hidden="1" x14ac:dyDescent="0.3">
      <c r="A9450" s="29">
        <v>20</v>
      </c>
      <c r="B9450" s="30" t="s">
        <v>37505</v>
      </c>
      <c r="C9450" s="29" t="s">
        <v>20850</v>
      </c>
      <c r="D9450" s="30" t="s">
        <v>38470</v>
      </c>
      <c r="E9450" s="29" t="s">
        <v>20858</v>
      </c>
      <c r="F9450" s="30" t="s">
        <v>38474</v>
      </c>
    </row>
    <row r="9451" spans="1:6" ht="28.8" hidden="1" x14ac:dyDescent="0.3">
      <c r="A9451" s="29">
        <v>20</v>
      </c>
      <c r="B9451" s="30" t="s">
        <v>37505</v>
      </c>
      <c r="C9451" s="29" t="s">
        <v>20850</v>
      </c>
      <c r="D9451" s="30" t="s">
        <v>38470</v>
      </c>
      <c r="E9451" s="29" t="s">
        <v>20860</v>
      </c>
      <c r="F9451" s="30" t="s">
        <v>38475</v>
      </c>
    </row>
    <row r="9452" spans="1:6" ht="28.8" hidden="1" x14ac:dyDescent="0.3">
      <c r="A9452" s="29">
        <v>20</v>
      </c>
      <c r="B9452" s="30" t="s">
        <v>37505</v>
      </c>
      <c r="C9452" s="29" t="s">
        <v>20850</v>
      </c>
      <c r="D9452" s="30" t="s">
        <v>38470</v>
      </c>
      <c r="E9452" s="29" t="s">
        <v>20862</v>
      </c>
      <c r="F9452" s="30" t="s">
        <v>38476</v>
      </c>
    </row>
    <row r="9453" spans="1:6" ht="28.8" hidden="1" x14ac:dyDescent="0.3">
      <c r="A9453" s="29">
        <v>20</v>
      </c>
      <c r="B9453" s="30" t="s">
        <v>37505</v>
      </c>
      <c r="C9453" s="29" t="s">
        <v>20850</v>
      </c>
      <c r="D9453" s="30" t="s">
        <v>38470</v>
      </c>
      <c r="E9453" s="29" t="s">
        <v>20864</v>
      </c>
      <c r="F9453" s="30" t="s">
        <v>38477</v>
      </c>
    </row>
    <row r="9454" spans="1:6" ht="28.8" hidden="1" x14ac:dyDescent="0.3">
      <c r="A9454" s="29">
        <v>20</v>
      </c>
      <c r="B9454" s="30" t="s">
        <v>37505</v>
      </c>
      <c r="C9454" s="29" t="s">
        <v>20850</v>
      </c>
      <c r="D9454" s="30" t="s">
        <v>38470</v>
      </c>
      <c r="E9454" s="29" t="s">
        <v>20866</v>
      </c>
      <c r="F9454" s="30" t="s">
        <v>38478</v>
      </c>
    </row>
    <row r="9455" spans="1:6" ht="28.8" hidden="1" x14ac:dyDescent="0.3">
      <c r="A9455" s="29">
        <v>20</v>
      </c>
      <c r="B9455" s="30" t="s">
        <v>37505</v>
      </c>
      <c r="C9455" s="29" t="s">
        <v>20850</v>
      </c>
      <c r="D9455" s="30" t="s">
        <v>38470</v>
      </c>
      <c r="E9455" s="29" t="s">
        <v>20868</v>
      </c>
      <c r="F9455" s="30" t="s">
        <v>38479</v>
      </c>
    </row>
    <row r="9456" spans="1:6" ht="28.8" hidden="1" x14ac:dyDescent="0.3">
      <c r="A9456" s="29">
        <v>20</v>
      </c>
      <c r="B9456" s="30" t="s">
        <v>37505</v>
      </c>
      <c r="C9456" s="29" t="s">
        <v>20850</v>
      </c>
      <c r="D9456" s="30" t="s">
        <v>38470</v>
      </c>
      <c r="E9456" s="29" t="s">
        <v>20870</v>
      </c>
      <c r="F9456" s="30" t="s">
        <v>38480</v>
      </c>
    </row>
    <row r="9457" spans="1:6" ht="28.8" hidden="1" x14ac:dyDescent="0.3">
      <c r="A9457" s="29">
        <v>20</v>
      </c>
      <c r="B9457" s="30" t="s">
        <v>37505</v>
      </c>
      <c r="C9457" s="29" t="s">
        <v>20872</v>
      </c>
      <c r="D9457" s="30" t="s">
        <v>38481</v>
      </c>
      <c r="E9457" s="29" t="s">
        <v>20874</v>
      </c>
      <c r="F9457" s="30" t="s">
        <v>38482</v>
      </c>
    </row>
    <row r="9458" spans="1:6" ht="28.8" hidden="1" x14ac:dyDescent="0.3">
      <c r="A9458" s="29">
        <v>20</v>
      </c>
      <c r="B9458" s="30" t="s">
        <v>37505</v>
      </c>
      <c r="C9458" s="29" t="s">
        <v>20872</v>
      </c>
      <c r="D9458" s="30" t="s">
        <v>38481</v>
      </c>
      <c r="E9458" s="29" t="s">
        <v>20876</v>
      </c>
      <c r="F9458" s="30" t="s">
        <v>38483</v>
      </c>
    </row>
    <row r="9459" spans="1:6" ht="43.2" hidden="1" x14ac:dyDescent="0.3">
      <c r="A9459" s="29">
        <v>20</v>
      </c>
      <c r="B9459" s="30" t="s">
        <v>37505</v>
      </c>
      <c r="C9459" s="29" t="s">
        <v>20872</v>
      </c>
      <c r="D9459" s="30" t="s">
        <v>38481</v>
      </c>
      <c r="E9459" s="29" t="s">
        <v>20878</v>
      </c>
      <c r="F9459" s="30" t="s">
        <v>38484</v>
      </c>
    </row>
    <row r="9460" spans="1:6" ht="28.8" hidden="1" x14ac:dyDescent="0.3">
      <c r="A9460" s="29">
        <v>20</v>
      </c>
      <c r="B9460" s="30" t="s">
        <v>37505</v>
      </c>
      <c r="C9460" s="29" t="s">
        <v>20872</v>
      </c>
      <c r="D9460" s="30" t="s">
        <v>38481</v>
      </c>
      <c r="E9460" s="29" t="s">
        <v>20880</v>
      </c>
      <c r="F9460" s="30" t="s">
        <v>38485</v>
      </c>
    </row>
    <row r="9461" spans="1:6" ht="28.8" hidden="1" x14ac:dyDescent="0.3">
      <c r="A9461" s="29">
        <v>20</v>
      </c>
      <c r="B9461" s="30" t="s">
        <v>37505</v>
      </c>
      <c r="C9461" s="29" t="s">
        <v>20872</v>
      </c>
      <c r="D9461" s="30" t="s">
        <v>38481</v>
      </c>
      <c r="E9461" s="29" t="s">
        <v>20882</v>
      </c>
      <c r="F9461" s="30" t="s">
        <v>38486</v>
      </c>
    </row>
    <row r="9462" spans="1:6" ht="28.8" hidden="1" x14ac:dyDescent="0.3">
      <c r="A9462" s="29">
        <v>20</v>
      </c>
      <c r="B9462" s="30" t="s">
        <v>37505</v>
      </c>
      <c r="C9462" s="29" t="s">
        <v>20872</v>
      </c>
      <c r="D9462" s="30" t="s">
        <v>38481</v>
      </c>
      <c r="E9462" s="29" t="s">
        <v>20884</v>
      </c>
      <c r="F9462" s="30" t="s">
        <v>38487</v>
      </c>
    </row>
    <row r="9463" spans="1:6" ht="28.8" hidden="1" x14ac:dyDescent="0.3">
      <c r="A9463" s="29">
        <v>20</v>
      </c>
      <c r="B9463" s="30" t="s">
        <v>37505</v>
      </c>
      <c r="C9463" s="29" t="s">
        <v>20872</v>
      </c>
      <c r="D9463" s="30" t="s">
        <v>38481</v>
      </c>
      <c r="E9463" s="29" t="s">
        <v>20886</v>
      </c>
      <c r="F9463" s="30" t="s">
        <v>38488</v>
      </c>
    </row>
    <row r="9464" spans="1:6" ht="28.8" hidden="1" x14ac:dyDescent="0.3">
      <c r="A9464" s="29">
        <v>20</v>
      </c>
      <c r="B9464" s="30" t="s">
        <v>37505</v>
      </c>
      <c r="C9464" s="29" t="s">
        <v>20872</v>
      </c>
      <c r="D9464" s="30" t="s">
        <v>38481</v>
      </c>
      <c r="E9464" s="29" t="s">
        <v>20888</v>
      </c>
      <c r="F9464" s="30" t="s">
        <v>38489</v>
      </c>
    </row>
    <row r="9465" spans="1:6" ht="28.8" hidden="1" x14ac:dyDescent="0.3">
      <c r="A9465" s="29">
        <v>20</v>
      </c>
      <c r="B9465" s="30" t="s">
        <v>37505</v>
      </c>
      <c r="C9465" s="29" t="s">
        <v>20872</v>
      </c>
      <c r="D9465" s="30" t="s">
        <v>38481</v>
      </c>
      <c r="E9465" s="29" t="s">
        <v>20890</v>
      </c>
      <c r="F9465" s="30" t="s">
        <v>38490</v>
      </c>
    </row>
    <row r="9466" spans="1:6" ht="28.8" hidden="1" x14ac:dyDescent="0.3">
      <c r="A9466" s="29">
        <v>20</v>
      </c>
      <c r="B9466" s="30" t="s">
        <v>37505</v>
      </c>
      <c r="C9466" s="29" t="s">
        <v>20872</v>
      </c>
      <c r="D9466" s="30" t="s">
        <v>38481</v>
      </c>
      <c r="E9466" s="29" t="s">
        <v>20892</v>
      </c>
      <c r="F9466" s="30" t="s">
        <v>38491</v>
      </c>
    </row>
    <row r="9467" spans="1:6" ht="28.8" hidden="1" x14ac:dyDescent="0.3">
      <c r="A9467" s="29">
        <v>20</v>
      </c>
      <c r="B9467" s="30" t="s">
        <v>37505</v>
      </c>
      <c r="C9467" s="29" t="s">
        <v>20894</v>
      </c>
      <c r="D9467" s="30" t="s">
        <v>38492</v>
      </c>
      <c r="E9467" s="29" t="s">
        <v>20896</v>
      </c>
      <c r="F9467" s="30" t="s">
        <v>38493</v>
      </c>
    </row>
    <row r="9468" spans="1:6" ht="28.8" hidden="1" x14ac:dyDescent="0.3">
      <c r="A9468" s="29">
        <v>20</v>
      </c>
      <c r="B9468" s="30" t="s">
        <v>37505</v>
      </c>
      <c r="C9468" s="29" t="s">
        <v>20894</v>
      </c>
      <c r="D9468" s="30" t="s">
        <v>38492</v>
      </c>
      <c r="E9468" s="29" t="s">
        <v>20898</v>
      </c>
      <c r="F9468" s="30" t="s">
        <v>38494</v>
      </c>
    </row>
    <row r="9469" spans="1:6" ht="28.8" hidden="1" x14ac:dyDescent="0.3">
      <c r="A9469" s="29">
        <v>20</v>
      </c>
      <c r="B9469" s="30" t="s">
        <v>37505</v>
      </c>
      <c r="C9469" s="29" t="s">
        <v>20894</v>
      </c>
      <c r="D9469" s="30" t="s">
        <v>38492</v>
      </c>
      <c r="E9469" s="29" t="s">
        <v>20900</v>
      </c>
      <c r="F9469" s="30" t="s">
        <v>38495</v>
      </c>
    </row>
    <row r="9470" spans="1:6" ht="28.8" hidden="1" x14ac:dyDescent="0.3">
      <c r="A9470" s="29">
        <v>20</v>
      </c>
      <c r="B9470" s="30" t="s">
        <v>37505</v>
      </c>
      <c r="C9470" s="29" t="s">
        <v>20894</v>
      </c>
      <c r="D9470" s="30" t="s">
        <v>38492</v>
      </c>
      <c r="E9470" s="29" t="s">
        <v>20902</v>
      </c>
      <c r="F9470" s="30" t="s">
        <v>38496</v>
      </c>
    </row>
    <row r="9471" spans="1:6" ht="28.8" hidden="1" x14ac:dyDescent="0.3">
      <c r="A9471" s="29">
        <v>20</v>
      </c>
      <c r="B9471" s="30" t="s">
        <v>37505</v>
      </c>
      <c r="C9471" s="29" t="s">
        <v>20894</v>
      </c>
      <c r="D9471" s="30" t="s">
        <v>38492</v>
      </c>
      <c r="E9471" s="29" t="s">
        <v>20904</v>
      </c>
      <c r="F9471" s="30" t="s">
        <v>38497</v>
      </c>
    </row>
    <row r="9472" spans="1:6" ht="28.8" hidden="1" x14ac:dyDescent="0.3">
      <c r="A9472" s="29">
        <v>20</v>
      </c>
      <c r="B9472" s="30" t="s">
        <v>37505</v>
      </c>
      <c r="C9472" s="29" t="s">
        <v>20894</v>
      </c>
      <c r="D9472" s="30" t="s">
        <v>38492</v>
      </c>
      <c r="E9472" s="29" t="s">
        <v>20906</v>
      </c>
      <c r="F9472" s="30" t="s">
        <v>38498</v>
      </c>
    </row>
    <row r="9473" spans="1:6" ht="28.8" hidden="1" x14ac:dyDescent="0.3">
      <c r="A9473" s="29">
        <v>20</v>
      </c>
      <c r="B9473" s="30" t="s">
        <v>37505</v>
      </c>
      <c r="C9473" s="29" t="s">
        <v>20894</v>
      </c>
      <c r="D9473" s="30" t="s">
        <v>38492</v>
      </c>
      <c r="E9473" s="29" t="s">
        <v>20908</v>
      </c>
      <c r="F9473" s="30" t="s">
        <v>38499</v>
      </c>
    </row>
    <row r="9474" spans="1:6" ht="28.8" hidden="1" x14ac:dyDescent="0.3">
      <c r="A9474" s="29">
        <v>20</v>
      </c>
      <c r="B9474" s="30" t="s">
        <v>37505</v>
      </c>
      <c r="C9474" s="29" t="s">
        <v>20894</v>
      </c>
      <c r="D9474" s="30" t="s">
        <v>38492</v>
      </c>
      <c r="E9474" s="29" t="s">
        <v>20910</v>
      </c>
      <c r="F9474" s="30" t="s">
        <v>38500</v>
      </c>
    </row>
    <row r="9475" spans="1:6" ht="28.8" hidden="1" x14ac:dyDescent="0.3">
      <c r="A9475" s="29">
        <v>20</v>
      </c>
      <c r="B9475" s="30" t="s">
        <v>37505</v>
      </c>
      <c r="C9475" s="29" t="s">
        <v>20894</v>
      </c>
      <c r="D9475" s="30" t="s">
        <v>38492</v>
      </c>
      <c r="E9475" s="29" t="s">
        <v>20912</v>
      </c>
      <c r="F9475" s="30" t="s">
        <v>38501</v>
      </c>
    </row>
    <row r="9476" spans="1:6" ht="28.8" hidden="1" x14ac:dyDescent="0.3">
      <c r="A9476" s="29">
        <v>20</v>
      </c>
      <c r="B9476" s="30" t="s">
        <v>37505</v>
      </c>
      <c r="C9476" s="29" t="s">
        <v>20894</v>
      </c>
      <c r="D9476" s="30" t="s">
        <v>38492</v>
      </c>
      <c r="E9476" s="29" t="s">
        <v>20914</v>
      </c>
      <c r="F9476" s="30" t="s">
        <v>38502</v>
      </c>
    </row>
    <row r="9477" spans="1:6" ht="28.8" hidden="1" x14ac:dyDescent="0.3">
      <c r="A9477" s="29">
        <v>20</v>
      </c>
      <c r="B9477" s="30" t="s">
        <v>37505</v>
      </c>
      <c r="C9477" s="29" t="s">
        <v>20916</v>
      </c>
      <c r="D9477" s="30" t="s">
        <v>38503</v>
      </c>
      <c r="E9477" s="29" t="s">
        <v>20918</v>
      </c>
      <c r="F9477" s="30" t="s">
        <v>38504</v>
      </c>
    </row>
    <row r="9478" spans="1:6" ht="28.8" hidden="1" x14ac:dyDescent="0.3">
      <c r="A9478" s="29">
        <v>20</v>
      </c>
      <c r="B9478" s="30" t="s">
        <v>37505</v>
      </c>
      <c r="C9478" s="29" t="s">
        <v>20916</v>
      </c>
      <c r="D9478" s="30" t="s">
        <v>38503</v>
      </c>
      <c r="E9478" s="29" t="s">
        <v>20920</v>
      </c>
      <c r="F9478" s="30" t="s">
        <v>38505</v>
      </c>
    </row>
    <row r="9479" spans="1:6" ht="28.8" hidden="1" x14ac:dyDescent="0.3">
      <c r="A9479" s="29">
        <v>20</v>
      </c>
      <c r="B9479" s="30" t="s">
        <v>37505</v>
      </c>
      <c r="C9479" s="29" t="s">
        <v>20916</v>
      </c>
      <c r="D9479" s="30" t="s">
        <v>38503</v>
      </c>
      <c r="E9479" s="29" t="s">
        <v>20922</v>
      </c>
      <c r="F9479" s="30" t="s">
        <v>38506</v>
      </c>
    </row>
    <row r="9480" spans="1:6" ht="28.8" hidden="1" x14ac:dyDescent="0.3">
      <c r="A9480" s="29">
        <v>20</v>
      </c>
      <c r="B9480" s="30" t="s">
        <v>37505</v>
      </c>
      <c r="C9480" s="29" t="s">
        <v>20916</v>
      </c>
      <c r="D9480" s="30" t="s">
        <v>38503</v>
      </c>
      <c r="E9480" s="29" t="s">
        <v>20924</v>
      </c>
      <c r="F9480" s="30" t="s">
        <v>38507</v>
      </c>
    </row>
    <row r="9481" spans="1:6" ht="28.8" hidden="1" x14ac:dyDescent="0.3">
      <c r="A9481" s="29">
        <v>20</v>
      </c>
      <c r="B9481" s="30" t="s">
        <v>37505</v>
      </c>
      <c r="C9481" s="29" t="s">
        <v>20916</v>
      </c>
      <c r="D9481" s="30" t="s">
        <v>38503</v>
      </c>
      <c r="E9481" s="29" t="s">
        <v>20926</v>
      </c>
      <c r="F9481" s="30" t="s">
        <v>38508</v>
      </c>
    </row>
    <row r="9482" spans="1:6" ht="28.8" hidden="1" x14ac:dyDescent="0.3">
      <c r="A9482" s="29">
        <v>20</v>
      </c>
      <c r="B9482" s="30" t="s">
        <v>37505</v>
      </c>
      <c r="C9482" s="29" t="s">
        <v>20916</v>
      </c>
      <c r="D9482" s="30" t="s">
        <v>38503</v>
      </c>
      <c r="E9482" s="29" t="s">
        <v>20928</v>
      </c>
      <c r="F9482" s="30" t="s">
        <v>38509</v>
      </c>
    </row>
    <row r="9483" spans="1:6" ht="28.8" hidden="1" x14ac:dyDescent="0.3">
      <c r="A9483" s="29">
        <v>20</v>
      </c>
      <c r="B9483" s="30" t="s">
        <v>37505</v>
      </c>
      <c r="C9483" s="29" t="s">
        <v>20916</v>
      </c>
      <c r="D9483" s="30" t="s">
        <v>38503</v>
      </c>
      <c r="E9483" s="29" t="s">
        <v>20930</v>
      </c>
      <c r="F9483" s="30" t="s">
        <v>38510</v>
      </c>
    </row>
    <row r="9484" spans="1:6" ht="28.8" hidden="1" x14ac:dyDescent="0.3">
      <c r="A9484" s="29">
        <v>20</v>
      </c>
      <c r="B9484" s="30" t="s">
        <v>37505</v>
      </c>
      <c r="C9484" s="29" t="s">
        <v>20916</v>
      </c>
      <c r="D9484" s="30" t="s">
        <v>38503</v>
      </c>
      <c r="E9484" s="29" t="s">
        <v>20932</v>
      </c>
      <c r="F9484" s="30" t="s">
        <v>38511</v>
      </c>
    </row>
    <row r="9485" spans="1:6" ht="28.8" hidden="1" x14ac:dyDescent="0.3">
      <c r="A9485" s="29">
        <v>20</v>
      </c>
      <c r="B9485" s="30" t="s">
        <v>37505</v>
      </c>
      <c r="C9485" s="29" t="s">
        <v>20916</v>
      </c>
      <c r="D9485" s="30" t="s">
        <v>38503</v>
      </c>
      <c r="E9485" s="29" t="s">
        <v>20934</v>
      </c>
      <c r="F9485" s="30" t="s">
        <v>38512</v>
      </c>
    </row>
    <row r="9486" spans="1:6" ht="28.8" hidden="1" x14ac:dyDescent="0.3">
      <c r="A9486" s="29">
        <v>20</v>
      </c>
      <c r="B9486" s="30" t="s">
        <v>37505</v>
      </c>
      <c r="C9486" s="29" t="s">
        <v>20916</v>
      </c>
      <c r="D9486" s="30" t="s">
        <v>38503</v>
      </c>
      <c r="E9486" s="29" t="s">
        <v>20936</v>
      </c>
      <c r="F9486" s="30" t="s">
        <v>38513</v>
      </c>
    </row>
    <row r="9487" spans="1:6" ht="28.8" hidden="1" x14ac:dyDescent="0.3">
      <c r="A9487" s="29">
        <v>20</v>
      </c>
      <c r="B9487" s="30" t="s">
        <v>37505</v>
      </c>
      <c r="C9487" s="29" t="s">
        <v>20938</v>
      </c>
      <c r="D9487" s="30" t="s">
        <v>38514</v>
      </c>
      <c r="E9487" s="29" t="s">
        <v>20940</v>
      </c>
      <c r="F9487" s="30" t="s">
        <v>38515</v>
      </c>
    </row>
    <row r="9488" spans="1:6" ht="28.8" hidden="1" x14ac:dyDescent="0.3">
      <c r="A9488" s="29">
        <v>20</v>
      </c>
      <c r="B9488" s="30" t="s">
        <v>37505</v>
      </c>
      <c r="C9488" s="29" t="s">
        <v>20938</v>
      </c>
      <c r="D9488" s="30" t="s">
        <v>38514</v>
      </c>
      <c r="E9488" s="29" t="s">
        <v>20942</v>
      </c>
      <c r="F9488" s="30" t="s">
        <v>38516</v>
      </c>
    </row>
    <row r="9489" spans="1:6" ht="28.8" hidden="1" x14ac:dyDescent="0.3">
      <c r="A9489" s="29">
        <v>20</v>
      </c>
      <c r="B9489" s="30" t="s">
        <v>37505</v>
      </c>
      <c r="C9489" s="29" t="s">
        <v>20938</v>
      </c>
      <c r="D9489" s="30" t="s">
        <v>38514</v>
      </c>
      <c r="E9489" s="29" t="s">
        <v>20944</v>
      </c>
      <c r="F9489" s="30" t="s">
        <v>38517</v>
      </c>
    </row>
    <row r="9490" spans="1:6" ht="28.8" hidden="1" x14ac:dyDescent="0.3">
      <c r="A9490" s="29">
        <v>20</v>
      </c>
      <c r="B9490" s="30" t="s">
        <v>37505</v>
      </c>
      <c r="C9490" s="29" t="s">
        <v>20938</v>
      </c>
      <c r="D9490" s="30" t="s">
        <v>38514</v>
      </c>
      <c r="E9490" s="29" t="s">
        <v>20946</v>
      </c>
      <c r="F9490" s="30" t="s">
        <v>38518</v>
      </c>
    </row>
    <row r="9491" spans="1:6" ht="28.8" hidden="1" x14ac:dyDescent="0.3">
      <c r="A9491" s="29">
        <v>20</v>
      </c>
      <c r="B9491" s="30" t="s">
        <v>37505</v>
      </c>
      <c r="C9491" s="29" t="s">
        <v>20938</v>
      </c>
      <c r="D9491" s="30" t="s">
        <v>38514</v>
      </c>
      <c r="E9491" s="29" t="s">
        <v>20948</v>
      </c>
      <c r="F9491" s="30" t="s">
        <v>38519</v>
      </c>
    </row>
    <row r="9492" spans="1:6" ht="28.8" hidden="1" x14ac:dyDescent="0.3">
      <c r="A9492" s="29">
        <v>20</v>
      </c>
      <c r="B9492" s="30" t="s">
        <v>37505</v>
      </c>
      <c r="C9492" s="29" t="s">
        <v>20938</v>
      </c>
      <c r="D9492" s="30" t="s">
        <v>38514</v>
      </c>
      <c r="E9492" s="29" t="s">
        <v>20950</v>
      </c>
      <c r="F9492" s="30" t="s">
        <v>38520</v>
      </c>
    </row>
    <row r="9493" spans="1:6" ht="28.8" hidden="1" x14ac:dyDescent="0.3">
      <c r="A9493" s="29">
        <v>20</v>
      </c>
      <c r="B9493" s="30" t="s">
        <v>37505</v>
      </c>
      <c r="C9493" s="29" t="s">
        <v>20938</v>
      </c>
      <c r="D9493" s="30" t="s">
        <v>38514</v>
      </c>
      <c r="E9493" s="29" t="s">
        <v>20952</v>
      </c>
      <c r="F9493" s="30" t="s">
        <v>38521</v>
      </c>
    </row>
    <row r="9494" spans="1:6" ht="28.8" hidden="1" x14ac:dyDescent="0.3">
      <c r="A9494" s="29">
        <v>20</v>
      </c>
      <c r="B9494" s="30" t="s">
        <v>37505</v>
      </c>
      <c r="C9494" s="29" t="s">
        <v>20938</v>
      </c>
      <c r="D9494" s="30" t="s">
        <v>38514</v>
      </c>
      <c r="E9494" s="29" t="s">
        <v>20954</v>
      </c>
      <c r="F9494" s="30" t="s">
        <v>38522</v>
      </c>
    </row>
    <row r="9495" spans="1:6" ht="28.8" hidden="1" x14ac:dyDescent="0.3">
      <c r="A9495" s="29">
        <v>20</v>
      </c>
      <c r="B9495" s="30" t="s">
        <v>37505</v>
      </c>
      <c r="C9495" s="29" t="s">
        <v>20938</v>
      </c>
      <c r="D9495" s="30" t="s">
        <v>38514</v>
      </c>
      <c r="E9495" s="29" t="s">
        <v>20956</v>
      </c>
      <c r="F9495" s="30" t="s">
        <v>38523</v>
      </c>
    </row>
    <row r="9496" spans="1:6" ht="28.8" hidden="1" x14ac:dyDescent="0.3">
      <c r="A9496" s="29">
        <v>20</v>
      </c>
      <c r="B9496" s="30" t="s">
        <v>37505</v>
      </c>
      <c r="C9496" s="29" t="s">
        <v>20938</v>
      </c>
      <c r="D9496" s="30" t="s">
        <v>38514</v>
      </c>
      <c r="E9496" s="29" t="s">
        <v>20958</v>
      </c>
      <c r="F9496" s="30" t="s">
        <v>38524</v>
      </c>
    </row>
    <row r="9497" spans="1:6" ht="28.8" hidden="1" x14ac:dyDescent="0.3">
      <c r="A9497" s="29">
        <v>20</v>
      </c>
      <c r="B9497" s="30" t="s">
        <v>37505</v>
      </c>
      <c r="C9497" s="29" t="s">
        <v>20960</v>
      </c>
      <c r="D9497" s="30" t="s">
        <v>38525</v>
      </c>
      <c r="E9497" s="29" t="s">
        <v>20962</v>
      </c>
      <c r="F9497" s="30" t="s">
        <v>38526</v>
      </c>
    </row>
    <row r="9498" spans="1:6" ht="28.8" hidden="1" x14ac:dyDescent="0.3">
      <c r="A9498" s="29">
        <v>20</v>
      </c>
      <c r="B9498" s="30" t="s">
        <v>37505</v>
      </c>
      <c r="C9498" s="29" t="s">
        <v>20960</v>
      </c>
      <c r="D9498" s="30" t="s">
        <v>38525</v>
      </c>
      <c r="E9498" s="29" t="s">
        <v>20964</v>
      </c>
      <c r="F9498" s="30" t="s">
        <v>38527</v>
      </c>
    </row>
    <row r="9499" spans="1:6" ht="43.2" hidden="1" x14ac:dyDescent="0.3">
      <c r="A9499" s="29">
        <v>20</v>
      </c>
      <c r="B9499" s="30" t="s">
        <v>37505</v>
      </c>
      <c r="C9499" s="29" t="s">
        <v>20960</v>
      </c>
      <c r="D9499" s="30" t="s">
        <v>38525</v>
      </c>
      <c r="E9499" s="29" t="s">
        <v>20966</v>
      </c>
      <c r="F9499" s="30" t="s">
        <v>38528</v>
      </c>
    </row>
    <row r="9500" spans="1:6" ht="28.8" hidden="1" x14ac:dyDescent="0.3">
      <c r="A9500" s="29">
        <v>20</v>
      </c>
      <c r="B9500" s="30" t="s">
        <v>37505</v>
      </c>
      <c r="C9500" s="29" t="s">
        <v>20960</v>
      </c>
      <c r="D9500" s="30" t="s">
        <v>38525</v>
      </c>
      <c r="E9500" s="29" t="s">
        <v>20968</v>
      </c>
      <c r="F9500" s="30" t="s">
        <v>38529</v>
      </c>
    </row>
    <row r="9501" spans="1:6" ht="28.8" hidden="1" x14ac:dyDescent="0.3">
      <c r="A9501" s="29">
        <v>20</v>
      </c>
      <c r="B9501" s="30" t="s">
        <v>37505</v>
      </c>
      <c r="C9501" s="29" t="s">
        <v>20960</v>
      </c>
      <c r="D9501" s="30" t="s">
        <v>38525</v>
      </c>
      <c r="E9501" s="29" t="s">
        <v>20970</v>
      </c>
      <c r="F9501" s="30" t="s">
        <v>38530</v>
      </c>
    </row>
    <row r="9502" spans="1:6" ht="28.8" hidden="1" x14ac:dyDescent="0.3">
      <c r="A9502" s="29">
        <v>20</v>
      </c>
      <c r="B9502" s="30" t="s">
        <v>37505</v>
      </c>
      <c r="C9502" s="29" t="s">
        <v>20960</v>
      </c>
      <c r="D9502" s="30" t="s">
        <v>38525</v>
      </c>
      <c r="E9502" s="29" t="s">
        <v>20972</v>
      </c>
      <c r="F9502" s="30" t="s">
        <v>38531</v>
      </c>
    </row>
    <row r="9503" spans="1:6" ht="28.8" hidden="1" x14ac:dyDescent="0.3">
      <c r="A9503" s="29">
        <v>20</v>
      </c>
      <c r="B9503" s="30" t="s">
        <v>37505</v>
      </c>
      <c r="C9503" s="29" t="s">
        <v>20960</v>
      </c>
      <c r="D9503" s="30" t="s">
        <v>38525</v>
      </c>
      <c r="E9503" s="29" t="s">
        <v>20974</v>
      </c>
      <c r="F9503" s="30" t="s">
        <v>38532</v>
      </c>
    </row>
    <row r="9504" spans="1:6" ht="28.8" hidden="1" x14ac:dyDescent="0.3">
      <c r="A9504" s="29">
        <v>20</v>
      </c>
      <c r="B9504" s="30" t="s">
        <v>37505</v>
      </c>
      <c r="C9504" s="29" t="s">
        <v>20960</v>
      </c>
      <c r="D9504" s="30" t="s">
        <v>38525</v>
      </c>
      <c r="E9504" s="29" t="s">
        <v>20976</v>
      </c>
      <c r="F9504" s="30" t="s">
        <v>38533</v>
      </c>
    </row>
    <row r="9505" spans="1:6" ht="28.8" hidden="1" x14ac:dyDescent="0.3">
      <c r="A9505" s="29">
        <v>20</v>
      </c>
      <c r="B9505" s="30" t="s">
        <v>37505</v>
      </c>
      <c r="C9505" s="29" t="s">
        <v>20960</v>
      </c>
      <c r="D9505" s="30" t="s">
        <v>38525</v>
      </c>
      <c r="E9505" s="29" t="s">
        <v>20978</v>
      </c>
      <c r="F9505" s="30" t="s">
        <v>38534</v>
      </c>
    </row>
    <row r="9506" spans="1:6" ht="28.8" hidden="1" x14ac:dyDescent="0.3">
      <c r="A9506" s="29">
        <v>20</v>
      </c>
      <c r="B9506" s="30" t="s">
        <v>37505</v>
      </c>
      <c r="C9506" s="29" t="s">
        <v>20960</v>
      </c>
      <c r="D9506" s="30" t="s">
        <v>38525</v>
      </c>
      <c r="E9506" s="29" t="s">
        <v>20980</v>
      </c>
      <c r="F9506" s="30" t="s">
        <v>38535</v>
      </c>
    </row>
    <row r="9507" spans="1:6" ht="28.8" hidden="1" x14ac:dyDescent="0.3">
      <c r="A9507" s="29">
        <v>20</v>
      </c>
      <c r="B9507" s="30" t="s">
        <v>37505</v>
      </c>
      <c r="C9507" s="29" t="s">
        <v>20982</v>
      </c>
      <c r="D9507" s="30" t="s">
        <v>38536</v>
      </c>
      <c r="E9507" s="29" t="s">
        <v>20984</v>
      </c>
      <c r="F9507" s="30" t="s">
        <v>38537</v>
      </c>
    </row>
    <row r="9508" spans="1:6" ht="28.8" hidden="1" x14ac:dyDescent="0.3">
      <c r="A9508" s="29">
        <v>20</v>
      </c>
      <c r="B9508" s="30" t="s">
        <v>37505</v>
      </c>
      <c r="C9508" s="29" t="s">
        <v>20982</v>
      </c>
      <c r="D9508" s="30" t="s">
        <v>38536</v>
      </c>
      <c r="E9508" s="29" t="s">
        <v>20986</v>
      </c>
      <c r="F9508" s="30" t="s">
        <v>38538</v>
      </c>
    </row>
    <row r="9509" spans="1:6" ht="28.8" hidden="1" x14ac:dyDescent="0.3">
      <c r="A9509" s="29">
        <v>20</v>
      </c>
      <c r="B9509" s="30" t="s">
        <v>37505</v>
      </c>
      <c r="C9509" s="29" t="s">
        <v>20982</v>
      </c>
      <c r="D9509" s="30" t="s">
        <v>38536</v>
      </c>
      <c r="E9509" s="29" t="s">
        <v>20988</v>
      </c>
      <c r="F9509" s="30" t="s">
        <v>38539</v>
      </c>
    </row>
    <row r="9510" spans="1:6" ht="28.8" hidden="1" x14ac:dyDescent="0.3">
      <c r="A9510" s="29">
        <v>20</v>
      </c>
      <c r="B9510" s="30" t="s">
        <v>37505</v>
      </c>
      <c r="C9510" s="29" t="s">
        <v>20982</v>
      </c>
      <c r="D9510" s="30" t="s">
        <v>38536</v>
      </c>
      <c r="E9510" s="29" t="s">
        <v>20990</v>
      </c>
      <c r="F9510" s="30" t="s">
        <v>38540</v>
      </c>
    </row>
    <row r="9511" spans="1:6" ht="28.8" hidden="1" x14ac:dyDescent="0.3">
      <c r="A9511" s="29">
        <v>20</v>
      </c>
      <c r="B9511" s="30" t="s">
        <v>37505</v>
      </c>
      <c r="C9511" s="29" t="s">
        <v>20982</v>
      </c>
      <c r="D9511" s="30" t="s">
        <v>38536</v>
      </c>
      <c r="E9511" s="29" t="s">
        <v>20992</v>
      </c>
      <c r="F9511" s="30" t="s">
        <v>38541</v>
      </c>
    </row>
    <row r="9512" spans="1:6" ht="28.8" hidden="1" x14ac:dyDescent="0.3">
      <c r="A9512" s="29">
        <v>20</v>
      </c>
      <c r="B9512" s="30" t="s">
        <v>37505</v>
      </c>
      <c r="C9512" s="29" t="s">
        <v>20982</v>
      </c>
      <c r="D9512" s="30" t="s">
        <v>38536</v>
      </c>
      <c r="E9512" s="29" t="s">
        <v>20994</v>
      </c>
      <c r="F9512" s="30" t="s">
        <v>38542</v>
      </c>
    </row>
    <row r="9513" spans="1:6" ht="28.8" hidden="1" x14ac:dyDescent="0.3">
      <c r="A9513" s="29">
        <v>20</v>
      </c>
      <c r="B9513" s="30" t="s">
        <v>37505</v>
      </c>
      <c r="C9513" s="29" t="s">
        <v>20982</v>
      </c>
      <c r="D9513" s="30" t="s">
        <v>38536</v>
      </c>
      <c r="E9513" s="29" t="s">
        <v>20996</v>
      </c>
      <c r="F9513" s="30" t="s">
        <v>38543</v>
      </c>
    </row>
    <row r="9514" spans="1:6" ht="28.8" hidden="1" x14ac:dyDescent="0.3">
      <c r="A9514" s="29">
        <v>20</v>
      </c>
      <c r="B9514" s="30" t="s">
        <v>37505</v>
      </c>
      <c r="C9514" s="29" t="s">
        <v>20982</v>
      </c>
      <c r="D9514" s="30" t="s">
        <v>38536</v>
      </c>
      <c r="E9514" s="29" t="s">
        <v>20998</v>
      </c>
      <c r="F9514" s="30" t="s">
        <v>38544</v>
      </c>
    </row>
    <row r="9515" spans="1:6" ht="28.8" hidden="1" x14ac:dyDescent="0.3">
      <c r="A9515" s="29">
        <v>20</v>
      </c>
      <c r="B9515" s="30" t="s">
        <v>37505</v>
      </c>
      <c r="C9515" s="29" t="s">
        <v>20982</v>
      </c>
      <c r="D9515" s="30" t="s">
        <v>38536</v>
      </c>
      <c r="E9515" s="29" t="s">
        <v>21000</v>
      </c>
      <c r="F9515" s="30" t="s">
        <v>38545</v>
      </c>
    </row>
    <row r="9516" spans="1:6" ht="28.8" hidden="1" x14ac:dyDescent="0.3">
      <c r="A9516" s="29">
        <v>20</v>
      </c>
      <c r="B9516" s="30" t="s">
        <v>37505</v>
      </c>
      <c r="C9516" s="29" t="s">
        <v>20982</v>
      </c>
      <c r="D9516" s="30" t="s">
        <v>38536</v>
      </c>
      <c r="E9516" s="29" t="s">
        <v>21002</v>
      </c>
      <c r="F9516" s="30" t="s">
        <v>38546</v>
      </c>
    </row>
    <row r="9517" spans="1:6" ht="28.8" hidden="1" x14ac:dyDescent="0.3">
      <c r="A9517" s="29">
        <v>20</v>
      </c>
      <c r="B9517" s="30" t="s">
        <v>37505</v>
      </c>
      <c r="C9517" s="29" t="s">
        <v>21004</v>
      </c>
      <c r="D9517" s="30" t="s">
        <v>38547</v>
      </c>
      <c r="E9517" s="29" t="s">
        <v>21006</v>
      </c>
      <c r="F9517" s="30" t="s">
        <v>38548</v>
      </c>
    </row>
    <row r="9518" spans="1:6" ht="28.8" hidden="1" x14ac:dyDescent="0.3">
      <c r="A9518" s="29">
        <v>20</v>
      </c>
      <c r="B9518" s="30" t="s">
        <v>37505</v>
      </c>
      <c r="C9518" s="29" t="s">
        <v>21004</v>
      </c>
      <c r="D9518" s="30" t="s">
        <v>38547</v>
      </c>
      <c r="E9518" s="29" t="s">
        <v>21008</v>
      </c>
      <c r="F9518" s="30" t="s">
        <v>38549</v>
      </c>
    </row>
    <row r="9519" spans="1:6" ht="28.8" hidden="1" x14ac:dyDescent="0.3">
      <c r="A9519" s="29">
        <v>20</v>
      </c>
      <c r="B9519" s="30" t="s">
        <v>37505</v>
      </c>
      <c r="C9519" s="29" t="s">
        <v>21004</v>
      </c>
      <c r="D9519" s="30" t="s">
        <v>38547</v>
      </c>
      <c r="E9519" s="29" t="s">
        <v>21010</v>
      </c>
      <c r="F9519" s="30" t="s">
        <v>38550</v>
      </c>
    </row>
    <row r="9520" spans="1:6" ht="28.8" hidden="1" x14ac:dyDescent="0.3">
      <c r="A9520" s="29">
        <v>20</v>
      </c>
      <c r="B9520" s="30" t="s">
        <v>37505</v>
      </c>
      <c r="C9520" s="29" t="s">
        <v>21004</v>
      </c>
      <c r="D9520" s="30" t="s">
        <v>38547</v>
      </c>
      <c r="E9520" s="29" t="s">
        <v>21012</v>
      </c>
      <c r="F9520" s="30" t="s">
        <v>38551</v>
      </c>
    </row>
    <row r="9521" spans="1:6" ht="28.8" hidden="1" x14ac:dyDescent="0.3">
      <c r="A9521" s="29">
        <v>20</v>
      </c>
      <c r="B9521" s="30" t="s">
        <v>37505</v>
      </c>
      <c r="C9521" s="29" t="s">
        <v>21004</v>
      </c>
      <c r="D9521" s="30" t="s">
        <v>38547</v>
      </c>
      <c r="E9521" s="29" t="s">
        <v>21014</v>
      </c>
      <c r="F9521" s="30" t="s">
        <v>38552</v>
      </c>
    </row>
    <row r="9522" spans="1:6" ht="28.8" hidden="1" x14ac:dyDescent="0.3">
      <c r="A9522" s="29">
        <v>20</v>
      </c>
      <c r="B9522" s="30" t="s">
        <v>37505</v>
      </c>
      <c r="C9522" s="29" t="s">
        <v>21004</v>
      </c>
      <c r="D9522" s="30" t="s">
        <v>38547</v>
      </c>
      <c r="E9522" s="29" t="s">
        <v>21016</v>
      </c>
      <c r="F9522" s="30" t="s">
        <v>38553</v>
      </c>
    </row>
    <row r="9523" spans="1:6" ht="28.8" hidden="1" x14ac:dyDescent="0.3">
      <c r="A9523" s="29">
        <v>20</v>
      </c>
      <c r="B9523" s="30" t="s">
        <v>37505</v>
      </c>
      <c r="C9523" s="29" t="s">
        <v>21004</v>
      </c>
      <c r="D9523" s="30" t="s">
        <v>38547</v>
      </c>
      <c r="E9523" s="29" t="s">
        <v>21018</v>
      </c>
      <c r="F9523" s="30" t="s">
        <v>38554</v>
      </c>
    </row>
    <row r="9524" spans="1:6" ht="28.8" hidden="1" x14ac:dyDescent="0.3">
      <c r="A9524" s="29">
        <v>20</v>
      </c>
      <c r="B9524" s="30" t="s">
        <v>37505</v>
      </c>
      <c r="C9524" s="29" t="s">
        <v>21004</v>
      </c>
      <c r="D9524" s="30" t="s">
        <v>38547</v>
      </c>
      <c r="E9524" s="29" t="s">
        <v>21020</v>
      </c>
      <c r="F9524" s="30" t="s">
        <v>38555</v>
      </c>
    </row>
    <row r="9525" spans="1:6" ht="28.8" hidden="1" x14ac:dyDescent="0.3">
      <c r="A9525" s="29">
        <v>20</v>
      </c>
      <c r="B9525" s="30" t="s">
        <v>37505</v>
      </c>
      <c r="C9525" s="29" t="s">
        <v>21004</v>
      </c>
      <c r="D9525" s="30" t="s">
        <v>38547</v>
      </c>
      <c r="E9525" s="29" t="s">
        <v>21022</v>
      </c>
      <c r="F9525" s="30" t="s">
        <v>38556</v>
      </c>
    </row>
    <row r="9526" spans="1:6" ht="28.8" hidden="1" x14ac:dyDescent="0.3">
      <c r="A9526" s="29">
        <v>20</v>
      </c>
      <c r="B9526" s="30" t="s">
        <v>37505</v>
      </c>
      <c r="C9526" s="29" t="s">
        <v>21004</v>
      </c>
      <c r="D9526" s="30" t="s">
        <v>38547</v>
      </c>
      <c r="E9526" s="29" t="s">
        <v>21024</v>
      </c>
      <c r="F9526" s="30" t="s">
        <v>38557</v>
      </c>
    </row>
    <row r="9527" spans="1:6" ht="28.8" hidden="1" x14ac:dyDescent="0.3">
      <c r="A9527" s="29">
        <v>20</v>
      </c>
      <c r="B9527" s="30" t="s">
        <v>37505</v>
      </c>
      <c r="C9527" s="29" t="s">
        <v>21026</v>
      </c>
      <c r="D9527" s="30" t="s">
        <v>38558</v>
      </c>
      <c r="E9527" s="29" t="s">
        <v>21028</v>
      </c>
      <c r="F9527" s="30" t="s">
        <v>38559</v>
      </c>
    </row>
    <row r="9528" spans="1:6" ht="43.2" hidden="1" x14ac:dyDescent="0.3">
      <c r="A9528" s="29">
        <v>20</v>
      </c>
      <c r="B9528" s="30" t="s">
        <v>37505</v>
      </c>
      <c r="C9528" s="29" t="s">
        <v>21026</v>
      </c>
      <c r="D9528" s="30" t="s">
        <v>38558</v>
      </c>
      <c r="E9528" s="29" t="s">
        <v>21030</v>
      </c>
      <c r="F9528" s="30" t="s">
        <v>38560</v>
      </c>
    </row>
    <row r="9529" spans="1:6" ht="43.2" hidden="1" x14ac:dyDescent="0.3">
      <c r="A9529" s="29">
        <v>20</v>
      </c>
      <c r="B9529" s="30" t="s">
        <v>37505</v>
      </c>
      <c r="C9529" s="29" t="s">
        <v>21026</v>
      </c>
      <c r="D9529" s="30" t="s">
        <v>38558</v>
      </c>
      <c r="E9529" s="29" t="s">
        <v>21032</v>
      </c>
      <c r="F9529" s="30" t="s">
        <v>38561</v>
      </c>
    </row>
    <row r="9530" spans="1:6" ht="43.2" hidden="1" x14ac:dyDescent="0.3">
      <c r="A9530" s="29">
        <v>20</v>
      </c>
      <c r="B9530" s="30" t="s">
        <v>37505</v>
      </c>
      <c r="C9530" s="29" t="s">
        <v>21026</v>
      </c>
      <c r="D9530" s="30" t="s">
        <v>38558</v>
      </c>
      <c r="E9530" s="29" t="s">
        <v>21034</v>
      </c>
      <c r="F9530" s="30" t="s">
        <v>38562</v>
      </c>
    </row>
    <row r="9531" spans="1:6" ht="43.2" hidden="1" x14ac:dyDescent="0.3">
      <c r="A9531" s="29">
        <v>20</v>
      </c>
      <c r="B9531" s="30" t="s">
        <v>37505</v>
      </c>
      <c r="C9531" s="29" t="s">
        <v>21026</v>
      </c>
      <c r="D9531" s="30" t="s">
        <v>38558</v>
      </c>
      <c r="E9531" s="29" t="s">
        <v>21036</v>
      </c>
      <c r="F9531" s="30" t="s">
        <v>38563</v>
      </c>
    </row>
    <row r="9532" spans="1:6" ht="43.2" hidden="1" x14ac:dyDescent="0.3">
      <c r="A9532" s="29">
        <v>20</v>
      </c>
      <c r="B9532" s="30" t="s">
        <v>37505</v>
      </c>
      <c r="C9532" s="29" t="s">
        <v>21026</v>
      </c>
      <c r="D9532" s="30" t="s">
        <v>38558</v>
      </c>
      <c r="E9532" s="29" t="s">
        <v>21038</v>
      </c>
      <c r="F9532" s="30" t="s">
        <v>38564</v>
      </c>
    </row>
    <row r="9533" spans="1:6" ht="43.2" hidden="1" x14ac:dyDescent="0.3">
      <c r="A9533" s="29">
        <v>20</v>
      </c>
      <c r="B9533" s="30" t="s">
        <v>37505</v>
      </c>
      <c r="C9533" s="29" t="s">
        <v>21026</v>
      </c>
      <c r="D9533" s="30" t="s">
        <v>38558</v>
      </c>
      <c r="E9533" s="29" t="s">
        <v>21040</v>
      </c>
      <c r="F9533" s="30" t="s">
        <v>38565</v>
      </c>
    </row>
    <row r="9534" spans="1:6" ht="28.8" hidden="1" x14ac:dyDescent="0.3">
      <c r="A9534" s="29">
        <v>20</v>
      </c>
      <c r="B9534" s="30" t="s">
        <v>37505</v>
      </c>
      <c r="C9534" s="29" t="s">
        <v>21026</v>
      </c>
      <c r="D9534" s="30" t="s">
        <v>38558</v>
      </c>
      <c r="E9534" s="29" t="s">
        <v>21042</v>
      </c>
      <c r="F9534" s="30" t="s">
        <v>38566</v>
      </c>
    </row>
    <row r="9535" spans="1:6" ht="43.2" hidden="1" x14ac:dyDescent="0.3">
      <c r="A9535" s="29">
        <v>20</v>
      </c>
      <c r="B9535" s="30" t="s">
        <v>37505</v>
      </c>
      <c r="C9535" s="29" t="s">
        <v>21026</v>
      </c>
      <c r="D9535" s="30" t="s">
        <v>38558</v>
      </c>
      <c r="E9535" s="29" t="s">
        <v>21044</v>
      </c>
      <c r="F9535" s="30" t="s">
        <v>38567</v>
      </c>
    </row>
    <row r="9536" spans="1:6" ht="43.2" hidden="1" x14ac:dyDescent="0.3">
      <c r="A9536" s="29">
        <v>20</v>
      </c>
      <c r="B9536" s="30" t="s">
        <v>37505</v>
      </c>
      <c r="C9536" s="29" t="s">
        <v>21026</v>
      </c>
      <c r="D9536" s="30" t="s">
        <v>38558</v>
      </c>
      <c r="E9536" s="29" t="s">
        <v>21046</v>
      </c>
      <c r="F9536" s="30" t="s">
        <v>38568</v>
      </c>
    </row>
    <row r="9537" spans="1:6" ht="28.8" hidden="1" x14ac:dyDescent="0.3">
      <c r="A9537" s="29">
        <v>20</v>
      </c>
      <c r="B9537" s="30" t="s">
        <v>37505</v>
      </c>
      <c r="C9537" s="29" t="s">
        <v>21048</v>
      </c>
      <c r="D9537" s="30" t="s">
        <v>38569</v>
      </c>
      <c r="E9537" s="29" t="s">
        <v>21050</v>
      </c>
      <c r="F9537" s="30" t="s">
        <v>38570</v>
      </c>
    </row>
    <row r="9538" spans="1:6" ht="28.8" hidden="1" x14ac:dyDescent="0.3">
      <c r="A9538" s="29">
        <v>20</v>
      </c>
      <c r="B9538" s="30" t="s">
        <v>37505</v>
      </c>
      <c r="C9538" s="29" t="s">
        <v>21048</v>
      </c>
      <c r="D9538" s="30" t="s">
        <v>38569</v>
      </c>
      <c r="E9538" s="29" t="s">
        <v>21052</v>
      </c>
      <c r="F9538" s="30" t="s">
        <v>38571</v>
      </c>
    </row>
    <row r="9539" spans="1:6" ht="28.8" hidden="1" x14ac:dyDescent="0.3">
      <c r="A9539" s="29">
        <v>20</v>
      </c>
      <c r="B9539" s="30" t="s">
        <v>37505</v>
      </c>
      <c r="C9539" s="29" t="s">
        <v>21048</v>
      </c>
      <c r="D9539" s="30" t="s">
        <v>38569</v>
      </c>
      <c r="E9539" s="29" t="s">
        <v>21054</v>
      </c>
      <c r="F9539" s="30" t="s">
        <v>38572</v>
      </c>
    </row>
    <row r="9540" spans="1:6" ht="28.8" hidden="1" x14ac:dyDescent="0.3">
      <c r="A9540" s="29">
        <v>20</v>
      </c>
      <c r="B9540" s="30" t="s">
        <v>37505</v>
      </c>
      <c r="C9540" s="29" t="s">
        <v>21048</v>
      </c>
      <c r="D9540" s="30" t="s">
        <v>38569</v>
      </c>
      <c r="E9540" s="29" t="s">
        <v>21056</v>
      </c>
      <c r="F9540" s="30" t="s">
        <v>38573</v>
      </c>
    </row>
    <row r="9541" spans="1:6" ht="28.8" hidden="1" x14ac:dyDescent="0.3">
      <c r="A9541" s="29">
        <v>20</v>
      </c>
      <c r="B9541" s="30" t="s">
        <v>37505</v>
      </c>
      <c r="C9541" s="29" t="s">
        <v>21048</v>
      </c>
      <c r="D9541" s="30" t="s">
        <v>38569</v>
      </c>
      <c r="E9541" s="29" t="s">
        <v>21058</v>
      </c>
      <c r="F9541" s="30" t="s">
        <v>38574</v>
      </c>
    </row>
    <row r="9542" spans="1:6" ht="28.8" hidden="1" x14ac:dyDescent="0.3">
      <c r="A9542" s="29">
        <v>20</v>
      </c>
      <c r="B9542" s="30" t="s">
        <v>37505</v>
      </c>
      <c r="C9542" s="29" t="s">
        <v>21048</v>
      </c>
      <c r="D9542" s="30" t="s">
        <v>38569</v>
      </c>
      <c r="E9542" s="29" t="s">
        <v>21060</v>
      </c>
      <c r="F9542" s="30" t="s">
        <v>38575</v>
      </c>
    </row>
    <row r="9543" spans="1:6" ht="28.8" hidden="1" x14ac:dyDescent="0.3">
      <c r="A9543" s="29">
        <v>20</v>
      </c>
      <c r="B9543" s="30" t="s">
        <v>37505</v>
      </c>
      <c r="C9543" s="29" t="s">
        <v>21048</v>
      </c>
      <c r="D9543" s="30" t="s">
        <v>38569</v>
      </c>
      <c r="E9543" s="29" t="s">
        <v>21062</v>
      </c>
      <c r="F9543" s="30" t="s">
        <v>38576</v>
      </c>
    </row>
    <row r="9544" spans="1:6" ht="28.8" hidden="1" x14ac:dyDescent="0.3">
      <c r="A9544" s="29">
        <v>20</v>
      </c>
      <c r="B9544" s="30" t="s">
        <v>37505</v>
      </c>
      <c r="C9544" s="29" t="s">
        <v>21048</v>
      </c>
      <c r="D9544" s="30" t="s">
        <v>38569</v>
      </c>
      <c r="E9544" s="29" t="s">
        <v>21064</v>
      </c>
      <c r="F9544" s="30" t="s">
        <v>38577</v>
      </c>
    </row>
    <row r="9545" spans="1:6" ht="28.8" hidden="1" x14ac:dyDescent="0.3">
      <c r="A9545" s="29">
        <v>20</v>
      </c>
      <c r="B9545" s="30" t="s">
        <v>37505</v>
      </c>
      <c r="C9545" s="29" t="s">
        <v>21048</v>
      </c>
      <c r="D9545" s="30" t="s">
        <v>38569</v>
      </c>
      <c r="E9545" s="29" t="s">
        <v>21066</v>
      </c>
      <c r="F9545" s="30" t="s">
        <v>38578</v>
      </c>
    </row>
    <row r="9546" spans="1:6" ht="28.8" hidden="1" x14ac:dyDescent="0.3">
      <c r="A9546" s="29">
        <v>20</v>
      </c>
      <c r="B9546" s="30" t="s">
        <v>37505</v>
      </c>
      <c r="C9546" s="29" t="s">
        <v>21048</v>
      </c>
      <c r="D9546" s="30" t="s">
        <v>38569</v>
      </c>
      <c r="E9546" s="29" t="s">
        <v>21068</v>
      </c>
      <c r="F9546" s="30" t="s">
        <v>38579</v>
      </c>
    </row>
    <row r="9547" spans="1:6" ht="28.8" hidden="1" x14ac:dyDescent="0.3">
      <c r="A9547" s="29">
        <v>20</v>
      </c>
      <c r="B9547" s="30" t="s">
        <v>37505</v>
      </c>
      <c r="C9547" s="29" t="s">
        <v>21070</v>
      </c>
      <c r="D9547" s="30" t="s">
        <v>38580</v>
      </c>
      <c r="E9547" s="29" t="s">
        <v>21072</v>
      </c>
      <c r="F9547" s="30" t="s">
        <v>38581</v>
      </c>
    </row>
    <row r="9548" spans="1:6" ht="28.8" hidden="1" x14ac:dyDescent="0.3">
      <c r="A9548" s="29">
        <v>20</v>
      </c>
      <c r="B9548" s="30" t="s">
        <v>37505</v>
      </c>
      <c r="C9548" s="29" t="s">
        <v>21070</v>
      </c>
      <c r="D9548" s="30" t="s">
        <v>38580</v>
      </c>
      <c r="E9548" s="29" t="s">
        <v>21074</v>
      </c>
      <c r="F9548" s="30" t="s">
        <v>38582</v>
      </c>
    </row>
    <row r="9549" spans="1:6" ht="28.8" hidden="1" x14ac:dyDescent="0.3">
      <c r="A9549" s="29">
        <v>20</v>
      </c>
      <c r="B9549" s="30" t="s">
        <v>37505</v>
      </c>
      <c r="C9549" s="29" t="s">
        <v>21070</v>
      </c>
      <c r="D9549" s="30" t="s">
        <v>38580</v>
      </c>
      <c r="E9549" s="29" t="s">
        <v>21076</v>
      </c>
      <c r="F9549" s="30" t="s">
        <v>38583</v>
      </c>
    </row>
    <row r="9550" spans="1:6" ht="28.8" hidden="1" x14ac:dyDescent="0.3">
      <c r="A9550" s="29">
        <v>20</v>
      </c>
      <c r="B9550" s="30" t="s">
        <v>37505</v>
      </c>
      <c r="C9550" s="29" t="s">
        <v>21070</v>
      </c>
      <c r="D9550" s="30" t="s">
        <v>38580</v>
      </c>
      <c r="E9550" s="29" t="s">
        <v>21078</v>
      </c>
      <c r="F9550" s="30" t="s">
        <v>38584</v>
      </c>
    </row>
    <row r="9551" spans="1:6" ht="28.8" hidden="1" x14ac:dyDescent="0.3">
      <c r="A9551" s="29">
        <v>20</v>
      </c>
      <c r="B9551" s="30" t="s">
        <v>37505</v>
      </c>
      <c r="C9551" s="29" t="s">
        <v>21070</v>
      </c>
      <c r="D9551" s="30" t="s">
        <v>38580</v>
      </c>
      <c r="E9551" s="29" t="s">
        <v>21080</v>
      </c>
      <c r="F9551" s="30" t="s">
        <v>38585</v>
      </c>
    </row>
    <row r="9552" spans="1:6" ht="28.8" hidden="1" x14ac:dyDescent="0.3">
      <c r="A9552" s="29">
        <v>20</v>
      </c>
      <c r="B9552" s="30" t="s">
        <v>37505</v>
      </c>
      <c r="C9552" s="29" t="s">
        <v>21070</v>
      </c>
      <c r="D9552" s="30" t="s">
        <v>38580</v>
      </c>
      <c r="E9552" s="29" t="s">
        <v>21082</v>
      </c>
      <c r="F9552" s="30" t="s">
        <v>38586</v>
      </c>
    </row>
    <row r="9553" spans="1:6" ht="28.8" hidden="1" x14ac:dyDescent="0.3">
      <c r="A9553" s="29">
        <v>20</v>
      </c>
      <c r="B9553" s="30" t="s">
        <v>37505</v>
      </c>
      <c r="C9553" s="29" t="s">
        <v>21070</v>
      </c>
      <c r="D9553" s="30" t="s">
        <v>38580</v>
      </c>
      <c r="E9553" s="29" t="s">
        <v>21084</v>
      </c>
      <c r="F9553" s="30" t="s">
        <v>38587</v>
      </c>
    </row>
    <row r="9554" spans="1:6" ht="28.8" hidden="1" x14ac:dyDescent="0.3">
      <c r="A9554" s="29">
        <v>20</v>
      </c>
      <c r="B9554" s="30" t="s">
        <v>37505</v>
      </c>
      <c r="C9554" s="29" t="s">
        <v>21070</v>
      </c>
      <c r="D9554" s="30" t="s">
        <v>38580</v>
      </c>
      <c r="E9554" s="29" t="s">
        <v>21086</v>
      </c>
      <c r="F9554" s="30" t="s">
        <v>38588</v>
      </c>
    </row>
    <row r="9555" spans="1:6" ht="28.8" hidden="1" x14ac:dyDescent="0.3">
      <c r="A9555" s="29">
        <v>20</v>
      </c>
      <c r="B9555" s="30" t="s">
        <v>37505</v>
      </c>
      <c r="C9555" s="29" t="s">
        <v>21070</v>
      </c>
      <c r="D9555" s="30" t="s">
        <v>38580</v>
      </c>
      <c r="E9555" s="29" t="s">
        <v>21088</v>
      </c>
      <c r="F9555" s="30" t="s">
        <v>38589</v>
      </c>
    </row>
    <row r="9556" spans="1:6" ht="28.8" hidden="1" x14ac:dyDescent="0.3">
      <c r="A9556" s="29">
        <v>20</v>
      </c>
      <c r="B9556" s="30" t="s">
        <v>37505</v>
      </c>
      <c r="C9556" s="29" t="s">
        <v>21070</v>
      </c>
      <c r="D9556" s="30" t="s">
        <v>38580</v>
      </c>
      <c r="E9556" s="29" t="s">
        <v>21090</v>
      </c>
      <c r="F9556" s="30" t="s">
        <v>38590</v>
      </c>
    </row>
    <row r="9557" spans="1:6" ht="28.8" hidden="1" x14ac:dyDescent="0.3">
      <c r="A9557" s="29">
        <v>20</v>
      </c>
      <c r="B9557" s="30" t="s">
        <v>37505</v>
      </c>
      <c r="C9557" s="29" t="s">
        <v>21092</v>
      </c>
      <c r="D9557" s="30" t="s">
        <v>38591</v>
      </c>
      <c r="E9557" s="29" t="s">
        <v>21094</v>
      </c>
      <c r="F9557" s="30" t="s">
        <v>38592</v>
      </c>
    </row>
    <row r="9558" spans="1:6" ht="28.8" hidden="1" x14ac:dyDescent="0.3">
      <c r="A9558" s="29">
        <v>20</v>
      </c>
      <c r="B9558" s="30" t="s">
        <v>37505</v>
      </c>
      <c r="C9558" s="29" t="s">
        <v>21092</v>
      </c>
      <c r="D9558" s="30" t="s">
        <v>38591</v>
      </c>
      <c r="E9558" s="29" t="s">
        <v>21096</v>
      </c>
      <c r="F9558" s="30" t="s">
        <v>38593</v>
      </c>
    </row>
    <row r="9559" spans="1:6" ht="28.8" hidden="1" x14ac:dyDescent="0.3">
      <c r="A9559" s="29">
        <v>20</v>
      </c>
      <c r="B9559" s="30" t="s">
        <v>37505</v>
      </c>
      <c r="C9559" s="29" t="s">
        <v>21092</v>
      </c>
      <c r="D9559" s="30" t="s">
        <v>38591</v>
      </c>
      <c r="E9559" s="29" t="s">
        <v>21098</v>
      </c>
      <c r="F9559" s="30" t="s">
        <v>38594</v>
      </c>
    </row>
    <row r="9560" spans="1:6" ht="28.8" hidden="1" x14ac:dyDescent="0.3">
      <c r="A9560" s="29">
        <v>20</v>
      </c>
      <c r="B9560" s="30" t="s">
        <v>37505</v>
      </c>
      <c r="C9560" s="29" t="s">
        <v>21092</v>
      </c>
      <c r="D9560" s="30" t="s">
        <v>38591</v>
      </c>
      <c r="E9560" s="29" t="s">
        <v>21100</v>
      </c>
      <c r="F9560" s="30" t="s">
        <v>38595</v>
      </c>
    </row>
    <row r="9561" spans="1:6" ht="28.8" hidden="1" x14ac:dyDescent="0.3">
      <c r="A9561" s="29">
        <v>20</v>
      </c>
      <c r="B9561" s="30" t="s">
        <v>37505</v>
      </c>
      <c r="C9561" s="29" t="s">
        <v>21092</v>
      </c>
      <c r="D9561" s="30" t="s">
        <v>38591</v>
      </c>
      <c r="E9561" s="29" t="s">
        <v>21102</v>
      </c>
      <c r="F9561" s="30" t="s">
        <v>38596</v>
      </c>
    </row>
    <row r="9562" spans="1:6" ht="28.8" hidden="1" x14ac:dyDescent="0.3">
      <c r="A9562" s="29">
        <v>20</v>
      </c>
      <c r="B9562" s="30" t="s">
        <v>37505</v>
      </c>
      <c r="C9562" s="29" t="s">
        <v>21092</v>
      </c>
      <c r="D9562" s="30" t="s">
        <v>38591</v>
      </c>
      <c r="E9562" s="29" t="s">
        <v>21104</v>
      </c>
      <c r="F9562" s="30" t="s">
        <v>38597</v>
      </c>
    </row>
    <row r="9563" spans="1:6" ht="28.8" hidden="1" x14ac:dyDescent="0.3">
      <c r="A9563" s="29">
        <v>20</v>
      </c>
      <c r="B9563" s="30" t="s">
        <v>37505</v>
      </c>
      <c r="C9563" s="29" t="s">
        <v>21092</v>
      </c>
      <c r="D9563" s="30" t="s">
        <v>38591</v>
      </c>
      <c r="E9563" s="29" t="s">
        <v>21106</v>
      </c>
      <c r="F9563" s="30" t="s">
        <v>38598</v>
      </c>
    </row>
    <row r="9564" spans="1:6" ht="28.8" hidden="1" x14ac:dyDescent="0.3">
      <c r="A9564" s="29">
        <v>20</v>
      </c>
      <c r="B9564" s="30" t="s">
        <v>37505</v>
      </c>
      <c r="C9564" s="29" t="s">
        <v>21092</v>
      </c>
      <c r="D9564" s="30" t="s">
        <v>38591</v>
      </c>
      <c r="E9564" s="29" t="s">
        <v>21108</v>
      </c>
      <c r="F9564" s="30" t="s">
        <v>38599</v>
      </c>
    </row>
    <row r="9565" spans="1:6" ht="28.8" hidden="1" x14ac:dyDescent="0.3">
      <c r="A9565" s="29">
        <v>20</v>
      </c>
      <c r="B9565" s="30" t="s">
        <v>37505</v>
      </c>
      <c r="C9565" s="29" t="s">
        <v>21092</v>
      </c>
      <c r="D9565" s="30" t="s">
        <v>38591</v>
      </c>
      <c r="E9565" s="29" t="s">
        <v>21110</v>
      </c>
      <c r="F9565" s="30" t="s">
        <v>38600</v>
      </c>
    </row>
    <row r="9566" spans="1:6" ht="28.8" hidden="1" x14ac:dyDescent="0.3">
      <c r="A9566" s="29">
        <v>20</v>
      </c>
      <c r="B9566" s="30" t="s">
        <v>37505</v>
      </c>
      <c r="C9566" s="29" t="s">
        <v>21092</v>
      </c>
      <c r="D9566" s="30" t="s">
        <v>38591</v>
      </c>
      <c r="E9566" s="29" t="s">
        <v>21112</v>
      </c>
      <c r="F9566" s="30" t="s">
        <v>38601</v>
      </c>
    </row>
    <row r="9567" spans="1:6" ht="28.8" hidden="1" x14ac:dyDescent="0.3">
      <c r="A9567" s="29">
        <v>20</v>
      </c>
      <c r="B9567" s="30" t="s">
        <v>37505</v>
      </c>
      <c r="C9567" s="29" t="s">
        <v>21114</v>
      </c>
      <c r="D9567" s="30" t="s">
        <v>38602</v>
      </c>
      <c r="E9567" s="29" t="s">
        <v>21116</v>
      </c>
      <c r="F9567" s="30" t="s">
        <v>38603</v>
      </c>
    </row>
    <row r="9568" spans="1:6" ht="28.8" hidden="1" x14ac:dyDescent="0.3">
      <c r="A9568" s="29">
        <v>20</v>
      </c>
      <c r="B9568" s="30" t="s">
        <v>37505</v>
      </c>
      <c r="C9568" s="29" t="s">
        <v>21114</v>
      </c>
      <c r="D9568" s="30" t="s">
        <v>38602</v>
      </c>
      <c r="E9568" s="29" t="s">
        <v>21118</v>
      </c>
      <c r="F9568" s="30" t="s">
        <v>38604</v>
      </c>
    </row>
    <row r="9569" spans="1:6" ht="43.2" hidden="1" x14ac:dyDescent="0.3">
      <c r="A9569" s="29">
        <v>20</v>
      </c>
      <c r="B9569" s="30" t="s">
        <v>37505</v>
      </c>
      <c r="C9569" s="29" t="s">
        <v>21114</v>
      </c>
      <c r="D9569" s="30" t="s">
        <v>38602</v>
      </c>
      <c r="E9569" s="29" t="s">
        <v>21120</v>
      </c>
      <c r="F9569" s="30" t="s">
        <v>38605</v>
      </c>
    </row>
    <row r="9570" spans="1:6" ht="28.8" hidden="1" x14ac:dyDescent="0.3">
      <c r="A9570" s="29">
        <v>20</v>
      </c>
      <c r="B9570" s="30" t="s">
        <v>37505</v>
      </c>
      <c r="C9570" s="29" t="s">
        <v>21114</v>
      </c>
      <c r="D9570" s="30" t="s">
        <v>38602</v>
      </c>
      <c r="E9570" s="29" t="s">
        <v>21122</v>
      </c>
      <c r="F9570" s="30" t="s">
        <v>38606</v>
      </c>
    </row>
    <row r="9571" spans="1:6" ht="28.8" hidden="1" x14ac:dyDescent="0.3">
      <c r="A9571" s="29">
        <v>20</v>
      </c>
      <c r="B9571" s="30" t="s">
        <v>37505</v>
      </c>
      <c r="C9571" s="29" t="s">
        <v>21114</v>
      </c>
      <c r="D9571" s="30" t="s">
        <v>38602</v>
      </c>
      <c r="E9571" s="29" t="s">
        <v>21124</v>
      </c>
      <c r="F9571" s="30" t="s">
        <v>38607</v>
      </c>
    </row>
    <row r="9572" spans="1:6" ht="28.8" hidden="1" x14ac:dyDescent="0.3">
      <c r="A9572" s="29">
        <v>20</v>
      </c>
      <c r="B9572" s="30" t="s">
        <v>37505</v>
      </c>
      <c r="C9572" s="29" t="s">
        <v>21114</v>
      </c>
      <c r="D9572" s="30" t="s">
        <v>38602</v>
      </c>
      <c r="E9572" s="29" t="s">
        <v>21126</v>
      </c>
      <c r="F9572" s="30" t="s">
        <v>38608</v>
      </c>
    </row>
    <row r="9573" spans="1:6" ht="28.8" hidden="1" x14ac:dyDescent="0.3">
      <c r="A9573" s="29">
        <v>20</v>
      </c>
      <c r="B9573" s="30" t="s">
        <v>37505</v>
      </c>
      <c r="C9573" s="29" t="s">
        <v>21114</v>
      </c>
      <c r="D9573" s="30" t="s">
        <v>38602</v>
      </c>
      <c r="E9573" s="29" t="s">
        <v>21128</v>
      </c>
      <c r="F9573" s="30" t="s">
        <v>38609</v>
      </c>
    </row>
    <row r="9574" spans="1:6" ht="28.8" hidden="1" x14ac:dyDescent="0.3">
      <c r="A9574" s="29">
        <v>20</v>
      </c>
      <c r="B9574" s="30" t="s">
        <v>37505</v>
      </c>
      <c r="C9574" s="29" t="s">
        <v>21114</v>
      </c>
      <c r="D9574" s="30" t="s">
        <v>38602</v>
      </c>
      <c r="E9574" s="29" t="s">
        <v>21130</v>
      </c>
      <c r="F9574" s="30" t="s">
        <v>38610</v>
      </c>
    </row>
    <row r="9575" spans="1:6" ht="28.8" hidden="1" x14ac:dyDescent="0.3">
      <c r="A9575" s="29">
        <v>20</v>
      </c>
      <c r="B9575" s="30" t="s">
        <v>37505</v>
      </c>
      <c r="C9575" s="29" t="s">
        <v>21114</v>
      </c>
      <c r="D9575" s="30" t="s">
        <v>38602</v>
      </c>
      <c r="E9575" s="29" t="s">
        <v>21132</v>
      </c>
      <c r="F9575" s="30" t="s">
        <v>38611</v>
      </c>
    </row>
    <row r="9576" spans="1:6" ht="28.8" hidden="1" x14ac:dyDescent="0.3">
      <c r="A9576" s="29">
        <v>20</v>
      </c>
      <c r="B9576" s="30" t="s">
        <v>37505</v>
      </c>
      <c r="C9576" s="29" t="s">
        <v>21114</v>
      </c>
      <c r="D9576" s="30" t="s">
        <v>38602</v>
      </c>
      <c r="E9576" s="29" t="s">
        <v>21134</v>
      </c>
      <c r="F9576" s="30" t="s">
        <v>38612</v>
      </c>
    </row>
    <row r="9577" spans="1:6" ht="28.8" hidden="1" x14ac:dyDescent="0.3">
      <c r="A9577" s="29">
        <v>20</v>
      </c>
      <c r="B9577" s="30" t="s">
        <v>37505</v>
      </c>
      <c r="C9577" s="29" t="s">
        <v>21136</v>
      </c>
      <c r="D9577" s="30" t="s">
        <v>38613</v>
      </c>
      <c r="E9577" s="29" t="s">
        <v>21138</v>
      </c>
      <c r="F9577" s="30" t="s">
        <v>38614</v>
      </c>
    </row>
    <row r="9578" spans="1:6" ht="28.8" hidden="1" x14ac:dyDescent="0.3">
      <c r="A9578" s="29">
        <v>20</v>
      </c>
      <c r="B9578" s="30" t="s">
        <v>37505</v>
      </c>
      <c r="C9578" s="29" t="s">
        <v>21136</v>
      </c>
      <c r="D9578" s="30" t="s">
        <v>38613</v>
      </c>
      <c r="E9578" s="29" t="s">
        <v>21140</v>
      </c>
      <c r="F9578" s="30" t="s">
        <v>38615</v>
      </c>
    </row>
    <row r="9579" spans="1:6" ht="43.2" hidden="1" x14ac:dyDescent="0.3">
      <c r="A9579" s="29">
        <v>20</v>
      </c>
      <c r="B9579" s="30" t="s">
        <v>37505</v>
      </c>
      <c r="C9579" s="29" t="s">
        <v>21136</v>
      </c>
      <c r="D9579" s="30" t="s">
        <v>38613</v>
      </c>
      <c r="E9579" s="29" t="s">
        <v>21142</v>
      </c>
      <c r="F9579" s="30" t="s">
        <v>38616</v>
      </c>
    </row>
    <row r="9580" spans="1:6" ht="28.8" hidden="1" x14ac:dyDescent="0.3">
      <c r="A9580" s="29">
        <v>20</v>
      </c>
      <c r="B9580" s="30" t="s">
        <v>37505</v>
      </c>
      <c r="C9580" s="29" t="s">
        <v>21136</v>
      </c>
      <c r="D9580" s="30" t="s">
        <v>38613</v>
      </c>
      <c r="E9580" s="29" t="s">
        <v>21144</v>
      </c>
      <c r="F9580" s="30" t="s">
        <v>38617</v>
      </c>
    </row>
    <row r="9581" spans="1:6" ht="28.8" hidden="1" x14ac:dyDescent="0.3">
      <c r="A9581" s="29">
        <v>20</v>
      </c>
      <c r="B9581" s="30" t="s">
        <v>37505</v>
      </c>
      <c r="C9581" s="29" t="s">
        <v>21136</v>
      </c>
      <c r="D9581" s="30" t="s">
        <v>38613</v>
      </c>
      <c r="E9581" s="29" t="s">
        <v>21146</v>
      </c>
      <c r="F9581" s="30" t="s">
        <v>38618</v>
      </c>
    </row>
    <row r="9582" spans="1:6" ht="28.8" hidden="1" x14ac:dyDescent="0.3">
      <c r="A9582" s="29">
        <v>20</v>
      </c>
      <c r="B9582" s="30" t="s">
        <v>37505</v>
      </c>
      <c r="C9582" s="29" t="s">
        <v>21136</v>
      </c>
      <c r="D9582" s="30" t="s">
        <v>38613</v>
      </c>
      <c r="E9582" s="29" t="s">
        <v>21148</v>
      </c>
      <c r="F9582" s="30" t="s">
        <v>38619</v>
      </c>
    </row>
    <row r="9583" spans="1:6" ht="28.8" hidden="1" x14ac:dyDescent="0.3">
      <c r="A9583" s="29">
        <v>20</v>
      </c>
      <c r="B9583" s="30" t="s">
        <v>37505</v>
      </c>
      <c r="C9583" s="29" t="s">
        <v>21136</v>
      </c>
      <c r="D9583" s="30" t="s">
        <v>38613</v>
      </c>
      <c r="E9583" s="29" t="s">
        <v>21150</v>
      </c>
      <c r="F9583" s="30" t="s">
        <v>38620</v>
      </c>
    </row>
    <row r="9584" spans="1:6" ht="28.8" hidden="1" x14ac:dyDescent="0.3">
      <c r="A9584" s="29">
        <v>20</v>
      </c>
      <c r="B9584" s="30" t="s">
        <v>37505</v>
      </c>
      <c r="C9584" s="29" t="s">
        <v>21136</v>
      </c>
      <c r="D9584" s="30" t="s">
        <v>38613</v>
      </c>
      <c r="E9584" s="29" t="s">
        <v>21152</v>
      </c>
      <c r="F9584" s="30" t="s">
        <v>38621</v>
      </c>
    </row>
    <row r="9585" spans="1:6" ht="28.8" hidden="1" x14ac:dyDescent="0.3">
      <c r="A9585" s="29">
        <v>20</v>
      </c>
      <c r="B9585" s="30" t="s">
        <v>37505</v>
      </c>
      <c r="C9585" s="29" t="s">
        <v>21136</v>
      </c>
      <c r="D9585" s="30" t="s">
        <v>38613</v>
      </c>
      <c r="E9585" s="29" t="s">
        <v>21154</v>
      </c>
      <c r="F9585" s="30" t="s">
        <v>38622</v>
      </c>
    </row>
    <row r="9586" spans="1:6" ht="28.8" hidden="1" x14ac:dyDescent="0.3">
      <c r="A9586" s="29">
        <v>20</v>
      </c>
      <c r="B9586" s="30" t="s">
        <v>37505</v>
      </c>
      <c r="C9586" s="29" t="s">
        <v>21136</v>
      </c>
      <c r="D9586" s="30" t="s">
        <v>38613</v>
      </c>
      <c r="E9586" s="29" t="s">
        <v>21156</v>
      </c>
      <c r="F9586" s="30" t="s">
        <v>38623</v>
      </c>
    </row>
    <row r="9587" spans="1:6" ht="28.8" hidden="1" x14ac:dyDescent="0.3">
      <c r="A9587" s="29">
        <v>20</v>
      </c>
      <c r="B9587" s="30" t="s">
        <v>37505</v>
      </c>
      <c r="C9587" s="29" t="s">
        <v>21158</v>
      </c>
      <c r="D9587" s="30" t="s">
        <v>38624</v>
      </c>
      <c r="E9587" s="29" t="s">
        <v>21160</v>
      </c>
      <c r="F9587" s="30" t="s">
        <v>38625</v>
      </c>
    </row>
    <row r="9588" spans="1:6" ht="28.8" hidden="1" x14ac:dyDescent="0.3">
      <c r="A9588" s="29">
        <v>20</v>
      </c>
      <c r="B9588" s="30" t="s">
        <v>37505</v>
      </c>
      <c r="C9588" s="29" t="s">
        <v>21158</v>
      </c>
      <c r="D9588" s="30" t="s">
        <v>38624</v>
      </c>
      <c r="E9588" s="29" t="s">
        <v>21162</v>
      </c>
      <c r="F9588" s="30" t="s">
        <v>38626</v>
      </c>
    </row>
    <row r="9589" spans="1:6" ht="28.8" hidden="1" x14ac:dyDescent="0.3">
      <c r="A9589" s="29">
        <v>20</v>
      </c>
      <c r="B9589" s="30" t="s">
        <v>37505</v>
      </c>
      <c r="C9589" s="29" t="s">
        <v>21158</v>
      </c>
      <c r="D9589" s="30" t="s">
        <v>38624</v>
      </c>
      <c r="E9589" s="29" t="s">
        <v>21164</v>
      </c>
      <c r="F9589" s="30" t="s">
        <v>38627</v>
      </c>
    </row>
    <row r="9590" spans="1:6" ht="28.8" hidden="1" x14ac:dyDescent="0.3">
      <c r="A9590" s="29">
        <v>20</v>
      </c>
      <c r="B9590" s="30" t="s">
        <v>37505</v>
      </c>
      <c r="C9590" s="29" t="s">
        <v>21158</v>
      </c>
      <c r="D9590" s="30" t="s">
        <v>38624</v>
      </c>
      <c r="E9590" s="29" t="s">
        <v>21166</v>
      </c>
      <c r="F9590" s="30" t="s">
        <v>38628</v>
      </c>
    </row>
    <row r="9591" spans="1:6" ht="28.8" hidden="1" x14ac:dyDescent="0.3">
      <c r="A9591" s="29">
        <v>20</v>
      </c>
      <c r="B9591" s="30" t="s">
        <v>37505</v>
      </c>
      <c r="C9591" s="29" t="s">
        <v>21158</v>
      </c>
      <c r="D9591" s="30" t="s">
        <v>38624</v>
      </c>
      <c r="E9591" s="29" t="s">
        <v>21168</v>
      </c>
      <c r="F9591" s="30" t="s">
        <v>38629</v>
      </c>
    </row>
    <row r="9592" spans="1:6" ht="28.8" hidden="1" x14ac:dyDescent="0.3">
      <c r="A9592" s="29">
        <v>20</v>
      </c>
      <c r="B9592" s="30" t="s">
        <v>37505</v>
      </c>
      <c r="C9592" s="29" t="s">
        <v>21158</v>
      </c>
      <c r="D9592" s="30" t="s">
        <v>38624</v>
      </c>
      <c r="E9592" s="29" t="s">
        <v>21170</v>
      </c>
      <c r="F9592" s="30" t="s">
        <v>38630</v>
      </c>
    </row>
    <row r="9593" spans="1:6" ht="28.8" hidden="1" x14ac:dyDescent="0.3">
      <c r="A9593" s="29">
        <v>20</v>
      </c>
      <c r="B9593" s="30" t="s">
        <v>37505</v>
      </c>
      <c r="C9593" s="29" t="s">
        <v>21158</v>
      </c>
      <c r="D9593" s="30" t="s">
        <v>38624</v>
      </c>
      <c r="E9593" s="29" t="s">
        <v>21172</v>
      </c>
      <c r="F9593" s="30" t="s">
        <v>38631</v>
      </c>
    </row>
    <row r="9594" spans="1:6" ht="28.8" hidden="1" x14ac:dyDescent="0.3">
      <c r="A9594" s="29">
        <v>20</v>
      </c>
      <c r="B9594" s="30" t="s">
        <v>37505</v>
      </c>
      <c r="C9594" s="29" t="s">
        <v>21158</v>
      </c>
      <c r="D9594" s="30" t="s">
        <v>38624</v>
      </c>
      <c r="E9594" s="29" t="s">
        <v>21174</v>
      </c>
      <c r="F9594" s="30" t="s">
        <v>38632</v>
      </c>
    </row>
    <row r="9595" spans="1:6" ht="28.8" hidden="1" x14ac:dyDescent="0.3">
      <c r="A9595" s="29">
        <v>20</v>
      </c>
      <c r="B9595" s="30" t="s">
        <v>37505</v>
      </c>
      <c r="C9595" s="29" t="s">
        <v>21158</v>
      </c>
      <c r="D9595" s="30" t="s">
        <v>38624</v>
      </c>
      <c r="E9595" s="29" t="s">
        <v>21176</v>
      </c>
      <c r="F9595" s="30" t="s">
        <v>38633</v>
      </c>
    </row>
    <row r="9596" spans="1:6" ht="28.8" hidden="1" x14ac:dyDescent="0.3">
      <c r="A9596" s="29">
        <v>20</v>
      </c>
      <c r="B9596" s="30" t="s">
        <v>37505</v>
      </c>
      <c r="C9596" s="29" t="s">
        <v>21158</v>
      </c>
      <c r="D9596" s="30" t="s">
        <v>38624</v>
      </c>
      <c r="E9596" s="29" t="s">
        <v>21178</v>
      </c>
      <c r="F9596" s="30" t="s">
        <v>38634</v>
      </c>
    </row>
    <row r="9597" spans="1:6" ht="28.8" hidden="1" x14ac:dyDescent="0.3">
      <c r="A9597" s="29">
        <v>20</v>
      </c>
      <c r="B9597" s="30" t="s">
        <v>37505</v>
      </c>
      <c r="C9597" s="29" t="s">
        <v>21180</v>
      </c>
      <c r="D9597" s="30" t="s">
        <v>38635</v>
      </c>
      <c r="E9597" s="29" t="s">
        <v>21182</v>
      </c>
      <c r="F9597" s="30" t="s">
        <v>38636</v>
      </c>
    </row>
    <row r="9598" spans="1:6" ht="28.8" hidden="1" x14ac:dyDescent="0.3">
      <c r="A9598" s="29">
        <v>20</v>
      </c>
      <c r="B9598" s="30" t="s">
        <v>37505</v>
      </c>
      <c r="C9598" s="29" t="s">
        <v>21180</v>
      </c>
      <c r="D9598" s="30" t="s">
        <v>38635</v>
      </c>
      <c r="E9598" s="29" t="s">
        <v>21184</v>
      </c>
      <c r="F9598" s="30" t="s">
        <v>38637</v>
      </c>
    </row>
    <row r="9599" spans="1:6" ht="43.2" hidden="1" x14ac:dyDescent="0.3">
      <c r="A9599" s="29">
        <v>20</v>
      </c>
      <c r="B9599" s="30" t="s">
        <v>37505</v>
      </c>
      <c r="C9599" s="29" t="s">
        <v>21180</v>
      </c>
      <c r="D9599" s="30" t="s">
        <v>38635</v>
      </c>
      <c r="E9599" s="29" t="s">
        <v>21186</v>
      </c>
      <c r="F9599" s="30" t="s">
        <v>38638</v>
      </c>
    </row>
    <row r="9600" spans="1:6" ht="28.8" hidden="1" x14ac:dyDescent="0.3">
      <c r="A9600" s="29">
        <v>20</v>
      </c>
      <c r="B9600" s="30" t="s">
        <v>37505</v>
      </c>
      <c r="C9600" s="29" t="s">
        <v>21180</v>
      </c>
      <c r="D9600" s="30" t="s">
        <v>38635</v>
      </c>
      <c r="E9600" s="29" t="s">
        <v>21188</v>
      </c>
      <c r="F9600" s="30" t="s">
        <v>38639</v>
      </c>
    </row>
    <row r="9601" spans="1:6" ht="28.8" hidden="1" x14ac:dyDescent="0.3">
      <c r="A9601" s="29">
        <v>20</v>
      </c>
      <c r="B9601" s="30" t="s">
        <v>37505</v>
      </c>
      <c r="C9601" s="29" t="s">
        <v>21180</v>
      </c>
      <c r="D9601" s="30" t="s">
        <v>38635</v>
      </c>
      <c r="E9601" s="29" t="s">
        <v>21190</v>
      </c>
      <c r="F9601" s="30" t="s">
        <v>38640</v>
      </c>
    </row>
    <row r="9602" spans="1:6" ht="28.8" hidden="1" x14ac:dyDescent="0.3">
      <c r="A9602" s="29">
        <v>20</v>
      </c>
      <c r="B9602" s="30" t="s">
        <v>37505</v>
      </c>
      <c r="C9602" s="29" t="s">
        <v>21180</v>
      </c>
      <c r="D9602" s="30" t="s">
        <v>38635</v>
      </c>
      <c r="E9602" s="29" t="s">
        <v>21192</v>
      </c>
      <c r="F9602" s="30" t="s">
        <v>38641</v>
      </c>
    </row>
    <row r="9603" spans="1:6" ht="28.8" hidden="1" x14ac:dyDescent="0.3">
      <c r="A9603" s="29">
        <v>20</v>
      </c>
      <c r="B9603" s="30" t="s">
        <v>37505</v>
      </c>
      <c r="C9603" s="29" t="s">
        <v>21180</v>
      </c>
      <c r="D9603" s="30" t="s">
        <v>38635</v>
      </c>
      <c r="E9603" s="29" t="s">
        <v>21194</v>
      </c>
      <c r="F9603" s="30" t="s">
        <v>38642</v>
      </c>
    </row>
    <row r="9604" spans="1:6" ht="28.8" hidden="1" x14ac:dyDescent="0.3">
      <c r="A9604" s="29">
        <v>20</v>
      </c>
      <c r="B9604" s="30" t="s">
        <v>37505</v>
      </c>
      <c r="C9604" s="29" t="s">
        <v>21180</v>
      </c>
      <c r="D9604" s="30" t="s">
        <v>38635</v>
      </c>
      <c r="E9604" s="29" t="s">
        <v>21196</v>
      </c>
      <c r="F9604" s="30" t="s">
        <v>38643</v>
      </c>
    </row>
    <row r="9605" spans="1:6" ht="28.8" hidden="1" x14ac:dyDescent="0.3">
      <c r="A9605" s="29">
        <v>20</v>
      </c>
      <c r="B9605" s="30" t="s">
        <v>37505</v>
      </c>
      <c r="C9605" s="29" t="s">
        <v>21180</v>
      </c>
      <c r="D9605" s="30" t="s">
        <v>38635</v>
      </c>
      <c r="E9605" s="29" t="s">
        <v>21198</v>
      </c>
      <c r="F9605" s="30" t="s">
        <v>38644</v>
      </c>
    </row>
    <row r="9606" spans="1:6" ht="28.8" hidden="1" x14ac:dyDescent="0.3">
      <c r="A9606" s="29">
        <v>20</v>
      </c>
      <c r="B9606" s="30" t="s">
        <v>37505</v>
      </c>
      <c r="C9606" s="29" t="s">
        <v>21180</v>
      </c>
      <c r="D9606" s="30" t="s">
        <v>38635</v>
      </c>
      <c r="E9606" s="29" t="s">
        <v>21200</v>
      </c>
      <c r="F9606" s="30" t="s">
        <v>38645</v>
      </c>
    </row>
    <row r="9607" spans="1:6" ht="28.8" hidden="1" x14ac:dyDescent="0.3">
      <c r="A9607" s="29">
        <v>20</v>
      </c>
      <c r="B9607" s="30" t="s">
        <v>37505</v>
      </c>
      <c r="C9607" s="29" t="s">
        <v>21202</v>
      </c>
      <c r="D9607" s="30" t="s">
        <v>38646</v>
      </c>
      <c r="E9607" s="29" t="s">
        <v>21204</v>
      </c>
      <c r="F9607" s="30" t="s">
        <v>38647</v>
      </c>
    </row>
    <row r="9608" spans="1:6" ht="43.2" hidden="1" x14ac:dyDescent="0.3">
      <c r="A9608" s="29">
        <v>20</v>
      </c>
      <c r="B9608" s="30" t="s">
        <v>37505</v>
      </c>
      <c r="C9608" s="29" t="s">
        <v>21202</v>
      </c>
      <c r="D9608" s="30" t="s">
        <v>38646</v>
      </c>
      <c r="E9608" s="29" t="s">
        <v>21206</v>
      </c>
      <c r="F9608" s="30" t="s">
        <v>38648</v>
      </c>
    </row>
    <row r="9609" spans="1:6" ht="43.2" hidden="1" x14ac:dyDescent="0.3">
      <c r="A9609" s="29">
        <v>20</v>
      </c>
      <c r="B9609" s="30" t="s">
        <v>37505</v>
      </c>
      <c r="C9609" s="29" t="s">
        <v>21202</v>
      </c>
      <c r="D9609" s="30" t="s">
        <v>38646</v>
      </c>
      <c r="E9609" s="29" t="s">
        <v>21208</v>
      </c>
      <c r="F9609" s="30" t="s">
        <v>38649</v>
      </c>
    </row>
    <row r="9610" spans="1:6" ht="43.2" hidden="1" x14ac:dyDescent="0.3">
      <c r="A9610" s="29">
        <v>20</v>
      </c>
      <c r="B9610" s="30" t="s">
        <v>37505</v>
      </c>
      <c r="C9610" s="29" t="s">
        <v>21202</v>
      </c>
      <c r="D9610" s="30" t="s">
        <v>38646</v>
      </c>
      <c r="E9610" s="29" t="s">
        <v>21210</v>
      </c>
      <c r="F9610" s="30" t="s">
        <v>38650</v>
      </c>
    </row>
    <row r="9611" spans="1:6" ht="43.2" hidden="1" x14ac:dyDescent="0.3">
      <c r="A9611" s="29">
        <v>20</v>
      </c>
      <c r="B9611" s="30" t="s">
        <v>37505</v>
      </c>
      <c r="C9611" s="29" t="s">
        <v>21202</v>
      </c>
      <c r="D9611" s="30" t="s">
        <v>38646</v>
      </c>
      <c r="E9611" s="29" t="s">
        <v>21212</v>
      </c>
      <c r="F9611" s="30" t="s">
        <v>38651</v>
      </c>
    </row>
    <row r="9612" spans="1:6" ht="43.2" hidden="1" x14ac:dyDescent="0.3">
      <c r="A9612" s="29">
        <v>20</v>
      </c>
      <c r="B9612" s="30" t="s">
        <v>37505</v>
      </c>
      <c r="C9612" s="29" t="s">
        <v>21202</v>
      </c>
      <c r="D9612" s="30" t="s">
        <v>38646</v>
      </c>
      <c r="E9612" s="29" t="s">
        <v>21214</v>
      </c>
      <c r="F9612" s="30" t="s">
        <v>38652</v>
      </c>
    </row>
    <row r="9613" spans="1:6" ht="43.2" hidden="1" x14ac:dyDescent="0.3">
      <c r="A9613" s="29">
        <v>20</v>
      </c>
      <c r="B9613" s="30" t="s">
        <v>37505</v>
      </c>
      <c r="C9613" s="29" t="s">
        <v>21202</v>
      </c>
      <c r="D9613" s="30" t="s">
        <v>38646</v>
      </c>
      <c r="E9613" s="29" t="s">
        <v>21216</v>
      </c>
      <c r="F9613" s="30" t="s">
        <v>38653</v>
      </c>
    </row>
    <row r="9614" spans="1:6" ht="28.8" hidden="1" x14ac:dyDescent="0.3">
      <c r="A9614" s="29">
        <v>20</v>
      </c>
      <c r="B9614" s="30" t="s">
        <v>37505</v>
      </c>
      <c r="C9614" s="29" t="s">
        <v>21202</v>
      </c>
      <c r="D9614" s="30" t="s">
        <v>38646</v>
      </c>
      <c r="E9614" s="29" t="s">
        <v>21218</v>
      </c>
      <c r="F9614" s="30" t="s">
        <v>38654</v>
      </c>
    </row>
    <row r="9615" spans="1:6" ht="43.2" hidden="1" x14ac:dyDescent="0.3">
      <c r="A9615" s="29">
        <v>20</v>
      </c>
      <c r="B9615" s="30" t="s">
        <v>37505</v>
      </c>
      <c r="C9615" s="29" t="s">
        <v>21202</v>
      </c>
      <c r="D9615" s="30" t="s">
        <v>38646</v>
      </c>
      <c r="E9615" s="29" t="s">
        <v>21220</v>
      </c>
      <c r="F9615" s="30" t="s">
        <v>38655</v>
      </c>
    </row>
    <row r="9616" spans="1:6" ht="43.2" hidden="1" x14ac:dyDescent="0.3">
      <c r="A9616" s="29">
        <v>20</v>
      </c>
      <c r="B9616" s="30" t="s">
        <v>37505</v>
      </c>
      <c r="C9616" s="29" t="s">
        <v>21202</v>
      </c>
      <c r="D9616" s="30" t="s">
        <v>38646</v>
      </c>
      <c r="E9616" s="29" t="s">
        <v>21222</v>
      </c>
      <c r="F9616" s="30" t="s">
        <v>38656</v>
      </c>
    </row>
    <row r="9617" spans="1:7" ht="28.8" hidden="1" x14ac:dyDescent="0.3">
      <c r="A9617" s="29">
        <v>20</v>
      </c>
      <c r="B9617" s="30" t="s">
        <v>37505</v>
      </c>
      <c r="C9617" s="29" t="s">
        <v>21224</v>
      </c>
      <c r="D9617" s="30" t="s">
        <v>38657</v>
      </c>
      <c r="E9617" s="29" t="s">
        <v>21226</v>
      </c>
      <c r="F9617" s="30" t="s">
        <v>38658</v>
      </c>
    </row>
    <row r="9618" spans="1:7" ht="28.8" hidden="1" x14ac:dyDescent="0.3">
      <c r="A9618" s="29">
        <v>20</v>
      </c>
      <c r="B9618" s="30" t="s">
        <v>37505</v>
      </c>
      <c r="C9618" s="29" t="s">
        <v>21224</v>
      </c>
      <c r="D9618" s="30" t="s">
        <v>38657</v>
      </c>
      <c r="E9618" s="29" t="s">
        <v>21228</v>
      </c>
      <c r="F9618" s="30" t="s">
        <v>38659</v>
      </c>
    </row>
    <row r="9619" spans="1:7" ht="28.8" hidden="1" x14ac:dyDescent="0.3">
      <c r="A9619" s="29">
        <v>20</v>
      </c>
      <c r="B9619" s="30" t="s">
        <v>37505</v>
      </c>
      <c r="C9619" s="29" t="s">
        <v>21224</v>
      </c>
      <c r="D9619" s="30" t="s">
        <v>38657</v>
      </c>
      <c r="E9619" s="29" t="s">
        <v>21230</v>
      </c>
      <c r="F9619" s="30" t="s">
        <v>38660</v>
      </c>
    </row>
    <row r="9620" spans="1:7" ht="28.8" hidden="1" x14ac:dyDescent="0.3">
      <c r="A9620" s="29">
        <v>20</v>
      </c>
      <c r="B9620" s="30" t="s">
        <v>37505</v>
      </c>
      <c r="C9620" s="29" t="s">
        <v>21224</v>
      </c>
      <c r="D9620" s="30" t="s">
        <v>38657</v>
      </c>
      <c r="E9620" s="29" t="s">
        <v>21232</v>
      </c>
      <c r="F9620" s="30" t="s">
        <v>38661</v>
      </c>
    </row>
    <row r="9621" spans="1:7" ht="28.8" hidden="1" x14ac:dyDescent="0.3">
      <c r="A9621" s="29">
        <v>20</v>
      </c>
      <c r="B9621" s="30" t="s">
        <v>37505</v>
      </c>
      <c r="C9621" s="29" t="s">
        <v>21224</v>
      </c>
      <c r="D9621" s="30" t="s">
        <v>38657</v>
      </c>
      <c r="E9621" s="29" t="s">
        <v>21234</v>
      </c>
      <c r="F9621" s="30" t="s">
        <v>38662</v>
      </c>
    </row>
    <row r="9622" spans="1:7" ht="28.8" hidden="1" x14ac:dyDescent="0.3">
      <c r="A9622" s="29">
        <v>20</v>
      </c>
      <c r="B9622" s="30" t="s">
        <v>37505</v>
      </c>
      <c r="C9622" s="29" t="s">
        <v>21224</v>
      </c>
      <c r="D9622" s="30" t="s">
        <v>38657</v>
      </c>
      <c r="E9622" s="29" t="s">
        <v>21236</v>
      </c>
      <c r="F9622" s="30" t="s">
        <v>38663</v>
      </c>
    </row>
    <row r="9623" spans="1:7" ht="28.8" hidden="1" x14ac:dyDescent="0.3">
      <c r="A9623" s="29">
        <v>20</v>
      </c>
      <c r="B9623" s="30" t="s">
        <v>37505</v>
      </c>
      <c r="C9623" s="29" t="s">
        <v>21224</v>
      </c>
      <c r="D9623" s="30" t="s">
        <v>38657</v>
      </c>
      <c r="E9623" s="29" t="s">
        <v>21238</v>
      </c>
      <c r="F9623" s="30" t="s">
        <v>38664</v>
      </c>
    </row>
    <row r="9624" spans="1:7" ht="28.8" hidden="1" x14ac:dyDescent="0.3">
      <c r="A9624" s="29">
        <v>20</v>
      </c>
      <c r="B9624" s="30" t="s">
        <v>37505</v>
      </c>
      <c r="C9624" s="29" t="s">
        <v>21224</v>
      </c>
      <c r="D9624" s="30" t="s">
        <v>38657</v>
      </c>
      <c r="E9624" s="29" t="s">
        <v>21240</v>
      </c>
      <c r="F9624" s="30" t="s">
        <v>38665</v>
      </c>
    </row>
    <row r="9625" spans="1:7" ht="28.8" hidden="1" x14ac:dyDescent="0.3">
      <c r="A9625" s="29">
        <v>20</v>
      </c>
      <c r="B9625" s="30" t="s">
        <v>37505</v>
      </c>
      <c r="C9625" s="29" t="s">
        <v>21224</v>
      </c>
      <c r="D9625" s="30" t="s">
        <v>38657</v>
      </c>
      <c r="E9625" s="29" t="s">
        <v>21242</v>
      </c>
      <c r="F9625" s="30" t="s">
        <v>38666</v>
      </c>
    </row>
    <row r="9626" spans="1:7" ht="28.8" hidden="1" x14ac:dyDescent="0.3">
      <c r="A9626" s="29">
        <v>20</v>
      </c>
      <c r="B9626" s="30" t="s">
        <v>37505</v>
      </c>
      <c r="C9626" s="29" t="s">
        <v>21224</v>
      </c>
      <c r="D9626" s="30" t="s">
        <v>38657</v>
      </c>
      <c r="E9626" s="29" t="s">
        <v>21244</v>
      </c>
      <c r="F9626" s="30" t="s">
        <v>38667</v>
      </c>
    </row>
    <row r="9627" spans="1:7" ht="28.8" hidden="1" x14ac:dyDescent="0.3">
      <c r="A9627" s="29">
        <v>20</v>
      </c>
      <c r="B9627" s="30" t="s">
        <v>37505</v>
      </c>
      <c r="C9627" s="29" t="s">
        <v>21246</v>
      </c>
      <c r="D9627" s="30" t="s">
        <v>38668</v>
      </c>
      <c r="E9627" s="29" t="s">
        <v>21248</v>
      </c>
      <c r="F9627" s="30" t="s">
        <v>38669</v>
      </c>
      <c r="G9627" s="25"/>
    </row>
    <row r="9628" spans="1:7" ht="28.8" hidden="1" x14ac:dyDescent="0.3">
      <c r="A9628" s="29">
        <v>20</v>
      </c>
      <c r="B9628" s="30" t="s">
        <v>37505</v>
      </c>
      <c r="C9628" s="29" t="s">
        <v>21246</v>
      </c>
      <c r="D9628" s="30" t="s">
        <v>38668</v>
      </c>
      <c r="E9628" s="29" t="s">
        <v>21250</v>
      </c>
      <c r="F9628" s="30" t="s">
        <v>38670</v>
      </c>
    </row>
    <row r="9629" spans="1:7" ht="43.2" hidden="1" x14ac:dyDescent="0.3">
      <c r="A9629" s="29">
        <v>20</v>
      </c>
      <c r="B9629" s="30" t="s">
        <v>37505</v>
      </c>
      <c r="C9629" s="29" t="s">
        <v>21246</v>
      </c>
      <c r="D9629" s="30" t="s">
        <v>38668</v>
      </c>
      <c r="E9629" s="29" t="s">
        <v>21252</v>
      </c>
      <c r="F9629" s="30" t="s">
        <v>38671</v>
      </c>
    </row>
    <row r="9630" spans="1:7" ht="28.8" hidden="1" x14ac:dyDescent="0.3">
      <c r="A9630" s="29">
        <v>20</v>
      </c>
      <c r="B9630" s="30" t="s">
        <v>37505</v>
      </c>
      <c r="C9630" s="29" t="s">
        <v>21246</v>
      </c>
      <c r="D9630" s="30" t="s">
        <v>38668</v>
      </c>
      <c r="E9630" s="29" t="s">
        <v>21254</v>
      </c>
      <c r="F9630" s="30" t="s">
        <v>38672</v>
      </c>
    </row>
    <row r="9631" spans="1:7" ht="28.8" hidden="1" x14ac:dyDescent="0.3">
      <c r="A9631" s="29">
        <v>20</v>
      </c>
      <c r="B9631" s="30" t="s">
        <v>37505</v>
      </c>
      <c r="C9631" s="29" t="s">
        <v>21246</v>
      </c>
      <c r="D9631" s="30" t="s">
        <v>38668</v>
      </c>
      <c r="E9631" s="29" t="s">
        <v>21256</v>
      </c>
      <c r="F9631" s="30" t="s">
        <v>38673</v>
      </c>
    </row>
    <row r="9632" spans="1:7" ht="28.8" hidden="1" x14ac:dyDescent="0.3">
      <c r="A9632" s="29">
        <v>20</v>
      </c>
      <c r="B9632" s="30" t="s">
        <v>37505</v>
      </c>
      <c r="C9632" s="29" t="s">
        <v>21246</v>
      </c>
      <c r="D9632" s="30" t="s">
        <v>38668</v>
      </c>
      <c r="E9632" s="29" t="s">
        <v>21258</v>
      </c>
      <c r="F9632" s="30" t="s">
        <v>38674</v>
      </c>
    </row>
    <row r="9633" spans="1:7" ht="28.8" hidden="1" x14ac:dyDescent="0.3">
      <c r="A9633" s="29">
        <v>20</v>
      </c>
      <c r="B9633" s="30" t="s">
        <v>37505</v>
      </c>
      <c r="C9633" s="29" t="s">
        <v>21246</v>
      </c>
      <c r="D9633" s="30" t="s">
        <v>38668</v>
      </c>
      <c r="E9633" s="29" t="s">
        <v>21260</v>
      </c>
      <c r="F9633" s="30" t="s">
        <v>38675</v>
      </c>
    </row>
    <row r="9634" spans="1:7" ht="28.8" hidden="1" x14ac:dyDescent="0.3">
      <c r="A9634" s="29">
        <v>20</v>
      </c>
      <c r="B9634" s="30" t="s">
        <v>37505</v>
      </c>
      <c r="C9634" s="29" t="s">
        <v>21246</v>
      </c>
      <c r="D9634" s="30" t="s">
        <v>38668</v>
      </c>
      <c r="E9634" s="29" t="s">
        <v>21262</v>
      </c>
      <c r="F9634" s="30" t="s">
        <v>38676</v>
      </c>
    </row>
    <row r="9635" spans="1:7" ht="28.8" hidden="1" x14ac:dyDescent="0.3">
      <c r="A9635" s="29">
        <v>20</v>
      </c>
      <c r="B9635" s="30" t="s">
        <v>37505</v>
      </c>
      <c r="C9635" s="29" t="s">
        <v>21246</v>
      </c>
      <c r="D9635" s="30" t="s">
        <v>38668</v>
      </c>
      <c r="E9635" s="29" t="s">
        <v>21264</v>
      </c>
      <c r="F9635" s="30" t="s">
        <v>38677</v>
      </c>
      <c r="G9635" s="25"/>
    </row>
    <row r="9636" spans="1:7" ht="28.8" hidden="1" x14ac:dyDescent="0.3">
      <c r="A9636" s="29">
        <v>20</v>
      </c>
      <c r="B9636" s="30" t="s">
        <v>37505</v>
      </c>
      <c r="C9636" s="29" t="s">
        <v>21246</v>
      </c>
      <c r="D9636" s="30" t="s">
        <v>38668</v>
      </c>
      <c r="E9636" s="29" t="s">
        <v>21266</v>
      </c>
      <c r="F9636" s="30" t="s">
        <v>38678</v>
      </c>
    </row>
    <row r="9637" spans="1:7" ht="28.8" hidden="1" x14ac:dyDescent="0.3">
      <c r="A9637" s="29">
        <v>20</v>
      </c>
      <c r="B9637" s="30" t="s">
        <v>37505</v>
      </c>
      <c r="C9637" s="29" t="s">
        <v>21268</v>
      </c>
      <c r="D9637" s="30" t="s">
        <v>38679</v>
      </c>
      <c r="E9637" s="29" t="s">
        <v>21270</v>
      </c>
      <c r="F9637" s="30" t="s">
        <v>38680</v>
      </c>
    </row>
    <row r="9638" spans="1:7" ht="28.8" hidden="1" x14ac:dyDescent="0.3">
      <c r="A9638" s="29">
        <v>20</v>
      </c>
      <c r="B9638" s="30" t="s">
        <v>37505</v>
      </c>
      <c r="C9638" s="29" t="s">
        <v>21268</v>
      </c>
      <c r="D9638" s="30" t="s">
        <v>38679</v>
      </c>
      <c r="E9638" s="29" t="s">
        <v>21272</v>
      </c>
      <c r="F9638" s="30" t="s">
        <v>38681</v>
      </c>
    </row>
    <row r="9639" spans="1:7" ht="43.2" hidden="1" x14ac:dyDescent="0.3">
      <c r="A9639" s="29">
        <v>20</v>
      </c>
      <c r="B9639" s="30" t="s">
        <v>37505</v>
      </c>
      <c r="C9639" s="29" t="s">
        <v>21268</v>
      </c>
      <c r="D9639" s="30" t="s">
        <v>38679</v>
      </c>
      <c r="E9639" s="29" t="s">
        <v>21274</v>
      </c>
      <c r="F9639" s="30" t="s">
        <v>38682</v>
      </c>
    </row>
    <row r="9640" spans="1:7" ht="28.8" hidden="1" x14ac:dyDescent="0.3">
      <c r="A9640" s="29">
        <v>20</v>
      </c>
      <c r="B9640" s="30" t="s">
        <v>37505</v>
      </c>
      <c r="C9640" s="29" t="s">
        <v>21268</v>
      </c>
      <c r="D9640" s="30" t="s">
        <v>38679</v>
      </c>
      <c r="E9640" s="29" t="s">
        <v>21276</v>
      </c>
      <c r="F9640" s="30" t="s">
        <v>38683</v>
      </c>
    </row>
    <row r="9641" spans="1:7" ht="28.8" hidden="1" x14ac:dyDescent="0.3">
      <c r="A9641" s="29">
        <v>20</v>
      </c>
      <c r="B9641" s="30" t="s">
        <v>37505</v>
      </c>
      <c r="C9641" s="29" t="s">
        <v>21268</v>
      </c>
      <c r="D9641" s="30" t="s">
        <v>38679</v>
      </c>
      <c r="E9641" s="29" t="s">
        <v>21278</v>
      </c>
      <c r="F9641" s="30" t="s">
        <v>38684</v>
      </c>
    </row>
    <row r="9642" spans="1:7" ht="28.8" hidden="1" x14ac:dyDescent="0.3">
      <c r="A9642" s="29">
        <v>20</v>
      </c>
      <c r="B9642" s="30" t="s">
        <v>37505</v>
      </c>
      <c r="C9642" s="29" t="s">
        <v>21268</v>
      </c>
      <c r="D9642" s="30" t="s">
        <v>38679</v>
      </c>
      <c r="E9642" s="29" t="s">
        <v>21280</v>
      </c>
      <c r="F9642" s="30" t="s">
        <v>38685</v>
      </c>
    </row>
    <row r="9643" spans="1:7" ht="28.8" hidden="1" x14ac:dyDescent="0.3">
      <c r="A9643" s="29">
        <v>20</v>
      </c>
      <c r="B9643" s="30" t="s">
        <v>37505</v>
      </c>
      <c r="C9643" s="29" t="s">
        <v>21268</v>
      </c>
      <c r="D9643" s="30" t="s">
        <v>38679</v>
      </c>
      <c r="E9643" s="29" t="s">
        <v>21282</v>
      </c>
      <c r="F9643" s="30" t="s">
        <v>38686</v>
      </c>
    </row>
    <row r="9644" spans="1:7" ht="28.8" hidden="1" x14ac:dyDescent="0.3">
      <c r="A9644" s="29">
        <v>20</v>
      </c>
      <c r="B9644" s="30" t="s">
        <v>37505</v>
      </c>
      <c r="C9644" s="29" t="s">
        <v>21268</v>
      </c>
      <c r="D9644" s="30" t="s">
        <v>38679</v>
      </c>
      <c r="E9644" s="29" t="s">
        <v>21284</v>
      </c>
      <c r="F9644" s="30" t="s">
        <v>38687</v>
      </c>
    </row>
    <row r="9645" spans="1:7" ht="28.8" hidden="1" x14ac:dyDescent="0.3">
      <c r="A9645" s="29">
        <v>20</v>
      </c>
      <c r="B9645" s="30" t="s">
        <v>37505</v>
      </c>
      <c r="C9645" s="29" t="s">
        <v>21268</v>
      </c>
      <c r="D9645" s="30" t="s">
        <v>38679</v>
      </c>
      <c r="E9645" s="29" t="s">
        <v>21286</v>
      </c>
      <c r="F9645" s="30" t="s">
        <v>38688</v>
      </c>
    </row>
    <row r="9646" spans="1:7" ht="28.8" hidden="1" x14ac:dyDescent="0.3">
      <c r="A9646" s="29">
        <v>20</v>
      </c>
      <c r="B9646" s="30" t="s">
        <v>37505</v>
      </c>
      <c r="C9646" s="29" t="s">
        <v>21268</v>
      </c>
      <c r="D9646" s="30" t="s">
        <v>38679</v>
      </c>
      <c r="E9646" s="29" t="s">
        <v>21288</v>
      </c>
      <c r="F9646" s="30" t="s">
        <v>38689</v>
      </c>
    </row>
    <row r="9647" spans="1:7" ht="28.8" hidden="1" x14ac:dyDescent="0.3">
      <c r="A9647" s="29">
        <v>20</v>
      </c>
      <c r="B9647" s="30" t="s">
        <v>37505</v>
      </c>
      <c r="C9647" s="29" t="s">
        <v>21290</v>
      </c>
      <c r="D9647" s="30" t="s">
        <v>38690</v>
      </c>
      <c r="E9647" s="29" t="s">
        <v>21292</v>
      </c>
      <c r="F9647" s="30" t="s">
        <v>38691</v>
      </c>
    </row>
    <row r="9648" spans="1:7" ht="28.8" hidden="1" x14ac:dyDescent="0.3">
      <c r="A9648" s="29">
        <v>20</v>
      </c>
      <c r="B9648" s="30" t="s">
        <v>37505</v>
      </c>
      <c r="C9648" s="29" t="s">
        <v>21290</v>
      </c>
      <c r="D9648" s="30" t="s">
        <v>38690</v>
      </c>
      <c r="E9648" s="29" t="s">
        <v>21294</v>
      </c>
      <c r="F9648" s="30" t="s">
        <v>38692</v>
      </c>
    </row>
    <row r="9649" spans="1:6" ht="43.2" hidden="1" x14ac:dyDescent="0.3">
      <c r="A9649" s="29">
        <v>20</v>
      </c>
      <c r="B9649" s="30" t="s">
        <v>37505</v>
      </c>
      <c r="C9649" s="29" t="s">
        <v>21290</v>
      </c>
      <c r="D9649" s="30" t="s">
        <v>38690</v>
      </c>
      <c r="E9649" s="29" t="s">
        <v>21296</v>
      </c>
      <c r="F9649" s="30" t="s">
        <v>38693</v>
      </c>
    </row>
    <row r="9650" spans="1:6" ht="28.8" hidden="1" x14ac:dyDescent="0.3">
      <c r="A9650" s="29">
        <v>20</v>
      </c>
      <c r="B9650" s="30" t="s">
        <v>37505</v>
      </c>
      <c r="C9650" s="29" t="s">
        <v>21290</v>
      </c>
      <c r="D9650" s="30" t="s">
        <v>38690</v>
      </c>
      <c r="E9650" s="29" t="s">
        <v>21298</v>
      </c>
      <c r="F9650" s="30" t="s">
        <v>38694</v>
      </c>
    </row>
    <row r="9651" spans="1:6" ht="28.8" hidden="1" x14ac:dyDescent="0.3">
      <c r="A9651" s="29">
        <v>20</v>
      </c>
      <c r="B9651" s="30" t="s">
        <v>37505</v>
      </c>
      <c r="C9651" s="29" t="s">
        <v>21290</v>
      </c>
      <c r="D9651" s="30" t="s">
        <v>38690</v>
      </c>
      <c r="E9651" s="29" t="s">
        <v>21300</v>
      </c>
      <c r="F9651" s="30" t="s">
        <v>38695</v>
      </c>
    </row>
    <row r="9652" spans="1:6" ht="28.8" hidden="1" x14ac:dyDescent="0.3">
      <c r="A9652" s="29">
        <v>20</v>
      </c>
      <c r="B9652" s="30" t="s">
        <v>37505</v>
      </c>
      <c r="C9652" s="29" t="s">
        <v>21290</v>
      </c>
      <c r="D9652" s="30" t="s">
        <v>38690</v>
      </c>
      <c r="E9652" s="29" t="s">
        <v>21302</v>
      </c>
      <c r="F9652" s="30" t="s">
        <v>38696</v>
      </c>
    </row>
    <row r="9653" spans="1:6" ht="28.8" hidden="1" x14ac:dyDescent="0.3">
      <c r="A9653" s="29">
        <v>20</v>
      </c>
      <c r="B9653" s="30" t="s">
        <v>37505</v>
      </c>
      <c r="C9653" s="29" t="s">
        <v>21290</v>
      </c>
      <c r="D9653" s="30" t="s">
        <v>38690</v>
      </c>
      <c r="E9653" s="29" t="s">
        <v>21304</v>
      </c>
      <c r="F9653" s="30" t="s">
        <v>38697</v>
      </c>
    </row>
    <row r="9654" spans="1:6" ht="28.8" hidden="1" x14ac:dyDescent="0.3">
      <c r="A9654" s="29">
        <v>20</v>
      </c>
      <c r="B9654" s="30" t="s">
        <v>37505</v>
      </c>
      <c r="C9654" s="29" t="s">
        <v>21290</v>
      </c>
      <c r="D9654" s="30" t="s">
        <v>38690</v>
      </c>
      <c r="E9654" s="29" t="s">
        <v>21306</v>
      </c>
      <c r="F9654" s="30" t="s">
        <v>38698</v>
      </c>
    </row>
    <row r="9655" spans="1:6" ht="28.8" hidden="1" x14ac:dyDescent="0.3">
      <c r="A9655" s="29">
        <v>20</v>
      </c>
      <c r="B9655" s="30" t="s">
        <v>37505</v>
      </c>
      <c r="C9655" s="29" t="s">
        <v>21290</v>
      </c>
      <c r="D9655" s="30" t="s">
        <v>38690</v>
      </c>
      <c r="E9655" s="29" t="s">
        <v>21308</v>
      </c>
      <c r="F9655" s="30" t="s">
        <v>38699</v>
      </c>
    </row>
    <row r="9656" spans="1:6" ht="28.8" hidden="1" x14ac:dyDescent="0.3">
      <c r="A9656" s="29">
        <v>20</v>
      </c>
      <c r="B9656" s="30" t="s">
        <v>37505</v>
      </c>
      <c r="C9656" s="29" t="s">
        <v>21290</v>
      </c>
      <c r="D9656" s="30" t="s">
        <v>38690</v>
      </c>
      <c r="E9656" s="29" t="s">
        <v>21310</v>
      </c>
      <c r="F9656" s="30" t="s">
        <v>38700</v>
      </c>
    </row>
    <row r="9657" spans="1:6" ht="28.8" hidden="1" x14ac:dyDescent="0.3">
      <c r="A9657" s="29">
        <v>20</v>
      </c>
      <c r="B9657" s="30" t="s">
        <v>37505</v>
      </c>
      <c r="C9657" s="29" t="s">
        <v>21312</v>
      </c>
      <c r="D9657" s="30" t="s">
        <v>38701</v>
      </c>
      <c r="E9657" s="29" t="s">
        <v>21314</v>
      </c>
      <c r="F9657" s="30" t="s">
        <v>38702</v>
      </c>
    </row>
    <row r="9658" spans="1:6" ht="43.2" hidden="1" x14ac:dyDescent="0.3">
      <c r="A9658" s="29">
        <v>20</v>
      </c>
      <c r="B9658" s="30" t="s">
        <v>37505</v>
      </c>
      <c r="C9658" s="29" t="s">
        <v>21312</v>
      </c>
      <c r="D9658" s="30" t="s">
        <v>38701</v>
      </c>
      <c r="E9658" s="29" t="s">
        <v>21316</v>
      </c>
      <c r="F9658" s="30" t="s">
        <v>38703</v>
      </c>
    </row>
    <row r="9659" spans="1:6" ht="43.2" hidden="1" x14ac:dyDescent="0.3">
      <c r="A9659" s="29">
        <v>20</v>
      </c>
      <c r="B9659" s="30" t="s">
        <v>37505</v>
      </c>
      <c r="C9659" s="29" t="s">
        <v>21312</v>
      </c>
      <c r="D9659" s="30" t="s">
        <v>38701</v>
      </c>
      <c r="E9659" s="29" t="s">
        <v>21318</v>
      </c>
      <c r="F9659" s="30" t="s">
        <v>38704</v>
      </c>
    </row>
    <row r="9660" spans="1:6" ht="43.2" hidden="1" x14ac:dyDescent="0.3">
      <c r="A9660" s="29">
        <v>20</v>
      </c>
      <c r="B9660" s="30" t="s">
        <v>37505</v>
      </c>
      <c r="C9660" s="29" t="s">
        <v>21312</v>
      </c>
      <c r="D9660" s="30" t="s">
        <v>38701</v>
      </c>
      <c r="E9660" s="29" t="s">
        <v>21320</v>
      </c>
      <c r="F9660" s="30" t="s">
        <v>38705</v>
      </c>
    </row>
    <row r="9661" spans="1:6" ht="28.8" hidden="1" x14ac:dyDescent="0.3">
      <c r="A9661" s="29">
        <v>20</v>
      </c>
      <c r="B9661" s="30" t="s">
        <v>37505</v>
      </c>
      <c r="C9661" s="29" t="s">
        <v>21312</v>
      </c>
      <c r="D9661" s="30" t="s">
        <v>38701</v>
      </c>
      <c r="E9661" s="29" t="s">
        <v>21322</v>
      </c>
      <c r="F9661" s="30" t="s">
        <v>38706</v>
      </c>
    </row>
    <row r="9662" spans="1:6" ht="43.2" hidden="1" x14ac:dyDescent="0.3">
      <c r="A9662" s="29">
        <v>20</v>
      </c>
      <c r="B9662" s="30" t="s">
        <v>37505</v>
      </c>
      <c r="C9662" s="29" t="s">
        <v>21312</v>
      </c>
      <c r="D9662" s="30" t="s">
        <v>38701</v>
      </c>
      <c r="E9662" s="29" t="s">
        <v>21324</v>
      </c>
      <c r="F9662" s="30" t="s">
        <v>38707</v>
      </c>
    </row>
    <row r="9663" spans="1:6" ht="43.2" hidden="1" x14ac:dyDescent="0.3">
      <c r="A9663" s="29">
        <v>20</v>
      </c>
      <c r="B9663" s="30" t="s">
        <v>37505</v>
      </c>
      <c r="C9663" s="29" t="s">
        <v>21312</v>
      </c>
      <c r="D9663" s="30" t="s">
        <v>38701</v>
      </c>
      <c r="E9663" s="29" t="s">
        <v>21326</v>
      </c>
      <c r="F9663" s="30" t="s">
        <v>38708</v>
      </c>
    </row>
    <row r="9664" spans="1:6" ht="28.8" hidden="1" x14ac:dyDescent="0.3">
      <c r="A9664" s="29">
        <v>20</v>
      </c>
      <c r="B9664" s="30" t="s">
        <v>37505</v>
      </c>
      <c r="C9664" s="29" t="s">
        <v>21312</v>
      </c>
      <c r="D9664" s="30" t="s">
        <v>38701</v>
      </c>
      <c r="E9664" s="29" t="s">
        <v>21328</v>
      </c>
      <c r="F9664" s="30" t="s">
        <v>38709</v>
      </c>
    </row>
    <row r="9665" spans="1:6" ht="43.2" hidden="1" x14ac:dyDescent="0.3">
      <c r="A9665" s="29">
        <v>20</v>
      </c>
      <c r="B9665" s="30" t="s">
        <v>37505</v>
      </c>
      <c r="C9665" s="29" t="s">
        <v>21312</v>
      </c>
      <c r="D9665" s="30" t="s">
        <v>38701</v>
      </c>
      <c r="E9665" s="29" t="s">
        <v>21330</v>
      </c>
      <c r="F9665" s="30" t="s">
        <v>38710</v>
      </c>
    </row>
    <row r="9666" spans="1:6" ht="43.2" hidden="1" x14ac:dyDescent="0.3">
      <c r="A9666" s="29">
        <v>20</v>
      </c>
      <c r="B9666" s="30" t="s">
        <v>37505</v>
      </c>
      <c r="C9666" s="29" t="s">
        <v>21312</v>
      </c>
      <c r="D9666" s="30" t="s">
        <v>38701</v>
      </c>
      <c r="E9666" s="29" t="s">
        <v>21332</v>
      </c>
      <c r="F9666" s="30" t="s">
        <v>38711</v>
      </c>
    </row>
    <row r="9667" spans="1:6" ht="28.8" hidden="1" x14ac:dyDescent="0.3">
      <c r="A9667" s="29">
        <v>20</v>
      </c>
      <c r="B9667" s="30" t="s">
        <v>37505</v>
      </c>
      <c r="C9667" s="29" t="s">
        <v>21334</v>
      </c>
      <c r="D9667" s="30" t="s">
        <v>38712</v>
      </c>
      <c r="E9667" s="29" t="s">
        <v>21336</v>
      </c>
      <c r="F9667" s="30" t="s">
        <v>38713</v>
      </c>
    </row>
    <row r="9668" spans="1:6" ht="28.8" hidden="1" x14ac:dyDescent="0.3">
      <c r="A9668" s="29">
        <v>20</v>
      </c>
      <c r="B9668" s="30" t="s">
        <v>37505</v>
      </c>
      <c r="C9668" s="29" t="s">
        <v>21334</v>
      </c>
      <c r="D9668" s="30" t="s">
        <v>38712</v>
      </c>
      <c r="E9668" s="29" t="s">
        <v>21338</v>
      </c>
      <c r="F9668" s="30" t="s">
        <v>38714</v>
      </c>
    </row>
    <row r="9669" spans="1:6" ht="43.2" hidden="1" x14ac:dyDescent="0.3">
      <c r="A9669" s="29">
        <v>20</v>
      </c>
      <c r="B9669" s="30" t="s">
        <v>37505</v>
      </c>
      <c r="C9669" s="29" t="s">
        <v>21334</v>
      </c>
      <c r="D9669" s="30" t="s">
        <v>38712</v>
      </c>
      <c r="E9669" s="29" t="s">
        <v>21340</v>
      </c>
      <c r="F9669" s="30" t="s">
        <v>38715</v>
      </c>
    </row>
    <row r="9670" spans="1:6" ht="28.8" hidden="1" x14ac:dyDescent="0.3">
      <c r="A9670" s="29">
        <v>20</v>
      </c>
      <c r="B9670" s="30" t="s">
        <v>37505</v>
      </c>
      <c r="C9670" s="29" t="s">
        <v>21334</v>
      </c>
      <c r="D9670" s="30" t="s">
        <v>38712</v>
      </c>
      <c r="E9670" s="29" t="s">
        <v>21342</v>
      </c>
      <c r="F9670" s="30" t="s">
        <v>38716</v>
      </c>
    </row>
    <row r="9671" spans="1:6" ht="28.8" hidden="1" x14ac:dyDescent="0.3">
      <c r="A9671" s="29">
        <v>20</v>
      </c>
      <c r="B9671" s="30" t="s">
        <v>37505</v>
      </c>
      <c r="C9671" s="29" t="s">
        <v>21334</v>
      </c>
      <c r="D9671" s="30" t="s">
        <v>38712</v>
      </c>
      <c r="E9671" s="29" t="s">
        <v>21344</v>
      </c>
      <c r="F9671" s="30" t="s">
        <v>38717</v>
      </c>
    </row>
    <row r="9672" spans="1:6" ht="28.8" hidden="1" x14ac:dyDescent="0.3">
      <c r="A9672" s="29">
        <v>20</v>
      </c>
      <c r="B9672" s="30" t="s">
        <v>37505</v>
      </c>
      <c r="C9672" s="29" t="s">
        <v>21334</v>
      </c>
      <c r="D9672" s="30" t="s">
        <v>38712</v>
      </c>
      <c r="E9672" s="29" t="s">
        <v>21346</v>
      </c>
      <c r="F9672" s="30" t="s">
        <v>38718</v>
      </c>
    </row>
    <row r="9673" spans="1:6" ht="28.8" hidden="1" x14ac:dyDescent="0.3">
      <c r="A9673" s="29">
        <v>20</v>
      </c>
      <c r="B9673" s="30" t="s">
        <v>37505</v>
      </c>
      <c r="C9673" s="29" t="s">
        <v>21334</v>
      </c>
      <c r="D9673" s="30" t="s">
        <v>38712</v>
      </c>
      <c r="E9673" s="29" t="s">
        <v>21348</v>
      </c>
      <c r="F9673" s="30" t="s">
        <v>38719</v>
      </c>
    </row>
    <row r="9674" spans="1:6" ht="28.8" hidden="1" x14ac:dyDescent="0.3">
      <c r="A9674" s="29">
        <v>20</v>
      </c>
      <c r="B9674" s="30" t="s">
        <v>37505</v>
      </c>
      <c r="C9674" s="29" t="s">
        <v>21334</v>
      </c>
      <c r="D9674" s="30" t="s">
        <v>38712</v>
      </c>
      <c r="E9674" s="29" t="s">
        <v>21350</v>
      </c>
      <c r="F9674" s="30" t="s">
        <v>38720</v>
      </c>
    </row>
    <row r="9675" spans="1:6" ht="28.8" hidden="1" x14ac:dyDescent="0.3">
      <c r="A9675" s="29">
        <v>20</v>
      </c>
      <c r="B9675" s="30" t="s">
        <v>37505</v>
      </c>
      <c r="C9675" s="29" t="s">
        <v>21334</v>
      </c>
      <c r="D9675" s="30" t="s">
        <v>38712</v>
      </c>
      <c r="E9675" s="29" t="s">
        <v>21352</v>
      </c>
      <c r="F9675" s="30" t="s">
        <v>38721</v>
      </c>
    </row>
    <row r="9676" spans="1:6" ht="28.8" hidden="1" x14ac:dyDescent="0.3">
      <c r="A9676" s="29">
        <v>20</v>
      </c>
      <c r="B9676" s="30" t="s">
        <v>37505</v>
      </c>
      <c r="C9676" s="29" t="s">
        <v>21334</v>
      </c>
      <c r="D9676" s="30" t="s">
        <v>38712</v>
      </c>
      <c r="E9676" s="29" t="s">
        <v>21354</v>
      </c>
      <c r="F9676" s="30" t="s">
        <v>38722</v>
      </c>
    </row>
    <row r="9677" spans="1:6" ht="28.8" hidden="1" x14ac:dyDescent="0.3">
      <c r="A9677" s="29">
        <v>20</v>
      </c>
      <c r="B9677" s="30" t="s">
        <v>37505</v>
      </c>
      <c r="C9677" s="29" t="s">
        <v>21356</v>
      </c>
      <c r="D9677" s="30" t="s">
        <v>38723</v>
      </c>
      <c r="E9677" s="29" t="s">
        <v>21358</v>
      </c>
      <c r="F9677" s="30" t="s">
        <v>38724</v>
      </c>
    </row>
    <row r="9678" spans="1:6" ht="28.8" hidden="1" x14ac:dyDescent="0.3">
      <c r="A9678" s="29">
        <v>20</v>
      </c>
      <c r="B9678" s="30" t="s">
        <v>37505</v>
      </c>
      <c r="C9678" s="29" t="s">
        <v>21356</v>
      </c>
      <c r="D9678" s="30" t="s">
        <v>38723</v>
      </c>
      <c r="E9678" s="29" t="s">
        <v>21360</v>
      </c>
      <c r="F9678" s="30" t="s">
        <v>38725</v>
      </c>
    </row>
    <row r="9679" spans="1:6" ht="43.2" hidden="1" x14ac:dyDescent="0.3">
      <c r="A9679" s="29">
        <v>20</v>
      </c>
      <c r="B9679" s="30" t="s">
        <v>37505</v>
      </c>
      <c r="C9679" s="29" t="s">
        <v>21356</v>
      </c>
      <c r="D9679" s="30" t="s">
        <v>38723</v>
      </c>
      <c r="E9679" s="29" t="s">
        <v>21362</v>
      </c>
      <c r="F9679" s="30" t="s">
        <v>38726</v>
      </c>
    </row>
    <row r="9680" spans="1:6" ht="28.8" hidden="1" x14ac:dyDescent="0.3">
      <c r="A9680" s="29">
        <v>20</v>
      </c>
      <c r="B9680" s="30" t="s">
        <v>37505</v>
      </c>
      <c r="C9680" s="29" t="s">
        <v>21356</v>
      </c>
      <c r="D9680" s="30" t="s">
        <v>38723</v>
      </c>
      <c r="E9680" s="29" t="s">
        <v>21364</v>
      </c>
      <c r="F9680" s="30" t="s">
        <v>38727</v>
      </c>
    </row>
    <row r="9681" spans="1:6" ht="28.8" hidden="1" x14ac:dyDescent="0.3">
      <c r="A9681" s="29">
        <v>20</v>
      </c>
      <c r="B9681" s="30" t="s">
        <v>37505</v>
      </c>
      <c r="C9681" s="29" t="s">
        <v>21356</v>
      </c>
      <c r="D9681" s="30" t="s">
        <v>38723</v>
      </c>
      <c r="E9681" s="29" t="s">
        <v>21366</v>
      </c>
      <c r="F9681" s="30" t="s">
        <v>38728</v>
      </c>
    </row>
    <row r="9682" spans="1:6" ht="28.8" hidden="1" x14ac:dyDescent="0.3">
      <c r="A9682" s="29">
        <v>20</v>
      </c>
      <c r="B9682" s="30" t="s">
        <v>37505</v>
      </c>
      <c r="C9682" s="29" t="s">
        <v>21356</v>
      </c>
      <c r="D9682" s="30" t="s">
        <v>38723</v>
      </c>
      <c r="E9682" s="29" t="s">
        <v>21368</v>
      </c>
      <c r="F9682" s="30" t="s">
        <v>38729</v>
      </c>
    </row>
    <row r="9683" spans="1:6" ht="28.8" hidden="1" x14ac:dyDescent="0.3">
      <c r="A9683" s="29">
        <v>20</v>
      </c>
      <c r="B9683" s="30" t="s">
        <v>37505</v>
      </c>
      <c r="C9683" s="29" t="s">
        <v>21356</v>
      </c>
      <c r="D9683" s="30" t="s">
        <v>38723</v>
      </c>
      <c r="E9683" s="29" t="s">
        <v>21370</v>
      </c>
      <c r="F9683" s="30" t="s">
        <v>38730</v>
      </c>
    </row>
    <row r="9684" spans="1:6" ht="28.8" hidden="1" x14ac:dyDescent="0.3">
      <c r="A9684" s="29">
        <v>20</v>
      </c>
      <c r="B9684" s="30" t="s">
        <v>37505</v>
      </c>
      <c r="C9684" s="29" t="s">
        <v>21356</v>
      </c>
      <c r="D9684" s="30" t="s">
        <v>38723</v>
      </c>
      <c r="E9684" s="29" t="s">
        <v>21372</v>
      </c>
      <c r="F9684" s="30" t="s">
        <v>38731</v>
      </c>
    </row>
    <row r="9685" spans="1:6" ht="28.8" hidden="1" x14ac:dyDescent="0.3">
      <c r="A9685" s="29">
        <v>20</v>
      </c>
      <c r="B9685" s="30" t="s">
        <v>37505</v>
      </c>
      <c r="C9685" s="29" t="s">
        <v>21356</v>
      </c>
      <c r="D9685" s="30" t="s">
        <v>38723</v>
      </c>
      <c r="E9685" s="29" t="s">
        <v>21374</v>
      </c>
      <c r="F9685" s="30" t="s">
        <v>38732</v>
      </c>
    </row>
    <row r="9686" spans="1:6" ht="28.8" hidden="1" x14ac:dyDescent="0.3">
      <c r="A9686" s="29">
        <v>20</v>
      </c>
      <c r="B9686" s="30" t="s">
        <v>37505</v>
      </c>
      <c r="C9686" s="29" t="s">
        <v>21356</v>
      </c>
      <c r="D9686" s="30" t="s">
        <v>38723</v>
      </c>
      <c r="E9686" s="29" t="s">
        <v>21376</v>
      </c>
      <c r="F9686" s="30" t="s">
        <v>38733</v>
      </c>
    </row>
    <row r="9687" spans="1:6" ht="28.8" hidden="1" x14ac:dyDescent="0.3">
      <c r="A9687" s="29">
        <v>20</v>
      </c>
      <c r="B9687" s="30" t="s">
        <v>37505</v>
      </c>
      <c r="C9687" s="29" t="s">
        <v>21378</v>
      </c>
      <c r="D9687" s="30" t="s">
        <v>38734</v>
      </c>
      <c r="E9687" s="29" t="s">
        <v>21380</v>
      </c>
      <c r="F9687" s="30" t="s">
        <v>38735</v>
      </c>
    </row>
    <row r="9688" spans="1:6" ht="28.8" hidden="1" x14ac:dyDescent="0.3">
      <c r="A9688" s="29">
        <v>20</v>
      </c>
      <c r="B9688" s="30" t="s">
        <v>37505</v>
      </c>
      <c r="C9688" s="29" t="s">
        <v>21378</v>
      </c>
      <c r="D9688" s="30" t="s">
        <v>38734</v>
      </c>
      <c r="E9688" s="29" t="s">
        <v>21382</v>
      </c>
      <c r="F9688" s="30" t="s">
        <v>38736</v>
      </c>
    </row>
    <row r="9689" spans="1:6" ht="28.8" hidden="1" x14ac:dyDescent="0.3">
      <c r="A9689" s="29">
        <v>20</v>
      </c>
      <c r="B9689" s="30" t="s">
        <v>37505</v>
      </c>
      <c r="C9689" s="29" t="s">
        <v>21378</v>
      </c>
      <c r="D9689" s="30" t="s">
        <v>38734</v>
      </c>
      <c r="E9689" s="29" t="s">
        <v>21384</v>
      </c>
      <c r="F9689" s="30" t="s">
        <v>38737</v>
      </c>
    </row>
    <row r="9690" spans="1:6" ht="28.8" hidden="1" x14ac:dyDescent="0.3">
      <c r="A9690" s="29">
        <v>20</v>
      </c>
      <c r="B9690" s="30" t="s">
        <v>37505</v>
      </c>
      <c r="C9690" s="29" t="s">
        <v>21378</v>
      </c>
      <c r="D9690" s="30" t="s">
        <v>38734</v>
      </c>
      <c r="E9690" s="29" t="s">
        <v>21386</v>
      </c>
      <c r="F9690" s="30" t="s">
        <v>38738</v>
      </c>
    </row>
    <row r="9691" spans="1:6" ht="28.8" hidden="1" x14ac:dyDescent="0.3">
      <c r="A9691" s="29">
        <v>20</v>
      </c>
      <c r="B9691" s="30" t="s">
        <v>37505</v>
      </c>
      <c r="C9691" s="29" t="s">
        <v>21378</v>
      </c>
      <c r="D9691" s="30" t="s">
        <v>38734</v>
      </c>
      <c r="E9691" s="29" t="s">
        <v>21388</v>
      </c>
      <c r="F9691" s="30" t="s">
        <v>38739</v>
      </c>
    </row>
    <row r="9692" spans="1:6" ht="28.8" hidden="1" x14ac:dyDescent="0.3">
      <c r="A9692" s="29">
        <v>20</v>
      </c>
      <c r="B9692" s="30" t="s">
        <v>37505</v>
      </c>
      <c r="C9692" s="29" t="s">
        <v>21378</v>
      </c>
      <c r="D9692" s="30" t="s">
        <v>38734</v>
      </c>
      <c r="E9692" s="29" t="s">
        <v>21390</v>
      </c>
      <c r="F9692" s="30" t="s">
        <v>38740</v>
      </c>
    </row>
    <row r="9693" spans="1:6" ht="28.8" hidden="1" x14ac:dyDescent="0.3">
      <c r="A9693" s="29">
        <v>20</v>
      </c>
      <c r="B9693" s="30" t="s">
        <v>37505</v>
      </c>
      <c r="C9693" s="29" t="s">
        <v>21378</v>
      </c>
      <c r="D9693" s="30" t="s">
        <v>38734</v>
      </c>
      <c r="E9693" s="29" t="s">
        <v>21392</v>
      </c>
      <c r="F9693" s="30" t="s">
        <v>38741</v>
      </c>
    </row>
    <row r="9694" spans="1:6" ht="28.8" hidden="1" x14ac:dyDescent="0.3">
      <c r="A9694" s="29">
        <v>20</v>
      </c>
      <c r="B9694" s="30" t="s">
        <v>37505</v>
      </c>
      <c r="C9694" s="29" t="s">
        <v>21378</v>
      </c>
      <c r="D9694" s="30" t="s">
        <v>38734</v>
      </c>
      <c r="E9694" s="29" t="s">
        <v>21394</v>
      </c>
      <c r="F9694" s="30" t="s">
        <v>38742</v>
      </c>
    </row>
    <row r="9695" spans="1:6" ht="28.8" hidden="1" x14ac:dyDescent="0.3">
      <c r="A9695" s="29">
        <v>20</v>
      </c>
      <c r="B9695" s="30" t="s">
        <v>37505</v>
      </c>
      <c r="C9695" s="29" t="s">
        <v>21378</v>
      </c>
      <c r="D9695" s="30" t="s">
        <v>38734</v>
      </c>
      <c r="E9695" s="29" t="s">
        <v>21396</v>
      </c>
      <c r="F9695" s="30" t="s">
        <v>38743</v>
      </c>
    </row>
    <row r="9696" spans="1:6" ht="28.8" hidden="1" x14ac:dyDescent="0.3">
      <c r="A9696" s="29">
        <v>20</v>
      </c>
      <c r="B9696" s="30" t="s">
        <v>37505</v>
      </c>
      <c r="C9696" s="29" t="s">
        <v>21378</v>
      </c>
      <c r="D9696" s="30" t="s">
        <v>38734</v>
      </c>
      <c r="E9696" s="29" t="s">
        <v>21398</v>
      </c>
      <c r="F9696" s="30" t="s">
        <v>38744</v>
      </c>
    </row>
    <row r="9697" spans="1:6" ht="28.8" hidden="1" x14ac:dyDescent="0.3">
      <c r="A9697" s="29">
        <v>20</v>
      </c>
      <c r="B9697" s="30" t="s">
        <v>37505</v>
      </c>
      <c r="C9697" s="29" t="s">
        <v>21400</v>
      </c>
      <c r="D9697" s="30" t="s">
        <v>38745</v>
      </c>
      <c r="E9697" s="29" t="s">
        <v>21402</v>
      </c>
      <c r="F9697" s="30" t="s">
        <v>38746</v>
      </c>
    </row>
    <row r="9698" spans="1:6" ht="28.8" hidden="1" x14ac:dyDescent="0.3">
      <c r="A9698" s="29">
        <v>20</v>
      </c>
      <c r="B9698" s="30" t="s">
        <v>37505</v>
      </c>
      <c r="C9698" s="29" t="s">
        <v>21400</v>
      </c>
      <c r="D9698" s="30" t="s">
        <v>38745</v>
      </c>
      <c r="E9698" s="29" t="s">
        <v>21404</v>
      </c>
      <c r="F9698" s="30" t="s">
        <v>38747</v>
      </c>
    </row>
    <row r="9699" spans="1:6" ht="28.8" hidden="1" x14ac:dyDescent="0.3">
      <c r="A9699" s="29">
        <v>20</v>
      </c>
      <c r="B9699" s="30" t="s">
        <v>37505</v>
      </c>
      <c r="C9699" s="29" t="s">
        <v>21400</v>
      </c>
      <c r="D9699" s="30" t="s">
        <v>38745</v>
      </c>
      <c r="E9699" s="29" t="s">
        <v>21406</v>
      </c>
      <c r="F9699" s="30" t="s">
        <v>38748</v>
      </c>
    </row>
    <row r="9700" spans="1:6" ht="28.8" hidden="1" x14ac:dyDescent="0.3">
      <c r="A9700" s="29">
        <v>20</v>
      </c>
      <c r="B9700" s="30" t="s">
        <v>37505</v>
      </c>
      <c r="C9700" s="29" t="s">
        <v>21400</v>
      </c>
      <c r="D9700" s="30" t="s">
        <v>38745</v>
      </c>
      <c r="E9700" s="29" t="s">
        <v>21408</v>
      </c>
      <c r="F9700" s="30" t="s">
        <v>38749</v>
      </c>
    </row>
    <row r="9701" spans="1:6" ht="28.8" hidden="1" x14ac:dyDescent="0.3">
      <c r="A9701" s="29">
        <v>20</v>
      </c>
      <c r="B9701" s="30" t="s">
        <v>37505</v>
      </c>
      <c r="C9701" s="29" t="s">
        <v>21400</v>
      </c>
      <c r="D9701" s="30" t="s">
        <v>38745</v>
      </c>
      <c r="E9701" s="29" t="s">
        <v>21410</v>
      </c>
      <c r="F9701" s="30" t="s">
        <v>38750</v>
      </c>
    </row>
    <row r="9702" spans="1:6" ht="28.8" hidden="1" x14ac:dyDescent="0.3">
      <c r="A9702" s="29">
        <v>20</v>
      </c>
      <c r="B9702" s="30" t="s">
        <v>37505</v>
      </c>
      <c r="C9702" s="29" t="s">
        <v>21400</v>
      </c>
      <c r="D9702" s="30" t="s">
        <v>38745</v>
      </c>
      <c r="E9702" s="29" t="s">
        <v>21412</v>
      </c>
      <c r="F9702" s="30" t="s">
        <v>38751</v>
      </c>
    </row>
    <row r="9703" spans="1:6" ht="28.8" hidden="1" x14ac:dyDescent="0.3">
      <c r="A9703" s="29">
        <v>20</v>
      </c>
      <c r="B9703" s="30" t="s">
        <v>37505</v>
      </c>
      <c r="C9703" s="29" t="s">
        <v>21400</v>
      </c>
      <c r="D9703" s="30" t="s">
        <v>38745</v>
      </c>
      <c r="E9703" s="29" t="s">
        <v>21414</v>
      </c>
      <c r="F9703" s="30" t="s">
        <v>38752</v>
      </c>
    </row>
    <row r="9704" spans="1:6" ht="28.8" hidden="1" x14ac:dyDescent="0.3">
      <c r="A9704" s="29">
        <v>20</v>
      </c>
      <c r="B9704" s="30" t="s">
        <v>37505</v>
      </c>
      <c r="C9704" s="29" t="s">
        <v>21400</v>
      </c>
      <c r="D9704" s="30" t="s">
        <v>38745</v>
      </c>
      <c r="E9704" s="29" t="s">
        <v>21416</v>
      </c>
      <c r="F9704" s="30" t="s">
        <v>38753</v>
      </c>
    </row>
    <row r="9705" spans="1:6" ht="28.8" hidden="1" x14ac:dyDescent="0.3">
      <c r="A9705" s="29">
        <v>20</v>
      </c>
      <c r="B9705" s="30" t="s">
        <v>37505</v>
      </c>
      <c r="C9705" s="29" t="s">
        <v>21400</v>
      </c>
      <c r="D9705" s="30" t="s">
        <v>38745</v>
      </c>
      <c r="E9705" s="29" t="s">
        <v>21418</v>
      </c>
      <c r="F9705" s="30" t="s">
        <v>38754</v>
      </c>
    </row>
    <row r="9706" spans="1:6" ht="28.8" hidden="1" x14ac:dyDescent="0.3">
      <c r="A9706" s="29">
        <v>20</v>
      </c>
      <c r="B9706" s="30" t="s">
        <v>37505</v>
      </c>
      <c r="C9706" s="29" t="s">
        <v>21400</v>
      </c>
      <c r="D9706" s="30" t="s">
        <v>38745</v>
      </c>
      <c r="E9706" s="29" t="s">
        <v>21420</v>
      </c>
      <c r="F9706" s="30" t="s">
        <v>38755</v>
      </c>
    </row>
    <row r="9707" spans="1:6" ht="28.8" hidden="1" x14ac:dyDescent="0.3">
      <c r="A9707" s="29">
        <v>20</v>
      </c>
      <c r="B9707" s="30" t="s">
        <v>37505</v>
      </c>
      <c r="C9707" s="29" t="s">
        <v>21422</v>
      </c>
      <c r="D9707" s="30" t="s">
        <v>38756</v>
      </c>
      <c r="E9707" s="29" t="s">
        <v>21424</v>
      </c>
      <c r="F9707" s="30" t="s">
        <v>38757</v>
      </c>
    </row>
    <row r="9708" spans="1:6" ht="28.8" hidden="1" x14ac:dyDescent="0.3">
      <c r="A9708" s="29">
        <v>20</v>
      </c>
      <c r="B9708" s="30" t="s">
        <v>37505</v>
      </c>
      <c r="C9708" s="29" t="s">
        <v>21422</v>
      </c>
      <c r="D9708" s="30" t="s">
        <v>38756</v>
      </c>
      <c r="E9708" s="29" t="s">
        <v>21426</v>
      </c>
      <c r="F9708" s="30" t="s">
        <v>38758</v>
      </c>
    </row>
    <row r="9709" spans="1:6" ht="43.2" hidden="1" x14ac:dyDescent="0.3">
      <c r="A9709" s="29">
        <v>20</v>
      </c>
      <c r="B9709" s="30" t="s">
        <v>37505</v>
      </c>
      <c r="C9709" s="29" t="s">
        <v>21422</v>
      </c>
      <c r="D9709" s="30" t="s">
        <v>38756</v>
      </c>
      <c r="E9709" s="29" t="s">
        <v>21428</v>
      </c>
      <c r="F9709" s="30" t="s">
        <v>38759</v>
      </c>
    </row>
    <row r="9710" spans="1:6" ht="28.8" hidden="1" x14ac:dyDescent="0.3">
      <c r="A9710" s="29">
        <v>20</v>
      </c>
      <c r="B9710" s="30" t="s">
        <v>37505</v>
      </c>
      <c r="C9710" s="29" t="s">
        <v>21422</v>
      </c>
      <c r="D9710" s="30" t="s">
        <v>38756</v>
      </c>
      <c r="E9710" s="29" t="s">
        <v>21430</v>
      </c>
      <c r="F9710" s="30" t="s">
        <v>38760</v>
      </c>
    </row>
    <row r="9711" spans="1:6" ht="28.8" hidden="1" x14ac:dyDescent="0.3">
      <c r="A9711" s="29">
        <v>20</v>
      </c>
      <c r="B9711" s="30" t="s">
        <v>37505</v>
      </c>
      <c r="C9711" s="29" t="s">
        <v>21422</v>
      </c>
      <c r="D9711" s="30" t="s">
        <v>38756</v>
      </c>
      <c r="E9711" s="29" t="s">
        <v>21432</v>
      </c>
      <c r="F9711" s="30" t="s">
        <v>38761</v>
      </c>
    </row>
    <row r="9712" spans="1:6" ht="28.8" hidden="1" x14ac:dyDescent="0.3">
      <c r="A9712" s="29">
        <v>20</v>
      </c>
      <c r="B9712" s="30" t="s">
        <v>37505</v>
      </c>
      <c r="C9712" s="29" t="s">
        <v>21422</v>
      </c>
      <c r="D9712" s="30" t="s">
        <v>38756</v>
      </c>
      <c r="E9712" s="29" t="s">
        <v>21434</v>
      </c>
      <c r="F9712" s="30" t="s">
        <v>38762</v>
      </c>
    </row>
    <row r="9713" spans="1:6" ht="28.8" hidden="1" x14ac:dyDescent="0.3">
      <c r="A9713" s="29">
        <v>20</v>
      </c>
      <c r="B9713" s="30" t="s">
        <v>37505</v>
      </c>
      <c r="C9713" s="29" t="s">
        <v>21422</v>
      </c>
      <c r="D9713" s="30" t="s">
        <v>38756</v>
      </c>
      <c r="E9713" s="29" t="s">
        <v>21436</v>
      </c>
      <c r="F9713" s="30" t="s">
        <v>38763</v>
      </c>
    </row>
    <row r="9714" spans="1:6" ht="28.8" hidden="1" x14ac:dyDescent="0.3">
      <c r="A9714" s="29">
        <v>20</v>
      </c>
      <c r="B9714" s="30" t="s">
        <v>37505</v>
      </c>
      <c r="C9714" s="29" t="s">
        <v>21422</v>
      </c>
      <c r="D9714" s="30" t="s">
        <v>38756</v>
      </c>
      <c r="E9714" s="29" t="s">
        <v>21438</v>
      </c>
      <c r="F9714" s="30" t="s">
        <v>38764</v>
      </c>
    </row>
    <row r="9715" spans="1:6" ht="28.8" hidden="1" x14ac:dyDescent="0.3">
      <c r="A9715" s="29">
        <v>20</v>
      </c>
      <c r="B9715" s="30" t="s">
        <v>37505</v>
      </c>
      <c r="C9715" s="29" t="s">
        <v>21422</v>
      </c>
      <c r="D9715" s="30" t="s">
        <v>38756</v>
      </c>
      <c r="E9715" s="29" t="s">
        <v>21440</v>
      </c>
      <c r="F9715" s="30" t="s">
        <v>38765</v>
      </c>
    </row>
    <row r="9716" spans="1:6" ht="28.8" hidden="1" x14ac:dyDescent="0.3">
      <c r="A9716" s="29">
        <v>20</v>
      </c>
      <c r="B9716" s="30" t="s">
        <v>37505</v>
      </c>
      <c r="C9716" s="29" t="s">
        <v>21422</v>
      </c>
      <c r="D9716" s="30" t="s">
        <v>38756</v>
      </c>
      <c r="E9716" s="29" t="s">
        <v>21442</v>
      </c>
      <c r="F9716" s="30" t="s">
        <v>38766</v>
      </c>
    </row>
    <row r="9717" spans="1:6" ht="28.8" hidden="1" x14ac:dyDescent="0.3">
      <c r="A9717" s="29">
        <v>20</v>
      </c>
      <c r="B9717" s="30" t="s">
        <v>37505</v>
      </c>
      <c r="C9717" s="29" t="s">
        <v>21444</v>
      </c>
      <c r="D9717" s="30" t="s">
        <v>38767</v>
      </c>
      <c r="E9717" s="29" t="s">
        <v>21446</v>
      </c>
      <c r="F9717" s="30" t="s">
        <v>38768</v>
      </c>
    </row>
    <row r="9718" spans="1:6" ht="28.8" hidden="1" x14ac:dyDescent="0.3">
      <c r="A9718" s="29">
        <v>20</v>
      </c>
      <c r="B9718" s="30" t="s">
        <v>37505</v>
      </c>
      <c r="C9718" s="29" t="s">
        <v>21444</v>
      </c>
      <c r="D9718" s="30" t="s">
        <v>38767</v>
      </c>
      <c r="E9718" s="29" t="s">
        <v>21448</v>
      </c>
      <c r="F9718" s="30" t="s">
        <v>38769</v>
      </c>
    </row>
    <row r="9719" spans="1:6" ht="28.8" hidden="1" x14ac:dyDescent="0.3">
      <c r="A9719" s="29">
        <v>20</v>
      </c>
      <c r="B9719" s="30" t="s">
        <v>37505</v>
      </c>
      <c r="C9719" s="29" t="s">
        <v>21444</v>
      </c>
      <c r="D9719" s="30" t="s">
        <v>38767</v>
      </c>
      <c r="E9719" s="29" t="s">
        <v>21450</v>
      </c>
      <c r="F9719" s="30" t="s">
        <v>38770</v>
      </c>
    </row>
    <row r="9720" spans="1:6" ht="28.8" hidden="1" x14ac:dyDescent="0.3">
      <c r="A9720" s="29">
        <v>20</v>
      </c>
      <c r="B9720" s="30" t="s">
        <v>37505</v>
      </c>
      <c r="C9720" s="29" t="s">
        <v>21444</v>
      </c>
      <c r="D9720" s="30" t="s">
        <v>38767</v>
      </c>
      <c r="E9720" s="29" t="s">
        <v>21452</v>
      </c>
      <c r="F9720" s="30" t="s">
        <v>38771</v>
      </c>
    </row>
    <row r="9721" spans="1:6" ht="28.8" hidden="1" x14ac:dyDescent="0.3">
      <c r="A9721" s="29">
        <v>20</v>
      </c>
      <c r="B9721" s="30" t="s">
        <v>37505</v>
      </c>
      <c r="C9721" s="29" t="s">
        <v>21444</v>
      </c>
      <c r="D9721" s="30" t="s">
        <v>38767</v>
      </c>
      <c r="E9721" s="29" t="s">
        <v>21454</v>
      </c>
      <c r="F9721" s="30" t="s">
        <v>38772</v>
      </c>
    </row>
    <row r="9722" spans="1:6" ht="28.8" hidden="1" x14ac:dyDescent="0.3">
      <c r="A9722" s="29">
        <v>20</v>
      </c>
      <c r="B9722" s="30" t="s">
        <v>37505</v>
      </c>
      <c r="C9722" s="29" t="s">
        <v>21444</v>
      </c>
      <c r="D9722" s="30" t="s">
        <v>38767</v>
      </c>
      <c r="E9722" s="29" t="s">
        <v>21456</v>
      </c>
      <c r="F9722" s="30" t="s">
        <v>38773</v>
      </c>
    </row>
    <row r="9723" spans="1:6" ht="28.8" hidden="1" x14ac:dyDescent="0.3">
      <c r="A9723" s="29">
        <v>20</v>
      </c>
      <c r="B9723" s="30" t="s">
        <v>37505</v>
      </c>
      <c r="C9723" s="29" t="s">
        <v>21444</v>
      </c>
      <c r="D9723" s="30" t="s">
        <v>38767</v>
      </c>
      <c r="E9723" s="29" t="s">
        <v>21458</v>
      </c>
      <c r="F9723" s="30" t="s">
        <v>38774</v>
      </c>
    </row>
    <row r="9724" spans="1:6" ht="28.8" hidden="1" x14ac:dyDescent="0.3">
      <c r="A9724" s="29">
        <v>20</v>
      </c>
      <c r="B9724" s="30" t="s">
        <v>37505</v>
      </c>
      <c r="C9724" s="29" t="s">
        <v>21444</v>
      </c>
      <c r="D9724" s="30" t="s">
        <v>38767</v>
      </c>
      <c r="E9724" s="29" t="s">
        <v>21460</v>
      </c>
      <c r="F9724" s="30" t="s">
        <v>38775</v>
      </c>
    </row>
    <row r="9725" spans="1:6" ht="28.8" hidden="1" x14ac:dyDescent="0.3">
      <c r="A9725" s="29">
        <v>20</v>
      </c>
      <c r="B9725" s="30" t="s">
        <v>37505</v>
      </c>
      <c r="C9725" s="29" t="s">
        <v>21444</v>
      </c>
      <c r="D9725" s="30" t="s">
        <v>38767</v>
      </c>
      <c r="E9725" s="29" t="s">
        <v>21462</v>
      </c>
      <c r="F9725" s="30" t="s">
        <v>38776</v>
      </c>
    </row>
    <row r="9726" spans="1:6" ht="28.8" hidden="1" x14ac:dyDescent="0.3">
      <c r="A9726" s="29">
        <v>20</v>
      </c>
      <c r="B9726" s="30" t="s">
        <v>37505</v>
      </c>
      <c r="C9726" s="29" t="s">
        <v>21444</v>
      </c>
      <c r="D9726" s="30" t="s">
        <v>38767</v>
      </c>
      <c r="E9726" s="29" t="s">
        <v>21464</v>
      </c>
      <c r="F9726" s="30" t="s">
        <v>38777</v>
      </c>
    </row>
    <row r="9727" spans="1:6" ht="28.8" hidden="1" x14ac:dyDescent="0.3">
      <c r="A9727" s="29">
        <v>20</v>
      </c>
      <c r="B9727" s="30" t="s">
        <v>37505</v>
      </c>
      <c r="C9727" s="29" t="s">
        <v>21466</v>
      </c>
      <c r="D9727" s="30" t="s">
        <v>38778</v>
      </c>
      <c r="E9727" s="29" t="s">
        <v>21468</v>
      </c>
      <c r="F9727" s="30" t="s">
        <v>38779</v>
      </c>
    </row>
    <row r="9728" spans="1:6" ht="28.8" hidden="1" x14ac:dyDescent="0.3">
      <c r="A9728" s="29">
        <v>20</v>
      </c>
      <c r="B9728" s="30" t="s">
        <v>37505</v>
      </c>
      <c r="C9728" s="29" t="s">
        <v>21466</v>
      </c>
      <c r="D9728" s="30" t="s">
        <v>38778</v>
      </c>
      <c r="E9728" s="29" t="s">
        <v>21470</v>
      </c>
      <c r="F9728" s="30" t="s">
        <v>38780</v>
      </c>
    </row>
    <row r="9729" spans="1:6" ht="28.8" hidden="1" x14ac:dyDescent="0.3">
      <c r="A9729" s="29">
        <v>20</v>
      </c>
      <c r="B9729" s="30" t="s">
        <v>37505</v>
      </c>
      <c r="C9729" s="29" t="s">
        <v>21466</v>
      </c>
      <c r="D9729" s="30" t="s">
        <v>38778</v>
      </c>
      <c r="E9729" s="29" t="s">
        <v>21472</v>
      </c>
      <c r="F9729" s="30" t="s">
        <v>38781</v>
      </c>
    </row>
    <row r="9730" spans="1:6" ht="28.8" hidden="1" x14ac:dyDescent="0.3">
      <c r="A9730" s="29">
        <v>20</v>
      </c>
      <c r="B9730" s="30" t="s">
        <v>37505</v>
      </c>
      <c r="C9730" s="29" t="s">
        <v>21466</v>
      </c>
      <c r="D9730" s="30" t="s">
        <v>38778</v>
      </c>
      <c r="E9730" s="29" t="s">
        <v>21474</v>
      </c>
      <c r="F9730" s="30" t="s">
        <v>38782</v>
      </c>
    </row>
    <row r="9731" spans="1:6" ht="28.8" hidden="1" x14ac:dyDescent="0.3">
      <c r="A9731" s="29">
        <v>20</v>
      </c>
      <c r="B9731" s="30" t="s">
        <v>37505</v>
      </c>
      <c r="C9731" s="29" t="s">
        <v>21466</v>
      </c>
      <c r="D9731" s="30" t="s">
        <v>38778</v>
      </c>
      <c r="E9731" s="29" t="s">
        <v>21476</v>
      </c>
      <c r="F9731" s="30" t="s">
        <v>38783</v>
      </c>
    </row>
    <row r="9732" spans="1:6" ht="28.8" hidden="1" x14ac:dyDescent="0.3">
      <c r="A9732" s="29">
        <v>20</v>
      </c>
      <c r="B9732" s="30" t="s">
        <v>37505</v>
      </c>
      <c r="C9732" s="29" t="s">
        <v>21466</v>
      </c>
      <c r="D9732" s="30" t="s">
        <v>38778</v>
      </c>
      <c r="E9732" s="29" t="s">
        <v>21478</v>
      </c>
      <c r="F9732" s="30" t="s">
        <v>38784</v>
      </c>
    </row>
    <row r="9733" spans="1:6" ht="28.8" hidden="1" x14ac:dyDescent="0.3">
      <c r="A9733" s="29">
        <v>20</v>
      </c>
      <c r="B9733" s="30" t="s">
        <v>37505</v>
      </c>
      <c r="C9733" s="29" t="s">
        <v>21466</v>
      </c>
      <c r="D9733" s="30" t="s">
        <v>38778</v>
      </c>
      <c r="E9733" s="29" t="s">
        <v>21480</v>
      </c>
      <c r="F9733" s="30" t="s">
        <v>38785</v>
      </c>
    </row>
    <row r="9734" spans="1:6" ht="28.8" hidden="1" x14ac:dyDescent="0.3">
      <c r="A9734" s="29">
        <v>20</v>
      </c>
      <c r="B9734" s="30" t="s">
        <v>37505</v>
      </c>
      <c r="C9734" s="29" t="s">
        <v>21466</v>
      </c>
      <c r="D9734" s="30" t="s">
        <v>38778</v>
      </c>
      <c r="E9734" s="29" t="s">
        <v>21482</v>
      </c>
      <c r="F9734" s="30" t="s">
        <v>38786</v>
      </c>
    </row>
    <row r="9735" spans="1:6" ht="28.8" hidden="1" x14ac:dyDescent="0.3">
      <c r="A9735" s="29">
        <v>20</v>
      </c>
      <c r="B9735" s="30" t="s">
        <v>37505</v>
      </c>
      <c r="C9735" s="29" t="s">
        <v>21466</v>
      </c>
      <c r="D9735" s="30" t="s">
        <v>38778</v>
      </c>
      <c r="E9735" s="29" t="s">
        <v>21484</v>
      </c>
      <c r="F9735" s="30" t="s">
        <v>38787</v>
      </c>
    </row>
    <row r="9736" spans="1:6" ht="28.8" hidden="1" x14ac:dyDescent="0.3">
      <c r="A9736" s="29">
        <v>20</v>
      </c>
      <c r="B9736" s="30" t="s">
        <v>37505</v>
      </c>
      <c r="C9736" s="29" t="s">
        <v>21466</v>
      </c>
      <c r="D9736" s="30" t="s">
        <v>38778</v>
      </c>
      <c r="E9736" s="29" t="s">
        <v>21486</v>
      </c>
      <c r="F9736" s="30" t="s">
        <v>38788</v>
      </c>
    </row>
    <row r="9737" spans="1:6" ht="28.8" hidden="1" x14ac:dyDescent="0.3">
      <c r="A9737" s="29">
        <v>20</v>
      </c>
      <c r="B9737" s="30" t="s">
        <v>37505</v>
      </c>
      <c r="C9737" s="29" t="s">
        <v>21488</v>
      </c>
      <c r="D9737" s="30" t="s">
        <v>38789</v>
      </c>
      <c r="E9737" s="29" t="s">
        <v>21490</v>
      </c>
      <c r="F9737" s="30" t="s">
        <v>38790</v>
      </c>
    </row>
    <row r="9738" spans="1:6" ht="28.8" hidden="1" x14ac:dyDescent="0.3">
      <c r="A9738" s="29">
        <v>20</v>
      </c>
      <c r="B9738" s="30" t="s">
        <v>37505</v>
      </c>
      <c r="C9738" s="29" t="s">
        <v>21488</v>
      </c>
      <c r="D9738" s="30" t="s">
        <v>38789</v>
      </c>
      <c r="E9738" s="29" t="s">
        <v>21492</v>
      </c>
      <c r="F9738" s="30" t="s">
        <v>38791</v>
      </c>
    </row>
    <row r="9739" spans="1:6" ht="43.2" hidden="1" x14ac:dyDescent="0.3">
      <c r="A9739" s="29">
        <v>20</v>
      </c>
      <c r="B9739" s="30" t="s">
        <v>37505</v>
      </c>
      <c r="C9739" s="29" t="s">
        <v>21488</v>
      </c>
      <c r="D9739" s="30" t="s">
        <v>38789</v>
      </c>
      <c r="E9739" s="29" t="s">
        <v>21494</v>
      </c>
      <c r="F9739" s="30" t="s">
        <v>38792</v>
      </c>
    </row>
    <row r="9740" spans="1:6" ht="28.8" hidden="1" x14ac:dyDescent="0.3">
      <c r="A9740" s="29">
        <v>20</v>
      </c>
      <c r="B9740" s="30" t="s">
        <v>37505</v>
      </c>
      <c r="C9740" s="29" t="s">
        <v>21488</v>
      </c>
      <c r="D9740" s="30" t="s">
        <v>38789</v>
      </c>
      <c r="E9740" s="29" t="s">
        <v>21496</v>
      </c>
      <c r="F9740" s="30" t="s">
        <v>38793</v>
      </c>
    </row>
    <row r="9741" spans="1:6" ht="28.8" hidden="1" x14ac:dyDescent="0.3">
      <c r="A9741" s="29">
        <v>20</v>
      </c>
      <c r="B9741" s="30" t="s">
        <v>37505</v>
      </c>
      <c r="C9741" s="29" t="s">
        <v>21488</v>
      </c>
      <c r="D9741" s="30" t="s">
        <v>38789</v>
      </c>
      <c r="E9741" s="29" t="s">
        <v>21498</v>
      </c>
      <c r="F9741" s="30" t="s">
        <v>38794</v>
      </c>
    </row>
    <row r="9742" spans="1:6" ht="28.8" hidden="1" x14ac:dyDescent="0.3">
      <c r="A9742" s="29">
        <v>20</v>
      </c>
      <c r="B9742" s="30" t="s">
        <v>37505</v>
      </c>
      <c r="C9742" s="29" t="s">
        <v>21488</v>
      </c>
      <c r="D9742" s="30" t="s">
        <v>38789</v>
      </c>
      <c r="E9742" s="29" t="s">
        <v>21500</v>
      </c>
      <c r="F9742" s="30" t="s">
        <v>38795</v>
      </c>
    </row>
    <row r="9743" spans="1:6" ht="28.8" hidden="1" x14ac:dyDescent="0.3">
      <c r="A9743" s="29">
        <v>20</v>
      </c>
      <c r="B9743" s="30" t="s">
        <v>37505</v>
      </c>
      <c r="C9743" s="29" t="s">
        <v>21488</v>
      </c>
      <c r="D9743" s="30" t="s">
        <v>38789</v>
      </c>
      <c r="E9743" s="29" t="s">
        <v>21502</v>
      </c>
      <c r="F9743" s="30" t="s">
        <v>38796</v>
      </c>
    </row>
    <row r="9744" spans="1:6" ht="28.8" hidden="1" x14ac:dyDescent="0.3">
      <c r="A9744" s="29">
        <v>20</v>
      </c>
      <c r="B9744" s="30" t="s">
        <v>37505</v>
      </c>
      <c r="C9744" s="29" t="s">
        <v>21488</v>
      </c>
      <c r="D9744" s="30" t="s">
        <v>38789</v>
      </c>
      <c r="E9744" s="29" t="s">
        <v>21504</v>
      </c>
      <c r="F9744" s="30" t="s">
        <v>38797</v>
      </c>
    </row>
    <row r="9745" spans="1:6" ht="28.8" hidden="1" x14ac:dyDescent="0.3">
      <c r="A9745" s="29">
        <v>20</v>
      </c>
      <c r="B9745" s="30" t="s">
        <v>37505</v>
      </c>
      <c r="C9745" s="29" t="s">
        <v>21488</v>
      </c>
      <c r="D9745" s="30" t="s">
        <v>38789</v>
      </c>
      <c r="E9745" s="29" t="s">
        <v>21506</v>
      </c>
      <c r="F9745" s="30" t="s">
        <v>38798</v>
      </c>
    </row>
    <row r="9746" spans="1:6" ht="28.8" hidden="1" x14ac:dyDescent="0.3">
      <c r="A9746" s="29">
        <v>20</v>
      </c>
      <c r="B9746" s="30" t="s">
        <v>37505</v>
      </c>
      <c r="C9746" s="29" t="s">
        <v>21488</v>
      </c>
      <c r="D9746" s="30" t="s">
        <v>38789</v>
      </c>
      <c r="E9746" s="29" t="s">
        <v>21508</v>
      </c>
      <c r="F9746" s="30" t="s">
        <v>38799</v>
      </c>
    </row>
    <row r="9747" spans="1:6" ht="28.8" hidden="1" x14ac:dyDescent="0.3">
      <c r="A9747" s="29">
        <v>20</v>
      </c>
      <c r="B9747" s="30" t="s">
        <v>37505</v>
      </c>
      <c r="C9747" s="29" t="s">
        <v>21510</v>
      </c>
      <c r="D9747" s="30" t="s">
        <v>38800</v>
      </c>
      <c r="E9747" s="29" t="s">
        <v>21512</v>
      </c>
      <c r="F9747" s="30" t="s">
        <v>38801</v>
      </c>
    </row>
    <row r="9748" spans="1:6" ht="28.8" hidden="1" x14ac:dyDescent="0.3">
      <c r="A9748" s="29">
        <v>20</v>
      </c>
      <c r="B9748" s="30" t="s">
        <v>37505</v>
      </c>
      <c r="C9748" s="29" t="s">
        <v>21510</v>
      </c>
      <c r="D9748" s="30" t="s">
        <v>38800</v>
      </c>
      <c r="E9748" s="29" t="s">
        <v>21514</v>
      </c>
      <c r="F9748" s="30" t="s">
        <v>38802</v>
      </c>
    </row>
    <row r="9749" spans="1:6" ht="43.2" hidden="1" x14ac:dyDescent="0.3">
      <c r="A9749" s="29">
        <v>20</v>
      </c>
      <c r="B9749" s="30" t="s">
        <v>37505</v>
      </c>
      <c r="C9749" s="29" t="s">
        <v>21510</v>
      </c>
      <c r="D9749" s="30" t="s">
        <v>38800</v>
      </c>
      <c r="E9749" s="29" t="s">
        <v>21516</v>
      </c>
      <c r="F9749" s="30" t="s">
        <v>38803</v>
      </c>
    </row>
    <row r="9750" spans="1:6" ht="28.8" hidden="1" x14ac:dyDescent="0.3">
      <c r="A9750" s="29">
        <v>20</v>
      </c>
      <c r="B9750" s="30" t="s">
        <v>37505</v>
      </c>
      <c r="C9750" s="29" t="s">
        <v>21510</v>
      </c>
      <c r="D9750" s="30" t="s">
        <v>38800</v>
      </c>
      <c r="E9750" s="29" t="s">
        <v>21518</v>
      </c>
      <c r="F9750" s="30" t="s">
        <v>38804</v>
      </c>
    </row>
    <row r="9751" spans="1:6" ht="28.8" hidden="1" x14ac:dyDescent="0.3">
      <c r="A9751" s="29">
        <v>20</v>
      </c>
      <c r="B9751" s="30" t="s">
        <v>37505</v>
      </c>
      <c r="C9751" s="29" t="s">
        <v>21510</v>
      </c>
      <c r="D9751" s="30" t="s">
        <v>38800</v>
      </c>
      <c r="E9751" s="29" t="s">
        <v>21520</v>
      </c>
      <c r="F9751" s="30" t="s">
        <v>38805</v>
      </c>
    </row>
    <row r="9752" spans="1:6" ht="28.8" hidden="1" x14ac:dyDescent="0.3">
      <c r="A9752" s="29">
        <v>20</v>
      </c>
      <c r="B9752" s="30" t="s">
        <v>37505</v>
      </c>
      <c r="C9752" s="29" t="s">
        <v>21510</v>
      </c>
      <c r="D9752" s="30" t="s">
        <v>38800</v>
      </c>
      <c r="E9752" s="29" t="s">
        <v>21522</v>
      </c>
      <c r="F9752" s="30" t="s">
        <v>38806</v>
      </c>
    </row>
    <row r="9753" spans="1:6" ht="28.8" hidden="1" x14ac:dyDescent="0.3">
      <c r="A9753" s="29">
        <v>20</v>
      </c>
      <c r="B9753" s="30" t="s">
        <v>37505</v>
      </c>
      <c r="C9753" s="29" t="s">
        <v>21510</v>
      </c>
      <c r="D9753" s="30" t="s">
        <v>38800</v>
      </c>
      <c r="E9753" s="29" t="s">
        <v>21524</v>
      </c>
      <c r="F9753" s="30" t="s">
        <v>38807</v>
      </c>
    </row>
    <row r="9754" spans="1:6" ht="28.8" hidden="1" x14ac:dyDescent="0.3">
      <c r="A9754" s="29">
        <v>20</v>
      </c>
      <c r="B9754" s="30" t="s">
        <v>37505</v>
      </c>
      <c r="C9754" s="29" t="s">
        <v>21510</v>
      </c>
      <c r="D9754" s="30" t="s">
        <v>38800</v>
      </c>
      <c r="E9754" s="29" t="s">
        <v>21526</v>
      </c>
      <c r="F9754" s="30" t="s">
        <v>38808</v>
      </c>
    </row>
    <row r="9755" spans="1:6" ht="28.8" hidden="1" x14ac:dyDescent="0.3">
      <c r="A9755" s="29">
        <v>20</v>
      </c>
      <c r="B9755" s="30" t="s">
        <v>37505</v>
      </c>
      <c r="C9755" s="29" t="s">
        <v>21510</v>
      </c>
      <c r="D9755" s="30" t="s">
        <v>38800</v>
      </c>
      <c r="E9755" s="29" t="s">
        <v>21528</v>
      </c>
      <c r="F9755" s="30" t="s">
        <v>38809</v>
      </c>
    </row>
    <row r="9756" spans="1:6" ht="28.8" hidden="1" x14ac:dyDescent="0.3">
      <c r="A9756" s="29">
        <v>20</v>
      </c>
      <c r="B9756" s="30" t="s">
        <v>37505</v>
      </c>
      <c r="C9756" s="29" t="s">
        <v>21510</v>
      </c>
      <c r="D9756" s="30" t="s">
        <v>38800</v>
      </c>
      <c r="E9756" s="29" t="s">
        <v>21530</v>
      </c>
      <c r="F9756" s="30" t="s">
        <v>38810</v>
      </c>
    </row>
    <row r="9757" spans="1:6" ht="28.8" hidden="1" x14ac:dyDescent="0.3">
      <c r="A9757" s="29">
        <v>20</v>
      </c>
      <c r="B9757" s="30" t="s">
        <v>37505</v>
      </c>
      <c r="C9757" s="29" t="s">
        <v>21532</v>
      </c>
      <c r="D9757" s="30" t="s">
        <v>38811</v>
      </c>
      <c r="E9757" s="29" t="s">
        <v>21534</v>
      </c>
      <c r="F9757" s="30" t="s">
        <v>38812</v>
      </c>
    </row>
    <row r="9758" spans="1:6" ht="28.8" hidden="1" x14ac:dyDescent="0.3">
      <c r="A9758" s="29">
        <v>20</v>
      </c>
      <c r="B9758" s="30" t="s">
        <v>37505</v>
      </c>
      <c r="C9758" s="29" t="s">
        <v>21532</v>
      </c>
      <c r="D9758" s="30" t="s">
        <v>38811</v>
      </c>
      <c r="E9758" s="29" t="s">
        <v>21536</v>
      </c>
      <c r="F9758" s="30" t="s">
        <v>38813</v>
      </c>
    </row>
    <row r="9759" spans="1:6" ht="28.8" hidden="1" x14ac:dyDescent="0.3">
      <c r="A9759" s="29">
        <v>20</v>
      </c>
      <c r="B9759" s="30" t="s">
        <v>37505</v>
      </c>
      <c r="C9759" s="29" t="s">
        <v>21532</v>
      </c>
      <c r="D9759" s="30" t="s">
        <v>38811</v>
      </c>
      <c r="E9759" s="29" t="s">
        <v>21538</v>
      </c>
      <c r="F9759" s="30" t="s">
        <v>38814</v>
      </c>
    </row>
    <row r="9760" spans="1:6" ht="28.8" hidden="1" x14ac:dyDescent="0.3">
      <c r="A9760" s="29">
        <v>20</v>
      </c>
      <c r="B9760" s="30" t="s">
        <v>37505</v>
      </c>
      <c r="C9760" s="29" t="s">
        <v>21532</v>
      </c>
      <c r="D9760" s="30" t="s">
        <v>38811</v>
      </c>
      <c r="E9760" s="29" t="s">
        <v>21540</v>
      </c>
      <c r="F9760" s="30" t="s">
        <v>38815</v>
      </c>
    </row>
    <row r="9761" spans="1:6" ht="28.8" hidden="1" x14ac:dyDescent="0.3">
      <c r="A9761" s="29">
        <v>20</v>
      </c>
      <c r="B9761" s="30" t="s">
        <v>37505</v>
      </c>
      <c r="C9761" s="29" t="s">
        <v>21532</v>
      </c>
      <c r="D9761" s="30" t="s">
        <v>38811</v>
      </c>
      <c r="E9761" s="29" t="s">
        <v>21542</v>
      </c>
      <c r="F9761" s="30" t="s">
        <v>38816</v>
      </c>
    </row>
    <row r="9762" spans="1:6" ht="28.8" hidden="1" x14ac:dyDescent="0.3">
      <c r="A9762" s="29">
        <v>20</v>
      </c>
      <c r="B9762" s="30" t="s">
        <v>37505</v>
      </c>
      <c r="C9762" s="29" t="s">
        <v>21532</v>
      </c>
      <c r="D9762" s="30" t="s">
        <v>38811</v>
      </c>
      <c r="E9762" s="29" t="s">
        <v>21544</v>
      </c>
      <c r="F9762" s="30" t="s">
        <v>38817</v>
      </c>
    </row>
    <row r="9763" spans="1:6" ht="28.8" hidden="1" x14ac:dyDescent="0.3">
      <c r="A9763" s="29">
        <v>20</v>
      </c>
      <c r="B9763" s="30" t="s">
        <v>37505</v>
      </c>
      <c r="C9763" s="29" t="s">
        <v>21532</v>
      </c>
      <c r="D9763" s="30" t="s">
        <v>38811</v>
      </c>
      <c r="E9763" s="29" t="s">
        <v>21546</v>
      </c>
      <c r="F9763" s="30" t="s">
        <v>38818</v>
      </c>
    </row>
    <row r="9764" spans="1:6" ht="28.8" hidden="1" x14ac:dyDescent="0.3">
      <c r="A9764" s="29">
        <v>20</v>
      </c>
      <c r="B9764" s="30" t="s">
        <v>37505</v>
      </c>
      <c r="C9764" s="29" t="s">
        <v>21532</v>
      </c>
      <c r="D9764" s="30" t="s">
        <v>38811</v>
      </c>
      <c r="E9764" s="29" t="s">
        <v>21548</v>
      </c>
      <c r="F9764" s="30" t="s">
        <v>38819</v>
      </c>
    </row>
    <row r="9765" spans="1:6" ht="28.8" hidden="1" x14ac:dyDescent="0.3">
      <c r="A9765" s="29">
        <v>20</v>
      </c>
      <c r="B9765" s="30" t="s">
        <v>37505</v>
      </c>
      <c r="C9765" s="29" t="s">
        <v>21532</v>
      </c>
      <c r="D9765" s="30" t="s">
        <v>38811</v>
      </c>
      <c r="E9765" s="29" t="s">
        <v>21550</v>
      </c>
      <c r="F9765" s="30" t="s">
        <v>38820</v>
      </c>
    </row>
    <row r="9766" spans="1:6" ht="28.8" hidden="1" x14ac:dyDescent="0.3">
      <c r="A9766" s="29">
        <v>20</v>
      </c>
      <c r="B9766" s="30" t="s">
        <v>37505</v>
      </c>
      <c r="C9766" s="29" t="s">
        <v>21532</v>
      </c>
      <c r="D9766" s="30" t="s">
        <v>38811</v>
      </c>
      <c r="E9766" s="29" t="s">
        <v>21552</v>
      </c>
      <c r="F9766" s="30" t="s">
        <v>38821</v>
      </c>
    </row>
    <row r="9767" spans="1:6" ht="28.8" hidden="1" x14ac:dyDescent="0.3">
      <c r="A9767" s="29">
        <v>20</v>
      </c>
      <c r="B9767" s="30" t="s">
        <v>37505</v>
      </c>
      <c r="C9767" s="29" t="s">
        <v>21554</v>
      </c>
      <c r="D9767" s="30" t="s">
        <v>38822</v>
      </c>
      <c r="E9767" s="29" t="s">
        <v>21556</v>
      </c>
      <c r="F9767" s="30" t="s">
        <v>38823</v>
      </c>
    </row>
    <row r="9768" spans="1:6" ht="28.8" hidden="1" x14ac:dyDescent="0.3">
      <c r="A9768" s="29">
        <v>20</v>
      </c>
      <c r="B9768" s="30" t="s">
        <v>37505</v>
      </c>
      <c r="C9768" s="29" t="s">
        <v>21554</v>
      </c>
      <c r="D9768" s="30" t="s">
        <v>38822</v>
      </c>
      <c r="E9768" s="29" t="s">
        <v>21558</v>
      </c>
      <c r="F9768" s="30" t="s">
        <v>38824</v>
      </c>
    </row>
    <row r="9769" spans="1:6" ht="28.8" hidden="1" x14ac:dyDescent="0.3">
      <c r="A9769" s="29">
        <v>20</v>
      </c>
      <c r="B9769" s="30" t="s">
        <v>37505</v>
      </c>
      <c r="C9769" s="29" t="s">
        <v>21554</v>
      </c>
      <c r="D9769" s="30" t="s">
        <v>38822</v>
      </c>
      <c r="E9769" s="29" t="s">
        <v>21560</v>
      </c>
      <c r="F9769" s="30" t="s">
        <v>38825</v>
      </c>
    </row>
    <row r="9770" spans="1:6" ht="28.8" hidden="1" x14ac:dyDescent="0.3">
      <c r="A9770" s="29">
        <v>20</v>
      </c>
      <c r="B9770" s="30" t="s">
        <v>37505</v>
      </c>
      <c r="C9770" s="29" t="s">
        <v>21554</v>
      </c>
      <c r="D9770" s="30" t="s">
        <v>38822</v>
      </c>
      <c r="E9770" s="29" t="s">
        <v>21562</v>
      </c>
      <c r="F9770" s="30" t="s">
        <v>38826</v>
      </c>
    </row>
    <row r="9771" spans="1:6" ht="28.8" hidden="1" x14ac:dyDescent="0.3">
      <c r="A9771" s="29">
        <v>20</v>
      </c>
      <c r="B9771" s="30" t="s">
        <v>37505</v>
      </c>
      <c r="C9771" s="29" t="s">
        <v>21554</v>
      </c>
      <c r="D9771" s="30" t="s">
        <v>38822</v>
      </c>
      <c r="E9771" s="29" t="s">
        <v>21564</v>
      </c>
      <c r="F9771" s="30" t="s">
        <v>38827</v>
      </c>
    </row>
    <row r="9772" spans="1:6" ht="28.8" hidden="1" x14ac:dyDescent="0.3">
      <c r="A9772" s="29">
        <v>20</v>
      </c>
      <c r="B9772" s="30" t="s">
        <v>37505</v>
      </c>
      <c r="C9772" s="29" t="s">
        <v>21554</v>
      </c>
      <c r="D9772" s="30" t="s">
        <v>38822</v>
      </c>
      <c r="E9772" s="29" t="s">
        <v>21566</v>
      </c>
      <c r="F9772" s="30" t="s">
        <v>38828</v>
      </c>
    </row>
    <row r="9773" spans="1:6" ht="28.8" hidden="1" x14ac:dyDescent="0.3">
      <c r="A9773" s="29">
        <v>20</v>
      </c>
      <c r="B9773" s="30" t="s">
        <v>37505</v>
      </c>
      <c r="C9773" s="29" t="s">
        <v>21554</v>
      </c>
      <c r="D9773" s="30" t="s">
        <v>38822</v>
      </c>
      <c r="E9773" s="29" t="s">
        <v>21568</v>
      </c>
      <c r="F9773" s="30" t="s">
        <v>38829</v>
      </c>
    </row>
    <row r="9774" spans="1:6" ht="28.8" hidden="1" x14ac:dyDescent="0.3">
      <c r="A9774" s="29">
        <v>20</v>
      </c>
      <c r="B9774" s="30" t="s">
        <v>37505</v>
      </c>
      <c r="C9774" s="29" t="s">
        <v>21554</v>
      </c>
      <c r="D9774" s="30" t="s">
        <v>38822</v>
      </c>
      <c r="E9774" s="29" t="s">
        <v>21570</v>
      </c>
      <c r="F9774" s="30" t="s">
        <v>38830</v>
      </c>
    </row>
    <row r="9775" spans="1:6" ht="28.8" hidden="1" x14ac:dyDescent="0.3">
      <c r="A9775" s="29">
        <v>20</v>
      </c>
      <c r="B9775" s="30" t="s">
        <v>37505</v>
      </c>
      <c r="C9775" s="29" t="s">
        <v>21554</v>
      </c>
      <c r="D9775" s="30" t="s">
        <v>38822</v>
      </c>
      <c r="E9775" s="29" t="s">
        <v>21572</v>
      </c>
      <c r="F9775" s="30" t="s">
        <v>38831</v>
      </c>
    </row>
    <row r="9776" spans="1:6" ht="28.8" hidden="1" x14ac:dyDescent="0.3">
      <c r="A9776" s="29">
        <v>20</v>
      </c>
      <c r="B9776" s="30" t="s">
        <v>37505</v>
      </c>
      <c r="C9776" s="29" t="s">
        <v>21554</v>
      </c>
      <c r="D9776" s="30" t="s">
        <v>38822</v>
      </c>
      <c r="E9776" s="29" t="s">
        <v>21574</v>
      </c>
      <c r="F9776" s="30" t="s">
        <v>38832</v>
      </c>
    </row>
    <row r="9777" spans="1:6" ht="28.8" hidden="1" x14ac:dyDescent="0.3">
      <c r="A9777" s="29">
        <v>20</v>
      </c>
      <c r="B9777" s="30" t="s">
        <v>37505</v>
      </c>
      <c r="C9777" s="29" t="s">
        <v>21576</v>
      </c>
      <c r="D9777" s="30" t="s">
        <v>38833</v>
      </c>
      <c r="E9777" s="29" t="s">
        <v>21578</v>
      </c>
      <c r="F9777" s="30" t="s">
        <v>38834</v>
      </c>
    </row>
    <row r="9778" spans="1:6" ht="28.8" hidden="1" x14ac:dyDescent="0.3">
      <c r="A9778" s="29">
        <v>20</v>
      </c>
      <c r="B9778" s="30" t="s">
        <v>37505</v>
      </c>
      <c r="C9778" s="29" t="s">
        <v>21576</v>
      </c>
      <c r="D9778" s="30" t="s">
        <v>38833</v>
      </c>
      <c r="E9778" s="29" t="s">
        <v>21580</v>
      </c>
      <c r="F9778" s="30" t="s">
        <v>38835</v>
      </c>
    </row>
    <row r="9779" spans="1:6" ht="28.8" hidden="1" x14ac:dyDescent="0.3">
      <c r="A9779" s="29">
        <v>20</v>
      </c>
      <c r="B9779" s="30" t="s">
        <v>37505</v>
      </c>
      <c r="C9779" s="29" t="s">
        <v>21576</v>
      </c>
      <c r="D9779" s="30" t="s">
        <v>38833</v>
      </c>
      <c r="E9779" s="29" t="s">
        <v>21582</v>
      </c>
      <c r="F9779" s="30" t="s">
        <v>38836</v>
      </c>
    </row>
    <row r="9780" spans="1:6" ht="28.8" hidden="1" x14ac:dyDescent="0.3">
      <c r="A9780" s="29">
        <v>20</v>
      </c>
      <c r="B9780" s="30" t="s">
        <v>37505</v>
      </c>
      <c r="C9780" s="29" t="s">
        <v>21576</v>
      </c>
      <c r="D9780" s="30" t="s">
        <v>38833</v>
      </c>
      <c r="E9780" s="29" t="s">
        <v>21584</v>
      </c>
      <c r="F9780" s="30" t="s">
        <v>38837</v>
      </c>
    </row>
    <row r="9781" spans="1:6" ht="28.8" hidden="1" x14ac:dyDescent="0.3">
      <c r="A9781" s="29">
        <v>20</v>
      </c>
      <c r="B9781" s="30" t="s">
        <v>37505</v>
      </c>
      <c r="C9781" s="29" t="s">
        <v>21576</v>
      </c>
      <c r="D9781" s="30" t="s">
        <v>38833</v>
      </c>
      <c r="E9781" s="29" t="s">
        <v>21586</v>
      </c>
      <c r="F9781" s="30" t="s">
        <v>38838</v>
      </c>
    </row>
    <row r="9782" spans="1:6" ht="28.8" hidden="1" x14ac:dyDescent="0.3">
      <c r="A9782" s="29">
        <v>20</v>
      </c>
      <c r="B9782" s="30" t="s">
        <v>37505</v>
      </c>
      <c r="C9782" s="29" t="s">
        <v>21576</v>
      </c>
      <c r="D9782" s="30" t="s">
        <v>38833</v>
      </c>
      <c r="E9782" s="29" t="s">
        <v>21588</v>
      </c>
      <c r="F9782" s="30" t="s">
        <v>38839</v>
      </c>
    </row>
    <row r="9783" spans="1:6" ht="28.8" hidden="1" x14ac:dyDescent="0.3">
      <c r="A9783" s="29">
        <v>20</v>
      </c>
      <c r="B9783" s="30" t="s">
        <v>37505</v>
      </c>
      <c r="C9783" s="29" t="s">
        <v>21576</v>
      </c>
      <c r="D9783" s="30" t="s">
        <v>38833</v>
      </c>
      <c r="E9783" s="29" t="s">
        <v>21590</v>
      </c>
      <c r="F9783" s="30" t="s">
        <v>38840</v>
      </c>
    </row>
    <row r="9784" spans="1:6" ht="28.8" hidden="1" x14ac:dyDescent="0.3">
      <c r="A9784" s="29">
        <v>20</v>
      </c>
      <c r="B9784" s="30" t="s">
        <v>37505</v>
      </c>
      <c r="C9784" s="29" t="s">
        <v>21576</v>
      </c>
      <c r="D9784" s="30" t="s">
        <v>38833</v>
      </c>
      <c r="E9784" s="29" t="s">
        <v>21592</v>
      </c>
      <c r="F9784" s="30" t="s">
        <v>38841</v>
      </c>
    </row>
    <row r="9785" spans="1:6" ht="28.8" hidden="1" x14ac:dyDescent="0.3">
      <c r="A9785" s="29">
        <v>20</v>
      </c>
      <c r="B9785" s="30" t="s">
        <v>37505</v>
      </c>
      <c r="C9785" s="29" t="s">
        <v>21576</v>
      </c>
      <c r="D9785" s="30" t="s">
        <v>38833</v>
      </c>
      <c r="E9785" s="29" t="s">
        <v>21594</v>
      </c>
      <c r="F9785" s="30" t="s">
        <v>38842</v>
      </c>
    </row>
    <row r="9786" spans="1:6" ht="28.8" hidden="1" x14ac:dyDescent="0.3">
      <c r="A9786" s="29">
        <v>20</v>
      </c>
      <c r="B9786" s="30" t="s">
        <v>37505</v>
      </c>
      <c r="C9786" s="29" t="s">
        <v>21576</v>
      </c>
      <c r="D9786" s="30" t="s">
        <v>38833</v>
      </c>
      <c r="E9786" s="29" t="s">
        <v>21596</v>
      </c>
      <c r="F9786" s="30" t="s">
        <v>38843</v>
      </c>
    </row>
    <row r="9787" spans="1:6" ht="28.8" hidden="1" x14ac:dyDescent="0.3">
      <c r="A9787" s="29">
        <v>20</v>
      </c>
      <c r="B9787" s="30" t="s">
        <v>37505</v>
      </c>
      <c r="C9787" s="29" t="s">
        <v>21598</v>
      </c>
      <c r="D9787" s="30" t="s">
        <v>38844</v>
      </c>
      <c r="E9787" s="29" t="s">
        <v>21600</v>
      </c>
      <c r="F9787" s="30" t="s">
        <v>38845</v>
      </c>
    </row>
    <row r="9788" spans="1:6" ht="28.8" hidden="1" x14ac:dyDescent="0.3">
      <c r="A9788" s="29">
        <v>20</v>
      </c>
      <c r="B9788" s="30" t="s">
        <v>37505</v>
      </c>
      <c r="C9788" s="29" t="s">
        <v>21598</v>
      </c>
      <c r="D9788" s="30" t="s">
        <v>38844</v>
      </c>
      <c r="E9788" s="29" t="s">
        <v>21602</v>
      </c>
      <c r="F9788" s="30" t="s">
        <v>38846</v>
      </c>
    </row>
    <row r="9789" spans="1:6" ht="28.8" hidden="1" x14ac:dyDescent="0.3">
      <c r="A9789" s="29">
        <v>20</v>
      </c>
      <c r="B9789" s="30" t="s">
        <v>37505</v>
      </c>
      <c r="C9789" s="29" t="s">
        <v>21598</v>
      </c>
      <c r="D9789" s="30" t="s">
        <v>38844</v>
      </c>
      <c r="E9789" s="29" t="s">
        <v>21604</v>
      </c>
      <c r="F9789" s="30" t="s">
        <v>38847</v>
      </c>
    </row>
    <row r="9790" spans="1:6" ht="28.8" hidden="1" x14ac:dyDescent="0.3">
      <c r="A9790" s="29">
        <v>20</v>
      </c>
      <c r="B9790" s="30" t="s">
        <v>37505</v>
      </c>
      <c r="C9790" s="29" t="s">
        <v>21598</v>
      </c>
      <c r="D9790" s="30" t="s">
        <v>38844</v>
      </c>
      <c r="E9790" s="29" t="s">
        <v>21606</v>
      </c>
      <c r="F9790" s="30" t="s">
        <v>38848</v>
      </c>
    </row>
    <row r="9791" spans="1:6" ht="28.8" hidden="1" x14ac:dyDescent="0.3">
      <c r="A9791" s="29">
        <v>20</v>
      </c>
      <c r="B9791" s="30" t="s">
        <v>37505</v>
      </c>
      <c r="C9791" s="29" t="s">
        <v>21598</v>
      </c>
      <c r="D9791" s="30" t="s">
        <v>38844</v>
      </c>
      <c r="E9791" s="29" t="s">
        <v>21608</v>
      </c>
      <c r="F9791" s="30" t="s">
        <v>38849</v>
      </c>
    </row>
    <row r="9792" spans="1:6" ht="28.8" hidden="1" x14ac:dyDescent="0.3">
      <c r="A9792" s="29">
        <v>20</v>
      </c>
      <c r="B9792" s="30" t="s">
        <v>37505</v>
      </c>
      <c r="C9792" s="29" t="s">
        <v>21598</v>
      </c>
      <c r="D9792" s="30" t="s">
        <v>38844</v>
      </c>
      <c r="E9792" s="29" t="s">
        <v>21610</v>
      </c>
      <c r="F9792" s="30" t="s">
        <v>38850</v>
      </c>
    </row>
    <row r="9793" spans="1:6" ht="28.8" hidden="1" x14ac:dyDescent="0.3">
      <c r="A9793" s="29">
        <v>20</v>
      </c>
      <c r="B9793" s="30" t="s">
        <v>37505</v>
      </c>
      <c r="C9793" s="29" t="s">
        <v>21598</v>
      </c>
      <c r="D9793" s="30" t="s">
        <v>38844</v>
      </c>
      <c r="E9793" s="29" t="s">
        <v>21612</v>
      </c>
      <c r="F9793" s="30" t="s">
        <v>38851</v>
      </c>
    </row>
    <row r="9794" spans="1:6" ht="28.8" hidden="1" x14ac:dyDescent="0.3">
      <c r="A9794" s="29">
        <v>20</v>
      </c>
      <c r="B9794" s="30" t="s">
        <v>37505</v>
      </c>
      <c r="C9794" s="29" t="s">
        <v>21598</v>
      </c>
      <c r="D9794" s="30" t="s">
        <v>38844</v>
      </c>
      <c r="E9794" s="29" t="s">
        <v>21614</v>
      </c>
      <c r="F9794" s="30" t="s">
        <v>38852</v>
      </c>
    </row>
    <row r="9795" spans="1:6" ht="28.8" hidden="1" x14ac:dyDescent="0.3">
      <c r="A9795" s="29">
        <v>20</v>
      </c>
      <c r="B9795" s="30" t="s">
        <v>37505</v>
      </c>
      <c r="C9795" s="29" t="s">
        <v>21598</v>
      </c>
      <c r="D9795" s="30" t="s">
        <v>38844</v>
      </c>
      <c r="E9795" s="29" t="s">
        <v>21616</v>
      </c>
      <c r="F9795" s="30" t="s">
        <v>38853</v>
      </c>
    </row>
    <row r="9796" spans="1:6" ht="28.8" hidden="1" x14ac:dyDescent="0.3">
      <c r="A9796" s="29">
        <v>20</v>
      </c>
      <c r="B9796" s="30" t="s">
        <v>37505</v>
      </c>
      <c r="C9796" s="29" t="s">
        <v>21598</v>
      </c>
      <c r="D9796" s="30" t="s">
        <v>38844</v>
      </c>
      <c r="E9796" s="29" t="s">
        <v>21618</v>
      </c>
      <c r="F9796" s="30" t="s">
        <v>38854</v>
      </c>
    </row>
    <row r="9797" spans="1:6" ht="28.8" hidden="1" x14ac:dyDescent="0.3">
      <c r="A9797" s="29">
        <v>20</v>
      </c>
      <c r="B9797" s="30" t="s">
        <v>37505</v>
      </c>
      <c r="C9797" s="29" t="s">
        <v>21620</v>
      </c>
      <c r="D9797" s="30" t="s">
        <v>38855</v>
      </c>
      <c r="E9797" s="29" t="s">
        <v>21622</v>
      </c>
      <c r="F9797" s="30" t="s">
        <v>38856</v>
      </c>
    </row>
    <row r="9798" spans="1:6" ht="28.8" hidden="1" x14ac:dyDescent="0.3">
      <c r="A9798" s="29">
        <v>20</v>
      </c>
      <c r="B9798" s="30" t="s">
        <v>37505</v>
      </c>
      <c r="C9798" s="29" t="s">
        <v>21620</v>
      </c>
      <c r="D9798" s="30" t="s">
        <v>38855</v>
      </c>
      <c r="E9798" s="29" t="s">
        <v>21624</v>
      </c>
      <c r="F9798" s="30" t="s">
        <v>38857</v>
      </c>
    </row>
    <row r="9799" spans="1:6" ht="28.8" hidden="1" x14ac:dyDescent="0.3">
      <c r="A9799" s="29">
        <v>20</v>
      </c>
      <c r="B9799" s="30" t="s">
        <v>37505</v>
      </c>
      <c r="C9799" s="29" t="s">
        <v>21620</v>
      </c>
      <c r="D9799" s="30" t="s">
        <v>38855</v>
      </c>
      <c r="E9799" s="29" t="s">
        <v>21626</v>
      </c>
      <c r="F9799" s="30" t="s">
        <v>38858</v>
      </c>
    </row>
    <row r="9800" spans="1:6" ht="28.8" hidden="1" x14ac:dyDescent="0.3">
      <c r="A9800" s="29">
        <v>20</v>
      </c>
      <c r="B9800" s="30" t="s">
        <v>37505</v>
      </c>
      <c r="C9800" s="29" t="s">
        <v>21620</v>
      </c>
      <c r="D9800" s="30" t="s">
        <v>38855</v>
      </c>
      <c r="E9800" s="29" t="s">
        <v>21628</v>
      </c>
      <c r="F9800" s="30" t="s">
        <v>38859</v>
      </c>
    </row>
    <row r="9801" spans="1:6" ht="28.8" hidden="1" x14ac:dyDescent="0.3">
      <c r="A9801" s="29">
        <v>20</v>
      </c>
      <c r="B9801" s="30" t="s">
        <v>37505</v>
      </c>
      <c r="C9801" s="29" t="s">
        <v>21620</v>
      </c>
      <c r="D9801" s="30" t="s">
        <v>38855</v>
      </c>
      <c r="E9801" s="29" t="s">
        <v>21630</v>
      </c>
      <c r="F9801" s="30" t="s">
        <v>38860</v>
      </c>
    </row>
    <row r="9802" spans="1:6" ht="28.8" hidden="1" x14ac:dyDescent="0.3">
      <c r="A9802" s="29">
        <v>20</v>
      </c>
      <c r="B9802" s="30" t="s">
        <v>37505</v>
      </c>
      <c r="C9802" s="29" t="s">
        <v>21620</v>
      </c>
      <c r="D9802" s="30" t="s">
        <v>38855</v>
      </c>
      <c r="E9802" s="29" t="s">
        <v>21632</v>
      </c>
      <c r="F9802" s="30" t="s">
        <v>38861</v>
      </c>
    </row>
    <row r="9803" spans="1:6" ht="28.8" hidden="1" x14ac:dyDescent="0.3">
      <c r="A9803" s="29">
        <v>20</v>
      </c>
      <c r="B9803" s="30" t="s">
        <v>37505</v>
      </c>
      <c r="C9803" s="29" t="s">
        <v>21620</v>
      </c>
      <c r="D9803" s="30" t="s">
        <v>38855</v>
      </c>
      <c r="E9803" s="29" t="s">
        <v>21634</v>
      </c>
      <c r="F9803" s="30" t="s">
        <v>38862</v>
      </c>
    </row>
    <row r="9804" spans="1:6" ht="28.8" hidden="1" x14ac:dyDescent="0.3">
      <c r="A9804" s="29">
        <v>20</v>
      </c>
      <c r="B9804" s="30" t="s">
        <v>37505</v>
      </c>
      <c r="C9804" s="29" t="s">
        <v>21620</v>
      </c>
      <c r="D9804" s="30" t="s">
        <v>38855</v>
      </c>
      <c r="E9804" s="29" t="s">
        <v>21636</v>
      </c>
      <c r="F9804" s="30" t="s">
        <v>38863</v>
      </c>
    </row>
    <row r="9805" spans="1:6" ht="28.8" hidden="1" x14ac:dyDescent="0.3">
      <c r="A9805" s="29">
        <v>20</v>
      </c>
      <c r="B9805" s="30" t="s">
        <v>37505</v>
      </c>
      <c r="C9805" s="29" t="s">
        <v>21620</v>
      </c>
      <c r="D9805" s="30" t="s">
        <v>38855</v>
      </c>
      <c r="E9805" s="29" t="s">
        <v>21638</v>
      </c>
      <c r="F9805" s="30" t="s">
        <v>38864</v>
      </c>
    </row>
    <row r="9806" spans="1:6" ht="28.8" hidden="1" x14ac:dyDescent="0.3">
      <c r="A9806" s="29">
        <v>20</v>
      </c>
      <c r="B9806" s="30" t="s">
        <v>37505</v>
      </c>
      <c r="C9806" s="29" t="s">
        <v>21620</v>
      </c>
      <c r="D9806" s="30" t="s">
        <v>38855</v>
      </c>
      <c r="E9806" s="29" t="s">
        <v>21640</v>
      </c>
      <c r="F9806" s="30" t="s">
        <v>38865</v>
      </c>
    </row>
    <row r="9807" spans="1:6" ht="28.8" hidden="1" x14ac:dyDescent="0.3">
      <c r="A9807" s="29">
        <v>20</v>
      </c>
      <c r="B9807" s="30" t="s">
        <v>37505</v>
      </c>
      <c r="C9807" s="29" t="s">
        <v>21642</v>
      </c>
      <c r="D9807" s="30" t="s">
        <v>38866</v>
      </c>
      <c r="E9807" s="29" t="s">
        <v>21644</v>
      </c>
      <c r="F9807" s="30" t="s">
        <v>38867</v>
      </c>
    </row>
    <row r="9808" spans="1:6" ht="28.8" hidden="1" x14ac:dyDescent="0.3">
      <c r="A9808" s="29">
        <v>20</v>
      </c>
      <c r="B9808" s="30" t="s">
        <v>37505</v>
      </c>
      <c r="C9808" s="29" t="s">
        <v>21642</v>
      </c>
      <c r="D9808" s="30" t="s">
        <v>38866</v>
      </c>
      <c r="E9808" s="29" t="s">
        <v>21646</v>
      </c>
      <c r="F9808" s="30" t="s">
        <v>38868</v>
      </c>
    </row>
    <row r="9809" spans="1:6" ht="43.2" hidden="1" x14ac:dyDescent="0.3">
      <c r="A9809" s="29">
        <v>20</v>
      </c>
      <c r="B9809" s="30" t="s">
        <v>37505</v>
      </c>
      <c r="C9809" s="29" t="s">
        <v>21642</v>
      </c>
      <c r="D9809" s="30" t="s">
        <v>38866</v>
      </c>
      <c r="E9809" s="29" t="s">
        <v>21648</v>
      </c>
      <c r="F9809" s="30" t="s">
        <v>38869</v>
      </c>
    </row>
    <row r="9810" spans="1:6" ht="28.8" hidden="1" x14ac:dyDescent="0.3">
      <c r="A9810" s="29">
        <v>20</v>
      </c>
      <c r="B9810" s="30" t="s">
        <v>37505</v>
      </c>
      <c r="C9810" s="29" t="s">
        <v>21642</v>
      </c>
      <c r="D9810" s="30" t="s">
        <v>38866</v>
      </c>
      <c r="E9810" s="29" t="s">
        <v>21650</v>
      </c>
      <c r="F9810" s="30" t="s">
        <v>38870</v>
      </c>
    </row>
    <row r="9811" spans="1:6" ht="28.8" hidden="1" x14ac:dyDescent="0.3">
      <c r="A9811" s="29">
        <v>20</v>
      </c>
      <c r="B9811" s="30" t="s">
        <v>37505</v>
      </c>
      <c r="C9811" s="29" t="s">
        <v>21642</v>
      </c>
      <c r="D9811" s="30" t="s">
        <v>38866</v>
      </c>
      <c r="E9811" s="29" t="s">
        <v>21652</v>
      </c>
      <c r="F9811" s="30" t="s">
        <v>38871</v>
      </c>
    </row>
    <row r="9812" spans="1:6" ht="28.8" hidden="1" x14ac:dyDescent="0.3">
      <c r="A9812" s="29">
        <v>20</v>
      </c>
      <c r="B9812" s="30" t="s">
        <v>37505</v>
      </c>
      <c r="C9812" s="29" t="s">
        <v>21642</v>
      </c>
      <c r="D9812" s="30" t="s">
        <v>38866</v>
      </c>
      <c r="E9812" s="29" t="s">
        <v>21654</v>
      </c>
      <c r="F9812" s="30" t="s">
        <v>38872</v>
      </c>
    </row>
    <row r="9813" spans="1:6" ht="28.8" hidden="1" x14ac:dyDescent="0.3">
      <c r="A9813" s="29">
        <v>20</v>
      </c>
      <c r="B9813" s="30" t="s">
        <v>37505</v>
      </c>
      <c r="C9813" s="29" t="s">
        <v>21642</v>
      </c>
      <c r="D9813" s="30" t="s">
        <v>38866</v>
      </c>
      <c r="E9813" s="29" t="s">
        <v>21656</v>
      </c>
      <c r="F9813" s="30" t="s">
        <v>38873</v>
      </c>
    </row>
    <row r="9814" spans="1:6" ht="28.8" hidden="1" x14ac:dyDescent="0.3">
      <c r="A9814" s="29">
        <v>20</v>
      </c>
      <c r="B9814" s="30" t="s">
        <v>37505</v>
      </c>
      <c r="C9814" s="29" t="s">
        <v>21642</v>
      </c>
      <c r="D9814" s="30" t="s">
        <v>38866</v>
      </c>
      <c r="E9814" s="29" t="s">
        <v>21658</v>
      </c>
      <c r="F9814" s="30" t="s">
        <v>38874</v>
      </c>
    </row>
    <row r="9815" spans="1:6" ht="28.8" hidden="1" x14ac:dyDescent="0.3">
      <c r="A9815" s="29">
        <v>20</v>
      </c>
      <c r="B9815" s="30" t="s">
        <v>37505</v>
      </c>
      <c r="C9815" s="29" t="s">
        <v>21642</v>
      </c>
      <c r="D9815" s="30" t="s">
        <v>38866</v>
      </c>
      <c r="E9815" s="29" t="s">
        <v>21660</v>
      </c>
      <c r="F9815" s="30" t="s">
        <v>38875</v>
      </c>
    </row>
    <row r="9816" spans="1:6" ht="28.8" hidden="1" x14ac:dyDescent="0.3">
      <c r="A9816" s="29">
        <v>20</v>
      </c>
      <c r="B9816" s="30" t="s">
        <v>37505</v>
      </c>
      <c r="C9816" s="29" t="s">
        <v>21642</v>
      </c>
      <c r="D9816" s="30" t="s">
        <v>38866</v>
      </c>
      <c r="E9816" s="29" t="s">
        <v>21662</v>
      </c>
      <c r="F9816" s="30" t="s">
        <v>38876</v>
      </c>
    </row>
    <row r="9817" spans="1:6" ht="28.8" hidden="1" x14ac:dyDescent="0.3">
      <c r="A9817" s="29">
        <v>20</v>
      </c>
      <c r="B9817" s="30" t="s">
        <v>37505</v>
      </c>
      <c r="C9817" s="29" t="s">
        <v>21664</v>
      </c>
      <c r="D9817" s="30" t="s">
        <v>38877</v>
      </c>
      <c r="E9817" s="29" t="s">
        <v>21666</v>
      </c>
      <c r="F9817" s="30" t="s">
        <v>38878</v>
      </c>
    </row>
    <row r="9818" spans="1:6" ht="28.8" hidden="1" x14ac:dyDescent="0.3">
      <c r="A9818" s="29">
        <v>20</v>
      </c>
      <c r="B9818" s="30" t="s">
        <v>37505</v>
      </c>
      <c r="C9818" s="29" t="s">
        <v>21664</v>
      </c>
      <c r="D9818" s="30" t="s">
        <v>38877</v>
      </c>
      <c r="E9818" s="29" t="s">
        <v>21668</v>
      </c>
      <c r="F9818" s="30" t="s">
        <v>38879</v>
      </c>
    </row>
    <row r="9819" spans="1:6" ht="43.2" hidden="1" x14ac:dyDescent="0.3">
      <c r="A9819" s="29">
        <v>20</v>
      </c>
      <c r="B9819" s="30" t="s">
        <v>37505</v>
      </c>
      <c r="C9819" s="29" t="s">
        <v>21664</v>
      </c>
      <c r="D9819" s="30" t="s">
        <v>38877</v>
      </c>
      <c r="E9819" s="29" t="s">
        <v>21670</v>
      </c>
      <c r="F9819" s="30" t="s">
        <v>38880</v>
      </c>
    </row>
    <row r="9820" spans="1:6" ht="28.8" hidden="1" x14ac:dyDescent="0.3">
      <c r="A9820" s="29">
        <v>20</v>
      </c>
      <c r="B9820" s="30" t="s">
        <v>37505</v>
      </c>
      <c r="C9820" s="29" t="s">
        <v>21664</v>
      </c>
      <c r="D9820" s="30" t="s">
        <v>38877</v>
      </c>
      <c r="E9820" s="29" t="s">
        <v>21672</v>
      </c>
      <c r="F9820" s="30" t="s">
        <v>38881</v>
      </c>
    </row>
    <row r="9821" spans="1:6" ht="28.8" hidden="1" x14ac:dyDescent="0.3">
      <c r="A9821" s="29">
        <v>20</v>
      </c>
      <c r="B9821" s="30" t="s">
        <v>37505</v>
      </c>
      <c r="C9821" s="29" t="s">
        <v>21664</v>
      </c>
      <c r="D9821" s="30" t="s">
        <v>38877</v>
      </c>
      <c r="E9821" s="29" t="s">
        <v>21674</v>
      </c>
      <c r="F9821" s="30" t="s">
        <v>38882</v>
      </c>
    </row>
    <row r="9822" spans="1:6" ht="28.8" hidden="1" x14ac:dyDescent="0.3">
      <c r="A9822" s="29">
        <v>20</v>
      </c>
      <c r="B9822" s="30" t="s">
        <v>37505</v>
      </c>
      <c r="C9822" s="29" t="s">
        <v>21664</v>
      </c>
      <c r="D9822" s="30" t="s">
        <v>38877</v>
      </c>
      <c r="E9822" s="29" t="s">
        <v>21676</v>
      </c>
      <c r="F9822" s="30" t="s">
        <v>38883</v>
      </c>
    </row>
    <row r="9823" spans="1:6" ht="28.8" hidden="1" x14ac:dyDescent="0.3">
      <c r="A9823" s="29">
        <v>20</v>
      </c>
      <c r="B9823" s="30" t="s">
        <v>37505</v>
      </c>
      <c r="C9823" s="29" t="s">
        <v>21664</v>
      </c>
      <c r="D9823" s="30" t="s">
        <v>38877</v>
      </c>
      <c r="E9823" s="29" t="s">
        <v>21678</v>
      </c>
      <c r="F9823" s="30" t="s">
        <v>38884</v>
      </c>
    </row>
    <row r="9824" spans="1:6" ht="28.8" hidden="1" x14ac:dyDescent="0.3">
      <c r="A9824" s="29">
        <v>20</v>
      </c>
      <c r="B9824" s="30" t="s">
        <v>37505</v>
      </c>
      <c r="C9824" s="29" t="s">
        <v>21664</v>
      </c>
      <c r="D9824" s="30" t="s">
        <v>38877</v>
      </c>
      <c r="E9824" s="29" t="s">
        <v>21680</v>
      </c>
      <c r="F9824" s="30" t="s">
        <v>38885</v>
      </c>
    </row>
    <row r="9825" spans="1:6" ht="28.8" hidden="1" x14ac:dyDescent="0.3">
      <c r="A9825" s="29">
        <v>20</v>
      </c>
      <c r="B9825" s="30" t="s">
        <v>37505</v>
      </c>
      <c r="C9825" s="29" t="s">
        <v>21664</v>
      </c>
      <c r="D9825" s="30" t="s">
        <v>38877</v>
      </c>
      <c r="E9825" s="29" t="s">
        <v>21682</v>
      </c>
      <c r="F9825" s="30" t="s">
        <v>38886</v>
      </c>
    </row>
    <row r="9826" spans="1:6" ht="28.8" hidden="1" x14ac:dyDescent="0.3">
      <c r="A9826" s="29">
        <v>20</v>
      </c>
      <c r="B9826" s="30" t="s">
        <v>37505</v>
      </c>
      <c r="C9826" s="29" t="s">
        <v>21664</v>
      </c>
      <c r="D9826" s="30" t="s">
        <v>38877</v>
      </c>
      <c r="E9826" s="29" t="s">
        <v>21684</v>
      </c>
      <c r="F9826" s="30" t="s">
        <v>38887</v>
      </c>
    </row>
    <row r="9827" spans="1:6" ht="28.8" hidden="1" x14ac:dyDescent="0.3">
      <c r="A9827" s="29">
        <v>20</v>
      </c>
      <c r="B9827" s="30" t="s">
        <v>37505</v>
      </c>
      <c r="C9827" s="29" t="s">
        <v>38888</v>
      </c>
      <c r="D9827" s="30" t="s">
        <v>38889</v>
      </c>
      <c r="E9827" s="29" t="s">
        <v>38890</v>
      </c>
      <c r="F9827" s="30" t="s">
        <v>38891</v>
      </c>
    </row>
    <row r="9828" spans="1:6" ht="28.8" hidden="1" x14ac:dyDescent="0.3">
      <c r="A9828" s="29">
        <v>20</v>
      </c>
      <c r="B9828" s="30" t="s">
        <v>37505</v>
      </c>
      <c r="C9828" s="29" t="s">
        <v>38888</v>
      </c>
      <c r="D9828" s="30" t="s">
        <v>38889</v>
      </c>
      <c r="E9828" s="29" t="s">
        <v>38892</v>
      </c>
      <c r="F9828" s="30" t="s">
        <v>38893</v>
      </c>
    </row>
    <row r="9829" spans="1:6" ht="28.8" hidden="1" x14ac:dyDescent="0.3">
      <c r="A9829" s="29">
        <v>20</v>
      </c>
      <c r="B9829" s="30" t="s">
        <v>37505</v>
      </c>
      <c r="C9829" s="29" t="s">
        <v>38888</v>
      </c>
      <c r="D9829" s="30" t="s">
        <v>38889</v>
      </c>
      <c r="E9829" s="29" t="s">
        <v>38894</v>
      </c>
      <c r="F9829" s="30" t="s">
        <v>38895</v>
      </c>
    </row>
    <row r="9830" spans="1:6" ht="28.8" hidden="1" x14ac:dyDescent="0.3">
      <c r="A9830" s="29">
        <v>20</v>
      </c>
      <c r="B9830" s="30" t="s">
        <v>37505</v>
      </c>
      <c r="C9830" s="29" t="s">
        <v>38888</v>
      </c>
      <c r="D9830" s="30" t="s">
        <v>38889</v>
      </c>
      <c r="E9830" s="29" t="s">
        <v>38896</v>
      </c>
      <c r="F9830" s="30" t="s">
        <v>38897</v>
      </c>
    </row>
    <row r="9831" spans="1:6" ht="28.8" hidden="1" x14ac:dyDescent="0.3">
      <c r="A9831" s="29">
        <v>20</v>
      </c>
      <c r="B9831" s="30" t="s">
        <v>37505</v>
      </c>
      <c r="C9831" s="29" t="s">
        <v>38888</v>
      </c>
      <c r="D9831" s="30" t="s">
        <v>38889</v>
      </c>
      <c r="E9831" s="29" t="s">
        <v>38898</v>
      </c>
      <c r="F9831" s="30" t="s">
        <v>38899</v>
      </c>
    </row>
    <row r="9832" spans="1:6" ht="28.8" hidden="1" x14ac:dyDescent="0.3">
      <c r="A9832" s="29">
        <v>20</v>
      </c>
      <c r="B9832" s="30" t="s">
        <v>37505</v>
      </c>
      <c r="C9832" s="29" t="s">
        <v>38888</v>
      </c>
      <c r="D9832" s="30" t="s">
        <v>38889</v>
      </c>
      <c r="E9832" s="29" t="s">
        <v>38900</v>
      </c>
      <c r="F9832" s="30" t="s">
        <v>38901</v>
      </c>
    </row>
    <row r="9833" spans="1:6" ht="28.8" hidden="1" x14ac:dyDescent="0.3">
      <c r="A9833" s="29">
        <v>20</v>
      </c>
      <c r="B9833" s="30" t="s">
        <v>37505</v>
      </c>
      <c r="C9833" s="29" t="s">
        <v>38888</v>
      </c>
      <c r="D9833" s="30" t="s">
        <v>38889</v>
      </c>
      <c r="E9833" s="29" t="s">
        <v>38902</v>
      </c>
      <c r="F9833" s="30" t="s">
        <v>38903</v>
      </c>
    </row>
    <row r="9834" spans="1:6" ht="28.8" hidden="1" x14ac:dyDescent="0.3">
      <c r="A9834" s="29">
        <v>20</v>
      </c>
      <c r="B9834" s="30" t="s">
        <v>37505</v>
      </c>
      <c r="C9834" s="29" t="s">
        <v>38888</v>
      </c>
      <c r="D9834" s="30" t="s">
        <v>38889</v>
      </c>
      <c r="E9834" s="29" t="s">
        <v>38904</v>
      </c>
      <c r="F9834" s="30" t="s">
        <v>38905</v>
      </c>
    </row>
    <row r="9835" spans="1:6" ht="28.8" hidden="1" x14ac:dyDescent="0.3">
      <c r="A9835" s="29">
        <v>20</v>
      </c>
      <c r="B9835" s="30" t="s">
        <v>37505</v>
      </c>
      <c r="C9835" s="29" t="s">
        <v>38888</v>
      </c>
      <c r="D9835" s="30" t="s">
        <v>38889</v>
      </c>
      <c r="E9835" s="29" t="s">
        <v>38906</v>
      </c>
      <c r="F9835" s="30" t="s">
        <v>38907</v>
      </c>
    </row>
    <row r="9836" spans="1:6" ht="28.8" hidden="1" x14ac:dyDescent="0.3">
      <c r="A9836" s="29">
        <v>20</v>
      </c>
      <c r="B9836" s="30" t="s">
        <v>37505</v>
      </c>
      <c r="C9836" s="29" t="s">
        <v>38888</v>
      </c>
      <c r="D9836" s="30" t="s">
        <v>38889</v>
      </c>
      <c r="E9836" s="29" t="s">
        <v>38908</v>
      </c>
      <c r="F9836" s="30" t="s">
        <v>38909</v>
      </c>
    </row>
    <row r="9837" spans="1:6" ht="28.8" hidden="1" x14ac:dyDescent="0.3">
      <c r="A9837" s="29">
        <v>20</v>
      </c>
      <c r="B9837" s="30" t="s">
        <v>37505</v>
      </c>
      <c r="C9837" s="29" t="s">
        <v>21686</v>
      </c>
      <c r="D9837" s="30" t="s">
        <v>38910</v>
      </c>
      <c r="E9837" s="29" t="s">
        <v>21688</v>
      </c>
      <c r="F9837" s="30" t="s">
        <v>38911</v>
      </c>
    </row>
    <row r="9838" spans="1:6" ht="28.8" hidden="1" x14ac:dyDescent="0.3">
      <c r="A9838" s="29">
        <v>20</v>
      </c>
      <c r="B9838" s="30" t="s">
        <v>37505</v>
      </c>
      <c r="C9838" s="29" t="s">
        <v>21686</v>
      </c>
      <c r="D9838" s="30" t="s">
        <v>38910</v>
      </c>
      <c r="E9838" s="29" t="s">
        <v>21690</v>
      </c>
      <c r="F9838" s="30" t="s">
        <v>38912</v>
      </c>
    </row>
    <row r="9839" spans="1:6" ht="43.2" hidden="1" x14ac:dyDescent="0.3">
      <c r="A9839" s="29">
        <v>20</v>
      </c>
      <c r="B9839" s="30" t="s">
        <v>37505</v>
      </c>
      <c r="C9839" s="29" t="s">
        <v>21686</v>
      </c>
      <c r="D9839" s="30" t="s">
        <v>38910</v>
      </c>
      <c r="E9839" s="29" t="s">
        <v>21692</v>
      </c>
      <c r="F9839" s="30" t="s">
        <v>38913</v>
      </c>
    </row>
    <row r="9840" spans="1:6" ht="28.8" hidden="1" x14ac:dyDescent="0.3">
      <c r="A9840" s="29">
        <v>20</v>
      </c>
      <c r="B9840" s="30" t="s">
        <v>37505</v>
      </c>
      <c r="C9840" s="29" t="s">
        <v>21686</v>
      </c>
      <c r="D9840" s="30" t="s">
        <v>38910</v>
      </c>
      <c r="E9840" s="29" t="s">
        <v>21694</v>
      </c>
      <c r="F9840" s="30" t="s">
        <v>38914</v>
      </c>
    </row>
    <row r="9841" spans="1:6" ht="28.8" hidden="1" x14ac:dyDescent="0.3">
      <c r="A9841" s="29">
        <v>20</v>
      </c>
      <c r="B9841" s="30" t="s">
        <v>37505</v>
      </c>
      <c r="C9841" s="29" t="s">
        <v>21686</v>
      </c>
      <c r="D9841" s="30" t="s">
        <v>38910</v>
      </c>
      <c r="E9841" s="29" t="s">
        <v>21696</v>
      </c>
      <c r="F9841" s="30" t="s">
        <v>38915</v>
      </c>
    </row>
    <row r="9842" spans="1:6" ht="28.8" hidden="1" x14ac:dyDescent="0.3">
      <c r="A9842" s="29">
        <v>20</v>
      </c>
      <c r="B9842" s="30" t="s">
        <v>37505</v>
      </c>
      <c r="C9842" s="29" t="s">
        <v>21686</v>
      </c>
      <c r="D9842" s="30" t="s">
        <v>38910</v>
      </c>
      <c r="E9842" s="29" t="s">
        <v>21698</v>
      </c>
      <c r="F9842" s="30" t="s">
        <v>38916</v>
      </c>
    </row>
    <row r="9843" spans="1:6" ht="28.8" hidden="1" x14ac:dyDescent="0.3">
      <c r="A9843" s="29">
        <v>20</v>
      </c>
      <c r="B9843" s="30" t="s">
        <v>37505</v>
      </c>
      <c r="C9843" s="29" t="s">
        <v>21686</v>
      </c>
      <c r="D9843" s="30" t="s">
        <v>38910</v>
      </c>
      <c r="E9843" s="29" t="s">
        <v>21700</v>
      </c>
      <c r="F9843" s="30" t="s">
        <v>38917</v>
      </c>
    </row>
    <row r="9844" spans="1:6" ht="28.8" hidden="1" x14ac:dyDescent="0.3">
      <c r="A9844" s="29">
        <v>20</v>
      </c>
      <c r="B9844" s="30" t="s">
        <v>37505</v>
      </c>
      <c r="C9844" s="29" t="s">
        <v>21686</v>
      </c>
      <c r="D9844" s="30" t="s">
        <v>38910</v>
      </c>
      <c r="E9844" s="29" t="s">
        <v>21702</v>
      </c>
      <c r="F9844" s="30" t="s">
        <v>38918</v>
      </c>
    </row>
    <row r="9845" spans="1:6" ht="28.8" hidden="1" x14ac:dyDescent="0.3">
      <c r="A9845" s="29">
        <v>20</v>
      </c>
      <c r="B9845" s="30" t="s">
        <v>37505</v>
      </c>
      <c r="C9845" s="29" t="s">
        <v>21686</v>
      </c>
      <c r="D9845" s="30" t="s">
        <v>38910</v>
      </c>
      <c r="E9845" s="29" t="s">
        <v>21704</v>
      </c>
      <c r="F9845" s="30" t="s">
        <v>38919</v>
      </c>
    </row>
    <row r="9846" spans="1:6" ht="28.8" hidden="1" x14ac:dyDescent="0.3">
      <c r="A9846" s="29">
        <v>20</v>
      </c>
      <c r="B9846" s="30" t="s">
        <v>37505</v>
      </c>
      <c r="C9846" s="29" t="s">
        <v>21686</v>
      </c>
      <c r="D9846" s="30" t="s">
        <v>38910</v>
      </c>
      <c r="E9846" s="29" t="s">
        <v>21706</v>
      </c>
      <c r="F9846" s="30" t="s">
        <v>38920</v>
      </c>
    </row>
    <row r="9847" spans="1:6" ht="28.8" hidden="1" x14ac:dyDescent="0.3">
      <c r="A9847" s="29">
        <v>20</v>
      </c>
      <c r="B9847" s="30" t="s">
        <v>37505</v>
      </c>
      <c r="C9847" s="29" t="s">
        <v>21708</v>
      </c>
      <c r="D9847" s="30" t="s">
        <v>38921</v>
      </c>
      <c r="E9847" s="29" t="s">
        <v>21710</v>
      </c>
      <c r="F9847" s="30" t="s">
        <v>38922</v>
      </c>
    </row>
    <row r="9848" spans="1:6" ht="43.2" hidden="1" x14ac:dyDescent="0.3">
      <c r="A9848" s="29">
        <v>20</v>
      </c>
      <c r="B9848" s="30" t="s">
        <v>37505</v>
      </c>
      <c r="C9848" s="29" t="s">
        <v>21708</v>
      </c>
      <c r="D9848" s="30" t="s">
        <v>38921</v>
      </c>
      <c r="E9848" s="29" t="s">
        <v>21712</v>
      </c>
      <c r="F9848" s="30" t="s">
        <v>38923</v>
      </c>
    </row>
    <row r="9849" spans="1:6" ht="43.2" hidden="1" x14ac:dyDescent="0.3">
      <c r="A9849" s="29">
        <v>20</v>
      </c>
      <c r="B9849" s="30" t="s">
        <v>37505</v>
      </c>
      <c r="C9849" s="29" t="s">
        <v>21708</v>
      </c>
      <c r="D9849" s="30" t="s">
        <v>38921</v>
      </c>
      <c r="E9849" s="29" t="s">
        <v>21714</v>
      </c>
      <c r="F9849" s="30" t="s">
        <v>38924</v>
      </c>
    </row>
    <row r="9850" spans="1:6" ht="43.2" hidden="1" x14ac:dyDescent="0.3">
      <c r="A9850" s="29">
        <v>20</v>
      </c>
      <c r="B9850" s="30" t="s">
        <v>37505</v>
      </c>
      <c r="C9850" s="29" t="s">
        <v>21708</v>
      </c>
      <c r="D9850" s="30" t="s">
        <v>38921</v>
      </c>
      <c r="E9850" s="29" t="s">
        <v>21716</v>
      </c>
      <c r="F9850" s="30" t="s">
        <v>38925</v>
      </c>
    </row>
    <row r="9851" spans="1:6" ht="43.2" hidden="1" x14ac:dyDescent="0.3">
      <c r="A9851" s="29">
        <v>20</v>
      </c>
      <c r="B9851" s="30" t="s">
        <v>37505</v>
      </c>
      <c r="C9851" s="29" t="s">
        <v>21708</v>
      </c>
      <c r="D9851" s="30" t="s">
        <v>38921</v>
      </c>
      <c r="E9851" s="29" t="s">
        <v>21718</v>
      </c>
      <c r="F9851" s="30" t="s">
        <v>38926</v>
      </c>
    </row>
    <row r="9852" spans="1:6" ht="43.2" hidden="1" x14ac:dyDescent="0.3">
      <c r="A9852" s="29">
        <v>20</v>
      </c>
      <c r="B9852" s="30" t="s">
        <v>37505</v>
      </c>
      <c r="C9852" s="29" t="s">
        <v>21708</v>
      </c>
      <c r="D9852" s="30" t="s">
        <v>38921</v>
      </c>
      <c r="E9852" s="29" t="s">
        <v>21720</v>
      </c>
      <c r="F9852" s="30" t="s">
        <v>38927</v>
      </c>
    </row>
    <row r="9853" spans="1:6" ht="43.2" hidden="1" x14ac:dyDescent="0.3">
      <c r="A9853" s="29">
        <v>20</v>
      </c>
      <c r="B9853" s="30" t="s">
        <v>37505</v>
      </c>
      <c r="C9853" s="29" t="s">
        <v>21708</v>
      </c>
      <c r="D9853" s="30" t="s">
        <v>38921</v>
      </c>
      <c r="E9853" s="29" t="s">
        <v>21722</v>
      </c>
      <c r="F9853" s="30" t="s">
        <v>38928</v>
      </c>
    </row>
    <row r="9854" spans="1:6" ht="28.8" hidden="1" x14ac:dyDescent="0.3">
      <c r="A9854" s="29">
        <v>20</v>
      </c>
      <c r="B9854" s="30" t="s">
        <v>37505</v>
      </c>
      <c r="C9854" s="29" t="s">
        <v>21708</v>
      </c>
      <c r="D9854" s="30" t="s">
        <v>38921</v>
      </c>
      <c r="E9854" s="29" t="s">
        <v>21724</v>
      </c>
      <c r="F9854" s="30" t="s">
        <v>38929</v>
      </c>
    </row>
    <row r="9855" spans="1:6" ht="43.2" hidden="1" x14ac:dyDescent="0.3">
      <c r="A9855" s="29">
        <v>20</v>
      </c>
      <c r="B9855" s="30" t="s">
        <v>37505</v>
      </c>
      <c r="C9855" s="29" t="s">
        <v>21708</v>
      </c>
      <c r="D9855" s="30" t="s">
        <v>38921</v>
      </c>
      <c r="E9855" s="29" t="s">
        <v>21726</v>
      </c>
      <c r="F9855" s="30" t="s">
        <v>38930</v>
      </c>
    </row>
    <row r="9856" spans="1:6" ht="43.2" hidden="1" x14ac:dyDescent="0.3">
      <c r="A9856" s="29">
        <v>20</v>
      </c>
      <c r="B9856" s="30" t="s">
        <v>37505</v>
      </c>
      <c r="C9856" s="29" t="s">
        <v>21708</v>
      </c>
      <c r="D9856" s="30" t="s">
        <v>38921</v>
      </c>
      <c r="E9856" s="29" t="s">
        <v>21728</v>
      </c>
      <c r="F9856" s="30" t="s">
        <v>38931</v>
      </c>
    </row>
    <row r="9857" spans="1:6" ht="28.8" hidden="1" x14ac:dyDescent="0.3">
      <c r="A9857" s="29">
        <v>20</v>
      </c>
      <c r="B9857" s="30" t="s">
        <v>37505</v>
      </c>
      <c r="C9857" s="29" t="s">
        <v>21730</v>
      </c>
      <c r="D9857" s="30" t="s">
        <v>38932</v>
      </c>
      <c r="E9857" s="29" t="s">
        <v>21732</v>
      </c>
      <c r="F9857" s="30" t="s">
        <v>38933</v>
      </c>
    </row>
    <row r="9858" spans="1:6" ht="28.8" hidden="1" x14ac:dyDescent="0.3">
      <c r="A9858" s="29">
        <v>20</v>
      </c>
      <c r="B9858" s="30" t="s">
        <v>37505</v>
      </c>
      <c r="C9858" s="29" t="s">
        <v>21730</v>
      </c>
      <c r="D9858" s="30" t="s">
        <v>38932</v>
      </c>
      <c r="E9858" s="29" t="s">
        <v>21734</v>
      </c>
      <c r="F9858" s="30" t="s">
        <v>38934</v>
      </c>
    </row>
    <row r="9859" spans="1:6" ht="28.8" hidden="1" x14ac:dyDescent="0.3">
      <c r="A9859" s="29">
        <v>20</v>
      </c>
      <c r="B9859" s="30" t="s">
        <v>37505</v>
      </c>
      <c r="C9859" s="29" t="s">
        <v>21730</v>
      </c>
      <c r="D9859" s="30" t="s">
        <v>38932</v>
      </c>
      <c r="E9859" s="29" t="s">
        <v>21736</v>
      </c>
      <c r="F9859" s="30" t="s">
        <v>38935</v>
      </c>
    </row>
    <row r="9860" spans="1:6" ht="28.8" hidden="1" x14ac:dyDescent="0.3">
      <c r="A9860" s="29">
        <v>20</v>
      </c>
      <c r="B9860" s="30" t="s">
        <v>37505</v>
      </c>
      <c r="C9860" s="29" t="s">
        <v>21730</v>
      </c>
      <c r="D9860" s="30" t="s">
        <v>38932</v>
      </c>
      <c r="E9860" s="29" t="s">
        <v>21738</v>
      </c>
      <c r="F9860" s="30" t="s">
        <v>38936</v>
      </c>
    </row>
    <row r="9861" spans="1:6" ht="28.8" hidden="1" x14ac:dyDescent="0.3">
      <c r="A9861" s="29">
        <v>20</v>
      </c>
      <c r="B9861" s="30" t="s">
        <v>37505</v>
      </c>
      <c r="C9861" s="29" t="s">
        <v>21730</v>
      </c>
      <c r="D9861" s="30" t="s">
        <v>38932</v>
      </c>
      <c r="E9861" s="29" t="s">
        <v>21740</v>
      </c>
      <c r="F9861" s="30" t="s">
        <v>38937</v>
      </c>
    </row>
    <row r="9862" spans="1:6" ht="28.8" hidden="1" x14ac:dyDescent="0.3">
      <c r="A9862" s="29">
        <v>20</v>
      </c>
      <c r="B9862" s="30" t="s">
        <v>37505</v>
      </c>
      <c r="C9862" s="29" t="s">
        <v>21730</v>
      </c>
      <c r="D9862" s="30" t="s">
        <v>38932</v>
      </c>
      <c r="E9862" s="29" t="s">
        <v>21742</v>
      </c>
      <c r="F9862" s="30" t="s">
        <v>38938</v>
      </c>
    </row>
    <row r="9863" spans="1:6" ht="28.8" hidden="1" x14ac:dyDescent="0.3">
      <c r="A9863" s="29">
        <v>20</v>
      </c>
      <c r="B9863" s="30" t="s">
        <v>37505</v>
      </c>
      <c r="C9863" s="29" t="s">
        <v>21730</v>
      </c>
      <c r="D9863" s="30" t="s">
        <v>38932</v>
      </c>
      <c r="E9863" s="29" t="s">
        <v>21744</v>
      </c>
      <c r="F9863" s="30" t="s">
        <v>38939</v>
      </c>
    </row>
    <row r="9864" spans="1:6" ht="28.8" hidden="1" x14ac:dyDescent="0.3">
      <c r="A9864" s="29">
        <v>20</v>
      </c>
      <c r="B9864" s="30" t="s">
        <v>37505</v>
      </c>
      <c r="C9864" s="29" t="s">
        <v>21730</v>
      </c>
      <c r="D9864" s="30" t="s">
        <v>38932</v>
      </c>
      <c r="E9864" s="29" t="s">
        <v>21746</v>
      </c>
      <c r="F9864" s="30" t="s">
        <v>38940</v>
      </c>
    </row>
    <row r="9865" spans="1:6" ht="28.8" hidden="1" x14ac:dyDescent="0.3">
      <c r="A9865" s="29">
        <v>20</v>
      </c>
      <c r="B9865" s="30" t="s">
        <v>37505</v>
      </c>
      <c r="C9865" s="29" t="s">
        <v>21730</v>
      </c>
      <c r="D9865" s="30" t="s">
        <v>38932</v>
      </c>
      <c r="E9865" s="29" t="s">
        <v>21748</v>
      </c>
      <c r="F9865" s="30" t="s">
        <v>38941</v>
      </c>
    </row>
    <row r="9866" spans="1:6" ht="28.8" hidden="1" x14ac:dyDescent="0.3">
      <c r="A9866" s="29">
        <v>20</v>
      </c>
      <c r="B9866" s="30" t="s">
        <v>37505</v>
      </c>
      <c r="C9866" s="29" t="s">
        <v>21730</v>
      </c>
      <c r="D9866" s="30" t="s">
        <v>38932</v>
      </c>
      <c r="E9866" s="29" t="s">
        <v>21750</v>
      </c>
      <c r="F9866" s="30" t="s">
        <v>38942</v>
      </c>
    </row>
    <row r="9867" spans="1:6" ht="28.8" hidden="1" x14ac:dyDescent="0.3">
      <c r="A9867" s="29">
        <v>20</v>
      </c>
      <c r="B9867" s="30" t="s">
        <v>37505</v>
      </c>
      <c r="C9867" s="29" t="s">
        <v>21752</v>
      </c>
      <c r="D9867" s="30" t="s">
        <v>38943</v>
      </c>
      <c r="E9867" s="29" t="s">
        <v>21754</v>
      </c>
      <c r="F9867" s="30" t="s">
        <v>38944</v>
      </c>
    </row>
    <row r="9868" spans="1:6" ht="28.8" hidden="1" x14ac:dyDescent="0.3">
      <c r="A9868" s="29">
        <v>20</v>
      </c>
      <c r="B9868" s="30" t="s">
        <v>37505</v>
      </c>
      <c r="C9868" s="29" t="s">
        <v>21752</v>
      </c>
      <c r="D9868" s="30" t="s">
        <v>38943</v>
      </c>
      <c r="E9868" s="29" t="s">
        <v>21756</v>
      </c>
      <c r="F9868" s="30" t="s">
        <v>38945</v>
      </c>
    </row>
    <row r="9869" spans="1:6" ht="43.2" hidden="1" x14ac:dyDescent="0.3">
      <c r="A9869" s="29">
        <v>20</v>
      </c>
      <c r="B9869" s="30" t="s">
        <v>37505</v>
      </c>
      <c r="C9869" s="29" t="s">
        <v>21752</v>
      </c>
      <c r="D9869" s="30" t="s">
        <v>38943</v>
      </c>
      <c r="E9869" s="29" t="s">
        <v>21758</v>
      </c>
      <c r="F9869" s="30" t="s">
        <v>38946</v>
      </c>
    </row>
    <row r="9870" spans="1:6" ht="43.2" hidden="1" x14ac:dyDescent="0.3">
      <c r="A9870" s="29">
        <v>20</v>
      </c>
      <c r="B9870" s="30" t="s">
        <v>37505</v>
      </c>
      <c r="C9870" s="29" t="s">
        <v>21752</v>
      </c>
      <c r="D9870" s="30" t="s">
        <v>38943</v>
      </c>
      <c r="E9870" s="29" t="s">
        <v>21760</v>
      </c>
      <c r="F9870" s="30" t="s">
        <v>38947</v>
      </c>
    </row>
    <row r="9871" spans="1:6" ht="28.8" hidden="1" x14ac:dyDescent="0.3">
      <c r="A9871" s="29">
        <v>20</v>
      </c>
      <c r="B9871" s="30" t="s">
        <v>37505</v>
      </c>
      <c r="C9871" s="29" t="s">
        <v>21752</v>
      </c>
      <c r="D9871" s="30" t="s">
        <v>38943</v>
      </c>
      <c r="E9871" s="29" t="s">
        <v>21762</v>
      </c>
      <c r="F9871" s="30" t="s">
        <v>38948</v>
      </c>
    </row>
    <row r="9872" spans="1:6" ht="43.2" hidden="1" x14ac:dyDescent="0.3">
      <c r="A9872" s="29">
        <v>20</v>
      </c>
      <c r="B9872" s="30" t="s">
        <v>37505</v>
      </c>
      <c r="C9872" s="29" t="s">
        <v>21752</v>
      </c>
      <c r="D9872" s="30" t="s">
        <v>38943</v>
      </c>
      <c r="E9872" s="29" t="s">
        <v>21764</v>
      </c>
      <c r="F9872" s="30" t="s">
        <v>38949</v>
      </c>
    </row>
    <row r="9873" spans="1:6" ht="43.2" hidden="1" x14ac:dyDescent="0.3">
      <c r="A9873" s="29">
        <v>20</v>
      </c>
      <c r="B9873" s="30" t="s">
        <v>37505</v>
      </c>
      <c r="C9873" s="29" t="s">
        <v>21752</v>
      </c>
      <c r="D9873" s="30" t="s">
        <v>38943</v>
      </c>
      <c r="E9873" s="29" t="s">
        <v>21766</v>
      </c>
      <c r="F9873" s="30" t="s">
        <v>38950</v>
      </c>
    </row>
    <row r="9874" spans="1:6" ht="28.8" hidden="1" x14ac:dyDescent="0.3">
      <c r="A9874" s="29">
        <v>20</v>
      </c>
      <c r="B9874" s="30" t="s">
        <v>37505</v>
      </c>
      <c r="C9874" s="29" t="s">
        <v>21752</v>
      </c>
      <c r="D9874" s="30" t="s">
        <v>38943</v>
      </c>
      <c r="E9874" s="29" t="s">
        <v>21768</v>
      </c>
      <c r="F9874" s="30" t="s">
        <v>38951</v>
      </c>
    </row>
    <row r="9875" spans="1:6" ht="28.8" hidden="1" x14ac:dyDescent="0.3">
      <c r="A9875" s="29">
        <v>20</v>
      </c>
      <c r="B9875" s="30" t="s">
        <v>37505</v>
      </c>
      <c r="C9875" s="29" t="s">
        <v>21752</v>
      </c>
      <c r="D9875" s="30" t="s">
        <v>38943</v>
      </c>
      <c r="E9875" s="29" t="s">
        <v>21770</v>
      </c>
      <c r="F9875" s="30" t="s">
        <v>38952</v>
      </c>
    </row>
    <row r="9876" spans="1:6" ht="28.8" hidden="1" x14ac:dyDescent="0.3">
      <c r="A9876" s="29">
        <v>20</v>
      </c>
      <c r="B9876" s="30" t="s">
        <v>37505</v>
      </c>
      <c r="C9876" s="29" t="s">
        <v>21752</v>
      </c>
      <c r="D9876" s="30" t="s">
        <v>38943</v>
      </c>
      <c r="E9876" s="29" t="s">
        <v>21772</v>
      </c>
      <c r="F9876" s="30" t="s">
        <v>38953</v>
      </c>
    </row>
    <row r="9877" spans="1:6" ht="28.8" hidden="1" x14ac:dyDescent="0.3">
      <c r="A9877" s="29">
        <v>20</v>
      </c>
      <c r="B9877" s="30" t="s">
        <v>37505</v>
      </c>
      <c r="C9877" s="29" t="s">
        <v>21774</v>
      </c>
      <c r="D9877" s="30" t="s">
        <v>38954</v>
      </c>
      <c r="E9877" s="29" t="s">
        <v>21776</v>
      </c>
      <c r="F9877" s="30" t="s">
        <v>38955</v>
      </c>
    </row>
    <row r="9878" spans="1:6" ht="28.8" hidden="1" x14ac:dyDescent="0.3">
      <c r="A9878" s="29">
        <v>20</v>
      </c>
      <c r="B9878" s="30" t="s">
        <v>37505</v>
      </c>
      <c r="C9878" s="29" t="s">
        <v>21774</v>
      </c>
      <c r="D9878" s="30" t="s">
        <v>38954</v>
      </c>
      <c r="E9878" s="29" t="s">
        <v>21778</v>
      </c>
      <c r="F9878" s="30" t="s">
        <v>38956</v>
      </c>
    </row>
    <row r="9879" spans="1:6" ht="28.8" hidden="1" x14ac:dyDescent="0.3">
      <c r="A9879" s="29">
        <v>20</v>
      </c>
      <c r="B9879" s="30" t="s">
        <v>37505</v>
      </c>
      <c r="C9879" s="29" t="s">
        <v>21774</v>
      </c>
      <c r="D9879" s="30" t="s">
        <v>38954</v>
      </c>
      <c r="E9879" s="29" t="s">
        <v>21780</v>
      </c>
      <c r="F9879" s="30" t="s">
        <v>38957</v>
      </c>
    </row>
    <row r="9880" spans="1:6" ht="28.8" hidden="1" x14ac:dyDescent="0.3">
      <c r="A9880" s="29">
        <v>20</v>
      </c>
      <c r="B9880" s="30" t="s">
        <v>37505</v>
      </c>
      <c r="C9880" s="29" t="s">
        <v>21774</v>
      </c>
      <c r="D9880" s="30" t="s">
        <v>38954</v>
      </c>
      <c r="E9880" s="29" t="s">
        <v>21782</v>
      </c>
      <c r="F9880" s="30" t="s">
        <v>38958</v>
      </c>
    </row>
    <row r="9881" spans="1:6" ht="28.8" hidden="1" x14ac:dyDescent="0.3">
      <c r="A9881" s="29">
        <v>20</v>
      </c>
      <c r="B9881" s="30" t="s">
        <v>37505</v>
      </c>
      <c r="C9881" s="29" t="s">
        <v>21774</v>
      </c>
      <c r="D9881" s="30" t="s">
        <v>38954</v>
      </c>
      <c r="E9881" s="29" t="s">
        <v>21784</v>
      </c>
      <c r="F9881" s="30" t="s">
        <v>38959</v>
      </c>
    </row>
    <row r="9882" spans="1:6" ht="28.8" hidden="1" x14ac:dyDescent="0.3">
      <c r="A9882" s="29">
        <v>20</v>
      </c>
      <c r="B9882" s="30" t="s">
        <v>37505</v>
      </c>
      <c r="C9882" s="29" t="s">
        <v>21774</v>
      </c>
      <c r="D9882" s="30" t="s">
        <v>38954</v>
      </c>
      <c r="E9882" s="29" t="s">
        <v>21786</v>
      </c>
      <c r="F9882" s="30" t="s">
        <v>38960</v>
      </c>
    </row>
    <row r="9883" spans="1:6" ht="28.8" hidden="1" x14ac:dyDescent="0.3">
      <c r="A9883" s="29">
        <v>20</v>
      </c>
      <c r="B9883" s="30" t="s">
        <v>37505</v>
      </c>
      <c r="C9883" s="29" t="s">
        <v>21774</v>
      </c>
      <c r="D9883" s="30" t="s">
        <v>38954</v>
      </c>
      <c r="E9883" s="29" t="s">
        <v>21788</v>
      </c>
      <c r="F9883" s="30" t="s">
        <v>38961</v>
      </c>
    </row>
    <row r="9884" spans="1:6" ht="28.8" hidden="1" x14ac:dyDescent="0.3">
      <c r="A9884" s="29">
        <v>20</v>
      </c>
      <c r="B9884" s="30" t="s">
        <v>37505</v>
      </c>
      <c r="C9884" s="29" t="s">
        <v>21774</v>
      </c>
      <c r="D9884" s="30" t="s">
        <v>38954</v>
      </c>
      <c r="E9884" s="29" t="s">
        <v>21790</v>
      </c>
      <c r="F9884" s="30" t="s">
        <v>38962</v>
      </c>
    </row>
    <row r="9885" spans="1:6" ht="28.8" hidden="1" x14ac:dyDescent="0.3">
      <c r="A9885" s="29">
        <v>20</v>
      </c>
      <c r="B9885" s="30" t="s">
        <v>37505</v>
      </c>
      <c r="C9885" s="29" t="s">
        <v>21774</v>
      </c>
      <c r="D9885" s="30" t="s">
        <v>38954</v>
      </c>
      <c r="E9885" s="29" t="s">
        <v>21792</v>
      </c>
      <c r="F9885" s="30" t="s">
        <v>38963</v>
      </c>
    </row>
    <row r="9886" spans="1:6" ht="28.8" hidden="1" x14ac:dyDescent="0.3">
      <c r="A9886" s="29">
        <v>20</v>
      </c>
      <c r="B9886" s="30" t="s">
        <v>37505</v>
      </c>
      <c r="C9886" s="29" t="s">
        <v>21774</v>
      </c>
      <c r="D9886" s="30" t="s">
        <v>38954</v>
      </c>
      <c r="E9886" s="29" t="s">
        <v>21794</v>
      </c>
      <c r="F9886" s="30" t="s">
        <v>38964</v>
      </c>
    </row>
    <row r="9887" spans="1:6" ht="28.8" hidden="1" x14ac:dyDescent="0.3">
      <c r="A9887" s="29">
        <v>20</v>
      </c>
      <c r="B9887" s="30" t="s">
        <v>37505</v>
      </c>
      <c r="C9887" s="29" t="s">
        <v>21796</v>
      </c>
      <c r="D9887" s="30" t="s">
        <v>38965</v>
      </c>
      <c r="E9887" s="29" t="s">
        <v>21798</v>
      </c>
      <c r="F9887" s="30" t="s">
        <v>38966</v>
      </c>
    </row>
    <row r="9888" spans="1:6" ht="28.8" hidden="1" x14ac:dyDescent="0.3">
      <c r="A9888" s="29">
        <v>20</v>
      </c>
      <c r="B9888" s="30" t="s">
        <v>37505</v>
      </c>
      <c r="C9888" s="29" t="s">
        <v>21796</v>
      </c>
      <c r="D9888" s="30" t="s">
        <v>38965</v>
      </c>
      <c r="E9888" s="29" t="s">
        <v>21800</v>
      </c>
      <c r="F9888" s="30" t="s">
        <v>38967</v>
      </c>
    </row>
    <row r="9889" spans="1:6" ht="28.8" hidden="1" x14ac:dyDescent="0.3">
      <c r="A9889" s="29">
        <v>20</v>
      </c>
      <c r="B9889" s="30" t="s">
        <v>37505</v>
      </c>
      <c r="C9889" s="29" t="s">
        <v>21796</v>
      </c>
      <c r="D9889" s="30" t="s">
        <v>38965</v>
      </c>
      <c r="E9889" s="29" t="s">
        <v>21802</v>
      </c>
      <c r="F9889" s="30" t="s">
        <v>38968</v>
      </c>
    </row>
    <row r="9890" spans="1:6" ht="28.8" hidden="1" x14ac:dyDescent="0.3">
      <c r="A9890" s="29">
        <v>20</v>
      </c>
      <c r="B9890" s="30" t="s">
        <v>37505</v>
      </c>
      <c r="C9890" s="29" t="s">
        <v>21796</v>
      </c>
      <c r="D9890" s="30" t="s">
        <v>38965</v>
      </c>
      <c r="E9890" s="29" t="s">
        <v>21804</v>
      </c>
      <c r="F9890" s="30" t="s">
        <v>38969</v>
      </c>
    </row>
    <row r="9891" spans="1:6" ht="28.8" hidden="1" x14ac:dyDescent="0.3">
      <c r="A9891" s="29">
        <v>20</v>
      </c>
      <c r="B9891" s="30" t="s">
        <v>37505</v>
      </c>
      <c r="C9891" s="29" t="s">
        <v>21796</v>
      </c>
      <c r="D9891" s="30" t="s">
        <v>38965</v>
      </c>
      <c r="E9891" s="29" t="s">
        <v>18847</v>
      </c>
      <c r="F9891" s="30" t="s">
        <v>38970</v>
      </c>
    </row>
    <row r="9892" spans="1:6" ht="28.8" hidden="1" x14ac:dyDescent="0.3">
      <c r="A9892" s="29">
        <v>20</v>
      </c>
      <c r="B9892" s="30" t="s">
        <v>37505</v>
      </c>
      <c r="C9892" s="29" t="s">
        <v>21796</v>
      </c>
      <c r="D9892" s="30" t="s">
        <v>38965</v>
      </c>
      <c r="E9892" s="29" t="s">
        <v>21806</v>
      </c>
      <c r="F9892" s="30" t="s">
        <v>38971</v>
      </c>
    </row>
    <row r="9893" spans="1:6" ht="28.8" hidden="1" x14ac:dyDescent="0.3">
      <c r="A9893" s="29">
        <v>20</v>
      </c>
      <c r="B9893" s="30" t="s">
        <v>37505</v>
      </c>
      <c r="C9893" s="29" t="s">
        <v>21796</v>
      </c>
      <c r="D9893" s="30" t="s">
        <v>38965</v>
      </c>
      <c r="E9893" s="29" t="s">
        <v>21808</v>
      </c>
      <c r="F9893" s="30" t="s">
        <v>38972</v>
      </c>
    </row>
    <row r="9894" spans="1:6" ht="28.8" hidden="1" x14ac:dyDescent="0.3">
      <c r="A9894" s="29">
        <v>20</v>
      </c>
      <c r="B9894" s="30" t="s">
        <v>37505</v>
      </c>
      <c r="C9894" s="29" t="s">
        <v>21796</v>
      </c>
      <c r="D9894" s="30" t="s">
        <v>38965</v>
      </c>
      <c r="E9894" s="29" t="s">
        <v>21810</v>
      </c>
      <c r="F9894" s="30" t="s">
        <v>38973</v>
      </c>
    </row>
    <row r="9895" spans="1:6" ht="28.8" hidden="1" x14ac:dyDescent="0.3">
      <c r="A9895" s="29">
        <v>20</v>
      </c>
      <c r="B9895" s="30" t="s">
        <v>37505</v>
      </c>
      <c r="C9895" s="29" t="s">
        <v>21796</v>
      </c>
      <c r="D9895" s="30" t="s">
        <v>38965</v>
      </c>
      <c r="E9895" s="29" t="s">
        <v>21812</v>
      </c>
      <c r="F9895" s="30" t="s">
        <v>38974</v>
      </c>
    </row>
    <row r="9896" spans="1:6" ht="28.8" hidden="1" x14ac:dyDescent="0.3">
      <c r="A9896" s="29">
        <v>20</v>
      </c>
      <c r="B9896" s="30" t="s">
        <v>37505</v>
      </c>
      <c r="C9896" s="29" t="s">
        <v>21796</v>
      </c>
      <c r="D9896" s="30" t="s">
        <v>38965</v>
      </c>
      <c r="E9896" s="29" t="s">
        <v>21814</v>
      </c>
      <c r="F9896" s="30" t="s">
        <v>38975</v>
      </c>
    </row>
    <row r="9897" spans="1:6" ht="28.8" hidden="1" x14ac:dyDescent="0.3">
      <c r="A9897" s="29">
        <v>20</v>
      </c>
      <c r="B9897" s="30" t="s">
        <v>37505</v>
      </c>
      <c r="C9897" s="29" t="s">
        <v>21816</v>
      </c>
      <c r="D9897" s="30" t="s">
        <v>38976</v>
      </c>
      <c r="E9897" s="29" t="s">
        <v>21818</v>
      </c>
      <c r="F9897" s="30" t="s">
        <v>38977</v>
      </c>
    </row>
    <row r="9898" spans="1:6" ht="28.8" hidden="1" x14ac:dyDescent="0.3">
      <c r="A9898" s="29">
        <v>20</v>
      </c>
      <c r="B9898" s="30" t="s">
        <v>37505</v>
      </c>
      <c r="C9898" s="29" t="s">
        <v>21816</v>
      </c>
      <c r="D9898" s="30" t="s">
        <v>38976</v>
      </c>
      <c r="E9898" s="29" t="s">
        <v>21820</v>
      </c>
      <c r="F9898" s="30" t="s">
        <v>38978</v>
      </c>
    </row>
    <row r="9899" spans="1:6" ht="28.8" hidden="1" x14ac:dyDescent="0.3">
      <c r="A9899" s="29">
        <v>20</v>
      </c>
      <c r="B9899" s="30" t="s">
        <v>37505</v>
      </c>
      <c r="C9899" s="29" t="s">
        <v>21816</v>
      </c>
      <c r="D9899" s="30" t="s">
        <v>38976</v>
      </c>
      <c r="E9899" s="29" t="s">
        <v>21822</v>
      </c>
      <c r="F9899" s="30" t="s">
        <v>38979</v>
      </c>
    </row>
    <row r="9900" spans="1:6" ht="28.8" hidden="1" x14ac:dyDescent="0.3">
      <c r="A9900" s="29">
        <v>20</v>
      </c>
      <c r="B9900" s="30" t="s">
        <v>37505</v>
      </c>
      <c r="C9900" s="29" t="s">
        <v>21816</v>
      </c>
      <c r="D9900" s="30" t="s">
        <v>38976</v>
      </c>
      <c r="E9900" s="29" t="s">
        <v>21824</v>
      </c>
      <c r="F9900" s="30" t="s">
        <v>38980</v>
      </c>
    </row>
    <row r="9901" spans="1:6" ht="28.8" hidden="1" x14ac:dyDescent="0.3">
      <c r="A9901" s="29">
        <v>20</v>
      </c>
      <c r="B9901" s="30" t="s">
        <v>37505</v>
      </c>
      <c r="C9901" s="29" t="s">
        <v>21816</v>
      </c>
      <c r="D9901" s="30" t="s">
        <v>38976</v>
      </c>
      <c r="E9901" s="29" t="s">
        <v>21826</v>
      </c>
      <c r="F9901" s="30" t="s">
        <v>38981</v>
      </c>
    </row>
    <row r="9902" spans="1:6" ht="28.8" hidden="1" x14ac:dyDescent="0.3">
      <c r="A9902" s="29">
        <v>20</v>
      </c>
      <c r="B9902" s="30" t="s">
        <v>37505</v>
      </c>
      <c r="C9902" s="29" t="s">
        <v>21816</v>
      </c>
      <c r="D9902" s="30" t="s">
        <v>38976</v>
      </c>
      <c r="E9902" s="29" t="s">
        <v>21828</v>
      </c>
      <c r="F9902" s="30" t="s">
        <v>38982</v>
      </c>
    </row>
    <row r="9903" spans="1:6" ht="28.8" hidden="1" x14ac:dyDescent="0.3">
      <c r="A9903" s="29">
        <v>20</v>
      </c>
      <c r="B9903" s="30" t="s">
        <v>37505</v>
      </c>
      <c r="C9903" s="29" t="s">
        <v>21816</v>
      </c>
      <c r="D9903" s="30" t="s">
        <v>38976</v>
      </c>
      <c r="E9903" s="29" t="s">
        <v>21830</v>
      </c>
      <c r="F9903" s="30" t="s">
        <v>38983</v>
      </c>
    </row>
    <row r="9904" spans="1:6" ht="28.8" hidden="1" x14ac:dyDescent="0.3">
      <c r="A9904" s="29">
        <v>20</v>
      </c>
      <c r="B9904" s="30" t="s">
        <v>37505</v>
      </c>
      <c r="C9904" s="29" t="s">
        <v>21816</v>
      </c>
      <c r="D9904" s="30" t="s">
        <v>38976</v>
      </c>
      <c r="E9904" s="29" t="s">
        <v>21832</v>
      </c>
      <c r="F9904" s="30" t="s">
        <v>38984</v>
      </c>
    </row>
    <row r="9905" spans="1:6" ht="28.8" hidden="1" x14ac:dyDescent="0.3">
      <c r="A9905" s="29">
        <v>20</v>
      </c>
      <c r="B9905" s="30" t="s">
        <v>37505</v>
      </c>
      <c r="C9905" s="29" t="s">
        <v>21816</v>
      </c>
      <c r="D9905" s="30" t="s">
        <v>38976</v>
      </c>
      <c r="E9905" s="29" t="s">
        <v>21834</v>
      </c>
      <c r="F9905" s="30" t="s">
        <v>38985</v>
      </c>
    </row>
    <row r="9906" spans="1:6" ht="28.8" hidden="1" x14ac:dyDescent="0.3">
      <c r="A9906" s="29">
        <v>20</v>
      </c>
      <c r="B9906" s="30" t="s">
        <v>37505</v>
      </c>
      <c r="C9906" s="29" t="s">
        <v>21816</v>
      </c>
      <c r="D9906" s="30" t="s">
        <v>38976</v>
      </c>
      <c r="E9906" s="29" t="s">
        <v>21836</v>
      </c>
      <c r="F9906" s="30" t="s">
        <v>38986</v>
      </c>
    </row>
    <row r="9907" spans="1:6" ht="28.8" hidden="1" x14ac:dyDescent="0.3">
      <c r="A9907" s="29">
        <v>20</v>
      </c>
      <c r="B9907" s="30" t="s">
        <v>37505</v>
      </c>
      <c r="C9907" s="29" t="s">
        <v>21838</v>
      </c>
      <c r="D9907" s="30" t="s">
        <v>38987</v>
      </c>
      <c r="E9907" s="29" t="s">
        <v>21840</v>
      </c>
      <c r="F9907" s="30" t="s">
        <v>38988</v>
      </c>
    </row>
    <row r="9908" spans="1:6" ht="28.8" hidden="1" x14ac:dyDescent="0.3">
      <c r="A9908" s="29">
        <v>20</v>
      </c>
      <c r="B9908" s="30" t="s">
        <v>37505</v>
      </c>
      <c r="C9908" s="29" t="s">
        <v>21838</v>
      </c>
      <c r="D9908" s="30" t="s">
        <v>38987</v>
      </c>
      <c r="E9908" s="29" t="s">
        <v>21842</v>
      </c>
      <c r="F9908" s="30" t="s">
        <v>38989</v>
      </c>
    </row>
    <row r="9909" spans="1:6" ht="28.8" hidden="1" x14ac:dyDescent="0.3">
      <c r="A9909" s="29">
        <v>20</v>
      </c>
      <c r="B9909" s="30" t="s">
        <v>37505</v>
      </c>
      <c r="C9909" s="29" t="s">
        <v>21838</v>
      </c>
      <c r="D9909" s="30" t="s">
        <v>38987</v>
      </c>
      <c r="E9909" s="29" t="s">
        <v>21844</v>
      </c>
      <c r="F9909" s="30" t="s">
        <v>38990</v>
      </c>
    </row>
    <row r="9910" spans="1:6" ht="28.8" hidden="1" x14ac:dyDescent="0.3">
      <c r="A9910" s="29">
        <v>20</v>
      </c>
      <c r="B9910" s="30" t="s">
        <v>37505</v>
      </c>
      <c r="C9910" s="29" t="s">
        <v>21838</v>
      </c>
      <c r="D9910" s="30" t="s">
        <v>38987</v>
      </c>
      <c r="E9910" s="29" t="s">
        <v>21846</v>
      </c>
      <c r="F9910" s="30" t="s">
        <v>38991</v>
      </c>
    </row>
    <row r="9911" spans="1:6" ht="28.8" hidden="1" x14ac:dyDescent="0.3">
      <c r="A9911" s="29">
        <v>20</v>
      </c>
      <c r="B9911" s="30" t="s">
        <v>37505</v>
      </c>
      <c r="C9911" s="29" t="s">
        <v>21838</v>
      </c>
      <c r="D9911" s="30" t="s">
        <v>38987</v>
      </c>
      <c r="E9911" s="29" t="s">
        <v>21848</v>
      </c>
      <c r="F9911" s="30" t="s">
        <v>38992</v>
      </c>
    </row>
    <row r="9912" spans="1:6" ht="28.8" hidden="1" x14ac:dyDescent="0.3">
      <c r="A9912" s="29">
        <v>20</v>
      </c>
      <c r="B9912" s="30" t="s">
        <v>37505</v>
      </c>
      <c r="C9912" s="29" t="s">
        <v>21838</v>
      </c>
      <c r="D9912" s="30" t="s">
        <v>38987</v>
      </c>
      <c r="E9912" s="29" t="s">
        <v>21850</v>
      </c>
      <c r="F9912" s="30" t="s">
        <v>38993</v>
      </c>
    </row>
    <row r="9913" spans="1:6" ht="28.8" hidden="1" x14ac:dyDescent="0.3">
      <c r="A9913" s="29">
        <v>20</v>
      </c>
      <c r="B9913" s="30" t="s">
        <v>37505</v>
      </c>
      <c r="C9913" s="29" t="s">
        <v>21838</v>
      </c>
      <c r="D9913" s="30" t="s">
        <v>38987</v>
      </c>
      <c r="E9913" s="29" t="s">
        <v>21852</v>
      </c>
      <c r="F9913" s="30" t="s">
        <v>38994</v>
      </c>
    </row>
    <row r="9914" spans="1:6" ht="28.8" hidden="1" x14ac:dyDescent="0.3">
      <c r="A9914" s="29">
        <v>20</v>
      </c>
      <c r="B9914" s="30" t="s">
        <v>37505</v>
      </c>
      <c r="C9914" s="29" t="s">
        <v>21838</v>
      </c>
      <c r="D9914" s="30" t="s">
        <v>38987</v>
      </c>
      <c r="E9914" s="29" t="s">
        <v>21854</v>
      </c>
      <c r="F9914" s="30" t="s">
        <v>38995</v>
      </c>
    </row>
    <row r="9915" spans="1:6" ht="28.8" hidden="1" x14ac:dyDescent="0.3">
      <c r="A9915" s="29">
        <v>20</v>
      </c>
      <c r="B9915" s="30" t="s">
        <v>37505</v>
      </c>
      <c r="C9915" s="29" t="s">
        <v>21838</v>
      </c>
      <c r="D9915" s="30" t="s">
        <v>38987</v>
      </c>
      <c r="E9915" s="29" t="s">
        <v>21856</v>
      </c>
      <c r="F9915" s="30" t="s">
        <v>38996</v>
      </c>
    </row>
    <row r="9916" spans="1:6" ht="28.8" hidden="1" x14ac:dyDescent="0.3">
      <c r="A9916" s="29">
        <v>20</v>
      </c>
      <c r="B9916" s="30" t="s">
        <v>37505</v>
      </c>
      <c r="C9916" s="29" t="s">
        <v>21838</v>
      </c>
      <c r="D9916" s="30" t="s">
        <v>38987</v>
      </c>
      <c r="E9916" s="29" t="s">
        <v>21858</v>
      </c>
      <c r="F9916" s="30" t="s">
        <v>38997</v>
      </c>
    </row>
    <row r="9917" spans="1:6" ht="28.8" hidden="1" x14ac:dyDescent="0.3">
      <c r="A9917" s="29">
        <v>20</v>
      </c>
      <c r="B9917" s="30" t="s">
        <v>37505</v>
      </c>
      <c r="C9917" s="29" t="s">
        <v>21860</v>
      </c>
      <c r="D9917" s="30" t="s">
        <v>38998</v>
      </c>
      <c r="E9917" s="29" t="s">
        <v>21862</v>
      </c>
      <c r="F9917" s="30" t="s">
        <v>38999</v>
      </c>
    </row>
    <row r="9918" spans="1:6" ht="28.8" hidden="1" x14ac:dyDescent="0.3">
      <c r="A9918" s="29">
        <v>20</v>
      </c>
      <c r="B9918" s="30" t="s">
        <v>37505</v>
      </c>
      <c r="C9918" s="29" t="s">
        <v>21860</v>
      </c>
      <c r="D9918" s="30" t="s">
        <v>38998</v>
      </c>
      <c r="E9918" s="29" t="s">
        <v>21864</v>
      </c>
      <c r="F9918" s="30" t="s">
        <v>39000</v>
      </c>
    </row>
    <row r="9919" spans="1:6" ht="43.2" hidden="1" x14ac:dyDescent="0.3">
      <c r="A9919" s="29">
        <v>20</v>
      </c>
      <c r="B9919" s="30" t="s">
        <v>37505</v>
      </c>
      <c r="C9919" s="29" t="s">
        <v>21860</v>
      </c>
      <c r="D9919" s="30" t="s">
        <v>38998</v>
      </c>
      <c r="E9919" s="29" t="s">
        <v>21866</v>
      </c>
      <c r="F9919" s="30" t="s">
        <v>39001</v>
      </c>
    </row>
    <row r="9920" spans="1:6" ht="28.8" hidden="1" x14ac:dyDescent="0.3">
      <c r="A9920" s="29">
        <v>20</v>
      </c>
      <c r="B9920" s="30" t="s">
        <v>37505</v>
      </c>
      <c r="C9920" s="29" t="s">
        <v>21860</v>
      </c>
      <c r="D9920" s="30" t="s">
        <v>38998</v>
      </c>
      <c r="E9920" s="29" t="s">
        <v>21868</v>
      </c>
      <c r="F9920" s="30" t="s">
        <v>39002</v>
      </c>
    </row>
    <row r="9921" spans="1:6" ht="28.8" hidden="1" x14ac:dyDescent="0.3">
      <c r="A9921" s="29">
        <v>20</v>
      </c>
      <c r="B9921" s="30" t="s">
        <v>37505</v>
      </c>
      <c r="C9921" s="29" t="s">
        <v>21860</v>
      </c>
      <c r="D9921" s="30" t="s">
        <v>38998</v>
      </c>
      <c r="E9921" s="29" t="s">
        <v>21870</v>
      </c>
      <c r="F9921" s="30" t="s">
        <v>39003</v>
      </c>
    </row>
    <row r="9922" spans="1:6" ht="28.8" hidden="1" x14ac:dyDescent="0.3">
      <c r="A9922" s="29">
        <v>20</v>
      </c>
      <c r="B9922" s="30" t="s">
        <v>37505</v>
      </c>
      <c r="C9922" s="29" t="s">
        <v>21860</v>
      </c>
      <c r="D9922" s="30" t="s">
        <v>38998</v>
      </c>
      <c r="E9922" s="29" t="s">
        <v>21872</v>
      </c>
      <c r="F9922" s="30" t="s">
        <v>39004</v>
      </c>
    </row>
    <row r="9923" spans="1:6" ht="28.8" hidden="1" x14ac:dyDescent="0.3">
      <c r="A9923" s="29">
        <v>20</v>
      </c>
      <c r="B9923" s="30" t="s">
        <v>37505</v>
      </c>
      <c r="C9923" s="29" t="s">
        <v>21860</v>
      </c>
      <c r="D9923" s="30" t="s">
        <v>38998</v>
      </c>
      <c r="E9923" s="29" t="s">
        <v>21874</v>
      </c>
      <c r="F9923" s="30" t="s">
        <v>39005</v>
      </c>
    </row>
    <row r="9924" spans="1:6" ht="28.8" hidden="1" x14ac:dyDescent="0.3">
      <c r="A9924" s="29">
        <v>20</v>
      </c>
      <c r="B9924" s="30" t="s">
        <v>37505</v>
      </c>
      <c r="C9924" s="29" t="s">
        <v>21860</v>
      </c>
      <c r="D9924" s="30" t="s">
        <v>38998</v>
      </c>
      <c r="E9924" s="29" t="s">
        <v>21876</v>
      </c>
      <c r="F9924" s="30" t="s">
        <v>39006</v>
      </c>
    </row>
    <row r="9925" spans="1:6" ht="28.8" hidden="1" x14ac:dyDescent="0.3">
      <c r="A9925" s="29">
        <v>20</v>
      </c>
      <c r="B9925" s="30" t="s">
        <v>37505</v>
      </c>
      <c r="C9925" s="29" t="s">
        <v>21860</v>
      </c>
      <c r="D9925" s="30" t="s">
        <v>38998</v>
      </c>
      <c r="E9925" s="29" t="s">
        <v>21878</v>
      </c>
      <c r="F9925" s="30" t="s">
        <v>39007</v>
      </c>
    </row>
    <row r="9926" spans="1:6" ht="28.8" hidden="1" x14ac:dyDescent="0.3">
      <c r="A9926" s="29">
        <v>20</v>
      </c>
      <c r="B9926" s="30" t="s">
        <v>37505</v>
      </c>
      <c r="C9926" s="29" t="s">
        <v>21860</v>
      </c>
      <c r="D9926" s="30" t="s">
        <v>38998</v>
      </c>
      <c r="E9926" s="29" t="s">
        <v>21880</v>
      </c>
      <c r="F9926" s="30" t="s">
        <v>39008</v>
      </c>
    </row>
    <row r="9927" spans="1:6" ht="28.8" hidden="1" x14ac:dyDescent="0.3">
      <c r="A9927" s="29">
        <v>20</v>
      </c>
      <c r="B9927" s="30" t="s">
        <v>37505</v>
      </c>
      <c r="C9927" s="29" t="s">
        <v>21882</v>
      </c>
      <c r="D9927" s="30" t="s">
        <v>39009</v>
      </c>
      <c r="E9927" s="29" t="s">
        <v>21884</v>
      </c>
      <c r="F9927" s="30" t="s">
        <v>39010</v>
      </c>
    </row>
    <row r="9928" spans="1:6" ht="28.8" hidden="1" x14ac:dyDescent="0.3">
      <c r="A9928" s="29">
        <v>20</v>
      </c>
      <c r="B9928" s="30" t="s">
        <v>37505</v>
      </c>
      <c r="C9928" s="29" t="s">
        <v>21882</v>
      </c>
      <c r="D9928" s="30" t="s">
        <v>39009</v>
      </c>
      <c r="E9928" s="29" t="s">
        <v>21886</v>
      </c>
      <c r="F9928" s="30" t="s">
        <v>39011</v>
      </c>
    </row>
    <row r="9929" spans="1:6" ht="28.8" hidden="1" x14ac:dyDescent="0.3">
      <c r="A9929" s="29">
        <v>20</v>
      </c>
      <c r="B9929" s="30" t="s">
        <v>37505</v>
      </c>
      <c r="C9929" s="29" t="s">
        <v>21882</v>
      </c>
      <c r="D9929" s="30" t="s">
        <v>39009</v>
      </c>
      <c r="E9929" s="29" t="s">
        <v>21888</v>
      </c>
      <c r="F9929" s="30" t="s">
        <v>39012</v>
      </c>
    </row>
    <row r="9930" spans="1:6" ht="28.8" hidden="1" x14ac:dyDescent="0.3">
      <c r="A9930" s="29">
        <v>20</v>
      </c>
      <c r="B9930" s="30" t="s">
        <v>37505</v>
      </c>
      <c r="C9930" s="29" t="s">
        <v>21882</v>
      </c>
      <c r="D9930" s="30" t="s">
        <v>39009</v>
      </c>
      <c r="E9930" s="29" t="s">
        <v>21890</v>
      </c>
      <c r="F9930" s="30" t="s">
        <v>39013</v>
      </c>
    </row>
    <row r="9931" spans="1:6" ht="28.8" hidden="1" x14ac:dyDescent="0.3">
      <c r="A9931" s="29">
        <v>20</v>
      </c>
      <c r="B9931" s="30" t="s">
        <v>37505</v>
      </c>
      <c r="C9931" s="29" t="s">
        <v>21882</v>
      </c>
      <c r="D9931" s="30" t="s">
        <v>39009</v>
      </c>
      <c r="E9931" s="29" t="s">
        <v>21892</v>
      </c>
      <c r="F9931" s="30" t="s">
        <v>39014</v>
      </c>
    </row>
    <row r="9932" spans="1:6" ht="28.8" hidden="1" x14ac:dyDescent="0.3">
      <c r="A9932" s="29">
        <v>20</v>
      </c>
      <c r="B9932" s="30" t="s">
        <v>37505</v>
      </c>
      <c r="C9932" s="29" t="s">
        <v>21882</v>
      </c>
      <c r="D9932" s="30" t="s">
        <v>39009</v>
      </c>
      <c r="E9932" s="29" t="s">
        <v>21894</v>
      </c>
      <c r="F9932" s="30" t="s">
        <v>39015</v>
      </c>
    </row>
    <row r="9933" spans="1:6" ht="28.8" hidden="1" x14ac:dyDescent="0.3">
      <c r="A9933" s="29">
        <v>20</v>
      </c>
      <c r="B9933" s="30" t="s">
        <v>37505</v>
      </c>
      <c r="C9933" s="29" t="s">
        <v>21882</v>
      </c>
      <c r="D9933" s="30" t="s">
        <v>39009</v>
      </c>
      <c r="E9933" s="29" t="s">
        <v>21896</v>
      </c>
      <c r="F9933" s="30" t="s">
        <v>39016</v>
      </c>
    </row>
    <row r="9934" spans="1:6" ht="28.8" hidden="1" x14ac:dyDescent="0.3">
      <c r="A9934" s="29">
        <v>20</v>
      </c>
      <c r="B9934" s="30" t="s">
        <v>37505</v>
      </c>
      <c r="C9934" s="29" t="s">
        <v>21882</v>
      </c>
      <c r="D9934" s="30" t="s">
        <v>39009</v>
      </c>
      <c r="E9934" s="29" t="s">
        <v>21898</v>
      </c>
      <c r="F9934" s="30" t="s">
        <v>39017</v>
      </c>
    </row>
    <row r="9935" spans="1:6" ht="28.8" hidden="1" x14ac:dyDescent="0.3">
      <c r="A9935" s="29">
        <v>20</v>
      </c>
      <c r="B9935" s="30" t="s">
        <v>37505</v>
      </c>
      <c r="C9935" s="29" t="s">
        <v>21882</v>
      </c>
      <c r="D9935" s="30" t="s">
        <v>39009</v>
      </c>
      <c r="E9935" s="29" t="s">
        <v>21900</v>
      </c>
      <c r="F9935" s="30" t="s">
        <v>39018</v>
      </c>
    </row>
    <row r="9936" spans="1:6" ht="28.8" hidden="1" x14ac:dyDescent="0.3">
      <c r="A9936" s="29">
        <v>20</v>
      </c>
      <c r="B9936" s="30" t="s">
        <v>37505</v>
      </c>
      <c r="C9936" s="29" t="s">
        <v>21882</v>
      </c>
      <c r="D9936" s="30" t="s">
        <v>39009</v>
      </c>
      <c r="E9936" s="29" t="s">
        <v>21902</v>
      </c>
      <c r="F9936" s="30" t="s">
        <v>39019</v>
      </c>
    </row>
    <row r="9937" spans="1:6" ht="28.8" hidden="1" x14ac:dyDescent="0.3">
      <c r="A9937" s="29">
        <v>20</v>
      </c>
      <c r="B9937" s="30" t="s">
        <v>37505</v>
      </c>
      <c r="C9937" s="29" t="s">
        <v>21904</v>
      </c>
      <c r="D9937" s="30" t="s">
        <v>39020</v>
      </c>
      <c r="E9937" s="29" t="s">
        <v>21906</v>
      </c>
      <c r="F9937" s="30" t="s">
        <v>39021</v>
      </c>
    </row>
    <row r="9938" spans="1:6" ht="28.8" hidden="1" x14ac:dyDescent="0.3">
      <c r="A9938" s="29">
        <v>20</v>
      </c>
      <c r="B9938" s="30" t="s">
        <v>37505</v>
      </c>
      <c r="C9938" s="29" t="s">
        <v>21904</v>
      </c>
      <c r="D9938" s="30" t="s">
        <v>39020</v>
      </c>
      <c r="E9938" s="29" t="s">
        <v>21908</v>
      </c>
      <c r="F9938" s="30" t="s">
        <v>39022</v>
      </c>
    </row>
    <row r="9939" spans="1:6" ht="43.2" hidden="1" x14ac:dyDescent="0.3">
      <c r="A9939" s="29">
        <v>20</v>
      </c>
      <c r="B9939" s="30" t="s">
        <v>37505</v>
      </c>
      <c r="C9939" s="29" t="s">
        <v>21904</v>
      </c>
      <c r="D9939" s="30" t="s">
        <v>39020</v>
      </c>
      <c r="E9939" s="29" t="s">
        <v>21910</v>
      </c>
      <c r="F9939" s="30" t="s">
        <v>39023</v>
      </c>
    </row>
    <row r="9940" spans="1:6" ht="28.8" hidden="1" x14ac:dyDescent="0.3">
      <c r="A9940" s="29">
        <v>20</v>
      </c>
      <c r="B9940" s="30" t="s">
        <v>37505</v>
      </c>
      <c r="C9940" s="29" t="s">
        <v>21904</v>
      </c>
      <c r="D9940" s="30" t="s">
        <v>39020</v>
      </c>
      <c r="E9940" s="29" t="s">
        <v>21912</v>
      </c>
      <c r="F9940" s="30" t="s">
        <v>39024</v>
      </c>
    </row>
    <row r="9941" spans="1:6" ht="28.8" hidden="1" x14ac:dyDescent="0.3">
      <c r="A9941" s="29">
        <v>20</v>
      </c>
      <c r="B9941" s="30" t="s">
        <v>37505</v>
      </c>
      <c r="C9941" s="29" t="s">
        <v>21904</v>
      </c>
      <c r="D9941" s="30" t="s">
        <v>39020</v>
      </c>
      <c r="E9941" s="29" t="s">
        <v>21914</v>
      </c>
      <c r="F9941" s="30" t="s">
        <v>39025</v>
      </c>
    </row>
    <row r="9942" spans="1:6" ht="28.8" hidden="1" x14ac:dyDescent="0.3">
      <c r="A9942" s="29">
        <v>20</v>
      </c>
      <c r="B9942" s="30" t="s">
        <v>37505</v>
      </c>
      <c r="C9942" s="29" t="s">
        <v>21904</v>
      </c>
      <c r="D9942" s="30" t="s">
        <v>39020</v>
      </c>
      <c r="E9942" s="29" t="s">
        <v>21916</v>
      </c>
      <c r="F9942" s="30" t="s">
        <v>39026</v>
      </c>
    </row>
    <row r="9943" spans="1:6" ht="28.8" hidden="1" x14ac:dyDescent="0.3">
      <c r="A9943" s="29">
        <v>20</v>
      </c>
      <c r="B9943" s="30" t="s">
        <v>37505</v>
      </c>
      <c r="C9943" s="29" t="s">
        <v>21904</v>
      </c>
      <c r="D9943" s="30" t="s">
        <v>39020</v>
      </c>
      <c r="E9943" s="29" t="s">
        <v>21918</v>
      </c>
      <c r="F9943" s="30" t="s">
        <v>39027</v>
      </c>
    </row>
    <row r="9944" spans="1:6" ht="28.8" hidden="1" x14ac:dyDescent="0.3">
      <c r="A9944" s="29">
        <v>20</v>
      </c>
      <c r="B9944" s="30" t="s">
        <v>37505</v>
      </c>
      <c r="C9944" s="29" t="s">
        <v>21904</v>
      </c>
      <c r="D9944" s="30" t="s">
        <v>39020</v>
      </c>
      <c r="E9944" s="29" t="s">
        <v>21920</v>
      </c>
      <c r="F9944" s="30" t="s">
        <v>39028</v>
      </c>
    </row>
    <row r="9945" spans="1:6" ht="28.8" hidden="1" x14ac:dyDescent="0.3">
      <c r="A9945" s="29">
        <v>20</v>
      </c>
      <c r="B9945" s="30" t="s">
        <v>37505</v>
      </c>
      <c r="C9945" s="29" t="s">
        <v>21904</v>
      </c>
      <c r="D9945" s="30" t="s">
        <v>39020</v>
      </c>
      <c r="E9945" s="29" t="s">
        <v>21922</v>
      </c>
      <c r="F9945" s="30" t="s">
        <v>39029</v>
      </c>
    </row>
    <row r="9946" spans="1:6" ht="28.8" hidden="1" x14ac:dyDescent="0.3">
      <c r="A9946" s="29">
        <v>20</v>
      </c>
      <c r="B9946" s="30" t="s">
        <v>37505</v>
      </c>
      <c r="C9946" s="29" t="s">
        <v>21904</v>
      </c>
      <c r="D9946" s="30" t="s">
        <v>39020</v>
      </c>
      <c r="E9946" s="29" t="s">
        <v>21924</v>
      </c>
      <c r="F9946" s="30" t="s">
        <v>39030</v>
      </c>
    </row>
    <row r="9947" spans="1:6" ht="28.8" hidden="1" x14ac:dyDescent="0.3">
      <c r="A9947" s="29">
        <v>20</v>
      </c>
      <c r="B9947" s="30" t="s">
        <v>37505</v>
      </c>
      <c r="C9947" s="29" t="s">
        <v>21926</v>
      </c>
      <c r="D9947" s="30" t="s">
        <v>39031</v>
      </c>
      <c r="E9947" s="29" t="s">
        <v>21928</v>
      </c>
      <c r="F9947" s="30" t="s">
        <v>39032</v>
      </c>
    </row>
    <row r="9948" spans="1:6" ht="28.8" hidden="1" x14ac:dyDescent="0.3">
      <c r="A9948" s="29">
        <v>20</v>
      </c>
      <c r="B9948" s="30" t="s">
        <v>37505</v>
      </c>
      <c r="C9948" s="29" t="s">
        <v>21926</v>
      </c>
      <c r="D9948" s="30" t="s">
        <v>39031</v>
      </c>
      <c r="E9948" s="29" t="s">
        <v>21930</v>
      </c>
      <c r="F9948" s="30" t="s">
        <v>39033</v>
      </c>
    </row>
    <row r="9949" spans="1:6" ht="43.2" hidden="1" x14ac:dyDescent="0.3">
      <c r="A9949" s="29">
        <v>20</v>
      </c>
      <c r="B9949" s="30" t="s">
        <v>37505</v>
      </c>
      <c r="C9949" s="29" t="s">
        <v>21926</v>
      </c>
      <c r="D9949" s="30" t="s">
        <v>39031</v>
      </c>
      <c r="E9949" s="29" t="s">
        <v>21932</v>
      </c>
      <c r="F9949" s="30" t="s">
        <v>39034</v>
      </c>
    </row>
    <row r="9950" spans="1:6" ht="28.8" hidden="1" x14ac:dyDescent="0.3">
      <c r="A9950" s="29">
        <v>20</v>
      </c>
      <c r="B9950" s="30" t="s">
        <v>37505</v>
      </c>
      <c r="C9950" s="29" t="s">
        <v>21926</v>
      </c>
      <c r="D9950" s="30" t="s">
        <v>39031</v>
      </c>
      <c r="E9950" s="29" t="s">
        <v>21934</v>
      </c>
      <c r="F9950" s="30" t="s">
        <v>39035</v>
      </c>
    </row>
    <row r="9951" spans="1:6" ht="28.8" hidden="1" x14ac:dyDescent="0.3">
      <c r="A9951" s="29">
        <v>20</v>
      </c>
      <c r="B9951" s="30" t="s">
        <v>37505</v>
      </c>
      <c r="C9951" s="29" t="s">
        <v>21926</v>
      </c>
      <c r="D9951" s="30" t="s">
        <v>39031</v>
      </c>
      <c r="E9951" s="29" t="s">
        <v>21936</v>
      </c>
      <c r="F9951" s="30" t="s">
        <v>39036</v>
      </c>
    </row>
    <row r="9952" spans="1:6" ht="28.8" hidden="1" x14ac:dyDescent="0.3">
      <c r="A9952" s="29">
        <v>20</v>
      </c>
      <c r="B9952" s="30" t="s">
        <v>37505</v>
      </c>
      <c r="C9952" s="29" t="s">
        <v>21926</v>
      </c>
      <c r="D9952" s="30" t="s">
        <v>39031</v>
      </c>
      <c r="E9952" s="29" t="s">
        <v>21938</v>
      </c>
      <c r="F9952" s="30" t="s">
        <v>39037</v>
      </c>
    </row>
    <row r="9953" spans="1:6" ht="43.2" hidden="1" x14ac:dyDescent="0.3">
      <c r="A9953" s="29">
        <v>20</v>
      </c>
      <c r="B9953" s="30" t="s">
        <v>37505</v>
      </c>
      <c r="C9953" s="29" t="s">
        <v>21926</v>
      </c>
      <c r="D9953" s="30" t="s">
        <v>39031</v>
      </c>
      <c r="E9953" s="29" t="s">
        <v>21940</v>
      </c>
      <c r="F9953" s="30" t="s">
        <v>39038</v>
      </c>
    </row>
    <row r="9954" spans="1:6" ht="28.8" hidden="1" x14ac:dyDescent="0.3">
      <c r="A9954" s="29">
        <v>20</v>
      </c>
      <c r="B9954" s="30" t="s">
        <v>37505</v>
      </c>
      <c r="C9954" s="29" t="s">
        <v>21926</v>
      </c>
      <c r="D9954" s="30" t="s">
        <v>39031</v>
      </c>
      <c r="E9954" s="29" t="s">
        <v>21942</v>
      </c>
      <c r="F9954" s="30" t="s">
        <v>39039</v>
      </c>
    </row>
    <row r="9955" spans="1:6" ht="28.8" hidden="1" x14ac:dyDescent="0.3">
      <c r="A9955" s="29">
        <v>20</v>
      </c>
      <c r="B9955" s="30" t="s">
        <v>37505</v>
      </c>
      <c r="C9955" s="29" t="s">
        <v>21926</v>
      </c>
      <c r="D9955" s="30" t="s">
        <v>39031</v>
      </c>
      <c r="E9955" s="29" t="s">
        <v>21944</v>
      </c>
      <c r="F9955" s="30" t="s">
        <v>39040</v>
      </c>
    </row>
    <row r="9956" spans="1:6" ht="28.8" hidden="1" x14ac:dyDescent="0.3">
      <c r="A9956" s="29">
        <v>20</v>
      </c>
      <c r="B9956" s="30" t="s">
        <v>37505</v>
      </c>
      <c r="C9956" s="29" t="s">
        <v>21926</v>
      </c>
      <c r="D9956" s="30" t="s">
        <v>39031</v>
      </c>
      <c r="E9956" s="29" t="s">
        <v>21946</v>
      </c>
      <c r="F9956" s="30" t="s">
        <v>39041</v>
      </c>
    </row>
    <row r="9957" spans="1:6" ht="28.8" hidden="1" x14ac:dyDescent="0.3">
      <c r="A9957" s="29">
        <v>20</v>
      </c>
      <c r="B9957" s="30" t="s">
        <v>37505</v>
      </c>
      <c r="C9957" s="29" t="s">
        <v>21948</v>
      </c>
      <c r="D9957" s="30" t="s">
        <v>39042</v>
      </c>
      <c r="E9957" s="29" t="s">
        <v>21950</v>
      </c>
      <c r="F9957" s="30" t="s">
        <v>39043</v>
      </c>
    </row>
    <row r="9958" spans="1:6" ht="28.8" hidden="1" x14ac:dyDescent="0.3">
      <c r="A9958" s="29">
        <v>20</v>
      </c>
      <c r="B9958" s="30" t="s">
        <v>37505</v>
      </c>
      <c r="C9958" s="29" t="s">
        <v>21948</v>
      </c>
      <c r="D9958" s="30" t="s">
        <v>39042</v>
      </c>
      <c r="E9958" s="29" t="s">
        <v>21952</v>
      </c>
      <c r="F9958" s="30" t="s">
        <v>39044</v>
      </c>
    </row>
    <row r="9959" spans="1:6" ht="43.2" hidden="1" x14ac:dyDescent="0.3">
      <c r="A9959" s="29">
        <v>20</v>
      </c>
      <c r="B9959" s="30" t="s">
        <v>37505</v>
      </c>
      <c r="C9959" s="29" t="s">
        <v>21948</v>
      </c>
      <c r="D9959" s="30" t="s">
        <v>39042</v>
      </c>
      <c r="E9959" s="29" t="s">
        <v>21954</v>
      </c>
      <c r="F9959" s="30" t="s">
        <v>39045</v>
      </c>
    </row>
    <row r="9960" spans="1:6" ht="28.8" hidden="1" x14ac:dyDescent="0.3">
      <c r="A9960" s="29">
        <v>20</v>
      </c>
      <c r="B9960" s="30" t="s">
        <v>37505</v>
      </c>
      <c r="C9960" s="29" t="s">
        <v>21948</v>
      </c>
      <c r="D9960" s="30" t="s">
        <v>39042</v>
      </c>
      <c r="E9960" s="29" t="s">
        <v>21956</v>
      </c>
      <c r="F9960" s="30" t="s">
        <v>39046</v>
      </c>
    </row>
    <row r="9961" spans="1:6" ht="28.8" hidden="1" x14ac:dyDescent="0.3">
      <c r="A9961" s="29">
        <v>20</v>
      </c>
      <c r="B9961" s="30" t="s">
        <v>37505</v>
      </c>
      <c r="C9961" s="29" t="s">
        <v>21948</v>
      </c>
      <c r="D9961" s="30" t="s">
        <v>39042</v>
      </c>
      <c r="E9961" s="29" t="s">
        <v>21958</v>
      </c>
      <c r="F9961" s="30" t="s">
        <v>39047</v>
      </c>
    </row>
    <row r="9962" spans="1:6" ht="28.8" hidden="1" x14ac:dyDescent="0.3">
      <c r="A9962" s="29">
        <v>20</v>
      </c>
      <c r="B9962" s="30" t="s">
        <v>37505</v>
      </c>
      <c r="C9962" s="29" t="s">
        <v>21948</v>
      </c>
      <c r="D9962" s="30" t="s">
        <v>39042</v>
      </c>
      <c r="E9962" s="29" t="s">
        <v>21960</v>
      </c>
      <c r="F9962" s="30" t="s">
        <v>39048</v>
      </c>
    </row>
    <row r="9963" spans="1:6" ht="28.8" hidden="1" x14ac:dyDescent="0.3">
      <c r="A9963" s="29">
        <v>20</v>
      </c>
      <c r="B9963" s="30" t="s">
        <v>37505</v>
      </c>
      <c r="C9963" s="29" t="s">
        <v>21948</v>
      </c>
      <c r="D9963" s="30" t="s">
        <v>39042</v>
      </c>
      <c r="E9963" s="29" t="s">
        <v>21962</v>
      </c>
      <c r="F9963" s="30" t="s">
        <v>39049</v>
      </c>
    </row>
    <row r="9964" spans="1:6" ht="28.8" hidden="1" x14ac:dyDescent="0.3">
      <c r="A9964" s="29">
        <v>20</v>
      </c>
      <c r="B9964" s="30" t="s">
        <v>37505</v>
      </c>
      <c r="C9964" s="29" t="s">
        <v>21948</v>
      </c>
      <c r="D9964" s="30" t="s">
        <v>39042</v>
      </c>
      <c r="E9964" s="29" t="s">
        <v>21964</v>
      </c>
      <c r="F9964" s="30" t="s">
        <v>39050</v>
      </c>
    </row>
    <row r="9965" spans="1:6" ht="28.8" hidden="1" x14ac:dyDescent="0.3">
      <c r="A9965" s="29">
        <v>20</v>
      </c>
      <c r="B9965" s="30" t="s">
        <v>37505</v>
      </c>
      <c r="C9965" s="29" t="s">
        <v>21948</v>
      </c>
      <c r="D9965" s="30" t="s">
        <v>39042</v>
      </c>
      <c r="E9965" s="29" t="s">
        <v>21966</v>
      </c>
      <c r="F9965" s="30" t="s">
        <v>39051</v>
      </c>
    </row>
    <row r="9966" spans="1:6" ht="28.8" hidden="1" x14ac:dyDescent="0.3">
      <c r="A9966" s="29">
        <v>20</v>
      </c>
      <c r="B9966" s="30" t="s">
        <v>37505</v>
      </c>
      <c r="C9966" s="29" t="s">
        <v>21948</v>
      </c>
      <c r="D9966" s="30" t="s">
        <v>39042</v>
      </c>
      <c r="E9966" s="29" t="s">
        <v>21968</v>
      </c>
      <c r="F9966" s="30" t="s">
        <v>39052</v>
      </c>
    </row>
    <row r="9967" spans="1:6" ht="28.8" hidden="1" x14ac:dyDescent="0.3">
      <c r="A9967" s="29">
        <v>20</v>
      </c>
      <c r="B9967" s="30" t="s">
        <v>37505</v>
      </c>
      <c r="C9967" s="29" t="s">
        <v>21970</v>
      </c>
      <c r="D9967" s="30" t="s">
        <v>39053</v>
      </c>
      <c r="E9967" s="29" t="s">
        <v>21972</v>
      </c>
      <c r="F9967" s="30" t="s">
        <v>39054</v>
      </c>
    </row>
    <row r="9968" spans="1:6" ht="28.8" hidden="1" x14ac:dyDescent="0.3">
      <c r="A9968" s="29">
        <v>20</v>
      </c>
      <c r="B9968" s="30" t="s">
        <v>37505</v>
      </c>
      <c r="C9968" s="29" t="s">
        <v>21970</v>
      </c>
      <c r="D9968" s="30" t="s">
        <v>39053</v>
      </c>
      <c r="E9968" s="29" t="s">
        <v>21974</v>
      </c>
      <c r="F9968" s="30" t="s">
        <v>39055</v>
      </c>
    </row>
    <row r="9969" spans="1:6" ht="43.2" hidden="1" x14ac:dyDescent="0.3">
      <c r="A9969" s="29">
        <v>20</v>
      </c>
      <c r="B9969" s="30" t="s">
        <v>37505</v>
      </c>
      <c r="C9969" s="29" t="s">
        <v>21970</v>
      </c>
      <c r="D9969" s="30" t="s">
        <v>39053</v>
      </c>
      <c r="E9969" s="29" t="s">
        <v>21976</v>
      </c>
      <c r="F9969" s="30" t="s">
        <v>39056</v>
      </c>
    </row>
    <row r="9970" spans="1:6" ht="28.8" hidden="1" x14ac:dyDescent="0.3">
      <c r="A9970" s="29">
        <v>20</v>
      </c>
      <c r="B9970" s="30" t="s">
        <v>37505</v>
      </c>
      <c r="C9970" s="29" t="s">
        <v>21970</v>
      </c>
      <c r="D9970" s="30" t="s">
        <v>39053</v>
      </c>
      <c r="E9970" s="29" t="s">
        <v>21978</v>
      </c>
      <c r="F9970" s="30" t="s">
        <v>39057</v>
      </c>
    </row>
    <row r="9971" spans="1:6" ht="28.8" hidden="1" x14ac:dyDescent="0.3">
      <c r="A9971" s="29">
        <v>20</v>
      </c>
      <c r="B9971" s="30" t="s">
        <v>37505</v>
      </c>
      <c r="C9971" s="29" t="s">
        <v>21970</v>
      </c>
      <c r="D9971" s="30" t="s">
        <v>39053</v>
      </c>
      <c r="E9971" s="29" t="s">
        <v>21980</v>
      </c>
      <c r="F9971" s="30" t="s">
        <v>39058</v>
      </c>
    </row>
    <row r="9972" spans="1:6" ht="28.8" hidden="1" x14ac:dyDescent="0.3">
      <c r="A9972" s="29">
        <v>20</v>
      </c>
      <c r="B9972" s="30" t="s">
        <v>37505</v>
      </c>
      <c r="C9972" s="29" t="s">
        <v>21970</v>
      </c>
      <c r="D9972" s="30" t="s">
        <v>39053</v>
      </c>
      <c r="E9972" s="29" t="s">
        <v>21982</v>
      </c>
      <c r="F9972" s="30" t="s">
        <v>39059</v>
      </c>
    </row>
    <row r="9973" spans="1:6" ht="28.8" hidden="1" x14ac:dyDescent="0.3">
      <c r="A9973" s="29">
        <v>20</v>
      </c>
      <c r="B9973" s="30" t="s">
        <v>37505</v>
      </c>
      <c r="C9973" s="29" t="s">
        <v>21970</v>
      </c>
      <c r="D9973" s="30" t="s">
        <v>39053</v>
      </c>
      <c r="E9973" s="29" t="s">
        <v>21984</v>
      </c>
      <c r="F9973" s="30" t="s">
        <v>39060</v>
      </c>
    </row>
    <row r="9974" spans="1:6" ht="28.8" hidden="1" x14ac:dyDescent="0.3">
      <c r="A9974" s="29">
        <v>20</v>
      </c>
      <c r="B9974" s="30" t="s">
        <v>37505</v>
      </c>
      <c r="C9974" s="29" t="s">
        <v>21970</v>
      </c>
      <c r="D9974" s="30" t="s">
        <v>39053</v>
      </c>
      <c r="E9974" s="29" t="s">
        <v>21986</v>
      </c>
      <c r="F9974" s="30" t="s">
        <v>39061</v>
      </c>
    </row>
    <row r="9975" spans="1:6" ht="28.8" hidden="1" x14ac:dyDescent="0.3">
      <c r="A9975" s="29">
        <v>20</v>
      </c>
      <c r="B9975" s="30" t="s">
        <v>37505</v>
      </c>
      <c r="C9975" s="29" t="s">
        <v>21970</v>
      </c>
      <c r="D9975" s="30" t="s">
        <v>39053</v>
      </c>
      <c r="E9975" s="29" t="s">
        <v>21988</v>
      </c>
      <c r="F9975" s="30" t="s">
        <v>39062</v>
      </c>
    </row>
    <row r="9976" spans="1:6" ht="28.8" hidden="1" x14ac:dyDescent="0.3">
      <c r="A9976" s="29">
        <v>20</v>
      </c>
      <c r="B9976" s="30" t="s">
        <v>37505</v>
      </c>
      <c r="C9976" s="29" t="s">
        <v>21970</v>
      </c>
      <c r="D9976" s="30" t="s">
        <v>39053</v>
      </c>
      <c r="E9976" s="29" t="s">
        <v>21990</v>
      </c>
      <c r="F9976" s="30" t="s">
        <v>39063</v>
      </c>
    </row>
    <row r="9977" spans="1:6" ht="28.8" hidden="1" x14ac:dyDescent="0.3">
      <c r="A9977" s="29">
        <v>20</v>
      </c>
      <c r="B9977" s="30" t="s">
        <v>37505</v>
      </c>
      <c r="C9977" s="29" t="s">
        <v>21992</v>
      </c>
      <c r="D9977" s="30" t="s">
        <v>39064</v>
      </c>
      <c r="E9977" s="29" t="s">
        <v>21994</v>
      </c>
      <c r="F9977" s="30" t="s">
        <v>39065</v>
      </c>
    </row>
    <row r="9978" spans="1:6" ht="28.8" hidden="1" x14ac:dyDescent="0.3">
      <c r="A9978" s="29">
        <v>20</v>
      </c>
      <c r="B9978" s="30" t="s">
        <v>37505</v>
      </c>
      <c r="C9978" s="29" t="s">
        <v>21992</v>
      </c>
      <c r="D9978" s="30" t="s">
        <v>39064</v>
      </c>
      <c r="E9978" s="29" t="s">
        <v>21996</v>
      </c>
      <c r="F9978" s="30" t="s">
        <v>39066</v>
      </c>
    </row>
    <row r="9979" spans="1:6" ht="43.2" hidden="1" x14ac:dyDescent="0.3">
      <c r="A9979" s="29">
        <v>20</v>
      </c>
      <c r="B9979" s="30" t="s">
        <v>37505</v>
      </c>
      <c r="C9979" s="29" t="s">
        <v>21992</v>
      </c>
      <c r="D9979" s="30" t="s">
        <v>39064</v>
      </c>
      <c r="E9979" s="29" t="s">
        <v>21998</v>
      </c>
      <c r="F9979" s="30" t="s">
        <v>39067</v>
      </c>
    </row>
    <row r="9980" spans="1:6" ht="28.8" hidden="1" x14ac:dyDescent="0.3">
      <c r="A9980" s="29">
        <v>20</v>
      </c>
      <c r="B9980" s="30" t="s">
        <v>37505</v>
      </c>
      <c r="C9980" s="29" t="s">
        <v>21992</v>
      </c>
      <c r="D9980" s="30" t="s">
        <v>39064</v>
      </c>
      <c r="E9980" s="29" t="s">
        <v>22000</v>
      </c>
      <c r="F9980" s="30" t="s">
        <v>39068</v>
      </c>
    </row>
    <row r="9981" spans="1:6" ht="28.8" hidden="1" x14ac:dyDescent="0.3">
      <c r="A9981" s="29">
        <v>20</v>
      </c>
      <c r="B9981" s="30" t="s">
        <v>37505</v>
      </c>
      <c r="C9981" s="29" t="s">
        <v>21992</v>
      </c>
      <c r="D9981" s="30" t="s">
        <v>39064</v>
      </c>
      <c r="E9981" s="29" t="s">
        <v>22002</v>
      </c>
      <c r="F9981" s="30" t="s">
        <v>39069</v>
      </c>
    </row>
    <row r="9982" spans="1:6" ht="28.8" hidden="1" x14ac:dyDescent="0.3">
      <c r="A9982" s="29">
        <v>20</v>
      </c>
      <c r="B9982" s="30" t="s">
        <v>37505</v>
      </c>
      <c r="C9982" s="29" t="s">
        <v>21992</v>
      </c>
      <c r="D9982" s="30" t="s">
        <v>39064</v>
      </c>
      <c r="E9982" s="29" t="s">
        <v>22004</v>
      </c>
      <c r="F9982" s="30" t="s">
        <v>39070</v>
      </c>
    </row>
    <row r="9983" spans="1:6" ht="28.8" hidden="1" x14ac:dyDescent="0.3">
      <c r="A9983" s="29">
        <v>20</v>
      </c>
      <c r="B9983" s="30" t="s">
        <v>37505</v>
      </c>
      <c r="C9983" s="29" t="s">
        <v>21992</v>
      </c>
      <c r="D9983" s="30" t="s">
        <v>39064</v>
      </c>
      <c r="E9983" s="29" t="s">
        <v>22006</v>
      </c>
      <c r="F9983" s="30" t="s">
        <v>39071</v>
      </c>
    </row>
    <row r="9984" spans="1:6" ht="28.8" hidden="1" x14ac:dyDescent="0.3">
      <c r="A9984" s="29">
        <v>20</v>
      </c>
      <c r="B9984" s="30" t="s">
        <v>37505</v>
      </c>
      <c r="C9984" s="29" t="s">
        <v>21992</v>
      </c>
      <c r="D9984" s="30" t="s">
        <v>39064</v>
      </c>
      <c r="E9984" s="29" t="s">
        <v>22008</v>
      </c>
      <c r="F9984" s="30" t="s">
        <v>39072</v>
      </c>
    </row>
    <row r="9985" spans="1:6" ht="28.8" hidden="1" x14ac:dyDescent="0.3">
      <c r="A9985" s="29">
        <v>20</v>
      </c>
      <c r="B9985" s="30" t="s">
        <v>37505</v>
      </c>
      <c r="C9985" s="29" t="s">
        <v>21992</v>
      </c>
      <c r="D9985" s="30" t="s">
        <v>39064</v>
      </c>
      <c r="E9985" s="29" t="s">
        <v>22010</v>
      </c>
      <c r="F9985" s="30" t="s">
        <v>39073</v>
      </c>
    </row>
    <row r="9986" spans="1:6" ht="28.8" hidden="1" x14ac:dyDescent="0.3">
      <c r="A9986" s="29">
        <v>20</v>
      </c>
      <c r="B9986" s="30" t="s">
        <v>37505</v>
      </c>
      <c r="C9986" s="29" t="s">
        <v>21992</v>
      </c>
      <c r="D9986" s="30" t="s">
        <v>39064</v>
      </c>
      <c r="E9986" s="29" t="s">
        <v>22012</v>
      </c>
      <c r="F9986" s="30" t="s">
        <v>39074</v>
      </c>
    </row>
    <row r="9987" spans="1:6" ht="28.8" hidden="1" x14ac:dyDescent="0.3">
      <c r="A9987" s="29">
        <v>20</v>
      </c>
      <c r="B9987" s="30" t="s">
        <v>37505</v>
      </c>
      <c r="C9987" s="29" t="s">
        <v>22014</v>
      </c>
      <c r="D9987" s="30" t="s">
        <v>39075</v>
      </c>
      <c r="E9987" s="29" t="s">
        <v>22016</v>
      </c>
      <c r="F9987" s="30" t="s">
        <v>39076</v>
      </c>
    </row>
    <row r="9988" spans="1:6" ht="28.8" hidden="1" x14ac:dyDescent="0.3">
      <c r="A9988" s="29">
        <v>20</v>
      </c>
      <c r="B9988" s="30" t="s">
        <v>37505</v>
      </c>
      <c r="C9988" s="29" t="s">
        <v>22014</v>
      </c>
      <c r="D9988" s="30" t="s">
        <v>39075</v>
      </c>
      <c r="E9988" s="29" t="s">
        <v>22018</v>
      </c>
      <c r="F9988" s="30" t="s">
        <v>39077</v>
      </c>
    </row>
    <row r="9989" spans="1:6" ht="43.2" hidden="1" x14ac:dyDescent="0.3">
      <c r="A9989" s="29">
        <v>20</v>
      </c>
      <c r="B9989" s="30" t="s">
        <v>37505</v>
      </c>
      <c r="C9989" s="29" t="s">
        <v>22014</v>
      </c>
      <c r="D9989" s="30" t="s">
        <v>39075</v>
      </c>
      <c r="E9989" s="29" t="s">
        <v>22020</v>
      </c>
      <c r="F9989" s="30" t="s">
        <v>39078</v>
      </c>
    </row>
    <row r="9990" spans="1:6" ht="28.8" hidden="1" x14ac:dyDescent="0.3">
      <c r="A9990" s="29">
        <v>20</v>
      </c>
      <c r="B9990" s="30" t="s">
        <v>37505</v>
      </c>
      <c r="C9990" s="29" t="s">
        <v>22014</v>
      </c>
      <c r="D9990" s="30" t="s">
        <v>39075</v>
      </c>
      <c r="E9990" s="29" t="s">
        <v>22022</v>
      </c>
      <c r="F9990" s="30" t="s">
        <v>39079</v>
      </c>
    </row>
    <row r="9991" spans="1:6" ht="28.8" hidden="1" x14ac:dyDescent="0.3">
      <c r="A9991" s="29">
        <v>20</v>
      </c>
      <c r="B9991" s="30" t="s">
        <v>37505</v>
      </c>
      <c r="C9991" s="29" t="s">
        <v>22014</v>
      </c>
      <c r="D9991" s="30" t="s">
        <v>39075</v>
      </c>
      <c r="E9991" s="29" t="s">
        <v>22024</v>
      </c>
      <c r="F9991" s="30" t="s">
        <v>39080</v>
      </c>
    </row>
    <row r="9992" spans="1:6" ht="28.8" hidden="1" x14ac:dyDescent="0.3">
      <c r="A9992" s="29">
        <v>20</v>
      </c>
      <c r="B9992" s="30" t="s">
        <v>37505</v>
      </c>
      <c r="C9992" s="29" t="s">
        <v>22014</v>
      </c>
      <c r="D9992" s="30" t="s">
        <v>39075</v>
      </c>
      <c r="E9992" s="29" t="s">
        <v>22026</v>
      </c>
      <c r="F9992" s="30" t="s">
        <v>39081</v>
      </c>
    </row>
    <row r="9993" spans="1:6" ht="28.8" hidden="1" x14ac:dyDescent="0.3">
      <c r="A9993" s="29">
        <v>20</v>
      </c>
      <c r="B9993" s="30" t="s">
        <v>37505</v>
      </c>
      <c r="C9993" s="29" t="s">
        <v>22014</v>
      </c>
      <c r="D9993" s="30" t="s">
        <v>39075</v>
      </c>
      <c r="E9993" s="29" t="s">
        <v>22028</v>
      </c>
      <c r="F9993" s="30" t="s">
        <v>39082</v>
      </c>
    </row>
    <row r="9994" spans="1:6" ht="28.8" hidden="1" x14ac:dyDescent="0.3">
      <c r="A9994" s="29">
        <v>20</v>
      </c>
      <c r="B9994" s="30" t="s">
        <v>37505</v>
      </c>
      <c r="C9994" s="29" t="s">
        <v>22014</v>
      </c>
      <c r="D9994" s="30" t="s">
        <v>39075</v>
      </c>
      <c r="E9994" s="29" t="s">
        <v>22030</v>
      </c>
      <c r="F9994" s="30" t="s">
        <v>39083</v>
      </c>
    </row>
    <row r="9995" spans="1:6" ht="28.8" hidden="1" x14ac:dyDescent="0.3">
      <c r="A9995" s="29">
        <v>20</v>
      </c>
      <c r="B9995" s="30" t="s">
        <v>37505</v>
      </c>
      <c r="C9995" s="29" t="s">
        <v>22014</v>
      </c>
      <c r="D9995" s="30" t="s">
        <v>39075</v>
      </c>
      <c r="E9995" s="29" t="s">
        <v>22032</v>
      </c>
      <c r="F9995" s="30" t="s">
        <v>39084</v>
      </c>
    </row>
    <row r="9996" spans="1:6" ht="28.8" hidden="1" x14ac:dyDescent="0.3">
      <c r="A9996" s="29">
        <v>20</v>
      </c>
      <c r="B9996" s="30" t="s">
        <v>37505</v>
      </c>
      <c r="C9996" s="29" t="s">
        <v>22014</v>
      </c>
      <c r="D9996" s="30" t="s">
        <v>39075</v>
      </c>
      <c r="E9996" s="29" t="s">
        <v>22034</v>
      </c>
      <c r="F9996" s="30" t="s">
        <v>39085</v>
      </c>
    </row>
    <row r="9997" spans="1:6" ht="28.8" hidden="1" x14ac:dyDescent="0.3">
      <c r="A9997" s="29">
        <v>20</v>
      </c>
      <c r="B9997" s="30" t="s">
        <v>37505</v>
      </c>
      <c r="C9997" s="29" t="s">
        <v>22036</v>
      </c>
      <c r="D9997" s="30" t="s">
        <v>39086</v>
      </c>
      <c r="E9997" s="29" t="s">
        <v>22038</v>
      </c>
      <c r="F9997" s="30" t="s">
        <v>39087</v>
      </c>
    </row>
    <row r="9998" spans="1:6" ht="28.8" hidden="1" x14ac:dyDescent="0.3">
      <c r="A9998" s="29">
        <v>20</v>
      </c>
      <c r="B9998" s="30" t="s">
        <v>37505</v>
      </c>
      <c r="C9998" s="29" t="s">
        <v>22036</v>
      </c>
      <c r="D9998" s="30" t="s">
        <v>39086</v>
      </c>
      <c r="E9998" s="29" t="s">
        <v>22040</v>
      </c>
      <c r="F9998" s="30" t="s">
        <v>39088</v>
      </c>
    </row>
    <row r="9999" spans="1:6" ht="43.2" hidden="1" x14ac:dyDescent="0.3">
      <c r="A9999" s="29">
        <v>20</v>
      </c>
      <c r="B9999" s="30" t="s">
        <v>37505</v>
      </c>
      <c r="C9999" s="29" t="s">
        <v>22036</v>
      </c>
      <c r="D9999" s="30" t="s">
        <v>39086</v>
      </c>
      <c r="E9999" s="29" t="s">
        <v>22042</v>
      </c>
      <c r="F9999" s="30" t="s">
        <v>39089</v>
      </c>
    </row>
    <row r="10000" spans="1:6" ht="28.8" hidden="1" x14ac:dyDescent="0.3">
      <c r="A10000" s="29">
        <v>20</v>
      </c>
      <c r="B10000" s="30" t="s">
        <v>37505</v>
      </c>
      <c r="C10000" s="29" t="s">
        <v>22036</v>
      </c>
      <c r="D10000" s="30" t="s">
        <v>39086</v>
      </c>
      <c r="E10000" s="29" t="s">
        <v>22044</v>
      </c>
      <c r="F10000" s="30" t="s">
        <v>39090</v>
      </c>
    </row>
    <row r="10001" spans="1:6" ht="28.8" hidden="1" x14ac:dyDescent="0.3">
      <c r="A10001" s="29">
        <v>20</v>
      </c>
      <c r="B10001" s="30" t="s">
        <v>37505</v>
      </c>
      <c r="C10001" s="29" t="s">
        <v>22036</v>
      </c>
      <c r="D10001" s="30" t="s">
        <v>39086</v>
      </c>
      <c r="E10001" s="29" t="s">
        <v>22046</v>
      </c>
      <c r="F10001" s="30" t="s">
        <v>39091</v>
      </c>
    </row>
    <row r="10002" spans="1:6" ht="28.8" hidden="1" x14ac:dyDescent="0.3">
      <c r="A10002" s="29">
        <v>20</v>
      </c>
      <c r="B10002" s="30" t="s">
        <v>37505</v>
      </c>
      <c r="C10002" s="29" t="s">
        <v>22036</v>
      </c>
      <c r="D10002" s="30" t="s">
        <v>39086</v>
      </c>
      <c r="E10002" s="29" t="s">
        <v>22048</v>
      </c>
      <c r="F10002" s="30" t="s">
        <v>39092</v>
      </c>
    </row>
    <row r="10003" spans="1:6" ht="28.8" hidden="1" x14ac:dyDescent="0.3">
      <c r="A10003" s="29">
        <v>20</v>
      </c>
      <c r="B10003" s="30" t="s">
        <v>37505</v>
      </c>
      <c r="C10003" s="29" t="s">
        <v>22036</v>
      </c>
      <c r="D10003" s="30" t="s">
        <v>39086</v>
      </c>
      <c r="E10003" s="29" t="s">
        <v>22050</v>
      </c>
      <c r="F10003" s="30" t="s">
        <v>39093</v>
      </c>
    </row>
    <row r="10004" spans="1:6" ht="28.8" hidden="1" x14ac:dyDescent="0.3">
      <c r="A10004" s="29">
        <v>20</v>
      </c>
      <c r="B10004" s="30" t="s">
        <v>37505</v>
      </c>
      <c r="C10004" s="29" t="s">
        <v>22036</v>
      </c>
      <c r="D10004" s="30" t="s">
        <v>39086</v>
      </c>
      <c r="E10004" s="29" t="s">
        <v>22052</v>
      </c>
      <c r="F10004" s="30" t="s">
        <v>39094</v>
      </c>
    </row>
    <row r="10005" spans="1:6" ht="28.8" hidden="1" x14ac:dyDescent="0.3">
      <c r="A10005" s="29">
        <v>20</v>
      </c>
      <c r="B10005" s="30" t="s">
        <v>37505</v>
      </c>
      <c r="C10005" s="29" t="s">
        <v>22036</v>
      </c>
      <c r="D10005" s="30" t="s">
        <v>39086</v>
      </c>
      <c r="E10005" s="29" t="s">
        <v>22054</v>
      </c>
      <c r="F10005" s="30" t="s">
        <v>39095</v>
      </c>
    </row>
    <row r="10006" spans="1:6" ht="28.8" hidden="1" x14ac:dyDescent="0.3">
      <c r="A10006" s="29">
        <v>20</v>
      </c>
      <c r="B10006" s="30" t="s">
        <v>37505</v>
      </c>
      <c r="C10006" s="29" t="s">
        <v>22036</v>
      </c>
      <c r="D10006" s="30" t="s">
        <v>39086</v>
      </c>
      <c r="E10006" s="29" t="s">
        <v>22056</v>
      </c>
      <c r="F10006" s="30" t="s">
        <v>39096</v>
      </c>
    </row>
    <row r="10007" spans="1:6" ht="28.8" hidden="1" x14ac:dyDescent="0.3">
      <c r="A10007" s="29">
        <v>20</v>
      </c>
      <c r="B10007" s="30" t="s">
        <v>37505</v>
      </c>
      <c r="C10007" s="29" t="s">
        <v>22058</v>
      </c>
      <c r="D10007" s="30" t="s">
        <v>39097</v>
      </c>
      <c r="E10007" s="29" t="s">
        <v>22060</v>
      </c>
      <c r="F10007" s="30" t="s">
        <v>39098</v>
      </c>
    </row>
    <row r="10008" spans="1:6" ht="28.8" hidden="1" x14ac:dyDescent="0.3">
      <c r="A10008" s="29">
        <v>20</v>
      </c>
      <c r="B10008" s="30" t="s">
        <v>37505</v>
      </c>
      <c r="C10008" s="29" t="s">
        <v>22058</v>
      </c>
      <c r="D10008" s="30" t="s">
        <v>39097</v>
      </c>
      <c r="E10008" s="29" t="s">
        <v>22062</v>
      </c>
      <c r="F10008" s="30" t="s">
        <v>39099</v>
      </c>
    </row>
    <row r="10009" spans="1:6" ht="43.2" hidden="1" x14ac:dyDescent="0.3">
      <c r="A10009" s="29">
        <v>20</v>
      </c>
      <c r="B10009" s="30" t="s">
        <v>37505</v>
      </c>
      <c r="C10009" s="29" t="s">
        <v>22058</v>
      </c>
      <c r="D10009" s="30" t="s">
        <v>39097</v>
      </c>
      <c r="E10009" s="29" t="s">
        <v>22064</v>
      </c>
      <c r="F10009" s="30" t="s">
        <v>39100</v>
      </c>
    </row>
    <row r="10010" spans="1:6" ht="28.8" hidden="1" x14ac:dyDescent="0.3">
      <c r="A10010" s="29">
        <v>20</v>
      </c>
      <c r="B10010" s="30" t="s">
        <v>37505</v>
      </c>
      <c r="C10010" s="29" t="s">
        <v>22058</v>
      </c>
      <c r="D10010" s="30" t="s">
        <v>39097</v>
      </c>
      <c r="E10010" s="29" t="s">
        <v>22066</v>
      </c>
      <c r="F10010" s="30" t="s">
        <v>39101</v>
      </c>
    </row>
    <row r="10011" spans="1:6" ht="28.8" hidden="1" x14ac:dyDescent="0.3">
      <c r="A10011" s="29">
        <v>20</v>
      </c>
      <c r="B10011" s="30" t="s">
        <v>37505</v>
      </c>
      <c r="C10011" s="29" t="s">
        <v>22058</v>
      </c>
      <c r="D10011" s="30" t="s">
        <v>39097</v>
      </c>
      <c r="E10011" s="29" t="s">
        <v>22068</v>
      </c>
      <c r="F10011" s="30" t="s">
        <v>39102</v>
      </c>
    </row>
    <row r="10012" spans="1:6" ht="28.8" hidden="1" x14ac:dyDescent="0.3">
      <c r="A10012" s="29">
        <v>20</v>
      </c>
      <c r="B10012" s="30" t="s">
        <v>37505</v>
      </c>
      <c r="C10012" s="29" t="s">
        <v>22058</v>
      </c>
      <c r="D10012" s="30" t="s">
        <v>39097</v>
      </c>
      <c r="E10012" s="29" t="s">
        <v>22070</v>
      </c>
      <c r="F10012" s="30" t="s">
        <v>39103</v>
      </c>
    </row>
    <row r="10013" spans="1:6" ht="28.8" hidden="1" x14ac:dyDescent="0.3">
      <c r="A10013" s="29">
        <v>20</v>
      </c>
      <c r="B10013" s="30" t="s">
        <v>37505</v>
      </c>
      <c r="C10013" s="29" t="s">
        <v>22058</v>
      </c>
      <c r="D10013" s="30" t="s">
        <v>39097</v>
      </c>
      <c r="E10013" s="29" t="s">
        <v>22072</v>
      </c>
      <c r="F10013" s="30" t="s">
        <v>39104</v>
      </c>
    </row>
    <row r="10014" spans="1:6" ht="28.8" hidden="1" x14ac:dyDescent="0.3">
      <c r="A10014" s="29">
        <v>20</v>
      </c>
      <c r="B10014" s="30" t="s">
        <v>37505</v>
      </c>
      <c r="C10014" s="29" t="s">
        <v>22058</v>
      </c>
      <c r="D10014" s="30" t="s">
        <v>39097</v>
      </c>
      <c r="E10014" s="29" t="s">
        <v>22074</v>
      </c>
      <c r="F10014" s="30" t="s">
        <v>39105</v>
      </c>
    </row>
    <row r="10015" spans="1:6" ht="28.8" hidden="1" x14ac:dyDescent="0.3">
      <c r="A10015" s="29">
        <v>20</v>
      </c>
      <c r="B10015" s="30" t="s">
        <v>37505</v>
      </c>
      <c r="C10015" s="29" t="s">
        <v>22058</v>
      </c>
      <c r="D10015" s="30" t="s">
        <v>39097</v>
      </c>
      <c r="E10015" s="29" t="s">
        <v>22076</v>
      </c>
      <c r="F10015" s="30" t="s">
        <v>39106</v>
      </c>
    </row>
    <row r="10016" spans="1:6" ht="28.8" hidden="1" x14ac:dyDescent="0.3">
      <c r="A10016" s="29">
        <v>20</v>
      </c>
      <c r="B10016" s="30" t="s">
        <v>37505</v>
      </c>
      <c r="C10016" s="29" t="s">
        <v>22058</v>
      </c>
      <c r="D10016" s="30" t="s">
        <v>39097</v>
      </c>
      <c r="E10016" s="29" t="s">
        <v>22078</v>
      </c>
      <c r="F10016" s="30" t="s">
        <v>39107</v>
      </c>
    </row>
    <row r="10017" spans="1:6" ht="28.8" hidden="1" x14ac:dyDescent="0.3">
      <c r="A10017" s="29">
        <v>20</v>
      </c>
      <c r="B10017" s="30" t="s">
        <v>37505</v>
      </c>
      <c r="C10017" s="29" t="s">
        <v>22080</v>
      </c>
      <c r="D10017" s="30" t="s">
        <v>39108</v>
      </c>
      <c r="E10017" s="29" t="s">
        <v>22082</v>
      </c>
      <c r="F10017" s="30" t="s">
        <v>39109</v>
      </c>
    </row>
    <row r="10018" spans="1:6" ht="28.8" hidden="1" x14ac:dyDescent="0.3">
      <c r="A10018" s="29">
        <v>20</v>
      </c>
      <c r="B10018" s="30" t="s">
        <v>37505</v>
      </c>
      <c r="C10018" s="29" t="s">
        <v>22080</v>
      </c>
      <c r="D10018" s="30" t="s">
        <v>39108</v>
      </c>
      <c r="E10018" s="29" t="s">
        <v>22084</v>
      </c>
      <c r="F10018" s="30" t="s">
        <v>39110</v>
      </c>
    </row>
    <row r="10019" spans="1:6" ht="43.2" hidden="1" x14ac:dyDescent="0.3">
      <c r="A10019" s="29">
        <v>20</v>
      </c>
      <c r="B10019" s="30" t="s">
        <v>37505</v>
      </c>
      <c r="C10019" s="29" t="s">
        <v>22080</v>
      </c>
      <c r="D10019" s="30" t="s">
        <v>39108</v>
      </c>
      <c r="E10019" s="29" t="s">
        <v>22086</v>
      </c>
      <c r="F10019" s="30" t="s">
        <v>39111</v>
      </c>
    </row>
    <row r="10020" spans="1:6" ht="28.8" hidden="1" x14ac:dyDescent="0.3">
      <c r="A10020" s="29">
        <v>20</v>
      </c>
      <c r="B10020" s="30" t="s">
        <v>37505</v>
      </c>
      <c r="C10020" s="29" t="s">
        <v>22080</v>
      </c>
      <c r="D10020" s="30" t="s">
        <v>39108</v>
      </c>
      <c r="E10020" s="29" t="s">
        <v>22088</v>
      </c>
      <c r="F10020" s="30" t="s">
        <v>39112</v>
      </c>
    </row>
    <row r="10021" spans="1:6" ht="28.8" hidden="1" x14ac:dyDescent="0.3">
      <c r="A10021" s="29">
        <v>20</v>
      </c>
      <c r="B10021" s="30" t="s">
        <v>37505</v>
      </c>
      <c r="C10021" s="29" t="s">
        <v>22080</v>
      </c>
      <c r="D10021" s="30" t="s">
        <v>39108</v>
      </c>
      <c r="E10021" s="29" t="s">
        <v>22090</v>
      </c>
      <c r="F10021" s="30" t="s">
        <v>39113</v>
      </c>
    </row>
    <row r="10022" spans="1:6" ht="28.8" hidden="1" x14ac:dyDescent="0.3">
      <c r="A10022" s="29">
        <v>20</v>
      </c>
      <c r="B10022" s="30" t="s">
        <v>37505</v>
      </c>
      <c r="C10022" s="29" t="s">
        <v>22080</v>
      </c>
      <c r="D10022" s="30" t="s">
        <v>39108</v>
      </c>
      <c r="E10022" s="29" t="s">
        <v>22092</v>
      </c>
      <c r="F10022" s="30" t="s">
        <v>39114</v>
      </c>
    </row>
    <row r="10023" spans="1:6" ht="28.8" hidden="1" x14ac:dyDescent="0.3">
      <c r="A10023" s="29">
        <v>20</v>
      </c>
      <c r="B10023" s="30" t="s">
        <v>37505</v>
      </c>
      <c r="C10023" s="29" t="s">
        <v>22080</v>
      </c>
      <c r="D10023" s="30" t="s">
        <v>39108</v>
      </c>
      <c r="E10023" s="29" t="s">
        <v>22094</v>
      </c>
      <c r="F10023" s="30" t="s">
        <v>39115</v>
      </c>
    </row>
    <row r="10024" spans="1:6" ht="28.8" hidden="1" x14ac:dyDescent="0.3">
      <c r="A10024" s="29">
        <v>20</v>
      </c>
      <c r="B10024" s="30" t="s">
        <v>37505</v>
      </c>
      <c r="C10024" s="29" t="s">
        <v>22080</v>
      </c>
      <c r="D10024" s="30" t="s">
        <v>39108</v>
      </c>
      <c r="E10024" s="29" t="s">
        <v>22096</v>
      </c>
      <c r="F10024" s="30" t="s">
        <v>39116</v>
      </c>
    </row>
    <row r="10025" spans="1:6" ht="28.8" hidden="1" x14ac:dyDescent="0.3">
      <c r="A10025" s="29">
        <v>20</v>
      </c>
      <c r="B10025" s="30" t="s">
        <v>37505</v>
      </c>
      <c r="C10025" s="29" t="s">
        <v>22080</v>
      </c>
      <c r="D10025" s="30" t="s">
        <v>39108</v>
      </c>
      <c r="E10025" s="29" t="s">
        <v>22098</v>
      </c>
      <c r="F10025" s="30" t="s">
        <v>39117</v>
      </c>
    </row>
    <row r="10026" spans="1:6" ht="28.8" hidden="1" x14ac:dyDescent="0.3">
      <c r="A10026" s="29">
        <v>20</v>
      </c>
      <c r="B10026" s="30" t="s">
        <v>37505</v>
      </c>
      <c r="C10026" s="29" t="s">
        <v>22080</v>
      </c>
      <c r="D10026" s="30" t="s">
        <v>39108</v>
      </c>
      <c r="E10026" s="29" t="s">
        <v>22100</v>
      </c>
      <c r="F10026" s="30" t="s">
        <v>39118</v>
      </c>
    </row>
    <row r="10027" spans="1:6" ht="28.8" hidden="1" x14ac:dyDescent="0.3">
      <c r="A10027" s="29">
        <v>20</v>
      </c>
      <c r="B10027" s="30" t="s">
        <v>37505</v>
      </c>
      <c r="C10027" s="29" t="s">
        <v>22102</v>
      </c>
      <c r="D10027" s="30" t="s">
        <v>39119</v>
      </c>
      <c r="E10027" s="29" t="s">
        <v>22104</v>
      </c>
      <c r="F10027" s="30" t="s">
        <v>39120</v>
      </c>
    </row>
    <row r="10028" spans="1:6" ht="28.8" hidden="1" x14ac:dyDescent="0.3">
      <c r="A10028" s="29">
        <v>20</v>
      </c>
      <c r="B10028" s="30" t="s">
        <v>37505</v>
      </c>
      <c r="C10028" s="29" t="s">
        <v>22102</v>
      </c>
      <c r="D10028" s="30" t="s">
        <v>39119</v>
      </c>
      <c r="E10028" s="29" t="s">
        <v>22106</v>
      </c>
      <c r="F10028" s="30" t="s">
        <v>39121</v>
      </c>
    </row>
    <row r="10029" spans="1:6" ht="43.2" hidden="1" x14ac:dyDescent="0.3">
      <c r="A10029" s="29">
        <v>20</v>
      </c>
      <c r="B10029" s="30" t="s">
        <v>37505</v>
      </c>
      <c r="C10029" s="29" t="s">
        <v>22102</v>
      </c>
      <c r="D10029" s="30" t="s">
        <v>39119</v>
      </c>
      <c r="E10029" s="29" t="s">
        <v>22108</v>
      </c>
      <c r="F10029" s="30" t="s">
        <v>39122</v>
      </c>
    </row>
    <row r="10030" spans="1:6" ht="28.8" hidden="1" x14ac:dyDescent="0.3">
      <c r="A10030" s="29">
        <v>20</v>
      </c>
      <c r="B10030" s="30" t="s">
        <v>37505</v>
      </c>
      <c r="C10030" s="29" t="s">
        <v>22102</v>
      </c>
      <c r="D10030" s="30" t="s">
        <v>39119</v>
      </c>
      <c r="E10030" s="29" t="s">
        <v>22110</v>
      </c>
      <c r="F10030" s="30" t="s">
        <v>39123</v>
      </c>
    </row>
    <row r="10031" spans="1:6" ht="28.8" hidden="1" x14ac:dyDescent="0.3">
      <c r="A10031" s="29">
        <v>20</v>
      </c>
      <c r="B10031" s="30" t="s">
        <v>37505</v>
      </c>
      <c r="C10031" s="29" t="s">
        <v>22102</v>
      </c>
      <c r="D10031" s="30" t="s">
        <v>39119</v>
      </c>
      <c r="E10031" s="29" t="s">
        <v>22112</v>
      </c>
      <c r="F10031" s="30" t="s">
        <v>39124</v>
      </c>
    </row>
    <row r="10032" spans="1:6" ht="28.8" hidden="1" x14ac:dyDescent="0.3">
      <c r="A10032" s="29">
        <v>20</v>
      </c>
      <c r="B10032" s="30" t="s">
        <v>37505</v>
      </c>
      <c r="C10032" s="29" t="s">
        <v>22102</v>
      </c>
      <c r="D10032" s="30" t="s">
        <v>39119</v>
      </c>
      <c r="E10032" s="29" t="s">
        <v>22114</v>
      </c>
      <c r="F10032" s="30" t="s">
        <v>39125</v>
      </c>
    </row>
    <row r="10033" spans="1:6" ht="28.8" hidden="1" x14ac:dyDescent="0.3">
      <c r="A10033" s="29">
        <v>20</v>
      </c>
      <c r="B10033" s="30" t="s">
        <v>37505</v>
      </c>
      <c r="C10033" s="29" t="s">
        <v>22102</v>
      </c>
      <c r="D10033" s="30" t="s">
        <v>39119</v>
      </c>
      <c r="E10033" s="29" t="s">
        <v>22116</v>
      </c>
      <c r="F10033" s="30" t="s">
        <v>39126</v>
      </c>
    </row>
    <row r="10034" spans="1:6" ht="28.8" hidden="1" x14ac:dyDescent="0.3">
      <c r="A10034" s="29">
        <v>20</v>
      </c>
      <c r="B10034" s="30" t="s">
        <v>37505</v>
      </c>
      <c r="C10034" s="29" t="s">
        <v>22102</v>
      </c>
      <c r="D10034" s="30" t="s">
        <v>39119</v>
      </c>
      <c r="E10034" s="29" t="s">
        <v>22118</v>
      </c>
      <c r="F10034" s="30" t="s">
        <v>39127</v>
      </c>
    </row>
    <row r="10035" spans="1:6" ht="28.8" hidden="1" x14ac:dyDescent="0.3">
      <c r="A10035" s="29">
        <v>20</v>
      </c>
      <c r="B10035" s="30" t="s">
        <v>37505</v>
      </c>
      <c r="C10035" s="29" t="s">
        <v>22102</v>
      </c>
      <c r="D10035" s="30" t="s">
        <v>39119</v>
      </c>
      <c r="E10035" s="29" t="s">
        <v>22120</v>
      </c>
      <c r="F10035" s="30" t="s">
        <v>39128</v>
      </c>
    </row>
    <row r="10036" spans="1:6" ht="28.8" hidden="1" x14ac:dyDescent="0.3">
      <c r="A10036" s="29">
        <v>20</v>
      </c>
      <c r="B10036" s="30" t="s">
        <v>37505</v>
      </c>
      <c r="C10036" s="29" t="s">
        <v>22102</v>
      </c>
      <c r="D10036" s="30" t="s">
        <v>39119</v>
      </c>
      <c r="E10036" s="29" t="s">
        <v>22122</v>
      </c>
      <c r="F10036" s="30" t="s">
        <v>39129</v>
      </c>
    </row>
    <row r="10037" spans="1:6" ht="28.8" hidden="1" x14ac:dyDescent="0.3">
      <c r="A10037" s="29">
        <v>20</v>
      </c>
      <c r="B10037" s="30" t="s">
        <v>37505</v>
      </c>
      <c r="C10037" s="29" t="s">
        <v>22124</v>
      </c>
      <c r="D10037" s="30" t="s">
        <v>39130</v>
      </c>
      <c r="E10037" s="29" t="s">
        <v>22126</v>
      </c>
      <c r="F10037" s="30" t="s">
        <v>39131</v>
      </c>
    </row>
    <row r="10038" spans="1:6" ht="28.8" hidden="1" x14ac:dyDescent="0.3">
      <c r="A10038" s="29">
        <v>20</v>
      </c>
      <c r="B10038" s="30" t="s">
        <v>37505</v>
      </c>
      <c r="C10038" s="29" t="s">
        <v>22124</v>
      </c>
      <c r="D10038" s="30" t="s">
        <v>39130</v>
      </c>
      <c r="E10038" s="29" t="s">
        <v>22128</v>
      </c>
      <c r="F10038" s="30" t="s">
        <v>39132</v>
      </c>
    </row>
    <row r="10039" spans="1:6" ht="28.8" hidden="1" x14ac:dyDescent="0.3">
      <c r="A10039" s="29">
        <v>20</v>
      </c>
      <c r="B10039" s="30" t="s">
        <v>37505</v>
      </c>
      <c r="C10039" s="29" t="s">
        <v>22124</v>
      </c>
      <c r="D10039" s="30" t="s">
        <v>39130</v>
      </c>
      <c r="E10039" s="29" t="s">
        <v>22130</v>
      </c>
      <c r="F10039" s="30" t="s">
        <v>39133</v>
      </c>
    </row>
    <row r="10040" spans="1:6" ht="28.8" hidden="1" x14ac:dyDescent="0.3">
      <c r="A10040" s="29">
        <v>20</v>
      </c>
      <c r="B10040" s="30" t="s">
        <v>37505</v>
      </c>
      <c r="C10040" s="29" t="s">
        <v>22124</v>
      </c>
      <c r="D10040" s="30" t="s">
        <v>39130</v>
      </c>
      <c r="E10040" s="29" t="s">
        <v>22132</v>
      </c>
      <c r="F10040" s="30" t="s">
        <v>39134</v>
      </c>
    </row>
    <row r="10041" spans="1:6" ht="28.8" hidden="1" x14ac:dyDescent="0.3">
      <c r="A10041" s="29">
        <v>20</v>
      </c>
      <c r="B10041" s="30" t="s">
        <v>37505</v>
      </c>
      <c r="C10041" s="29" t="s">
        <v>22124</v>
      </c>
      <c r="D10041" s="30" t="s">
        <v>39130</v>
      </c>
      <c r="E10041" s="29" t="s">
        <v>22134</v>
      </c>
      <c r="F10041" s="30" t="s">
        <v>39135</v>
      </c>
    </row>
    <row r="10042" spans="1:6" ht="28.8" hidden="1" x14ac:dyDescent="0.3">
      <c r="A10042" s="29">
        <v>20</v>
      </c>
      <c r="B10042" s="30" t="s">
        <v>37505</v>
      </c>
      <c r="C10042" s="29" t="s">
        <v>22124</v>
      </c>
      <c r="D10042" s="30" t="s">
        <v>39130</v>
      </c>
      <c r="E10042" s="29" t="s">
        <v>22136</v>
      </c>
      <c r="F10042" s="30" t="s">
        <v>39136</v>
      </c>
    </row>
    <row r="10043" spans="1:6" ht="28.8" hidden="1" x14ac:dyDescent="0.3">
      <c r="A10043" s="29">
        <v>20</v>
      </c>
      <c r="B10043" s="30" t="s">
        <v>37505</v>
      </c>
      <c r="C10043" s="29" t="s">
        <v>22124</v>
      </c>
      <c r="D10043" s="30" t="s">
        <v>39130</v>
      </c>
      <c r="E10043" s="29" t="s">
        <v>22138</v>
      </c>
      <c r="F10043" s="30" t="s">
        <v>39137</v>
      </c>
    </row>
    <row r="10044" spans="1:6" ht="28.8" hidden="1" x14ac:dyDescent="0.3">
      <c r="A10044" s="29">
        <v>20</v>
      </c>
      <c r="B10044" s="30" t="s">
        <v>37505</v>
      </c>
      <c r="C10044" s="29" t="s">
        <v>22124</v>
      </c>
      <c r="D10044" s="30" t="s">
        <v>39130</v>
      </c>
      <c r="E10044" s="29" t="s">
        <v>22140</v>
      </c>
      <c r="F10044" s="30" t="s">
        <v>39138</v>
      </c>
    </row>
    <row r="10045" spans="1:6" ht="28.8" hidden="1" x14ac:dyDescent="0.3">
      <c r="A10045" s="29">
        <v>20</v>
      </c>
      <c r="B10045" s="30" t="s">
        <v>37505</v>
      </c>
      <c r="C10045" s="29" t="s">
        <v>22124</v>
      </c>
      <c r="D10045" s="30" t="s">
        <v>39130</v>
      </c>
      <c r="E10045" s="29" t="s">
        <v>22142</v>
      </c>
      <c r="F10045" s="30" t="s">
        <v>39139</v>
      </c>
    </row>
    <row r="10046" spans="1:6" ht="28.8" hidden="1" x14ac:dyDescent="0.3">
      <c r="A10046" s="29">
        <v>20</v>
      </c>
      <c r="B10046" s="30" t="s">
        <v>37505</v>
      </c>
      <c r="C10046" s="29" t="s">
        <v>22124</v>
      </c>
      <c r="D10046" s="30" t="s">
        <v>39130</v>
      </c>
      <c r="E10046" s="29" t="s">
        <v>22144</v>
      </c>
      <c r="F10046" s="30" t="s">
        <v>39140</v>
      </c>
    </row>
    <row r="10047" spans="1:6" ht="28.8" hidden="1" x14ac:dyDescent="0.3">
      <c r="A10047" s="29">
        <v>20</v>
      </c>
      <c r="B10047" s="30" t="s">
        <v>37505</v>
      </c>
      <c r="C10047" s="29" t="s">
        <v>22146</v>
      </c>
      <c r="D10047" s="30" t="s">
        <v>39141</v>
      </c>
      <c r="E10047" s="29" t="s">
        <v>22148</v>
      </c>
      <c r="F10047" s="30" t="s">
        <v>39142</v>
      </c>
    </row>
    <row r="10048" spans="1:6" ht="28.8" hidden="1" x14ac:dyDescent="0.3">
      <c r="A10048" s="29">
        <v>20</v>
      </c>
      <c r="B10048" s="30" t="s">
        <v>37505</v>
      </c>
      <c r="C10048" s="29" t="s">
        <v>22146</v>
      </c>
      <c r="D10048" s="30" t="s">
        <v>39141</v>
      </c>
      <c r="E10048" s="29" t="s">
        <v>22150</v>
      </c>
      <c r="F10048" s="30" t="s">
        <v>39143</v>
      </c>
    </row>
    <row r="10049" spans="1:6" ht="43.2" hidden="1" x14ac:dyDescent="0.3">
      <c r="A10049" s="29">
        <v>20</v>
      </c>
      <c r="B10049" s="30" t="s">
        <v>37505</v>
      </c>
      <c r="C10049" s="29" t="s">
        <v>22146</v>
      </c>
      <c r="D10049" s="30" t="s">
        <v>39141</v>
      </c>
      <c r="E10049" s="29" t="s">
        <v>22152</v>
      </c>
      <c r="F10049" s="30" t="s">
        <v>39144</v>
      </c>
    </row>
    <row r="10050" spans="1:6" ht="28.8" hidden="1" x14ac:dyDescent="0.3">
      <c r="A10050" s="29">
        <v>20</v>
      </c>
      <c r="B10050" s="30" t="s">
        <v>37505</v>
      </c>
      <c r="C10050" s="29" t="s">
        <v>22146</v>
      </c>
      <c r="D10050" s="30" t="s">
        <v>39141</v>
      </c>
      <c r="E10050" s="29" t="s">
        <v>22154</v>
      </c>
      <c r="F10050" s="30" t="s">
        <v>39145</v>
      </c>
    </row>
    <row r="10051" spans="1:6" ht="28.8" hidden="1" x14ac:dyDescent="0.3">
      <c r="A10051" s="29">
        <v>20</v>
      </c>
      <c r="B10051" s="30" t="s">
        <v>37505</v>
      </c>
      <c r="C10051" s="29" t="s">
        <v>22146</v>
      </c>
      <c r="D10051" s="30" t="s">
        <v>39141</v>
      </c>
      <c r="E10051" s="29" t="s">
        <v>22156</v>
      </c>
      <c r="F10051" s="30" t="s">
        <v>39146</v>
      </c>
    </row>
    <row r="10052" spans="1:6" ht="28.8" hidden="1" x14ac:dyDescent="0.3">
      <c r="A10052" s="29">
        <v>20</v>
      </c>
      <c r="B10052" s="30" t="s">
        <v>37505</v>
      </c>
      <c r="C10052" s="29" t="s">
        <v>22146</v>
      </c>
      <c r="D10052" s="30" t="s">
        <v>39141</v>
      </c>
      <c r="E10052" s="29" t="s">
        <v>22158</v>
      </c>
      <c r="F10052" s="30" t="s">
        <v>39147</v>
      </c>
    </row>
    <row r="10053" spans="1:6" ht="28.8" hidden="1" x14ac:dyDescent="0.3">
      <c r="A10053" s="29">
        <v>20</v>
      </c>
      <c r="B10053" s="30" t="s">
        <v>37505</v>
      </c>
      <c r="C10053" s="29" t="s">
        <v>22146</v>
      </c>
      <c r="D10053" s="30" t="s">
        <v>39141</v>
      </c>
      <c r="E10053" s="29" t="s">
        <v>22160</v>
      </c>
      <c r="F10053" s="30" t="s">
        <v>39148</v>
      </c>
    </row>
    <row r="10054" spans="1:6" ht="28.8" hidden="1" x14ac:dyDescent="0.3">
      <c r="A10054" s="29">
        <v>20</v>
      </c>
      <c r="B10054" s="30" t="s">
        <v>37505</v>
      </c>
      <c r="C10054" s="29" t="s">
        <v>22146</v>
      </c>
      <c r="D10054" s="30" t="s">
        <v>39141</v>
      </c>
      <c r="E10054" s="29" t="s">
        <v>22162</v>
      </c>
      <c r="F10054" s="30" t="s">
        <v>39149</v>
      </c>
    </row>
    <row r="10055" spans="1:6" ht="28.8" hidden="1" x14ac:dyDescent="0.3">
      <c r="A10055" s="29">
        <v>20</v>
      </c>
      <c r="B10055" s="30" t="s">
        <v>37505</v>
      </c>
      <c r="C10055" s="29" t="s">
        <v>22146</v>
      </c>
      <c r="D10055" s="30" t="s">
        <v>39141</v>
      </c>
      <c r="E10055" s="29" t="s">
        <v>22164</v>
      </c>
      <c r="F10055" s="30" t="s">
        <v>39150</v>
      </c>
    </row>
    <row r="10056" spans="1:6" ht="28.8" hidden="1" x14ac:dyDescent="0.3">
      <c r="A10056" s="29">
        <v>20</v>
      </c>
      <c r="B10056" s="30" t="s">
        <v>37505</v>
      </c>
      <c r="C10056" s="29" t="s">
        <v>22146</v>
      </c>
      <c r="D10056" s="30" t="s">
        <v>39141</v>
      </c>
      <c r="E10056" s="29" t="s">
        <v>22166</v>
      </c>
      <c r="F10056" s="30" t="s">
        <v>39151</v>
      </c>
    </row>
    <row r="10057" spans="1:6" ht="28.8" hidden="1" x14ac:dyDescent="0.3">
      <c r="A10057" s="29">
        <v>20</v>
      </c>
      <c r="B10057" s="30" t="s">
        <v>37505</v>
      </c>
      <c r="C10057" s="29" t="s">
        <v>22168</v>
      </c>
      <c r="D10057" s="30" t="s">
        <v>39152</v>
      </c>
      <c r="E10057" s="29" t="s">
        <v>22170</v>
      </c>
      <c r="F10057" s="30" t="s">
        <v>39153</v>
      </c>
    </row>
    <row r="10058" spans="1:6" ht="28.8" hidden="1" x14ac:dyDescent="0.3">
      <c r="A10058" s="29">
        <v>20</v>
      </c>
      <c r="B10058" s="30" t="s">
        <v>37505</v>
      </c>
      <c r="C10058" s="29" t="s">
        <v>22168</v>
      </c>
      <c r="D10058" s="30" t="s">
        <v>39152</v>
      </c>
      <c r="E10058" s="29" t="s">
        <v>22172</v>
      </c>
      <c r="F10058" s="30" t="s">
        <v>39154</v>
      </c>
    </row>
    <row r="10059" spans="1:6" ht="43.2" hidden="1" x14ac:dyDescent="0.3">
      <c r="A10059" s="29">
        <v>20</v>
      </c>
      <c r="B10059" s="30" t="s">
        <v>37505</v>
      </c>
      <c r="C10059" s="29" t="s">
        <v>22168</v>
      </c>
      <c r="D10059" s="30" t="s">
        <v>39152</v>
      </c>
      <c r="E10059" s="29" t="s">
        <v>22174</v>
      </c>
      <c r="F10059" s="30" t="s">
        <v>39155</v>
      </c>
    </row>
    <row r="10060" spans="1:6" ht="28.8" hidden="1" x14ac:dyDescent="0.3">
      <c r="A10060" s="29">
        <v>20</v>
      </c>
      <c r="B10060" s="30" t="s">
        <v>37505</v>
      </c>
      <c r="C10060" s="29" t="s">
        <v>22168</v>
      </c>
      <c r="D10060" s="30" t="s">
        <v>39152</v>
      </c>
      <c r="E10060" s="29" t="s">
        <v>22176</v>
      </c>
      <c r="F10060" s="30" t="s">
        <v>39156</v>
      </c>
    </row>
    <row r="10061" spans="1:6" ht="28.8" hidden="1" x14ac:dyDescent="0.3">
      <c r="A10061" s="29">
        <v>20</v>
      </c>
      <c r="B10061" s="30" t="s">
        <v>37505</v>
      </c>
      <c r="C10061" s="29" t="s">
        <v>22168</v>
      </c>
      <c r="D10061" s="30" t="s">
        <v>39152</v>
      </c>
      <c r="E10061" s="29" t="s">
        <v>22178</v>
      </c>
      <c r="F10061" s="30" t="s">
        <v>39157</v>
      </c>
    </row>
    <row r="10062" spans="1:6" ht="28.8" hidden="1" x14ac:dyDescent="0.3">
      <c r="A10062" s="29">
        <v>20</v>
      </c>
      <c r="B10062" s="30" t="s">
        <v>37505</v>
      </c>
      <c r="C10062" s="29" t="s">
        <v>22168</v>
      </c>
      <c r="D10062" s="30" t="s">
        <v>39152</v>
      </c>
      <c r="E10062" s="29" t="s">
        <v>22180</v>
      </c>
      <c r="F10062" s="30" t="s">
        <v>39158</v>
      </c>
    </row>
    <row r="10063" spans="1:6" ht="28.8" hidden="1" x14ac:dyDescent="0.3">
      <c r="A10063" s="29">
        <v>20</v>
      </c>
      <c r="B10063" s="30" t="s">
        <v>37505</v>
      </c>
      <c r="C10063" s="29" t="s">
        <v>22168</v>
      </c>
      <c r="D10063" s="30" t="s">
        <v>39152</v>
      </c>
      <c r="E10063" s="29" t="s">
        <v>22182</v>
      </c>
      <c r="F10063" s="30" t="s">
        <v>39159</v>
      </c>
    </row>
    <row r="10064" spans="1:6" ht="28.8" hidden="1" x14ac:dyDescent="0.3">
      <c r="A10064" s="29">
        <v>20</v>
      </c>
      <c r="B10064" s="30" t="s">
        <v>37505</v>
      </c>
      <c r="C10064" s="29" t="s">
        <v>22168</v>
      </c>
      <c r="D10064" s="30" t="s">
        <v>39152</v>
      </c>
      <c r="E10064" s="29" t="s">
        <v>22184</v>
      </c>
      <c r="F10064" s="30" t="s">
        <v>39160</v>
      </c>
    </row>
    <row r="10065" spans="1:6" ht="28.8" hidden="1" x14ac:dyDescent="0.3">
      <c r="A10065" s="29">
        <v>20</v>
      </c>
      <c r="B10065" s="30" t="s">
        <v>37505</v>
      </c>
      <c r="C10065" s="29" t="s">
        <v>22168</v>
      </c>
      <c r="D10065" s="30" t="s">
        <v>39152</v>
      </c>
      <c r="E10065" s="29" t="s">
        <v>22186</v>
      </c>
      <c r="F10065" s="30" t="s">
        <v>39161</v>
      </c>
    </row>
    <row r="10066" spans="1:6" ht="28.8" hidden="1" x14ac:dyDescent="0.3">
      <c r="A10066" s="29">
        <v>20</v>
      </c>
      <c r="B10066" s="30" t="s">
        <v>37505</v>
      </c>
      <c r="C10066" s="29" t="s">
        <v>22168</v>
      </c>
      <c r="D10066" s="30" t="s">
        <v>39152</v>
      </c>
      <c r="E10066" s="29" t="s">
        <v>22188</v>
      </c>
      <c r="F10066" s="30" t="s">
        <v>39162</v>
      </c>
    </row>
    <row r="10067" spans="1:6" ht="28.8" hidden="1" x14ac:dyDescent="0.3">
      <c r="A10067" s="29">
        <v>20</v>
      </c>
      <c r="B10067" s="30" t="s">
        <v>37505</v>
      </c>
      <c r="C10067" s="29" t="s">
        <v>22190</v>
      </c>
      <c r="D10067" s="30" t="s">
        <v>39163</v>
      </c>
      <c r="E10067" s="29" t="s">
        <v>22192</v>
      </c>
      <c r="F10067" s="30" t="s">
        <v>39164</v>
      </c>
    </row>
    <row r="10068" spans="1:6" ht="43.2" hidden="1" x14ac:dyDescent="0.3">
      <c r="A10068" s="29">
        <v>20</v>
      </c>
      <c r="B10068" s="30" t="s">
        <v>37505</v>
      </c>
      <c r="C10068" s="29" t="s">
        <v>22190</v>
      </c>
      <c r="D10068" s="30" t="s">
        <v>39163</v>
      </c>
      <c r="E10068" s="29" t="s">
        <v>22194</v>
      </c>
      <c r="F10068" s="30" t="s">
        <v>39165</v>
      </c>
    </row>
    <row r="10069" spans="1:6" ht="43.2" hidden="1" x14ac:dyDescent="0.3">
      <c r="A10069" s="29">
        <v>20</v>
      </c>
      <c r="B10069" s="30" t="s">
        <v>37505</v>
      </c>
      <c r="C10069" s="29" t="s">
        <v>22190</v>
      </c>
      <c r="D10069" s="30" t="s">
        <v>39163</v>
      </c>
      <c r="E10069" s="29" t="s">
        <v>22196</v>
      </c>
      <c r="F10069" s="30" t="s">
        <v>39166</v>
      </c>
    </row>
    <row r="10070" spans="1:6" ht="43.2" hidden="1" x14ac:dyDescent="0.3">
      <c r="A10070" s="29">
        <v>20</v>
      </c>
      <c r="B10070" s="30" t="s">
        <v>37505</v>
      </c>
      <c r="C10070" s="29" t="s">
        <v>22190</v>
      </c>
      <c r="D10070" s="30" t="s">
        <v>39163</v>
      </c>
      <c r="E10070" s="29" t="s">
        <v>22198</v>
      </c>
      <c r="F10070" s="30" t="s">
        <v>39167</v>
      </c>
    </row>
    <row r="10071" spans="1:6" ht="28.8" hidden="1" x14ac:dyDescent="0.3">
      <c r="A10071" s="29">
        <v>20</v>
      </c>
      <c r="B10071" s="30" t="s">
        <v>37505</v>
      </c>
      <c r="C10071" s="29" t="s">
        <v>22190</v>
      </c>
      <c r="D10071" s="30" t="s">
        <v>39163</v>
      </c>
      <c r="E10071" s="29" t="s">
        <v>22200</v>
      </c>
      <c r="F10071" s="30" t="s">
        <v>39168</v>
      </c>
    </row>
    <row r="10072" spans="1:6" ht="43.2" hidden="1" x14ac:dyDescent="0.3">
      <c r="A10072" s="29">
        <v>20</v>
      </c>
      <c r="B10072" s="30" t="s">
        <v>37505</v>
      </c>
      <c r="C10072" s="29" t="s">
        <v>22190</v>
      </c>
      <c r="D10072" s="30" t="s">
        <v>39163</v>
      </c>
      <c r="E10072" s="29" t="s">
        <v>22202</v>
      </c>
      <c r="F10072" s="30" t="s">
        <v>39169</v>
      </c>
    </row>
    <row r="10073" spans="1:6" ht="43.2" hidden="1" x14ac:dyDescent="0.3">
      <c r="A10073" s="29">
        <v>20</v>
      </c>
      <c r="B10073" s="30" t="s">
        <v>37505</v>
      </c>
      <c r="C10073" s="29" t="s">
        <v>22190</v>
      </c>
      <c r="D10073" s="30" t="s">
        <v>39163</v>
      </c>
      <c r="E10073" s="29" t="s">
        <v>22204</v>
      </c>
      <c r="F10073" s="30" t="s">
        <v>39170</v>
      </c>
    </row>
    <row r="10074" spans="1:6" ht="28.8" hidden="1" x14ac:dyDescent="0.3">
      <c r="A10074" s="29">
        <v>20</v>
      </c>
      <c r="B10074" s="30" t="s">
        <v>37505</v>
      </c>
      <c r="C10074" s="29" t="s">
        <v>22190</v>
      </c>
      <c r="D10074" s="30" t="s">
        <v>39163</v>
      </c>
      <c r="E10074" s="29" t="s">
        <v>22206</v>
      </c>
      <c r="F10074" s="30" t="s">
        <v>39171</v>
      </c>
    </row>
    <row r="10075" spans="1:6" ht="43.2" hidden="1" x14ac:dyDescent="0.3">
      <c r="A10075" s="29">
        <v>20</v>
      </c>
      <c r="B10075" s="30" t="s">
        <v>37505</v>
      </c>
      <c r="C10075" s="29" t="s">
        <v>22190</v>
      </c>
      <c r="D10075" s="30" t="s">
        <v>39163</v>
      </c>
      <c r="E10075" s="29" t="s">
        <v>22208</v>
      </c>
      <c r="F10075" s="30" t="s">
        <v>39172</v>
      </c>
    </row>
    <row r="10076" spans="1:6" ht="28.8" hidden="1" x14ac:dyDescent="0.3">
      <c r="A10076" s="29">
        <v>20</v>
      </c>
      <c r="B10076" s="30" t="s">
        <v>37505</v>
      </c>
      <c r="C10076" s="29" t="s">
        <v>22190</v>
      </c>
      <c r="D10076" s="30" t="s">
        <v>39163</v>
      </c>
      <c r="E10076" s="29" t="s">
        <v>22210</v>
      </c>
      <c r="F10076" s="30" t="s">
        <v>39173</v>
      </c>
    </row>
    <row r="10077" spans="1:6" ht="28.8" hidden="1" x14ac:dyDescent="0.3">
      <c r="A10077" s="29">
        <v>20</v>
      </c>
      <c r="B10077" s="30" t="s">
        <v>37505</v>
      </c>
      <c r="C10077" s="29" t="s">
        <v>22212</v>
      </c>
      <c r="D10077" s="30" t="s">
        <v>39174</v>
      </c>
      <c r="E10077" s="29" t="s">
        <v>22214</v>
      </c>
      <c r="F10077" s="30" t="s">
        <v>39175</v>
      </c>
    </row>
    <row r="10078" spans="1:6" ht="28.8" hidden="1" x14ac:dyDescent="0.3">
      <c r="A10078" s="29">
        <v>20</v>
      </c>
      <c r="B10078" s="30" t="s">
        <v>37505</v>
      </c>
      <c r="C10078" s="29" t="s">
        <v>22212</v>
      </c>
      <c r="D10078" s="30" t="s">
        <v>39174</v>
      </c>
      <c r="E10078" s="29" t="s">
        <v>22216</v>
      </c>
      <c r="F10078" s="30" t="s">
        <v>39176</v>
      </c>
    </row>
    <row r="10079" spans="1:6" ht="28.8" hidden="1" x14ac:dyDescent="0.3">
      <c r="A10079" s="29">
        <v>20</v>
      </c>
      <c r="B10079" s="30" t="s">
        <v>37505</v>
      </c>
      <c r="C10079" s="29" t="s">
        <v>22212</v>
      </c>
      <c r="D10079" s="30" t="s">
        <v>39174</v>
      </c>
      <c r="E10079" s="29" t="s">
        <v>22218</v>
      </c>
      <c r="F10079" s="30" t="s">
        <v>39177</v>
      </c>
    </row>
    <row r="10080" spans="1:6" ht="28.8" hidden="1" x14ac:dyDescent="0.3">
      <c r="A10080" s="29">
        <v>20</v>
      </c>
      <c r="B10080" s="30" t="s">
        <v>37505</v>
      </c>
      <c r="C10080" s="29" t="s">
        <v>22212</v>
      </c>
      <c r="D10080" s="30" t="s">
        <v>39174</v>
      </c>
      <c r="E10080" s="29" t="s">
        <v>22220</v>
      </c>
      <c r="F10080" s="30" t="s">
        <v>39178</v>
      </c>
    </row>
    <row r="10081" spans="1:6" ht="28.8" hidden="1" x14ac:dyDescent="0.3">
      <c r="A10081" s="29">
        <v>20</v>
      </c>
      <c r="B10081" s="30" t="s">
        <v>37505</v>
      </c>
      <c r="C10081" s="29" t="s">
        <v>22212</v>
      </c>
      <c r="D10081" s="30" t="s">
        <v>39174</v>
      </c>
      <c r="E10081" s="29" t="s">
        <v>22222</v>
      </c>
      <c r="F10081" s="30" t="s">
        <v>39179</v>
      </c>
    </row>
    <row r="10082" spans="1:6" ht="28.8" hidden="1" x14ac:dyDescent="0.3">
      <c r="A10082" s="29">
        <v>20</v>
      </c>
      <c r="B10082" s="30" t="s">
        <v>37505</v>
      </c>
      <c r="C10082" s="29" t="s">
        <v>22212</v>
      </c>
      <c r="D10082" s="30" t="s">
        <v>39174</v>
      </c>
      <c r="E10082" s="29" t="s">
        <v>22224</v>
      </c>
      <c r="F10082" s="30" t="s">
        <v>39180</v>
      </c>
    </row>
    <row r="10083" spans="1:6" ht="28.8" hidden="1" x14ac:dyDescent="0.3">
      <c r="A10083" s="29">
        <v>20</v>
      </c>
      <c r="B10083" s="30" t="s">
        <v>37505</v>
      </c>
      <c r="C10083" s="29" t="s">
        <v>22212</v>
      </c>
      <c r="D10083" s="30" t="s">
        <v>39174</v>
      </c>
      <c r="E10083" s="29" t="s">
        <v>22226</v>
      </c>
      <c r="F10083" s="30" t="s">
        <v>39181</v>
      </c>
    </row>
    <row r="10084" spans="1:6" ht="28.8" hidden="1" x14ac:dyDescent="0.3">
      <c r="A10084" s="29">
        <v>20</v>
      </c>
      <c r="B10084" s="30" t="s">
        <v>37505</v>
      </c>
      <c r="C10084" s="29" t="s">
        <v>22212</v>
      </c>
      <c r="D10084" s="30" t="s">
        <v>39174</v>
      </c>
      <c r="E10084" s="29" t="s">
        <v>22228</v>
      </c>
      <c r="F10084" s="30" t="s">
        <v>39182</v>
      </c>
    </row>
    <row r="10085" spans="1:6" ht="28.8" hidden="1" x14ac:dyDescent="0.3">
      <c r="A10085" s="29">
        <v>20</v>
      </c>
      <c r="B10085" s="30" t="s">
        <v>37505</v>
      </c>
      <c r="C10085" s="29" t="s">
        <v>22212</v>
      </c>
      <c r="D10085" s="30" t="s">
        <v>39174</v>
      </c>
      <c r="E10085" s="29" t="s">
        <v>22230</v>
      </c>
      <c r="F10085" s="30" t="s">
        <v>39183</v>
      </c>
    </row>
    <row r="10086" spans="1:6" ht="28.8" hidden="1" x14ac:dyDescent="0.3">
      <c r="A10086" s="29">
        <v>20</v>
      </c>
      <c r="B10086" s="30" t="s">
        <v>37505</v>
      </c>
      <c r="C10086" s="29" t="s">
        <v>22212</v>
      </c>
      <c r="D10086" s="30" t="s">
        <v>39174</v>
      </c>
      <c r="E10086" s="29" t="s">
        <v>22232</v>
      </c>
      <c r="F10086" s="30" t="s">
        <v>39184</v>
      </c>
    </row>
    <row r="10087" spans="1:6" ht="28.8" hidden="1" x14ac:dyDescent="0.3">
      <c r="A10087" s="29">
        <v>20</v>
      </c>
      <c r="B10087" s="30" t="s">
        <v>37505</v>
      </c>
      <c r="C10087" s="29" t="s">
        <v>22234</v>
      </c>
      <c r="D10087" s="30" t="s">
        <v>39185</v>
      </c>
      <c r="E10087" s="29" t="s">
        <v>22236</v>
      </c>
      <c r="F10087" s="30" t="s">
        <v>39186</v>
      </c>
    </row>
    <row r="10088" spans="1:6" ht="43.2" hidden="1" x14ac:dyDescent="0.3">
      <c r="A10088" s="29">
        <v>20</v>
      </c>
      <c r="B10088" s="30" t="s">
        <v>37505</v>
      </c>
      <c r="C10088" s="29" t="s">
        <v>22234</v>
      </c>
      <c r="D10088" s="30" t="s">
        <v>39185</v>
      </c>
      <c r="E10088" s="29" t="s">
        <v>22238</v>
      </c>
      <c r="F10088" s="30" t="s">
        <v>39187</v>
      </c>
    </row>
    <row r="10089" spans="1:6" ht="43.2" hidden="1" x14ac:dyDescent="0.3">
      <c r="A10089" s="29">
        <v>20</v>
      </c>
      <c r="B10089" s="30" t="s">
        <v>37505</v>
      </c>
      <c r="C10089" s="29" t="s">
        <v>22234</v>
      </c>
      <c r="D10089" s="30" t="s">
        <v>39185</v>
      </c>
      <c r="E10089" s="29" t="s">
        <v>22240</v>
      </c>
      <c r="F10089" s="30" t="s">
        <v>39188</v>
      </c>
    </row>
    <row r="10090" spans="1:6" ht="43.2" hidden="1" x14ac:dyDescent="0.3">
      <c r="A10090" s="29">
        <v>20</v>
      </c>
      <c r="B10090" s="30" t="s">
        <v>37505</v>
      </c>
      <c r="C10090" s="29" t="s">
        <v>22234</v>
      </c>
      <c r="D10090" s="30" t="s">
        <v>39185</v>
      </c>
      <c r="E10090" s="29" t="s">
        <v>22242</v>
      </c>
      <c r="F10090" s="30" t="s">
        <v>39189</v>
      </c>
    </row>
    <row r="10091" spans="1:6" ht="28.8" hidden="1" x14ac:dyDescent="0.3">
      <c r="A10091" s="29">
        <v>20</v>
      </c>
      <c r="B10091" s="30" t="s">
        <v>37505</v>
      </c>
      <c r="C10091" s="29" t="s">
        <v>22234</v>
      </c>
      <c r="D10091" s="30" t="s">
        <v>39185</v>
      </c>
      <c r="E10091" s="29" t="s">
        <v>22244</v>
      </c>
      <c r="F10091" s="30" t="s">
        <v>39190</v>
      </c>
    </row>
    <row r="10092" spans="1:6" ht="43.2" hidden="1" x14ac:dyDescent="0.3">
      <c r="A10092" s="29">
        <v>20</v>
      </c>
      <c r="B10092" s="30" t="s">
        <v>37505</v>
      </c>
      <c r="C10092" s="29" t="s">
        <v>22234</v>
      </c>
      <c r="D10092" s="30" t="s">
        <v>39185</v>
      </c>
      <c r="E10092" s="29" t="s">
        <v>22246</v>
      </c>
      <c r="F10092" s="30" t="s">
        <v>39191</v>
      </c>
    </row>
    <row r="10093" spans="1:6" ht="43.2" hidden="1" x14ac:dyDescent="0.3">
      <c r="A10093" s="29">
        <v>20</v>
      </c>
      <c r="B10093" s="30" t="s">
        <v>37505</v>
      </c>
      <c r="C10093" s="29" t="s">
        <v>22234</v>
      </c>
      <c r="D10093" s="30" t="s">
        <v>39185</v>
      </c>
      <c r="E10093" s="29" t="s">
        <v>22248</v>
      </c>
      <c r="F10093" s="30" t="s">
        <v>39192</v>
      </c>
    </row>
    <row r="10094" spans="1:6" ht="28.8" hidden="1" x14ac:dyDescent="0.3">
      <c r="A10094" s="29">
        <v>20</v>
      </c>
      <c r="B10094" s="30" t="s">
        <v>37505</v>
      </c>
      <c r="C10094" s="29" t="s">
        <v>22234</v>
      </c>
      <c r="D10094" s="30" t="s">
        <v>39185</v>
      </c>
      <c r="E10094" s="29" t="s">
        <v>22250</v>
      </c>
      <c r="F10094" s="30" t="s">
        <v>39193</v>
      </c>
    </row>
    <row r="10095" spans="1:6" ht="43.2" hidden="1" x14ac:dyDescent="0.3">
      <c r="A10095" s="29">
        <v>20</v>
      </c>
      <c r="B10095" s="30" t="s">
        <v>37505</v>
      </c>
      <c r="C10095" s="29" t="s">
        <v>22234</v>
      </c>
      <c r="D10095" s="30" t="s">
        <v>39185</v>
      </c>
      <c r="E10095" s="29" t="s">
        <v>22252</v>
      </c>
      <c r="F10095" s="30" t="s">
        <v>39194</v>
      </c>
    </row>
    <row r="10096" spans="1:6" ht="43.2" hidden="1" x14ac:dyDescent="0.3">
      <c r="A10096" s="29">
        <v>20</v>
      </c>
      <c r="B10096" s="30" t="s">
        <v>37505</v>
      </c>
      <c r="C10096" s="29" t="s">
        <v>22234</v>
      </c>
      <c r="D10096" s="30" t="s">
        <v>39185</v>
      </c>
      <c r="E10096" s="29" t="s">
        <v>22254</v>
      </c>
      <c r="F10096" s="30" t="s">
        <v>39195</v>
      </c>
    </row>
    <row r="10097" spans="1:6" ht="28.8" hidden="1" x14ac:dyDescent="0.3">
      <c r="A10097" s="29">
        <v>20</v>
      </c>
      <c r="B10097" s="30" t="s">
        <v>37505</v>
      </c>
      <c r="C10097" s="29" t="s">
        <v>22256</v>
      </c>
      <c r="D10097" s="30" t="s">
        <v>39196</v>
      </c>
      <c r="E10097" s="29" t="s">
        <v>22258</v>
      </c>
      <c r="F10097" s="30" t="s">
        <v>39197</v>
      </c>
    </row>
    <row r="10098" spans="1:6" ht="43.2" hidden="1" x14ac:dyDescent="0.3">
      <c r="A10098" s="29">
        <v>20</v>
      </c>
      <c r="B10098" s="30" t="s">
        <v>37505</v>
      </c>
      <c r="C10098" s="29" t="s">
        <v>22256</v>
      </c>
      <c r="D10098" s="30" t="s">
        <v>39196</v>
      </c>
      <c r="E10098" s="29" t="s">
        <v>22260</v>
      </c>
      <c r="F10098" s="30" t="s">
        <v>39198</v>
      </c>
    </row>
    <row r="10099" spans="1:6" ht="43.2" hidden="1" x14ac:dyDescent="0.3">
      <c r="A10099" s="29">
        <v>20</v>
      </c>
      <c r="B10099" s="30" t="s">
        <v>37505</v>
      </c>
      <c r="C10099" s="29" t="s">
        <v>22256</v>
      </c>
      <c r="D10099" s="30" t="s">
        <v>39196</v>
      </c>
      <c r="E10099" s="29" t="s">
        <v>22262</v>
      </c>
      <c r="F10099" s="30" t="s">
        <v>39199</v>
      </c>
    </row>
    <row r="10100" spans="1:6" ht="43.2" hidden="1" x14ac:dyDescent="0.3">
      <c r="A10100" s="29">
        <v>20</v>
      </c>
      <c r="B10100" s="30" t="s">
        <v>37505</v>
      </c>
      <c r="C10100" s="29" t="s">
        <v>22256</v>
      </c>
      <c r="D10100" s="30" t="s">
        <v>39196</v>
      </c>
      <c r="E10100" s="29" t="s">
        <v>22264</v>
      </c>
      <c r="F10100" s="30" t="s">
        <v>39200</v>
      </c>
    </row>
    <row r="10101" spans="1:6" ht="28.8" hidden="1" x14ac:dyDescent="0.3">
      <c r="A10101" s="29">
        <v>20</v>
      </c>
      <c r="B10101" s="30" t="s">
        <v>37505</v>
      </c>
      <c r="C10101" s="29" t="s">
        <v>22256</v>
      </c>
      <c r="D10101" s="30" t="s">
        <v>39196</v>
      </c>
      <c r="E10101" s="29" t="s">
        <v>22266</v>
      </c>
      <c r="F10101" s="30" t="s">
        <v>39201</v>
      </c>
    </row>
    <row r="10102" spans="1:6" ht="43.2" hidden="1" x14ac:dyDescent="0.3">
      <c r="A10102" s="29">
        <v>20</v>
      </c>
      <c r="B10102" s="30" t="s">
        <v>37505</v>
      </c>
      <c r="C10102" s="29" t="s">
        <v>22256</v>
      </c>
      <c r="D10102" s="30" t="s">
        <v>39196</v>
      </c>
      <c r="E10102" s="29" t="s">
        <v>22268</v>
      </c>
      <c r="F10102" s="30" t="s">
        <v>39202</v>
      </c>
    </row>
    <row r="10103" spans="1:6" ht="43.2" hidden="1" x14ac:dyDescent="0.3">
      <c r="A10103" s="29">
        <v>20</v>
      </c>
      <c r="B10103" s="30" t="s">
        <v>37505</v>
      </c>
      <c r="C10103" s="29" t="s">
        <v>22256</v>
      </c>
      <c r="D10103" s="30" t="s">
        <v>39196</v>
      </c>
      <c r="E10103" s="29" t="s">
        <v>22270</v>
      </c>
      <c r="F10103" s="30" t="s">
        <v>39203</v>
      </c>
    </row>
    <row r="10104" spans="1:6" ht="28.8" hidden="1" x14ac:dyDescent="0.3">
      <c r="A10104" s="29">
        <v>20</v>
      </c>
      <c r="B10104" s="30" t="s">
        <v>37505</v>
      </c>
      <c r="C10104" s="29" t="s">
        <v>22256</v>
      </c>
      <c r="D10104" s="30" t="s">
        <v>39196</v>
      </c>
      <c r="E10104" s="29" t="s">
        <v>22272</v>
      </c>
      <c r="F10104" s="30" t="s">
        <v>39204</v>
      </c>
    </row>
    <row r="10105" spans="1:6" ht="43.2" hidden="1" x14ac:dyDescent="0.3">
      <c r="A10105" s="29">
        <v>20</v>
      </c>
      <c r="B10105" s="30" t="s">
        <v>37505</v>
      </c>
      <c r="C10105" s="29" t="s">
        <v>22256</v>
      </c>
      <c r="D10105" s="30" t="s">
        <v>39196</v>
      </c>
      <c r="E10105" s="29" t="s">
        <v>22274</v>
      </c>
      <c r="F10105" s="30" t="s">
        <v>39205</v>
      </c>
    </row>
    <row r="10106" spans="1:6" ht="43.2" hidden="1" x14ac:dyDescent="0.3">
      <c r="A10106" s="29">
        <v>20</v>
      </c>
      <c r="B10106" s="30" t="s">
        <v>37505</v>
      </c>
      <c r="C10106" s="29" t="s">
        <v>22256</v>
      </c>
      <c r="D10106" s="30" t="s">
        <v>39196</v>
      </c>
      <c r="E10106" s="29" t="s">
        <v>22276</v>
      </c>
      <c r="F10106" s="30" t="s">
        <v>39206</v>
      </c>
    </row>
    <row r="10107" spans="1:6" ht="28.8" hidden="1" x14ac:dyDescent="0.3">
      <c r="A10107" s="29">
        <v>20</v>
      </c>
      <c r="B10107" s="30" t="s">
        <v>37505</v>
      </c>
      <c r="C10107" s="29" t="s">
        <v>22278</v>
      </c>
      <c r="D10107" s="30" t="s">
        <v>39207</v>
      </c>
      <c r="E10107" s="29" t="s">
        <v>22280</v>
      </c>
      <c r="F10107" s="30" t="s">
        <v>39208</v>
      </c>
    </row>
    <row r="10108" spans="1:6" ht="28.8" hidden="1" x14ac:dyDescent="0.3">
      <c r="A10108" s="29">
        <v>20</v>
      </c>
      <c r="B10108" s="30" t="s">
        <v>37505</v>
      </c>
      <c r="C10108" s="29" t="s">
        <v>22278</v>
      </c>
      <c r="D10108" s="30" t="s">
        <v>39207</v>
      </c>
      <c r="E10108" s="29" t="s">
        <v>22282</v>
      </c>
      <c r="F10108" s="30" t="s">
        <v>39209</v>
      </c>
    </row>
    <row r="10109" spans="1:6" ht="43.2" hidden="1" x14ac:dyDescent="0.3">
      <c r="A10109" s="29">
        <v>20</v>
      </c>
      <c r="B10109" s="30" t="s">
        <v>37505</v>
      </c>
      <c r="C10109" s="29" t="s">
        <v>22278</v>
      </c>
      <c r="D10109" s="30" t="s">
        <v>39207</v>
      </c>
      <c r="E10109" s="29" t="s">
        <v>22284</v>
      </c>
      <c r="F10109" s="30" t="s">
        <v>39210</v>
      </c>
    </row>
    <row r="10110" spans="1:6" ht="28.8" hidden="1" x14ac:dyDescent="0.3">
      <c r="A10110" s="29">
        <v>20</v>
      </c>
      <c r="B10110" s="30" t="s">
        <v>37505</v>
      </c>
      <c r="C10110" s="29" t="s">
        <v>22278</v>
      </c>
      <c r="D10110" s="30" t="s">
        <v>39207</v>
      </c>
      <c r="E10110" s="29" t="s">
        <v>22286</v>
      </c>
      <c r="F10110" s="30" t="s">
        <v>39211</v>
      </c>
    </row>
    <row r="10111" spans="1:6" ht="28.8" hidden="1" x14ac:dyDescent="0.3">
      <c r="A10111" s="29">
        <v>20</v>
      </c>
      <c r="B10111" s="30" t="s">
        <v>37505</v>
      </c>
      <c r="C10111" s="29" t="s">
        <v>22278</v>
      </c>
      <c r="D10111" s="30" t="s">
        <v>39207</v>
      </c>
      <c r="E10111" s="29" t="s">
        <v>22288</v>
      </c>
      <c r="F10111" s="30" t="s">
        <v>39212</v>
      </c>
    </row>
    <row r="10112" spans="1:6" ht="28.8" hidden="1" x14ac:dyDescent="0.3">
      <c r="A10112" s="29">
        <v>20</v>
      </c>
      <c r="B10112" s="30" t="s">
        <v>37505</v>
      </c>
      <c r="C10112" s="29" t="s">
        <v>22278</v>
      </c>
      <c r="D10112" s="30" t="s">
        <v>39207</v>
      </c>
      <c r="E10112" s="29" t="s">
        <v>22290</v>
      </c>
      <c r="F10112" s="30" t="s">
        <v>39213</v>
      </c>
    </row>
    <row r="10113" spans="1:6" ht="43.2" hidden="1" x14ac:dyDescent="0.3">
      <c r="A10113" s="29">
        <v>20</v>
      </c>
      <c r="B10113" s="30" t="s">
        <v>37505</v>
      </c>
      <c r="C10113" s="29" t="s">
        <v>22278</v>
      </c>
      <c r="D10113" s="30" t="s">
        <v>39207</v>
      </c>
      <c r="E10113" s="29" t="s">
        <v>22292</v>
      </c>
      <c r="F10113" s="30" t="s">
        <v>39214</v>
      </c>
    </row>
    <row r="10114" spans="1:6" ht="28.8" hidden="1" x14ac:dyDescent="0.3">
      <c r="A10114" s="29">
        <v>20</v>
      </c>
      <c r="B10114" s="30" t="s">
        <v>37505</v>
      </c>
      <c r="C10114" s="29" t="s">
        <v>22278</v>
      </c>
      <c r="D10114" s="30" t="s">
        <v>39207</v>
      </c>
      <c r="E10114" s="29" t="s">
        <v>22294</v>
      </c>
      <c r="F10114" s="30" t="s">
        <v>39215</v>
      </c>
    </row>
    <row r="10115" spans="1:6" ht="28.8" hidden="1" x14ac:dyDescent="0.3">
      <c r="A10115" s="29">
        <v>20</v>
      </c>
      <c r="B10115" s="30" t="s">
        <v>37505</v>
      </c>
      <c r="C10115" s="29" t="s">
        <v>22278</v>
      </c>
      <c r="D10115" s="30" t="s">
        <v>39207</v>
      </c>
      <c r="E10115" s="29" t="s">
        <v>22296</v>
      </c>
      <c r="F10115" s="30" t="s">
        <v>39216</v>
      </c>
    </row>
    <row r="10116" spans="1:6" ht="28.8" hidden="1" x14ac:dyDescent="0.3">
      <c r="A10116" s="29">
        <v>20</v>
      </c>
      <c r="B10116" s="30" t="s">
        <v>37505</v>
      </c>
      <c r="C10116" s="29" t="s">
        <v>22278</v>
      </c>
      <c r="D10116" s="30" t="s">
        <v>39207</v>
      </c>
      <c r="E10116" s="29" t="s">
        <v>22298</v>
      </c>
      <c r="F10116" s="30" t="s">
        <v>39217</v>
      </c>
    </row>
    <row r="10117" spans="1:6" ht="28.8" hidden="1" x14ac:dyDescent="0.3">
      <c r="A10117" s="29">
        <v>20</v>
      </c>
      <c r="B10117" s="30" t="s">
        <v>37505</v>
      </c>
      <c r="C10117" s="29" t="s">
        <v>22300</v>
      </c>
      <c r="D10117" s="30" t="s">
        <v>39218</v>
      </c>
      <c r="E10117" s="29" t="s">
        <v>22302</v>
      </c>
      <c r="F10117" s="30" t="s">
        <v>39219</v>
      </c>
    </row>
    <row r="10118" spans="1:6" ht="28.8" hidden="1" x14ac:dyDescent="0.3">
      <c r="A10118" s="29">
        <v>20</v>
      </c>
      <c r="B10118" s="30" t="s">
        <v>37505</v>
      </c>
      <c r="C10118" s="29" t="s">
        <v>22300</v>
      </c>
      <c r="D10118" s="30" t="s">
        <v>39218</v>
      </c>
      <c r="E10118" s="29" t="s">
        <v>22304</v>
      </c>
      <c r="F10118" s="30" t="s">
        <v>39220</v>
      </c>
    </row>
    <row r="10119" spans="1:6" ht="43.2" hidden="1" x14ac:dyDescent="0.3">
      <c r="A10119" s="29">
        <v>20</v>
      </c>
      <c r="B10119" s="30" t="s">
        <v>37505</v>
      </c>
      <c r="C10119" s="29" t="s">
        <v>22300</v>
      </c>
      <c r="D10119" s="30" t="s">
        <v>39218</v>
      </c>
      <c r="E10119" s="29" t="s">
        <v>22306</v>
      </c>
      <c r="F10119" s="30" t="s">
        <v>39221</v>
      </c>
    </row>
    <row r="10120" spans="1:6" ht="28.8" hidden="1" x14ac:dyDescent="0.3">
      <c r="A10120" s="29">
        <v>20</v>
      </c>
      <c r="B10120" s="30" t="s">
        <v>37505</v>
      </c>
      <c r="C10120" s="29" t="s">
        <v>22300</v>
      </c>
      <c r="D10120" s="30" t="s">
        <v>39218</v>
      </c>
      <c r="E10120" s="29" t="s">
        <v>22308</v>
      </c>
      <c r="F10120" s="30" t="s">
        <v>39222</v>
      </c>
    </row>
    <row r="10121" spans="1:6" ht="28.8" hidden="1" x14ac:dyDescent="0.3">
      <c r="A10121" s="29">
        <v>20</v>
      </c>
      <c r="B10121" s="30" t="s">
        <v>37505</v>
      </c>
      <c r="C10121" s="29" t="s">
        <v>22300</v>
      </c>
      <c r="D10121" s="30" t="s">
        <v>39218</v>
      </c>
      <c r="E10121" s="29" t="s">
        <v>22310</v>
      </c>
      <c r="F10121" s="30" t="s">
        <v>39223</v>
      </c>
    </row>
    <row r="10122" spans="1:6" ht="28.8" hidden="1" x14ac:dyDescent="0.3">
      <c r="A10122" s="29">
        <v>20</v>
      </c>
      <c r="B10122" s="30" t="s">
        <v>37505</v>
      </c>
      <c r="C10122" s="29" t="s">
        <v>22300</v>
      </c>
      <c r="D10122" s="30" t="s">
        <v>39218</v>
      </c>
      <c r="E10122" s="29" t="s">
        <v>22312</v>
      </c>
      <c r="F10122" s="30" t="s">
        <v>39224</v>
      </c>
    </row>
    <row r="10123" spans="1:6" ht="28.8" hidden="1" x14ac:dyDescent="0.3">
      <c r="A10123" s="29">
        <v>20</v>
      </c>
      <c r="B10123" s="30" t="s">
        <v>37505</v>
      </c>
      <c r="C10123" s="29" t="s">
        <v>22300</v>
      </c>
      <c r="D10123" s="30" t="s">
        <v>39218</v>
      </c>
      <c r="E10123" s="29" t="s">
        <v>22314</v>
      </c>
      <c r="F10123" s="30" t="s">
        <v>39225</v>
      </c>
    </row>
    <row r="10124" spans="1:6" ht="28.8" hidden="1" x14ac:dyDescent="0.3">
      <c r="A10124" s="29">
        <v>20</v>
      </c>
      <c r="B10124" s="30" t="s">
        <v>37505</v>
      </c>
      <c r="C10124" s="29" t="s">
        <v>22300</v>
      </c>
      <c r="D10124" s="30" t="s">
        <v>39218</v>
      </c>
      <c r="E10124" s="29" t="s">
        <v>22316</v>
      </c>
      <c r="F10124" s="30" t="s">
        <v>39226</v>
      </c>
    </row>
    <row r="10125" spans="1:6" ht="28.8" hidden="1" x14ac:dyDescent="0.3">
      <c r="A10125" s="29">
        <v>20</v>
      </c>
      <c r="B10125" s="30" t="s">
        <v>37505</v>
      </c>
      <c r="C10125" s="29" t="s">
        <v>22300</v>
      </c>
      <c r="D10125" s="30" t="s">
        <v>39218</v>
      </c>
      <c r="E10125" s="29" t="s">
        <v>22318</v>
      </c>
      <c r="F10125" s="30" t="s">
        <v>39227</v>
      </c>
    </row>
    <row r="10126" spans="1:6" ht="28.8" hidden="1" x14ac:dyDescent="0.3">
      <c r="A10126" s="29">
        <v>20</v>
      </c>
      <c r="B10126" s="30" t="s">
        <v>37505</v>
      </c>
      <c r="C10126" s="29" t="s">
        <v>22300</v>
      </c>
      <c r="D10126" s="30" t="s">
        <v>39218</v>
      </c>
      <c r="E10126" s="29" t="s">
        <v>22320</v>
      </c>
      <c r="F10126" s="30" t="s">
        <v>39228</v>
      </c>
    </row>
    <row r="10127" spans="1:6" ht="28.8" hidden="1" x14ac:dyDescent="0.3">
      <c r="A10127" s="29">
        <v>20</v>
      </c>
      <c r="B10127" s="30" t="s">
        <v>37505</v>
      </c>
      <c r="C10127" s="29" t="s">
        <v>22322</v>
      </c>
      <c r="D10127" s="30" t="s">
        <v>39229</v>
      </c>
      <c r="E10127" s="29" t="s">
        <v>22324</v>
      </c>
      <c r="F10127" s="30" t="s">
        <v>39230</v>
      </c>
    </row>
    <row r="10128" spans="1:6" ht="28.8" hidden="1" x14ac:dyDescent="0.3">
      <c r="A10128" s="29">
        <v>20</v>
      </c>
      <c r="B10128" s="30" t="s">
        <v>37505</v>
      </c>
      <c r="C10128" s="29" t="s">
        <v>22322</v>
      </c>
      <c r="D10128" s="30" t="s">
        <v>39229</v>
      </c>
      <c r="E10128" s="29" t="s">
        <v>22326</v>
      </c>
      <c r="F10128" s="30" t="s">
        <v>39231</v>
      </c>
    </row>
    <row r="10129" spans="1:6" ht="43.2" hidden="1" x14ac:dyDescent="0.3">
      <c r="A10129" s="29">
        <v>20</v>
      </c>
      <c r="B10129" s="30" t="s">
        <v>37505</v>
      </c>
      <c r="C10129" s="29" t="s">
        <v>22322</v>
      </c>
      <c r="D10129" s="30" t="s">
        <v>39229</v>
      </c>
      <c r="E10129" s="29" t="s">
        <v>22328</v>
      </c>
      <c r="F10129" s="30" t="s">
        <v>39232</v>
      </c>
    </row>
    <row r="10130" spans="1:6" ht="28.8" hidden="1" x14ac:dyDescent="0.3">
      <c r="A10130" s="29">
        <v>20</v>
      </c>
      <c r="B10130" s="30" t="s">
        <v>37505</v>
      </c>
      <c r="C10130" s="29" t="s">
        <v>22322</v>
      </c>
      <c r="D10130" s="30" t="s">
        <v>39229</v>
      </c>
      <c r="E10130" s="29" t="s">
        <v>22330</v>
      </c>
      <c r="F10130" s="30" t="s">
        <v>39233</v>
      </c>
    </row>
    <row r="10131" spans="1:6" ht="28.8" hidden="1" x14ac:dyDescent="0.3">
      <c r="A10131" s="29">
        <v>20</v>
      </c>
      <c r="B10131" s="30" t="s">
        <v>37505</v>
      </c>
      <c r="C10131" s="29" t="s">
        <v>22322</v>
      </c>
      <c r="D10131" s="30" t="s">
        <v>39229</v>
      </c>
      <c r="E10131" s="29" t="s">
        <v>22332</v>
      </c>
      <c r="F10131" s="30" t="s">
        <v>39234</v>
      </c>
    </row>
    <row r="10132" spans="1:6" ht="28.8" hidden="1" x14ac:dyDescent="0.3">
      <c r="A10132" s="29">
        <v>20</v>
      </c>
      <c r="B10132" s="30" t="s">
        <v>37505</v>
      </c>
      <c r="C10132" s="29" t="s">
        <v>22322</v>
      </c>
      <c r="D10132" s="30" t="s">
        <v>39229</v>
      </c>
      <c r="E10132" s="29" t="s">
        <v>22334</v>
      </c>
      <c r="F10132" s="30" t="s">
        <v>39235</v>
      </c>
    </row>
    <row r="10133" spans="1:6" ht="28.8" hidden="1" x14ac:dyDescent="0.3">
      <c r="A10133" s="29">
        <v>20</v>
      </c>
      <c r="B10133" s="30" t="s">
        <v>37505</v>
      </c>
      <c r="C10133" s="29" t="s">
        <v>22322</v>
      </c>
      <c r="D10133" s="30" t="s">
        <v>39229</v>
      </c>
      <c r="E10133" s="29" t="s">
        <v>22336</v>
      </c>
      <c r="F10133" s="30" t="s">
        <v>39236</v>
      </c>
    </row>
    <row r="10134" spans="1:6" ht="28.8" hidden="1" x14ac:dyDescent="0.3">
      <c r="A10134" s="29">
        <v>20</v>
      </c>
      <c r="B10134" s="30" t="s">
        <v>37505</v>
      </c>
      <c r="C10134" s="29" t="s">
        <v>22322</v>
      </c>
      <c r="D10134" s="30" t="s">
        <v>39229</v>
      </c>
      <c r="E10134" s="29" t="s">
        <v>22338</v>
      </c>
      <c r="F10134" s="30" t="s">
        <v>39237</v>
      </c>
    </row>
    <row r="10135" spans="1:6" ht="28.8" hidden="1" x14ac:dyDescent="0.3">
      <c r="A10135" s="29">
        <v>20</v>
      </c>
      <c r="B10135" s="30" t="s">
        <v>37505</v>
      </c>
      <c r="C10135" s="29" t="s">
        <v>22322</v>
      </c>
      <c r="D10135" s="30" t="s">
        <v>39229</v>
      </c>
      <c r="E10135" s="29" t="s">
        <v>22340</v>
      </c>
      <c r="F10135" s="30" t="s">
        <v>39238</v>
      </c>
    </row>
    <row r="10136" spans="1:6" ht="28.8" hidden="1" x14ac:dyDescent="0.3">
      <c r="A10136" s="29">
        <v>20</v>
      </c>
      <c r="B10136" s="30" t="s">
        <v>37505</v>
      </c>
      <c r="C10136" s="29" t="s">
        <v>22322</v>
      </c>
      <c r="D10136" s="30" t="s">
        <v>39229</v>
      </c>
      <c r="E10136" s="29" t="s">
        <v>22342</v>
      </c>
      <c r="F10136" s="30" t="s">
        <v>39239</v>
      </c>
    </row>
    <row r="10137" spans="1:6" ht="28.8" hidden="1" x14ac:dyDescent="0.3">
      <c r="A10137" s="29">
        <v>20</v>
      </c>
      <c r="B10137" s="30" t="s">
        <v>37505</v>
      </c>
      <c r="C10137" s="29" t="s">
        <v>22344</v>
      </c>
      <c r="D10137" s="30" t="s">
        <v>39240</v>
      </c>
      <c r="E10137" s="29" t="s">
        <v>22346</v>
      </c>
      <c r="F10137" s="30" t="s">
        <v>39241</v>
      </c>
    </row>
    <row r="10138" spans="1:6" ht="28.8" hidden="1" x14ac:dyDescent="0.3">
      <c r="A10138" s="29">
        <v>20</v>
      </c>
      <c r="B10138" s="30" t="s">
        <v>37505</v>
      </c>
      <c r="C10138" s="29" t="s">
        <v>22344</v>
      </c>
      <c r="D10138" s="30" t="s">
        <v>39240</v>
      </c>
      <c r="E10138" s="29" t="s">
        <v>22348</v>
      </c>
      <c r="F10138" s="30" t="s">
        <v>39242</v>
      </c>
    </row>
    <row r="10139" spans="1:6" ht="28.8" hidden="1" x14ac:dyDescent="0.3">
      <c r="A10139" s="29">
        <v>20</v>
      </c>
      <c r="B10139" s="30" t="s">
        <v>37505</v>
      </c>
      <c r="C10139" s="29" t="s">
        <v>22344</v>
      </c>
      <c r="D10139" s="30" t="s">
        <v>39240</v>
      </c>
      <c r="E10139" s="29" t="s">
        <v>22350</v>
      </c>
      <c r="F10139" s="30" t="s">
        <v>39243</v>
      </c>
    </row>
    <row r="10140" spans="1:6" ht="28.8" hidden="1" x14ac:dyDescent="0.3">
      <c r="A10140" s="29">
        <v>20</v>
      </c>
      <c r="B10140" s="30" t="s">
        <v>37505</v>
      </c>
      <c r="C10140" s="29" t="s">
        <v>22344</v>
      </c>
      <c r="D10140" s="30" t="s">
        <v>39240</v>
      </c>
      <c r="E10140" s="29" t="s">
        <v>22352</v>
      </c>
      <c r="F10140" s="30" t="s">
        <v>39244</v>
      </c>
    </row>
    <row r="10141" spans="1:6" ht="28.8" hidden="1" x14ac:dyDescent="0.3">
      <c r="A10141" s="29">
        <v>20</v>
      </c>
      <c r="B10141" s="30" t="s">
        <v>37505</v>
      </c>
      <c r="C10141" s="29" t="s">
        <v>22344</v>
      </c>
      <c r="D10141" s="30" t="s">
        <v>39240</v>
      </c>
      <c r="E10141" s="29" t="s">
        <v>22354</v>
      </c>
      <c r="F10141" s="30" t="s">
        <v>39245</v>
      </c>
    </row>
    <row r="10142" spans="1:6" ht="28.8" hidden="1" x14ac:dyDescent="0.3">
      <c r="A10142" s="29">
        <v>20</v>
      </c>
      <c r="B10142" s="30" t="s">
        <v>37505</v>
      </c>
      <c r="C10142" s="29" t="s">
        <v>22344</v>
      </c>
      <c r="D10142" s="30" t="s">
        <v>39240</v>
      </c>
      <c r="E10142" s="29" t="s">
        <v>22356</v>
      </c>
      <c r="F10142" s="30" t="s">
        <v>39246</v>
      </c>
    </row>
    <row r="10143" spans="1:6" ht="28.8" hidden="1" x14ac:dyDescent="0.3">
      <c r="A10143" s="29">
        <v>20</v>
      </c>
      <c r="B10143" s="30" t="s">
        <v>37505</v>
      </c>
      <c r="C10143" s="29" t="s">
        <v>22344</v>
      </c>
      <c r="D10143" s="30" t="s">
        <v>39240</v>
      </c>
      <c r="E10143" s="29" t="s">
        <v>22358</v>
      </c>
      <c r="F10143" s="30" t="s">
        <v>39247</v>
      </c>
    </row>
    <row r="10144" spans="1:6" ht="28.8" hidden="1" x14ac:dyDescent="0.3">
      <c r="A10144" s="29">
        <v>20</v>
      </c>
      <c r="B10144" s="30" t="s">
        <v>37505</v>
      </c>
      <c r="C10144" s="29" t="s">
        <v>22344</v>
      </c>
      <c r="D10144" s="30" t="s">
        <v>39240</v>
      </c>
      <c r="E10144" s="29" t="s">
        <v>22360</v>
      </c>
      <c r="F10144" s="30" t="s">
        <v>39248</v>
      </c>
    </row>
    <row r="10145" spans="1:6" ht="28.8" hidden="1" x14ac:dyDescent="0.3">
      <c r="A10145" s="29">
        <v>20</v>
      </c>
      <c r="B10145" s="30" t="s">
        <v>37505</v>
      </c>
      <c r="C10145" s="29" t="s">
        <v>22344</v>
      </c>
      <c r="D10145" s="30" t="s">
        <v>39240</v>
      </c>
      <c r="E10145" s="29" t="s">
        <v>22362</v>
      </c>
      <c r="F10145" s="30" t="s">
        <v>39249</v>
      </c>
    </row>
    <row r="10146" spans="1:6" ht="28.8" hidden="1" x14ac:dyDescent="0.3">
      <c r="A10146" s="29">
        <v>20</v>
      </c>
      <c r="B10146" s="30" t="s">
        <v>37505</v>
      </c>
      <c r="C10146" s="29" t="s">
        <v>22344</v>
      </c>
      <c r="D10146" s="30" t="s">
        <v>39240</v>
      </c>
      <c r="E10146" s="29" t="s">
        <v>22364</v>
      </c>
      <c r="F10146" s="30" t="s">
        <v>39250</v>
      </c>
    </row>
    <row r="10147" spans="1:6" ht="28.8" hidden="1" x14ac:dyDescent="0.3">
      <c r="A10147" s="29">
        <v>20</v>
      </c>
      <c r="B10147" s="30" t="s">
        <v>37505</v>
      </c>
      <c r="C10147" s="29" t="s">
        <v>22366</v>
      </c>
      <c r="D10147" s="30" t="s">
        <v>39251</v>
      </c>
      <c r="E10147" s="29" t="s">
        <v>22368</v>
      </c>
      <c r="F10147" s="30" t="s">
        <v>39252</v>
      </c>
    </row>
    <row r="10148" spans="1:6" ht="28.8" hidden="1" x14ac:dyDescent="0.3">
      <c r="A10148" s="29">
        <v>20</v>
      </c>
      <c r="B10148" s="30" t="s">
        <v>37505</v>
      </c>
      <c r="C10148" s="29" t="s">
        <v>22366</v>
      </c>
      <c r="D10148" s="30" t="s">
        <v>39251</v>
      </c>
      <c r="E10148" s="29" t="s">
        <v>22370</v>
      </c>
      <c r="F10148" s="30" t="s">
        <v>39253</v>
      </c>
    </row>
    <row r="10149" spans="1:6" ht="43.2" hidden="1" x14ac:dyDescent="0.3">
      <c r="A10149" s="29">
        <v>20</v>
      </c>
      <c r="B10149" s="30" t="s">
        <v>37505</v>
      </c>
      <c r="C10149" s="29" t="s">
        <v>22366</v>
      </c>
      <c r="D10149" s="30" t="s">
        <v>39251</v>
      </c>
      <c r="E10149" s="29" t="s">
        <v>22372</v>
      </c>
      <c r="F10149" s="30" t="s">
        <v>39254</v>
      </c>
    </row>
    <row r="10150" spans="1:6" ht="28.8" hidden="1" x14ac:dyDescent="0.3">
      <c r="A10150" s="29">
        <v>20</v>
      </c>
      <c r="B10150" s="30" t="s">
        <v>37505</v>
      </c>
      <c r="C10150" s="29" t="s">
        <v>22366</v>
      </c>
      <c r="D10150" s="30" t="s">
        <v>39251</v>
      </c>
      <c r="E10150" s="29" t="s">
        <v>22374</v>
      </c>
      <c r="F10150" s="30" t="s">
        <v>39255</v>
      </c>
    </row>
    <row r="10151" spans="1:6" ht="28.8" hidden="1" x14ac:dyDescent="0.3">
      <c r="A10151" s="29">
        <v>20</v>
      </c>
      <c r="B10151" s="30" t="s">
        <v>37505</v>
      </c>
      <c r="C10151" s="29" t="s">
        <v>22366</v>
      </c>
      <c r="D10151" s="30" t="s">
        <v>39251</v>
      </c>
      <c r="E10151" s="29" t="s">
        <v>22376</v>
      </c>
      <c r="F10151" s="30" t="s">
        <v>39256</v>
      </c>
    </row>
    <row r="10152" spans="1:6" ht="28.8" hidden="1" x14ac:dyDescent="0.3">
      <c r="A10152" s="29">
        <v>20</v>
      </c>
      <c r="B10152" s="30" t="s">
        <v>37505</v>
      </c>
      <c r="C10152" s="29" t="s">
        <v>22366</v>
      </c>
      <c r="D10152" s="30" t="s">
        <v>39251</v>
      </c>
      <c r="E10152" s="29" t="s">
        <v>22378</v>
      </c>
      <c r="F10152" s="30" t="s">
        <v>39257</v>
      </c>
    </row>
    <row r="10153" spans="1:6" ht="28.8" hidden="1" x14ac:dyDescent="0.3">
      <c r="A10153" s="29">
        <v>20</v>
      </c>
      <c r="B10153" s="30" t="s">
        <v>37505</v>
      </c>
      <c r="C10153" s="29" t="s">
        <v>22366</v>
      </c>
      <c r="D10153" s="30" t="s">
        <v>39251</v>
      </c>
      <c r="E10153" s="29" t="s">
        <v>22380</v>
      </c>
      <c r="F10153" s="30" t="s">
        <v>39258</v>
      </c>
    </row>
    <row r="10154" spans="1:6" ht="28.8" hidden="1" x14ac:dyDescent="0.3">
      <c r="A10154" s="29">
        <v>20</v>
      </c>
      <c r="B10154" s="30" t="s">
        <v>37505</v>
      </c>
      <c r="C10154" s="29" t="s">
        <v>22366</v>
      </c>
      <c r="D10154" s="30" t="s">
        <v>39251</v>
      </c>
      <c r="E10154" s="29" t="s">
        <v>22382</v>
      </c>
      <c r="F10154" s="30" t="s">
        <v>39259</v>
      </c>
    </row>
    <row r="10155" spans="1:6" ht="28.8" hidden="1" x14ac:dyDescent="0.3">
      <c r="A10155" s="29">
        <v>20</v>
      </c>
      <c r="B10155" s="30" t="s">
        <v>37505</v>
      </c>
      <c r="C10155" s="29" t="s">
        <v>22366</v>
      </c>
      <c r="D10155" s="30" t="s">
        <v>39251</v>
      </c>
      <c r="E10155" s="29" t="s">
        <v>22384</v>
      </c>
      <c r="F10155" s="30" t="s">
        <v>39260</v>
      </c>
    </row>
    <row r="10156" spans="1:6" ht="28.8" hidden="1" x14ac:dyDescent="0.3">
      <c r="A10156" s="29">
        <v>20</v>
      </c>
      <c r="B10156" s="30" t="s">
        <v>37505</v>
      </c>
      <c r="C10156" s="29" t="s">
        <v>22366</v>
      </c>
      <c r="D10156" s="30" t="s">
        <v>39251</v>
      </c>
      <c r="E10156" s="29" t="s">
        <v>22386</v>
      </c>
      <c r="F10156" s="30" t="s">
        <v>39261</v>
      </c>
    </row>
    <row r="10157" spans="1:6" ht="28.8" hidden="1" x14ac:dyDescent="0.3">
      <c r="A10157" s="29">
        <v>20</v>
      </c>
      <c r="B10157" s="30" t="s">
        <v>37505</v>
      </c>
      <c r="C10157" s="29" t="s">
        <v>22388</v>
      </c>
      <c r="D10157" s="30" t="s">
        <v>39262</v>
      </c>
      <c r="E10157" s="29" t="s">
        <v>22390</v>
      </c>
      <c r="F10157" s="30" t="s">
        <v>39263</v>
      </c>
    </row>
    <row r="10158" spans="1:6" ht="28.8" hidden="1" x14ac:dyDescent="0.3">
      <c r="A10158" s="29">
        <v>20</v>
      </c>
      <c r="B10158" s="30" t="s">
        <v>37505</v>
      </c>
      <c r="C10158" s="29" t="s">
        <v>22388</v>
      </c>
      <c r="D10158" s="30" t="s">
        <v>39262</v>
      </c>
      <c r="E10158" s="29" t="s">
        <v>22392</v>
      </c>
      <c r="F10158" s="30" t="s">
        <v>39264</v>
      </c>
    </row>
    <row r="10159" spans="1:6" ht="43.2" hidden="1" x14ac:dyDescent="0.3">
      <c r="A10159" s="29">
        <v>20</v>
      </c>
      <c r="B10159" s="30" t="s">
        <v>37505</v>
      </c>
      <c r="C10159" s="29" t="s">
        <v>22388</v>
      </c>
      <c r="D10159" s="30" t="s">
        <v>39262</v>
      </c>
      <c r="E10159" s="29" t="s">
        <v>22394</v>
      </c>
      <c r="F10159" s="30" t="s">
        <v>39265</v>
      </c>
    </row>
    <row r="10160" spans="1:6" ht="28.8" hidden="1" x14ac:dyDescent="0.3">
      <c r="A10160" s="29">
        <v>20</v>
      </c>
      <c r="B10160" s="30" t="s">
        <v>37505</v>
      </c>
      <c r="C10160" s="29" t="s">
        <v>22388</v>
      </c>
      <c r="D10160" s="30" t="s">
        <v>39262</v>
      </c>
      <c r="E10160" s="29" t="s">
        <v>22396</v>
      </c>
      <c r="F10160" s="30" t="s">
        <v>39266</v>
      </c>
    </row>
    <row r="10161" spans="1:6" ht="28.8" hidden="1" x14ac:dyDescent="0.3">
      <c r="A10161" s="29">
        <v>20</v>
      </c>
      <c r="B10161" s="30" t="s">
        <v>37505</v>
      </c>
      <c r="C10161" s="29" t="s">
        <v>22388</v>
      </c>
      <c r="D10161" s="30" t="s">
        <v>39262</v>
      </c>
      <c r="E10161" s="29" t="s">
        <v>22398</v>
      </c>
      <c r="F10161" s="30" t="s">
        <v>39267</v>
      </c>
    </row>
    <row r="10162" spans="1:6" ht="28.8" hidden="1" x14ac:dyDescent="0.3">
      <c r="A10162" s="29">
        <v>20</v>
      </c>
      <c r="B10162" s="30" t="s">
        <v>37505</v>
      </c>
      <c r="C10162" s="29" t="s">
        <v>22388</v>
      </c>
      <c r="D10162" s="30" t="s">
        <v>39262</v>
      </c>
      <c r="E10162" s="29" t="s">
        <v>22400</v>
      </c>
      <c r="F10162" s="30" t="s">
        <v>39268</v>
      </c>
    </row>
    <row r="10163" spans="1:6" ht="28.8" hidden="1" x14ac:dyDescent="0.3">
      <c r="A10163" s="29">
        <v>20</v>
      </c>
      <c r="B10163" s="30" t="s">
        <v>37505</v>
      </c>
      <c r="C10163" s="29" t="s">
        <v>22388</v>
      </c>
      <c r="D10163" s="30" t="s">
        <v>39262</v>
      </c>
      <c r="E10163" s="29" t="s">
        <v>22402</v>
      </c>
      <c r="F10163" s="30" t="s">
        <v>39269</v>
      </c>
    </row>
    <row r="10164" spans="1:6" ht="28.8" hidden="1" x14ac:dyDescent="0.3">
      <c r="A10164" s="29">
        <v>20</v>
      </c>
      <c r="B10164" s="30" t="s">
        <v>37505</v>
      </c>
      <c r="C10164" s="29" t="s">
        <v>22388</v>
      </c>
      <c r="D10164" s="30" t="s">
        <v>39262</v>
      </c>
      <c r="E10164" s="29" t="s">
        <v>22404</v>
      </c>
      <c r="F10164" s="30" t="s">
        <v>39270</v>
      </c>
    </row>
    <row r="10165" spans="1:6" ht="28.8" hidden="1" x14ac:dyDescent="0.3">
      <c r="A10165" s="29">
        <v>20</v>
      </c>
      <c r="B10165" s="30" t="s">
        <v>37505</v>
      </c>
      <c r="C10165" s="29" t="s">
        <v>22388</v>
      </c>
      <c r="D10165" s="30" t="s">
        <v>39262</v>
      </c>
      <c r="E10165" s="29" t="s">
        <v>22406</v>
      </c>
      <c r="F10165" s="30" t="s">
        <v>39271</v>
      </c>
    </row>
    <row r="10166" spans="1:6" ht="28.8" hidden="1" x14ac:dyDescent="0.3">
      <c r="A10166" s="29">
        <v>20</v>
      </c>
      <c r="B10166" s="30" t="s">
        <v>37505</v>
      </c>
      <c r="C10166" s="29" t="s">
        <v>22388</v>
      </c>
      <c r="D10166" s="30" t="s">
        <v>39262</v>
      </c>
      <c r="E10166" s="29" t="s">
        <v>22408</v>
      </c>
      <c r="F10166" s="30" t="s">
        <v>39272</v>
      </c>
    </row>
    <row r="10167" spans="1:6" ht="28.8" hidden="1" x14ac:dyDescent="0.3">
      <c r="A10167" s="29">
        <v>20</v>
      </c>
      <c r="B10167" s="30" t="s">
        <v>37505</v>
      </c>
      <c r="C10167" s="29" t="s">
        <v>22410</v>
      </c>
      <c r="D10167" s="30" t="s">
        <v>39273</v>
      </c>
      <c r="E10167" s="29" t="s">
        <v>22412</v>
      </c>
      <c r="F10167" s="30" t="s">
        <v>39274</v>
      </c>
    </row>
    <row r="10168" spans="1:6" ht="28.8" hidden="1" x14ac:dyDescent="0.3">
      <c r="A10168" s="29">
        <v>20</v>
      </c>
      <c r="B10168" s="30" t="s">
        <v>37505</v>
      </c>
      <c r="C10168" s="29" t="s">
        <v>22410</v>
      </c>
      <c r="D10168" s="30" t="s">
        <v>39273</v>
      </c>
      <c r="E10168" s="29" t="s">
        <v>22414</v>
      </c>
      <c r="F10168" s="30" t="s">
        <v>39275</v>
      </c>
    </row>
    <row r="10169" spans="1:6" ht="28.8" hidden="1" x14ac:dyDescent="0.3">
      <c r="A10169" s="29">
        <v>20</v>
      </c>
      <c r="B10169" s="30" t="s">
        <v>37505</v>
      </c>
      <c r="C10169" s="29" t="s">
        <v>22410</v>
      </c>
      <c r="D10169" s="30" t="s">
        <v>39273</v>
      </c>
      <c r="E10169" s="29" t="s">
        <v>22416</v>
      </c>
      <c r="F10169" s="30" t="s">
        <v>39276</v>
      </c>
    </row>
    <row r="10170" spans="1:6" ht="28.8" hidden="1" x14ac:dyDescent="0.3">
      <c r="A10170" s="29">
        <v>20</v>
      </c>
      <c r="B10170" s="30" t="s">
        <v>37505</v>
      </c>
      <c r="C10170" s="29" t="s">
        <v>22410</v>
      </c>
      <c r="D10170" s="30" t="s">
        <v>39273</v>
      </c>
      <c r="E10170" s="29" t="s">
        <v>22418</v>
      </c>
      <c r="F10170" s="30" t="s">
        <v>39277</v>
      </c>
    </row>
    <row r="10171" spans="1:6" ht="28.8" hidden="1" x14ac:dyDescent="0.3">
      <c r="A10171" s="29">
        <v>20</v>
      </c>
      <c r="B10171" s="30" t="s">
        <v>37505</v>
      </c>
      <c r="C10171" s="29" t="s">
        <v>22410</v>
      </c>
      <c r="D10171" s="30" t="s">
        <v>39273</v>
      </c>
      <c r="E10171" s="29" t="s">
        <v>22420</v>
      </c>
      <c r="F10171" s="30" t="s">
        <v>39278</v>
      </c>
    </row>
    <row r="10172" spans="1:6" ht="28.8" hidden="1" x14ac:dyDescent="0.3">
      <c r="A10172" s="29">
        <v>20</v>
      </c>
      <c r="B10172" s="30" t="s">
        <v>37505</v>
      </c>
      <c r="C10172" s="29" t="s">
        <v>22410</v>
      </c>
      <c r="D10172" s="30" t="s">
        <v>39273</v>
      </c>
      <c r="E10172" s="29" t="s">
        <v>22422</v>
      </c>
      <c r="F10172" s="30" t="s">
        <v>39279</v>
      </c>
    </row>
    <row r="10173" spans="1:6" ht="28.8" hidden="1" x14ac:dyDescent="0.3">
      <c r="A10173" s="29">
        <v>20</v>
      </c>
      <c r="B10173" s="30" t="s">
        <v>37505</v>
      </c>
      <c r="C10173" s="29" t="s">
        <v>22410</v>
      </c>
      <c r="D10173" s="30" t="s">
        <v>39273</v>
      </c>
      <c r="E10173" s="29" t="s">
        <v>22424</v>
      </c>
      <c r="F10173" s="30" t="s">
        <v>39280</v>
      </c>
    </row>
    <row r="10174" spans="1:6" ht="28.8" hidden="1" x14ac:dyDescent="0.3">
      <c r="A10174" s="29">
        <v>20</v>
      </c>
      <c r="B10174" s="30" t="s">
        <v>37505</v>
      </c>
      <c r="C10174" s="29" t="s">
        <v>22410</v>
      </c>
      <c r="D10174" s="30" t="s">
        <v>39273</v>
      </c>
      <c r="E10174" s="29" t="s">
        <v>22426</v>
      </c>
      <c r="F10174" s="30" t="s">
        <v>39281</v>
      </c>
    </row>
    <row r="10175" spans="1:6" ht="28.8" hidden="1" x14ac:dyDescent="0.3">
      <c r="A10175" s="29">
        <v>20</v>
      </c>
      <c r="B10175" s="30" t="s">
        <v>37505</v>
      </c>
      <c r="C10175" s="29" t="s">
        <v>22410</v>
      </c>
      <c r="D10175" s="30" t="s">
        <v>39273</v>
      </c>
      <c r="E10175" s="29" t="s">
        <v>22428</v>
      </c>
      <c r="F10175" s="30" t="s">
        <v>39282</v>
      </c>
    </row>
    <row r="10176" spans="1:6" ht="28.8" hidden="1" x14ac:dyDescent="0.3">
      <c r="A10176" s="29">
        <v>20</v>
      </c>
      <c r="B10176" s="30" t="s">
        <v>37505</v>
      </c>
      <c r="C10176" s="29" t="s">
        <v>22410</v>
      </c>
      <c r="D10176" s="30" t="s">
        <v>39273</v>
      </c>
      <c r="E10176" s="29" t="s">
        <v>22430</v>
      </c>
      <c r="F10176" s="30" t="s">
        <v>39283</v>
      </c>
    </row>
    <row r="10177" spans="1:6" ht="28.8" hidden="1" x14ac:dyDescent="0.3">
      <c r="A10177" s="29">
        <v>20</v>
      </c>
      <c r="B10177" s="30" t="s">
        <v>37505</v>
      </c>
      <c r="C10177" s="29" t="s">
        <v>22432</v>
      </c>
      <c r="D10177" s="30" t="s">
        <v>39284</v>
      </c>
      <c r="E10177" s="29" t="s">
        <v>22434</v>
      </c>
      <c r="F10177" s="30" t="s">
        <v>39285</v>
      </c>
    </row>
    <row r="10178" spans="1:6" ht="28.8" hidden="1" x14ac:dyDescent="0.3">
      <c r="A10178" s="29">
        <v>20</v>
      </c>
      <c r="B10178" s="30" t="s">
        <v>37505</v>
      </c>
      <c r="C10178" s="29" t="s">
        <v>22432</v>
      </c>
      <c r="D10178" s="30" t="s">
        <v>39284</v>
      </c>
      <c r="E10178" s="29" t="s">
        <v>22436</v>
      </c>
      <c r="F10178" s="30" t="s">
        <v>39286</v>
      </c>
    </row>
    <row r="10179" spans="1:6" ht="43.2" hidden="1" x14ac:dyDescent="0.3">
      <c r="A10179" s="29">
        <v>20</v>
      </c>
      <c r="B10179" s="30" t="s">
        <v>37505</v>
      </c>
      <c r="C10179" s="29" t="s">
        <v>22432</v>
      </c>
      <c r="D10179" s="30" t="s">
        <v>39284</v>
      </c>
      <c r="E10179" s="29" t="s">
        <v>22438</v>
      </c>
      <c r="F10179" s="30" t="s">
        <v>39287</v>
      </c>
    </row>
    <row r="10180" spans="1:6" ht="28.8" hidden="1" x14ac:dyDescent="0.3">
      <c r="A10180" s="29">
        <v>20</v>
      </c>
      <c r="B10180" s="30" t="s">
        <v>37505</v>
      </c>
      <c r="C10180" s="29" t="s">
        <v>22432</v>
      </c>
      <c r="D10180" s="30" t="s">
        <v>39284</v>
      </c>
      <c r="E10180" s="29" t="s">
        <v>22440</v>
      </c>
      <c r="F10180" s="30" t="s">
        <v>39288</v>
      </c>
    </row>
    <row r="10181" spans="1:6" ht="28.8" hidden="1" x14ac:dyDescent="0.3">
      <c r="A10181" s="29">
        <v>20</v>
      </c>
      <c r="B10181" s="30" t="s">
        <v>37505</v>
      </c>
      <c r="C10181" s="29" t="s">
        <v>22432</v>
      </c>
      <c r="D10181" s="30" t="s">
        <v>39284</v>
      </c>
      <c r="E10181" s="29" t="s">
        <v>22442</v>
      </c>
      <c r="F10181" s="30" t="s">
        <v>39289</v>
      </c>
    </row>
    <row r="10182" spans="1:6" ht="28.8" hidden="1" x14ac:dyDescent="0.3">
      <c r="A10182" s="29">
        <v>20</v>
      </c>
      <c r="B10182" s="30" t="s">
        <v>37505</v>
      </c>
      <c r="C10182" s="29" t="s">
        <v>22432</v>
      </c>
      <c r="D10182" s="30" t="s">
        <v>39284</v>
      </c>
      <c r="E10182" s="29" t="s">
        <v>22444</v>
      </c>
      <c r="F10182" s="30" t="s">
        <v>39290</v>
      </c>
    </row>
    <row r="10183" spans="1:6" ht="28.8" hidden="1" x14ac:dyDescent="0.3">
      <c r="A10183" s="29">
        <v>20</v>
      </c>
      <c r="B10183" s="30" t="s">
        <v>37505</v>
      </c>
      <c r="C10183" s="29" t="s">
        <v>22432</v>
      </c>
      <c r="D10183" s="30" t="s">
        <v>39284</v>
      </c>
      <c r="E10183" s="29" t="s">
        <v>22446</v>
      </c>
      <c r="F10183" s="30" t="s">
        <v>39291</v>
      </c>
    </row>
    <row r="10184" spans="1:6" ht="28.8" hidden="1" x14ac:dyDescent="0.3">
      <c r="A10184" s="29">
        <v>20</v>
      </c>
      <c r="B10184" s="30" t="s">
        <v>37505</v>
      </c>
      <c r="C10184" s="29" t="s">
        <v>22432</v>
      </c>
      <c r="D10184" s="30" t="s">
        <v>39284</v>
      </c>
      <c r="E10184" s="29" t="s">
        <v>22448</v>
      </c>
      <c r="F10184" s="30" t="s">
        <v>39292</v>
      </c>
    </row>
    <row r="10185" spans="1:6" ht="28.8" hidden="1" x14ac:dyDescent="0.3">
      <c r="A10185" s="29">
        <v>20</v>
      </c>
      <c r="B10185" s="30" t="s">
        <v>37505</v>
      </c>
      <c r="C10185" s="29" t="s">
        <v>22432</v>
      </c>
      <c r="D10185" s="30" t="s">
        <v>39284</v>
      </c>
      <c r="E10185" s="29" t="s">
        <v>22450</v>
      </c>
      <c r="F10185" s="30" t="s">
        <v>39293</v>
      </c>
    </row>
    <row r="10186" spans="1:6" ht="28.8" hidden="1" x14ac:dyDescent="0.3">
      <c r="A10186" s="29">
        <v>20</v>
      </c>
      <c r="B10186" s="30" t="s">
        <v>37505</v>
      </c>
      <c r="C10186" s="29" t="s">
        <v>22432</v>
      </c>
      <c r="D10186" s="30" t="s">
        <v>39284</v>
      </c>
      <c r="E10186" s="29" t="s">
        <v>22452</v>
      </c>
      <c r="F10186" s="30" t="s">
        <v>39294</v>
      </c>
    </row>
    <row r="10187" spans="1:6" ht="28.8" hidden="1" x14ac:dyDescent="0.3">
      <c r="A10187" s="29">
        <v>20</v>
      </c>
      <c r="B10187" s="30" t="s">
        <v>37505</v>
      </c>
      <c r="C10187" s="29" t="s">
        <v>22454</v>
      </c>
      <c r="D10187" s="30" t="s">
        <v>39295</v>
      </c>
      <c r="E10187" s="29" t="s">
        <v>22456</v>
      </c>
      <c r="F10187" s="30" t="s">
        <v>39296</v>
      </c>
    </row>
    <row r="10188" spans="1:6" ht="28.8" hidden="1" x14ac:dyDescent="0.3">
      <c r="A10188" s="29">
        <v>20</v>
      </c>
      <c r="B10188" s="30" t="s">
        <v>37505</v>
      </c>
      <c r="C10188" s="29" t="s">
        <v>22454</v>
      </c>
      <c r="D10188" s="30" t="s">
        <v>39295</v>
      </c>
      <c r="E10188" s="29" t="s">
        <v>22458</v>
      </c>
      <c r="F10188" s="30" t="s">
        <v>39297</v>
      </c>
    </row>
    <row r="10189" spans="1:6" ht="43.2" hidden="1" x14ac:dyDescent="0.3">
      <c r="A10189" s="29">
        <v>20</v>
      </c>
      <c r="B10189" s="30" t="s">
        <v>37505</v>
      </c>
      <c r="C10189" s="29" t="s">
        <v>22454</v>
      </c>
      <c r="D10189" s="30" t="s">
        <v>39295</v>
      </c>
      <c r="E10189" s="29" t="s">
        <v>22460</v>
      </c>
      <c r="F10189" s="30" t="s">
        <v>39298</v>
      </c>
    </row>
    <row r="10190" spans="1:6" ht="28.8" hidden="1" x14ac:dyDescent="0.3">
      <c r="A10190" s="29">
        <v>20</v>
      </c>
      <c r="B10190" s="30" t="s">
        <v>37505</v>
      </c>
      <c r="C10190" s="29" t="s">
        <v>22454</v>
      </c>
      <c r="D10190" s="30" t="s">
        <v>39295</v>
      </c>
      <c r="E10190" s="29" t="s">
        <v>22462</v>
      </c>
      <c r="F10190" s="30" t="s">
        <v>39299</v>
      </c>
    </row>
    <row r="10191" spans="1:6" ht="28.8" hidden="1" x14ac:dyDescent="0.3">
      <c r="A10191" s="29">
        <v>20</v>
      </c>
      <c r="B10191" s="30" t="s">
        <v>37505</v>
      </c>
      <c r="C10191" s="29" t="s">
        <v>22454</v>
      </c>
      <c r="D10191" s="30" t="s">
        <v>39295</v>
      </c>
      <c r="E10191" s="29" t="s">
        <v>22464</v>
      </c>
      <c r="F10191" s="30" t="s">
        <v>39300</v>
      </c>
    </row>
    <row r="10192" spans="1:6" ht="28.8" hidden="1" x14ac:dyDescent="0.3">
      <c r="A10192" s="29">
        <v>20</v>
      </c>
      <c r="B10192" s="30" t="s">
        <v>37505</v>
      </c>
      <c r="C10192" s="29" t="s">
        <v>22454</v>
      </c>
      <c r="D10192" s="30" t="s">
        <v>39295</v>
      </c>
      <c r="E10192" s="29" t="s">
        <v>22466</v>
      </c>
      <c r="F10192" s="30" t="s">
        <v>39301</v>
      </c>
    </row>
    <row r="10193" spans="1:6" ht="28.8" hidden="1" x14ac:dyDescent="0.3">
      <c r="A10193" s="29">
        <v>20</v>
      </c>
      <c r="B10193" s="30" t="s">
        <v>37505</v>
      </c>
      <c r="C10193" s="29" t="s">
        <v>22454</v>
      </c>
      <c r="D10193" s="30" t="s">
        <v>39295</v>
      </c>
      <c r="E10193" s="29" t="s">
        <v>22468</v>
      </c>
      <c r="F10193" s="30" t="s">
        <v>39302</v>
      </c>
    </row>
    <row r="10194" spans="1:6" ht="28.8" hidden="1" x14ac:dyDescent="0.3">
      <c r="A10194" s="29">
        <v>20</v>
      </c>
      <c r="B10194" s="30" t="s">
        <v>37505</v>
      </c>
      <c r="C10194" s="29" t="s">
        <v>22454</v>
      </c>
      <c r="D10194" s="30" t="s">
        <v>39295</v>
      </c>
      <c r="E10194" s="29" t="s">
        <v>22470</v>
      </c>
      <c r="F10194" s="30" t="s">
        <v>39303</v>
      </c>
    </row>
    <row r="10195" spans="1:6" ht="28.8" hidden="1" x14ac:dyDescent="0.3">
      <c r="A10195" s="29">
        <v>20</v>
      </c>
      <c r="B10195" s="30" t="s">
        <v>37505</v>
      </c>
      <c r="C10195" s="29" t="s">
        <v>22454</v>
      </c>
      <c r="D10195" s="30" t="s">
        <v>39295</v>
      </c>
      <c r="E10195" s="29" t="s">
        <v>22472</v>
      </c>
      <c r="F10195" s="30" t="s">
        <v>39304</v>
      </c>
    </row>
    <row r="10196" spans="1:6" ht="28.8" hidden="1" x14ac:dyDescent="0.3">
      <c r="A10196" s="29">
        <v>20</v>
      </c>
      <c r="B10196" s="30" t="s">
        <v>37505</v>
      </c>
      <c r="C10196" s="29" t="s">
        <v>22454</v>
      </c>
      <c r="D10196" s="30" t="s">
        <v>39295</v>
      </c>
      <c r="E10196" s="29" t="s">
        <v>22474</v>
      </c>
      <c r="F10196" s="30" t="s">
        <v>39305</v>
      </c>
    </row>
    <row r="10197" spans="1:6" ht="28.8" hidden="1" x14ac:dyDescent="0.3">
      <c r="A10197" s="29">
        <v>20</v>
      </c>
      <c r="B10197" s="30" t="s">
        <v>37505</v>
      </c>
      <c r="C10197" s="29" t="s">
        <v>22476</v>
      </c>
      <c r="D10197" s="30" t="s">
        <v>39306</v>
      </c>
      <c r="E10197" s="29" t="s">
        <v>22478</v>
      </c>
      <c r="F10197" s="30" t="s">
        <v>39307</v>
      </c>
    </row>
    <row r="10198" spans="1:6" ht="28.8" hidden="1" x14ac:dyDescent="0.3">
      <c r="A10198" s="29">
        <v>20</v>
      </c>
      <c r="B10198" s="30" t="s">
        <v>37505</v>
      </c>
      <c r="C10198" s="29" t="s">
        <v>22476</v>
      </c>
      <c r="D10198" s="30" t="s">
        <v>39306</v>
      </c>
      <c r="E10198" s="29" t="s">
        <v>22480</v>
      </c>
      <c r="F10198" s="30" t="s">
        <v>39308</v>
      </c>
    </row>
    <row r="10199" spans="1:6" ht="43.2" hidden="1" x14ac:dyDescent="0.3">
      <c r="A10199" s="29">
        <v>20</v>
      </c>
      <c r="B10199" s="30" t="s">
        <v>37505</v>
      </c>
      <c r="C10199" s="29" t="s">
        <v>22476</v>
      </c>
      <c r="D10199" s="30" t="s">
        <v>39306</v>
      </c>
      <c r="E10199" s="29" t="s">
        <v>22482</v>
      </c>
      <c r="F10199" s="30" t="s">
        <v>39309</v>
      </c>
    </row>
    <row r="10200" spans="1:6" ht="28.8" hidden="1" x14ac:dyDescent="0.3">
      <c r="A10200" s="29">
        <v>20</v>
      </c>
      <c r="B10200" s="30" t="s">
        <v>37505</v>
      </c>
      <c r="C10200" s="29" t="s">
        <v>22476</v>
      </c>
      <c r="D10200" s="30" t="s">
        <v>39306</v>
      </c>
      <c r="E10200" s="29" t="s">
        <v>22484</v>
      </c>
      <c r="F10200" s="30" t="s">
        <v>39310</v>
      </c>
    </row>
    <row r="10201" spans="1:6" ht="28.8" hidden="1" x14ac:dyDescent="0.3">
      <c r="A10201" s="29">
        <v>20</v>
      </c>
      <c r="B10201" s="30" t="s">
        <v>37505</v>
      </c>
      <c r="C10201" s="29" t="s">
        <v>22476</v>
      </c>
      <c r="D10201" s="30" t="s">
        <v>39306</v>
      </c>
      <c r="E10201" s="29" t="s">
        <v>22486</v>
      </c>
      <c r="F10201" s="30" t="s">
        <v>39311</v>
      </c>
    </row>
    <row r="10202" spans="1:6" ht="28.8" hidden="1" x14ac:dyDescent="0.3">
      <c r="A10202" s="29">
        <v>20</v>
      </c>
      <c r="B10202" s="30" t="s">
        <v>37505</v>
      </c>
      <c r="C10202" s="29" t="s">
        <v>22476</v>
      </c>
      <c r="D10202" s="30" t="s">
        <v>39306</v>
      </c>
      <c r="E10202" s="29" t="s">
        <v>22488</v>
      </c>
      <c r="F10202" s="30" t="s">
        <v>39312</v>
      </c>
    </row>
    <row r="10203" spans="1:6" ht="28.8" hidden="1" x14ac:dyDescent="0.3">
      <c r="A10203" s="29">
        <v>20</v>
      </c>
      <c r="B10203" s="30" t="s">
        <v>37505</v>
      </c>
      <c r="C10203" s="29" t="s">
        <v>22476</v>
      </c>
      <c r="D10203" s="30" t="s">
        <v>39306</v>
      </c>
      <c r="E10203" s="29" t="s">
        <v>22490</v>
      </c>
      <c r="F10203" s="30" t="s">
        <v>39313</v>
      </c>
    </row>
    <row r="10204" spans="1:6" ht="28.8" hidden="1" x14ac:dyDescent="0.3">
      <c r="A10204" s="29">
        <v>20</v>
      </c>
      <c r="B10204" s="30" t="s">
        <v>37505</v>
      </c>
      <c r="C10204" s="29" t="s">
        <v>22476</v>
      </c>
      <c r="D10204" s="30" t="s">
        <v>39306</v>
      </c>
      <c r="E10204" s="29" t="s">
        <v>22492</v>
      </c>
      <c r="F10204" s="30" t="s">
        <v>39314</v>
      </c>
    </row>
    <row r="10205" spans="1:6" ht="28.8" hidden="1" x14ac:dyDescent="0.3">
      <c r="A10205" s="29">
        <v>20</v>
      </c>
      <c r="B10205" s="30" t="s">
        <v>37505</v>
      </c>
      <c r="C10205" s="29" t="s">
        <v>22476</v>
      </c>
      <c r="D10205" s="30" t="s">
        <v>39306</v>
      </c>
      <c r="E10205" s="29" t="s">
        <v>22494</v>
      </c>
      <c r="F10205" s="30" t="s">
        <v>39315</v>
      </c>
    </row>
    <row r="10206" spans="1:6" ht="28.8" hidden="1" x14ac:dyDescent="0.3">
      <c r="A10206" s="29">
        <v>20</v>
      </c>
      <c r="B10206" s="30" t="s">
        <v>37505</v>
      </c>
      <c r="C10206" s="29" t="s">
        <v>22476</v>
      </c>
      <c r="D10206" s="30" t="s">
        <v>39306</v>
      </c>
      <c r="E10206" s="29" t="s">
        <v>22496</v>
      </c>
      <c r="F10206" s="30" t="s">
        <v>39316</v>
      </c>
    </row>
    <row r="10207" spans="1:6" ht="28.8" hidden="1" x14ac:dyDescent="0.3">
      <c r="A10207" s="29">
        <v>20</v>
      </c>
      <c r="B10207" s="30" t="s">
        <v>37505</v>
      </c>
      <c r="C10207" s="29" t="s">
        <v>22498</v>
      </c>
      <c r="D10207" s="30" t="s">
        <v>39317</v>
      </c>
      <c r="E10207" s="29" t="s">
        <v>22500</v>
      </c>
      <c r="F10207" s="30" t="s">
        <v>39318</v>
      </c>
    </row>
    <row r="10208" spans="1:6" ht="28.8" hidden="1" x14ac:dyDescent="0.3">
      <c r="A10208" s="29">
        <v>20</v>
      </c>
      <c r="B10208" s="30" t="s">
        <v>37505</v>
      </c>
      <c r="C10208" s="29" t="s">
        <v>22498</v>
      </c>
      <c r="D10208" s="30" t="s">
        <v>39317</v>
      </c>
      <c r="E10208" s="29" t="s">
        <v>22502</v>
      </c>
      <c r="F10208" s="30" t="s">
        <v>39319</v>
      </c>
    </row>
    <row r="10209" spans="1:6" ht="43.2" hidden="1" x14ac:dyDescent="0.3">
      <c r="A10209" s="29">
        <v>20</v>
      </c>
      <c r="B10209" s="30" t="s">
        <v>37505</v>
      </c>
      <c r="C10209" s="29" t="s">
        <v>22498</v>
      </c>
      <c r="D10209" s="30" t="s">
        <v>39317</v>
      </c>
      <c r="E10209" s="29" t="s">
        <v>22504</v>
      </c>
      <c r="F10209" s="30" t="s">
        <v>39320</v>
      </c>
    </row>
    <row r="10210" spans="1:6" ht="28.8" hidden="1" x14ac:dyDescent="0.3">
      <c r="A10210" s="29">
        <v>20</v>
      </c>
      <c r="B10210" s="30" t="s">
        <v>37505</v>
      </c>
      <c r="C10210" s="29" t="s">
        <v>22498</v>
      </c>
      <c r="D10210" s="30" t="s">
        <v>39317</v>
      </c>
      <c r="E10210" s="29" t="s">
        <v>22506</v>
      </c>
      <c r="F10210" s="30" t="s">
        <v>39321</v>
      </c>
    </row>
    <row r="10211" spans="1:6" ht="28.8" hidden="1" x14ac:dyDescent="0.3">
      <c r="A10211" s="29">
        <v>20</v>
      </c>
      <c r="B10211" s="30" t="s">
        <v>37505</v>
      </c>
      <c r="C10211" s="29" t="s">
        <v>22498</v>
      </c>
      <c r="D10211" s="30" t="s">
        <v>39317</v>
      </c>
      <c r="E10211" s="29" t="s">
        <v>22508</v>
      </c>
      <c r="F10211" s="30" t="s">
        <v>39322</v>
      </c>
    </row>
    <row r="10212" spans="1:6" ht="28.8" hidden="1" x14ac:dyDescent="0.3">
      <c r="A10212" s="29">
        <v>20</v>
      </c>
      <c r="B10212" s="30" t="s">
        <v>37505</v>
      </c>
      <c r="C10212" s="29" t="s">
        <v>22498</v>
      </c>
      <c r="D10212" s="30" t="s">
        <v>39317</v>
      </c>
      <c r="E10212" s="29" t="s">
        <v>22510</v>
      </c>
      <c r="F10212" s="30" t="s">
        <v>39323</v>
      </c>
    </row>
    <row r="10213" spans="1:6" ht="28.8" hidden="1" x14ac:dyDescent="0.3">
      <c r="A10213" s="29">
        <v>20</v>
      </c>
      <c r="B10213" s="30" t="s">
        <v>37505</v>
      </c>
      <c r="C10213" s="29" t="s">
        <v>22498</v>
      </c>
      <c r="D10213" s="30" t="s">
        <v>39317</v>
      </c>
      <c r="E10213" s="29" t="s">
        <v>22512</v>
      </c>
      <c r="F10213" s="30" t="s">
        <v>39324</v>
      </c>
    </row>
    <row r="10214" spans="1:6" ht="28.8" hidden="1" x14ac:dyDescent="0.3">
      <c r="A10214" s="29">
        <v>20</v>
      </c>
      <c r="B10214" s="30" t="s">
        <v>37505</v>
      </c>
      <c r="C10214" s="29" t="s">
        <v>22498</v>
      </c>
      <c r="D10214" s="30" t="s">
        <v>39317</v>
      </c>
      <c r="E10214" s="29" t="s">
        <v>22514</v>
      </c>
      <c r="F10214" s="30" t="s">
        <v>39325</v>
      </c>
    </row>
    <row r="10215" spans="1:6" ht="28.8" hidden="1" x14ac:dyDescent="0.3">
      <c r="A10215" s="29">
        <v>20</v>
      </c>
      <c r="B10215" s="30" t="s">
        <v>37505</v>
      </c>
      <c r="C10215" s="29" t="s">
        <v>22498</v>
      </c>
      <c r="D10215" s="30" t="s">
        <v>39317</v>
      </c>
      <c r="E10215" s="29" t="s">
        <v>22516</v>
      </c>
      <c r="F10215" s="30" t="s">
        <v>39326</v>
      </c>
    </row>
    <row r="10216" spans="1:6" ht="28.8" hidden="1" x14ac:dyDescent="0.3">
      <c r="A10216" s="29">
        <v>20</v>
      </c>
      <c r="B10216" s="30" t="s">
        <v>37505</v>
      </c>
      <c r="C10216" s="29" t="s">
        <v>22498</v>
      </c>
      <c r="D10216" s="30" t="s">
        <v>39317</v>
      </c>
      <c r="E10216" s="29" t="s">
        <v>22518</v>
      </c>
      <c r="F10216" s="30" t="s">
        <v>39327</v>
      </c>
    </row>
    <row r="10217" spans="1:6" ht="28.8" hidden="1" x14ac:dyDescent="0.3">
      <c r="A10217" s="29">
        <v>20</v>
      </c>
      <c r="B10217" s="30" t="s">
        <v>37505</v>
      </c>
      <c r="C10217" s="29" t="s">
        <v>22520</v>
      </c>
      <c r="D10217" s="30" t="s">
        <v>39328</v>
      </c>
      <c r="E10217" s="29" t="s">
        <v>22522</v>
      </c>
      <c r="F10217" s="30" t="s">
        <v>39329</v>
      </c>
    </row>
    <row r="10218" spans="1:6" ht="28.8" hidden="1" x14ac:dyDescent="0.3">
      <c r="A10218" s="29">
        <v>20</v>
      </c>
      <c r="B10218" s="30" t="s">
        <v>37505</v>
      </c>
      <c r="C10218" s="29" t="s">
        <v>22520</v>
      </c>
      <c r="D10218" s="30" t="s">
        <v>39328</v>
      </c>
      <c r="E10218" s="29" t="s">
        <v>22524</v>
      </c>
      <c r="F10218" s="30" t="s">
        <v>39330</v>
      </c>
    </row>
    <row r="10219" spans="1:6" ht="28.8" hidden="1" x14ac:dyDescent="0.3">
      <c r="A10219" s="29">
        <v>20</v>
      </c>
      <c r="B10219" s="30" t="s">
        <v>37505</v>
      </c>
      <c r="C10219" s="29" t="s">
        <v>22520</v>
      </c>
      <c r="D10219" s="30" t="s">
        <v>39328</v>
      </c>
      <c r="E10219" s="29" t="s">
        <v>22526</v>
      </c>
      <c r="F10219" s="30" t="s">
        <v>39331</v>
      </c>
    </row>
    <row r="10220" spans="1:6" ht="28.8" hidden="1" x14ac:dyDescent="0.3">
      <c r="A10220" s="29">
        <v>20</v>
      </c>
      <c r="B10220" s="30" t="s">
        <v>37505</v>
      </c>
      <c r="C10220" s="29" t="s">
        <v>22520</v>
      </c>
      <c r="D10220" s="30" t="s">
        <v>39328</v>
      </c>
      <c r="E10220" s="29" t="s">
        <v>22528</v>
      </c>
      <c r="F10220" s="30" t="s">
        <v>39332</v>
      </c>
    </row>
    <row r="10221" spans="1:6" ht="28.8" hidden="1" x14ac:dyDescent="0.3">
      <c r="A10221" s="29">
        <v>20</v>
      </c>
      <c r="B10221" s="30" t="s">
        <v>37505</v>
      </c>
      <c r="C10221" s="29" t="s">
        <v>22520</v>
      </c>
      <c r="D10221" s="30" t="s">
        <v>39328</v>
      </c>
      <c r="E10221" s="29" t="s">
        <v>22530</v>
      </c>
      <c r="F10221" s="30" t="s">
        <v>39333</v>
      </c>
    </row>
    <row r="10222" spans="1:6" ht="28.8" hidden="1" x14ac:dyDescent="0.3">
      <c r="A10222" s="29">
        <v>20</v>
      </c>
      <c r="B10222" s="30" t="s">
        <v>37505</v>
      </c>
      <c r="C10222" s="29" t="s">
        <v>22520</v>
      </c>
      <c r="D10222" s="30" t="s">
        <v>39328</v>
      </c>
      <c r="E10222" s="29" t="s">
        <v>22532</v>
      </c>
      <c r="F10222" s="30" t="s">
        <v>39334</v>
      </c>
    </row>
    <row r="10223" spans="1:6" ht="28.8" hidden="1" x14ac:dyDescent="0.3">
      <c r="A10223" s="29">
        <v>20</v>
      </c>
      <c r="B10223" s="30" t="s">
        <v>37505</v>
      </c>
      <c r="C10223" s="29" t="s">
        <v>22520</v>
      </c>
      <c r="D10223" s="30" t="s">
        <v>39328</v>
      </c>
      <c r="E10223" s="29" t="s">
        <v>22534</v>
      </c>
      <c r="F10223" s="30" t="s">
        <v>39335</v>
      </c>
    </row>
    <row r="10224" spans="1:6" ht="28.8" hidden="1" x14ac:dyDescent="0.3">
      <c r="A10224" s="29">
        <v>20</v>
      </c>
      <c r="B10224" s="30" t="s">
        <v>37505</v>
      </c>
      <c r="C10224" s="29" t="s">
        <v>22520</v>
      </c>
      <c r="D10224" s="30" t="s">
        <v>39328</v>
      </c>
      <c r="E10224" s="29" t="s">
        <v>22536</v>
      </c>
      <c r="F10224" s="30" t="s">
        <v>39336</v>
      </c>
    </row>
    <row r="10225" spans="1:6" ht="28.8" hidden="1" x14ac:dyDescent="0.3">
      <c r="A10225" s="29">
        <v>20</v>
      </c>
      <c r="B10225" s="30" t="s">
        <v>37505</v>
      </c>
      <c r="C10225" s="29" t="s">
        <v>22520</v>
      </c>
      <c r="D10225" s="30" t="s">
        <v>39328</v>
      </c>
      <c r="E10225" s="29" t="s">
        <v>22538</v>
      </c>
      <c r="F10225" s="30" t="s">
        <v>39337</v>
      </c>
    </row>
    <row r="10226" spans="1:6" ht="28.8" hidden="1" x14ac:dyDescent="0.3">
      <c r="A10226" s="29">
        <v>20</v>
      </c>
      <c r="B10226" s="30" t="s">
        <v>37505</v>
      </c>
      <c r="C10226" s="29" t="s">
        <v>22520</v>
      </c>
      <c r="D10226" s="30" t="s">
        <v>39328</v>
      </c>
      <c r="E10226" s="29" t="s">
        <v>22540</v>
      </c>
      <c r="F10226" s="30" t="s">
        <v>39338</v>
      </c>
    </row>
    <row r="10227" spans="1:6" ht="28.8" hidden="1" x14ac:dyDescent="0.3">
      <c r="A10227" s="29">
        <v>20</v>
      </c>
      <c r="B10227" s="30" t="s">
        <v>37505</v>
      </c>
      <c r="C10227" s="29" t="s">
        <v>22542</v>
      </c>
      <c r="D10227" s="30" t="s">
        <v>39339</v>
      </c>
      <c r="E10227" s="29" t="s">
        <v>22544</v>
      </c>
      <c r="F10227" s="30" t="s">
        <v>39340</v>
      </c>
    </row>
    <row r="10228" spans="1:6" ht="28.8" hidden="1" x14ac:dyDescent="0.3">
      <c r="A10228" s="29">
        <v>20</v>
      </c>
      <c r="B10228" s="30" t="s">
        <v>37505</v>
      </c>
      <c r="C10228" s="29" t="s">
        <v>22542</v>
      </c>
      <c r="D10228" s="30" t="s">
        <v>39339</v>
      </c>
      <c r="E10228" s="29" t="s">
        <v>22546</v>
      </c>
      <c r="F10228" s="30" t="s">
        <v>39341</v>
      </c>
    </row>
    <row r="10229" spans="1:6" ht="43.2" hidden="1" x14ac:dyDescent="0.3">
      <c r="A10229" s="29">
        <v>20</v>
      </c>
      <c r="B10229" s="30" t="s">
        <v>37505</v>
      </c>
      <c r="C10229" s="29" t="s">
        <v>22542</v>
      </c>
      <c r="D10229" s="30" t="s">
        <v>39339</v>
      </c>
      <c r="E10229" s="29" t="s">
        <v>22548</v>
      </c>
      <c r="F10229" s="30" t="s">
        <v>39342</v>
      </c>
    </row>
    <row r="10230" spans="1:6" ht="28.8" hidden="1" x14ac:dyDescent="0.3">
      <c r="A10230" s="29">
        <v>20</v>
      </c>
      <c r="B10230" s="30" t="s">
        <v>37505</v>
      </c>
      <c r="C10230" s="29" t="s">
        <v>22542</v>
      </c>
      <c r="D10230" s="30" t="s">
        <v>39339</v>
      </c>
      <c r="E10230" s="29" t="s">
        <v>22550</v>
      </c>
      <c r="F10230" s="30" t="s">
        <v>39343</v>
      </c>
    </row>
    <row r="10231" spans="1:6" ht="28.8" hidden="1" x14ac:dyDescent="0.3">
      <c r="A10231" s="29">
        <v>20</v>
      </c>
      <c r="B10231" s="30" t="s">
        <v>37505</v>
      </c>
      <c r="C10231" s="29" t="s">
        <v>22542</v>
      </c>
      <c r="D10231" s="30" t="s">
        <v>39339</v>
      </c>
      <c r="E10231" s="29" t="s">
        <v>22552</v>
      </c>
      <c r="F10231" s="30" t="s">
        <v>39344</v>
      </c>
    </row>
    <row r="10232" spans="1:6" ht="28.8" hidden="1" x14ac:dyDescent="0.3">
      <c r="A10232" s="29">
        <v>20</v>
      </c>
      <c r="B10232" s="30" t="s">
        <v>37505</v>
      </c>
      <c r="C10232" s="29" t="s">
        <v>22542</v>
      </c>
      <c r="D10232" s="30" t="s">
        <v>39339</v>
      </c>
      <c r="E10232" s="29" t="s">
        <v>22554</v>
      </c>
      <c r="F10232" s="30" t="s">
        <v>39345</v>
      </c>
    </row>
    <row r="10233" spans="1:6" ht="28.8" hidden="1" x14ac:dyDescent="0.3">
      <c r="A10233" s="29">
        <v>20</v>
      </c>
      <c r="B10233" s="30" t="s">
        <v>37505</v>
      </c>
      <c r="C10233" s="29" t="s">
        <v>22542</v>
      </c>
      <c r="D10233" s="30" t="s">
        <v>39339</v>
      </c>
      <c r="E10233" s="29" t="s">
        <v>22556</v>
      </c>
      <c r="F10233" s="30" t="s">
        <v>39346</v>
      </c>
    </row>
    <row r="10234" spans="1:6" ht="28.8" hidden="1" x14ac:dyDescent="0.3">
      <c r="A10234" s="29">
        <v>20</v>
      </c>
      <c r="B10234" s="30" t="s">
        <v>37505</v>
      </c>
      <c r="C10234" s="29" t="s">
        <v>22542</v>
      </c>
      <c r="D10234" s="30" t="s">
        <v>39339</v>
      </c>
      <c r="E10234" s="29" t="s">
        <v>22558</v>
      </c>
      <c r="F10234" s="30" t="s">
        <v>39347</v>
      </c>
    </row>
    <row r="10235" spans="1:6" ht="28.8" hidden="1" x14ac:dyDescent="0.3">
      <c r="A10235" s="29">
        <v>20</v>
      </c>
      <c r="B10235" s="30" t="s">
        <v>37505</v>
      </c>
      <c r="C10235" s="29" t="s">
        <v>22542</v>
      </c>
      <c r="D10235" s="30" t="s">
        <v>39339</v>
      </c>
      <c r="E10235" s="29" t="s">
        <v>22560</v>
      </c>
      <c r="F10235" s="30" t="s">
        <v>39348</v>
      </c>
    </row>
    <row r="10236" spans="1:6" ht="28.8" hidden="1" x14ac:dyDescent="0.3">
      <c r="A10236" s="29">
        <v>20</v>
      </c>
      <c r="B10236" s="30" t="s">
        <v>37505</v>
      </c>
      <c r="C10236" s="29" t="s">
        <v>22542</v>
      </c>
      <c r="D10236" s="30" t="s">
        <v>39339</v>
      </c>
      <c r="E10236" s="29" t="s">
        <v>22562</v>
      </c>
      <c r="F10236" s="30" t="s">
        <v>39349</v>
      </c>
    </row>
    <row r="10237" spans="1:6" ht="28.8" hidden="1" x14ac:dyDescent="0.3">
      <c r="A10237" s="29">
        <v>20</v>
      </c>
      <c r="B10237" s="30" t="s">
        <v>37505</v>
      </c>
      <c r="C10237" s="29" t="s">
        <v>22564</v>
      </c>
      <c r="D10237" s="30" t="s">
        <v>39350</v>
      </c>
      <c r="E10237" s="29" t="s">
        <v>22566</v>
      </c>
      <c r="F10237" s="30" t="s">
        <v>39351</v>
      </c>
    </row>
    <row r="10238" spans="1:6" ht="43.2" hidden="1" x14ac:dyDescent="0.3">
      <c r="A10238" s="29">
        <v>20</v>
      </c>
      <c r="B10238" s="30" t="s">
        <v>37505</v>
      </c>
      <c r="C10238" s="29" t="s">
        <v>22564</v>
      </c>
      <c r="D10238" s="30" t="s">
        <v>39350</v>
      </c>
      <c r="E10238" s="29" t="s">
        <v>22568</v>
      </c>
      <c r="F10238" s="30" t="s">
        <v>39352</v>
      </c>
    </row>
    <row r="10239" spans="1:6" ht="43.2" hidden="1" x14ac:dyDescent="0.3">
      <c r="A10239" s="29">
        <v>20</v>
      </c>
      <c r="B10239" s="30" t="s">
        <v>37505</v>
      </c>
      <c r="C10239" s="29" t="s">
        <v>22564</v>
      </c>
      <c r="D10239" s="30" t="s">
        <v>39350</v>
      </c>
      <c r="E10239" s="29" t="s">
        <v>22570</v>
      </c>
      <c r="F10239" s="30" t="s">
        <v>39353</v>
      </c>
    </row>
    <row r="10240" spans="1:6" ht="43.2" hidden="1" x14ac:dyDescent="0.3">
      <c r="A10240" s="29">
        <v>20</v>
      </c>
      <c r="B10240" s="30" t="s">
        <v>37505</v>
      </c>
      <c r="C10240" s="29" t="s">
        <v>22564</v>
      </c>
      <c r="D10240" s="30" t="s">
        <v>39350</v>
      </c>
      <c r="E10240" s="29" t="s">
        <v>22572</v>
      </c>
      <c r="F10240" s="30" t="s">
        <v>39354</v>
      </c>
    </row>
    <row r="10241" spans="1:6" ht="28.8" hidden="1" x14ac:dyDescent="0.3">
      <c r="A10241" s="29">
        <v>20</v>
      </c>
      <c r="B10241" s="30" t="s">
        <v>37505</v>
      </c>
      <c r="C10241" s="29" t="s">
        <v>22564</v>
      </c>
      <c r="D10241" s="30" t="s">
        <v>39350</v>
      </c>
      <c r="E10241" s="29" t="s">
        <v>22574</v>
      </c>
      <c r="F10241" s="30" t="s">
        <v>39355</v>
      </c>
    </row>
    <row r="10242" spans="1:6" ht="43.2" hidden="1" x14ac:dyDescent="0.3">
      <c r="A10242" s="29">
        <v>20</v>
      </c>
      <c r="B10242" s="30" t="s">
        <v>37505</v>
      </c>
      <c r="C10242" s="29" t="s">
        <v>22564</v>
      </c>
      <c r="D10242" s="30" t="s">
        <v>39350</v>
      </c>
      <c r="E10242" s="29" t="s">
        <v>22576</v>
      </c>
      <c r="F10242" s="30" t="s">
        <v>39356</v>
      </c>
    </row>
    <row r="10243" spans="1:6" ht="43.2" hidden="1" x14ac:dyDescent="0.3">
      <c r="A10243" s="29">
        <v>20</v>
      </c>
      <c r="B10243" s="30" t="s">
        <v>37505</v>
      </c>
      <c r="C10243" s="29" t="s">
        <v>22564</v>
      </c>
      <c r="D10243" s="30" t="s">
        <v>39350</v>
      </c>
      <c r="E10243" s="29" t="s">
        <v>22578</v>
      </c>
      <c r="F10243" s="30" t="s">
        <v>39357</v>
      </c>
    </row>
    <row r="10244" spans="1:6" ht="28.8" hidden="1" x14ac:dyDescent="0.3">
      <c r="A10244" s="29">
        <v>20</v>
      </c>
      <c r="B10244" s="30" t="s">
        <v>37505</v>
      </c>
      <c r="C10244" s="29" t="s">
        <v>22564</v>
      </c>
      <c r="D10244" s="30" t="s">
        <v>39350</v>
      </c>
      <c r="E10244" s="29" t="s">
        <v>22580</v>
      </c>
      <c r="F10244" s="30" t="s">
        <v>39358</v>
      </c>
    </row>
    <row r="10245" spans="1:6" ht="43.2" hidden="1" x14ac:dyDescent="0.3">
      <c r="A10245" s="29">
        <v>20</v>
      </c>
      <c r="B10245" s="30" t="s">
        <v>37505</v>
      </c>
      <c r="C10245" s="29" t="s">
        <v>22564</v>
      </c>
      <c r="D10245" s="30" t="s">
        <v>39350</v>
      </c>
      <c r="E10245" s="29" t="s">
        <v>22582</v>
      </c>
      <c r="F10245" s="30" t="s">
        <v>39359</v>
      </c>
    </row>
    <row r="10246" spans="1:6" ht="28.8" hidden="1" x14ac:dyDescent="0.3">
      <c r="A10246" s="29">
        <v>20</v>
      </c>
      <c r="B10246" s="30" t="s">
        <v>37505</v>
      </c>
      <c r="C10246" s="29" t="s">
        <v>22564</v>
      </c>
      <c r="D10246" s="30" t="s">
        <v>39350</v>
      </c>
      <c r="E10246" s="29" t="s">
        <v>22584</v>
      </c>
      <c r="F10246" s="30" t="s">
        <v>39360</v>
      </c>
    </row>
    <row r="10247" spans="1:6" ht="28.8" hidden="1" x14ac:dyDescent="0.3">
      <c r="A10247" s="29">
        <v>20</v>
      </c>
      <c r="B10247" s="30" t="s">
        <v>37505</v>
      </c>
      <c r="C10247" s="29" t="s">
        <v>22586</v>
      </c>
      <c r="D10247" s="30" t="s">
        <v>39361</v>
      </c>
      <c r="E10247" s="29" t="s">
        <v>22588</v>
      </c>
      <c r="F10247" s="30" t="s">
        <v>39362</v>
      </c>
    </row>
    <row r="10248" spans="1:6" ht="28.8" hidden="1" x14ac:dyDescent="0.3">
      <c r="A10248" s="29">
        <v>20</v>
      </c>
      <c r="B10248" s="30" t="s">
        <v>37505</v>
      </c>
      <c r="C10248" s="29" t="s">
        <v>22586</v>
      </c>
      <c r="D10248" s="30" t="s">
        <v>39361</v>
      </c>
      <c r="E10248" s="29" t="s">
        <v>22590</v>
      </c>
      <c r="F10248" s="30" t="s">
        <v>39363</v>
      </c>
    </row>
    <row r="10249" spans="1:6" ht="43.2" hidden="1" x14ac:dyDescent="0.3">
      <c r="A10249" s="29">
        <v>20</v>
      </c>
      <c r="B10249" s="30" t="s">
        <v>37505</v>
      </c>
      <c r="C10249" s="29" t="s">
        <v>22586</v>
      </c>
      <c r="D10249" s="30" t="s">
        <v>39361</v>
      </c>
      <c r="E10249" s="29" t="s">
        <v>22592</v>
      </c>
      <c r="F10249" s="30" t="s">
        <v>39364</v>
      </c>
    </row>
    <row r="10250" spans="1:6" ht="28.8" hidden="1" x14ac:dyDescent="0.3">
      <c r="A10250" s="29">
        <v>20</v>
      </c>
      <c r="B10250" s="30" t="s">
        <v>37505</v>
      </c>
      <c r="C10250" s="29" t="s">
        <v>22586</v>
      </c>
      <c r="D10250" s="30" t="s">
        <v>39361</v>
      </c>
      <c r="E10250" s="29" t="s">
        <v>22594</v>
      </c>
      <c r="F10250" s="30" t="s">
        <v>39365</v>
      </c>
    </row>
    <row r="10251" spans="1:6" ht="28.8" hidden="1" x14ac:dyDescent="0.3">
      <c r="A10251" s="29">
        <v>20</v>
      </c>
      <c r="B10251" s="30" t="s">
        <v>37505</v>
      </c>
      <c r="C10251" s="29" t="s">
        <v>22586</v>
      </c>
      <c r="D10251" s="30" t="s">
        <v>39361</v>
      </c>
      <c r="E10251" s="29" t="s">
        <v>22596</v>
      </c>
      <c r="F10251" s="30" t="s">
        <v>39366</v>
      </c>
    </row>
    <row r="10252" spans="1:6" ht="28.8" hidden="1" x14ac:dyDescent="0.3">
      <c r="A10252" s="29">
        <v>20</v>
      </c>
      <c r="B10252" s="30" t="s">
        <v>37505</v>
      </c>
      <c r="C10252" s="29" t="s">
        <v>22586</v>
      </c>
      <c r="D10252" s="30" t="s">
        <v>39361</v>
      </c>
      <c r="E10252" s="29" t="s">
        <v>22598</v>
      </c>
      <c r="F10252" s="30" t="s">
        <v>39367</v>
      </c>
    </row>
    <row r="10253" spans="1:6" ht="28.8" hidden="1" x14ac:dyDescent="0.3">
      <c r="A10253" s="29">
        <v>20</v>
      </c>
      <c r="B10253" s="30" t="s">
        <v>37505</v>
      </c>
      <c r="C10253" s="29" t="s">
        <v>22586</v>
      </c>
      <c r="D10253" s="30" t="s">
        <v>39361</v>
      </c>
      <c r="E10253" s="29" t="s">
        <v>22600</v>
      </c>
      <c r="F10253" s="30" t="s">
        <v>39368</v>
      </c>
    </row>
    <row r="10254" spans="1:6" ht="28.8" hidden="1" x14ac:dyDescent="0.3">
      <c r="A10254" s="29">
        <v>20</v>
      </c>
      <c r="B10254" s="30" t="s">
        <v>37505</v>
      </c>
      <c r="C10254" s="29" t="s">
        <v>22586</v>
      </c>
      <c r="D10254" s="30" t="s">
        <v>39361</v>
      </c>
      <c r="E10254" s="29" t="s">
        <v>22602</v>
      </c>
      <c r="F10254" s="30" t="s">
        <v>39369</v>
      </c>
    </row>
    <row r="10255" spans="1:6" ht="28.8" hidden="1" x14ac:dyDescent="0.3">
      <c r="A10255" s="29">
        <v>20</v>
      </c>
      <c r="B10255" s="30" t="s">
        <v>37505</v>
      </c>
      <c r="C10255" s="29" t="s">
        <v>22586</v>
      </c>
      <c r="D10255" s="30" t="s">
        <v>39361</v>
      </c>
      <c r="E10255" s="29" t="s">
        <v>22604</v>
      </c>
      <c r="F10255" s="30" t="s">
        <v>39370</v>
      </c>
    </row>
    <row r="10256" spans="1:6" ht="28.8" hidden="1" x14ac:dyDescent="0.3">
      <c r="A10256" s="29">
        <v>20</v>
      </c>
      <c r="B10256" s="30" t="s">
        <v>37505</v>
      </c>
      <c r="C10256" s="29" t="s">
        <v>22586</v>
      </c>
      <c r="D10256" s="30" t="s">
        <v>39361</v>
      </c>
      <c r="E10256" s="29" t="s">
        <v>22606</v>
      </c>
      <c r="F10256" s="30" t="s">
        <v>39371</v>
      </c>
    </row>
    <row r="10257" spans="1:6" ht="28.8" hidden="1" x14ac:dyDescent="0.3">
      <c r="A10257" s="29">
        <v>20</v>
      </c>
      <c r="B10257" s="30" t="s">
        <v>37505</v>
      </c>
      <c r="C10257" s="29" t="s">
        <v>22608</v>
      </c>
      <c r="D10257" s="30" t="s">
        <v>39372</v>
      </c>
      <c r="E10257" s="29" t="s">
        <v>22610</v>
      </c>
      <c r="F10257" s="30" t="s">
        <v>39373</v>
      </c>
    </row>
    <row r="10258" spans="1:6" ht="28.8" hidden="1" x14ac:dyDescent="0.3">
      <c r="A10258" s="29">
        <v>20</v>
      </c>
      <c r="B10258" s="30" t="s">
        <v>37505</v>
      </c>
      <c r="C10258" s="29" t="s">
        <v>22608</v>
      </c>
      <c r="D10258" s="30" t="s">
        <v>39372</v>
      </c>
      <c r="E10258" s="29" t="s">
        <v>22612</v>
      </c>
      <c r="F10258" s="30" t="s">
        <v>39374</v>
      </c>
    </row>
    <row r="10259" spans="1:6" ht="43.2" hidden="1" x14ac:dyDescent="0.3">
      <c r="A10259" s="29">
        <v>20</v>
      </c>
      <c r="B10259" s="30" t="s">
        <v>37505</v>
      </c>
      <c r="C10259" s="29" t="s">
        <v>22608</v>
      </c>
      <c r="D10259" s="30" t="s">
        <v>39372</v>
      </c>
      <c r="E10259" s="29" t="s">
        <v>22614</v>
      </c>
      <c r="F10259" s="30" t="s">
        <v>39375</v>
      </c>
    </row>
    <row r="10260" spans="1:6" ht="43.2" hidden="1" x14ac:dyDescent="0.3">
      <c r="A10260" s="29">
        <v>20</v>
      </c>
      <c r="B10260" s="30" t="s">
        <v>37505</v>
      </c>
      <c r="C10260" s="29" t="s">
        <v>22608</v>
      </c>
      <c r="D10260" s="30" t="s">
        <v>39372</v>
      </c>
      <c r="E10260" s="29" t="s">
        <v>22616</v>
      </c>
      <c r="F10260" s="30" t="s">
        <v>39376</v>
      </c>
    </row>
    <row r="10261" spans="1:6" ht="28.8" hidden="1" x14ac:dyDescent="0.3">
      <c r="A10261" s="29">
        <v>20</v>
      </c>
      <c r="B10261" s="30" t="s">
        <v>37505</v>
      </c>
      <c r="C10261" s="29" t="s">
        <v>22608</v>
      </c>
      <c r="D10261" s="30" t="s">
        <v>39372</v>
      </c>
      <c r="E10261" s="29" t="s">
        <v>22618</v>
      </c>
      <c r="F10261" s="30" t="s">
        <v>39377</v>
      </c>
    </row>
    <row r="10262" spans="1:6" ht="43.2" hidden="1" x14ac:dyDescent="0.3">
      <c r="A10262" s="29">
        <v>20</v>
      </c>
      <c r="B10262" s="30" t="s">
        <v>37505</v>
      </c>
      <c r="C10262" s="29" t="s">
        <v>22608</v>
      </c>
      <c r="D10262" s="30" t="s">
        <v>39372</v>
      </c>
      <c r="E10262" s="29" t="s">
        <v>22620</v>
      </c>
      <c r="F10262" s="30" t="s">
        <v>39378</v>
      </c>
    </row>
    <row r="10263" spans="1:6" ht="43.2" hidden="1" x14ac:dyDescent="0.3">
      <c r="A10263" s="29">
        <v>20</v>
      </c>
      <c r="B10263" s="30" t="s">
        <v>37505</v>
      </c>
      <c r="C10263" s="29" t="s">
        <v>22608</v>
      </c>
      <c r="D10263" s="30" t="s">
        <v>39372</v>
      </c>
      <c r="E10263" s="29" t="s">
        <v>22622</v>
      </c>
      <c r="F10263" s="30" t="s">
        <v>39379</v>
      </c>
    </row>
    <row r="10264" spans="1:6" ht="28.8" hidden="1" x14ac:dyDescent="0.3">
      <c r="A10264" s="29">
        <v>20</v>
      </c>
      <c r="B10264" s="30" t="s">
        <v>37505</v>
      </c>
      <c r="C10264" s="29" t="s">
        <v>22608</v>
      </c>
      <c r="D10264" s="30" t="s">
        <v>39372</v>
      </c>
      <c r="E10264" s="29" t="s">
        <v>22624</v>
      </c>
      <c r="F10264" s="30" t="s">
        <v>39380</v>
      </c>
    </row>
    <row r="10265" spans="1:6" ht="28.8" hidden="1" x14ac:dyDescent="0.3">
      <c r="A10265" s="29">
        <v>20</v>
      </c>
      <c r="B10265" s="30" t="s">
        <v>37505</v>
      </c>
      <c r="C10265" s="29" t="s">
        <v>22608</v>
      </c>
      <c r="D10265" s="30" t="s">
        <v>39372</v>
      </c>
      <c r="E10265" s="29" t="s">
        <v>22626</v>
      </c>
      <c r="F10265" s="30" t="s">
        <v>39381</v>
      </c>
    </row>
    <row r="10266" spans="1:6" ht="28.8" hidden="1" x14ac:dyDescent="0.3">
      <c r="A10266" s="29">
        <v>20</v>
      </c>
      <c r="B10266" s="30" t="s">
        <v>37505</v>
      </c>
      <c r="C10266" s="29" t="s">
        <v>22608</v>
      </c>
      <c r="D10266" s="30" t="s">
        <v>39372</v>
      </c>
      <c r="E10266" s="29" t="s">
        <v>22628</v>
      </c>
      <c r="F10266" s="30" t="s">
        <v>39382</v>
      </c>
    </row>
    <row r="10267" spans="1:6" ht="28.8" hidden="1" x14ac:dyDescent="0.3">
      <c r="A10267" s="29">
        <v>20</v>
      </c>
      <c r="B10267" s="30" t="s">
        <v>37505</v>
      </c>
      <c r="C10267" s="29" t="s">
        <v>22630</v>
      </c>
      <c r="D10267" s="30" t="s">
        <v>39383</v>
      </c>
      <c r="E10267" s="29" t="s">
        <v>22632</v>
      </c>
      <c r="F10267" s="30" t="s">
        <v>39384</v>
      </c>
    </row>
    <row r="10268" spans="1:6" ht="28.8" hidden="1" x14ac:dyDescent="0.3">
      <c r="A10268" s="29">
        <v>20</v>
      </c>
      <c r="B10268" s="30" t="s">
        <v>37505</v>
      </c>
      <c r="C10268" s="29" t="s">
        <v>22630</v>
      </c>
      <c r="D10268" s="30" t="s">
        <v>39383</v>
      </c>
      <c r="E10268" s="29" t="s">
        <v>22634</v>
      </c>
      <c r="F10268" s="30" t="s">
        <v>39385</v>
      </c>
    </row>
    <row r="10269" spans="1:6" ht="43.2" hidden="1" x14ac:dyDescent="0.3">
      <c r="A10269" s="29">
        <v>20</v>
      </c>
      <c r="B10269" s="30" t="s">
        <v>37505</v>
      </c>
      <c r="C10269" s="29" t="s">
        <v>22630</v>
      </c>
      <c r="D10269" s="30" t="s">
        <v>39383</v>
      </c>
      <c r="E10269" s="29" t="s">
        <v>22636</v>
      </c>
      <c r="F10269" s="30" t="s">
        <v>39386</v>
      </c>
    </row>
    <row r="10270" spans="1:6" ht="28.8" hidden="1" x14ac:dyDescent="0.3">
      <c r="A10270" s="29">
        <v>20</v>
      </c>
      <c r="B10270" s="30" t="s">
        <v>37505</v>
      </c>
      <c r="C10270" s="29" t="s">
        <v>22630</v>
      </c>
      <c r="D10270" s="30" t="s">
        <v>39383</v>
      </c>
      <c r="E10270" s="29" t="s">
        <v>22638</v>
      </c>
      <c r="F10270" s="30" t="s">
        <v>39387</v>
      </c>
    </row>
    <row r="10271" spans="1:6" ht="28.8" hidden="1" x14ac:dyDescent="0.3">
      <c r="A10271" s="29">
        <v>20</v>
      </c>
      <c r="B10271" s="30" t="s">
        <v>37505</v>
      </c>
      <c r="C10271" s="29" t="s">
        <v>22630</v>
      </c>
      <c r="D10271" s="30" t="s">
        <v>39383</v>
      </c>
      <c r="E10271" s="29" t="s">
        <v>22640</v>
      </c>
      <c r="F10271" s="30" t="s">
        <v>39388</v>
      </c>
    </row>
    <row r="10272" spans="1:6" ht="28.8" hidden="1" x14ac:dyDescent="0.3">
      <c r="A10272" s="29">
        <v>20</v>
      </c>
      <c r="B10272" s="30" t="s">
        <v>37505</v>
      </c>
      <c r="C10272" s="29" t="s">
        <v>22630</v>
      </c>
      <c r="D10272" s="30" t="s">
        <v>39383</v>
      </c>
      <c r="E10272" s="29" t="s">
        <v>22642</v>
      </c>
      <c r="F10272" s="30" t="s">
        <v>39389</v>
      </c>
    </row>
    <row r="10273" spans="1:6" ht="28.8" hidden="1" x14ac:dyDescent="0.3">
      <c r="A10273" s="29">
        <v>20</v>
      </c>
      <c r="B10273" s="30" t="s">
        <v>37505</v>
      </c>
      <c r="C10273" s="29" t="s">
        <v>22630</v>
      </c>
      <c r="D10273" s="30" t="s">
        <v>39383</v>
      </c>
      <c r="E10273" s="29" t="s">
        <v>22644</v>
      </c>
      <c r="F10273" s="30" t="s">
        <v>39390</v>
      </c>
    </row>
    <row r="10274" spans="1:6" ht="28.8" hidden="1" x14ac:dyDescent="0.3">
      <c r="A10274" s="29">
        <v>20</v>
      </c>
      <c r="B10274" s="30" t="s">
        <v>37505</v>
      </c>
      <c r="C10274" s="29" t="s">
        <v>22630</v>
      </c>
      <c r="D10274" s="30" t="s">
        <v>39383</v>
      </c>
      <c r="E10274" s="29" t="s">
        <v>22646</v>
      </c>
      <c r="F10274" s="30" t="s">
        <v>39391</v>
      </c>
    </row>
    <row r="10275" spans="1:6" ht="28.8" hidden="1" x14ac:dyDescent="0.3">
      <c r="A10275" s="29">
        <v>20</v>
      </c>
      <c r="B10275" s="30" t="s">
        <v>37505</v>
      </c>
      <c r="C10275" s="29" t="s">
        <v>22630</v>
      </c>
      <c r="D10275" s="30" t="s">
        <v>39383</v>
      </c>
      <c r="E10275" s="29" t="s">
        <v>22648</v>
      </c>
      <c r="F10275" s="30" t="s">
        <v>39392</v>
      </c>
    </row>
    <row r="10276" spans="1:6" ht="28.8" hidden="1" x14ac:dyDescent="0.3">
      <c r="A10276" s="29">
        <v>20</v>
      </c>
      <c r="B10276" s="30" t="s">
        <v>37505</v>
      </c>
      <c r="C10276" s="29" t="s">
        <v>22630</v>
      </c>
      <c r="D10276" s="30" t="s">
        <v>39383</v>
      </c>
      <c r="E10276" s="29" t="s">
        <v>22650</v>
      </c>
      <c r="F10276" s="30" t="s">
        <v>39393</v>
      </c>
    </row>
    <row r="10277" spans="1:6" ht="28.8" hidden="1" x14ac:dyDescent="0.3">
      <c r="A10277" s="29">
        <v>20</v>
      </c>
      <c r="B10277" s="30" t="s">
        <v>37505</v>
      </c>
      <c r="C10277" s="29" t="s">
        <v>22652</v>
      </c>
      <c r="D10277" s="30" t="s">
        <v>39394</v>
      </c>
      <c r="E10277" s="29" t="s">
        <v>22654</v>
      </c>
      <c r="F10277" s="30" t="s">
        <v>39395</v>
      </c>
    </row>
    <row r="10278" spans="1:6" ht="28.8" hidden="1" x14ac:dyDescent="0.3">
      <c r="A10278" s="29">
        <v>20</v>
      </c>
      <c r="B10278" s="30" t="s">
        <v>37505</v>
      </c>
      <c r="C10278" s="29" t="s">
        <v>22652</v>
      </c>
      <c r="D10278" s="30" t="s">
        <v>39394</v>
      </c>
      <c r="E10278" s="29" t="s">
        <v>22656</v>
      </c>
      <c r="F10278" s="30" t="s">
        <v>39396</v>
      </c>
    </row>
    <row r="10279" spans="1:6" ht="43.2" hidden="1" x14ac:dyDescent="0.3">
      <c r="A10279" s="29">
        <v>20</v>
      </c>
      <c r="B10279" s="30" t="s">
        <v>37505</v>
      </c>
      <c r="C10279" s="29" t="s">
        <v>22652</v>
      </c>
      <c r="D10279" s="30" t="s">
        <v>39394</v>
      </c>
      <c r="E10279" s="29" t="s">
        <v>22658</v>
      </c>
      <c r="F10279" s="30" t="s">
        <v>39397</v>
      </c>
    </row>
    <row r="10280" spans="1:6" ht="43.2" hidden="1" x14ac:dyDescent="0.3">
      <c r="A10280" s="29">
        <v>20</v>
      </c>
      <c r="B10280" s="30" t="s">
        <v>37505</v>
      </c>
      <c r="C10280" s="29" t="s">
        <v>22652</v>
      </c>
      <c r="D10280" s="30" t="s">
        <v>39394</v>
      </c>
      <c r="E10280" s="29" t="s">
        <v>22660</v>
      </c>
      <c r="F10280" s="30" t="s">
        <v>39398</v>
      </c>
    </row>
    <row r="10281" spans="1:6" ht="28.8" hidden="1" x14ac:dyDescent="0.3">
      <c r="A10281" s="29">
        <v>20</v>
      </c>
      <c r="B10281" s="30" t="s">
        <v>37505</v>
      </c>
      <c r="C10281" s="29" t="s">
        <v>22652</v>
      </c>
      <c r="D10281" s="30" t="s">
        <v>39394</v>
      </c>
      <c r="E10281" s="29" t="s">
        <v>22662</v>
      </c>
      <c r="F10281" s="30" t="s">
        <v>39399</v>
      </c>
    </row>
    <row r="10282" spans="1:6" ht="43.2" hidden="1" x14ac:dyDescent="0.3">
      <c r="A10282" s="29">
        <v>20</v>
      </c>
      <c r="B10282" s="30" t="s">
        <v>37505</v>
      </c>
      <c r="C10282" s="29" t="s">
        <v>22652</v>
      </c>
      <c r="D10282" s="30" t="s">
        <v>39394</v>
      </c>
      <c r="E10282" s="29" t="s">
        <v>22664</v>
      </c>
      <c r="F10282" s="30" t="s">
        <v>39400</v>
      </c>
    </row>
    <row r="10283" spans="1:6" ht="43.2" hidden="1" x14ac:dyDescent="0.3">
      <c r="A10283" s="29">
        <v>20</v>
      </c>
      <c r="B10283" s="30" t="s">
        <v>37505</v>
      </c>
      <c r="C10283" s="29" t="s">
        <v>22652</v>
      </c>
      <c r="D10283" s="30" t="s">
        <v>39394</v>
      </c>
      <c r="E10283" s="29" t="s">
        <v>22666</v>
      </c>
      <c r="F10283" s="30" t="s">
        <v>39401</v>
      </c>
    </row>
    <row r="10284" spans="1:6" ht="28.8" hidden="1" x14ac:dyDescent="0.3">
      <c r="A10284" s="29">
        <v>20</v>
      </c>
      <c r="B10284" s="30" t="s">
        <v>37505</v>
      </c>
      <c r="C10284" s="29" t="s">
        <v>22652</v>
      </c>
      <c r="D10284" s="30" t="s">
        <v>39394</v>
      </c>
      <c r="E10284" s="29" t="s">
        <v>22668</v>
      </c>
      <c r="F10284" s="30" t="s">
        <v>39402</v>
      </c>
    </row>
    <row r="10285" spans="1:6" ht="28.8" hidden="1" x14ac:dyDescent="0.3">
      <c r="A10285" s="29">
        <v>20</v>
      </c>
      <c r="B10285" s="30" t="s">
        <v>37505</v>
      </c>
      <c r="C10285" s="29" t="s">
        <v>22652</v>
      </c>
      <c r="D10285" s="30" t="s">
        <v>39394</v>
      </c>
      <c r="E10285" s="29" t="s">
        <v>22670</v>
      </c>
      <c r="F10285" s="30" t="s">
        <v>39403</v>
      </c>
    </row>
    <row r="10286" spans="1:6" ht="28.8" hidden="1" x14ac:dyDescent="0.3">
      <c r="A10286" s="29">
        <v>20</v>
      </c>
      <c r="B10286" s="30" t="s">
        <v>37505</v>
      </c>
      <c r="C10286" s="29" t="s">
        <v>22652</v>
      </c>
      <c r="D10286" s="30" t="s">
        <v>39394</v>
      </c>
      <c r="E10286" s="29" t="s">
        <v>22672</v>
      </c>
      <c r="F10286" s="30" t="s">
        <v>39404</v>
      </c>
    </row>
    <row r="10287" spans="1:6" ht="28.8" hidden="1" x14ac:dyDescent="0.3">
      <c r="A10287" s="29">
        <v>20</v>
      </c>
      <c r="B10287" s="30" t="s">
        <v>37505</v>
      </c>
      <c r="C10287" s="29" t="s">
        <v>22674</v>
      </c>
      <c r="D10287" s="30" t="s">
        <v>39405</v>
      </c>
      <c r="E10287" s="29" t="s">
        <v>22676</v>
      </c>
      <c r="F10287" s="30" t="s">
        <v>39406</v>
      </c>
    </row>
    <row r="10288" spans="1:6" ht="28.8" hidden="1" x14ac:dyDescent="0.3">
      <c r="A10288" s="29">
        <v>20</v>
      </c>
      <c r="B10288" s="30" t="s">
        <v>37505</v>
      </c>
      <c r="C10288" s="29" t="s">
        <v>22674</v>
      </c>
      <c r="D10288" s="30" t="s">
        <v>39405</v>
      </c>
      <c r="E10288" s="29" t="s">
        <v>22678</v>
      </c>
      <c r="F10288" s="30" t="s">
        <v>39407</v>
      </c>
    </row>
    <row r="10289" spans="1:6" ht="43.2" hidden="1" x14ac:dyDescent="0.3">
      <c r="A10289" s="29">
        <v>20</v>
      </c>
      <c r="B10289" s="30" t="s">
        <v>37505</v>
      </c>
      <c r="C10289" s="29" t="s">
        <v>22674</v>
      </c>
      <c r="D10289" s="30" t="s">
        <v>39405</v>
      </c>
      <c r="E10289" s="29" t="s">
        <v>22680</v>
      </c>
      <c r="F10289" s="30" t="s">
        <v>39408</v>
      </c>
    </row>
    <row r="10290" spans="1:6" ht="28.8" hidden="1" x14ac:dyDescent="0.3">
      <c r="A10290" s="29">
        <v>20</v>
      </c>
      <c r="B10290" s="30" t="s">
        <v>37505</v>
      </c>
      <c r="C10290" s="29" t="s">
        <v>22674</v>
      </c>
      <c r="D10290" s="30" t="s">
        <v>39405</v>
      </c>
      <c r="E10290" s="29" t="s">
        <v>22682</v>
      </c>
      <c r="F10290" s="30" t="s">
        <v>39409</v>
      </c>
    </row>
    <row r="10291" spans="1:6" ht="28.8" hidden="1" x14ac:dyDescent="0.3">
      <c r="A10291" s="29">
        <v>20</v>
      </c>
      <c r="B10291" s="30" t="s">
        <v>37505</v>
      </c>
      <c r="C10291" s="29" t="s">
        <v>22674</v>
      </c>
      <c r="D10291" s="30" t="s">
        <v>39405</v>
      </c>
      <c r="E10291" s="29" t="s">
        <v>22684</v>
      </c>
      <c r="F10291" s="30" t="s">
        <v>39410</v>
      </c>
    </row>
    <row r="10292" spans="1:6" ht="28.8" hidden="1" x14ac:dyDescent="0.3">
      <c r="A10292" s="29">
        <v>20</v>
      </c>
      <c r="B10292" s="30" t="s">
        <v>37505</v>
      </c>
      <c r="C10292" s="29" t="s">
        <v>22674</v>
      </c>
      <c r="D10292" s="30" t="s">
        <v>39405</v>
      </c>
      <c r="E10292" s="29" t="s">
        <v>22686</v>
      </c>
      <c r="F10292" s="30" t="s">
        <v>39411</v>
      </c>
    </row>
    <row r="10293" spans="1:6" ht="28.8" hidden="1" x14ac:dyDescent="0.3">
      <c r="A10293" s="29">
        <v>20</v>
      </c>
      <c r="B10293" s="30" t="s">
        <v>37505</v>
      </c>
      <c r="C10293" s="29" t="s">
        <v>22674</v>
      </c>
      <c r="D10293" s="30" t="s">
        <v>39405</v>
      </c>
      <c r="E10293" s="29" t="s">
        <v>22688</v>
      </c>
      <c r="F10293" s="30" t="s">
        <v>39412</v>
      </c>
    </row>
    <row r="10294" spans="1:6" ht="28.8" hidden="1" x14ac:dyDescent="0.3">
      <c r="A10294" s="29">
        <v>20</v>
      </c>
      <c r="B10294" s="30" t="s">
        <v>37505</v>
      </c>
      <c r="C10294" s="29" t="s">
        <v>22674</v>
      </c>
      <c r="D10294" s="30" t="s">
        <v>39405</v>
      </c>
      <c r="E10294" s="29" t="s">
        <v>22690</v>
      </c>
      <c r="F10294" s="30" t="s">
        <v>39413</v>
      </c>
    </row>
    <row r="10295" spans="1:6" ht="28.8" hidden="1" x14ac:dyDescent="0.3">
      <c r="A10295" s="29">
        <v>20</v>
      </c>
      <c r="B10295" s="30" t="s">
        <v>37505</v>
      </c>
      <c r="C10295" s="29" t="s">
        <v>22674</v>
      </c>
      <c r="D10295" s="30" t="s">
        <v>39405</v>
      </c>
      <c r="E10295" s="29" t="s">
        <v>22692</v>
      </c>
      <c r="F10295" s="30" t="s">
        <v>39414</v>
      </c>
    </row>
    <row r="10296" spans="1:6" ht="28.8" hidden="1" x14ac:dyDescent="0.3">
      <c r="A10296" s="29">
        <v>20</v>
      </c>
      <c r="B10296" s="30" t="s">
        <v>37505</v>
      </c>
      <c r="C10296" s="29" t="s">
        <v>22674</v>
      </c>
      <c r="D10296" s="30" t="s">
        <v>39405</v>
      </c>
      <c r="E10296" s="29" t="s">
        <v>22694</v>
      </c>
      <c r="F10296" s="30" t="s">
        <v>39415</v>
      </c>
    </row>
    <row r="10297" spans="1:6" ht="28.8" hidden="1" x14ac:dyDescent="0.3">
      <c r="A10297" s="29">
        <v>20</v>
      </c>
      <c r="B10297" s="30" t="s">
        <v>37505</v>
      </c>
      <c r="C10297" s="29" t="s">
        <v>22696</v>
      </c>
      <c r="D10297" s="30" t="s">
        <v>39416</v>
      </c>
      <c r="E10297" s="29" t="s">
        <v>22698</v>
      </c>
      <c r="F10297" s="30" t="s">
        <v>39417</v>
      </c>
    </row>
    <row r="10298" spans="1:6" ht="28.8" hidden="1" x14ac:dyDescent="0.3">
      <c r="A10298" s="29">
        <v>20</v>
      </c>
      <c r="B10298" s="30" t="s">
        <v>37505</v>
      </c>
      <c r="C10298" s="29" t="s">
        <v>22696</v>
      </c>
      <c r="D10298" s="30" t="s">
        <v>39416</v>
      </c>
      <c r="E10298" s="29" t="s">
        <v>22700</v>
      </c>
      <c r="F10298" s="30" t="s">
        <v>39418</v>
      </c>
    </row>
    <row r="10299" spans="1:6" ht="43.2" hidden="1" x14ac:dyDescent="0.3">
      <c r="A10299" s="29">
        <v>20</v>
      </c>
      <c r="B10299" s="30" t="s">
        <v>37505</v>
      </c>
      <c r="C10299" s="29" t="s">
        <v>22696</v>
      </c>
      <c r="D10299" s="30" t="s">
        <v>39416</v>
      </c>
      <c r="E10299" s="29" t="s">
        <v>22702</v>
      </c>
      <c r="F10299" s="30" t="s">
        <v>39419</v>
      </c>
    </row>
    <row r="10300" spans="1:6" ht="28.8" hidden="1" x14ac:dyDescent="0.3">
      <c r="A10300" s="29">
        <v>20</v>
      </c>
      <c r="B10300" s="30" t="s">
        <v>37505</v>
      </c>
      <c r="C10300" s="29" t="s">
        <v>22696</v>
      </c>
      <c r="D10300" s="30" t="s">
        <v>39416</v>
      </c>
      <c r="E10300" s="29" t="s">
        <v>22704</v>
      </c>
      <c r="F10300" s="30" t="s">
        <v>39420</v>
      </c>
    </row>
    <row r="10301" spans="1:6" ht="28.8" hidden="1" x14ac:dyDescent="0.3">
      <c r="A10301" s="29">
        <v>20</v>
      </c>
      <c r="B10301" s="30" t="s">
        <v>37505</v>
      </c>
      <c r="C10301" s="29" t="s">
        <v>22696</v>
      </c>
      <c r="D10301" s="30" t="s">
        <v>39416</v>
      </c>
      <c r="E10301" s="29" t="s">
        <v>22706</v>
      </c>
      <c r="F10301" s="30" t="s">
        <v>39421</v>
      </c>
    </row>
    <row r="10302" spans="1:6" ht="28.8" hidden="1" x14ac:dyDescent="0.3">
      <c r="A10302" s="29">
        <v>20</v>
      </c>
      <c r="B10302" s="30" t="s">
        <v>37505</v>
      </c>
      <c r="C10302" s="29" t="s">
        <v>22696</v>
      </c>
      <c r="D10302" s="30" t="s">
        <v>39416</v>
      </c>
      <c r="E10302" s="29" t="s">
        <v>22708</v>
      </c>
      <c r="F10302" s="30" t="s">
        <v>39422</v>
      </c>
    </row>
    <row r="10303" spans="1:6" ht="28.8" hidden="1" x14ac:dyDescent="0.3">
      <c r="A10303" s="29">
        <v>20</v>
      </c>
      <c r="B10303" s="30" t="s">
        <v>37505</v>
      </c>
      <c r="C10303" s="29" t="s">
        <v>22696</v>
      </c>
      <c r="D10303" s="30" t="s">
        <v>39416</v>
      </c>
      <c r="E10303" s="29" t="s">
        <v>22710</v>
      </c>
      <c r="F10303" s="30" t="s">
        <v>39423</v>
      </c>
    </row>
    <row r="10304" spans="1:6" ht="28.8" hidden="1" x14ac:dyDescent="0.3">
      <c r="A10304" s="29">
        <v>20</v>
      </c>
      <c r="B10304" s="30" t="s">
        <v>37505</v>
      </c>
      <c r="C10304" s="29" t="s">
        <v>22696</v>
      </c>
      <c r="D10304" s="30" t="s">
        <v>39416</v>
      </c>
      <c r="E10304" s="29" t="s">
        <v>22712</v>
      </c>
      <c r="F10304" s="30" t="s">
        <v>39424</v>
      </c>
    </row>
    <row r="10305" spans="1:6" ht="28.8" hidden="1" x14ac:dyDescent="0.3">
      <c r="A10305" s="29">
        <v>20</v>
      </c>
      <c r="B10305" s="30" t="s">
        <v>37505</v>
      </c>
      <c r="C10305" s="29" t="s">
        <v>22696</v>
      </c>
      <c r="D10305" s="30" t="s">
        <v>39416</v>
      </c>
      <c r="E10305" s="29" t="s">
        <v>22714</v>
      </c>
      <c r="F10305" s="30" t="s">
        <v>39425</v>
      </c>
    </row>
    <row r="10306" spans="1:6" ht="28.8" hidden="1" x14ac:dyDescent="0.3">
      <c r="A10306" s="29">
        <v>20</v>
      </c>
      <c r="B10306" s="30" t="s">
        <v>37505</v>
      </c>
      <c r="C10306" s="29" t="s">
        <v>22696</v>
      </c>
      <c r="D10306" s="30" t="s">
        <v>39416</v>
      </c>
      <c r="E10306" s="29" t="s">
        <v>22716</v>
      </c>
      <c r="F10306" s="30" t="s">
        <v>39426</v>
      </c>
    </row>
    <row r="10307" spans="1:6" ht="28.8" hidden="1" x14ac:dyDescent="0.3">
      <c r="A10307" s="29">
        <v>20</v>
      </c>
      <c r="B10307" s="30" t="s">
        <v>37505</v>
      </c>
      <c r="C10307" s="29" t="s">
        <v>22718</v>
      </c>
      <c r="D10307" s="30" t="s">
        <v>39427</v>
      </c>
      <c r="E10307" s="29" t="s">
        <v>22720</v>
      </c>
      <c r="F10307" s="30" t="s">
        <v>39428</v>
      </c>
    </row>
    <row r="10308" spans="1:6" ht="28.8" hidden="1" x14ac:dyDescent="0.3">
      <c r="A10308" s="29">
        <v>20</v>
      </c>
      <c r="B10308" s="30" t="s">
        <v>37505</v>
      </c>
      <c r="C10308" s="29" t="s">
        <v>22718</v>
      </c>
      <c r="D10308" s="30" t="s">
        <v>39427</v>
      </c>
      <c r="E10308" s="29" t="s">
        <v>22722</v>
      </c>
      <c r="F10308" s="30" t="s">
        <v>39429</v>
      </c>
    </row>
    <row r="10309" spans="1:6" ht="43.2" hidden="1" x14ac:dyDescent="0.3">
      <c r="A10309" s="29">
        <v>20</v>
      </c>
      <c r="B10309" s="30" t="s">
        <v>37505</v>
      </c>
      <c r="C10309" s="29" t="s">
        <v>22718</v>
      </c>
      <c r="D10309" s="30" t="s">
        <v>39427</v>
      </c>
      <c r="E10309" s="29" t="s">
        <v>22724</v>
      </c>
      <c r="F10309" s="30" t="s">
        <v>39430</v>
      </c>
    </row>
    <row r="10310" spans="1:6" ht="28.8" hidden="1" x14ac:dyDescent="0.3">
      <c r="A10310" s="29">
        <v>20</v>
      </c>
      <c r="B10310" s="30" t="s">
        <v>37505</v>
      </c>
      <c r="C10310" s="29" t="s">
        <v>22718</v>
      </c>
      <c r="D10310" s="30" t="s">
        <v>39427</v>
      </c>
      <c r="E10310" s="29" t="s">
        <v>22726</v>
      </c>
      <c r="F10310" s="30" t="s">
        <v>39431</v>
      </c>
    </row>
    <row r="10311" spans="1:6" ht="28.8" hidden="1" x14ac:dyDescent="0.3">
      <c r="A10311" s="29">
        <v>20</v>
      </c>
      <c r="B10311" s="30" t="s">
        <v>37505</v>
      </c>
      <c r="C10311" s="29" t="s">
        <v>22718</v>
      </c>
      <c r="D10311" s="30" t="s">
        <v>39427</v>
      </c>
      <c r="E10311" s="29" t="s">
        <v>22728</v>
      </c>
      <c r="F10311" s="30" t="s">
        <v>39432</v>
      </c>
    </row>
    <row r="10312" spans="1:6" ht="28.8" hidden="1" x14ac:dyDescent="0.3">
      <c r="A10312" s="29">
        <v>20</v>
      </c>
      <c r="B10312" s="30" t="s">
        <v>37505</v>
      </c>
      <c r="C10312" s="29" t="s">
        <v>22718</v>
      </c>
      <c r="D10312" s="30" t="s">
        <v>39427</v>
      </c>
      <c r="E10312" s="29" t="s">
        <v>22730</v>
      </c>
      <c r="F10312" s="30" t="s">
        <v>39433</v>
      </c>
    </row>
    <row r="10313" spans="1:6" ht="28.8" hidden="1" x14ac:dyDescent="0.3">
      <c r="A10313" s="29">
        <v>20</v>
      </c>
      <c r="B10313" s="30" t="s">
        <v>37505</v>
      </c>
      <c r="C10313" s="29" t="s">
        <v>22718</v>
      </c>
      <c r="D10313" s="30" t="s">
        <v>39427</v>
      </c>
      <c r="E10313" s="29" t="s">
        <v>22732</v>
      </c>
      <c r="F10313" s="30" t="s">
        <v>39434</v>
      </c>
    </row>
    <row r="10314" spans="1:6" ht="28.8" hidden="1" x14ac:dyDescent="0.3">
      <c r="A10314" s="29">
        <v>20</v>
      </c>
      <c r="B10314" s="30" t="s">
        <v>37505</v>
      </c>
      <c r="C10314" s="29" t="s">
        <v>22718</v>
      </c>
      <c r="D10314" s="30" t="s">
        <v>39427</v>
      </c>
      <c r="E10314" s="29" t="s">
        <v>22734</v>
      </c>
      <c r="F10314" s="30" t="s">
        <v>39435</v>
      </c>
    </row>
    <row r="10315" spans="1:6" ht="28.8" hidden="1" x14ac:dyDescent="0.3">
      <c r="A10315" s="29">
        <v>20</v>
      </c>
      <c r="B10315" s="30" t="s">
        <v>37505</v>
      </c>
      <c r="C10315" s="29" t="s">
        <v>22718</v>
      </c>
      <c r="D10315" s="30" t="s">
        <v>39427</v>
      </c>
      <c r="E10315" s="29" t="s">
        <v>22736</v>
      </c>
      <c r="F10315" s="30" t="s">
        <v>39436</v>
      </c>
    </row>
    <row r="10316" spans="1:6" ht="28.8" hidden="1" x14ac:dyDescent="0.3">
      <c r="A10316" s="29">
        <v>20</v>
      </c>
      <c r="B10316" s="30" t="s">
        <v>37505</v>
      </c>
      <c r="C10316" s="29" t="s">
        <v>22718</v>
      </c>
      <c r="D10316" s="30" t="s">
        <v>39427</v>
      </c>
      <c r="E10316" s="29" t="s">
        <v>22738</v>
      </c>
      <c r="F10316" s="30" t="s">
        <v>39437</v>
      </c>
    </row>
    <row r="10317" spans="1:6" ht="28.8" hidden="1" x14ac:dyDescent="0.3">
      <c r="A10317" s="29">
        <v>20</v>
      </c>
      <c r="B10317" s="30" t="s">
        <v>37505</v>
      </c>
      <c r="C10317" s="29" t="s">
        <v>22740</v>
      </c>
      <c r="D10317" s="30" t="s">
        <v>39438</v>
      </c>
      <c r="E10317" s="29" t="s">
        <v>22742</v>
      </c>
      <c r="F10317" s="30" t="s">
        <v>39439</v>
      </c>
    </row>
    <row r="10318" spans="1:6" ht="28.8" hidden="1" x14ac:dyDescent="0.3">
      <c r="A10318" s="29">
        <v>20</v>
      </c>
      <c r="B10318" s="30" t="s">
        <v>37505</v>
      </c>
      <c r="C10318" s="29" t="s">
        <v>22740</v>
      </c>
      <c r="D10318" s="30" t="s">
        <v>39438</v>
      </c>
      <c r="E10318" s="29" t="s">
        <v>22744</v>
      </c>
      <c r="F10318" s="30" t="s">
        <v>39440</v>
      </c>
    </row>
    <row r="10319" spans="1:6" ht="43.2" hidden="1" x14ac:dyDescent="0.3">
      <c r="A10319" s="29">
        <v>20</v>
      </c>
      <c r="B10319" s="30" t="s">
        <v>37505</v>
      </c>
      <c r="C10319" s="29" t="s">
        <v>22740</v>
      </c>
      <c r="D10319" s="30" t="s">
        <v>39438</v>
      </c>
      <c r="E10319" s="29" t="s">
        <v>22746</v>
      </c>
      <c r="F10319" s="30" t="s">
        <v>39441</v>
      </c>
    </row>
    <row r="10320" spans="1:6" ht="28.8" hidden="1" x14ac:dyDescent="0.3">
      <c r="A10320" s="29">
        <v>20</v>
      </c>
      <c r="B10320" s="30" t="s">
        <v>37505</v>
      </c>
      <c r="C10320" s="29" t="s">
        <v>22740</v>
      </c>
      <c r="D10320" s="30" t="s">
        <v>39438</v>
      </c>
      <c r="E10320" s="29" t="s">
        <v>22748</v>
      </c>
      <c r="F10320" s="30" t="s">
        <v>39442</v>
      </c>
    </row>
    <row r="10321" spans="1:6" ht="28.8" hidden="1" x14ac:dyDescent="0.3">
      <c r="A10321" s="29">
        <v>20</v>
      </c>
      <c r="B10321" s="30" t="s">
        <v>37505</v>
      </c>
      <c r="C10321" s="29" t="s">
        <v>22740</v>
      </c>
      <c r="D10321" s="30" t="s">
        <v>39438</v>
      </c>
      <c r="E10321" s="29" t="s">
        <v>22750</v>
      </c>
      <c r="F10321" s="30" t="s">
        <v>39443</v>
      </c>
    </row>
    <row r="10322" spans="1:6" ht="28.8" hidden="1" x14ac:dyDescent="0.3">
      <c r="A10322" s="29">
        <v>20</v>
      </c>
      <c r="B10322" s="30" t="s">
        <v>37505</v>
      </c>
      <c r="C10322" s="29" t="s">
        <v>22740</v>
      </c>
      <c r="D10322" s="30" t="s">
        <v>39438</v>
      </c>
      <c r="E10322" s="29" t="s">
        <v>22752</v>
      </c>
      <c r="F10322" s="30" t="s">
        <v>39444</v>
      </c>
    </row>
    <row r="10323" spans="1:6" ht="28.8" hidden="1" x14ac:dyDescent="0.3">
      <c r="A10323" s="29">
        <v>20</v>
      </c>
      <c r="B10323" s="30" t="s">
        <v>37505</v>
      </c>
      <c r="C10323" s="29" t="s">
        <v>22740</v>
      </c>
      <c r="D10323" s="30" t="s">
        <v>39438</v>
      </c>
      <c r="E10323" s="29" t="s">
        <v>22754</v>
      </c>
      <c r="F10323" s="30" t="s">
        <v>39445</v>
      </c>
    </row>
    <row r="10324" spans="1:6" ht="28.8" hidden="1" x14ac:dyDescent="0.3">
      <c r="A10324" s="29">
        <v>20</v>
      </c>
      <c r="B10324" s="30" t="s">
        <v>37505</v>
      </c>
      <c r="C10324" s="29" t="s">
        <v>22740</v>
      </c>
      <c r="D10324" s="30" t="s">
        <v>39438</v>
      </c>
      <c r="E10324" s="29" t="s">
        <v>22756</v>
      </c>
      <c r="F10324" s="30" t="s">
        <v>39446</v>
      </c>
    </row>
    <row r="10325" spans="1:6" ht="28.8" hidden="1" x14ac:dyDescent="0.3">
      <c r="A10325" s="29">
        <v>20</v>
      </c>
      <c r="B10325" s="30" t="s">
        <v>37505</v>
      </c>
      <c r="C10325" s="29" t="s">
        <v>22740</v>
      </c>
      <c r="D10325" s="30" t="s">
        <v>39438</v>
      </c>
      <c r="E10325" s="29" t="s">
        <v>22758</v>
      </c>
      <c r="F10325" s="30" t="s">
        <v>39447</v>
      </c>
    </row>
    <row r="10326" spans="1:6" ht="28.8" hidden="1" x14ac:dyDescent="0.3">
      <c r="A10326" s="29">
        <v>20</v>
      </c>
      <c r="B10326" s="30" t="s">
        <v>37505</v>
      </c>
      <c r="C10326" s="29" t="s">
        <v>22740</v>
      </c>
      <c r="D10326" s="30" t="s">
        <v>39438</v>
      </c>
      <c r="E10326" s="29" t="s">
        <v>22760</v>
      </c>
      <c r="F10326" s="30" t="s">
        <v>39448</v>
      </c>
    </row>
    <row r="10327" spans="1:6" ht="28.8" hidden="1" x14ac:dyDescent="0.3">
      <c r="A10327" s="29">
        <v>20</v>
      </c>
      <c r="B10327" s="30" t="s">
        <v>37505</v>
      </c>
      <c r="C10327" s="29" t="s">
        <v>22762</v>
      </c>
      <c r="D10327" s="30" t="s">
        <v>39449</v>
      </c>
      <c r="E10327" s="29" t="s">
        <v>22764</v>
      </c>
      <c r="F10327" s="30" t="s">
        <v>39450</v>
      </c>
    </row>
    <row r="10328" spans="1:6" ht="28.8" hidden="1" x14ac:dyDescent="0.3">
      <c r="A10328" s="29">
        <v>20</v>
      </c>
      <c r="B10328" s="30" t="s">
        <v>37505</v>
      </c>
      <c r="C10328" s="29" t="s">
        <v>22762</v>
      </c>
      <c r="D10328" s="30" t="s">
        <v>39449</v>
      </c>
      <c r="E10328" s="29" t="s">
        <v>22766</v>
      </c>
      <c r="F10328" s="30" t="s">
        <v>39451</v>
      </c>
    </row>
    <row r="10329" spans="1:6" ht="43.2" hidden="1" x14ac:dyDescent="0.3">
      <c r="A10329" s="29">
        <v>20</v>
      </c>
      <c r="B10329" s="30" t="s">
        <v>37505</v>
      </c>
      <c r="C10329" s="29" t="s">
        <v>22762</v>
      </c>
      <c r="D10329" s="30" t="s">
        <v>39449</v>
      </c>
      <c r="E10329" s="29" t="s">
        <v>22768</v>
      </c>
      <c r="F10329" s="30" t="s">
        <v>39452</v>
      </c>
    </row>
    <row r="10330" spans="1:6" ht="28.8" hidden="1" x14ac:dyDescent="0.3">
      <c r="A10330" s="29">
        <v>20</v>
      </c>
      <c r="B10330" s="30" t="s">
        <v>37505</v>
      </c>
      <c r="C10330" s="29" t="s">
        <v>22762</v>
      </c>
      <c r="D10330" s="30" t="s">
        <v>39449</v>
      </c>
      <c r="E10330" s="29" t="s">
        <v>22770</v>
      </c>
      <c r="F10330" s="30" t="s">
        <v>39453</v>
      </c>
    </row>
    <row r="10331" spans="1:6" ht="28.8" hidden="1" x14ac:dyDescent="0.3">
      <c r="A10331" s="29">
        <v>20</v>
      </c>
      <c r="B10331" s="30" t="s">
        <v>37505</v>
      </c>
      <c r="C10331" s="29" t="s">
        <v>22762</v>
      </c>
      <c r="D10331" s="30" t="s">
        <v>39449</v>
      </c>
      <c r="E10331" s="29" t="s">
        <v>22772</v>
      </c>
      <c r="F10331" s="30" t="s">
        <v>39454</v>
      </c>
    </row>
    <row r="10332" spans="1:6" ht="28.8" hidden="1" x14ac:dyDescent="0.3">
      <c r="A10332" s="29">
        <v>20</v>
      </c>
      <c r="B10332" s="30" t="s">
        <v>37505</v>
      </c>
      <c r="C10332" s="29" t="s">
        <v>22762</v>
      </c>
      <c r="D10332" s="30" t="s">
        <v>39449</v>
      </c>
      <c r="E10332" s="29" t="s">
        <v>22774</v>
      </c>
      <c r="F10332" s="30" t="s">
        <v>39455</v>
      </c>
    </row>
    <row r="10333" spans="1:6" ht="28.8" hidden="1" x14ac:dyDescent="0.3">
      <c r="A10333" s="29">
        <v>20</v>
      </c>
      <c r="B10333" s="30" t="s">
        <v>37505</v>
      </c>
      <c r="C10333" s="29" t="s">
        <v>22762</v>
      </c>
      <c r="D10333" s="30" t="s">
        <v>39449</v>
      </c>
      <c r="E10333" s="29" t="s">
        <v>22776</v>
      </c>
      <c r="F10333" s="30" t="s">
        <v>39456</v>
      </c>
    </row>
    <row r="10334" spans="1:6" ht="28.8" hidden="1" x14ac:dyDescent="0.3">
      <c r="A10334" s="29">
        <v>20</v>
      </c>
      <c r="B10334" s="30" t="s">
        <v>37505</v>
      </c>
      <c r="C10334" s="29" t="s">
        <v>22762</v>
      </c>
      <c r="D10334" s="30" t="s">
        <v>39449</v>
      </c>
      <c r="E10334" s="29" t="s">
        <v>22778</v>
      </c>
      <c r="F10334" s="30" t="s">
        <v>39457</v>
      </c>
    </row>
    <row r="10335" spans="1:6" ht="28.8" hidden="1" x14ac:dyDescent="0.3">
      <c r="A10335" s="29">
        <v>20</v>
      </c>
      <c r="B10335" s="30" t="s">
        <v>37505</v>
      </c>
      <c r="C10335" s="29" t="s">
        <v>22762</v>
      </c>
      <c r="D10335" s="30" t="s">
        <v>39449</v>
      </c>
      <c r="E10335" s="29" t="s">
        <v>22780</v>
      </c>
      <c r="F10335" s="30" t="s">
        <v>39458</v>
      </c>
    </row>
    <row r="10336" spans="1:6" ht="28.8" hidden="1" x14ac:dyDescent="0.3">
      <c r="A10336" s="29">
        <v>20</v>
      </c>
      <c r="B10336" s="30" t="s">
        <v>37505</v>
      </c>
      <c r="C10336" s="29" t="s">
        <v>22762</v>
      </c>
      <c r="D10336" s="30" t="s">
        <v>39449</v>
      </c>
      <c r="E10336" s="29" t="s">
        <v>22782</v>
      </c>
      <c r="F10336" s="30" t="s">
        <v>39459</v>
      </c>
    </row>
    <row r="10337" spans="1:6" ht="28.8" hidden="1" x14ac:dyDescent="0.3">
      <c r="A10337" s="29">
        <v>20</v>
      </c>
      <c r="B10337" s="30" t="s">
        <v>37505</v>
      </c>
      <c r="C10337" s="29" t="s">
        <v>22784</v>
      </c>
      <c r="D10337" s="30" t="s">
        <v>39460</v>
      </c>
      <c r="E10337" s="29" t="s">
        <v>22786</v>
      </c>
      <c r="F10337" s="30" t="s">
        <v>39461</v>
      </c>
    </row>
    <row r="10338" spans="1:6" ht="28.8" hidden="1" x14ac:dyDescent="0.3">
      <c r="A10338" s="29">
        <v>20</v>
      </c>
      <c r="B10338" s="30" t="s">
        <v>37505</v>
      </c>
      <c r="C10338" s="29" t="s">
        <v>22784</v>
      </c>
      <c r="D10338" s="30" t="s">
        <v>39460</v>
      </c>
      <c r="E10338" s="29" t="s">
        <v>22788</v>
      </c>
      <c r="F10338" s="30" t="s">
        <v>39462</v>
      </c>
    </row>
    <row r="10339" spans="1:6" ht="43.2" hidden="1" x14ac:dyDescent="0.3">
      <c r="A10339" s="29">
        <v>20</v>
      </c>
      <c r="B10339" s="30" t="s">
        <v>37505</v>
      </c>
      <c r="C10339" s="29" t="s">
        <v>22784</v>
      </c>
      <c r="D10339" s="30" t="s">
        <v>39460</v>
      </c>
      <c r="E10339" s="29" t="s">
        <v>22790</v>
      </c>
      <c r="F10339" s="30" t="s">
        <v>39463</v>
      </c>
    </row>
    <row r="10340" spans="1:6" ht="28.8" hidden="1" x14ac:dyDescent="0.3">
      <c r="A10340" s="29">
        <v>20</v>
      </c>
      <c r="B10340" s="30" t="s">
        <v>37505</v>
      </c>
      <c r="C10340" s="29" t="s">
        <v>22784</v>
      </c>
      <c r="D10340" s="30" t="s">
        <v>39460</v>
      </c>
      <c r="E10340" s="29" t="s">
        <v>22792</v>
      </c>
      <c r="F10340" s="30" t="s">
        <v>39464</v>
      </c>
    </row>
    <row r="10341" spans="1:6" ht="28.8" hidden="1" x14ac:dyDescent="0.3">
      <c r="A10341" s="29">
        <v>20</v>
      </c>
      <c r="B10341" s="30" t="s">
        <v>37505</v>
      </c>
      <c r="C10341" s="29" t="s">
        <v>22784</v>
      </c>
      <c r="D10341" s="30" t="s">
        <v>39460</v>
      </c>
      <c r="E10341" s="29" t="s">
        <v>22794</v>
      </c>
      <c r="F10341" s="30" t="s">
        <v>39465</v>
      </c>
    </row>
    <row r="10342" spans="1:6" ht="28.8" hidden="1" x14ac:dyDescent="0.3">
      <c r="A10342" s="29">
        <v>20</v>
      </c>
      <c r="B10342" s="30" t="s">
        <v>37505</v>
      </c>
      <c r="C10342" s="29" t="s">
        <v>22784</v>
      </c>
      <c r="D10342" s="30" t="s">
        <v>39460</v>
      </c>
      <c r="E10342" s="29" t="s">
        <v>22796</v>
      </c>
      <c r="F10342" s="30" t="s">
        <v>39466</v>
      </c>
    </row>
    <row r="10343" spans="1:6" ht="28.8" hidden="1" x14ac:dyDescent="0.3">
      <c r="A10343" s="29">
        <v>20</v>
      </c>
      <c r="B10343" s="30" t="s">
        <v>37505</v>
      </c>
      <c r="C10343" s="29" t="s">
        <v>22784</v>
      </c>
      <c r="D10343" s="30" t="s">
        <v>39460</v>
      </c>
      <c r="E10343" s="29" t="s">
        <v>22798</v>
      </c>
      <c r="F10343" s="30" t="s">
        <v>39467</v>
      </c>
    </row>
    <row r="10344" spans="1:6" ht="28.8" hidden="1" x14ac:dyDescent="0.3">
      <c r="A10344" s="29">
        <v>20</v>
      </c>
      <c r="B10344" s="30" t="s">
        <v>37505</v>
      </c>
      <c r="C10344" s="29" t="s">
        <v>22784</v>
      </c>
      <c r="D10344" s="30" t="s">
        <v>39460</v>
      </c>
      <c r="E10344" s="29" t="s">
        <v>22800</v>
      </c>
      <c r="F10344" s="30" t="s">
        <v>39468</v>
      </c>
    </row>
    <row r="10345" spans="1:6" ht="28.8" hidden="1" x14ac:dyDescent="0.3">
      <c r="A10345" s="29">
        <v>20</v>
      </c>
      <c r="B10345" s="30" t="s">
        <v>37505</v>
      </c>
      <c r="C10345" s="29" t="s">
        <v>22784</v>
      </c>
      <c r="D10345" s="30" t="s">
        <v>39460</v>
      </c>
      <c r="E10345" s="29" t="s">
        <v>22802</v>
      </c>
      <c r="F10345" s="30" t="s">
        <v>39469</v>
      </c>
    </row>
    <row r="10346" spans="1:6" ht="28.8" hidden="1" x14ac:dyDescent="0.3">
      <c r="A10346" s="29">
        <v>20</v>
      </c>
      <c r="B10346" s="30" t="s">
        <v>37505</v>
      </c>
      <c r="C10346" s="29" t="s">
        <v>22784</v>
      </c>
      <c r="D10346" s="30" t="s">
        <v>39460</v>
      </c>
      <c r="E10346" s="29" t="s">
        <v>22804</v>
      </c>
      <c r="F10346" s="30" t="s">
        <v>39470</v>
      </c>
    </row>
    <row r="10347" spans="1:6" ht="28.8" hidden="1" x14ac:dyDescent="0.3">
      <c r="A10347" s="29">
        <v>20</v>
      </c>
      <c r="B10347" s="30" t="s">
        <v>37505</v>
      </c>
      <c r="C10347" s="29" t="s">
        <v>22806</v>
      </c>
      <c r="D10347" s="30" t="s">
        <v>39471</v>
      </c>
      <c r="E10347" s="29" t="s">
        <v>22808</v>
      </c>
      <c r="F10347" s="30" t="s">
        <v>39472</v>
      </c>
    </row>
    <row r="10348" spans="1:6" ht="28.8" hidden="1" x14ac:dyDescent="0.3">
      <c r="A10348" s="29">
        <v>20</v>
      </c>
      <c r="B10348" s="30" t="s">
        <v>37505</v>
      </c>
      <c r="C10348" s="29" t="s">
        <v>22806</v>
      </c>
      <c r="D10348" s="30" t="s">
        <v>39471</v>
      </c>
      <c r="E10348" s="29" t="s">
        <v>22810</v>
      </c>
      <c r="F10348" s="30" t="s">
        <v>39473</v>
      </c>
    </row>
    <row r="10349" spans="1:6" ht="28.8" hidden="1" x14ac:dyDescent="0.3">
      <c r="A10349" s="29">
        <v>20</v>
      </c>
      <c r="B10349" s="30" t="s">
        <v>37505</v>
      </c>
      <c r="C10349" s="29" t="s">
        <v>22806</v>
      </c>
      <c r="D10349" s="30" t="s">
        <v>39471</v>
      </c>
      <c r="E10349" s="29" t="s">
        <v>22812</v>
      </c>
      <c r="F10349" s="30" t="s">
        <v>39474</v>
      </c>
    </row>
    <row r="10350" spans="1:6" ht="28.8" hidden="1" x14ac:dyDescent="0.3">
      <c r="A10350" s="29">
        <v>20</v>
      </c>
      <c r="B10350" s="30" t="s">
        <v>37505</v>
      </c>
      <c r="C10350" s="29" t="s">
        <v>22806</v>
      </c>
      <c r="D10350" s="30" t="s">
        <v>39471</v>
      </c>
      <c r="E10350" s="29" t="s">
        <v>22814</v>
      </c>
      <c r="F10350" s="30" t="s">
        <v>39475</v>
      </c>
    </row>
    <row r="10351" spans="1:6" ht="28.8" hidden="1" x14ac:dyDescent="0.3">
      <c r="A10351" s="29">
        <v>20</v>
      </c>
      <c r="B10351" s="30" t="s">
        <v>37505</v>
      </c>
      <c r="C10351" s="29" t="s">
        <v>22806</v>
      </c>
      <c r="D10351" s="30" t="s">
        <v>39471</v>
      </c>
      <c r="E10351" s="29" t="s">
        <v>22816</v>
      </c>
      <c r="F10351" s="30" t="s">
        <v>39476</v>
      </c>
    </row>
    <row r="10352" spans="1:6" ht="28.8" hidden="1" x14ac:dyDescent="0.3">
      <c r="A10352" s="29">
        <v>20</v>
      </c>
      <c r="B10352" s="30" t="s">
        <v>37505</v>
      </c>
      <c r="C10352" s="29" t="s">
        <v>22806</v>
      </c>
      <c r="D10352" s="30" t="s">
        <v>39471</v>
      </c>
      <c r="E10352" s="29" t="s">
        <v>22818</v>
      </c>
      <c r="F10352" s="30" t="s">
        <v>39477</v>
      </c>
    </row>
    <row r="10353" spans="1:6" ht="28.8" hidden="1" x14ac:dyDescent="0.3">
      <c r="A10353" s="29">
        <v>20</v>
      </c>
      <c r="B10353" s="30" t="s">
        <v>37505</v>
      </c>
      <c r="C10353" s="29" t="s">
        <v>22806</v>
      </c>
      <c r="D10353" s="30" t="s">
        <v>39471</v>
      </c>
      <c r="E10353" s="29" t="s">
        <v>22820</v>
      </c>
      <c r="F10353" s="30" t="s">
        <v>39478</v>
      </c>
    </row>
    <row r="10354" spans="1:6" ht="28.8" hidden="1" x14ac:dyDescent="0.3">
      <c r="A10354" s="29">
        <v>20</v>
      </c>
      <c r="B10354" s="30" t="s">
        <v>37505</v>
      </c>
      <c r="C10354" s="29" t="s">
        <v>22806</v>
      </c>
      <c r="D10354" s="30" t="s">
        <v>39471</v>
      </c>
      <c r="E10354" s="29" t="s">
        <v>22822</v>
      </c>
      <c r="F10354" s="30" t="s">
        <v>39479</v>
      </c>
    </row>
    <row r="10355" spans="1:6" ht="28.8" hidden="1" x14ac:dyDescent="0.3">
      <c r="A10355" s="29">
        <v>20</v>
      </c>
      <c r="B10355" s="30" t="s">
        <v>37505</v>
      </c>
      <c r="C10355" s="29" t="s">
        <v>22806</v>
      </c>
      <c r="D10355" s="30" t="s">
        <v>39471</v>
      </c>
      <c r="E10355" s="29" t="s">
        <v>22824</v>
      </c>
      <c r="F10355" s="30" t="s">
        <v>39480</v>
      </c>
    </row>
    <row r="10356" spans="1:6" ht="28.8" hidden="1" x14ac:dyDescent="0.3">
      <c r="A10356" s="29">
        <v>20</v>
      </c>
      <c r="B10356" s="30" t="s">
        <v>37505</v>
      </c>
      <c r="C10356" s="29" t="s">
        <v>22806</v>
      </c>
      <c r="D10356" s="30" t="s">
        <v>39471</v>
      </c>
      <c r="E10356" s="29" t="s">
        <v>22826</v>
      </c>
      <c r="F10356" s="30" t="s">
        <v>39481</v>
      </c>
    </row>
    <row r="10357" spans="1:6" ht="28.8" hidden="1" x14ac:dyDescent="0.3">
      <c r="A10357" s="29">
        <v>20</v>
      </c>
      <c r="B10357" s="30" t="s">
        <v>37505</v>
      </c>
      <c r="C10357" s="29" t="s">
        <v>22828</v>
      </c>
      <c r="D10357" s="30" t="s">
        <v>39482</v>
      </c>
      <c r="E10357" s="29" t="s">
        <v>22830</v>
      </c>
      <c r="F10357" s="30" t="s">
        <v>39483</v>
      </c>
    </row>
    <row r="10358" spans="1:6" ht="28.8" hidden="1" x14ac:dyDescent="0.3">
      <c r="A10358" s="29">
        <v>20</v>
      </c>
      <c r="B10358" s="30" t="s">
        <v>37505</v>
      </c>
      <c r="C10358" s="29" t="s">
        <v>22828</v>
      </c>
      <c r="D10358" s="30" t="s">
        <v>39482</v>
      </c>
      <c r="E10358" s="29" t="s">
        <v>22832</v>
      </c>
      <c r="F10358" s="30" t="s">
        <v>39484</v>
      </c>
    </row>
    <row r="10359" spans="1:6" ht="28.8" hidden="1" x14ac:dyDescent="0.3">
      <c r="A10359" s="29">
        <v>20</v>
      </c>
      <c r="B10359" s="30" t="s">
        <v>37505</v>
      </c>
      <c r="C10359" s="29" t="s">
        <v>22828</v>
      </c>
      <c r="D10359" s="30" t="s">
        <v>39482</v>
      </c>
      <c r="E10359" s="29" t="s">
        <v>22834</v>
      </c>
      <c r="F10359" s="30" t="s">
        <v>39485</v>
      </c>
    </row>
    <row r="10360" spans="1:6" ht="28.8" hidden="1" x14ac:dyDescent="0.3">
      <c r="A10360" s="29">
        <v>20</v>
      </c>
      <c r="B10360" s="30" t="s">
        <v>37505</v>
      </c>
      <c r="C10360" s="29" t="s">
        <v>22828</v>
      </c>
      <c r="D10360" s="30" t="s">
        <v>39482</v>
      </c>
      <c r="E10360" s="29" t="s">
        <v>22836</v>
      </c>
      <c r="F10360" s="30" t="s">
        <v>39486</v>
      </c>
    </row>
    <row r="10361" spans="1:6" ht="28.8" hidden="1" x14ac:dyDescent="0.3">
      <c r="A10361" s="29">
        <v>20</v>
      </c>
      <c r="B10361" s="30" t="s">
        <v>37505</v>
      </c>
      <c r="C10361" s="29" t="s">
        <v>22828</v>
      </c>
      <c r="D10361" s="30" t="s">
        <v>39482</v>
      </c>
      <c r="E10361" s="29" t="s">
        <v>22838</v>
      </c>
      <c r="F10361" s="30" t="s">
        <v>39487</v>
      </c>
    </row>
    <row r="10362" spans="1:6" ht="28.8" hidden="1" x14ac:dyDescent="0.3">
      <c r="A10362" s="29">
        <v>20</v>
      </c>
      <c r="B10362" s="30" t="s">
        <v>37505</v>
      </c>
      <c r="C10362" s="29" t="s">
        <v>22828</v>
      </c>
      <c r="D10362" s="30" t="s">
        <v>39482</v>
      </c>
      <c r="E10362" s="29" t="s">
        <v>22840</v>
      </c>
      <c r="F10362" s="30" t="s">
        <v>39488</v>
      </c>
    </row>
    <row r="10363" spans="1:6" ht="28.8" hidden="1" x14ac:dyDescent="0.3">
      <c r="A10363" s="29">
        <v>20</v>
      </c>
      <c r="B10363" s="30" t="s">
        <v>37505</v>
      </c>
      <c r="C10363" s="29" t="s">
        <v>22828</v>
      </c>
      <c r="D10363" s="30" t="s">
        <v>39482</v>
      </c>
      <c r="E10363" s="29" t="s">
        <v>22842</v>
      </c>
      <c r="F10363" s="30" t="s">
        <v>39489</v>
      </c>
    </row>
    <row r="10364" spans="1:6" ht="28.8" hidden="1" x14ac:dyDescent="0.3">
      <c r="A10364" s="29">
        <v>20</v>
      </c>
      <c r="B10364" s="30" t="s">
        <v>37505</v>
      </c>
      <c r="C10364" s="29" t="s">
        <v>22828</v>
      </c>
      <c r="D10364" s="30" t="s">
        <v>39482</v>
      </c>
      <c r="E10364" s="29" t="s">
        <v>22844</v>
      </c>
      <c r="F10364" s="30" t="s">
        <v>39490</v>
      </c>
    </row>
    <row r="10365" spans="1:6" ht="28.8" hidden="1" x14ac:dyDescent="0.3">
      <c r="A10365" s="29">
        <v>20</v>
      </c>
      <c r="B10365" s="30" t="s">
        <v>37505</v>
      </c>
      <c r="C10365" s="29" t="s">
        <v>22828</v>
      </c>
      <c r="D10365" s="30" t="s">
        <v>39482</v>
      </c>
      <c r="E10365" s="29" t="s">
        <v>22846</v>
      </c>
      <c r="F10365" s="30" t="s">
        <v>39491</v>
      </c>
    </row>
    <row r="10366" spans="1:6" ht="28.8" hidden="1" x14ac:dyDescent="0.3">
      <c r="A10366" s="29">
        <v>20</v>
      </c>
      <c r="B10366" s="30" t="s">
        <v>37505</v>
      </c>
      <c r="C10366" s="29" t="s">
        <v>22828</v>
      </c>
      <c r="D10366" s="30" t="s">
        <v>39482</v>
      </c>
      <c r="E10366" s="29" t="s">
        <v>22848</v>
      </c>
      <c r="F10366" s="30" t="s">
        <v>39492</v>
      </c>
    </row>
    <row r="10367" spans="1:6" ht="28.8" hidden="1" x14ac:dyDescent="0.3">
      <c r="A10367" s="29">
        <v>20</v>
      </c>
      <c r="B10367" s="30" t="s">
        <v>37505</v>
      </c>
      <c r="C10367" s="29" t="s">
        <v>22850</v>
      </c>
      <c r="D10367" s="30" t="s">
        <v>39493</v>
      </c>
      <c r="E10367" s="29" t="s">
        <v>22852</v>
      </c>
      <c r="F10367" s="30" t="s">
        <v>39494</v>
      </c>
    </row>
    <row r="10368" spans="1:6" ht="28.8" hidden="1" x14ac:dyDescent="0.3">
      <c r="A10368" s="29">
        <v>20</v>
      </c>
      <c r="B10368" s="30" t="s">
        <v>37505</v>
      </c>
      <c r="C10368" s="29" t="s">
        <v>22850</v>
      </c>
      <c r="D10368" s="30" t="s">
        <v>39493</v>
      </c>
      <c r="E10368" s="29" t="s">
        <v>22854</v>
      </c>
      <c r="F10368" s="30" t="s">
        <v>39495</v>
      </c>
    </row>
    <row r="10369" spans="1:6" ht="43.2" hidden="1" x14ac:dyDescent="0.3">
      <c r="A10369" s="29">
        <v>20</v>
      </c>
      <c r="B10369" s="30" t="s">
        <v>37505</v>
      </c>
      <c r="C10369" s="29" t="s">
        <v>22850</v>
      </c>
      <c r="D10369" s="30" t="s">
        <v>39493</v>
      </c>
      <c r="E10369" s="29" t="s">
        <v>22856</v>
      </c>
      <c r="F10369" s="30" t="s">
        <v>39496</v>
      </c>
    </row>
    <row r="10370" spans="1:6" ht="28.8" hidden="1" x14ac:dyDescent="0.3">
      <c r="A10370" s="29">
        <v>20</v>
      </c>
      <c r="B10370" s="30" t="s">
        <v>37505</v>
      </c>
      <c r="C10370" s="29" t="s">
        <v>22850</v>
      </c>
      <c r="D10370" s="30" t="s">
        <v>39493</v>
      </c>
      <c r="E10370" s="29" t="s">
        <v>22858</v>
      </c>
      <c r="F10370" s="30" t="s">
        <v>39497</v>
      </c>
    </row>
    <row r="10371" spans="1:6" ht="28.8" hidden="1" x14ac:dyDescent="0.3">
      <c r="A10371" s="29">
        <v>20</v>
      </c>
      <c r="B10371" s="30" t="s">
        <v>37505</v>
      </c>
      <c r="C10371" s="29" t="s">
        <v>22850</v>
      </c>
      <c r="D10371" s="30" t="s">
        <v>39493</v>
      </c>
      <c r="E10371" s="29" t="s">
        <v>22860</v>
      </c>
      <c r="F10371" s="30" t="s">
        <v>39498</v>
      </c>
    </row>
    <row r="10372" spans="1:6" ht="28.8" hidden="1" x14ac:dyDescent="0.3">
      <c r="A10372" s="29">
        <v>20</v>
      </c>
      <c r="B10372" s="30" t="s">
        <v>37505</v>
      </c>
      <c r="C10372" s="29" t="s">
        <v>22850</v>
      </c>
      <c r="D10372" s="30" t="s">
        <v>39493</v>
      </c>
      <c r="E10372" s="29" t="s">
        <v>22862</v>
      </c>
      <c r="F10372" s="30" t="s">
        <v>39499</v>
      </c>
    </row>
    <row r="10373" spans="1:6" ht="28.8" hidden="1" x14ac:dyDescent="0.3">
      <c r="A10373" s="29">
        <v>20</v>
      </c>
      <c r="B10373" s="30" t="s">
        <v>37505</v>
      </c>
      <c r="C10373" s="29" t="s">
        <v>22850</v>
      </c>
      <c r="D10373" s="30" t="s">
        <v>39493</v>
      </c>
      <c r="E10373" s="29" t="s">
        <v>22864</v>
      </c>
      <c r="F10373" s="30" t="s">
        <v>39500</v>
      </c>
    </row>
    <row r="10374" spans="1:6" ht="28.8" hidden="1" x14ac:dyDescent="0.3">
      <c r="A10374" s="29">
        <v>20</v>
      </c>
      <c r="B10374" s="30" t="s">
        <v>37505</v>
      </c>
      <c r="C10374" s="29" t="s">
        <v>22850</v>
      </c>
      <c r="D10374" s="30" t="s">
        <v>39493</v>
      </c>
      <c r="E10374" s="29" t="s">
        <v>22866</v>
      </c>
      <c r="F10374" s="30" t="s">
        <v>39501</v>
      </c>
    </row>
    <row r="10375" spans="1:6" ht="28.8" hidden="1" x14ac:dyDescent="0.3">
      <c r="A10375" s="29">
        <v>20</v>
      </c>
      <c r="B10375" s="30" t="s">
        <v>37505</v>
      </c>
      <c r="C10375" s="29" t="s">
        <v>22850</v>
      </c>
      <c r="D10375" s="30" t="s">
        <v>39493</v>
      </c>
      <c r="E10375" s="29" t="s">
        <v>22868</v>
      </c>
      <c r="F10375" s="30" t="s">
        <v>39502</v>
      </c>
    </row>
    <row r="10376" spans="1:6" ht="28.8" hidden="1" x14ac:dyDescent="0.3">
      <c r="A10376" s="29">
        <v>20</v>
      </c>
      <c r="B10376" s="30" t="s">
        <v>37505</v>
      </c>
      <c r="C10376" s="29" t="s">
        <v>22850</v>
      </c>
      <c r="D10376" s="30" t="s">
        <v>39493</v>
      </c>
      <c r="E10376" s="29" t="s">
        <v>22870</v>
      </c>
      <c r="F10376" s="30" t="s">
        <v>39503</v>
      </c>
    </row>
    <row r="10377" spans="1:6" ht="28.8" hidden="1" x14ac:dyDescent="0.3">
      <c r="A10377" s="29">
        <v>20</v>
      </c>
      <c r="B10377" s="30" t="s">
        <v>37505</v>
      </c>
      <c r="C10377" s="29" t="s">
        <v>22872</v>
      </c>
      <c r="D10377" s="30" t="s">
        <v>39504</v>
      </c>
      <c r="E10377" s="29" t="s">
        <v>22874</v>
      </c>
      <c r="F10377" s="30" t="s">
        <v>39505</v>
      </c>
    </row>
    <row r="10378" spans="1:6" ht="28.8" hidden="1" x14ac:dyDescent="0.3">
      <c r="A10378" s="29">
        <v>20</v>
      </c>
      <c r="B10378" s="30" t="s">
        <v>37505</v>
      </c>
      <c r="C10378" s="29" t="s">
        <v>22872</v>
      </c>
      <c r="D10378" s="30" t="s">
        <v>39504</v>
      </c>
      <c r="E10378" s="29" t="s">
        <v>22876</v>
      </c>
      <c r="F10378" s="30" t="s">
        <v>39506</v>
      </c>
    </row>
    <row r="10379" spans="1:6" ht="28.8" hidden="1" x14ac:dyDescent="0.3">
      <c r="A10379" s="29">
        <v>20</v>
      </c>
      <c r="B10379" s="30" t="s">
        <v>37505</v>
      </c>
      <c r="C10379" s="29" t="s">
        <v>22872</v>
      </c>
      <c r="D10379" s="30" t="s">
        <v>39504</v>
      </c>
      <c r="E10379" s="29" t="s">
        <v>22878</v>
      </c>
      <c r="F10379" s="30" t="s">
        <v>39507</v>
      </c>
    </row>
    <row r="10380" spans="1:6" ht="28.8" hidden="1" x14ac:dyDescent="0.3">
      <c r="A10380" s="29">
        <v>20</v>
      </c>
      <c r="B10380" s="30" t="s">
        <v>37505</v>
      </c>
      <c r="C10380" s="29" t="s">
        <v>22872</v>
      </c>
      <c r="D10380" s="30" t="s">
        <v>39504</v>
      </c>
      <c r="E10380" s="29" t="s">
        <v>22880</v>
      </c>
      <c r="F10380" s="30" t="s">
        <v>39508</v>
      </c>
    </row>
    <row r="10381" spans="1:6" ht="28.8" hidden="1" x14ac:dyDescent="0.3">
      <c r="A10381" s="29">
        <v>20</v>
      </c>
      <c r="B10381" s="30" t="s">
        <v>37505</v>
      </c>
      <c r="C10381" s="29" t="s">
        <v>22872</v>
      </c>
      <c r="D10381" s="30" t="s">
        <v>39504</v>
      </c>
      <c r="E10381" s="29" t="s">
        <v>22882</v>
      </c>
      <c r="F10381" s="30" t="s">
        <v>39509</v>
      </c>
    </row>
    <row r="10382" spans="1:6" ht="28.8" hidden="1" x14ac:dyDescent="0.3">
      <c r="A10382" s="29">
        <v>20</v>
      </c>
      <c r="B10382" s="30" t="s">
        <v>37505</v>
      </c>
      <c r="C10382" s="29" t="s">
        <v>22872</v>
      </c>
      <c r="D10382" s="30" t="s">
        <v>39504</v>
      </c>
      <c r="E10382" s="29" t="s">
        <v>22884</v>
      </c>
      <c r="F10382" s="30" t="s">
        <v>39510</v>
      </c>
    </row>
    <row r="10383" spans="1:6" ht="28.8" hidden="1" x14ac:dyDescent="0.3">
      <c r="A10383" s="29">
        <v>20</v>
      </c>
      <c r="B10383" s="30" t="s">
        <v>37505</v>
      </c>
      <c r="C10383" s="29" t="s">
        <v>22872</v>
      </c>
      <c r="D10383" s="30" t="s">
        <v>39504</v>
      </c>
      <c r="E10383" s="29" t="s">
        <v>22886</v>
      </c>
      <c r="F10383" s="30" t="s">
        <v>39511</v>
      </c>
    </row>
    <row r="10384" spans="1:6" ht="28.8" hidden="1" x14ac:dyDescent="0.3">
      <c r="A10384" s="29">
        <v>20</v>
      </c>
      <c r="B10384" s="30" t="s">
        <v>37505</v>
      </c>
      <c r="C10384" s="29" t="s">
        <v>22872</v>
      </c>
      <c r="D10384" s="30" t="s">
        <v>39504</v>
      </c>
      <c r="E10384" s="29" t="s">
        <v>22888</v>
      </c>
      <c r="F10384" s="30" t="s">
        <v>39512</v>
      </c>
    </row>
    <row r="10385" spans="1:6" ht="28.8" hidden="1" x14ac:dyDescent="0.3">
      <c r="A10385" s="29">
        <v>20</v>
      </c>
      <c r="B10385" s="30" t="s">
        <v>37505</v>
      </c>
      <c r="C10385" s="29" t="s">
        <v>22872</v>
      </c>
      <c r="D10385" s="30" t="s">
        <v>39504</v>
      </c>
      <c r="E10385" s="29" t="s">
        <v>22890</v>
      </c>
      <c r="F10385" s="30" t="s">
        <v>39513</v>
      </c>
    </row>
    <row r="10386" spans="1:6" ht="28.8" hidden="1" x14ac:dyDescent="0.3">
      <c r="A10386" s="29">
        <v>20</v>
      </c>
      <c r="B10386" s="30" t="s">
        <v>37505</v>
      </c>
      <c r="C10386" s="29" t="s">
        <v>22872</v>
      </c>
      <c r="D10386" s="30" t="s">
        <v>39504</v>
      </c>
      <c r="E10386" s="29" t="s">
        <v>22892</v>
      </c>
      <c r="F10386" s="30" t="s">
        <v>39514</v>
      </c>
    </row>
    <row r="10387" spans="1:6" ht="28.8" hidden="1" x14ac:dyDescent="0.3">
      <c r="A10387" s="29">
        <v>20</v>
      </c>
      <c r="B10387" s="30" t="s">
        <v>37505</v>
      </c>
      <c r="C10387" s="29" t="s">
        <v>22894</v>
      </c>
      <c r="D10387" s="30" t="s">
        <v>39515</v>
      </c>
      <c r="E10387" s="29" t="s">
        <v>22896</v>
      </c>
      <c r="F10387" s="30" t="s">
        <v>39516</v>
      </c>
    </row>
    <row r="10388" spans="1:6" ht="28.8" hidden="1" x14ac:dyDescent="0.3">
      <c r="A10388" s="29">
        <v>20</v>
      </c>
      <c r="B10388" s="30" t="s">
        <v>37505</v>
      </c>
      <c r="C10388" s="29" t="s">
        <v>22894</v>
      </c>
      <c r="D10388" s="30" t="s">
        <v>39515</v>
      </c>
      <c r="E10388" s="29" t="s">
        <v>22898</v>
      </c>
      <c r="F10388" s="30" t="s">
        <v>39517</v>
      </c>
    </row>
    <row r="10389" spans="1:6" ht="28.8" hidden="1" x14ac:dyDescent="0.3">
      <c r="A10389" s="29">
        <v>20</v>
      </c>
      <c r="B10389" s="30" t="s">
        <v>37505</v>
      </c>
      <c r="C10389" s="29" t="s">
        <v>22894</v>
      </c>
      <c r="D10389" s="30" t="s">
        <v>39515</v>
      </c>
      <c r="E10389" s="29" t="s">
        <v>22900</v>
      </c>
      <c r="F10389" s="30" t="s">
        <v>39518</v>
      </c>
    </row>
    <row r="10390" spans="1:6" ht="28.8" hidden="1" x14ac:dyDescent="0.3">
      <c r="A10390" s="29">
        <v>20</v>
      </c>
      <c r="B10390" s="30" t="s">
        <v>37505</v>
      </c>
      <c r="C10390" s="29" t="s">
        <v>22894</v>
      </c>
      <c r="D10390" s="30" t="s">
        <v>39515</v>
      </c>
      <c r="E10390" s="29" t="s">
        <v>22902</v>
      </c>
      <c r="F10390" s="30" t="s">
        <v>39519</v>
      </c>
    </row>
    <row r="10391" spans="1:6" ht="28.8" hidden="1" x14ac:dyDescent="0.3">
      <c r="A10391" s="29">
        <v>20</v>
      </c>
      <c r="B10391" s="30" t="s">
        <v>37505</v>
      </c>
      <c r="C10391" s="29" t="s">
        <v>22894</v>
      </c>
      <c r="D10391" s="30" t="s">
        <v>39515</v>
      </c>
      <c r="E10391" s="29" t="s">
        <v>22904</v>
      </c>
      <c r="F10391" s="30" t="s">
        <v>39520</v>
      </c>
    </row>
    <row r="10392" spans="1:6" ht="28.8" hidden="1" x14ac:dyDescent="0.3">
      <c r="A10392" s="29">
        <v>20</v>
      </c>
      <c r="B10392" s="30" t="s">
        <v>37505</v>
      </c>
      <c r="C10392" s="29" t="s">
        <v>22894</v>
      </c>
      <c r="D10392" s="30" t="s">
        <v>39515</v>
      </c>
      <c r="E10392" s="29" t="s">
        <v>22906</v>
      </c>
      <c r="F10392" s="30" t="s">
        <v>39521</v>
      </c>
    </row>
    <row r="10393" spans="1:6" ht="28.8" hidden="1" x14ac:dyDescent="0.3">
      <c r="A10393" s="29">
        <v>20</v>
      </c>
      <c r="B10393" s="30" t="s">
        <v>37505</v>
      </c>
      <c r="C10393" s="29" t="s">
        <v>22894</v>
      </c>
      <c r="D10393" s="30" t="s">
        <v>39515</v>
      </c>
      <c r="E10393" s="29" t="s">
        <v>22908</v>
      </c>
      <c r="F10393" s="30" t="s">
        <v>39522</v>
      </c>
    </row>
    <row r="10394" spans="1:6" ht="28.8" hidden="1" x14ac:dyDescent="0.3">
      <c r="A10394" s="29">
        <v>20</v>
      </c>
      <c r="B10394" s="30" t="s">
        <v>37505</v>
      </c>
      <c r="C10394" s="29" t="s">
        <v>22894</v>
      </c>
      <c r="D10394" s="30" t="s">
        <v>39515</v>
      </c>
      <c r="E10394" s="29" t="s">
        <v>22910</v>
      </c>
      <c r="F10394" s="30" t="s">
        <v>39523</v>
      </c>
    </row>
    <row r="10395" spans="1:6" ht="28.8" hidden="1" x14ac:dyDescent="0.3">
      <c r="A10395" s="29">
        <v>20</v>
      </c>
      <c r="B10395" s="30" t="s">
        <v>37505</v>
      </c>
      <c r="C10395" s="29" t="s">
        <v>22894</v>
      </c>
      <c r="D10395" s="30" t="s">
        <v>39515</v>
      </c>
      <c r="E10395" s="29" t="s">
        <v>22912</v>
      </c>
      <c r="F10395" s="30" t="s">
        <v>39524</v>
      </c>
    </row>
    <row r="10396" spans="1:6" ht="28.8" hidden="1" x14ac:dyDescent="0.3">
      <c r="A10396" s="29">
        <v>20</v>
      </c>
      <c r="B10396" s="30" t="s">
        <v>37505</v>
      </c>
      <c r="C10396" s="29" t="s">
        <v>22894</v>
      </c>
      <c r="D10396" s="30" t="s">
        <v>39515</v>
      </c>
      <c r="E10396" s="29" t="s">
        <v>22914</v>
      </c>
      <c r="F10396" s="30" t="s">
        <v>39525</v>
      </c>
    </row>
    <row r="10397" spans="1:6" ht="28.8" hidden="1" x14ac:dyDescent="0.3">
      <c r="A10397" s="29">
        <v>20</v>
      </c>
      <c r="B10397" s="30" t="s">
        <v>37505</v>
      </c>
      <c r="C10397" s="29" t="s">
        <v>22916</v>
      </c>
      <c r="D10397" s="30" t="s">
        <v>39526</v>
      </c>
      <c r="E10397" s="29" t="s">
        <v>22918</v>
      </c>
      <c r="F10397" s="30" t="s">
        <v>39527</v>
      </c>
    </row>
    <row r="10398" spans="1:6" ht="28.8" hidden="1" x14ac:dyDescent="0.3">
      <c r="A10398" s="29">
        <v>20</v>
      </c>
      <c r="B10398" s="30" t="s">
        <v>37505</v>
      </c>
      <c r="C10398" s="29" t="s">
        <v>22916</v>
      </c>
      <c r="D10398" s="30" t="s">
        <v>39528</v>
      </c>
      <c r="E10398" s="29" t="s">
        <v>22920</v>
      </c>
      <c r="F10398" s="30" t="s">
        <v>39529</v>
      </c>
    </row>
    <row r="10399" spans="1:6" ht="43.2" hidden="1" x14ac:dyDescent="0.3">
      <c r="A10399" s="29">
        <v>20</v>
      </c>
      <c r="B10399" s="30" t="s">
        <v>37505</v>
      </c>
      <c r="C10399" s="29" t="s">
        <v>22916</v>
      </c>
      <c r="D10399" s="30" t="s">
        <v>39528</v>
      </c>
      <c r="E10399" s="29" t="s">
        <v>22922</v>
      </c>
      <c r="F10399" s="30" t="s">
        <v>39530</v>
      </c>
    </row>
    <row r="10400" spans="1:6" ht="28.8" hidden="1" x14ac:dyDescent="0.3">
      <c r="A10400" s="29">
        <v>20</v>
      </c>
      <c r="B10400" s="30" t="s">
        <v>37505</v>
      </c>
      <c r="C10400" s="29" t="s">
        <v>22916</v>
      </c>
      <c r="D10400" s="30" t="s">
        <v>39528</v>
      </c>
      <c r="E10400" s="29" t="s">
        <v>22924</v>
      </c>
      <c r="F10400" s="30" t="s">
        <v>39531</v>
      </c>
    </row>
    <row r="10401" spans="1:6" ht="28.8" hidden="1" x14ac:dyDescent="0.3">
      <c r="A10401" s="29">
        <v>20</v>
      </c>
      <c r="B10401" s="30" t="s">
        <v>37505</v>
      </c>
      <c r="C10401" s="29" t="s">
        <v>22916</v>
      </c>
      <c r="D10401" s="30" t="s">
        <v>39528</v>
      </c>
      <c r="E10401" s="29" t="s">
        <v>22926</v>
      </c>
      <c r="F10401" s="30" t="s">
        <v>39532</v>
      </c>
    </row>
    <row r="10402" spans="1:6" ht="28.8" hidden="1" x14ac:dyDescent="0.3">
      <c r="A10402" s="29">
        <v>20</v>
      </c>
      <c r="B10402" s="30" t="s">
        <v>37505</v>
      </c>
      <c r="C10402" s="29" t="s">
        <v>22916</v>
      </c>
      <c r="D10402" s="30" t="s">
        <v>39528</v>
      </c>
      <c r="E10402" s="29" t="s">
        <v>22928</v>
      </c>
      <c r="F10402" s="30" t="s">
        <v>39533</v>
      </c>
    </row>
    <row r="10403" spans="1:6" ht="43.2" hidden="1" x14ac:dyDescent="0.3">
      <c r="A10403" s="29">
        <v>20</v>
      </c>
      <c r="B10403" s="30" t="s">
        <v>37505</v>
      </c>
      <c r="C10403" s="29" t="s">
        <v>22916</v>
      </c>
      <c r="D10403" s="30" t="s">
        <v>39528</v>
      </c>
      <c r="E10403" s="29" t="s">
        <v>22930</v>
      </c>
      <c r="F10403" s="30" t="s">
        <v>39534</v>
      </c>
    </row>
    <row r="10404" spans="1:6" ht="28.8" hidden="1" x14ac:dyDescent="0.3">
      <c r="A10404" s="29">
        <v>20</v>
      </c>
      <c r="B10404" s="30" t="s">
        <v>37505</v>
      </c>
      <c r="C10404" s="29" t="s">
        <v>22916</v>
      </c>
      <c r="D10404" s="30" t="s">
        <v>39528</v>
      </c>
      <c r="E10404" s="29" t="s">
        <v>22932</v>
      </c>
      <c r="F10404" s="30" t="s">
        <v>39535</v>
      </c>
    </row>
    <row r="10405" spans="1:6" ht="28.8" hidden="1" x14ac:dyDescent="0.3">
      <c r="A10405" s="29">
        <v>20</v>
      </c>
      <c r="B10405" s="30" t="s">
        <v>37505</v>
      </c>
      <c r="C10405" s="29" t="s">
        <v>22916</v>
      </c>
      <c r="D10405" s="30" t="s">
        <v>39528</v>
      </c>
      <c r="E10405" s="29" t="s">
        <v>22934</v>
      </c>
      <c r="F10405" s="30" t="s">
        <v>39536</v>
      </c>
    </row>
    <row r="10406" spans="1:6" ht="28.8" hidden="1" x14ac:dyDescent="0.3">
      <c r="A10406" s="29">
        <v>20</v>
      </c>
      <c r="B10406" s="30" t="s">
        <v>37505</v>
      </c>
      <c r="C10406" s="29" t="s">
        <v>22916</v>
      </c>
      <c r="D10406" s="30" t="s">
        <v>39528</v>
      </c>
      <c r="E10406" s="29" t="s">
        <v>22936</v>
      </c>
      <c r="F10406" s="30" t="s">
        <v>39537</v>
      </c>
    </row>
    <row r="10407" spans="1:6" ht="28.8" hidden="1" x14ac:dyDescent="0.3">
      <c r="A10407" s="29">
        <v>20</v>
      </c>
      <c r="B10407" s="30" t="s">
        <v>37505</v>
      </c>
      <c r="C10407" s="29" t="s">
        <v>22938</v>
      </c>
      <c r="D10407" s="30" t="s">
        <v>39538</v>
      </c>
      <c r="E10407" s="29" t="s">
        <v>22940</v>
      </c>
      <c r="F10407" s="30" t="s">
        <v>39539</v>
      </c>
    </row>
    <row r="10408" spans="1:6" ht="28.8" hidden="1" x14ac:dyDescent="0.3">
      <c r="A10408" s="29">
        <v>20</v>
      </c>
      <c r="B10408" s="30" t="s">
        <v>37505</v>
      </c>
      <c r="C10408" s="29" t="s">
        <v>22938</v>
      </c>
      <c r="D10408" s="30" t="s">
        <v>39538</v>
      </c>
      <c r="E10408" s="29" t="s">
        <v>22942</v>
      </c>
      <c r="F10408" s="30" t="s">
        <v>39540</v>
      </c>
    </row>
    <row r="10409" spans="1:6" ht="43.2" hidden="1" x14ac:dyDescent="0.3">
      <c r="A10409" s="29">
        <v>20</v>
      </c>
      <c r="B10409" s="30" t="s">
        <v>37505</v>
      </c>
      <c r="C10409" s="29" t="s">
        <v>22938</v>
      </c>
      <c r="D10409" s="30" t="s">
        <v>39538</v>
      </c>
      <c r="E10409" s="29" t="s">
        <v>22944</v>
      </c>
      <c r="F10409" s="30" t="s">
        <v>39541</v>
      </c>
    </row>
    <row r="10410" spans="1:6" ht="28.8" hidden="1" x14ac:dyDescent="0.3">
      <c r="A10410" s="29">
        <v>20</v>
      </c>
      <c r="B10410" s="30" t="s">
        <v>37505</v>
      </c>
      <c r="C10410" s="29" t="s">
        <v>22938</v>
      </c>
      <c r="D10410" s="30" t="s">
        <v>39538</v>
      </c>
      <c r="E10410" s="29" t="s">
        <v>22946</v>
      </c>
      <c r="F10410" s="30" t="s">
        <v>39542</v>
      </c>
    </row>
    <row r="10411" spans="1:6" ht="28.8" hidden="1" x14ac:dyDescent="0.3">
      <c r="A10411" s="29">
        <v>20</v>
      </c>
      <c r="B10411" s="30" t="s">
        <v>37505</v>
      </c>
      <c r="C10411" s="29" t="s">
        <v>22938</v>
      </c>
      <c r="D10411" s="30" t="s">
        <v>39538</v>
      </c>
      <c r="E10411" s="29" t="s">
        <v>22948</v>
      </c>
      <c r="F10411" s="30" t="s">
        <v>39543</v>
      </c>
    </row>
    <row r="10412" spans="1:6" ht="28.8" hidden="1" x14ac:dyDescent="0.3">
      <c r="A10412" s="29">
        <v>20</v>
      </c>
      <c r="B10412" s="30" t="s">
        <v>37505</v>
      </c>
      <c r="C10412" s="29" t="s">
        <v>22938</v>
      </c>
      <c r="D10412" s="30" t="s">
        <v>39538</v>
      </c>
      <c r="E10412" s="29" t="s">
        <v>22950</v>
      </c>
      <c r="F10412" s="30" t="s">
        <v>39544</v>
      </c>
    </row>
    <row r="10413" spans="1:6" ht="28.8" hidden="1" x14ac:dyDescent="0.3">
      <c r="A10413" s="29">
        <v>20</v>
      </c>
      <c r="B10413" s="30" t="s">
        <v>37505</v>
      </c>
      <c r="C10413" s="29" t="s">
        <v>22938</v>
      </c>
      <c r="D10413" s="30" t="s">
        <v>39538</v>
      </c>
      <c r="E10413" s="29" t="s">
        <v>22952</v>
      </c>
      <c r="F10413" s="30" t="s">
        <v>39545</v>
      </c>
    </row>
    <row r="10414" spans="1:6" ht="28.8" hidden="1" x14ac:dyDescent="0.3">
      <c r="A10414" s="29">
        <v>20</v>
      </c>
      <c r="B10414" s="30" t="s">
        <v>37505</v>
      </c>
      <c r="C10414" s="29" t="s">
        <v>22938</v>
      </c>
      <c r="D10414" s="30" t="s">
        <v>39538</v>
      </c>
      <c r="E10414" s="29" t="s">
        <v>22954</v>
      </c>
      <c r="F10414" s="30" t="s">
        <v>39546</v>
      </c>
    </row>
    <row r="10415" spans="1:6" ht="28.8" hidden="1" x14ac:dyDescent="0.3">
      <c r="A10415" s="29">
        <v>20</v>
      </c>
      <c r="B10415" s="30" t="s">
        <v>37505</v>
      </c>
      <c r="C10415" s="29" t="s">
        <v>22938</v>
      </c>
      <c r="D10415" s="30" t="s">
        <v>39538</v>
      </c>
      <c r="E10415" s="29" t="s">
        <v>22956</v>
      </c>
      <c r="F10415" s="30" t="s">
        <v>39547</v>
      </c>
    </row>
    <row r="10416" spans="1:6" ht="28.8" hidden="1" x14ac:dyDescent="0.3">
      <c r="A10416" s="29">
        <v>20</v>
      </c>
      <c r="B10416" s="30" t="s">
        <v>37505</v>
      </c>
      <c r="C10416" s="29" t="s">
        <v>22938</v>
      </c>
      <c r="D10416" s="30" t="s">
        <v>39538</v>
      </c>
      <c r="E10416" s="29" t="s">
        <v>22958</v>
      </c>
      <c r="F10416" s="30" t="s">
        <v>39548</v>
      </c>
    </row>
    <row r="10417" spans="1:6" ht="28.8" hidden="1" x14ac:dyDescent="0.3">
      <c r="A10417" s="29">
        <v>20</v>
      </c>
      <c r="B10417" s="30" t="s">
        <v>37505</v>
      </c>
      <c r="C10417" s="29" t="s">
        <v>22960</v>
      </c>
      <c r="D10417" s="30" t="s">
        <v>39549</v>
      </c>
      <c r="E10417" s="29" t="s">
        <v>22962</v>
      </c>
      <c r="F10417" s="30" t="s">
        <v>39550</v>
      </c>
    </row>
    <row r="10418" spans="1:6" ht="28.8" hidden="1" x14ac:dyDescent="0.3">
      <c r="A10418" s="29">
        <v>20</v>
      </c>
      <c r="B10418" s="30" t="s">
        <v>37505</v>
      </c>
      <c r="C10418" s="29" t="s">
        <v>22960</v>
      </c>
      <c r="D10418" s="30" t="s">
        <v>39549</v>
      </c>
      <c r="E10418" s="29" t="s">
        <v>22964</v>
      </c>
      <c r="F10418" s="30" t="s">
        <v>39551</v>
      </c>
    </row>
    <row r="10419" spans="1:6" ht="28.8" hidden="1" x14ac:dyDescent="0.3">
      <c r="A10419" s="29">
        <v>20</v>
      </c>
      <c r="B10419" s="30" t="s">
        <v>37505</v>
      </c>
      <c r="C10419" s="29" t="s">
        <v>22960</v>
      </c>
      <c r="D10419" s="30" t="s">
        <v>39549</v>
      </c>
      <c r="E10419" s="29" t="s">
        <v>22966</v>
      </c>
      <c r="F10419" s="30" t="s">
        <v>39552</v>
      </c>
    </row>
    <row r="10420" spans="1:6" ht="28.8" hidden="1" x14ac:dyDescent="0.3">
      <c r="A10420" s="29">
        <v>20</v>
      </c>
      <c r="B10420" s="30" t="s">
        <v>37505</v>
      </c>
      <c r="C10420" s="29" t="s">
        <v>22960</v>
      </c>
      <c r="D10420" s="30" t="s">
        <v>39549</v>
      </c>
      <c r="E10420" s="29" t="s">
        <v>22968</v>
      </c>
      <c r="F10420" s="30" t="s">
        <v>39553</v>
      </c>
    </row>
    <row r="10421" spans="1:6" ht="28.8" hidden="1" x14ac:dyDescent="0.3">
      <c r="A10421" s="29">
        <v>20</v>
      </c>
      <c r="B10421" s="30" t="s">
        <v>37505</v>
      </c>
      <c r="C10421" s="29" t="s">
        <v>22960</v>
      </c>
      <c r="D10421" s="30" t="s">
        <v>39549</v>
      </c>
      <c r="E10421" s="29" t="s">
        <v>22970</v>
      </c>
      <c r="F10421" s="30" t="s">
        <v>39554</v>
      </c>
    </row>
    <row r="10422" spans="1:6" ht="28.8" hidden="1" x14ac:dyDescent="0.3">
      <c r="A10422" s="29">
        <v>20</v>
      </c>
      <c r="B10422" s="30" t="s">
        <v>37505</v>
      </c>
      <c r="C10422" s="29" t="s">
        <v>22960</v>
      </c>
      <c r="D10422" s="30" t="s">
        <v>39549</v>
      </c>
      <c r="E10422" s="29" t="s">
        <v>22972</v>
      </c>
      <c r="F10422" s="30" t="s">
        <v>39555</v>
      </c>
    </row>
    <row r="10423" spans="1:6" ht="28.8" hidden="1" x14ac:dyDescent="0.3">
      <c r="A10423" s="29">
        <v>20</v>
      </c>
      <c r="B10423" s="30" t="s">
        <v>37505</v>
      </c>
      <c r="C10423" s="29" t="s">
        <v>22960</v>
      </c>
      <c r="D10423" s="30" t="s">
        <v>39549</v>
      </c>
      <c r="E10423" s="29" t="s">
        <v>22974</v>
      </c>
      <c r="F10423" s="30" t="s">
        <v>39556</v>
      </c>
    </row>
    <row r="10424" spans="1:6" ht="28.8" hidden="1" x14ac:dyDescent="0.3">
      <c r="A10424" s="29">
        <v>20</v>
      </c>
      <c r="B10424" s="30" t="s">
        <v>37505</v>
      </c>
      <c r="C10424" s="29" t="s">
        <v>22960</v>
      </c>
      <c r="D10424" s="30" t="s">
        <v>39549</v>
      </c>
      <c r="E10424" s="29" t="s">
        <v>22976</v>
      </c>
      <c r="F10424" s="30" t="s">
        <v>39557</v>
      </c>
    </row>
    <row r="10425" spans="1:6" ht="28.8" hidden="1" x14ac:dyDescent="0.3">
      <c r="A10425" s="29">
        <v>20</v>
      </c>
      <c r="B10425" s="30" t="s">
        <v>37505</v>
      </c>
      <c r="C10425" s="29" t="s">
        <v>22960</v>
      </c>
      <c r="D10425" s="30" t="s">
        <v>39549</v>
      </c>
      <c r="E10425" s="29" t="s">
        <v>22978</v>
      </c>
      <c r="F10425" s="30" t="s">
        <v>39558</v>
      </c>
    </row>
    <row r="10426" spans="1:6" ht="28.8" hidden="1" x14ac:dyDescent="0.3">
      <c r="A10426" s="29">
        <v>20</v>
      </c>
      <c r="B10426" s="30" t="s">
        <v>37505</v>
      </c>
      <c r="C10426" s="29" t="s">
        <v>22960</v>
      </c>
      <c r="D10426" s="30" t="s">
        <v>39549</v>
      </c>
      <c r="E10426" s="29" t="s">
        <v>22980</v>
      </c>
      <c r="F10426" s="30" t="s">
        <v>39559</v>
      </c>
    </row>
    <row r="10427" spans="1:6" ht="28.8" hidden="1" x14ac:dyDescent="0.3">
      <c r="A10427" s="29">
        <v>20</v>
      </c>
      <c r="B10427" s="30" t="s">
        <v>37505</v>
      </c>
      <c r="C10427" s="29" t="s">
        <v>22982</v>
      </c>
      <c r="D10427" s="30" t="s">
        <v>39560</v>
      </c>
      <c r="E10427" s="29" t="s">
        <v>22984</v>
      </c>
      <c r="F10427" s="30" t="s">
        <v>39561</v>
      </c>
    </row>
    <row r="10428" spans="1:6" ht="28.8" hidden="1" x14ac:dyDescent="0.3">
      <c r="A10428" s="29">
        <v>20</v>
      </c>
      <c r="B10428" s="30" t="s">
        <v>37505</v>
      </c>
      <c r="C10428" s="29" t="s">
        <v>22982</v>
      </c>
      <c r="D10428" s="30" t="s">
        <v>39560</v>
      </c>
      <c r="E10428" s="29" t="s">
        <v>22986</v>
      </c>
      <c r="F10428" s="30" t="s">
        <v>39562</v>
      </c>
    </row>
    <row r="10429" spans="1:6" ht="43.2" hidden="1" x14ac:dyDescent="0.3">
      <c r="A10429" s="29">
        <v>20</v>
      </c>
      <c r="B10429" s="30" t="s">
        <v>37505</v>
      </c>
      <c r="C10429" s="29" t="s">
        <v>22982</v>
      </c>
      <c r="D10429" s="30" t="s">
        <v>39560</v>
      </c>
      <c r="E10429" s="29" t="s">
        <v>22988</v>
      </c>
      <c r="F10429" s="30" t="s">
        <v>39563</v>
      </c>
    </row>
    <row r="10430" spans="1:6" ht="28.8" hidden="1" x14ac:dyDescent="0.3">
      <c r="A10430" s="29">
        <v>20</v>
      </c>
      <c r="B10430" s="30" t="s">
        <v>37505</v>
      </c>
      <c r="C10430" s="29" t="s">
        <v>22982</v>
      </c>
      <c r="D10430" s="30" t="s">
        <v>39560</v>
      </c>
      <c r="E10430" s="29" t="s">
        <v>22990</v>
      </c>
      <c r="F10430" s="30" t="s">
        <v>39564</v>
      </c>
    </row>
    <row r="10431" spans="1:6" ht="28.8" hidden="1" x14ac:dyDescent="0.3">
      <c r="A10431" s="29">
        <v>20</v>
      </c>
      <c r="B10431" s="30" t="s">
        <v>37505</v>
      </c>
      <c r="C10431" s="29" t="s">
        <v>22982</v>
      </c>
      <c r="D10431" s="30" t="s">
        <v>39560</v>
      </c>
      <c r="E10431" s="29" t="s">
        <v>22992</v>
      </c>
      <c r="F10431" s="30" t="s">
        <v>39565</v>
      </c>
    </row>
    <row r="10432" spans="1:6" ht="28.8" hidden="1" x14ac:dyDescent="0.3">
      <c r="A10432" s="29">
        <v>20</v>
      </c>
      <c r="B10432" s="30" t="s">
        <v>37505</v>
      </c>
      <c r="C10432" s="29" t="s">
        <v>22982</v>
      </c>
      <c r="D10432" s="30" t="s">
        <v>39560</v>
      </c>
      <c r="E10432" s="29" t="s">
        <v>22994</v>
      </c>
      <c r="F10432" s="30" t="s">
        <v>39566</v>
      </c>
    </row>
    <row r="10433" spans="1:6" ht="28.8" hidden="1" x14ac:dyDescent="0.3">
      <c r="A10433" s="29">
        <v>20</v>
      </c>
      <c r="B10433" s="30" t="s">
        <v>37505</v>
      </c>
      <c r="C10433" s="29" t="s">
        <v>22982</v>
      </c>
      <c r="D10433" s="30" t="s">
        <v>39560</v>
      </c>
      <c r="E10433" s="29" t="s">
        <v>22996</v>
      </c>
      <c r="F10433" s="30" t="s">
        <v>39567</v>
      </c>
    </row>
    <row r="10434" spans="1:6" ht="28.8" hidden="1" x14ac:dyDescent="0.3">
      <c r="A10434" s="29">
        <v>20</v>
      </c>
      <c r="B10434" s="30" t="s">
        <v>37505</v>
      </c>
      <c r="C10434" s="29" t="s">
        <v>22982</v>
      </c>
      <c r="D10434" s="30" t="s">
        <v>39560</v>
      </c>
      <c r="E10434" s="29" t="s">
        <v>22998</v>
      </c>
      <c r="F10434" s="30" t="s">
        <v>39568</v>
      </c>
    </row>
    <row r="10435" spans="1:6" ht="28.8" hidden="1" x14ac:dyDescent="0.3">
      <c r="A10435" s="29">
        <v>20</v>
      </c>
      <c r="B10435" s="30" t="s">
        <v>37505</v>
      </c>
      <c r="C10435" s="29" t="s">
        <v>22982</v>
      </c>
      <c r="D10435" s="30" t="s">
        <v>39560</v>
      </c>
      <c r="E10435" s="29" t="s">
        <v>23000</v>
      </c>
      <c r="F10435" s="30" t="s">
        <v>39569</v>
      </c>
    </row>
    <row r="10436" spans="1:6" ht="28.8" hidden="1" x14ac:dyDescent="0.3">
      <c r="A10436" s="29">
        <v>20</v>
      </c>
      <c r="B10436" s="30" t="s">
        <v>37505</v>
      </c>
      <c r="C10436" s="29" t="s">
        <v>22982</v>
      </c>
      <c r="D10436" s="30" t="s">
        <v>39560</v>
      </c>
      <c r="E10436" s="29" t="s">
        <v>23002</v>
      </c>
      <c r="F10436" s="30" t="s">
        <v>39570</v>
      </c>
    </row>
    <row r="10437" spans="1:6" ht="28.8" hidden="1" x14ac:dyDescent="0.3">
      <c r="A10437" s="29">
        <v>20</v>
      </c>
      <c r="B10437" s="30" t="s">
        <v>37505</v>
      </c>
      <c r="C10437" s="29" t="s">
        <v>23004</v>
      </c>
      <c r="D10437" s="30" t="s">
        <v>39571</v>
      </c>
      <c r="E10437" s="29" t="s">
        <v>23006</v>
      </c>
      <c r="F10437" s="30" t="s">
        <v>39572</v>
      </c>
    </row>
    <row r="10438" spans="1:6" ht="28.8" hidden="1" x14ac:dyDescent="0.3">
      <c r="A10438" s="29">
        <v>20</v>
      </c>
      <c r="B10438" s="30" t="s">
        <v>37505</v>
      </c>
      <c r="C10438" s="29" t="s">
        <v>23004</v>
      </c>
      <c r="D10438" s="30" t="s">
        <v>39571</v>
      </c>
      <c r="E10438" s="29" t="s">
        <v>23008</v>
      </c>
      <c r="F10438" s="30" t="s">
        <v>39573</v>
      </c>
    </row>
    <row r="10439" spans="1:6" ht="43.2" hidden="1" x14ac:dyDescent="0.3">
      <c r="A10439" s="29">
        <v>20</v>
      </c>
      <c r="B10439" s="30" t="s">
        <v>37505</v>
      </c>
      <c r="C10439" s="29" t="s">
        <v>23004</v>
      </c>
      <c r="D10439" s="30" t="s">
        <v>39571</v>
      </c>
      <c r="E10439" s="29" t="s">
        <v>23010</v>
      </c>
      <c r="F10439" s="30" t="s">
        <v>39574</v>
      </c>
    </row>
    <row r="10440" spans="1:6" ht="28.8" hidden="1" x14ac:dyDescent="0.3">
      <c r="A10440" s="29">
        <v>20</v>
      </c>
      <c r="B10440" s="30" t="s">
        <v>37505</v>
      </c>
      <c r="C10440" s="29" t="s">
        <v>23004</v>
      </c>
      <c r="D10440" s="30" t="s">
        <v>39571</v>
      </c>
      <c r="E10440" s="29" t="s">
        <v>23012</v>
      </c>
      <c r="F10440" s="30" t="s">
        <v>39575</v>
      </c>
    </row>
    <row r="10441" spans="1:6" ht="28.8" hidden="1" x14ac:dyDescent="0.3">
      <c r="A10441" s="29">
        <v>20</v>
      </c>
      <c r="B10441" s="30" t="s">
        <v>37505</v>
      </c>
      <c r="C10441" s="29" t="s">
        <v>23004</v>
      </c>
      <c r="D10441" s="30" t="s">
        <v>39571</v>
      </c>
      <c r="E10441" s="29" t="s">
        <v>23014</v>
      </c>
      <c r="F10441" s="30" t="s">
        <v>39576</v>
      </c>
    </row>
    <row r="10442" spans="1:6" ht="28.8" hidden="1" x14ac:dyDescent="0.3">
      <c r="A10442" s="29">
        <v>20</v>
      </c>
      <c r="B10442" s="30" t="s">
        <v>37505</v>
      </c>
      <c r="C10442" s="29" t="s">
        <v>23004</v>
      </c>
      <c r="D10442" s="30" t="s">
        <v>39571</v>
      </c>
      <c r="E10442" s="29" t="s">
        <v>23016</v>
      </c>
      <c r="F10442" s="30" t="s">
        <v>39577</v>
      </c>
    </row>
    <row r="10443" spans="1:6" ht="28.8" hidden="1" x14ac:dyDescent="0.3">
      <c r="A10443" s="29">
        <v>20</v>
      </c>
      <c r="B10443" s="30" t="s">
        <v>37505</v>
      </c>
      <c r="C10443" s="29" t="s">
        <v>23004</v>
      </c>
      <c r="D10443" s="30" t="s">
        <v>39571</v>
      </c>
      <c r="E10443" s="29" t="s">
        <v>23018</v>
      </c>
      <c r="F10443" s="30" t="s">
        <v>39578</v>
      </c>
    </row>
    <row r="10444" spans="1:6" ht="28.8" hidden="1" x14ac:dyDescent="0.3">
      <c r="A10444" s="29">
        <v>20</v>
      </c>
      <c r="B10444" s="30" t="s">
        <v>37505</v>
      </c>
      <c r="C10444" s="29" t="s">
        <v>23004</v>
      </c>
      <c r="D10444" s="30" t="s">
        <v>39571</v>
      </c>
      <c r="E10444" s="29" t="s">
        <v>23020</v>
      </c>
      <c r="F10444" s="30" t="s">
        <v>39579</v>
      </c>
    </row>
    <row r="10445" spans="1:6" ht="28.8" hidden="1" x14ac:dyDescent="0.3">
      <c r="A10445" s="29">
        <v>20</v>
      </c>
      <c r="B10445" s="30" t="s">
        <v>37505</v>
      </c>
      <c r="C10445" s="29" t="s">
        <v>23004</v>
      </c>
      <c r="D10445" s="30" t="s">
        <v>39571</v>
      </c>
      <c r="E10445" s="29" t="s">
        <v>23022</v>
      </c>
      <c r="F10445" s="30" t="s">
        <v>39580</v>
      </c>
    </row>
    <row r="10446" spans="1:6" ht="28.8" hidden="1" x14ac:dyDescent="0.3">
      <c r="A10446" s="29">
        <v>20</v>
      </c>
      <c r="B10446" s="30" t="s">
        <v>37505</v>
      </c>
      <c r="C10446" s="29" t="s">
        <v>23004</v>
      </c>
      <c r="D10446" s="30" t="s">
        <v>39571</v>
      </c>
      <c r="E10446" s="29" t="s">
        <v>23024</v>
      </c>
      <c r="F10446" s="30" t="s">
        <v>39581</v>
      </c>
    </row>
    <row r="10447" spans="1:6" ht="28.8" hidden="1" x14ac:dyDescent="0.3">
      <c r="A10447" s="29">
        <v>20</v>
      </c>
      <c r="B10447" s="30" t="s">
        <v>37505</v>
      </c>
      <c r="C10447" s="29" t="s">
        <v>23026</v>
      </c>
      <c r="D10447" s="30" t="s">
        <v>39582</v>
      </c>
      <c r="E10447" s="29" t="s">
        <v>23028</v>
      </c>
      <c r="F10447" s="30" t="s">
        <v>39583</v>
      </c>
    </row>
    <row r="10448" spans="1:6" ht="28.8" hidden="1" x14ac:dyDescent="0.3">
      <c r="A10448" s="29">
        <v>20</v>
      </c>
      <c r="B10448" s="30" t="s">
        <v>37505</v>
      </c>
      <c r="C10448" s="29" t="s">
        <v>23026</v>
      </c>
      <c r="D10448" s="30" t="s">
        <v>39582</v>
      </c>
      <c r="E10448" s="29" t="s">
        <v>23030</v>
      </c>
      <c r="F10448" s="30" t="s">
        <v>39584</v>
      </c>
    </row>
    <row r="10449" spans="1:6" ht="28.8" hidden="1" x14ac:dyDescent="0.3">
      <c r="A10449" s="29">
        <v>20</v>
      </c>
      <c r="B10449" s="30" t="s">
        <v>37505</v>
      </c>
      <c r="C10449" s="29" t="s">
        <v>23026</v>
      </c>
      <c r="D10449" s="30" t="s">
        <v>39582</v>
      </c>
      <c r="E10449" s="29" t="s">
        <v>23032</v>
      </c>
      <c r="F10449" s="30" t="s">
        <v>39585</v>
      </c>
    </row>
    <row r="10450" spans="1:6" ht="28.8" hidden="1" x14ac:dyDescent="0.3">
      <c r="A10450" s="29">
        <v>20</v>
      </c>
      <c r="B10450" s="30" t="s">
        <v>37505</v>
      </c>
      <c r="C10450" s="29" t="s">
        <v>23026</v>
      </c>
      <c r="D10450" s="30" t="s">
        <v>39582</v>
      </c>
      <c r="E10450" s="29" t="s">
        <v>23034</v>
      </c>
      <c r="F10450" s="30" t="s">
        <v>39586</v>
      </c>
    </row>
    <row r="10451" spans="1:6" ht="28.8" hidden="1" x14ac:dyDescent="0.3">
      <c r="A10451" s="29">
        <v>20</v>
      </c>
      <c r="B10451" s="30" t="s">
        <v>37505</v>
      </c>
      <c r="C10451" s="29" t="s">
        <v>23026</v>
      </c>
      <c r="D10451" s="30" t="s">
        <v>39582</v>
      </c>
      <c r="E10451" s="29" t="s">
        <v>23036</v>
      </c>
      <c r="F10451" s="30" t="s">
        <v>39587</v>
      </c>
    </row>
    <row r="10452" spans="1:6" ht="28.8" hidden="1" x14ac:dyDescent="0.3">
      <c r="A10452" s="29">
        <v>20</v>
      </c>
      <c r="B10452" s="30" t="s">
        <v>37505</v>
      </c>
      <c r="C10452" s="29" t="s">
        <v>23026</v>
      </c>
      <c r="D10452" s="30" t="s">
        <v>39582</v>
      </c>
      <c r="E10452" s="29" t="s">
        <v>23038</v>
      </c>
      <c r="F10452" s="30" t="s">
        <v>39588</v>
      </c>
    </row>
    <row r="10453" spans="1:6" ht="28.8" hidden="1" x14ac:dyDescent="0.3">
      <c r="A10453" s="29">
        <v>20</v>
      </c>
      <c r="B10453" s="30" t="s">
        <v>37505</v>
      </c>
      <c r="C10453" s="29" t="s">
        <v>23026</v>
      </c>
      <c r="D10453" s="30" t="s">
        <v>39582</v>
      </c>
      <c r="E10453" s="29" t="s">
        <v>23040</v>
      </c>
      <c r="F10453" s="30" t="s">
        <v>39589</v>
      </c>
    </row>
    <row r="10454" spans="1:6" ht="28.8" hidden="1" x14ac:dyDescent="0.3">
      <c r="A10454" s="29">
        <v>20</v>
      </c>
      <c r="B10454" s="30" t="s">
        <v>37505</v>
      </c>
      <c r="C10454" s="29" t="s">
        <v>23026</v>
      </c>
      <c r="D10454" s="30" t="s">
        <v>39582</v>
      </c>
      <c r="E10454" s="29" t="s">
        <v>23042</v>
      </c>
      <c r="F10454" s="30" t="s">
        <v>39590</v>
      </c>
    </row>
    <row r="10455" spans="1:6" ht="28.8" hidden="1" x14ac:dyDescent="0.3">
      <c r="A10455" s="29">
        <v>20</v>
      </c>
      <c r="B10455" s="30" t="s">
        <v>37505</v>
      </c>
      <c r="C10455" s="29" t="s">
        <v>23026</v>
      </c>
      <c r="D10455" s="30" t="s">
        <v>39582</v>
      </c>
      <c r="E10455" s="29" t="s">
        <v>23044</v>
      </c>
      <c r="F10455" s="30" t="s">
        <v>39591</v>
      </c>
    </row>
    <row r="10456" spans="1:6" ht="28.8" hidden="1" x14ac:dyDescent="0.3">
      <c r="A10456" s="29">
        <v>20</v>
      </c>
      <c r="B10456" s="30" t="s">
        <v>37505</v>
      </c>
      <c r="C10456" s="29" t="s">
        <v>23026</v>
      </c>
      <c r="D10456" s="30" t="s">
        <v>39582</v>
      </c>
      <c r="E10456" s="29" t="s">
        <v>23046</v>
      </c>
      <c r="F10456" s="30" t="s">
        <v>39592</v>
      </c>
    </row>
    <row r="10457" spans="1:6" ht="28.8" hidden="1" x14ac:dyDescent="0.3">
      <c r="A10457" s="29">
        <v>20</v>
      </c>
      <c r="B10457" s="30" t="s">
        <v>37505</v>
      </c>
      <c r="C10457" s="29" t="s">
        <v>23048</v>
      </c>
      <c r="D10457" s="30" t="s">
        <v>39593</v>
      </c>
      <c r="E10457" s="29" t="s">
        <v>23050</v>
      </c>
      <c r="F10457" s="30" t="s">
        <v>39594</v>
      </c>
    </row>
    <row r="10458" spans="1:6" ht="28.8" hidden="1" x14ac:dyDescent="0.3">
      <c r="A10458" s="29">
        <v>20</v>
      </c>
      <c r="B10458" s="30" t="s">
        <v>37505</v>
      </c>
      <c r="C10458" s="29" t="s">
        <v>23048</v>
      </c>
      <c r="D10458" s="30" t="s">
        <v>39593</v>
      </c>
      <c r="E10458" s="29" t="s">
        <v>23052</v>
      </c>
      <c r="F10458" s="30" t="s">
        <v>39595</v>
      </c>
    </row>
    <row r="10459" spans="1:6" ht="28.8" hidden="1" x14ac:dyDescent="0.3">
      <c r="A10459" s="29">
        <v>20</v>
      </c>
      <c r="B10459" s="30" t="s">
        <v>37505</v>
      </c>
      <c r="C10459" s="29" t="s">
        <v>23048</v>
      </c>
      <c r="D10459" s="30" t="s">
        <v>39593</v>
      </c>
      <c r="E10459" s="29" t="s">
        <v>23054</v>
      </c>
      <c r="F10459" s="30" t="s">
        <v>39596</v>
      </c>
    </row>
    <row r="10460" spans="1:6" ht="28.8" hidden="1" x14ac:dyDescent="0.3">
      <c r="A10460" s="29">
        <v>20</v>
      </c>
      <c r="B10460" s="30" t="s">
        <v>37505</v>
      </c>
      <c r="C10460" s="29" t="s">
        <v>23048</v>
      </c>
      <c r="D10460" s="30" t="s">
        <v>39593</v>
      </c>
      <c r="E10460" s="29" t="s">
        <v>23056</v>
      </c>
      <c r="F10460" s="30" t="s">
        <v>39597</v>
      </c>
    </row>
    <row r="10461" spans="1:6" ht="28.8" hidden="1" x14ac:dyDescent="0.3">
      <c r="A10461" s="29">
        <v>20</v>
      </c>
      <c r="B10461" s="30" t="s">
        <v>37505</v>
      </c>
      <c r="C10461" s="29" t="s">
        <v>23048</v>
      </c>
      <c r="D10461" s="30" t="s">
        <v>39593</v>
      </c>
      <c r="E10461" s="29" t="s">
        <v>23058</v>
      </c>
      <c r="F10461" s="30" t="s">
        <v>39598</v>
      </c>
    </row>
    <row r="10462" spans="1:6" ht="28.8" hidden="1" x14ac:dyDescent="0.3">
      <c r="A10462" s="29">
        <v>20</v>
      </c>
      <c r="B10462" s="30" t="s">
        <v>37505</v>
      </c>
      <c r="C10462" s="29" t="s">
        <v>23048</v>
      </c>
      <c r="D10462" s="30" t="s">
        <v>39593</v>
      </c>
      <c r="E10462" s="29" t="s">
        <v>23060</v>
      </c>
      <c r="F10462" s="30" t="s">
        <v>39599</v>
      </c>
    </row>
    <row r="10463" spans="1:6" ht="28.8" hidden="1" x14ac:dyDescent="0.3">
      <c r="A10463" s="29">
        <v>20</v>
      </c>
      <c r="B10463" s="30" t="s">
        <v>37505</v>
      </c>
      <c r="C10463" s="29" t="s">
        <v>23048</v>
      </c>
      <c r="D10463" s="30" t="s">
        <v>39593</v>
      </c>
      <c r="E10463" s="29" t="s">
        <v>23062</v>
      </c>
      <c r="F10463" s="30" t="s">
        <v>39600</v>
      </c>
    </row>
    <row r="10464" spans="1:6" ht="28.8" hidden="1" x14ac:dyDescent="0.3">
      <c r="A10464" s="29">
        <v>20</v>
      </c>
      <c r="B10464" s="30" t="s">
        <v>37505</v>
      </c>
      <c r="C10464" s="29" t="s">
        <v>23048</v>
      </c>
      <c r="D10464" s="30" t="s">
        <v>39593</v>
      </c>
      <c r="E10464" s="29" t="s">
        <v>23064</v>
      </c>
      <c r="F10464" s="30" t="s">
        <v>39601</v>
      </c>
    </row>
    <row r="10465" spans="1:6" ht="28.8" hidden="1" x14ac:dyDescent="0.3">
      <c r="A10465" s="29">
        <v>20</v>
      </c>
      <c r="B10465" s="30" t="s">
        <v>37505</v>
      </c>
      <c r="C10465" s="29" t="s">
        <v>23048</v>
      </c>
      <c r="D10465" s="30" t="s">
        <v>39593</v>
      </c>
      <c r="E10465" s="29" t="s">
        <v>23066</v>
      </c>
      <c r="F10465" s="30" t="s">
        <v>39602</v>
      </c>
    </row>
    <row r="10466" spans="1:6" ht="28.8" hidden="1" x14ac:dyDescent="0.3">
      <c r="A10466" s="29">
        <v>20</v>
      </c>
      <c r="B10466" s="30" t="s">
        <v>37505</v>
      </c>
      <c r="C10466" s="29" t="s">
        <v>23048</v>
      </c>
      <c r="D10466" s="30" t="s">
        <v>39593</v>
      </c>
      <c r="E10466" s="29" t="s">
        <v>23068</v>
      </c>
      <c r="F10466" s="30" t="s">
        <v>39603</v>
      </c>
    </row>
    <row r="10467" spans="1:6" ht="28.8" hidden="1" x14ac:dyDescent="0.3">
      <c r="A10467" s="29">
        <v>20</v>
      </c>
      <c r="B10467" s="30" t="s">
        <v>37505</v>
      </c>
      <c r="C10467" s="29" t="s">
        <v>23070</v>
      </c>
      <c r="D10467" s="30" t="s">
        <v>39604</v>
      </c>
      <c r="E10467" s="29" t="s">
        <v>23072</v>
      </c>
      <c r="F10467" s="30" t="s">
        <v>39605</v>
      </c>
    </row>
    <row r="10468" spans="1:6" ht="28.8" hidden="1" x14ac:dyDescent="0.3">
      <c r="A10468" s="29">
        <v>20</v>
      </c>
      <c r="B10468" s="30" t="s">
        <v>37505</v>
      </c>
      <c r="C10468" s="29" t="s">
        <v>23070</v>
      </c>
      <c r="D10468" s="30" t="s">
        <v>39604</v>
      </c>
      <c r="E10468" s="29" t="s">
        <v>23074</v>
      </c>
      <c r="F10468" s="30" t="s">
        <v>39606</v>
      </c>
    </row>
    <row r="10469" spans="1:6" ht="43.2" hidden="1" x14ac:dyDescent="0.3">
      <c r="A10469" s="29">
        <v>20</v>
      </c>
      <c r="B10469" s="30" t="s">
        <v>37505</v>
      </c>
      <c r="C10469" s="29" t="s">
        <v>23070</v>
      </c>
      <c r="D10469" s="30" t="s">
        <v>39604</v>
      </c>
      <c r="E10469" s="29" t="s">
        <v>23076</v>
      </c>
      <c r="F10469" s="30" t="s">
        <v>39607</v>
      </c>
    </row>
    <row r="10470" spans="1:6" ht="28.8" hidden="1" x14ac:dyDescent="0.3">
      <c r="A10470" s="29">
        <v>20</v>
      </c>
      <c r="B10470" s="30" t="s">
        <v>37505</v>
      </c>
      <c r="C10470" s="29" t="s">
        <v>23070</v>
      </c>
      <c r="D10470" s="30" t="s">
        <v>39604</v>
      </c>
      <c r="E10470" s="29" t="s">
        <v>23078</v>
      </c>
      <c r="F10470" s="30" t="s">
        <v>39608</v>
      </c>
    </row>
    <row r="10471" spans="1:6" ht="28.8" hidden="1" x14ac:dyDescent="0.3">
      <c r="A10471" s="29">
        <v>20</v>
      </c>
      <c r="B10471" s="30" t="s">
        <v>37505</v>
      </c>
      <c r="C10471" s="29" t="s">
        <v>23070</v>
      </c>
      <c r="D10471" s="30" t="s">
        <v>39604</v>
      </c>
      <c r="E10471" s="29" t="s">
        <v>23080</v>
      </c>
      <c r="F10471" s="30" t="s">
        <v>39609</v>
      </c>
    </row>
    <row r="10472" spans="1:6" ht="28.8" hidden="1" x14ac:dyDescent="0.3">
      <c r="A10472" s="29">
        <v>20</v>
      </c>
      <c r="B10472" s="30" t="s">
        <v>37505</v>
      </c>
      <c r="C10472" s="29" t="s">
        <v>23070</v>
      </c>
      <c r="D10472" s="30" t="s">
        <v>39604</v>
      </c>
      <c r="E10472" s="29" t="s">
        <v>23082</v>
      </c>
      <c r="F10472" s="30" t="s">
        <v>39610</v>
      </c>
    </row>
    <row r="10473" spans="1:6" ht="28.8" hidden="1" x14ac:dyDescent="0.3">
      <c r="A10473" s="29">
        <v>20</v>
      </c>
      <c r="B10473" s="30" t="s">
        <v>37505</v>
      </c>
      <c r="C10473" s="29" t="s">
        <v>23070</v>
      </c>
      <c r="D10473" s="30" t="s">
        <v>39604</v>
      </c>
      <c r="E10473" s="29" t="s">
        <v>23084</v>
      </c>
      <c r="F10473" s="30" t="s">
        <v>39611</v>
      </c>
    </row>
    <row r="10474" spans="1:6" ht="28.8" hidden="1" x14ac:dyDescent="0.3">
      <c r="A10474" s="29">
        <v>20</v>
      </c>
      <c r="B10474" s="30" t="s">
        <v>37505</v>
      </c>
      <c r="C10474" s="29" t="s">
        <v>23070</v>
      </c>
      <c r="D10474" s="30" t="s">
        <v>39604</v>
      </c>
      <c r="E10474" s="29" t="s">
        <v>23086</v>
      </c>
      <c r="F10474" s="30" t="s">
        <v>39612</v>
      </c>
    </row>
    <row r="10475" spans="1:6" ht="28.8" hidden="1" x14ac:dyDescent="0.3">
      <c r="A10475" s="29">
        <v>20</v>
      </c>
      <c r="B10475" s="30" t="s">
        <v>37505</v>
      </c>
      <c r="C10475" s="29" t="s">
        <v>23070</v>
      </c>
      <c r="D10475" s="30" t="s">
        <v>39604</v>
      </c>
      <c r="E10475" s="29" t="s">
        <v>23088</v>
      </c>
      <c r="F10475" s="30" t="s">
        <v>39613</v>
      </c>
    </row>
    <row r="10476" spans="1:6" ht="28.8" hidden="1" x14ac:dyDescent="0.3">
      <c r="A10476" s="29">
        <v>20</v>
      </c>
      <c r="B10476" s="30" t="s">
        <v>37505</v>
      </c>
      <c r="C10476" s="29" t="s">
        <v>23070</v>
      </c>
      <c r="D10476" s="30" t="s">
        <v>39604</v>
      </c>
      <c r="E10476" s="29" t="s">
        <v>23090</v>
      </c>
      <c r="F10476" s="30" t="s">
        <v>39614</v>
      </c>
    </row>
    <row r="10477" spans="1:6" ht="28.8" hidden="1" x14ac:dyDescent="0.3">
      <c r="A10477" s="29">
        <v>20</v>
      </c>
      <c r="B10477" s="30" t="s">
        <v>37505</v>
      </c>
      <c r="C10477" s="29" t="s">
        <v>23092</v>
      </c>
      <c r="D10477" s="30" t="s">
        <v>39615</v>
      </c>
      <c r="E10477" s="29" t="s">
        <v>23094</v>
      </c>
      <c r="F10477" s="30" t="s">
        <v>39616</v>
      </c>
    </row>
    <row r="10478" spans="1:6" ht="28.8" hidden="1" x14ac:dyDescent="0.3">
      <c r="A10478" s="29">
        <v>20</v>
      </c>
      <c r="B10478" s="30" t="s">
        <v>37505</v>
      </c>
      <c r="C10478" s="29" t="s">
        <v>23092</v>
      </c>
      <c r="D10478" s="30" t="s">
        <v>39615</v>
      </c>
      <c r="E10478" s="29" t="s">
        <v>23096</v>
      </c>
      <c r="F10478" s="30" t="s">
        <v>39617</v>
      </c>
    </row>
    <row r="10479" spans="1:6" ht="43.2" hidden="1" x14ac:dyDescent="0.3">
      <c r="A10479" s="29">
        <v>20</v>
      </c>
      <c r="B10479" s="30" t="s">
        <v>37505</v>
      </c>
      <c r="C10479" s="29" t="s">
        <v>23092</v>
      </c>
      <c r="D10479" s="30" t="s">
        <v>39615</v>
      </c>
      <c r="E10479" s="29" t="s">
        <v>23098</v>
      </c>
      <c r="F10479" s="30" t="s">
        <v>39618</v>
      </c>
    </row>
    <row r="10480" spans="1:6" ht="28.8" hidden="1" x14ac:dyDescent="0.3">
      <c r="A10480" s="29">
        <v>20</v>
      </c>
      <c r="B10480" s="30" t="s">
        <v>37505</v>
      </c>
      <c r="C10480" s="29" t="s">
        <v>23092</v>
      </c>
      <c r="D10480" s="30" t="s">
        <v>39615</v>
      </c>
      <c r="E10480" s="29" t="s">
        <v>23100</v>
      </c>
      <c r="F10480" s="30" t="s">
        <v>39619</v>
      </c>
    </row>
    <row r="10481" spans="1:6" ht="28.8" hidden="1" x14ac:dyDescent="0.3">
      <c r="A10481" s="29">
        <v>20</v>
      </c>
      <c r="B10481" s="30" t="s">
        <v>37505</v>
      </c>
      <c r="C10481" s="29" t="s">
        <v>23092</v>
      </c>
      <c r="D10481" s="30" t="s">
        <v>39615</v>
      </c>
      <c r="E10481" s="29" t="s">
        <v>23102</v>
      </c>
      <c r="F10481" s="30" t="s">
        <v>39620</v>
      </c>
    </row>
    <row r="10482" spans="1:6" ht="28.8" hidden="1" x14ac:dyDescent="0.3">
      <c r="A10482" s="29">
        <v>20</v>
      </c>
      <c r="B10482" s="30" t="s">
        <v>37505</v>
      </c>
      <c r="C10482" s="29" t="s">
        <v>23092</v>
      </c>
      <c r="D10482" s="30" t="s">
        <v>39615</v>
      </c>
      <c r="E10482" s="29" t="s">
        <v>23104</v>
      </c>
      <c r="F10482" s="30" t="s">
        <v>39621</v>
      </c>
    </row>
    <row r="10483" spans="1:6" ht="43.2" hidden="1" x14ac:dyDescent="0.3">
      <c r="A10483" s="29">
        <v>20</v>
      </c>
      <c r="B10483" s="30" t="s">
        <v>37505</v>
      </c>
      <c r="C10483" s="29" t="s">
        <v>23092</v>
      </c>
      <c r="D10483" s="30" t="s">
        <v>39615</v>
      </c>
      <c r="E10483" s="29" t="s">
        <v>23106</v>
      </c>
      <c r="F10483" s="30" t="s">
        <v>39622</v>
      </c>
    </row>
    <row r="10484" spans="1:6" ht="28.8" hidden="1" x14ac:dyDescent="0.3">
      <c r="A10484" s="29">
        <v>20</v>
      </c>
      <c r="B10484" s="30" t="s">
        <v>37505</v>
      </c>
      <c r="C10484" s="29" t="s">
        <v>23092</v>
      </c>
      <c r="D10484" s="30" t="s">
        <v>39615</v>
      </c>
      <c r="E10484" s="29" t="s">
        <v>23108</v>
      </c>
      <c r="F10484" s="30" t="s">
        <v>39623</v>
      </c>
    </row>
    <row r="10485" spans="1:6" ht="28.8" hidden="1" x14ac:dyDescent="0.3">
      <c r="A10485" s="29">
        <v>20</v>
      </c>
      <c r="B10485" s="30" t="s">
        <v>37505</v>
      </c>
      <c r="C10485" s="29" t="s">
        <v>23092</v>
      </c>
      <c r="D10485" s="30" t="s">
        <v>39615</v>
      </c>
      <c r="E10485" s="29" t="s">
        <v>23110</v>
      </c>
      <c r="F10485" s="30" t="s">
        <v>39624</v>
      </c>
    </row>
    <row r="10486" spans="1:6" ht="28.8" hidden="1" x14ac:dyDescent="0.3">
      <c r="A10486" s="29">
        <v>20</v>
      </c>
      <c r="B10486" s="30" t="s">
        <v>37505</v>
      </c>
      <c r="C10486" s="29" t="s">
        <v>23092</v>
      </c>
      <c r="D10486" s="30" t="s">
        <v>39615</v>
      </c>
      <c r="E10486" s="29" t="s">
        <v>23112</v>
      </c>
      <c r="F10486" s="30" t="s">
        <v>39625</v>
      </c>
    </row>
    <row r="10487" spans="1:6" ht="28.8" hidden="1" x14ac:dyDescent="0.3">
      <c r="A10487" s="29">
        <v>20</v>
      </c>
      <c r="B10487" s="30" t="s">
        <v>37505</v>
      </c>
      <c r="C10487" s="29" t="s">
        <v>23114</v>
      </c>
      <c r="D10487" s="30" t="s">
        <v>39626</v>
      </c>
      <c r="E10487" s="29" t="s">
        <v>23116</v>
      </c>
      <c r="F10487" s="30" t="s">
        <v>39627</v>
      </c>
    </row>
    <row r="10488" spans="1:6" ht="28.8" hidden="1" x14ac:dyDescent="0.3">
      <c r="A10488" s="29">
        <v>20</v>
      </c>
      <c r="B10488" s="30" t="s">
        <v>37505</v>
      </c>
      <c r="C10488" s="29" t="s">
        <v>23114</v>
      </c>
      <c r="D10488" s="30" t="s">
        <v>39626</v>
      </c>
      <c r="E10488" s="29" t="s">
        <v>23118</v>
      </c>
      <c r="F10488" s="30" t="s">
        <v>39628</v>
      </c>
    </row>
    <row r="10489" spans="1:6" ht="43.2" hidden="1" x14ac:dyDescent="0.3">
      <c r="A10489" s="29">
        <v>20</v>
      </c>
      <c r="B10489" s="30" t="s">
        <v>37505</v>
      </c>
      <c r="C10489" s="29" t="s">
        <v>23114</v>
      </c>
      <c r="D10489" s="30" t="s">
        <v>39626</v>
      </c>
      <c r="E10489" s="29" t="s">
        <v>23120</v>
      </c>
      <c r="F10489" s="30" t="s">
        <v>39629</v>
      </c>
    </row>
    <row r="10490" spans="1:6" ht="28.8" hidden="1" x14ac:dyDescent="0.3">
      <c r="A10490" s="29">
        <v>20</v>
      </c>
      <c r="B10490" s="30" t="s">
        <v>37505</v>
      </c>
      <c r="C10490" s="29" t="s">
        <v>23114</v>
      </c>
      <c r="D10490" s="30" t="s">
        <v>39626</v>
      </c>
      <c r="E10490" s="29" t="s">
        <v>23122</v>
      </c>
      <c r="F10490" s="30" t="s">
        <v>39630</v>
      </c>
    </row>
    <row r="10491" spans="1:6" ht="28.8" hidden="1" x14ac:dyDescent="0.3">
      <c r="A10491" s="29">
        <v>20</v>
      </c>
      <c r="B10491" s="30" t="s">
        <v>37505</v>
      </c>
      <c r="C10491" s="29" t="s">
        <v>23114</v>
      </c>
      <c r="D10491" s="30" t="s">
        <v>39626</v>
      </c>
      <c r="E10491" s="29" t="s">
        <v>23124</v>
      </c>
      <c r="F10491" s="30" t="s">
        <v>39631</v>
      </c>
    </row>
    <row r="10492" spans="1:6" ht="28.8" hidden="1" x14ac:dyDescent="0.3">
      <c r="A10492" s="29">
        <v>20</v>
      </c>
      <c r="B10492" s="30" t="s">
        <v>37505</v>
      </c>
      <c r="C10492" s="29" t="s">
        <v>23114</v>
      </c>
      <c r="D10492" s="30" t="s">
        <v>39626</v>
      </c>
      <c r="E10492" s="29" t="s">
        <v>23126</v>
      </c>
      <c r="F10492" s="30" t="s">
        <v>39632</v>
      </c>
    </row>
    <row r="10493" spans="1:6" ht="28.8" hidden="1" x14ac:dyDescent="0.3">
      <c r="A10493" s="29">
        <v>20</v>
      </c>
      <c r="B10493" s="30" t="s">
        <v>37505</v>
      </c>
      <c r="C10493" s="29" t="s">
        <v>23114</v>
      </c>
      <c r="D10493" s="30" t="s">
        <v>39626</v>
      </c>
      <c r="E10493" s="29" t="s">
        <v>23128</v>
      </c>
      <c r="F10493" s="30" t="s">
        <v>39633</v>
      </c>
    </row>
    <row r="10494" spans="1:6" ht="28.8" hidden="1" x14ac:dyDescent="0.3">
      <c r="A10494" s="29">
        <v>20</v>
      </c>
      <c r="B10494" s="30" t="s">
        <v>37505</v>
      </c>
      <c r="C10494" s="29" t="s">
        <v>23114</v>
      </c>
      <c r="D10494" s="30" t="s">
        <v>39626</v>
      </c>
      <c r="E10494" s="29" t="s">
        <v>23130</v>
      </c>
      <c r="F10494" s="30" t="s">
        <v>39634</v>
      </c>
    </row>
    <row r="10495" spans="1:6" ht="28.8" hidden="1" x14ac:dyDescent="0.3">
      <c r="A10495" s="29">
        <v>20</v>
      </c>
      <c r="B10495" s="30" t="s">
        <v>37505</v>
      </c>
      <c r="C10495" s="29" t="s">
        <v>23114</v>
      </c>
      <c r="D10495" s="30" t="s">
        <v>39626</v>
      </c>
      <c r="E10495" s="29" t="s">
        <v>23132</v>
      </c>
      <c r="F10495" s="30" t="s">
        <v>39635</v>
      </c>
    </row>
    <row r="10496" spans="1:6" ht="28.8" hidden="1" x14ac:dyDescent="0.3">
      <c r="A10496" s="29">
        <v>20</v>
      </c>
      <c r="B10496" s="30" t="s">
        <v>37505</v>
      </c>
      <c r="C10496" s="29" t="s">
        <v>23114</v>
      </c>
      <c r="D10496" s="30" t="s">
        <v>39626</v>
      </c>
      <c r="E10496" s="29" t="s">
        <v>23134</v>
      </c>
      <c r="F10496" s="30" t="s">
        <v>39636</v>
      </c>
    </row>
    <row r="10497" spans="1:6" ht="28.8" hidden="1" x14ac:dyDescent="0.3">
      <c r="A10497" s="29">
        <v>20</v>
      </c>
      <c r="B10497" s="30" t="s">
        <v>37505</v>
      </c>
      <c r="C10497" s="29" t="s">
        <v>23136</v>
      </c>
      <c r="D10497" s="30" t="s">
        <v>39637</v>
      </c>
      <c r="E10497" s="29" t="s">
        <v>23138</v>
      </c>
      <c r="F10497" s="30" t="s">
        <v>39638</v>
      </c>
    </row>
    <row r="10498" spans="1:6" ht="28.8" hidden="1" x14ac:dyDescent="0.3">
      <c r="A10498" s="29">
        <v>20</v>
      </c>
      <c r="B10498" s="30" t="s">
        <v>37505</v>
      </c>
      <c r="C10498" s="29" t="s">
        <v>23136</v>
      </c>
      <c r="D10498" s="30" t="s">
        <v>39637</v>
      </c>
      <c r="E10498" s="29" t="s">
        <v>23140</v>
      </c>
      <c r="F10498" s="30" t="s">
        <v>39639</v>
      </c>
    </row>
    <row r="10499" spans="1:6" ht="43.2" hidden="1" x14ac:dyDescent="0.3">
      <c r="A10499" s="29">
        <v>20</v>
      </c>
      <c r="B10499" s="30" t="s">
        <v>37505</v>
      </c>
      <c r="C10499" s="29" t="s">
        <v>23136</v>
      </c>
      <c r="D10499" s="30" t="s">
        <v>39637</v>
      </c>
      <c r="E10499" s="29" t="s">
        <v>23142</v>
      </c>
      <c r="F10499" s="30" t="s">
        <v>39640</v>
      </c>
    </row>
    <row r="10500" spans="1:6" ht="28.8" hidden="1" x14ac:dyDescent="0.3">
      <c r="A10500" s="29">
        <v>20</v>
      </c>
      <c r="B10500" s="30" t="s">
        <v>37505</v>
      </c>
      <c r="C10500" s="29" t="s">
        <v>23136</v>
      </c>
      <c r="D10500" s="30" t="s">
        <v>39637</v>
      </c>
      <c r="E10500" s="29" t="s">
        <v>23144</v>
      </c>
      <c r="F10500" s="30" t="s">
        <v>39641</v>
      </c>
    </row>
    <row r="10501" spans="1:6" ht="28.8" hidden="1" x14ac:dyDescent="0.3">
      <c r="A10501" s="29">
        <v>20</v>
      </c>
      <c r="B10501" s="30" t="s">
        <v>37505</v>
      </c>
      <c r="C10501" s="29" t="s">
        <v>23136</v>
      </c>
      <c r="D10501" s="30" t="s">
        <v>39637</v>
      </c>
      <c r="E10501" s="29" t="s">
        <v>23146</v>
      </c>
      <c r="F10501" s="30" t="s">
        <v>39642</v>
      </c>
    </row>
    <row r="10502" spans="1:6" ht="28.8" hidden="1" x14ac:dyDescent="0.3">
      <c r="A10502" s="29">
        <v>20</v>
      </c>
      <c r="B10502" s="30" t="s">
        <v>37505</v>
      </c>
      <c r="C10502" s="29" t="s">
        <v>23136</v>
      </c>
      <c r="D10502" s="30" t="s">
        <v>39637</v>
      </c>
      <c r="E10502" s="29" t="s">
        <v>23148</v>
      </c>
      <c r="F10502" s="30" t="s">
        <v>39643</v>
      </c>
    </row>
    <row r="10503" spans="1:6" ht="28.8" hidden="1" x14ac:dyDescent="0.3">
      <c r="A10503" s="29">
        <v>20</v>
      </c>
      <c r="B10503" s="30" t="s">
        <v>37505</v>
      </c>
      <c r="C10503" s="29" t="s">
        <v>23136</v>
      </c>
      <c r="D10503" s="30" t="s">
        <v>39637</v>
      </c>
      <c r="E10503" s="29" t="s">
        <v>23150</v>
      </c>
      <c r="F10503" s="30" t="s">
        <v>39644</v>
      </c>
    </row>
    <row r="10504" spans="1:6" ht="28.8" hidden="1" x14ac:dyDescent="0.3">
      <c r="A10504" s="29">
        <v>20</v>
      </c>
      <c r="B10504" s="30" t="s">
        <v>37505</v>
      </c>
      <c r="C10504" s="29" t="s">
        <v>23136</v>
      </c>
      <c r="D10504" s="30" t="s">
        <v>39637</v>
      </c>
      <c r="E10504" s="29" t="s">
        <v>23152</v>
      </c>
      <c r="F10504" s="30" t="s">
        <v>39645</v>
      </c>
    </row>
    <row r="10505" spans="1:6" ht="28.8" hidden="1" x14ac:dyDescent="0.3">
      <c r="A10505" s="29">
        <v>20</v>
      </c>
      <c r="B10505" s="30" t="s">
        <v>37505</v>
      </c>
      <c r="C10505" s="29" t="s">
        <v>23136</v>
      </c>
      <c r="D10505" s="30" t="s">
        <v>39637</v>
      </c>
      <c r="E10505" s="29" t="s">
        <v>23154</v>
      </c>
      <c r="F10505" s="30" t="s">
        <v>39646</v>
      </c>
    </row>
    <row r="10506" spans="1:6" ht="28.8" hidden="1" x14ac:dyDescent="0.3">
      <c r="A10506" s="29">
        <v>20</v>
      </c>
      <c r="B10506" s="30" t="s">
        <v>37505</v>
      </c>
      <c r="C10506" s="29" t="s">
        <v>23136</v>
      </c>
      <c r="D10506" s="30" t="s">
        <v>39637</v>
      </c>
      <c r="E10506" s="29" t="s">
        <v>23156</v>
      </c>
      <c r="F10506" s="30" t="s">
        <v>39647</v>
      </c>
    </row>
    <row r="10507" spans="1:6" ht="28.8" hidden="1" x14ac:dyDescent="0.3">
      <c r="A10507" s="29">
        <v>20</v>
      </c>
      <c r="B10507" s="30" t="s">
        <v>37505</v>
      </c>
      <c r="C10507" s="29" t="s">
        <v>23158</v>
      </c>
      <c r="D10507" s="30" t="s">
        <v>39648</v>
      </c>
      <c r="E10507" s="29" t="s">
        <v>23160</v>
      </c>
      <c r="F10507" s="30" t="s">
        <v>39649</v>
      </c>
    </row>
    <row r="10508" spans="1:6" ht="28.8" hidden="1" x14ac:dyDescent="0.3">
      <c r="A10508" s="29">
        <v>20</v>
      </c>
      <c r="B10508" s="30" t="s">
        <v>37505</v>
      </c>
      <c r="C10508" s="29" t="s">
        <v>23158</v>
      </c>
      <c r="D10508" s="30" t="s">
        <v>39648</v>
      </c>
      <c r="E10508" s="29" t="s">
        <v>23162</v>
      </c>
      <c r="F10508" s="30" t="s">
        <v>39650</v>
      </c>
    </row>
    <row r="10509" spans="1:6" ht="43.2" hidden="1" x14ac:dyDescent="0.3">
      <c r="A10509" s="29">
        <v>20</v>
      </c>
      <c r="B10509" s="30" t="s">
        <v>37505</v>
      </c>
      <c r="C10509" s="29" t="s">
        <v>23158</v>
      </c>
      <c r="D10509" s="30" t="s">
        <v>39648</v>
      </c>
      <c r="E10509" s="29" t="s">
        <v>23164</v>
      </c>
      <c r="F10509" s="30" t="s">
        <v>39651</v>
      </c>
    </row>
    <row r="10510" spans="1:6" ht="28.8" hidden="1" x14ac:dyDescent="0.3">
      <c r="A10510" s="29">
        <v>20</v>
      </c>
      <c r="B10510" s="30" t="s">
        <v>37505</v>
      </c>
      <c r="C10510" s="29" t="s">
        <v>23158</v>
      </c>
      <c r="D10510" s="30" t="s">
        <v>39648</v>
      </c>
      <c r="E10510" s="29" t="s">
        <v>23166</v>
      </c>
      <c r="F10510" s="30" t="s">
        <v>39652</v>
      </c>
    </row>
    <row r="10511" spans="1:6" ht="28.8" hidden="1" x14ac:dyDescent="0.3">
      <c r="A10511" s="29">
        <v>20</v>
      </c>
      <c r="B10511" s="30" t="s">
        <v>37505</v>
      </c>
      <c r="C10511" s="29" t="s">
        <v>23158</v>
      </c>
      <c r="D10511" s="30" t="s">
        <v>39648</v>
      </c>
      <c r="E10511" s="29" t="s">
        <v>23168</v>
      </c>
      <c r="F10511" s="30" t="s">
        <v>39653</v>
      </c>
    </row>
    <row r="10512" spans="1:6" ht="28.8" hidden="1" x14ac:dyDescent="0.3">
      <c r="A10512" s="29">
        <v>20</v>
      </c>
      <c r="B10512" s="30" t="s">
        <v>37505</v>
      </c>
      <c r="C10512" s="29" t="s">
        <v>23158</v>
      </c>
      <c r="D10512" s="30" t="s">
        <v>39648</v>
      </c>
      <c r="E10512" s="29" t="s">
        <v>23170</v>
      </c>
      <c r="F10512" s="30" t="s">
        <v>39654</v>
      </c>
    </row>
    <row r="10513" spans="1:6" ht="28.8" hidden="1" x14ac:dyDescent="0.3">
      <c r="A10513" s="29">
        <v>20</v>
      </c>
      <c r="B10513" s="30" t="s">
        <v>37505</v>
      </c>
      <c r="C10513" s="29" t="s">
        <v>23158</v>
      </c>
      <c r="D10513" s="30" t="s">
        <v>39648</v>
      </c>
      <c r="E10513" s="29" t="s">
        <v>23172</v>
      </c>
      <c r="F10513" s="30" t="s">
        <v>39655</v>
      </c>
    </row>
    <row r="10514" spans="1:6" ht="28.8" hidden="1" x14ac:dyDescent="0.3">
      <c r="A10514" s="29">
        <v>20</v>
      </c>
      <c r="B10514" s="30" t="s">
        <v>37505</v>
      </c>
      <c r="C10514" s="29" t="s">
        <v>23158</v>
      </c>
      <c r="D10514" s="30" t="s">
        <v>39648</v>
      </c>
      <c r="E10514" s="29" t="s">
        <v>23174</v>
      </c>
      <c r="F10514" s="30" t="s">
        <v>39656</v>
      </c>
    </row>
    <row r="10515" spans="1:6" ht="28.8" hidden="1" x14ac:dyDescent="0.3">
      <c r="A10515" s="29">
        <v>20</v>
      </c>
      <c r="B10515" s="30" t="s">
        <v>37505</v>
      </c>
      <c r="C10515" s="29" t="s">
        <v>23158</v>
      </c>
      <c r="D10515" s="30" t="s">
        <v>39648</v>
      </c>
      <c r="E10515" s="29" t="s">
        <v>23176</v>
      </c>
      <c r="F10515" s="30" t="s">
        <v>39657</v>
      </c>
    </row>
    <row r="10516" spans="1:6" ht="28.8" hidden="1" x14ac:dyDescent="0.3">
      <c r="A10516" s="29">
        <v>20</v>
      </c>
      <c r="B10516" s="30" t="s">
        <v>37505</v>
      </c>
      <c r="C10516" s="29" t="s">
        <v>23158</v>
      </c>
      <c r="D10516" s="30" t="s">
        <v>39648</v>
      </c>
      <c r="E10516" s="29" t="s">
        <v>23178</v>
      </c>
      <c r="F10516" s="30" t="s">
        <v>39658</v>
      </c>
    </row>
    <row r="10517" spans="1:6" ht="28.8" hidden="1" x14ac:dyDescent="0.3">
      <c r="A10517" s="29">
        <v>20</v>
      </c>
      <c r="B10517" s="30" t="s">
        <v>37505</v>
      </c>
      <c r="C10517" s="29" t="s">
        <v>23180</v>
      </c>
      <c r="D10517" s="30" t="s">
        <v>39659</v>
      </c>
      <c r="E10517" s="29" t="s">
        <v>23182</v>
      </c>
      <c r="F10517" s="30" t="s">
        <v>39660</v>
      </c>
    </row>
    <row r="10518" spans="1:6" ht="28.8" hidden="1" x14ac:dyDescent="0.3">
      <c r="A10518" s="29">
        <v>20</v>
      </c>
      <c r="B10518" s="30" t="s">
        <v>37505</v>
      </c>
      <c r="C10518" s="29" t="s">
        <v>23180</v>
      </c>
      <c r="D10518" s="30" t="s">
        <v>39659</v>
      </c>
      <c r="E10518" s="29" t="s">
        <v>23184</v>
      </c>
      <c r="F10518" s="30" t="s">
        <v>39661</v>
      </c>
    </row>
    <row r="10519" spans="1:6" ht="43.2" hidden="1" x14ac:dyDescent="0.3">
      <c r="A10519" s="29">
        <v>20</v>
      </c>
      <c r="B10519" s="30" t="s">
        <v>37505</v>
      </c>
      <c r="C10519" s="29" t="s">
        <v>23180</v>
      </c>
      <c r="D10519" s="30" t="s">
        <v>39659</v>
      </c>
      <c r="E10519" s="29" t="s">
        <v>23186</v>
      </c>
      <c r="F10519" s="30" t="s">
        <v>39662</v>
      </c>
    </row>
    <row r="10520" spans="1:6" ht="28.8" hidden="1" x14ac:dyDescent="0.3">
      <c r="A10520" s="29">
        <v>20</v>
      </c>
      <c r="B10520" s="30" t="s">
        <v>37505</v>
      </c>
      <c r="C10520" s="29" t="s">
        <v>23180</v>
      </c>
      <c r="D10520" s="30" t="s">
        <v>39659</v>
      </c>
      <c r="E10520" s="29" t="s">
        <v>23188</v>
      </c>
      <c r="F10520" s="30" t="s">
        <v>39663</v>
      </c>
    </row>
    <row r="10521" spans="1:6" ht="28.8" hidden="1" x14ac:dyDescent="0.3">
      <c r="A10521" s="29">
        <v>20</v>
      </c>
      <c r="B10521" s="30" t="s">
        <v>37505</v>
      </c>
      <c r="C10521" s="29" t="s">
        <v>23180</v>
      </c>
      <c r="D10521" s="30" t="s">
        <v>39659</v>
      </c>
      <c r="E10521" s="29" t="s">
        <v>23190</v>
      </c>
      <c r="F10521" s="30" t="s">
        <v>39664</v>
      </c>
    </row>
    <row r="10522" spans="1:6" ht="28.8" hidden="1" x14ac:dyDescent="0.3">
      <c r="A10522" s="29">
        <v>20</v>
      </c>
      <c r="B10522" s="30" t="s">
        <v>37505</v>
      </c>
      <c r="C10522" s="29" t="s">
        <v>23180</v>
      </c>
      <c r="D10522" s="30" t="s">
        <v>39659</v>
      </c>
      <c r="E10522" s="29" t="s">
        <v>23192</v>
      </c>
      <c r="F10522" s="30" t="s">
        <v>39665</v>
      </c>
    </row>
    <row r="10523" spans="1:6" ht="28.8" hidden="1" x14ac:dyDescent="0.3">
      <c r="A10523" s="29">
        <v>20</v>
      </c>
      <c r="B10523" s="30" t="s">
        <v>37505</v>
      </c>
      <c r="C10523" s="29" t="s">
        <v>23180</v>
      </c>
      <c r="D10523" s="30" t="s">
        <v>39659</v>
      </c>
      <c r="E10523" s="29" t="s">
        <v>23194</v>
      </c>
      <c r="F10523" s="30" t="s">
        <v>39666</v>
      </c>
    </row>
    <row r="10524" spans="1:6" ht="28.8" hidden="1" x14ac:dyDescent="0.3">
      <c r="A10524" s="29">
        <v>20</v>
      </c>
      <c r="B10524" s="30" t="s">
        <v>37505</v>
      </c>
      <c r="C10524" s="29" t="s">
        <v>23180</v>
      </c>
      <c r="D10524" s="30" t="s">
        <v>39659</v>
      </c>
      <c r="E10524" s="29" t="s">
        <v>23196</v>
      </c>
      <c r="F10524" s="30" t="s">
        <v>39667</v>
      </c>
    </row>
    <row r="10525" spans="1:6" ht="28.8" hidden="1" x14ac:dyDescent="0.3">
      <c r="A10525" s="29">
        <v>20</v>
      </c>
      <c r="B10525" s="30" t="s">
        <v>37505</v>
      </c>
      <c r="C10525" s="29" t="s">
        <v>23180</v>
      </c>
      <c r="D10525" s="30" t="s">
        <v>39659</v>
      </c>
      <c r="E10525" s="29" t="s">
        <v>23198</v>
      </c>
      <c r="F10525" s="30" t="s">
        <v>39668</v>
      </c>
    </row>
    <row r="10526" spans="1:6" ht="28.8" hidden="1" x14ac:dyDescent="0.3">
      <c r="A10526" s="29">
        <v>20</v>
      </c>
      <c r="B10526" s="30" t="s">
        <v>37505</v>
      </c>
      <c r="C10526" s="29" t="s">
        <v>23180</v>
      </c>
      <c r="D10526" s="30" t="s">
        <v>39659</v>
      </c>
      <c r="E10526" s="29" t="s">
        <v>23200</v>
      </c>
      <c r="F10526" s="30" t="s">
        <v>39669</v>
      </c>
    </row>
    <row r="10527" spans="1:6" ht="28.8" hidden="1" x14ac:dyDescent="0.3">
      <c r="A10527" s="29">
        <v>20</v>
      </c>
      <c r="B10527" s="30" t="s">
        <v>37505</v>
      </c>
      <c r="C10527" s="29" t="s">
        <v>23202</v>
      </c>
      <c r="D10527" s="30" t="s">
        <v>39670</v>
      </c>
      <c r="E10527" s="29" t="s">
        <v>23204</v>
      </c>
      <c r="F10527" s="30" t="s">
        <v>39671</v>
      </c>
    </row>
    <row r="10528" spans="1:6" ht="28.8" hidden="1" x14ac:dyDescent="0.3">
      <c r="A10528" s="29">
        <v>20</v>
      </c>
      <c r="B10528" s="30" t="s">
        <v>37505</v>
      </c>
      <c r="C10528" s="29" t="s">
        <v>23202</v>
      </c>
      <c r="D10528" s="30" t="s">
        <v>39670</v>
      </c>
      <c r="E10528" s="29" t="s">
        <v>23206</v>
      </c>
      <c r="F10528" s="30" t="s">
        <v>39672</v>
      </c>
    </row>
    <row r="10529" spans="1:6" ht="43.2" hidden="1" x14ac:dyDescent="0.3">
      <c r="A10529" s="29">
        <v>20</v>
      </c>
      <c r="B10529" s="30" t="s">
        <v>37505</v>
      </c>
      <c r="C10529" s="29" t="s">
        <v>23202</v>
      </c>
      <c r="D10529" s="30" t="s">
        <v>39670</v>
      </c>
      <c r="E10529" s="29" t="s">
        <v>23208</v>
      </c>
      <c r="F10529" s="30" t="s">
        <v>39673</v>
      </c>
    </row>
    <row r="10530" spans="1:6" ht="43.2" hidden="1" x14ac:dyDescent="0.3">
      <c r="A10530" s="29">
        <v>20</v>
      </c>
      <c r="B10530" s="30" t="s">
        <v>37505</v>
      </c>
      <c r="C10530" s="29" t="s">
        <v>23202</v>
      </c>
      <c r="D10530" s="30" t="s">
        <v>39670</v>
      </c>
      <c r="E10530" s="29" t="s">
        <v>23210</v>
      </c>
      <c r="F10530" s="30" t="s">
        <v>39674</v>
      </c>
    </row>
    <row r="10531" spans="1:6" ht="28.8" hidden="1" x14ac:dyDescent="0.3">
      <c r="A10531" s="29">
        <v>20</v>
      </c>
      <c r="B10531" s="30" t="s">
        <v>37505</v>
      </c>
      <c r="C10531" s="29" t="s">
        <v>23202</v>
      </c>
      <c r="D10531" s="30" t="s">
        <v>39670</v>
      </c>
      <c r="E10531" s="29" t="s">
        <v>23212</v>
      </c>
      <c r="F10531" s="30" t="s">
        <v>39675</v>
      </c>
    </row>
    <row r="10532" spans="1:6" ht="43.2" hidden="1" x14ac:dyDescent="0.3">
      <c r="A10532" s="29">
        <v>20</v>
      </c>
      <c r="B10532" s="30" t="s">
        <v>37505</v>
      </c>
      <c r="C10532" s="29" t="s">
        <v>23202</v>
      </c>
      <c r="D10532" s="30" t="s">
        <v>39670</v>
      </c>
      <c r="E10532" s="29" t="s">
        <v>23214</v>
      </c>
      <c r="F10532" s="30" t="s">
        <v>39676</v>
      </c>
    </row>
    <row r="10533" spans="1:6" ht="43.2" hidden="1" x14ac:dyDescent="0.3">
      <c r="A10533" s="29">
        <v>20</v>
      </c>
      <c r="B10533" s="30" t="s">
        <v>37505</v>
      </c>
      <c r="C10533" s="29" t="s">
        <v>23202</v>
      </c>
      <c r="D10533" s="30" t="s">
        <v>39670</v>
      </c>
      <c r="E10533" s="29" t="s">
        <v>23216</v>
      </c>
      <c r="F10533" s="30" t="s">
        <v>39677</v>
      </c>
    </row>
    <row r="10534" spans="1:6" ht="28.8" hidden="1" x14ac:dyDescent="0.3">
      <c r="A10534" s="29">
        <v>20</v>
      </c>
      <c r="B10534" s="30" t="s">
        <v>37505</v>
      </c>
      <c r="C10534" s="29" t="s">
        <v>23202</v>
      </c>
      <c r="D10534" s="30" t="s">
        <v>39670</v>
      </c>
      <c r="E10534" s="29" t="s">
        <v>23218</v>
      </c>
      <c r="F10534" s="30" t="s">
        <v>39678</v>
      </c>
    </row>
    <row r="10535" spans="1:6" ht="28.8" hidden="1" x14ac:dyDescent="0.3">
      <c r="A10535" s="29">
        <v>20</v>
      </c>
      <c r="B10535" s="30" t="s">
        <v>37505</v>
      </c>
      <c r="C10535" s="29" t="s">
        <v>23202</v>
      </c>
      <c r="D10535" s="30" t="s">
        <v>39670</v>
      </c>
      <c r="E10535" s="29" t="s">
        <v>23220</v>
      </c>
      <c r="F10535" s="30" t="s">
        <v>39679</v>
      </c>
    </row>
    <row r="10536" spans="1:6" ht="28.8" hidden="1" x14ac:dyDescent="0.3">
      <c r="A10536" s="29">
        <v>20</v>
      </c>
      <c r="B10536" s="30" t="s">
        <v>37505</v>
      </c>
      <c r="C10536" s="29" t="s">
        <v>23202</v>
      </c>
      <c r="D10536" s="30" t="s">
        <v>39670</v>
      </c>
      <c r="E10536" s="29" t="s">
        <v>23222</v>
      </c>
      <c r="F10536" s="30" t="s">
        <v>39680</v>
      </c>
    </row>
    <row r="10537" spans="1:6" ht="28.8" hidden="1" x14ac:dyDescent="0.3">
      <c r="A10537" s="29">
        <v>20</v>
      </c>
      <c r="B10537" s="30" t="s">
        <v>37505</v>
      </c>
      <c r="C10537" s="29" t="s">
        <v>23224</v>
      </c>
      <c r="D10537" s="30" t="s">
        <v>39681</v>
      </c>
      <c r="E10537" s="29" t="s">
        <v>23226</v>
      </c>
      <c r="F10537" s="30" t="s">
        <v>39682</v>
      </c>
    </row>
    <row r="10538" spans="1:6" ht="28.8" hidden="1" x14ac:dyDescent="0.3">
      <c r="A10538" s="29">
        <v>20</v>
      </c>
      <c r="B10538" s="30" t="s">
        <v>37505</v>
      </c>
      <c r="C10538" s="29" t="s">
        <v>23224</v>
      </c>
      <c r="D10538" s="30" t="s">
        <v>39681</v>
      </c>
      <c r="E10538" s="29" t="s">
        <v>23228</v>
      </c>
      <c r="F10538" s="30" t="s">
        <v>39683</v>
      </c>
    </row>
    <row r="10539" spans="1:6" ht="28.8" hidden="1" x14ac:dyDescent="0.3">
      <c r="A10539" s="29">
        <v>20</v>
      </c>
      <c r="B10539" s="30" t="s">
        <v>37505</v>
      </c>
      <c r="C10539" s="29" t="s">
        <v>23224</v>
      </c>
      <c r="D10539" s="30" t="s">
        <v>39681</v>
      </c>
      <c r="E10539" s="29" t="s">
        <v>23230</v>
      </c>
      <c r="F10539" s="30" t="s">
        <v>39684</v>
      </c>
    </row>
    <row r="10540" spans="1:6" ht="28.8" hidden="1" x14ac:dyDescent="0.3">
      <c r="A10540" s="29">
        <v>20</v>
      </c>
      <c r="B10540" s="30" t="s">
        <v>37505</v>
      </c>
      <c r="C10540" s="29" t="s">
        <v>23224</v>
      </c>
      <c r="D10540" s="30" t="s">
        <v>39681</v>
      </c>
      <c r="E10540" s="29" t="s">
        <v>23232</v>
      </c>
      <c r="F10540" s="30" t="s">
        <v>39685</v>
      </c>
    </row>
    <row r="10541" spans="1:6" ht="28.8" hidden="1" x14ac:dyDescent="0.3">
      <c r="A10541" s="29">
        <v>20</v>
      </c>
      <c r="B10541" s="30" t="s">
        <v>37505</v>
      </c>
      <c r="C10541" s="29" t="s">
        <v>23224</v>
      </c>
      <c r="D10541" s="30" t="s">
        <v>39681</v>
      </c>
      <c r="E10541" s="29" t="s">
        <v>23234</v>
      </c>
      <c r="F10541" s="30" t="s">
        <v>39686</v>
      </c>
    </row>
    <row r="10542" spans="1:6" ht="28.8" hidden="1" x14ac:dyDescent="0.3">
      <c r="A10542" s="29">
        <v>20</v>
      </c>
      <c r="B10542" s="30" t="s">
        <v>37505</v>
      </c>
      <c r="C10542" s="29" t="s">
        <v>23224</v>
      </c>
      <c r="D10542" s="30" t="s">
        <v>39681</v>
      </c>
      <c r="E10542" s="29" t="s">
        <v>23236</v>
      </c>
      <c r="F10542" s="30" t="s">
        <v>39687</v>
      </c>
    </row>
    <row r="10543" spans="1:6" ht="28.8" hidden="1" x14ac:dyDescent="0.3">
      <c r="A10543" s="29">
        <v>20</v>
      </c>
      <c r="B10543" s="30" t="s">
        <v>37505</v>
      </c>
      <c r="C10543" s="29" t="s">
        <v>23224</v>
      </c>
      <c r="D10543" s="30" t="s">
        <v>39681</v>
      </c>
      <c r="E10543" s="29" t="s">
        <v>23238</v>
      </c>
      <c r="F10543" s="30" t="s">
        <v>39688</v>
      </c>
    </row>
    <row r="10544" spans="1:6" ht="28.8" hidden="1" x14ac:dyDescent="0.3">
      <c r="A10544" s="29">
        <v>20</v>
      </c>
      <c r="B10544" s="30" t="s">
        <v>37505</v>
      </c>
      <c r="C10544" s="29" t="s">
        <v>23224</v>
      </c>
      <c r="D10544" s="30" t="s">
        <v>39681</v>
      </c>
      <c r="E10544" s="29" t="s">
        <v>23240</v>
      </c>
      <c r="F10544" s="30" t="s">
        <v>39689</v>
      </c>
    </row>
    <row r="10545" spans="1:6" ht="28.8" hidden="1" x14ac:dyDescent="0.3">
      <c r="A10545" s="29">
        <v>20</v>
      </c>
      <c r="B10545" s="30" t="s">
        <v>37505</v>
      </c>
      <c r="C10545" s="29" t="s">
        <v>23224</v>
      </c>
      <c r="D10545" s="30" t="s">
        <v>39681</v>
      </c>
      <c r="E10545" s="29" t="s">
        <v>23242</v>
      </c>
      <c r="F10545" s="30" t="s">
        <v>39690</v>
      </c>
    </row>
    <row r="10546" spans="1:6" ht="28.8" hidden="1" x14ac:dyDescent="0.3">
      <c r="A10546" s="29">
        <v>20</v>
      </c>
      <c r="B10546" s="30" t="s">
        <v>37505</v>
      </c>
      <c r="C10546" s="29" t="s">
        <v>23224</v>
      </c>
      <c r="D10546" s="30" t="s">
        <v>39681</v>
      </c>
      <c r="E10546" s="29" t="s">
        <v>23244</v>
      </c>
      <c r="F10546" s="30" t="s">
        <v>39691</v>
      </c>
    </row>
    <row r="10547" spans="1:6" ht="28.8" hidden="1" x14ac:dyDescent="0.3">
      <c r="A10547" s="29">
        <v>20</v>
      </c>
      <c r="B10547" s="30" t="s">
        <v>37505</v>
      </c>
      <c r="C10547" s="29" t="s">
        <v>23246</v>
      </c>
      <c r="D10547" s="30" t="s">
        <v>39692</v>
      </c>
      <c r="E10547" s="29" t="s">
        <v>23248</v>
      </c>
      <c r="F10547" s="30" t="s">
        <v>39693</v>
      </c>
    </row>
    <row r="10548" spans="1:6" ht="28.8" hidden="1" x14ac:dyDescent="0.3">
      <c r="A10548" s="29">
        <v>20</v>
      </c>
      <c r="B10548" s="30" t="s">
        <v>37505</v>
      </c>
      <c r="C10548" s="29" t="s">
        <v>23246</v>
      </c>
      <c r="D10548" s="30" t="s">
        <v>39692</v>
      </c>
      <c r="E10548" s="29" t="s">
        <v>23250</v>
      </c>
      <c r="F10548" s="30" t="s">
        <v>39694</v>
      </c>
    </row>
    <row r="10549" spans="1:6" ht="28.8" hidden="1" x14ac:dyDescent="0.3">
      <c r="A10549" s="29">
        <v>20</v>
      </c>
      <c r="B10549" s="30" t="s">
        <v>37505</v>
      </c>
      <c r="C10549" s="29" t="s">
        <v>23246</v>
      </c>
      <c r="D10549" s="30" t="s">
        <v>39692</v>
      </c>
      <c r="E10549" s="29" t="s">
        <v>23252</v>
      </c>
      <c r="F10549" s="30" t="s">
        <v>39695</v>
      </c>
    </row>
    <row r="10550" spans="1:6" ht="28.8" hidden="1" x14ac:dyDescent="0.3">
      <c r="A10550" s="29">
        <v>20</v>
      </c>
      <c r="B10550" s="30" t="s">
        <v>37505</v>
      </c>
      <c r="C10550" s="29" t="s">
        <v>23246</v>
      </c>
      <c r="D10550" s="30" t="s">
        <v>39692</v>
      </c>
      <c r="E10550" s="29" t="s">
        <v>23254</v>
      </c>
      <c r="F10550" s="30" t="s">
        <v>39696</v>
      </c>
    </row>
    <row r="10551" spans="1:6" ht="28.8" hidden="1" x14ac:dyDescent="0.3">
      <c r="A10551" s="29">
        <v>20</v>
      </c>
      <c r="B10551" s="30" t="s">
        <v>37505</v>
      </c>
      <c r="C10551" s="29" t="s">
        <v>23246</v>
      </c>
      <c r="D10551" s="30" t="s">
        <v>39692</v>
      </c>
      <c r="E10551" s="29" t="s">
        <v>23256</v>
      </c>
      <c r="F10551" s="30" t="s">
        <v>39697</v>
      </c>
    </row>
    <row r="10552" spans="1:6" ht="28.8" hidden="1" x14ac:dyDescent="0.3">
      <c r="A10552" s="29">
        <v>20</v>
      </c>
      <c r="B10552" s="30" t="s">
        <v>37505</v>
      </c>
      <c r="C10552" s="29" t="s">
        <v>23246</v>
      </c>
      <c r="D10552" s="30" t="s">
        <v>39692</v>
      </c>
      <c r="E10552" s="29" t="s">
        <v>23258</v>
      </c>
      <c r="F10552" s="30" t="s">
        <v>39698</v>
      </c>
    </row>
    <row r="10553" spans="1:6" ht="28.8" hidden="1" x14ac:dyDescent="0.3">
      <c r="A10553" s="29">
        <v>20</v>
      </c>
      <c r="B10553" s="30" t="s">
        <v>37505</v>
      </c>
      <c r="C10553" s="29" t="s">
        <v>23246</v>
      </c>
      <c r="D10553" s="30" t="s">
        <v>39692</v>
      </c>
      <c r="E10553" s="29" t="s">
        <v>23260</v>
      </c>
      <c r="F10553" s="30" t="s">
        <v>39699</v>
      </c>
    </row>
    <row r="10554" spans="1:6" ht="28.8" hidden="1" x14ac:dyDescent="0.3">
      <c r="A10554" s="29">
        <v>20</v>
      </c>
      <c r="B10554" s="30" t="s">
        <v>37505</v>
      </c>
      <c r="C10554" s="29" t="s">
        <v>23246</v>
      </c>
      <c r="D10554" s="30" t="s">
        <v>39692</v>
      </c>
      <c r="E10554" s="29" t="s">
        <v>23262</v>
      </c>
      <c r="F10554" s="30" t="s">
        <v>39700</v>
      </c>
    </row>
    <row r="10555" spans="1:6" ht="28.8" hidden="1" x14ac:dyDescent="0.3">
      <c r="A10555" s="29">
        <v>20</v>
      </c>
      <c r="B10555" s="30" t="s">
        <v>37505</v>
      </c>
      <c r="C10555" s="29" t="s">
        <v>23246</v>
      </c>
      <c r="D10555" s="30" t="s">
        <v>39692</v>
      </c>
      <c r="E10555" s="29" t="s">
        <v>23264</v>
      </c>
      <c r="F10555" s="30" t="s">
        <v>39701</v>
      </c>
    </row>
    <row r="10556" spans="1:6" ht="28.8" hidden="1" x14ac:dyDescent="0.3">
      <c r="A10556" s="29">
        <v>20</v>
      </c>
      <c r="B10556" s="30" t="s">
        <v>37505</v>
      </c>
      <c r="C10556" s="29" t="s">
        <v>23246</v>
      </c>
      <c r="D10556" s="30" t="s">
        <v>39692</v>
      </c>
      <c r="E10556" s="29" t="s">
        <v>23266</v>
      </c>
      <c r="F10556" s="30" t="s">
        <v>39702</v>
      </c>
    </row>
    <row r="10557" spans="1:6" ht="28.8" hidden="1" x14ac:dyDescent="0.3">
      <c r="A10557" s="29">
        <v>20</v>
      </c>
      <c r="B10557" s="30" t="s">
        <v>37505</v>
      </c>
      <c r="C10557" s="29" t="s">
        <v>23268</v>
      </c>
      <c r="D10557" s="30" t="s">
        <v>39703</v>
      </c>
      <c r="E10557" s="29" t="s">
        <v>23270</v>
      </c>
      <c r="F10557" s="30" t="s">
        <v>39704</v>
      </c>
    </row>
    <row r="10558" spans="1:6" ht="28.8" hidden="1" x14ac:dyDescent="0.3">
      <c r="A10558" s="29">
        <v>20</v>
      </c>
      <c r="B10558" s="30" t="s">
        <v>37505</v>
      </c>
      <c r="C10558" s="29" t="s">
        <v>23268</v>
      </c>
      <c r="D10558" s="30" t="s">
        <v>39703</v>
      </c>
      <c r="E10558" s="29" t="s">
        <v>23272</v>
      </c>
      <c r="F10558" s="30" t="s">
        <v>39705</v>
      </c>
    </row>
    <row r="10559" spans="1:6" ht="28.8" hidden="1" x14ac:dyDescent="0.3">
      <c r="A10559" s="29">
        <v>20</v>
      </c>
      <c r="B10559" s="30" t="s">
        <v>37505</v>
      </c>
      <c r="C10559" s="29" t="s">
        <v>23268</v>
      </c>
      <c r="D10559" s="30" t="s">
        <v>39703</v>
      </c>
      <c r="E10559" s="29" t="s">
        <v>23274</v>
      </c>
      <c r="F10559" s="30" t="s">
        <v>39706</v>
      </c>
    </row>
    <row r="10560" spans="1:6" ht="28.8" hidden="1" x14ac:dyDescent="0.3">
      <c r="A10560" s="29">
        <v>20</v>
      </c>
      <c r="B10560" s="30" t="s">
        <v>37505</v>
      </c>
      <c r="C10560" s="29" t="s">
        <v>23268</v>
      </c>
      <c r="D10560" s="30" t="s">
        <v>39703</v>
      </c>
      <c r="E10560" s="29" t="s">
        <v>23276</v>
      </c>
      <c r="F10560" s="30" t="s">
        <v>39707</v>
      </c>
    </row>
    <row r="10561" spans="1:6" ht="28.8" hidden="1" x14ac:dyDescent="0.3">
      <c r="A10561" s="29">
        <v>20</v>
      </c>
      <c r="B10561" s="30" t="s">
        <v>37505</v>
      </c>
      <c r="C10561" s="29" t="s">
        <v>23268</v>
      </c>
      <c r="D10561" s="30" t="s">
        <v>39703</v>
      </c>
      <c r="E10561" s="29" t="s">
        <v>23278</v>
      </c>
      <c r="F10561" s="30" t="s">
        <v>39708</v>
      </c>
    </row>
    <row r="10562" spans="1:6" ht="28.8" hidden="1" x14ac:dyDescent="0.3">
      <c r="A10562" s="29">
        <v>20</v>
      </c>
      <c r="B10562" s="30" t="s">
        <v>37505</v>
      </c>
      <c r="C10562" s="29" t="s">
        <v>23268</v>
      </c>
      <c r="D10562" s="30" t="s">
        <v>39703</v>
      </c>
      <c r="E10562" s="29" t="s">
        <v>23280</v>
      </c>
      <c r="F10562" s="30" t="s">
        <v>39709</v>
      </c>
    </row>
    <row r="10563" spans="1:6" ht="28.8" hidden="1" x14ac:dyDescent="0.3">
      <c r="A10563" s="29">
        <v>20</v>
      </c>
      <c r="B10563" s="30" t="s">
        <v>37505</v>
      </c>
      <c r="C10563" s="29" t="s">
        <v>23268</v>
      </c>
      <c r="D10563" s="30" t="s">
        <v>39703</v>
      </c>
      <c r="E10563" s="29" t="s">
        <v>23282</v>
      </c>
      <c r="F10563" s="30" t="s">
        <v>39710</v>
      </c>
    </row>
    <row r="10564" spans="1:6" ht="28.8" hidden="1" x14ac:dyDescent="0.3">
      <c r="A10564" s="29">
        <v>20</v>
      </c>
      <c r="B10564" s="30" t="s">
        <v>37505</v>
      </c>
      <c r="C10564" s="29" t="s">
        <v>23268</v>
      </c>
      <c r="D10564" s="30" t="s">
        <v>39703</v>
      </c>
      <c r="E10564" s="29" t="s">
        <v>23284</v>
      </c>
      <c r="F10564" s="30" t="s">
        <v>39711</v>
      </c>
    </row>
    <row r="10565" spans="1:6" ht="28.8" hidden="1" x14ac:dyDescent="0.3">
      <c r="A10565" s="29">
        <v>20</v>
      </c>
      <c r="B10565" s="30" t="s">
        <v>37505</v>
      </c>
      <c r="C10565" s="29" t="s">
        <v>23268</v>
      </c>
      <c r="D10565" s="30" t="s">
        <v>39703</v>
      </c>
      <c r="E10565" s="29" t="s">
        <v>23286</v>
      </c>
      <c r="F10565" s="30" t="s">
        <v>39712</v>
      </c>
    </row>
    <row r="10566" spans="1:6" ht="28.8" hidden="1" x14ac:dyDescent="0.3">
      <c r="A10566" s="29">
        <v>20</v>
      </c>
      <c r="B10566" s="30" t="s">
        <v>37505</v>
      </c>
      <c r="C10566" s="29" t="s">
        <v>23268</v>
      </c>
      <c r="D10566" s="30" t="s">
        <v>39703</v>
      </c>
      <c r="E10566" s="29" t="s">
        <v>23288</v>
      </c>
      <c r="F10566" s="30" t="s">
        <v>39713</v>
      </c>
    </row>
    <row r="10567" spans="1:6" ht="28.8" hidden="1" x14ac:dyDescent="0.3">
      <c r="A10567" s="29">
        <v>20</v>
      </c>
      <c r="B10567" s="30" t="s">
        <v>37505</v>
      </c>
      <c r="C10567" s="29" t="s">
        <v>23290</v>
      </c>
      <c r="D10567" s="30" t="s">
        <v>39714</v>
      </c>
      <c r="E10567" s="29" t="s">
        <v>23292</v>
      </c>
      <c r="F10567" s="30" t="s">
        <v>39715</v>
      </c>
    </row>
    <row r="10568" spans="1:6" ht="28.8" hidden="1" x14ac:dyDescent="0.3">
      <c r="A10568" s="29">
        <v>20</v>
      </c>
      <c r="B10568" s="30" t="s">
        <v>37505</v>
      </c>
      <c r="C10568" s="29" t="s">
        <v>23290</v>
      </c>
      <c r="D10568" s="30" t="s">
        <v>39714</v>
      </c>
      <c r="E10568" s="29" t="s">
        <v>23294</v>
      </c>
      <c r="F10568" s="30" t="s">
        <v>39716</v>
      </c>
    </row>
    <row r="10569" spans="1:6" ht="28.8" hidden="1" x14ac:dyDescent="0.3">
      <c r="A10569" s="29">
        <v>20</v>
      </c>
      <c r="B10569" s="30" t="s">
        <v>37505</v>
      </c>
      <c r="C10569" s="29" t="s">
        <v>23290</v>
      </c>
      <c r="D10569" s="30" t="s">
        <v>39714</v>
      </c>
      <c r="E10569" s="29" t="s">
        <v>23296</v>
      </c>
      <c r="F10569" s="30" t="s">
        <v>39717</v>
      </c>
    </row>
    <row r="10570" spans="1:6" ht="28.8" hidden="1" x14ac:dyDescent="0.3">
      <c r="A10570" s="29">
        <v>20</v>
      </c>
      <c r="B10570" s="30" t="s">
        <v>37505</v>
      </c>
      <c r="C10570" s="29" t="s">
        <v>23290</v>
      </c>
      <c r="D10570" s="30" t="s">
        <v>39714</v>
      </c>
      <c r="E10570" s="29" t="s">
        <v>23298</v>
      </c>
      <c r="F10570" s="30" t="s">
        <v>39718</v>
      </c>
    </row>
    <row r="10571" spans="1:6" ht="28.8" hidden="1" x14ac:dyDescent="0.3">
      <c r="A10571" s="29">
        <v>20</v>
      </c>
      <c r="B10571" s="30" t="s">
        <v>37505</v>
      </c>
      <c r="C10571" s="29" t="s">
        <v>23290</v>
      </c>
      <c r="D10571" s="30" t="s">
        <v>39714</v>
      </c>
      <c r="E10571" s="29" t="s">
        <v>23300</v>
      </c>
      <c r="F10571" s="30" t="s">
        <v>39719</v>
      </c>
    </row>
    <row r="10572" spans="1:6" ht="28.8" hidden="1" x14ac:dyDescent="0.3">
      <c r="A10572" s="29">
        <v>20</v>
      </c>
      <c r="B10572" s="30" t="s">
        <v>37505</v>
      </c>
      <c r="C10572" s="29" t="s">
        <v>23290</v>
      </c>
      <c r="D10572" s="30" t="s">
        <v>39714</v>
      </c>
      <c r="E10572" s="29" t="s">
        <v>23302</v>
      </c>
      <c r="F10572" s="30" t="s">
        <v>39720</v>
      </c>
    </row>
    <row r="10573" spans="1:6" ht="28.8" hidden="1" x14ac:dyDescent="0.3">
      <c r="A10573" s="29">
        <v>20</v>
      </c>
      <c r="B10573" s="30" t="s">
        <v>37505</v>
      </c>
      <c r="C10573" s="29" t="s">
        <v>23290</v>
      </c>
      <c r="D10573" s="30" t="s">
        <v>39714</v>
      </c>
      <c r="E10573" s="29" t="s">
        <v>23304</v>
      </c>
      <c r="F10573" s="30" t="s">
        <v>39721</v>
      </c>
    </row>
    <row r="10574" spans="1:6" ht="28.8" hidden="1" x14ac:dyDescent="0.3">
      <c r="A10574" s="29">
        <v>20</v>
      </c>
      <c r="B10574" s="30" t="s">
        <v>37505</v>
      </c>
      <c r="C10574" s="29" t="s">
        <v>23290</v>
      </c>
      <c r="D10574" s="30" t="s">
        <v>39714</v>
      </c>
      <c r="E10574" s="29" t="s">
        <v>23306</v>
      </c>
      <c r="F10574" s="30" t="s">
        <v>39722</v>
      </c>
    </row>
    <row r="10575" spans="1:6" ht="28.8" hidden="1" x14ac:dyDescent="0.3">
      <c r="A10575" s="29">
        <v>20</v>
      </c>
      <c r="B10575" s="30" t="s">
        <v>37505</v>
      </c>
      <c r="C10575" s="29" t="s">
        <v>23290</v>
      </c>
      <c r="D10575" s="30" t="s">
        <v>39714</v>
      </c>
      <c r="E10575" s="29" t="s">
        <v>23308</v>
      </c>
      <c r="F10575" s="30" t="s">
        <v>39723</v>
      </c>
    </row>
    <row r="10576" spans="1:6" ht="28.8" hidden="1" x14ac:dyDescent="0.3">
      <c r="A10576" s="29">
        <v>20</v>
      </c>
      <c r="B10576" s="30" t="s">
        <v>37505</v>
      </c>
      <c r="C10576" s="29" t="s">
        <v>23290</v>
      </c>
      <c r="D10576" s="30" t="s">
        <v>39714</v>
      </c>
      <c r="E10576" s="29" t="s">
        <v>23310</v>
      </c>
      <c r="F10576" s="30" t="s">
        <v>39724</v>
      </c>
    </row>
    <row r="10577" spans="1:6" ht="28.8" hidden="1" x14ac:dyDescent="0.3">
      <c r="A10577" s="29">
        <v>20</v>
      </c>
      <c r="B10577" s="30" t="s">
        <v>37505</v>
      </c>
      <c r="C10577" s="29" t="s">
        <v>23312</v>
      </c>
      <c r="D10577" s="30" t="s">
        <v>39725</v>
      </c>
      <c r="E10577" s="38" t="s">
        <v>23314</v>
      </c>
      <c r="F10577" s="33" t="s">
        <v>39726</v>
      </c>
    </row>
    <row r="10578" spans="1:6" ht="28.8" hidden="1" x14ac:dyDescent="0.3">
      <c r="A10578" s="29">
        <v>20</v>
      </c>
      <c r="B10578" s="30" t="s">
        <v>37505</v>
      </c>
      <c r="C10578" s="29" t="s">
        <v>23312</v>
      </c>
      <c r="D10578" s="30" t="s">
        <v>39725</v>
      </c>
      <c r="E10578" s="38" t="s">
        <v>23316</v>
      </c>
      <c r="F10578" s="37" t="s">
        <v>39727</v>
      </c>
    </row>
    <row r="10579" spans="1:6" ht="28.8" hidden="1" x14ac:dyDescent="0.3">
      <c r="A10579" s="29">
        <v>20</v>
      </c>
      <c r="B10579" s="30" t="s">
        <v>37505</v>
      </c>
      <c r="C10579" s="29" t="s">
        <v>23312</v>
      </c>
      <c r="D10579" s="30" t="s">
        <v>39725</v>
      </c>
      <c r="E10579" s="38" t="s">
        <v>23330</v>
      </c>
      <c r="F10579" s="37" t="s">
        <v>39728</v>
      </c>
    </row>
    <row r="10580" spans="1:6" ht="28.8" hidden="1" x14ac:dyDescent="0.3">
      <c r="A10580" s="29">
        <v>20</v>
      </c>
      <c r="B10580" s="30" t="s">
        <v>37505</v>
      </c>
      <c r="C10580" s="29" t="s">
        <v>23312</v>
      </c>
      <c r="D10580" s="30" t="s">
        <v>39725</v>
      </c>
      <c r="E10580" s="38" t="s">
        <v>23332</v>
      </c>
      <c r="F10580" s="37" t="s">
        <v>39729</v>
      </c>
    </row>
    <row r="10581" spans="1:6" ht="28.8" hidden="1" x14ac:dyDescent="0.3">
      <c r="A10581" s="29">
        <v>20</v>
      </c>
      <c r="B10581" s="30" t="s">
        <v>37505</v>
      </c>
      <c r="C10581" s="29" t="s">
        <v>23334</v>
      </c>
      <c r="D10581" s="30" t="s">
        <v>39730</v>
      </c>
      <c r="E10581" s="29" t="s">
        <v>23336</v>
      </c>
      <c r="F10581" s="30" t="s">
        <v>39731</v>
      </c>
    </row>
    <row r="10582" spans="1:6" ht="28.8" hidden="1" x14ac:dyDescent="0.3">
      <c r="A10582" s="29">
        <v>20</v>
      </c>
      <c r="B10582" s="30" t="s">
        <v>37505</v>
      </c>
      <c r="C10582" s="29" t="s">
        <v>23334</v>
      </c>
      <c r="D10582" s="30" t="s">
        <v>39730</v>
      </c>
      <c r="E10582" s="29" t="s">
        <v>23338</v>
      </c>
      <c r="F10582" s="30" t="s">
        <v>39732</v>
      </c>
    </row>
    <row r="10583" spans="1:6" ht="28.8" hidden="1" x14ac:dyDescent="0.3">
      <c r="A10583" s="29">
        <v>20</v>
      </c>
      <c r="B10583" s="30" t="s">
        <v>37505</v>
      </c>
      <c r="C10583" s="29" t="s">
        <v>23334</v>
      </c>
      <c r="D10583" s="30" t="s">
        <v>39730</v>
      </c>
      <c r="E10583" s="29" t="s">
        <v>23340</v>
      </c>
      <c r="F10583" s="30" t="s">
        <v>39733</v>
      </c>
    </row>
    <row r="10584" spans="1:6" ht="28.8" hidden="1" x14ac:dyDescent="0.3">
      <c r="A10584" s="29">
        <v>20</v>
      </c>
      <c r="B10584" s="30" t="s">
        <v>37505</v>
      </c>
      <c r="C10584" s="29" t="s">
        <v>23334</v>
      </c>
      <c r="D10584" s="30" t="s">
        <v>39730</v>
      </c>
      <c r="E10584" s="29" t="s">
        <v>23342</v>
      </c>
      <c r="F10584" s="30" t="s">
        <v>39734</v>
      </c>
    </row>
    <row r="10585" spans="1:6" ht="28.8" hidden="1" x14ac:dyDescent="0.3">
      <c r="A10585" s="29">
        <v>20</v>
      </c>
      <c r="B10585" s="30" t="s">
        <v>37505</v>
      </c>
      <c r="C10585" s="29" t="s">
        <v>23334</v>
      </c>
      <c r="D10585" s="30" t="s">
        <v>39730</v>
      </c>
      <c r="E10585" s="29" t="s">
        <v>23344</v>
      </c>
      <c r="F10585" s="30" t="s">
        <v>39735</v>
      </c>
    </row>
    <row r="10586" spans="1:6" ht="28.8" hidden="1" x14ac:dyDescent="0.3">
      <c r="A10586" s="29">
        <v>20</v>
      </c>
      <c r="B10586" s="30" t="s">
        <v>37505</v>
      </c>
      <c r="C10586" s="29" t="s">
        <v>23334</v>
      </c>
      <c r="D10586" s="30" t="s">
        <v>39730</v>
      </c>
      <c r="E10586" s="29" t="s">
        <v>23346</v>
      </c>
      <c r="F10586" s="30" t="s">
        <v>39736</v>
      </c>
    </row>
    <row r="10587" spans="1:6" ht="28.8" hidden="1" x14ac:dyDescent="0.3">
      <c r="A10587" s="29">
        <v>20</v>
      </c>
      <c r="B10587" s="30" t="s">
        <v>37505</v>
      </c>
      <c r="C10587" s="29" t="s">
        <v>23334</v>
      </c>
      <c r="D10587" s="30" t="s">
        <v>39730</v>
      </c>
      <c r="E10587" s="29" t="s">
        <v>23348</v>
      </c>
      <c r="F10587" s="30" t="s">
        <v>39737</v>
      </c>
    </row>
    <row r="10588" spans="1:6" ht="28.8" hidden="1" x14ac:dyDescent="0.3">
      <c r="A10588" s="29">
        <v>20</v>
      </c>
      <c r="B10588" s="30" t="s">
        <v>37505</v>
      </c>
      <c r="C10588" s="29" t="s">
        <v>23334</v>
      </c>
      <c r="D10588" s="30" t="s">
        <v>39730</v>
      </c>
      <c r="E10588" s="29" t="s">
        <v>23350</v>
      </c>
      <c r="F10588" s="30" t="s">
        <v>39738</v>
      </c>
    </row>
    <row r="10589" spans="1:6" ht="28.8" hidden="1" x14ac:dyDescent="0.3">
      <c r="A10589" s="29">
        <v>20</v>
      </c>
      <c r="B10589" s="30" t="s">
        <v>37505</v>
      </c>
      <c r="C10589" s="29" t="s">
        <v>23334</v>
      </c>
      <c r="D10589" s="30" t="s">
        <v>39730</v>
      </c>
      <c r="E10589" s="29" t="s">
        <v>23352</v>
      </c>
      <c r="F10589" s="30" t="s">
        <v>39739</v>
      </c>
    </row>
    <row r="10590" spans="1:6" ht="28.8" hidden="1" x14ac:dyDescent="0.3">
      <c r="A10590" s="29">
        <v>20</v>
      </c>
      <c r="B10590" s="30" t="s">
        <v>37505</v>
      </c>
      <c r="C10590" s="29" t="s">
        <v>23334</v>
      </c>
      <c r="D10590" s="30" t="s">
        <v>39730</v>
      </c>
      <c r="E10590" s="29" t="s">
        <v>23354</v>
      </c>
      <c r="F10590" s="30" t="s">
        <v>39740</v>
      </c>
    </row>
    <row r="10591" spans="1:6" ht="28.8" hidden="1" x14ac:dyDescent="0.3">
      <c r="A10591" s="29">
        <v>20</v>
      </c>
      <c r="B10591" s="30" t="s">
        <v>37505</v>
      </c>
      <c r="C10591" s="29" t="s">
        <v>23356</v>
      </c>
      <c r="D10591" s="30" t="s">
        <v>39741</v>
      </c>
      <c r="E10591" s="29" t="s">
        <v>23358</v>
      </c>
      <c r="F10591" s="30" t="s">
        <v>39742</v>
      </c>
    </row>
    <row r="10592" spans="1:6" ht="28.8" hidden="1" x14ac:dyDescent="0.3">
      <c r="A10592" s="29">
        <v>20</v>
      </c>
      <c r="B10592" s="30" t="s">
        <v>37505</v>
      </c>
      <c r="C10592" s="29" t="s">
        <v>23356</v>
      </c>
      <c r="D10592" s="30" t="s">
        <v>39741</v>
      </c>
      <c r="E10592" s="29" t="s">
        <v>23360</v>
      </c>
      <c r="F10592" s="30" t="s">
        <v>39743</v>
      </c>
    </row>
    <row r="10593" spans="1:6" ht="43.2" hidden="1" x14ac:dyDescent="0.3">
      <c r="A10593" s="29">
        <v>20</v>
      </c>
      <c r="B10593" s="30" t="s">
        <v>37505</v>
      </c>
      <c r="C10593" s="29" t="s">
        <v>23356</v>
      </c>
      <c r="D10593" s="30" t="s">
        <v>39741</v>
      </c>
      <c r="E10593" s="29" t="s">
        <v>23362</v>
      </c>
      <c r="F10593" s="30" t="s">
        <v>39744</v>
      </c>
    </row>
    <row r="10594" spans="1:6" ht="28.8" hidden="1" x14ac:dyDescent="0.3">
      <c r="A10594" s="29">
        <v>20</v>
      </c>
      <c r="B10594" s="30" t="s">
        <v>37505</v>
      </c>
      <c r="C10594" s="29" t="s">
        <v>23356</v>
      </c>
      <c r="D10594" s="30" t="s">
        <v>39741</v>
      </c>
      <c r="E10594" s="29" t="s">
        <v>23364</v>
      </c>
      <c r="F10594" s="30" t="s">
        <v>39745</v>
      </c>
    </row>
    <row r="10595" spans="1:6" ht="28.8" hidden="1" x14ac:dyDescent="0.3">
      <c r="A10595" s="29">
        <v>20</v>
      </c>
      <c r="B10595" s="30" t="s">
        <v>37505</v>
      </c>
      <c r="C10595" s="29" t="s">
        <v>23356</v>
      </c>
      <c r="D10595" s="30" t="s">
        <v>39741</v>
      </c>
      <c r="E10595" s="29" t="s">
        <v>23366</v>
      </c>
      <c r="F10595" s="30" t="s">
        <v>39746</v>
      </c>
    </row>
    <row r="10596" spans="1:6" ht="28.8" hidden="1" x14ac:dyDescent="0.3">
      <c r="A10596" s="29">
        <v>20</v>
      </c>
      <c r="B10596" s="30" t="s">
        <v>37505</v>
      </c>
      <c r="C10596" s="29" t="s">
        <v>23356</v>
      </c>
      <c r="D10596" s="30" t="s">
        <v>39741</v>
      </c>
      <c r="E10596" s="29" t="s">
        <v>23368</v>
      </c>
      <c r="F10596" s="30" t="s">
        <v>39747</v>
      </c>
    </row>
    <row r="10597" spans="1:6" ht="28.8" hidden="1" x14ac:dyDescent="0.3">
      <c r="A10597" s="29">
        <v>20</v>
      </c>
      <c r="B10597" s="30" t="s">
        <v>37505</v>
      </c>
      <c r="C10597" s="29" t="s">
        <v>23356</v>
      </c>
      <c r="D10597" s="30" t="s">
        <v>39741</v>
      </c>
      <c r="E10597" s="29" t="s">
        <v>23370</v>
      </c>
      <c r="F10597" s="30" t="s">
        <v>39748</v>
      </c>
    </row>
    <row r="10598" spans="1:6" ht="28.8" hidden="1" x14ac:dyDescent="0.3">
      <c r="A10598" s="29">
        <v>20</v>
      </c>
      <c r="B10598" s="30" t="s">
        <v>37505</v>
      </c>
      <c r="C10598" s="29" t="s">
        <v>23356</v>
      </c>
      <c r="D10598" s="30" t="s">
        <v>39741</v>
      </c>
      <c r="E10598" s="29" t="s">
        <v>23372</v>
      </c>
      <c r="F10598" s="30" t="s">
        <v>39749</v>
      </c>
    </row>
    <row r="10599" spans="1:6" ht="28.8" hidden="1" x14ac:dyDescent="0.3">
      <c r="A10599" s="29">
        <v>20</v>
      </c>
      <c r="B10599" s="30" t="s">
        <v>37505</v>
      </c>
      <c r="C10599" s="29" t="s">
        <v>23356</v>
      </c>
      <c r="D10599" s="30" t="s">
        <v>39741</v>
      </c>
      <c r="E10599" s="29" t="s">
        <v>23374</v>
      </c>
      <c r="F10599" s="30" t="s">
        <v>39750</v>
      </c>
    </row>
    <row r="10600" spans="1:6" ht="28.8" hidden="1" x14ac:dyDescent="0.3">
      <c r="A10600" s="29">
        <v>20</v>
      </c>
      <c r="B10600" s="30" t="s">
        <v>37505</v>
      </c>
      <c r="C10600" s="29" t="s">
        <v>23356</v>
      </c>
      <c r="D10600" s="30" t="s">
        <v>39741</v>
      </c>
      <c r="E10600" s="29" t="s">
        <v>23376</v>
      </c>
      <c r="F10600" s="30" t="s">
        <v>39751</v>
      </c>
    </row>
    <row r="10601" spans="1:6" ht="28.8" hidden="1" x14ac:dyDescent="0.3">
      <c r="A10601" s="29">
        <v>20</v>
      </c>
      <c r="B10601" s="30" t="s">
        <v>37505</v>
      </c>
      <c r="C10601" s="29" t="s">
        <v>23378</v>
      </c>
      <c r="D10601" s="30" t="s">
        <v>39752</v>
      </c>
      <c r="E10601" s="29" t="s">
        <v>23380</v>
      </c>
      <c r="F10601" s="30" t="s">
        <v>39753</v>
      </c>
    </row>
    <row r="10602" spans="1:6" ht="28.8" hidden="1" x14ac:dyDescent="0.3">
      <c r="A10602" s="29">
        <v>20</v>
      </c>
      <c r="B10602" s="30" t="s">
        <v>37505</v>
      </c>
      <c r="C10602" s="29" t="s">
        <v>23378</v>
      </c>
      <c r="D10602" s="30" t="s">
        <v>39752</v>
      </c>
      <c r="E10602" s="29" t="s">
        <v>23382</v>
      </c>
      <c r="F10602" s="30" t="s">
        <v>39754</v>
      </c>
    </row>
    <row r="10603" spans="1:6" ht="28.8" hidden="1" x14ac:dyDescent="0.3">
      <c r="A10603" s="29">
        <v>20</v>
      </c>
      <c r="B10603" s="30" t="s">
        <v>37505</v>
      </c>
      <c r="C10603" s="29" t="s">
        <v>23378</v>
      </c>
      <c r="D10603" s="30" t="s">
        <v>39752</v>
      </c>
      <c r="E10603" s="29" t="s">
        <v>23384</v>
      </c>
      <c r="F10603" s="30" t="s">
        <v>39755</v>
      </c>
    </row>
    <row r="10604" spans="1:6" ht="28.8" hidden="1" x14ac:dyDescent="0.3">
      <c r="A10604" s="29">
        <v>20</v>
      </c>
      <c r="B10604" s="30" t="s">
        <v>37505</v>
      </c>
      <c r="C10604" s="29" t="s">
        <v>23378</v>
      </c>
      <c r="D10604" s="30" t="s">
        <v>39752</v>
      </c>
      <c r="E10604" s="29" t="s">
        <v>23386</v>
      </c>
      <c r="F10604" s="30" t="s">
        <v>39756</v>
      </c>
    </row>
    <row r="10605" spans="1:6" ht="28.8" hidden="1" x14ac:dyDescent="0.3">
      <c r="A10605" s="29">
        <v>20</v>
      </c>
      <c r="B10605" s="30" t="s">
        <v>37505</v>
      </c>
      <c r="C10605" s="29" t="s">
        <v>23378</v>
      </c>
      <c r="D10605" s="30" t="s">
        <v>39752</v>
      </c>
      <c r="E10605" s="29" t="s">
        <v>23388</v>
      </c>
      <c r="F10605" s="30" t="s">
        <v>39757</v>
      </c>
    </row>
    <row r="10606" spans="1:6" ht="28.8" hidden="1" x14ac:dyDescent="0.3">
      <c r="A10606" s="29">
        <v>20</v>
      </c>
      <c r="B10606" s="30" t="s">
        <v>37505</v>
      </c>
      <c r="C10606" s="29" t="s">
        <v>23378</v>
      </c>
      <c r="D10606" s="30" t="s">
        <v>39752</v>
      </c>
      <c r="E10606" s="29" t="s">
        <v>23390</v>
      </c>
      <c r="F10606" s="30" t="s">
        <v>39758</v>
      </c>
    </row>
    <row r="10607" spans="1:6" ht="28.8" hidden="1" x14ac:dyDescent="0.3">
      <c r="A10607" s="29">
        <v>20</v>
      </c>
      <c r="B10607" s="30" t="s">
        <v>37505</v>
      </c>
      <c r="C10607" s="29" t="s">
        <v>23378</v>
      </c>
      <c r="D10607" s="30" t="s">
        <v>39752</v>
      </c>
      <c r="E10607" s="29" t="s">
        <v>23392</v>
      </c>
      <c r="F10607" s="30" t="s">
        <v>39759</v>
      </c>
    </row>
    <row r="10608" spans="1:6" ht="28.8" hidden="1" x14ac:dyDescent="0.3">
      <c r="A10608" s="29">
        <v>20</v>
      </c>
      <c r="B10608" s="30" t="s">
        <v>37505</v>
      </c>
      <c r="C10608" s="29" t="s">
        <v>23378</v>
      </c>
      <c r="D10608" s="30" t="s">
        <v>39752</v>
      </c>
      <c r="E10608" s="29" t="s">
        <v>23394</v>
      </c>
      <c r="F10608" s="30" t="s">
        <v>39760</v>
      </c>
    </row>
    <row r="10609" spans="1:6" ht="28.8" hidden="1" x14ac:dyDescent="0.3">
      <c r="A10609" s="29">
        <v>20</v>
      </c>
      <c r="B10609" s="30" t="s">
        <v>37505</v>
      </c>
      <c r="C10609" s="29" t="s">
        <v>23378</v>
      </c>
      <c r="D10609" s="30" t="s">
        <v>39752</v>
      </c>
      <c r="E10609" s="29" t="s">
        <v>23396</v>
      </c>
      <c r="F10609" s="30" t="s">
        <v>39761</v>
      </c>
    </row>
    <row r="10610" spans="1:6" ht="28.8" hidden="1" x14ac:dyDescent="0.3">
      <c r="A10610" s="29">
        <v>20</v>
      </c>
      <c r="B10610" s="30" t="s">
        <v>37505</v>
      </c>
      <c r="C10610" s="29" t="s">
        <v>23378</v>
      </c>
      <c r="D10610" s="30" t="s">
        <v>39752</v>
      </c>
      <c r="E10610" s="29" t="s">
        <v>23398</v>
      </c>
      <c r="F10610" s="30" t="s">
        <v>39762</v>
      </c>
    </row>
    <row r="10611" spans="1:6" ht="28.8" hidden="1" x14ac:dyDescent="0.3">
      <c r="A10611" s="29">
        <v>20</v>
      </c>
      <c r="B10611" s="30" t="s">
        <v>37505</v>
      </c>
      <c r="C10611" s="29" t="s">
        <v>23400</v>
      </c>
      <c r="D10611" s="30" t="s">
        <v>39763</v>
      </c>
      <c r="E10611" s="29" t="s">
        <v>23402</v>
      </c>
      <c r="F10611" s="30" t="s">
        <v>39764</v>
      </c>
    </row>
    <row r="10612" spans="1:6" ht="28.8" hidden="1" x14ac:dyDescent="0.3">
      <c r="A10612" s="29">
        <v>20</v>
      </c>
      <c r="B10612" s="30" t="s">
        <v>37505</v>
      </c>
      <c r="C10612" s="29" t="s">
        <v>23400</v>
      </c>
      <c r="D10612" s="30" t="s">
        <v>39763</v>
      </c>
      <c r="E10612" s="29" t="s">
        <v>23404</v>
      </c>
      <c r="F10612" s="30" t="s">
        <v>39765</v>
      </c>
    </row>
    <row r="10613" spans="1:6" ht="28.8" hidden="1" x14ac:dyDescent="0.3">
      <c r="A10613" s="29">
        <v>20</v>
      </c>
      <c r="B10613" s="30" t="s">
        <v>37505</v>
      </c>
      <c r="C10613" s="29" t="s">
        <v>23400</v>
      </c>
      <c r="D10613" s="30" t="s">
        <v>39763</v>
      </c>
      <c r="E10613" s="29" t="s">
        <v>39766</v>
      </c>
      <c r="F10613" s="30" t="s">
        <v>39767</v>
      </c>
    </row>
    <row r="10614" spans="1:6" ht="28.8" hidden="1" x14ac:dyDescent="0.3">
      <c r="A10614" s="29">
        <v>20</v>
      </c>
      <c r="B10614" s="30" t="s">
        <v>37505</v>
      </c>
      <c r="C10614" s="29" t="s">
        <v>23400</v>
      </c>
      <c r="D10614" s="30" t="s">
        <v>39763</v>
      </c>
      <c r="E10614" s="29" t="s">
        <v>23408</v>
      </c>
      <c r="F10614" s="30" t="s">
        <v>39768</v>
      </c>
    </row>
    <row r="10615" spans="1:6" ht="28.8" hidden="1" x14ac:dyDescent="0.3">
      <c r="A10615" s="29">
        <v>20</v>
      </c>
      <c r="B10615" s="30" t="s">
        <v>37505</v>
      </c>
      <c r="C10615" s="29" t="s">
        <v>23400</v>
      </c>
      <c r="D10615" s="30" t="s">
        <v>39763</v>
      </c>
      <c r="E10615" s="29" t="s">
        <v>23410</v>
      </c>
      <c r="F10615" s="30" t="s">
        <v>39769</v>
      </c>
    </row>
    <row r="10616" spans="1:6" ht="28.8" hidden="1" x14ac:dyDescent="0.3">
      <c r="A10616" s="29">
        <v>20</v>
      </c>
      <c r="B10616" s="30" t="s">
        <v>37505</v>
      </c>
      <c r="C10616" s="29" t="s">
        <v>23400</v>
      </c>
      <c r="D10616" s="30" t="s">
        <v>39763</v>
      </c>
      <c r="E10616" s="29" t="s">
        <v>23412</v>
      </c>
      <c r="F10616" s="30" t="s">
        <v>39770</v>
      </c>
    </row>
    <row r="10617" spans="1:6" ht="28.8" hidden="1" x14ac:dyDescent="0.3">
      <c r="A10617" s="29">
        <v>20</v>
      </c>
      <c r="B10617" s="30" t="s">
        <v>37505</v>
      </c>
      <c r="C10617" s="29" t="s">
        <v>23400</v>
      </c>
      <c r="D10617" s="30" t="s">
        <v>39763</v>
      </c>
      <c r="E10617" s="29" t="s">
        <v>23414</v>
      </c>
      <c r="F10617" s="30" t="s">
        <v>39771</v>
      </c>
    </row>
    <row r="10618" spans="1:6" ht="28.8" hidden="1" x14ac:dyDescent="0.3">
      <c r="A10618" s="29">
        <v>20</v>
      </c>
      <c r="B10618" s="30" t="s">
        <v>37505</v>
      </c>
      <c r="C10618" s="29" t="s">
        <v>23400</v>
      </c>
      <c r="D10618" s="30" t="s">
        <v>39763</v>
      </c>
      <c r="E10618" s="29" t="s">
        <v>23416</v>
      </c>
      <c r="F10618" s="30" t="s">
        <v>39772</v>
      </c>
    </row>
    <row r="10619" spans="1:6" ht="28.8" hidden="1" x14ac:dyDescent="0.3">
      <c r="A10619" s="29">
        <v>20</v>
      </c>
      <c r="B10619" s="30" t="s">
        <v>37505</v>
      </c>
      <c r="C10619" s="29" t="s">
        <v>23400</v>
      </c>
      <c r="D10619" s="30" t="s">
        <v>39763</v>
      </c>
      <c r="E10619" s="29" t="s">
        <v>23418</v>
      </c>
      <c r="F10619" s="30" t="s">
        <v>39773</v>
      </c>
    </row>
    <row r="10620" spans="1:6" ht="28.8" hidden="1" x14ac:dyDescent="0.3">
      <c r="A10620" s="29">
        <v>20</v>
      </c>
      <c r="B10620" s="30" t="s">
        <v>37505</v>
      </c>
      <c r="C10620" s="29" t="s">
        <v>23400</v>
      </c>
      <c r="D10620" s="30" t="s">
        <v>39763</v>
      </c>
      <c r="E10620" s="29" t="s">
        <v>23420</v>
      </c>
      <c r="F10620" s="30" t="s">
        <v>39774</v>
      </c>
    </row>
    <row r="10621" spans="1:6" ht="28.8" hidden="1" x14ac:dyDescent="0.3">
      <c r="A10621" s="29">
        <v>20</v>
      </c>
      <c r="B10621" s="30" t="s">
        <v>37505</v>
      </c>
      <c r="C10621" s="29" t="s">
        <v>23422</v>
      </c>
      <c r="D10621" s="30" t="s">
        <v>39775</v>
      </c>
      <c r="E10621" s="29" t="s">
        <v>23424</v>
      </c>
      <c r="F10621" s="30" t="s">
        <v>39776</v>
      </c>
    </row>
    <row r="10622" spans="1:6" ht="28.8" hidden="1" x14ac:dyDescent="0.3">
      <c r="A10622" s="29">
        <v>20</v>
      </c>
      <c r="B10622" s="30" t="s">
        <v>37505</v>
      </c>
      <c r="C10622" s="29" t="s">
        <v>23422</v>
      </c>
      <c r="D10622" s="30" t="s">
        <v>39775</v>
      </c>
      <c r="E10622" s="29" t="s">
        <v>23426</v>
      </c>
      <c r="F10622" s="30" t="s">
        <v>39777</v>
      </c>
    </row>
    <row r="10623" spans="1:6" ht="43.2" hidden="1" x14ac:dyDescent="0.3">
      <c r="A10623" s="29">
        <v>20</v>
      </c>
      <c r="B10623" s="30" t="s">
        <v>37505</v>
      </c>
      <c r="C10623" s="29" t="s">
        <v>23422</v>
      </c>
      <c r="D10623" s="30" t="s">
        <v>39775</v>
      </c>
      <c r="E10623" s="29" t="s">
        <v>23428</v>
      </c>
      <c r="F10623" s="30" t="s">
        <v>39778</v>
      </c>
    </row>
    <row r="10624" spans="1:6" ht="28.8" hidden="1" x14ac:dyDescent="0.3">
      <c r="A10624" s="29">
        <v>20</v>
      </c>
      <c r="B10624" s="30" t="s">
        <v>37505</v>
      </c>
      <c r="C10624" s="29" t="s">
        <v>23422</v>
      </c>
      <c r="D10624" s="30" t="s">
        <v>39775</v>
      </c>
      <c r="E10624" s="29" t="s">
        <v>23430</v>
      </c>
      <c r="F10624" s="30" t="s">
        <v>39779</v>
      </c>
    </row>
    <row r="10625" spans="1:6" ht="28.8" hidden="1" x14ac:dyDescent="0.3">
      <c r="A10625" s="29">
        <v>20</v>
      </c>
      <c r="B10625" s="30" t="s">
        <v>37505</v>
      </c>
      <c r="C10625" s="29" t="s">
        <v>23422</v>
      </c>
      <c r="D10625" s="30" t="s">
        <v>39775</v>
      </c>
      <c r="E10625" s="29" t="s">
        <v>23432</v>
      </c>
      <c r="F10625" s="30" t="s">
        <v>39780</v>
      </c>
    </row>
    <row r="10626" spans="1:6" ht="28.8" hidden="1" x14ac:dyDescent="0.3">
      <c r="A10626" s="29">
        <v>20</v>
      </c>
      <c r="B10626" s="30" t="s">
        <v>37505</v>
      </c>
      <c r="C10626" s="29" t="s">
        <v>23422</v>
      </c>
      <c r="D10626" s="30" t="s">
        <v>39775</v>
      </c>
      <c r="E10626" s="29" t="s">
        <v>23434</v>
      </c>
      <c r="F10626" s="30" t="s">
        <v>39781</v>
      </c>
    </row>
    <row r="10627" spans="1:6" ht="28.8" hidden="1" x14ac:dyDescent="0.3">
      <c r="A10627" s="29">
        <v>20</v>
      </c>
      <c r="B10627" s="30" t="s">
        <v>37505</v>
      </c>
      <c r="C10627" s="29" t="s">
        <v>23422</v>
      </c>
      <c r="D10627" s="30" t="s">
        <v>39775</v>
      </c>
      <c r="E10627" s="29" t="s">
        <v>23436</v>
      </c>
      <c r="F10627" s="30" t="s">
        <v>39782</v>
      </c>
    </row>
    <row r="10628" spans="1:6" ht="28.8" hidden="1" x14ac:dyDescent="0.3">
      <c r="A10628" s="29">
        <v>20</v>
      </c>
      <c r="B10628" s="30" t="s">
        <v>37505</v>
      </c>
      <c r="C10628" s="29" t="s">
        <v>23422</v>
      </c>
      <c r="D10628" s="30" t="s">
        <v>39775</v>
      </c>
      <c r="E10628" s="29" t="s">
        <v>23438</v>
      </c>
      <c r="F10628" s="30" t="s">
        <v>39783</v>
      </c>
    </row>
    <row r="10629" spans="1:6" ht="28.8" hidden="1" x14ac:dyDescent="0.3">
      <c r="A10629" s="29">
        <v>20</v>
      </c>
      <c r="B10629" s="30" t="s">
        <v>37505</v>
      </c>
      <c r="C10629" s="29" t="s">
        <v>23422</v>
      </c>
      <c r="D10629" s="30" t="s">
        <v>39775</v>
      </c>
      <c r="E10629" s="29" t="s">
        <v>23440</v>
      </c>
      <c r="F10629" s="30" t="s">
        <v>39784</v>
      </c>
    </row>
    <row r="10630" spans="1:6" ht="28.8" hidden="1" x14ac:dyDescent="0.3">
      <c r="A10630" s="29">
        <v>20</v>
      </c>
      <c r="B10630" s="30" t="s">
        <v>37505</v>
      </c>
      <c r="C10630" s="29" t="s">
        <v>23422</v>
      </c>
      <c r="D10630" s="30" t="s">
        <v>39775</v>
      </c>
      <c r="E10630" s="29" t="s">
        <v>23442</v>
      </c>
      <c r="F10630" s="30" t="s">
        <v>39785</v>
      </c>
    </row>
    <row r="10631" spans="1:6" ht="43.2" hidden="1" x14ac:dyDescent="0.3">
      <c r="A10631" s="29">
        <v>20</v>
      </c>
      <c r="B10631" s="30" t="s">
        <v>37505</v>
      </c>
      <c r="C10631" s="29" t="s">
        <v>23444</v>
      </c>
      <c r="D10631" s="30" t="s">
        <v>39786</v>
      </c>
      <c r="E10631" s="29" t="s">
        <v>17006</v>
      </c>
      <c r="F10631" s="30" t="s">
        <v>39787</v>
      </c>
    </row>
    <row r="10632" spans="1:6" ht="43.2" hidden="1" x14ac:dyDescent="0.3">
      <c r="A10632" s="29">
        <v>20</v>
      </c>
      <c r="B10632" s="30" t="s">
        <v>37505</v>
      </c>
      <c r="C10632" s="29" t="s">
        <v>23444</v>
      </c>
      <c r="D10632" s="30" t="s">
        <v>39786</v>
      </c>
      <c r="E10632" s="29" t="s">
        <v>17008</v>
      </c>
      <c r="F10632" s="30" t="s">
        <v>39788</v>
      </c>
    </row>
    <row r="10633" spans="1:6" ht="57.6" hidden="1" x14ac:dyDescent="0.3">
      <c r="A10633" s="29">
        <v>20</v>
      </c>
      <c r="B10633" s="30" t="s">
        <v>37505</v>
      </c>
      <c r="C10633" s="29" t="s">
        <v>23444</v>
      </c>
      <c r="D10633" s="30" t="s">
        <v>39786</v>
      </c>
      <c r="E10633" s="29" t="s">
        <v>17010</v>
      </c>
      <c r="F10633" s="30" t="s">
        <v>39789</v>
      </c>
    </row>
    <row r="10634" spans="1:6" ht="43.2" hidden="1" x14ac:dyDescent="0.3">
      <c r="A10634" s="29">
        <v>20</v>
      </c>
      <c r="B10634" s="30" t="s">
        <v>37505</v>
      </c>
      <c r="C10634" s="29" t="s">
        <v>23444</v>
      </c>
      <c r="D10634" s="30" t="s">
        <v>39786</v>
      </c>
      <c r="E10634" s="29" t="s">
        <v>17012</v>
      </c>
      <c r="F10634" s="30" t="s">
        <v>39790</v>
      </c>
    </row>
    <row r="10635" spans="1:6" ht="43.2" hidden="1" x14ac:dyDescent="0.3">
      <c r="A10635" s="29">
        <v>20</v>
      </c>
      <c r="B10635" s="30" t="s">
        <v>37505</v>
      </c>
      <c r="C10635" s="29" t="s">
        <v>23444</v>
      </c>
      <c r="D10635" s="30" t="s">
        <v>39786</v>
      </c>
      <c r="E10635" s="29" t="s">
        <v>17014</v>
      </c>
      <c r="F10635" s="30" t="s">
        <v>39791</v>
      </c>
    </row>
    <row r="10636" spans="1:6" ht="43.2" hidden="1" x14ac:dyDescent="0.3">
      <c r="A10636" s="29">
        <v>20</v>
      </c>
      <c r="B10636" s="30" t="s">
        <v>37505</v>
      </c>
      <c r="C10636" s="29" t="s">
        <v>23444</v>
      </c>
      <c r="D10636" s="30" t="s">
        <v>39786</v>
      </c>
      <c r="E10636" s="29" t="s">
        <v>17016</v>
      </c>
      <c r="F10636" s="30" t="s">
        <v>39792</v>
      </c>
    </row>
    <row r="10637" spans="1:6" ht="43.2" hidden="1" x14ac:dyDescent="0.3">
      <c r="A10637" s="29">
        <v>20</v>
      </c>
      <c r="B10637" s="30" t="s">
        <v>37505</v>
      </c>
      <c r="C10637" s="29" t="s">
        <v>23444</v>
      </c>
      <c r="D10637" s="30" t="s">
        <v>39786</v>
      </c>
      <c r="E10637" s="29" t="s">
        <v>17018</v>
      </c>
      <c r="F10637" s="30" t="s">
        <v>39793</v>
      </c>
    </row>
    <row r="10638" spans="1:6" ht="43.2" hidden="1" x14ac:dyDescent="0.3">
      <c r="A10638" s="29">
        <v>20</v>
      </c>
      <c r="B10638" s="30" t="s">
        <v>37505</v>
      </c>
      <c r="C10638" s="29" t="s">
        <v>23444</v>
      </c>
      <c r="D10638" s="30" t="s">
        <v>39786</v>
      </c>
      <c r="E10638" s="29" t="s">
        <v>17020</v>
      </c>
      <c r="F10638" s="30" t="s">
        <v>39794</v>
      </c>
    </row>
    <row r="10639" spans="1:6" ht="43.2" hidden="1" x14ac:dyDescent="0.3">
      <c r="A10639" s="29">
        <v>20</v>
      </c>
      <c r="B10639" s="30" t="s">
        <v>37505</v>
      </c>
      <c r="C10639" s="29" t="s">
        <v>23444</v>
      </c>
      <c r="D10639" s="30" t="s">
        <v>39786</v>
      </c>
      <c r="E10639" s="29" t="s">
        <v>17022</v>
      </c>
      <c r="F10639" s="30" t="s">
        <v>39795</v>
      </c>
    </row>
    <row r="10640" spans="1:6" ht="43.2" hidden="1" x14ac:dyDescent="0.3">
      <c r="A10640" s="29">
        <v>20</v>
      </c>
      <c r="B10640" s="30" t="s">
        <v>37505</v>
      </c>
      <c r="C10640" s="29" t="s">
        <v>23444</v>
      </c>
      <c r="D10640" s="30" t="s">
        <v>39786</v>
      </c>
      <c r="E10640" s="29" t="s">
        <v>17024</v>
      </c>
      <c r="F10640" s="30" t="s">
        <v>39796</v>
      </c>
    </row>
    <row r="10641" spans="1:6" ht="57.6" hidden="1" x14ac:dyDescent="0.3">
      <c r="A10641" s="29">
        <v>20</v>
      </c>
      <c r="B10641" s="30" t="s">
        <v>37505</v>
      </c>
      <c r="C10641" s="29" t="s">
        <v>23456</v>
      </c>
      <c r="D10641" s="30" t="s">
        <v>39797</v>
      </c>
      <c r="E10641" s="29" t="s">
        <v>17026</v>
      </c>
      <c r="F10641" s="30" t="s">
        <v>39798</v>
      </c>
    </row>
    <row r="10642" spans="1:6" ht="57.6" hidden="1" x14ac:dyDescent="0.3">
      <c r="A10642" s="29">
        <v>20</v>
      </c>
      <c r="B10642" s="30" t="s">
        <v>37505</v>
      </c>
      <c r="C10642" s="29" t="s">
        <v>23456</v>
      </c>
      <c r="D10642" s="30" t="s">
        <v>39797</v>
      </c>
      <c r="E10642" s="29" t="s">
        <v>17028</v>
      </c>
      <c r="F10642" s="30" t="s">
        <v>39799</v>
      </c>
    </row>
    <row r="10643" spans="1:6" ht="72" hidden="1" x14ac:dyDescent="0.3">
      <c r="A10643" s="29">
        <v>20</v>
      </c>
      <c r="B10643" s="30" t="s">
        <v>37505</v>
      </c>
      <c r="C10643" s="29" t="s">
        <v>23456</v>
      </c>
      <c r="D10643" s="30" t="s">
        <v>39797</v>
      </c>
      <c r="E10643" s="29" t="s">
        <v>17030</v>
      </c>
      <c r="F10643" s="30" t="s">
        <v>39800</v>
      </c>
    </row>
    <row r="10644" spans="1:6" ht="57.6" hidden="1" x14ac:dyDescent="0.3">
      <c r="A10644" s="29">
        <v>20</v>
      </c>
      <c r="B10644" s="30" t="s">
        <v>37505</v>
      </c>
      <c r="C10644" s="29" t="s">
        <v>23456</v>
      </c>
      <c r="D10644" s="30" t="s">
        <v>39797</v>
      </c>
      <c r="E10644" s="29" t="s">
        <v>17032</v>
      </c>
      <c r="F10644" s="30" t="s">
        <v>39801</v>
      </c>
    </row>
    <row r="10645" spans="1:6" ht="57.6" hidden="1" x14ac:dyDescent="0.3">
      <c r="A10645" s="29">
        <v>20</v>
      </c>
      <c r="B10645" s="30" t="s">
        <v>37505</v>
      </c>
      <c r="C10645" s="29" t="s">
        <v>23456</v>
      </c>
      <c r="D10645" s="30" t="s">
        <v>39797</v>
      </c>
      <c r="E10645" s="29" t="s">
        <v>17034</v>
      </c>
      <c r="F10645" s="30" t="s">
        <v>39802</v>
      </c>
    </row>
    <row r="10646" spans="1:6" ht="57.6" hidden="1" x14ac:dyDescent="0.3">
      <c r="A10646" s="29">
        <v>20</v>
      </c>
      <c r="B10646" s="30" t="s">
        <v>37505</v>
      </c>
      <c r="C10646" s="29" t="s">
        <v>23456</v>
      </c>
      <c r="D10646" s="30" t="s">
        <v>39797</v>
      </c>
      <c r="E10646" s="29" t="s">
        <v>17036</v>
      </c>
      <c r="F10646" s="30" t="s">
        <v>39803</v>
      </c>
    </row>
    <row r="10647" spans="1:6" ht="57.6" hidden="1" x14ac:dyDescent="0.3">
      <c r="A10647" s="29">
        <v>20</v>
      </c>
      <c r="B10647" s="30" t="s">
        <v>37505</v>
      </c>
      <c r="C10647" s="29" t="s">
        <v>23456</v>
      </c>
      <c r="D10647" s="30" t="s">
        <v>39797</v>
      </c>
      <c r="E10647" s="29" t="s">
        <v>17038</v>
      </c>
      <c r="F10647" s="30" t="s">
        <v>39804</v>
      </c>
    </row>
    <row r="10648" spans="1:6" ht="57.6" hidden="1" x14ac:dyDescent="0.3">
      <c r="A10648" s="29">
        <v>20</v>
      </c>
      <c r="B10648" s="30" t="s">
        <v>37505</v>
      </c>
      <c r="C10648" s="29" t="s">
        <v>23456</v>
      </c>
      <c r="D10648" s="30" t="s">
        <v>39797</v>
      </c>
      <c r="E10648" s="29" t="s">
        <v>17040</v>
      </c>
      <c r="F10648" s="30" t="s">
        <v>39805</v>
      </c>
    </row>
    <row r="10649" spans="1:6" ht="57.6" hidden="1" x14ac:dyDescent="0.3">
      <c r="A10649" s="29">
        <v>20</v>
      </c>
      <c r="B10649" s="30" t="s">
        <v>37505</v>
      </c>
      <c r="C10649" s="29" t="s">
        <v>23456</v>
      </c>
      <c r="D10649" s="30" t="s">
        <v>39797</v>
      </c>
      <c r="E10649" s="29" t="s">
        <v>17042</v>
      </c>
      <c r="F10649" s="30" t="s">
        <v>39806</v>
      </c>
    </row>
    <row r="10650" spans="1:6" ht="57.6" hidden="1" x14ac:dyDescent="0.3">
      <c r="A10650" s="29">
        <v>20</v>
      </c>
      <c r="B10650" s="30" t="s">
        <v>37505</v>
      </c>
      <c r="C10650" s="29" t="s">
        <v>23456</v>
      </c>
      <c r="D10650" s="30" t="s">
        <v>39797</v>
      </c>
      <c r="E10650" s="29" t="s">
        <v>17044</v>
      </c>
      <c r="F10650" s="30" t="s">
        <v>39807</v>
      </c>
    </row>
    <row r="10651" spans="1:6" ht="43.2" hidden="1" x14ac:dyDescent="0.3">
      <c r="A10651" s="29">
        <v>20</v>
      </c>
      <c r="B10651" s="30" t="s">
        <v>37505</v>
      </c>
      <c r="C10651" s="29" t="s">
        <v>23468</v>
      </c>
      <c r="D10651" s="30" t="s">
        <v>39808</v>
      </c>
      <c r="E10651" s="29" t="s">
        <v>17046</v>
      </c>
      <c r="F10651" s="30" t="s">
        <v>39809</v>
      </c>
    </row>
    <row r="10652" spans="1:6" ht="43.2" hidden="1" x14ac:dyDescent="0.3">
      <c r="A10652" s="29">
        <v>20</v>
      </c>
      <c r="B10652" s="30" t="s">
        <v>37505</v>
      </c>
      <c r="C10652" s="29" t="s">
        <v>23468</v>
      </c>
      <c r="D10652" s="30" t="s">
        <v>39808</v>
      </c>
      <c r="E10652" s="29" t="s">
        <v>17048</v>
      </c>
      <c r="F10652" s="30" t="s">
        <v>39810</v>
      </c>
    </row>
    <row r="10653" spans="1:6" ht="57.6" hidden="1" x14ac:dyDescent="0.3">
      <c r="A10653" s="29">
        <v>20</v>
      </c>
      <c r="B10653" s="30" t="s">
        <v>37505</v>
      </c>
      <c r="C10653" s="29" t="s">
        <v>23468</v>
      </c>
      <c r="D10653" s="30" t="s">
        <v>39808</v>
      </c>
      <c r="E10653" s="29" t="s">
        <v>17050</v>
      </c>
      <c r="F10653" s="30" t="s">
        <v>39811</v>
      </c>
    </row>
    <row r="10654" spans="1:6" ht="43.2" hidden="1" x14ac:dyDescent="0.3">
      <c r="A10654" s="29">
        <v>20</v>
      </c>
      <c r="B10654" s="30" t="s">
        <v>37505</v>
      </c>
      <c r="C10654" s="29" t="s">
        <v>23468</v>
      </c>
      <c r="D10654" s="30" t="s">
        <v>39808</v>
      </c>
      <c r="E10654" s="29" t="s">
        <v>17052</v>
      </c>
      <c r="F10654" s="30" t="s">
        <v>39812</v>
      </c>
    </row>
    <row r="10655" spans="1:6" ht="43.2" hidden="1" x14ac:dyDescent="0.3">
      <c r="A10655" s="29">
        <v>20</v>
      </c>
      <c r="B10655" s="30" t="s">
        <v>37505</v>
      </c>
      <c r="C10655" s="29" t="s">
        <v>23468</v>
      </c>
      <c r="D10655" s="30" t="s">
        <v>39808</v>
      </c>
      <c r="E10655" s="29" t="s">
        <v>17054</v>
      </c>
      <c r="F10655" s="30" t="s">
        <v>39813</v>
      </c>
    </row>
    <row r="10656" spans="1:6" ht="43.2" hidden="1" x14ac:dyDescent="0.3">
      <c r="A10656" s="29">
        <v>20</v>
      </c>
      <c r="B10656" s="30" t="s">
        <v>37505</v>
      </c>
      <c r="C10656" s="29" t="s">
        <v>23468</v>
      </c>
      <c r="D10656" s="30" t="s">
        <v>39808</v>
      </c>
      <c r="E10656" s="29" t="s">
        <v>17056</v>
      </c>
      <c r="F10656" s="30" t="s">
        <v>39814</v>
      </c>
    </row>
    <row r="10657" spans="1:6" ht="57.6" hidden="1" x14ac:dyDescent="0.3">
      <c r="A10657" s="29">
        <v>20</v>
      </c>
      <c r="B10657" s="30" t="s">
        <v>37505</v>
      </c>
      <c r="C10657" s="29" t="s">
        <v>23468</v>
      </c>
      <c r="D10657" s="30" t="s">
        <v>39808</v>
      </c>
      <c r="E10657" s="29" t="s">
        <v>17058</v>
      </c>
      <c r="F10657" s="30" t="s">
        <v>39815</v>
      </c>
    </row>
    <row r="10658" spans="1:6" ht="43.2" hidden="1" x14ac:dyDescent="0.3">
      <c r="A10658" s="29">
        <v>20</v>
      </c>
      <c r="B10658" s="30" t="s">
        <v>37505</v>
      </c>
      <c r="C10658" s="29" t="s">
        <v>23468</v>
      </c>
      <c r="D10658" s="30" t="s">
        <v>39808</v>
      </c>
      <c r="E10658" s="29" t="s">
        <v>17060</v>
      </c>
      <c r="F10658" s="30" t="s">
        <v>39816</v>
      </c>
    </row>
    <row r="10659" spans="1:6" ht="43.2" hidden="1" x14ac:dyDescent="0.3">
      <c r="A10659" s="29">
        <v>20</v>
      </c>
      <c r="B10659" s="30" t="s">
        <v>37505</v>
      </c>
      <c r="C10659" s="29" t="s">
        <v>23468</v>
      </c>
      <c r="D10659" s="30" t="s">
        <v>39808</v>
      </c>
      <c r="E10659" s="29" t="s">
        <v>17062</v>
      </c>
      <c r="F10659" s="30" t="s">
        <v>39817</v>
      </c>
    </row>
    <row r="10660" spans="1:6" ht="43.2" hidden="1" x14ac:dyDescent="0.3">
      <c r="A10660" s="29">
        <v>20</v>
      </c>
      <c r="B10660" s="30" t="s">
        <v>37505</v>
      </c>
      <c r="C10660" s="29" t="s">
        <v>23468</v>
      </c>
      <c r="D10660" s="30" t="s">
        <v>39808</v>
      </c>
      <c r="E10660" s="29" t="s">
        <v>17064</v>
      </c>
      <c r="F10660" s="30" t="s">
        <v>39818</v>
      </c>
    </row>
    <row r="10661" spans="1:6" ht="43.2" hidden="1" x14ac:dyDescent="0.3">
      <c r="A10661" s="29">
        <v>20</v>
      </c>
      <c r="B10661" s="30" t="s">
        <v>37505</v>
      </c>
      <c r="C10661" s="29" t="s">
        <v>23480</v>
      </c>
      <c r="D10661" s="30" t="s">
        <v>39819</v>
      </c>
      <c r="E10661" s="29" t="s">
        <v>17066</v>
      </c>
      <c r="F10661" s="30" t="s">
        <v>39820</v>
      </c>
    </row>
    <row r="10662" spans="1:6" ht="43.2" hidden="1" x14ac:dyDescent="0.3">
      <c r="A10662" s="29">
        <v>20</v>
      </c>
      <c r="B10662" s="30" t="s">
        <v>37505</v>
      </c>
      <c r="C10662" s="29" t="s">
        <v>23480</v>
      </c>
      <c r="D10662" s="30" t="s">
        <v>39819</v>
      </c>
      <c r="E10662" s="29" t="s">
        <v>17068</v>
      </c>
      <c r="F10662" s="30" t="s">
        <v>39821</v>
      </c>
    </row>
    <row r="10663" spans="1:6" ht="57.6" hidden="1" x14ac:dyDescent="0.3">
      <c r="A10663" s="29">
        <v>20</v>
      </c>
      <c r="B10663" s="30" t="s">
        <v>37505</v>
      </c>
      <c r="C10663" s="29" t="s">
        <v>23480</v>
      </c>
      <c r="D10663" s="30" t="s">
        <v>39819</v>
      </c>
      <c r="E10663" s="29" t="s">
        <v>17070</v>
      </c>
      <c r="F10663" s="30" t="s">
        <v>39822</v>
      </c>
    </row>
    <row r="10664" spans="1:6" ht="43.2" hidden="1" x14ac:dyDescent="0.3">
      <c r="A10664" s="29">
        <v>20</v>
      </c>
      <c r="B10664" s="30" t="s">
        <v>37505</v>
      </c>
      <c r="C10664" s="29" t="s">
        <v>23480</v>
      </c>
      <c r="D10664" s="30" t="s">
        <v>39819</v>
      </c>
      <c r="E10664" s="29" t="s">
        <v>17072</v>
      </c>
      <c r="F10664" s="30" t="s">
        <v>39823</v>
      </c>
    </row>
    <row r="10665" spans="1:6" ht="43.2" hidden="1" x14ac:dyDescent="0.3">
      <c r="A10665" s="29">
        <v>20</v>
      </c>
      <c r="B10665" s="30" t="s">
        <v>37505</v>
      </c>
      <c r="C10665" s="29" t="s">
        <v>23480</v>
      </c>
      <c r="D10665" s="30" t="s">
        <v>39819</v>
      </c>
      <c r="E10665" s="29" t="s">
        <v>17074</v>
      </c>
      <c r="F10665" s="30" t="s">
        <v>39824</v>
      </c>
    </row>
    <row r="10666" spans="1:6" ht="43.2" hidden="1" x14ac:dyDescent="0.3">
      <c r="A10666" s="29">
        <v>20</v>
      </c>
      <c r="B10666" s="30" t="s">
        <v>37505</v>
      </c>
      <c r="C10666" s="29" t="s">
        <v>23480</v>
      </c>
      <c r="D10666" s="30" t="s">
        <v>39819</v>
      </c>
      <c r="E10666" s="29" t="s">
        <v>17076</v>
      </c>
      <c r="F10666" s="30" t="s">
        <v>39825</v>
      </c>
    </row>
    <row r="10667" spans="1:6" ht="43.2" hidden="1" x14ac:dyDescent="0.3">
      <c r="A10667" s="29">
        <v>20</v>
      </c>
      <c r="B10667" s="30" t="s">
        <v>37505</v>
      </c>
      <c r="C10667" s="29" t="s">
        <v>23480</v>
      </c>
      <c r="D10667" s="30" t="s">
        <v>39819</v>
      </c>
      <c r="E10667" s="29" t="s">
        <v>17078</v>
      </c>
      <c r="F10667" s="30" t="s">
        <v>39826</v>
      </c>
    </row>
    <row r="10668" spans="1:6" ht="43.2" hidden="1" x14ac:dyDescent="0.3">
      <c r="A10668" s="29">
        <v>20</v>
      </c>
      <c r="B10668" s="30" t="s">
        <v>37505</v>
      </c>
      <c r="C10668" s="29" t="s">
        <v>23480</v>
      </c>
      <c r="D10668" s="30" t="s">
        <v>39819</v>
      </c>
      <c r="E10668" s="29" t="s">
        <v>17080</v>
      </c>
      <c r="F10668" s="30" t="s">
        <v>39827</v>
      </c>
    </row>
    <row r="10669" spans="1:6" ht="43.2" hidden="1" x14ac:dyDescent="0.3">
      <c r="A10669" s="29">
        <v>20</v>
      </c>
      <c r="B10669" s="30" t="s">
        <v>37505</v>
      </c>
      <c r="C10669" s="29" t="s">
        <v>23480</v>
      </c>
      <c r="D10669" s="30" t="s">
        <v>39819</v>
      </c>
      <c r="E10669" s="29" t="s">
        <v>17082</v>
      </c>
      <c r="F10669" s="30" t="s">
        <v>39828</v>
      </c>
    </row>
    <row r="10670" spans="1:6" ht="43.2" hidden="1" x14ac:dyDescent="0.3">
      <c r="A10670" s="29">
        <v>20</v>
      </c>
      <c r="B10670" s="30" t="s">
        <v>37505</v>
      </c>
      <c r="C10670" s="29" t="s">
        <v>23480</v>
      </c>
      <c r="D10670" s="30" t="s">
        <v>39819</v>
      </c>
      <c r="E10670" s="29" t="s">
        <v>17084</v>
      </c>
      <c r="F10670" s="30" t="s">
        <v>39829</v>
      </c>
    </row>
    <row r="10671" spans="1:6" ht="43.2" hidden="1" x14ac:dyDescent="0.3">
      <c r="A10671" s="29">
        <v>20</v>
      </c>
      <c r="B10671" s="30" t="s">
        <v>37505</v>
      </c>
      <c r="C10671" s="29" t="s">
        <v>23492</v>
      </c>
      <c r="D10671" s="30" t="s">
        <v>39830</v>
      </c>
      <c r="E10671" s="29" t="s">
        <v>17086</v>
      </c>
      <c r="F10671" s="30" t="s">
        <v>39831</v>
      </c>
    </row>
    <row r="10672" spans="1:6" ht="43.2" hidden="1" x14ac:dyDescent="0.3">
      <c r="A10672" s="29">
        <v>20</v>
      </c>
      <c r="B10672" s="30" t="s">
        <v>37505</v>
      </c>
      <c r="C10672" s="29" t="s">
        <v>23492</v>
      </c>
      <c r="D10672" s="30" t="s">
        <v>39830</v>
      </c>
      <c r="E10672" s="29" t="s">
        <v>17088</v>
      </c>
      <c r="F10672" s="30" t="s">
        <v>39832</v>
      </c>
    </row>
    <row r="10673" spans="1:6" ht="57.6" hidden="1" x14ac:dyDescent="0.3">
      <c r="A10673" s="29">
        <v>20</v>
      </c>
      <c r="B10673" s="30" t="s">
        <v>37505</v>
      </c>
      <c r="C10673" s="29" t="s">
        <v>23492</v>
      </c>
      <c r="D10673" s="30" t="s">
        <v>39830</v>
      </c>
      <c r="E10673" s="29" t="s">
        <v>17090</v>
      </c>
      <c r="F10673" s="30" t="s">
        <v>39833</v>
      </c>
    </row>
    <row r="10674" spans="1:6" ht="43.2" hidden="1" x14ac:dyDescent="0.3">
      <c r="A10674" s="29">
        <v>20</v>
      </c>
      <c r="B10674" s="30" t="s">
        <v>37505</v>
      </c>
      <c r="C10674" s="29" t="s">
        <v>23492</v>
      </c>
      <c r="D10674" s="30" t="s">
        <v>39830</v>
      </c>
      <c r="E10674" s="29" t="s">
        <v>17092</v>
      </c>
      <c r="F10674" s="30" t="s">
        <v>39834</v>
      </c>
    </row>
    <row r="10675" spans="1:6" ht="43.2" hidden="1" x14ac:dyDescent="0.3">
      <c r="A10675" s="29">
        <v>20</v>
      </c>
      <c r="B10675" s="30" t="s">
        <v>37505</v>
      </c>
      <c r="C10675" s="29" t="s">
        <v>23492</v>
      </c>
      <c r="D10675" s="30" t="s">
        <v>39830</v>
      </c>
      <c r="E10675" s="29" t="s">
        <v>17094</v>
      </c>
      <c r="F10675" s="30" t="s">
        <v>39835</v>
      </c>
    </row>
    <row r="10676" spans="1:6" ht="43.2" hidden="1" x14ac:dyDescent="0.3">
      <c r="A10676" s="29">
        <v>20</v>
      </c>
      <c r="B10676" s="30" t="s">
        <v>37505</v>
      </c>
      <c r="C10676" s="29" t="s">
        <v>23492</v>
      </c>
      <c r="D10676" s="30" t="s">
        <v>39830</v>
      </c>
      <c r="E10676" s="29" t="s">
        <v>17096</v>
      </c>
      <c r="F10676" s="30" t="s">
        <v>39836</v>
      </c>
    </row>
    <row r="10677" spans="1:6" ht="43.2" hidden="1" x14ac:dyDescent="0.3">
      <c r="A10677" s="29">
        <v>20</v>
      </c>
      <c r="B10677" s="30" t="s">
        <v>37505</v>
      </c>
      <c r="C10677" s="29" t="s">
        <v>23492</v>
      </c>
      <c r="D10677" s="30" t="s">
        <v>39830</v>
      </c>
      <c r="E10677" s="29" t="s">
        <v>17098</v>
      </c>
      <c r="F10677" s="30" t="s">
        <v>39837</v>
      </c>
    </row>
    <row r="10678" spans="1:6" ht="43.2" hidden="1" x14ac:dyDescent="0.3">
      <c r="A10678" s="29">
        <v>20</v>
      </c>
      <c r="B10678" s="30" t="s">
        <v>37505</v>
      </c>
      <c r="C10678" s="29" t="s">
        <v>23492</v>
      </c>
      <c r="D10678" s="30" t="s">
        <v>39830</v>
      </c>
      <c r="E10678" s="29" t="s">
        <v>17100</v>
      </c>
      <c r="F10678" s="30" t="s">
        <v>39838</v>
      </c>
    </row>
    <row r="10679" spans="1:6" ht="43.2" hidden="1" x14ac:dyDescent="0.3">
      <c r="A10679" s="29">
        <v>20</v>
      </c>
      <c r="B10679" s="30" t="s">
        <v>37505</v>
      </c>
      <c r="C10679" s="29" t="s">
        <v>23492</v>
      </c>
      <c r="D10679" s="30" t="s">
        <v>39830</v>
      </c>
      <c r="E10679" s="29" t="s">
        <v>17102</v>
      </c>
      <c r="F10679" s="30" t="s">
        <v>39839</v>
      </c>
    </row>
    <row r="10680" spans="1:6" ht="43.2" hidden="1" x14ac:dyDescent="0.3">
      <c r="A10680" s="29">
        <v>20</v>
      </c>
      <c r="B10680" s="30" t="s">
        <v>37505</v>
      </c>
      <c r="C10680" s="29" t="s">
        <v>23492</v>
      </c>
      <c r="D10680" s="30" t="s">
        <v>39830</v>
      </c>
      <c r="E10680" s="29" t="s">
        <v>17104</v>
      </c>
      <c r="F10680" s="30" t="s">
        <v>39840</v>
      </c>
    </row>
    <row r="10681" spans="1:6" ht="28.8" hidden="1" x14ac:dyDescent="0.3">
      <c r="A10681" s="29">
        <v>20</v>
      </c>
      <c r="B10681" s="30" t="s">
        <v>37505</v>
      </c>
      <c r="C10681" s="29" t="s">
        <v>23504</v>
      </c>
      <c r="D10681" s="30" t="s">
        <v>39841</v>
      </c>
      <c r="E10681" s="29" t="s">
        <v>17106</v>
      </c>
      <c r="F10681" s="30" t="s">
        <v>39842</v>
      </c>
    </row>
    <row r="10682" spans="1:6" ht="28.8" hidden="1" x14ac:dyDescent="0.3">
      <c r="A10682" s="29">
        <v>20</v>
      </c>
      <c r="B10682" s="30" t="s">
        <v>37505</v>
      </c>
      <c r="C10682" s="29" t="s">
        <v>23504</v>
      </c>
      <c r="D10682" s="30" t="s">
        <v>39841</v>
      </c>
      <c r="E10682" s="29" t="s">
        <v>17108</v>
      </c>
      <c r="F10682" s="30" t="s">
        <v>39843</v>
      </c>
    </row>
    <row r="10683" spans="1:6" ht="43.2" hidden="1" x14ac:dyDescent="0.3">
      <c r="A10683" s="29">
        <v>20</v>
      </c>
      <c r="B10683" s="30" t="s">
        <v>37505</v>
      </c>
      <c r="C10683" s="29" t="s">
        <v>23504</v>
      </c>
      <c r="D10683" s="30" t="s">
        <v>39841</v>
      </c>
      <c r="E10683" s="29" t="s">
        <v>17110</v>
      </c>
      <c r="F10683" s="30" t="s">
        <v>39844</v>
      </c>
    </row>
    <row r="10684" spans="1:6" ht="28.8" hidden="1" x14ac:dyDescent="0.3">
      <c r="A10684" s="29">
        <v>20</v>
      </c>
      <c r="B10684" s="30" t="s">
        <v>37505</v>
      </c>
      <c r="C10684" s="29" t="s">
        <v>23504</v>
      </c>
      <c r="D10684" s="30" t="s">
        <v>39841</v>
      </c>
      <c r="E10684" s="29" t="s">
        <v>17112</v>
      </c>
      <c r="F10684" s="30" t="s">
        <v>39845</v>
      </c>
    </row>
    <row r="10685" spans="1:6" ht="28.8" hidden="1" x14ac:dyDescent="0.3">
      <c r="A10685" s="29">
        <v>20</v>
      </c>
      <c r="B10685" s="30" t="s">
        <v>37505</v>
      </c>
      <c r="C10685" s="29" t="s">
        <v>23504</v>
      </c>
      <c r="D10685" s="30" t="s">
        <v>39841</v>
      </c>
      <c r="E10685" s="29" t="s">
        <v>17114</v>
      </c>
      <c r="F10685" s="30" t="s">
        <v>39846</v>
      </c>
    </row>
    <row r="10686" spans="1:6" ht="28.8" hidden="1" x14ac:dyDescent="0.3">
      <c r="A10686" s="29">
        <v>20</v>
      </c>
      <c r="B10686" s="30" t="s">
        <v>37505</v>
      </c>
      <c r="C10686" s="29" t="s">
        <v>23504</v>
      </c>
      <c r="D10686" s="30" t="s">
        <v>39841</v>
      </c>
      <c r="E10686" s="29" t="s">
        <v>17116</v>
      </c>
      <c r="F10686" s="30" t="s">
        <v>39847</v>
      </c>
    </row>
    <row r="10687" spans="1:6" ht="28.8" hidden="1" x14ac:dyDescent="0.3">
      <c r="A10687" s="29">
        <v>20</v>
      </c>
      <c r="B10687" s="30" t="s">
        <v>37505</v>
      </c>
      <c r="C10687" s="29" t="s">
        <v>23504</v>
      </c>
      <c r="D10687" s="30" t="s">
        <v>39841</v>
      </c>
      <c r="E10687" s="29" t="s">
        <v>17118</v>
      </c>
      <c r="F10687" s="30" t="s">
        <v>39848</v>
      </c>
    </row>
    <row r="10688" spans="1:6" ht="28.8" hidden="1" x14ac:dyDescent="0.3">
      <c r="A10688" s="29">
        <v>20</v>
      </c>
      <c r="B10688" s="30" t="s">
        <v>37505</v>
      </c>
      <c r="C10688" s="29" t="s">
        <v>23504</v>
      </c>
      <c r="D10688" s="30" t="s">
        <v>39841</v>
      </c>
      <c r="E10688" s="29" t="s">
        <v>17120</v>
      </c>
      <c r="F10688" s="30" t="s">
        <v>39849</v>
      </c>
    </row>
    <row r="10689" spans="1:6" ht="28.8" hidden="1" x14ac:dyDescent="0.3">
      <c r="A10689" s="29">
        <v>20</v>
      </c>
      <c r="B10689" s="30" t="s">
        <v>37505</v>
      </c>
      <c r="C10689" s="29" t="s">
        <v>23504</v>
      </c>
      <c r="D10689" s="30" t="s">
        <v>39841</v>
      </c>
      <c r="E10689" s="29" t="s">
        <v>17122</v>
      </c>
      <c r="F10689" s="30" t="s">
        <v>39850</v>
      </c>
    </row>
    <row r="10690" spans="1:6" ht="28.8" hidden="1" x14ac:dyDescent="0.3">
      <c r="A10690" s="29">
        <v>20</v>
      </c>
      <c r="B10690" s="30" t="s">
        <v>37505</v>
      </c>
      <c r="C10690" s="29" t="s">
        <v>23504</v>
      </c>
      <c r="D10690" s="30" t="s">
        <v>39841</v>
      </c>
      <c r="E10690" s="29" t="s">
        <v>17124</v>
      </c>
      <c r="F10690" s="30" t="s">
        <v>39851</v>
      </c>
    </row>
    <row r="10691" spans="1:6" ht="43.2" hidden="1" x14ac:dyDescent="0.3">
      <c r="A10691" s="29">
        <v>20</v>
      </c>
      <c r="B10691" s="30" t="s">
        <v>37505</v>
      </c>
      <c r="C10691" s="29" t="s">
        <v>23514</v>
      </c>
      <c r="D10691" s="30" t="s">
        <v>39852</v>
      </c>
      <c r="E10691" s="29" t="s">
        <v>17126</v>
      </c>
      <c r="F10691" s="30" t="s">
        <v>39853</v>
      </c>
    </row>
    <row r="10692" spans="1:6" ht="43.2" hidden="1" x14ac:dyDescent="0.3">
      <c r="A10692" s="29">
        <v>20</v>
      </c>
      <c r="B10692" s="30" t="s">
        <v>37505</v>
      </c>
      <c r="C10692" s="29" t="s">
        <v>23514</v>
      </c>
      <c r="D10692" s="30" t="s">
        <v>39852</v>
      </c>
      <c r="E10692" s="29" t="s">
        <v>17128</v>
      </c>
      <c r="F10692" s="30" t="s">
        <v>39854</v>
      </c>
    </row>
    <row r="10693" spans="1:6" ht="57.6" hidden="1" x14ac:dyDescent="0.3">
      <c r="A10693" s="29">
        <v>20</v>
      </c>
      <c r="B10693" s="30" t="s">
        <v>37505</v>
      </c>
      <c r="C10693" s="29" t="s">
        <v>23514</v>
      </c>
      <c r="D10693" s="30" t="s">
        <v>39852</v>
      </c>
      <c r="E10693" s="29" t="s">
        <v>17130</v>
      </c>
      <c r="F10693" s="30" t="s">
        <v>39855</v>
      </c>
    </row>
    <row r="10694" spans="1:6" ht="43.2" hidden="1" x14ac:dyDescent="0.3">
      <c r="A10694" s="29">
        <v>20</v>
      </c>
      <c r="B10694" s="30" t="s">
        <v>37505</v>
      </c>
      <c r="C10694" s="29" t="s">
        <v>23514</v>
      </c>
      <c r="D10694" s="30" t="s">
        <v>39852</v>
      </c>
      <c r="E10694" s="29" t="s">
        <v>17132</v>
      </c>
      <c r="F10694" s="30" t="s">
        <v>39856</v>
      </c>
    </row>
    <row r="10695" spans="1:6" ht="43.2" hidden="1" x14ac:dyDescent="0.3">
      <c r="A10695" s="29">
        <v>20</v>
      </c>
      <c r="B10695" s="30" t="s">
        <v>37505</v>
      </c>
      <c r="C10695" s="29" t="s">
        <v>23514</v>
      </c>
      <c r="D10695" s="30" t="s">
        <v>39852</v>
      </c>
      <c r="E10695" s="29" t="s">
        <v>17134</v>
      </c>
      <c r="F10695" s="30" t="s">
        <v>39857</v>
      </c>
    </row>
    <row r="10696" spans="1:6" ht="43.2" hidden="1" x14ac:dyDescent="0.3">
      <c r="A10696" s="29">
        <v>20</v>
      </c>
      <c r="B10696" s="30" t="s">
        <v>37505</v>
      </c>
      <c r="C10696" s="29" t="s">
        <v>23514</v>
      </c>
      <c r="D10696" s="30" t="s">
        <v>39852</v>
      </c>
      <c r="E10696" s="29" t="s">
        <v>17136</v>
      </c>
      <c r="F10696" s="30" t="s">
        <v>39858</v>
      </c>
    </row>
    <row r="10697" spans="1:6" ht="43.2" hidden="1" x14ac:dyDescent="0.3">
      <c r="A10697" s="29">
        <v>20</v>
      </c>
      <c r="B10697" s="30" t="s">
        <v>37505</v>
      </c>
      <c r="C10697" s="29" t="s">
        <v>23514</v>
      </c>
      <c r="D10697" s="30" t="s">
        <v>39852</v>
      </c>
      <c r="E10697" s="29" t="s">
        <v>17138</v>
      </c>
      <c r="F10697" s="30" t="s">
        <v>39859</v>
      </c>
    </row>
    <row r="10698" spans="1:6" ht="43.2" hidden="1" x14ac:dyDescent="0.3">
      <c r="A10698" s="29">
        <v>20</v>
      </c>
      <c r="B10698" s="30" t="s">
        <v>37505</v>
      </c>
      <c r="C10698" s="29" t="s">
        <v>23514</v>
      </c>
      <c r="D10698" s="30" t="s">
        <v>39852</v>
      </c>
      <c r="E10698" s="29" t="s">
        <v>17140</v>
      </c>
      <c r="F10698" s="30" t="s">
        <v>39860</v>
      </c>
    </row>
    <row r="10699" spans="1:6" ht="43.2" hidden="1" x14ac:dyDescent="0.3">
      <c r="A10699" s="29">
        <v>20</v>
      </c>
      <c r="B10699" s="30" t="s">
        <v>37505</v>
      </c>
      <c r="C10699" s="29" t="s">
        <v>23514</v>
      </c>
      <c r="D10699" s="30" t="s">
        <v>39852</v>
      </c>
      <c r="E10699" s="29" t="s">
        <v>17142</v>
      </c>
      <c r="F10699" s="30" t="s">
        <v>39861</v>
      </c>
    </row>
    <row r="10700" spans="1:6" ht="43.2" hidden="1" x14ac:dyDescent="0.3">
      <c r="A10700" s="29">
        <v>20</v>
      </c>
      <c r="B10700" s="30" t="s">
        <v>37505</v>
      </c>
      <c r="C10700" s="29" t="s">
        <v>23514</v>
      </c>
      <c r="D10700" s="30" t="s">
        <v>39852</v>
      </c>
      <c r="E10700" s="29" t="s">
        <v>17144</v>
      </c>
      <c r="F10700" s="30" t="s">
        <v>39862</v>
      </c>
    </row>
    <row r="10701" spans="1:6" ht="28.8" hidden="1" x14ac:dyDescent="0.3">
      <c r="A10701" s="29">
        <v>20</v>
      </c>
      <c r="B10701" s="30" t="s">
        <v>37505</v>
      </c>
      <c r="C10701" s="29" t="s">
        <v>23526</v>
      </c>
      <c r="D10701" s="30" t="s">
        <v>39863</v>
      </c>
      <c r="E10701" s="29" t="s">
        <v>17146</v>
      </c>
      <c r="F10701" s="30" t="s">
        <v>39864</v>
      </c>
    </row>
    <row r="10702" spans="1:6" ht="28.8" hidden="1" x14ac:dyDescent="0.3">
      <c r="A10702" s="29">
        <v>20</v>
      </c>
      <c r="B10702" s="30" t="s">
        <v>37505</v>
      </c>
      <c r="C10702" s="29" t="s">
        <v>23526</v>
      </c>
      <c r="D10702" s="30" t="s">
        <v>39863</v>
      </c>
      <c r="E10702" s="29" t="s">
        <v>17148</v>
      </c>
      <c r="F10702" s="30" t="s">
        <v>39865</v>
      </c>
    </row>
    <row r="10703" spans="1:6" ht="43.2" hidden="1" x14ac:dyDescent="0.3">
      <c r="A10703" s="29">
        <v>20</v>
      </c>
      <c r="B10703" s="30" t="s">
        <v>37505</v>
      </c>
      <c r="C10703" s="29" t="s">
        <v>23526</v>
      </c>
      <c r="D10703" s="30" t="s">
        <v>39863</v>
      </c>
      <c r="E10703" s="29" t="s">
        <v>17150</v>
      </c>
      <c r="F10703" s="30" t="s">
        <v>39866</v>
      </c>
    </row>
    <row r="10704" spans="1:6" ht="28.8" hidden="1" x14ac:dyDescent="0.3">
      <c r="A10704" s="29">
        <v>20</v>
      </c>
      <c r="B10704" s="30" t="s">
        <v>37505</v>
      </c>
      <c r="C10704" s="29" t="s">
        <v>23526</v>
      </c>
      <c r="D10704" s="30" t="s">
        <v>39863</v>
      </c>
      <c r="E10704" s="29" t="s">
        <v>17152</v>
      </c>
      <c r="F10704" s="30" t="s">
        <v>39867</v>
      </c>
    </row>
    <row r="10705" spans="1:6" ht="28.8" hidden="1" x14ac:dyDescent="0.3">
      <c r="A10705" s="29">
        <v>20</v>
      </c>
      <c r="B10705" s="30" t="s">
        <v>37505</v>
      </c>
      <c r="C10705" s="29" t="s">
        <v>23526</v>
      </c>
      <c r="D10705" s="30" t="s">
        <v>39863</v>
      </c>
      <c r="E10705" s="29" t="s">
        <v>17154</v>
      </c>
      <c r="F10705" s="30" t="s">
        <v>39868</v>
      </c>
    </row>
    <row r="10706" spans="1:6" ht="28.8" hidden="1" x14ac:dyDescent="0.3">
      <c r="A10706" s="29">
        <v>20</v>
      </c>
      <c r="B10706" s="30" t="s">
        <v>37505</v>
      </c>
      <c r="C10706" s="29" t="s">
        <v>23526</v>
      </c>
      <c r="D10706" s="30" t="s">
        <v>39863</v>
      </c>
      <c r="E10706" s="29" t="s">
        <v>17156</v>
      </c>
      <c r="F10706" s="30" t="s">
        <v>39869</v>
      </c>
    </row>
    <row r="10707" spans="1:6" ht="28.8" hidden="1" x14ac:dyDescent="0.3">
      <c r="A10707" s="29">
        <v>20</v>
      </c>
      <c r="B10707" s="30" t="s">
        <v>37505</v>
      </c>
      <c r="C10707" s="29" t="s">
        <v>23526</v>
      </c>
      <c r="D10707" s="30" t="s">
        <v>39863</v>
      </c>
      <c r="E10707" s="29" t="s">
        <v>17158</v>
      </c>
      <c r="F10707" s="30" t="s">
        <v>39870</v>
      </c>
    </row>
    <row r="10708" spans="1:6" ht="28.8" hidden="1" x14ac:dyDescent="0.3">
      <c r="A10708" s="29">
        <v>20</v>
      </c>
      <c r="B10708" s="30" t="s">
        <v>37505</v>
      </c>
      <c r="C10708" s="29" t="s">
        <v>23526</v>
      </c>
      <c r="D10708" s="30" t="s">
        <v>39863</v>
      </c>
      <c r="E10708" s="29" t="s">
        <v>17160</v>
      </c>
      <c r="F10708" s="30" t="s">
        <v>39871</v>
      </c>
    </row>
    <row r="10709" spans="1:6" ht="28.8" hidden="1" x14ac:dyDescent="0.3">
      <c r="A10709" s="29">
        <v>20</v>
      </c>
      <c r="B10709" s="30" t="s">
        <v>37505</v>
      </c>
      <c r="C10709" s="29" t="s">
        <v>23526</v>
      </c>
      <c r="D10709" s="30" t="s">
        <v>39863</v>
      </c>
      <c r="E10709" s="29" t="s">
        <v>17162</v>
      </c>
      <c r="F10709" s="30" t="s">
        <v>39872</v>
      </c>
    </row>
    <row r="10710" spans="1:6" ht="28.8" hidden="1" x14ac:dyDescent="0.3">
      <c r="A10710" s="29">
        <v>20</v>
      </c>
      <c r="B10710" s="30" t="s">
        <v>37505</v>
      </c>
      <c r="C10710" s="29" t="s">
        <v>23526</v>
      </c>
      <c r="D10710" s="30" t="s">
        <v>39863</v>
      </c>
      <c r="E10710" s="29" t="s">
        <v>17164</v>
      </c>
      <c r="F10710" s="30" t="s">
        <v>39873</v>
      </c>
    </row>
    <row r="10711" spans="1:6" ht="28.8" hidden="1" x14ac:dyDescent="0.3">
      <c r="A10711" s="29">
        <v>20</v>
      </c>
      <c r="B10711" s="30" t="s">
        <v>37505</v>
      </c>
      <c r="C10711" s="29" t="s">
        <v>23538</v>
      </c>
      <c r="D10711" s="30" t="s">
        <v>39874</v>
      </c>
      <c r="E10711" s="29" t="s">
        <v>17166</v>
      </c>
      <c r="F10711" s="30" t="s">
        <v>39875</v>
      </c>
    </row>
    <row r="10712" spans="1:6" ht="28.8" hidden="1" x14ac:dyDescent="0.3">
      <c r="A10712" s="29">
        <v>20</v>
      </c>
      <c r="B10712" s="30" t="s">
        <v>37505</v>
      </c>
      <c r="C10712" s="29" t="s">
        <v>23538</v>
      </c>
      <c r="D10712" s="30" t="s">
        <v>39874</v>
      </c>
      <c r="E10712" s="29" t="s">
        <v>17168</v>
      </c>
      <c r="F10712" s="30" t="s">
        <v>39876</v>
      </c>
    </row>
    <row r="10713" spans="1:6" ht="43.2" hidden="1" x14ac:dyDescent="0.3">
      <c r="A10713" s="29">
        <v>20</v>
      </c>
      <c r="B10713" s="30" t="s">
        <v>37505</v>
      </c>
      <c r="C10713" s="29" t="s">
        <v>23538</v>
      </c>
      <c r="D10713" s="30" t="s">
        <v>39874</v>
      </c>
      <c r="E10713" s="29" t="s">
        <v>17170</v>
      </c>
      <c r="F10713" s="30" t="s">
        <v>39877</v>
      </c>
    </row>
    <row r="10714" spans="1:6" ht="28.8" hidden="1" x14ac:dyDescent="0.3">
      <c r="A10714" s="29">
        <v>20</v>
      </c>
      <c r="B10714" s="30" t="s">
        <v>37505</v>
      </c>
      <c r="C10714" s="29" t="s">
        <v>23538</v>
      </c>
      <c r="D10714" s="30" t="s">
        <v>39874</v>
      </c>
      <c r="E10714" s="29" t="s">
        <v>17172</v>
      </c>
      <c r="F10714" s="30" t="s">
        <v>39878</v>
      </c>
    </row>
    <row r="10715" spans="1:6" ht="28.8" hidden="1" x14ac:dyDescent="0.3">
      <c r="A10715" s="29">
        <v>20</v>
      </c>
      <c r="B10715" s="30" t="s">
        <v>37505</v>
      </c>
      <c r="C10715" s="29" t="s">
        <v>23538</v>
      </c>
      <c r="D10715" s="30" t="s">
        <v>39874</v>
      </c>
      <c r="E10715" s="29" t="s">
        <v>17174</v>
      </c>
      <c r="F10715" s="30" t="s">
        <v>39879</v>
      </c>
    </row>
    <row r="10716" spans="1:6" ht="28.8" hidden="1" x14ac:dyDescent="0.3">
      <c r="A10716" s="29">
        <v>20</v>
      </c>
      <c r="B10716" s="30" t="s">
        <v>37505</v>
      </c>
      <c r="C10716" s="29" t="s">
        <v>23538</v>
      </c>
      <c r="D10716" s="30" t="s">
        <v>39874</v>
      </c>
      <c r="E10716" s="29" t="s">
        <v>17176</v>
      </c>
      <c r="F10716" s="30" t="s">
        <v>39880</v>
      </c>
    </row>
    <row r="10717" spans="1:6" ht="28.8" hidden="1" x14ac:dyDescent="0.3">
      <c r="A10717" s="29">
        <v>20</v>
      </c>
      <c r="B10717" s="30" t="s">
        <v>37505</v>
      </c>
      <c r="C10717" s="29" t="s">
        <v>23538</v>
      </c>
      <c r="D10717" s="30" t="s">
        <v>39874</v>
      </c>
      <c r="E10717" s="29" t="s">
        <v>17178</v>
      </c>
      <c r="F10717" s="30" t="s">
        <v>39881</v>
      </c>
    </row>
    <row r="10718" spans="1:6" ht="28.8" hidden="1" x14ac:dyDescent="0.3">
      <c r="A10718" s="29">
        <v>20</v>
      </c>
      <c r="B10718" s="30" t="s">
        <v>37505</v>
      </c>
      <c r="C10718" s="29" t="s">
        <v>23538</v>
      </c>
      <c r="D10718" s="30" t="s">
        <v>39874</v>
      </c>
      <c r="E10718" s="29" t="s">
        <v>17180</v>
      </c>
      <c r="F10718" s="30" t="s">
        <v>39882</v>
      </c>
    </row>
    <row r="10719" spans="1:6" ht="28.8" hidden="1" x14ac:dyDescent="0.3">
      <c r="A10719" s="29">
        <v>20</v>
      </c>
      <c r="B10719" s="30" t="s">
        <v>37505</v>
      </c>
      <c r="C10719" s="29" t="s">
        <v>23538</v>
      </c>
      <c r="D10719" s="30" t="s">
        <v>39874</v>
      </c>
      <c r="E10719" s="29" t="s">
        <v>17182</v>
      </c>
      <c r="F10719" s="30" t="s">
        <v>39883</v>
      </c>
    </row>
    <row r="10720" spans="1:6" ht="28.8" hidden="1" x14ac:dyDescent="0.3">
      <c r="A10720" s="29">
        <v>20</v>
      </c>
      <c r="B10720" s="30" t="s">
        <v>37505</v>
      </c>
      <c r="C10720" s="29" t="s">
        <v>23538</v>
      </c>
      <c r="D10720" s="30" t="s">
        <v>39874</v>
      </c>
      <c r="E10720" s="29" t="s">
        <v>17184</v>
      </c>
      <c r="F10720" s="30" t="s">
        <v>39884</v>
      </c>
    </row>
    <row r="10721" spans="1:6" ht="43.2" hidden="1" x14ac:dyDescent="0.3">
      <c r="A10721" s="29">
        <v>20</v>
      </c>
      <c r="B10721" s="30" t="s">
        <v>37505</v>
      </c>
      <c r="C10721" s="29" t="s">
        <v>23548</v>
      </c>
      <c r="D10721" s="30" t="s">
        <v>39885</v>
      </c>
      <c r="E10721" s="29" t="s">
        <v>17186</v>
      </c>
      <c r="F10721" s="30" t="s">
        <v>39886</v>
      </c>
    </row>
    <row r="10722" spans="1:6" ht="43.2" hidden="1" x14ac:dyDescent="0.3">
      <c r="A10722" s="29">
        <v>20</v>
      </c>
      <c r="B10722" s="30" t="s">
        <v>37505</v>
      </c>
      <c r="C10722" s="29" t="s">
        <v>23548</v>
      </c>
      <c r="D10722" s="30" t="s">
        <v>39885</v>
      </c>
      <c r="E10722" s="29" t="s">
        <v>17188</v>
      </c>
      <c r="F10722" s="30" t="s">
        <v>39887</v>
      </c>
    </row>
    <row r="10723" spans="1:6" ht="57.6" hidden="1" x14ac:dyDescent="0.3">
      <c r="A10723" s="29">
        <v>20</v>
      </c>
      <c r="B10723" s="30" t="s">
        <v>37505</v>
      </c>
      <c r="C10723" s="29" t="s">
        <v>23548</v>
      </c>
      <c r="D10723" s="30" t="s">
        <v>39885</v>
      </c>
      <c r="E10723" s="29" t="s">
        <v>17190</v>
      </c>
      <c r="F10723" s="30" t="s">
        <v>39888</v>
      </c>
    </row>
    <row r="10724" spans="1:6" ht="43.2" hidden="1" x14ac:dyDescent="0.3">
      <c r="A10724" s="29">
        <v>20</v>
      </c>
      <c r="B10724" s="30" t="s">
        <v>37505</v>
      </c>
      <c r="C10724" s="29" t="s">
        <v>23548</v>
      </c>
      <c r="D10724" s="30" t="s">
        <v>39885</v>
      </c>
      <c r="E10724" s="29" t="s">
        <v>17192</v>
      </c>
      <c r="F10724" s="30" t="s">
        <v>39889</v>
      </c>
    </row>
    <row r="10725" spans="1:6" ht="43.2" hidden="1" x14ac:dyDescent="0.3">
      <c r="A10725" s="29">
        <v>20</v>
      </c>
      <c r="B10725" s="30" t="s">
        <v>37505</v>
      </c>
      <c r="C10725" s="29" t="s">
        <v>23548</v>
      </c>
      <c r="D10725" s="30" t="s">
        <v>39885</v>
      </c>
      <c r="E10725" s="29" t="s">
        <v>17194</v>
      </c>
      <c r="F10725" s="30" t="s">
        <v>39890</v>
      </c>
    </row>
    <row r="10726" spans="1:6" ht="43.2" hidden="1" x14ac:dyDescent="0.3">
      <c r="A10726" s="29">
        <v>20</v>
      </c>
      <c r="B10726" s="30" t="s">
        <v>37505</v>
      </c>
      <c r="C10726" s="29" t="s">
        <v>23548</v>
      </c>
      <c r="D10726" s="30" t="s">
        <v>39885</v>
      </c>
      <c r="E10726" s="29" t="s">
        <v>17196</v>
      </c>
      <c r="F10726" s="30" t="s">
        <v>39891</v>
      </c>
    </row>
    <row r="10727" spans="1:6" ht="43.2" hidden="1" x14ac:dyDescent="0.3">
      <c r="A10727" s="29">
        <v>20</v>
      </c>
      <c r="B10727" s="30" t="s">
        <v>37505</v>
      </c>
      <c r="C10727" s="29" t="s">
        <v>23548</v>
      </c>
      <c r="D10727" s="30" t="s">
        <v>39885</v>
      </c>
      <c r="E10727" s="29" t="s">
        <v>17198</v>
      </c>
      <c r="F10727" s="30" t="s">
        <v>39892</v>
      </c>
    </row>
    <row r="10728" spans="1:6" ht="43.2" hidden="1" x14ac:dyDescent="0.3">
      <c r="A10728" s="29">
        <v>20</v>
      </c>
      <c r="B10728" s="30" t="s">
        <v>37505</v>
      </c>
      <c r="C10728" s="29" t="s">
        <v>23548</v>
      </c>
      <c r="D10728" s="30" t="s">
        <v>39885</v>
      </c>
      <c r="E10728" s="29" t="s">
        <v>17200</v>
      </c>
      <c r="F10728" s="30" t="s">
        <v>39893</v>
      </c>
    </row>
    <row r="10729" spans="1:6" ht="43.2" hidden="1" x14ac:dyDescent="0.3">
      <c r="A10729" s="29">
        <v>20</v>
      </c>
      <c r="B10729" s="30" t="s">
        <v>37505</v>
      </c>
      <c r="C10729" s="29" t="s">
        <v>23548</v>
      </c>
      <c r="D10729" s="30" t="s">
        <v>39885</v>
      </c>
      <c r="E10729" s="29" t="s">
        <v>17202</v>
      </c>
      <c r="F10729" s="30" t="s">
        <v>39894</v>
      </c>
    </row>
    <row r="10730" spans="1:6" ht="43.2" hidden="1" x14ac:dyDescent="0.3">
      <c r="A10730" s="29">
        <v>20</v>
      </c>
      <c r="B10730" s="30" t="s">
        <v>37505</v>
      </c>
      <c r="C10730" s="29" t="s">
        <v>23548</v>
      </c>
      <c r="D10730" s="30" t="s">
        <v>39885</v>
      </c>
      <c r="E10730" s="29" t="s">
        <v>17204</v>
      </c>
      <c r="F10730" s="30" t="s">
        <v>39895</v>
      </c>
    </row>
    <row r="10731" spans="1:6" ht="28.8" hidden="1" x14ac:dyDescent="0.3">
      <c r="A10731" s="29">
        <v>20</v>
      </c>
      <c r="B10731" s="30" t="s">
        <v>37505</v>
      </c>
      <c r="C10731" s="29" t="s">
        <v>23560</v>
      </c>
      <c r="D10731" s="30" t="s">
        <v>39896</v>
      </c>
      <c r="E10731" s="29" t="s">
        <v>23562</v>
      </c>
      <c r="F10731" s="30" t="s">
        <v>39897</v>
      </c>
    </row>
    <row r="10732" spans="1:6" ht="28.8" hidden="1" x14ac:dyDescent="0.3">
      <c r="A10732" s="29">
        <v>20</v>
      </c>
      <c r="B10732" s="30" t="s">
        <v>37505</v>
      </c>
      <c r="C10732" s="29" t="s">
        <v>23560</v>
      </c>
      <c r="D10732" s="30" t="s">
        <v>39896</v>
      </c>
      <c r="E10732" s="29" t="s">
        <v>23564</v>
      </c>
      <c r="F10732" s="30" t="s">
        <v>39898</v>
      </c>
    </row>
    <row r="10733" spans="1:6" ht="43.2" hidden="1" x14ac:dyDescent="0.3">
      <c r="A10733" s="29">
        <v>20</v>
      </c>
      <c r="B10733" s="30" t="s">
        <v>37505</v>
      </c>
      <c r="C10733" s="29" t="s">
        <v>23560</v>
      </c>
      <c r="D10733" s="30" t="s">
        <v>39896</v>
      </c>
      <c r="E10733" s="29" t="s">
        <v>23566</v>
      </c>
      <c r="F10733" s="30" t="s">
        <v>39899</v>
      </c>
    </row>
    <row r="10734" spans="1:6" ht="28.8" hidden="1" x14ac:dyDescent="0.3">
      <c r="A10734" s="29">
        <v>20</v>
      </c>
      <c r="B10734" s="30" t="s">
        <v>37505</v>
      </c>
      <c r="C10734" s="29" t="s">
        <v>23560</v>
      </c>
      <c r="D10734" s="30" t="s">
        <v>39896</v>
      </c>
      <c r="E10734" s="29" t="s">
        <v>23568</v>
      </c>
      <c r="F10734" s="30" t="s">
        <v>39900</v>
      </c>
    </row>
    <row r="10735" spans="1:6" ht="28.8" hidden="1" x14ac:dyDescent="0.3">
      <c r="A10735" s="29">
        <v>20</v>
      </c>
      <c r="B10735" s="30" t="s">
        <v>37505</v>
      </c>
      <c r="C10735" s="29" t="s">
        <v>23560</v>
      </c>
      <c r="D10735" s="30" t="s">
        <v>39896</v>
      </c>
      <c r="E10735" s="29" t="s">
        <v>23570</v>
      </c>
      <c r="F10735" s="30" t="s">
        <v>39901</v>
      </c>
    </row>
    <row r="10736" spans="1:6" ht="28.8" hidden="1" x14ac:dyDescent="0.3">
      <c r="A10736" s="29">
        <v>20</v>
      </c>
      <c r="B10736" s="30" t="s">
        <v>37505</v>
      </c>
      <c r="C10736" s="29" t="s">
        <v>23560</v>
      </c>
      <c r="D10736" s="30" t="s">
        <v>39896</v>
      </c>
      <c r="E10736" s="29" t="s">
        <v>23572</v>
      </c>
      <c r="F10736" s="30" t="s">
        <v>39902</v>
      </c>
    </row>
    <row r="10737" spans="1:6" ht="28.8" hidden="1" x14ac:dyDescent="0.3">
      <c r="A10737" s="29">
        <v>20</v>
      </c>
      <c r="B10737" s="30" t="s">
        <v>37505</v>
      </c>
      <c r="C10737" s="29" t="s">
        <v>23560</v>
      </c>
      <c r="D10737" s="30" t="s">
        <v>39896</v>
      </c>
      <c r="E10737" s="29" t="s">
        <v>23574</v>
      </c>
      <c r="F10737" s="30" t="s">
        <v>39903</v>
      </c>
    </row>
    <row r="10738" spans="1:6" ht="28.8" hidden="1" x14ac:dyDescent="0.3">
      <c r="A10738" s="29">
        <v>20</v>
      </c>
      <c r="B10738" s="30" t="s">
        <v>37505</v>
      </c>
      <c r="C10738" s="29" t="s">
        <v>23560</v>
      </c>
      <c r="D10738" s="30" t="s">
        <v>39896</v>
      </c>
      <c r="E10738" s="29" t="s">
        <v>23576</v>
      </c>
      <c r="F10738" s="30" t="s">
        <v>39904</v>
      </c>
    </row>
    <row r="10739" spans="1:6" ht="28.8" hidden="1" x14ac:dyDescent="0.3">
      <c r="A10739" s="29">
        <v>20</v>
      </c>
      <c r="B10739" s="30" t="s">
        <v>37505</v>
      </c>
      <c r="C10739" s="29" t="s">
        <v>23560</v>
      </c>
      <c r="D10739" s="30" t="s">
        <v>39896</v>
      </c>
      <c r="E10739" s="29" t="s">
        <v>23578</v>
      </c>
      <c r="F10739" s="30" t="s">
        <v>39905</v>
      </c>
    </row>
    <row r="10740" spans="1:6" ht="28.8" hidden="1" x14ac:dyDescent="0.3">
      <c r="A10740" s="29">
        <v>20</v>
      </c>
      <c r="B10740" s="30" t="s">
        <v>37505</v>
      </c>
      <c r="C10740" s="29" t="s">
        <v>23560</v>
      </c>
      <c r="D10740" s="30" t="s">
        <v>39896</v>
      </c>
      <c r="E10740" s="29" t="s">
        <v>23580</v>
      </c>
      <c r="F10740" s="30" t="s">
        <v>39906</v>
      </c>
    </row>
    <row r="10741" spans="1:6" ht="28.8" hidden="1" x14ac:dyDescent="0.3">
      <c r="A10741" s="29">
        <v>20</v>
      </c>
      <c r="B10741" s="30" t="s">
        <v>37505</v>
      </c>
      <c r="C10741" s="29" t="s">
        <v>23582</v>
      </c>
      <c r="D10741" s="30" t="s">
        <v>39907</v>
      </c>
      <c r="E10741" s="29" t="s">
        <v>23584</v>
      </c>
      <c r="F10741" s="30" t="s">
        <v>39908</v>
      </c>
    </row>
    <row r="10742" spans="1:6" ht="28.8" hidden="1" x14ac:dyDescent="0.3">
      <c r="A10742" s="29">
        <v>20</v>
      </c>
      <c r="B10742" s="30" t="s">
        <v>37505</v>
      </c>
      <c r="C10742" s="29" t="s">
        <v>23582</v>
      </c>
      <c r="D10742" s="30" t="s">
        <v>39907</v>
      </c>
      <c r="E10742" s="29" t="s">
        <v>23586</v>
      </c>
      <c r="F10742" s="30" t="s">
        <v>39909</v>
      </c>
    </row>
    <row r="10743" spans="1:6" ht="28.8" hidden="1" x14ac:dyDescent="0.3">
      <c r="A10743" s="29">
        <v>20</v>
      </c>
      <c r="B10743" s="30" t="s">
        <v>37505</v>
      </c>
      <c r="C10743" s="29" t="s">
        <v>23582</v>
      </c>
      <c r="D10743" s="30" t="s">
        <v>39907</v>
      </c>
      <c r="E10743" s="29" t="s">
        <v>23588</v>
      </c>
      <c r="F10743" s="30" t="s">
        <v>39910</v>
      </c>
    </row>
    <row r="10744" spans="1:6" ht="28.8" hidden="1" x14ac:dyDescent="0.3">
      <c r="A10744" s="29">
        <v>20</v>
      </c>
      <c r="B10744" s="30" t="s">
        <v>37505</v>
      </c>
      <c r="C10744" s="29" t="s">
        <v>23582</v>
      </c>
      <c r="D10744" s="30" t="s">
        <v>39907</v>
      </c>
      <c r="E10744" s="29" t="s">
        <v>23590</v>
      </c>
      <c r="F10744" s="30" t="s">
        <v>39911</v>
      </c>
    </row>
    <row r="10745" spans="1:6" ht="28.8" hidden="1" x14ac:dyDescent="0.3">
      <c r="A10745" s="29">
        <v>20</v>
      </c>
      <c r="B10745" s="30" t="s">
        <v>37505</v>
      </c>
      <c r="C10745" s="29" t="s">
        <v>23582</v>
      </c>
      <c r="D10745" s="30" t="s">
        <v>39907</v>
      </c>
      <c r="E10745" s="29" t="s">
        <v>23592</v>
      </c>
      <c r="F10745" s="30" t="s">
        <v>39912</v>
      </c>
    </row>
    <row r="10746" spans="1:6" ht="28.8" hidden="1" x14ac:dyDescent="0.3">
      <c r="A10746" s="29">
        <v>20</v>
      </c>
      <c r="B10746" s="30" t="s">
        <v>37505</v>
      </c>
      <c r="C10746" s="29" t="s">
        <v>23582</v>
      </c>
      <c r="D10746" s="30" t="s">
        <v>39907</v>
      </c>
      <c r="E10746" s="29" t="s">
        <v>23594</v>
      </c>
      <c r="F10746" s="30" t="s">
        <v>39913</v>
      </c>
    </row>
    <row r="10747" spans="1:6" ht="28.8" hidden="1" x14ac:dyDescent="0.3">
      <c r="A10747" s="29">
        <v>20</v>
      </c>
      <c r="B10747" s="30" t="s">
        <v>37505</v>
      </c>
      <c r="C10747" s="29" t="s">
        <v>23582</v>
      </c>
      <c r="D10747" s="30" t="s">
        <v>39907</v>
      </c>
      <c r="E10747" s="29" t="s">
        <v>23596</v>
      </c>
      <c r="F10747" s="30" t="s">
        <v>39914</v>
      </c>
    </row>
    <row r="10748" spans="1:6" ht="28.8" hidden="1" x14ac:dyDescent="0.3">
      <c r="A10748" s="29">
        <v>20</v>
      </c>
      <c r="B10748" s="30" t="s">
        <v>37505</v>
      </c>
      <c r="C10748" s="29" t="s">
        <v>23582</v>
      </c>
      <c r="D10748" s="30" t="s">
        <v>39907</v>
      </c>
      <c r="E10748" s="29" t="s">
        <v>23598</v>
      </c>
      <c r="F10748" s="30" t="s">
        <v>39915</v>
      </c>
    </row>
    <row r="10749" spans="1:6" ht="28.8" hidden="1" x14ac:dyDescent="0.3">
      <c r="A10749" s="29">
        <v>20</v>
      </c>
      <c r="B10749" s="30" t="s">
        <v>37505</v>
      </c>
      <c r="C10749" s="29" t="s">
        <v>23582</v>
      </c>
      <c r="D10749" s="30" t="s">
        <v>39907</v>
      </c>
      <c r="E10749" s="29" t="s">
        <v>23600</v>
      </c>
      <c r="F10749" s="30" t="s">
        <v>39916</v>
      </c>
    </row>
    <row r="10750" spans="1:6" ht="28.8" hidden="1" x14ac:dyDescent="0.3">
      <c r="A10750" s="29">
        <v>20</v>
      </c>
      <c r="B10750" s="30" t="s">
        <v>37505</v>
      </c>
      <c r="C10750" s="29" t="s">
        <v>23582</v>
      </c>
      <c r="D10750" s="30" t="s">
        <v>39907</v>
      </c>
      <c r="E10750" s="29" t="s">
        <v>23602</v>
      </c>
      <c r="F10750" s="30" t="s">
        <v>39917</v>
      </c>
    </row>
    <row r="10751" spans="1:6" ht="28.8" hidden="1" x14ac:dyDescent="0.3">
      <c r="A10751" s="29">
        <v>20</v>
      </c>
      <c r="B10751" s="30" t="s">
        <v>37505</v>
      </c>
      <c r="C10751" s="29" t="s">
        <v>23604</v>
      </c>
      <c r="D10751" s="30" t="s">
        <v>39918</v>
      </c>
      <c r="E10751" s="29" t="s">
        <v>23606</v>
      </c>
      <c r="F10751" s="30" t="s">
        <v>39919</v>
      </c>
    </row>
    <row r="10752" spans="1:6" ht="28.8" hidden="1" x14ac:dyDescent="0.3">
      <c r="A10752" s="29">
        <v>20</v>
      </c>
      <c r="B10752" s="30" t="s">
        <v>37505</v>
      </c>
      <c r="C10752" s="29" t="s">
        <v>23604</v>
      </c>
      <c r="D10752" s="30" t="s">
        <v>39918</v>
      </c>
      <c r="E10752" s="29" t="s">
        <v>23608</v>
      </c>
      <c r="F10752" s="30" t="s">
        <v>39920</v>
      </c>
    </row>
    <row r="10753" spans="1:6" ht="43.2" hidden="1" x14ac:dyDescent="0.3">
      <c r="A10753" s="29">
        <v>20</v>
      </c>
      <c r="B10753" s="30" t="s">
        <v>37505</v>
      </c>
      <c r="C10753" s="29" t="s">
        <v>23604</v>
      </c>
      <c r="D10753" s="30" t="s">
        <v>39918</v>
      </c>
      <c r="E10753" s="29" t="s">
        <v>23610</v>
      </c>
      <c r="F10753" s="30" t="s">
        <v>39921</v>
      </c>
    </row>
    <row r="10754" spans="1:6" ht="28.8" hidden="1" x14ac:dyDescent="0.3">
      <c r="A10754" s="29">
        <v>20</v>
      </c>
      <c r="B10754" s="30" t="s">
        <v>37505</v>
      </c>
      <c r="C10754" s="29" t="s">
        <v>23604</v>
      </c>
      <c r="D10754" s="30" t="s">
        <v>39918</v>
      </c>
      <c r="E10754" s="29" t="s">
        <v>23612</v>
      </c>
      <c r="F10754" s="30" t="s">
        <v>39922</v>
      </c>
    </row>
    <row r="10755" spans="1:6" ht="28.8" hidden="1" x14ac:dyDescent="0.3">
      <c r="A10755" s="29">
        <v>20</v>
      </c>
      <c r="B10755" s="30" t="s">
        <v>37505</v>
      </c>
      <c r="C10755" s="29" t="s">
        <v>23604</v>
      </c>
      <c r="D10755" s="30" t="s">
        <v>39918</v>
      </c>
      <c r="E10755" s="29" t="s">
        <v>23614</v>
      </c>
      <c r="F10755" s="30" t="s">
        <v>39923</v>
      </c>
    </row>
    <row r="10756" spans="1:6" ht="28.8" hidden="1" x14ac:dyDescent="0.3">
      <c r="A10756" s="29">
        <v>20</v>
      </c>
      <c r="B10756" s="30" t="s">
        <v>37505</v>
      </c>
      <c r="C10756" s="29" t="s">
        <v>23604</v>
      </c>
      <c r="D10756" s="30" t="s">
        <v>39918</v>
      </c>
      <c r="E10756" s="29" t="s">
        <v>23616</v>
      </c>
      <c r="F10756" s="30" t="s">
        <v>39924</v>
      </c>
    </row>
    <row r="10757" spans="1:6" ht="28.8" hidden="1" x14ac:dyDescent="0.3">
      <c r="A10757" s="29">
        <v>20</v>
      </c>
      <c r="B10757" s="30" t="s">
        <v>37505</v>
      </c>
      <c r="C10757" s="29" t="s">
        <v>23604</v>
      </c>
      <c r="D10757" s="30" t="s">
        <v>39918</v>
      </c>
      <c r="E10757" s="29" t="s">
        <v>23618</v>
      </c>
      <c r="F10757" s="30" t="s">
        <v>39925</v>
      </c>
    </row>
    <row r="10758" spans="1:6" ht="28.8" hidden="1" x14ac:dyDescent="0.3">
      <c r="A10758" s="29">
        <v>20</v>
      </c>
      <c r="B10758" s="30" t="s">
        <v>37505</v>
      </c>
      <c r="C10758" s="29" t="s">
        <v>23604</v>
      </c>
      <c r="D10758" s="30" t="s">
        <v>39918</v>
      </c>
      <c r="E10758" s="29" t="s">
        <v>23620</v>
      </c>
      <c r="F10758" s="30" t="s">
        <v>39926</v>
      </c>
    </row>
    <row r="10759" spans="1:6" ht="28.8" hidden="1" x14ac:dyDescent="0.3">
      <c r="A10759" s="29">
        <v>20</v>
      </c>
      <c r="B10759" s="30" t="s">
        <v>37505</v>
      </c>
      <c r="C10759" s="29" t="s">
        <v>23604</v>
      </c>
      <c r="D10759" s="30" t="s">
        <v>39918</v>
      </c>
      <c r="E10759" s="29" t="s">
        <v>23622</v>
      </c>
      <c r="F10759" s="30" t="s">
        <v>39927</v>
      </c>
    </row>
    <row r="10760" spans="1:6" ht="28.8" hidden="1" x14ac:dyDescent="0.3">
      <c r="A10760" s="29">
        <v>20</v>
      </c>
      <c r="B10760" s="30" t="s">
        <v>37505</v>
      </c>
      <c r="C10760" s="29" t="s">
        <v>23604</v>
      </c>
      <c r="D10760" s="30" t="s">
        <v>39918</v>
      </c>
      <c r="E10760" s="29" t="s">
        <v>23624</v>
      </c>
      <c r="F10760" s="30" t="s">
        <v>39928</v>
      </c>
    </row>
    <row r="10761" spans="1:6" ht="28.8" hidden="1" x14ac:dyDescent="0.3">
      <c r="A10761" s="29">
        <v>20</v>
      </c>
      <c r="B10761" s="30" t="s">
        <v>37505</v>
      </c>
      <c r="C10761" s="29" t="s">
        <v>23626</v>
      </c>
      <c r="D10761" s="30" t="s">
        <v>39929</v>
      </c>
      <c r="E10761" s="29" t="s">
        <v>23628</v>
      </c>
      <c r="F10761" s="30" t="s">
        <v>39930</v>
      </c>
    </row>
    <row r="10762" spans="1:6" ht="28.8" hidden="1" x14ac:dyDescent="0.3">
      <c r="A10762" s="29">
        <v>20</v>
      </c>
      <c r="B10762" s="30" t="s">
        <v>37505</v>
      </c>
      <c r="C10762" s="29" t="s">
        <v>23626</v>
      </c>
      <c r="D10762" s="30" t="s">
        <v>39929</v>
      </c>
      <c r="E10762" s="29" t="s">
        <v>23630</v>
      </c>
      <c r="F10762" s="30" t="s">
        <v>39931</v>
      </c>
    </row>
    <row r="10763" spans="1:6" ht="28.8" hidden="1" x14ac:dyDescent="0.3">
      <c r="A10763" s="29">
        <v>20</v>
      </c>
      <c r="B10763" s="30" t="s">
        <v>37505</v>
      </c>
      <c r="C10763" s="29" t="s">
        <v>23626</v>
      </c>
      <c r="D10763" s="30" t="s">
        <v>39929</v>
      </c>
      <c r="E10763" s="29" t="s">
        <v>23632</v>
      </c>
      <c r="F10763" s="30" t="s">
        <v>39932</v>
      </c>
    </row>
    <row r="10764" spans="1:6" ht="28.8" hidden="1" x14ac:dyDescent="0.3">
      <c r="A10764" s="29">
        <v>20</v>
      </c>
      <c r="B10764" s="30" t="s">
        <v>37505</v>
      </c>
      <c r="C10764" s="29" t="s">
        <v>23626</v>
      </c>
      <c r="D10764" s="30" t="s">
        <v>39929</v>
      </c>
      <c r="E10764" s="29" t="s">
        <v>23634</v>
      </c>
      <c r="F10764" s="30" t="s">
        <v>39933</v>
      </c>
    </row>
    <row r="10765" spans="1:6" ht="28.8" hidden="1" x14ac:dyDescent="0.3">
      <c r="A10765" s="29">
        <v>20</v>
      </c>
      <c r="B10765" s="30" t="s">
        <v>37505</v>
      </c>
      <c r="C10765" s="29" t="s">
        <v>23626</v>
      </c>
      <c r="D10765" s="30" t="s">
        <v>39929</v>
      </c>
      <c r="E10765" s="29" t="s">
        <v>23636</v>
      </c>
      <c r="F10765" s="30" t="s">
        <v>39934</v>
      </c>
    </row>
    <row r="10766" spans="1:6" ht="28.8" hidden="1" x14ac:dyDescent="0.3">
      <c r="A10766" s="29">
        <v>20</v>
      </c>
      <c r="B10766" s="30" t="s">
        <v>37505</v>
      </c>
      <c r="C10766" s="29" t="s">
        <v>23626</v>
      </c>
      <c r="D10766" s="30" t="s">
        <v>39929</v>
      </c>
      <c r="E10766" s="29" t="s">
        <v>23638</v>
      </c>
      <c r="F10766" s="30" t="s">
        <v>39935</v>
      </c>
    </row>
    <row r="10767" spans="1:6" ht="28.8" hidden="1" x14ac:dyDescent="0.3">
      <c r="A10767" s="29">
        <v>20</v>
      </c>
      <c r="B10767" s="30" t="s">
        <v>37505</v>
      </c>
      <c r="C10767" s="29" t="s">
        <v>23626</v>
      </c>
      <c r="D10767" s="30" t="s">
        <v>39929</v>
      </c>
      <c r="E10767" s="29" t="s">
        <v>23640</v>
      </c>
      <c r="F10767" s="30" t="s">
        <v>39936</v>
      </c>
    </row>
    <row r="10768" spans="1:6" ht="28.8" hidden="1" x14ac:dyDescent="0.3">
      <c r="A10768" s="29">
        <v>20</v>
      </c>
      <c r="B10768" s="30" t="s">
        <v>37505</v>
      </c>
      <c r="C10768" s="29" t="s">
        <v>23626</v>
      </c>
      <c r="D10768" s="30" t="s">
        <v>39929</v>
      </c>
      <c r="E10768" s="29" t="s">
        <v>23642</v>
      </c>
      <c r="F10768" s="30" t="s">
        <v>39937</v>
      </c>
    </row>
    <row r="10769" spans="1:6" ht="28.8" hidden="1" x14ac:dyDescent="0.3">
      <c r="A10769" s="29">
        <v>20</v>
      </c>
      <c r="B10769" s="30" t="s">
        <v>37505</v>
      </c>
      <c r="C10769" s="29" t="s">
        <v>23626</v>
      </c>
      <c r="D10769" s="30" t="s">
        <v>39929</v>
      </c>
      <c r="E10769" s="29" t="s">
        <v>23644</v>
      </c>
      <c r="F10769" s="30" t="s">
        <v>39938</v>
      </c>
    </row>
    <row r="10770" spans="1:6" ht="28.8" hidden="1" x14ac:dyDescent="0.3">
      <c r="A10770" s="29">
        <v>20</v>
      </c>
      <c r="B10770" s="30" t="s">
        <v>37505</v>
      </c>
      <c r="C10770" s="29" t="s">
        <v>23626</v>
      </c>
      <c r="D10770" s="30" t="s">
        <v>39929</v>
      </c>
      <c r="E10770" s="29" t="s">
        <v>23646</v>
      </c>
      <c r="F10770" s="30" t="s">
        <v>39939</v>
      </c>
    </row>
    <row r="10771" spans="1:6" ht="28.8" hidden="1" x14ac:dyDescent="0.3">
      <c r="A10771" s="29">
        <v>20</v>
      </c>
      <c r="B10771" s="30" t="s">
        <v>37505</v>
      </c>
      <c r="C10771" s="29" t="s">
        <v>23648</v>
      </c>
      <c r="D10771" s="30" t="s">
        <v>39940</v>
      </c>
      <c r="E10771" s="29" t="s">
        <v>23650</v>
      </c>
      <c r="F10771" s="30" t="s">
        <v>39941</v>
      </c>
    </row>
    <row r="10772" spans="1:6" ht="28.8" hidden="1" x14ac:dyDescent="0.3">
      <c r="A10772" s="29">
        <v>20</v>
      </c>
      <c r="B10772" s="30" t="s">
        <v>37505</v>
      </c>
      <c r="C10772" s="29" t="s">
        <v>23648</v>
      </c>
      <c r="D10772" s="30" t="s">
        <v>39940</v>
      </c>
      <c r="E10772" s="29" t="s">
        <v>23652</v>
      </c>
      <c r="F10772" s="30" t="s">
        <v>39942</v>
      </c>
    </row>
    <row r="10773" spans="1:6" ht="28.8" hidden="1" x14ac:dyDescent="0.3">
      <c r="A10773" s="29">
        <v>20</v>
      </c>
      <c r="B10773" s="30" t="s">
        <v>37505</v>
      </c>
      <c r="C10773" s="29" t="s">
        <v>23648</v>
      </c>
      <c r="D10773" s="30" t="s">
        <v>39940</v>
      </c>
      <c r="E10773" s="29" t="s">
        <v>23654</v>
      </c>
      <c r="F10773" s="30" t="s">
        <v>39943</v>
      </c>
    </row>
    <row r="10774" spans="1:6" ht="28.8" hidden="1" x14ac:dyDescent="0.3">
      <c r="A10774" s="29">
        <v>20</v>
      </c>
      <c r="B10774" s="30" t="s">
        <v>37505</v>
      </c>
      <c r="C10774" s="29" t="s">
        <v>23648</v>
      </c>
      <c r="D10774" s="30" t="s">
        <v>39940</v>
      </c>
      <c r="E10774" s="29" t="s">
        <v>23656</v>
      </c>
      <c r="F10774" s="30" t="s">
        <v>39944</v>
      </c>
    </row>
    <row r="10775" spans="1:6" ht="28.8" hidden="1" x14ac:dyDescent="0.3">
      <c r="A10775" s="29">
        <v>20</v>
      </c>
      <c r="B10775" s="30" t="s">
        <v>37505</v>
      </c>
      <c r="C10775" s="29" t="s">
        <v>23648</v>
      </c>
      <c r="D10775" s="30" t="s">
        <v>39940</v>
      </c>
      <c r="E10775" s="29" t="s">
        <v>23658</v>
      </c>
      <c r="F10775" s="30" t="s">
        <v>39945</v>
      </c>
    </row>
    <row r="10776" spans="1:6" ht="28.8" hidden="1" x14ac:dyDescent="0.3">
      <c r="A10776" s="29">
        <v>20</v>
      </c>
      <c r="B10776" s="30" t="s">
        <v>37505</v>
      </c>
      <c r="C10776" s="29" t="s">
        <v>23648</v>
      </c>
      <c r="D10776" s="30" t="s">
        <v>39940</v>
      </c>
      <c r="E10776" s="29" t="s">
        <v>23660</v>
      </c>
      <c r="F10776" s="30" t="s">
        <v>39946</v>
      </c>
    </row>
    <row r="10777" spans="1:6" ht="28.8" hidden="1" x14ac:dyDescent="0.3">
      <c r="A10777" s="29">
        <v>20</v>
      </c>
      <c r="B10777" s="30" t="s">
        <v>37505</v>
      </c>
      <c r="C10777" s="29" t="s">
        <v>23648</v>
      </c>
      <c r="D10777" s="30" t="s">
        <v>39940</v>
      </c>
      <c r="E10777" s="29" t="s">
        <v>23662</v>
      </c>
      <c r="F10777" s="30" t="s">
        <v>39947</v>
      </c>
    </row>
    <row r="10778" spans="1:6" ht="28.8" hidden="1" x14ac:dyDescent="0.3">
      <c r="A10778" s="29">
        <v>20</v>
      </c>
      <c r="B10778" s="30" t="s">
        <v>37505</v>
      </c>
      <c r="C10778" s="29" t="s">
        <v>23648</v>
      </c>
      <c r="D10778" s="30" t="s">
        <v>39940</v>
      </c>
      <c r="E10778" s="29" t="s">
        <v>23664</v>
      </c>
      <c r="F10778" s="30" t="s">
        <v>39948</v>
      </c>
    </row>
    <row r="10779" spans="1:6" ht="28.8" hidden="1" x14ac:dyDescent="0.3">
      <c r="A10779" s="29">
        <v>20</v>
      </c>
      <c r="B10779" s="30" t="s">
        <v>37505</v>
      </c>
      <c r="C10779" s="29" t="s">
        <v>23648</v>
      </c>
      <c r="D10779" s="30" t="s">
        <v>39940</v>
      </c>
      <c r="E10779" s="29" t="s">
        <v>23666</v>
      </c>
      <c r="F10779" s="30" t="s">
        <v>39949</v>
      </c>
    </row>
    <row r="10780" spans="1:6" ht="28.8" hidden="1" x14ac:dyDescent="0.3">
      <c r="A10780" s="29">
        <v>20</v>
      </c>
      <c r="B10780" s="30" t="s">
        <v>37505</v>
      </c>
      <c r="C10780" s="29" t="s">
        <v>23648</v>
      </c>
      <c r="D10780" s="30" t="s">
        <v>39940</v>
      </c>
      <c r="E10780" s="29" t="s">
        <v>23668</v>
      </c>
      <c r="F10780" s="30" t="s">
        <v>39950</v>
      </c>
    </row>
    <row r="10781" spans="1:6" ht="28.8" hidden="1" x14ac:dyDescent="0.3">
      <c r="A10781" s="29">
        <v>20</v>
      </c>
      <c r="B10781" s="30" t="s">
        <v>37505</v>
      </c>
      <c r="C10781" s="29" t="s">
        <v>23670</v>
      </c>
      <c r="D10781" s="30" t="s">
        <v>39951</v>
      </c>
      <c r="E10781" s="29" t="s">
        <v>23672</v>
      </c>
      <c r="F10781" s="30" t="s">
        <v>39952</v>
      </c>
    </row>
    <row r="10782" spans="1:6" ht="28.8" hidden="1" x14ac:dyDescent="0.3">
      <c r="A10782" s="29">
        <v>20</v>
      </c>
      <c r="B10782" s="30" t="s">
        <v>37505</v>
      </c>
      <c r="C10782" s="29" t="s">
        <v>23670</v>
      </c>
      <c r="D10782" s="30" t="s">
        <v>39951</v>
      </c>
      <c r="E10782" s="29" t="s">
        <v>23674</v>
      </c>
      <c r="F10782" s="30" t="s">
        <v>39953</v>
      </c>
    </row>
    <row r="10783" spans="1:6" ht="28.8" hidden="1" x14ac:dyDescent="0.3">
      <c r="A10783" s="29">
        <v>20</v>
      </c>
      <c r="B10783" s="30" t="s">
        <v>37505</v>
      </c>
      <c r="C10783" s="29" t="s">
        <v>23670</v>
      </c>
      <c r="D10783" s="30" t="s">
        <v>39951</v>
      </c>
      <c r="E10783" s="29" t="s">
        <v>23676</v>
      </c>
      <c r="F10783" s="30" t="s">
        <v>39954</v>
      </c>
    </row>
    <row r="10784" spans="1:6" ht="28.8" hidden="1" x14ac:dyDescent="0.3">
      <c r="A10784" s="29">
        <v>20</v>
      </c>
      <c r="B10784" s="30" t="s">
        <v>37505</v>
      </c>
      <c r="C10784" s="29" t="s">
        <v>23670</v>
      </c>
      <c r="D10784" s="30" t="s">
        <v>39951</v>
      </c>
      <c r="E10784" s="29" t="s">
        <v>23678</v>
      </c>
      <c r="F10784" s="30" t="s">
        <v>39955</v>
      </c>
    </row>
    <row r="10785" spans="1:6" ht="28.8" hidden="1" x14ac:dyDescent="0.3">
      <c r="A10785" s="29">
        <v>20</v>
      </c>
      <c r="B10785" s="30" t="s">
        <v>37505</v>
      </c>
      <c r="C10785" s="29" t="s">
        <v>23670</v>
      </c>
      <c r="D10785" s="30" t="s">
        <v>39951</v>
      </c>
      <c r="E10785" s="29" t="s">
        <v>23680</v>
      </c>
      <c r="F10785" s="30" t="s">
        <v>39956</v>
      </c>
    </row>
    <row r="10786" spans="1:6" ht="28.8" hidden="1" x14ac:dyDescent="0.3">
      <c r="A10786" s="29">
        <v>20</v>
      </c>
      <c r="B10786" s="30" t="s">
        <v>37505</v>
      </c>
      <c r="C10786" s="29" t="s">
        <v>23670</v>
      </c>
      <c r="D10786" s="30" t="s">
        <v>39951</v>
      </c>
      <c r="E10786" s="29" t="s">
        <v>23682</v>
      </c>
      <c r="F10786" s="30" t="s">
        <v>39957</v>
      </c>
    </row>
    <row r="10787" spans="1:6" ht="28.8" hidden="1" x14ac:dyDescent="0.3">
      <c r="A10787" s="29">
        <v>20</v>
      </c>
      <c r="B10787" s="30" t="s">
        <v>37505</v>
      </c>
      <c r="C10787" s="29" t="s">
        <v>23670</v>
      </c>
      <c r="D10787" s="30" t="s">
        <v>39951</v>
      </c>
      <c r="E10787" s="29" t="s">
        <v>23684</v>
      </c>
      <c r="F10787" s="30" t="s">
        <v>39958</v>
      </c>
    </row>
    <row r="10788" spans="1:6" ht="28.8" hidden="1" x14ac:dyDescent="0.3">
      <c r="A10788" s="29">
        <v>20</v>
      </c>
      <c r="B10788" s="30" t="s">
        <v>37505</v>
      </c>
      <c r="C10788" s="29" t="s">
        <v>23670</v>
      </c>
      <c r="D10788" s="30" t="s">
        <v>39951</v>
      </c>
      <c r="E10788" s="29" t="s">
        <v>23686</v>
      </c>
      <c r="F10788" s="30" t="s">
        <v>39959</v>
      </c>
    </row>
    <row r="10789" spans="1:6" ht="28.8" hidden="1" x14ac:dyDescent="0.3">
      <c r="A10789" s="29">
        <v>20</v>
      </c>
      <c r="B10789" s="30" t="s">
        <v>37505</v>
      </c>
      <c r="C10789" s="29" t="s">
        <v>23670</v>
      </c>
      <c r="D10789" s="30" t="s">
        <v>39951</v>
      </c>
      <c r="E10789" s="29" t="s">
        <v>23688</v>
      </c>
      <c r="F10789" s="30" t="s">
        <v>39960</v>
      </c>
    </row>
    <row r="10790" spans="1:6" ht="28.8" hidden="1" x14ac:dyDescent="0.3">
      <c r="A10790" s="29">
        <v>20</v>
      </c>
      <c r="B10790" s="30" t="s">
        <v>37505</v>
      </c>
      <c r="C10790" s="29" t="s">
        <v>23670</v>
      </c>
      <c r="D10790" s="30" t="s">
        <v>39951</v>
      </c>
      <c r="E10790" s="29" t="s">
        <v>23690</v>
      </c>
      <c r="F10790" s="30" t="s">
        <v>39961</v>
      </c>
    </row>
    <row r="10791" spans="1:6" ht="28.8" hidden="1" x14ac:dyDescent="0.3">
      <c r="A10791" s="29">
        <v>20</v>
      </c>
      <c r="B10791" s="30" t="s">
        <v>37505</v>
      </c>
      <c r="C10791" s="29" t="s">
        <v>23692</v>
      </c>
      <c r="D10791" s="30" t="s">
        <v>39962</v>
      </c>
      <c r="E10791" s="29" t="s">
        <v>23694</v>
      </c>
      <c r="F10791" s="30" t="s">
        <v>39963</v>
      </c>
    </row>
    <row r="10792" spans="1:6" ht="28.8" hidden="1" x14ac:dyDescent="0.3">
      <c r="A10792" s="29">
        <v>20</v>
      </c>
      <c r="B10792" s="30" t="s">
        <v>37505</v>
      </c>
      <c r="C10792" s="29" t="s">
        <v>23692</v>
      </c>
      <c r="D10792" s="30" t="s">
        <v>39962</v>
      </c>
      <c r="E10792" s="29" t="s">
        <v>23696</v>
      </c>
      <c r="F10792" s="30" t="s">
        <v>39964</v>
      </c>
    </row>
    <row r="10793" spans="1:6" ht="28.8" hidden="1" x14ac:dyDescent="0.3">
      <c r="A10793" s="29">
        <v>20</v>
      </c>
      <c r="B10793" s="30" t="s">
        <v>37505</v>
      </c>
      <c r="C10793" s="29" t="s">
        <v>23692</v>
      </c>
      <c r="D10793" s="30" t="s">
        <v>39962</v>
      </c>
      <c r="E10793" s="29" t="s">
        <v>23698</v>
      </c>
      <c r="F10793" s="30" t="s">
        <v>39965</v>
      </c>
    </row>
    <row r="10794" spans="1:6" ht="28.8" hidden="1" x14ac:dyDescent="0.3">
      <c r="A10794" s="29">
        <v>20</v>
      </c>
      <c r="B10794" s="30" t="s">
        <v>37505</v>
      </c>
      <c r="C10794" s="29" t="s">
        <v>23692</v>
      </c>
      <c r="D10794" s="30" t="s">
        <v>39962</v>
      </c>
      <c r="E10794" s="29" t="s">
        <v>23700</v>
      </c>
      <c r="F10794" s="30" t="s">
        <v>39966</v>
      </c>
    </row>
    <row r="10795" spans="1:6" ht="28.8" hidden="1" x14ac:dyDescent="0.3">
      <c r="A10795" s="29">
        <v>20</v>
      </c>
      <c r="B10795" s="30" t="s">
        <v>37505</v>
      </c>
      <c r="C10795" s="29" t="s">
        <v>23692</v>
      </c>
      <c r="D10795" s="30" t="s">
        <v>39962</v>
      </c>
      <c r="E10795" s="29" t="s">
        <v>23702</v>
      </c>
      <c r="F10795" s="30" t="s">
        <v>39967</v>
      </c>
    </row>
    <row r="10796" spans="1:6" ht="28.8" hidden="1" x14ac:dyDescent="0.3">
      <c r="A10796" s="29">
        <v>20</v>
      </c>
      <c r="B10796" s="30" t="s">
        <v>37505</v>
      </c>
      <c r="C10796" s="29" t="s">
        <v>23692</v>
      </c>
      <c r="D10796" s="30" t="s">
        <v>39962</v>
      </c>
      <c r="E10796" s="29" t="s">
        <v>23704</v>
      </c>
      <c r="F10796" s="30" t="s">
        <v>39968</v>
      </c>
    </row>
    <row r="10797" spans="1:6" ht="28.8" hidden="1" x14ac:dyDescent="0.3">
      <c r="A10797" s="29">
        <v>20</v>
      </c>
      <c r="B10797" s="30" t="s">
        <v>37505</v>
      </c>
      <c r="C10797" s="29" t="s">
        <v>23692</v>
      </c>
      <c r="D10797" s="30" t="s">
        <v>39962</v>
      </c>
      <c r="E10797" s="29" t="s">
        <v>23706</v>
      </c>
      <c r="F10797" s="30" t="s">
        <v>39969</v>
      </c>
    </row>
    <row r="10798" spans="1:6" ht="28.8" hidden="1" x14ac:dyDescent="0.3">
      <c r="A10798" s="29">
        <v>20</v>
      </c>
      <c r="B10798" s="30" t="s">
        <v>37505</v>
      </c>
      <c r="C10798" s="29" t="s">
        <v>23692</v>
      </c>
      <c r="D10798" s="30" t="s">
        <v>39962</v>
      </c>
      <c r="E10798" s="29" t="s">
        <v>23708</v>
      </c>
      <c r="F10798" s="30" t="s">
        <v>39970</v>
      </c>
    </row>
    <row r="10799" spans="1:6" ht="28.8" hidden="1" x14ac:dyDescent="0.3">
      <c r="A10799" s="29">
        <v>20</v>
      </c>
      <c r="B10799" s="30" t="s">
        <v>37505</v>
      </c>
      <c r="C10799" s="29" t="s">
        <v>23692</v>
      </c>
      <c r="D10799" s="30" t="s">
        <v>39962</v>
      </c>
      <c r="E10799" s="29" t="s">
        <v>23710</v>
      </c>
      <c r="F10799" s="30" t="s">
        <v>39971</v>
      </c>
    </row>
    <row r="10800" spans="1:6" ht="28.8" hidden="1" x14ac:dyDescent="0.3">
      <c r="A10800" s="29">
        <v>20</v>
      </c>
      <c r="B10800" s="30" t="s">
        <v>37505</v>
      </c>
      <c r="C10800" s="29" t="s">
        <v>23692</v>
      </c>
      <c r="D10800" s="30" t="s">
        <v>39962</v>
      </c>
      <c r="E10800" s="29" t="s">
        <v>23712</v>
      </c>
      <c r="F10800" s="30" t="s">
        <v>39972</v>
      </c>
    </row>
    <row r="10801" spans="1:6" ht="28.8" hidden="1" x14ac:dyDescent="0.3">
      <c r="A10801" s="29">
        <v>20</v>
      </c>
      <c r="B10801" s="30" t="s">
        <v>37505</v>
      </c>
      <c r="C10801" s="29" t="s">
        <v>23714</v>
      </c>
      <c r="D10801" s="30" t="s">
        <v>39973</v>
      </c>
      <c r="E10801" s="29" t="s">
        <v>23716</v>
      </c>
      <c r="F10801" s="30" t="s">
        <v>39974</v>
      </c>
    </row>
    <row r="10802" spans="1:6" ht="28.8" hidden="1" x14ac:dyDescent="0.3">
      <c r="A10802" s="29">
        <v>20</v>
      </c>
      <c r="B10802" s="30" t="s">
        <v>37505</v>
      </c>
      <c r="C10802" s="29" t="s">
        <v>23714</v>
      </c>
      <c r="D10802" s="30" t="s">
        <v>39973</v>
      </c>
      <c r="E10802" s="29" t="s">
        <v>23734</v>
      </c>
      <c r="F10802" s="30" t="s">
        <v>39975</v>
      </c>
    </row>
    <row r="10803" spans="1:6" ht="43.2" hidden="1" x14ac:dyDescent="0.3">
      <c r="A10803" s="29">
        <v>20</v>
      </c>
      <c r="B10803" s="30" t="s">
        <v>37505</v>
      </c>
      <c r="C10803" s="29" t="s">
        <v>23736</v>
      </c>
      <c r="D10803" s="30" t="s">
        <v>39976</v>
      </c>
      <c r="E10803" s="29" t="s">
        <v>23738</v>
      </c>
      <c r="F10803" s="30" t="s">
        <v>39977</v>
      </c>
    </row>
    <row r="10804" spans="1:6" ht="43.2" hidden="1" x14ac:dyDescent="0.3">
      <c r="A10804" s="29">
        <v>20</v>
      </c>
      <c r="B10804" s="30" t="s">
        <v>37505</v>
      </c>
      <c r="C10804" s="29" t="s">
        <v>23736</v>
      </c>
      <c r="D10804" s="30" t="s">
        <v>39976</v>
      </c>
      <c r="E10804" s="29" t="s">
        <v>23740</v>
      </c>
      <c r="F10804" s="30" t="s">
        <v>39978</v>
      </c>
    </row>
    <row r="10805" spans="1:6" ht="57.6" hidden="1" x14ac:dyDescent="0.3">
      <c r="A10805" s="29">
        <v>20</v>
      </c>
      <c r="B10805" s="30" t="s">
        <v>37505</v>
      </c>
      <c r="C10805" s="29" t="s">
        <v>23736</v>
      </c>
      <c r="D10805" s="30" t="s">
        <v>39976</v>
      </c>
      <c r="E10805" s="29" t="s">
        <v>23742</v>
      </c>
      <c r="F10805" s="30" t="s">
        <v>39979</v>
      </c>
    </row>
    <row r="10806" spans="1:6" ht="43.2" hidden="1" x14ac:dyDescent="0.3">
      <c r="A10806" s="29">
        <v>20</v>
      </c>
      <c r="B10806" s="30" t="s">
        <v>37505</v>
      </c>
      <c r="C10806" s="29" t="s">
        <v>23736</v>
      </c>
      <c r="D10806" s="30" t="s">
        <v>39976</v>
      </c>
      <c r="E10806" s="29" t="s">
        <v>23744</v>
      </c>
      <c r="F10806" s="30" t="s">
        <v>39980</v>
      </c>
    </row>
    <row r="10807" spans="1:6" ht="43.2" hidden="1" x14ac:dyDescent="0.3">
      <c r="A10807" s="29">
        <v>20</v>
      </c>
      <c r="B10807" s="30" t="s">
        <v>37505</v>
      </c>
      <c r="C10807" s="29" t="s">
        <v>23736</v>
      </c>
      <c r="D10807" s="30" t="s">
        <v>39976</v>
      </c>
      <c r="E10807" s="29" t="s">
        <v>23746</v>
      </c>
      <c r="F10807" s="30" t="s">
        <v>39981</v>
      </c>
    </row>
    <row r="10808" spans="1:6" ht="43.2" hidden="1" x14ac:dyDescent="0.3">
      <c r="A10808" s="29">
        <v>20</v>
      </c>
      <c r="B10808" s="30" t="s">
        <v>37505</v>
      </c>
      <c r="C10808" s="29" t="s">
        <v>23736</v>
      </c>
      <c r="D10808" s="30" t="s">
        <v>39976</v>
      </c>
      <c r="E10808" s="29" t="s">
        <v>23748</v>
      </c>
      <c r="F10808" s="30" t="s">
        <v>39982</v>
      </c>
    </row>
    <row r="10809" spans="1:6" ht="43.2" hidden="1" x14ac:dyDescent="0.3">
      <c r="A10809" s="29">
        <v>20</v>
      </c>
      <c r="B10809" s="30" t="s">
        <v>37505</v>
      </c>
      <c r="C10809" s="29" t="s">
        <v>23736</v>
      </c>
      <c r="D10809" s="30" t="s">
        <v>39976</v>
      </c>
      <c r="E10809" s="29" t="s">
        <v>23750</v>
      </c>
      <c r="F10809" s="30" t="s">
        <v>39983</v>
      </c>
    </row>
    <row r="10810" spans="1:6" ht="43.2" hidden="1" x14ac:dyDescent="0.3">
      <c r="A10810" s="29">
        <v>20</v>
      </c>
      <c r="B10810" s="30" t="s">
        <v>37505</v>
      </c>
      <c r="C10810" s="29" t="s">
        <v>23736</v>
      </c>
      <c r="D10810" s="30" t="s">
        <v>39976</v>
      </c>
      <c r="E10810" s="29" t="s">
        <v>23752</v>
      </c>
      <c r="F10810" s="30" t="s">
        <v>39984</v>
      </c>
    </row>
    <row r="10811" spans="1:6" ht="43.2" hidden="1" x14ac:dyDescent="0.3">
      <c r="A10811" s="29">
        <v>20</v>
      </c>
      <c r="B10811" s="30" t="s">
        <v>37505</v>
      </c>
      <c r="C10811" s="29" t="s">
        <v>23736</v>
      </c>
      <c r="D10811" s="30" t="s">
        <v>39976</v>
      </c>
      <c r="E10811" s="29" t="s">
        <v>23754</v>
      </c>
      <c r="F10811" s="30" t="s">
        <v>39985</v>
      </c>
    </row>
    <row r="10812" spans="1:6" ht="43.2" hidden="1" x14ac:dyDescent="0.3">
      <c r="A10812" s="29">
        <v>20</v>
      </c>
      <c r="B10812" s="30" t="s">
        <v>37505</v>
      </c>
      <c r="C10812" s="29" t="s">
        <v>23736</v>
      </c>
      <c r="D10812" s="30" t="s">
        <v>39976</v>
      </c>
      <c r="E10812" s="29" t="s">
        <v>23756</v>
      </c>
      <c r="F10812" s="30" t="s">
        <v>39986</v>
      </c>
    </row>
    <row r="10813" spans="1:6" ht="57.6" hidden="1" x14ac:dyDescent="0.3">
      <c r="A10813" s="29">
        <v>20</v>
      </c>
      <c r="B10813" s="30" t="s">
        <v>37505</v>
      </c>
      <c r="C10813" s="29" t="s">
        <v>23758</v>
      </c>
      <c r="D10813" s="30" t="s">
        <v>39987</v>
      </c>
      <c r="E10813" s="29" t="s">
        <v>23760</v>
      </c>
      <c r="F10813" s="30" t="s">
        <v>39988</v>
      </c>
    </row>
    <row r="10814" spans="1:6" ht="57.6" hidden="1" x14ac:dyDescent="0.3">
      <c r="A10814" s="29">
        <v>20</v>
      </c>
      <c r="B10814" s="30" t="s">
        <v>37505</v>
      </c>
      <c r="C10814" s="29" t="s">
        <v>23758</v>
      </c>
      <c r="D10814" s="30" t="s">
        <v>39987</v>
      </c>
      <c r="E10814" s="29" t="s">
        <v>23762</v>
      </c>
      <c r="F10814" s="30" t="s">
        <v>39989</v>
      </c>
    </row>
    <row r="10815" spans="1:6" ht="72" hidden="1" x14ac:dyDescent="0.3">
      <c r="A10815" s="29">
        <v>20</v>
      </c>
      <c r="B10815" s="30" t="s">
        <v>37505</v>
      </c>
      <c r="C10815" s="29" t="s">
        <v>23758</v>
      </c>
      <c r="D10815" s="30" t="s">
        <v>39987</v>
      </c>
      <c r="E10815" s="29" t="s">
        <v>23764</v>
      </c>
      <c r="F10815" s="30" t="s">
        <v>39990</v>
      </c>
    </row>
    <row r="10816" spans="1:6" ht="57.6" hidden="1" x14ac:dyDescent="0.3">
      <c r="A10816" s="29">
        <v>20</v>
      </c>
      <c r="B10816" s="30" t="s">
        <v>37505</v>
      </c>
      <c r="C10816" s="29" t="s">
        <v>23758</v>
      </c>
      <c r="D10816" s="30" t="s">
        <v>39987</v>
      </c>
      <c r="E10816" s="29" t="s">
        <v>23766</v>
      </c>
      <c r="F10816" s="30" t="s">
        <v>39991</v>
      </c>
    </row>
    <row r="10817" spans="1:6" ht="57.6" hidden="1" x14ac:dyDescent="0.3">
      <c r="A10817" s="29">
        <v>20</v>
      </c>
      <c r="B10817" s="30" t="s">
        <v>37505</v>
      </c>
      <c r="C10817" s="29" t="s">
        <v>23758</v>
      </c>
      <c r="D10817" s="30" t="s">
        <v>39987</v>
      </c>
      <c r="E10817" s="29" t="s">
        <v>23768</v>
      </c>
      <c r="F10817" s="30" t="s">
        <v>39992</v>
      </c>
    </row>
    <row r="10818" spans="1:6" ht="57.6" hidden="1" x14ac:dyDescent="0.3">
      <c r="A10818" s="29">
        <v>20</v>
      </c>
      <c r="B10818" s="30" t="s">
        <v>37505</v>
      </c>
      <c r="C10818" s="29" t="s">
        <v>23758</v>
      </c>
      <c r="D10818" s="30" t="s">
        <v>39987</v>
      </c>
      <c r="E10818" s="29" t="s">
        <v>23770</v>
      </c>
      <c r="F10818" s="30" t="s">
        <v>39993</v>
      </c>
    </row>
    <row r="10819" spans="1:6" ht="72" hidden="1" x14ac:dyDescent="0.3">
      <c r="A10819" s="29">
        <v>20</v>
      </c>
      <c r="B10819" s="30" t="s">
        <v>37505</v>
      </c>
      <c r="C10819" s="29" t="s">
        <v>23758</v>
      </c>
      <c r="D10819" s="30" t="s">
        <v>39987</v>
      </c>
      <c r="E10819" s="29" t="s">
        <v>23772</v>
      </c>
      <c r="F10819" s="30" t="s">
        <v>39994</v>
      </c>
    </row>
    <row r="10820" spans="1:6" ht="57.6" hidden="1" x14ac:dyDescent="0.3">
      <c r="A10820" s="29">
        <v>20</v>
      </c>
      <c r="B10820" s="30" t="s">
        <v>37505</v>
      </c>
      <c r="C10820" s="29" t="s">
        <v>23758</v>
      </c>
      <c r="D10820" s="30" t="s">
        <v>39987</v>
      </c>
      <c r="E10820" s="29" t="s">
        <v>23774</v>
      </c>
      <c r="F10820" s="30" t="s">
        <v>39995</v>
      </c>
    </row>
    <row r="10821" spans="1:6" ht="57.6" hidden="1" x14ac:dyDescent="0.3">
      <c r="A10821" s="29">
        <v>20</v>
      </c>
      <c r="B10821" s="30" t="s">
        <v>37505</v>
      </c>
      <c r="C10821" s="29" t="s">
        <v>23758</v>
      </c>
      <c r="D10821" s="30" t="s">
        <v>39987</v>
      </c>
      <c r="E10821" s="29" t="s">
        <v>23776</v>
      </c>
      <c r="F10821" s="30" t="s">
        <v>39996</v>
      </c>
    </row>
    <row r="10822" spans="1:6" ht="57.6" hidden="1" x14ac:dyDescent="0.3">
      <c r="A10822" s="29">
        <v>20</v>
      </c>
      <c r="B10822" s="30" t="s">
        <v>37505</v>
      </c>
      <c r="C10822" s="29" t="s">
        <v>23758</v>
      </c>
      <c r="D10822" s="30" t="s">
        <v>39987</v>
      </c>
      <c r="E10822" s="29" t="s">
        <v>23778</v>
      </c>
      <c r="F10822" s="30" t="s">
        <v>39997</v>
      </c>
    </row>
    <row r="10823" spans="1:6" ht="43.2" hidden="1" x14ac:dyDescent="0.3">
      <c r="A10823" s="29">
        <v>20</v>
      </c>
      <c r="B10823" s="30" t="s">
        <v>37505</v>
      </c>
      <c r="C10823" s="29" t="s">
        <v>23780</v>
      </c>
      <c r="D10823" s="30" t="s">
        <v>39998</v>
      </c>
      <c r="E10823" s="29" t="s">
        <v>23782</v>
      </c>
      <c r="F10823" s="30" t="s">
        <v>39999</v>
      </c>
    </row>
    <row r="10824" spans="1:6" ht="57.6" hidden="1" x14ac:dyDescent="0.3">
      <c r="A10824" s="29">
        <v>20</v>
      </c>
      <c r="B10824" s="30" t="s">
        <v>37505</v>
      </c>
      <c r="C10824" s="29" t="s">
        <v>23780</v>
      </c>
      <c r="D10824" s="30" t="s">
        <v>39998</v>
      </c>
      <c r="E10824" s="29" t="s">
        <v>23784</v>
      </c>
      <c r="F10824" s="30" t="s">
        <v>40000</v>
      </c>
    </row>
    <row r="10825" spans="1:6" ht="57.6" hidden="1" x14ac:dyDescent="0.3">
      <c r="A10825" s="29">
        <v>20</v>
      </c>
      <c r="B10825" s="30" t="s">
        <v>37505</v>
      </c>
      <c r="C10825" s="29" t="s">
        <v>23780</v>
      </c>
      <c r="D10825" s="30" t="s">
        <v>39998</v>
      </c>
      <c r="E10825" s="29" t="s">
        <v>23786</v>
      </c>
      <c r="F10825" s="30" t="s">
        <v>40001</v>
      </c>
    </row>
    <row r="10826" spans="1:6" ht="57.6" hidden="1" x14ac:dyDescent="0.3">
      <c r="A10826" s="29">
        <v>20</v>
      </c>
      <c r="B10826" s="30" t="s">
        <v>37505</v>
      </c>
      <c r="C10826" s="29" t="s">
        <v>23780</v>
      </c>
      <c r="D10826" s="30" t="s">
        <v>39998</v>
      </c>
      <c r="E10826" s="29" t="s">
        <v>23788</v>
      </c>
      <c r="F10826" s="30" t="s">
        <v>40002</v>
      </c>
    </row>
    <row r="10827" spans="1:6" ht="57.6" hidden="1" x14ac:dyDescent="0.3">
      <c r="A10827" s="29">
        <v>20</v>
      </c>
      <c r="B10827" s="30" t="s">
        <v>37505</v>
      </c>
      <c r="C10827" s="29" t="s">
        <v>23780</v>
      </c>
      <c r="D10827" s="30" t="s">
        <v>39998</v>
      </c>
      <c r="E10827" s="29" t="s">
        <v>23790</v>
      </c>
      <c r="F10827" s="30" t="s">
        <v>40003</v>
      </c>
    </row>
    <row r="10828" spans="1:6" ht="57.6" hidden="1" x14ac:dyDescent="0.3">
      <c r="A10828" s="29">
        <v>20</v>
      </c>
      <c r="B10828" s="30" t="s">
        <v>37505</v>
      </c>
      <c r="C10828" s="29" t="s">
        <v>23780</v>
      </c>
      <c r="D10828" s="30" t="s">
        <v>39998</v>
      </c>
      <c r="E10828" s="29" t="s">
        <v>23792</v>
      </c>
      <c r="F10828" s="30" t="s">
        <v>40004</v>
      </c>
    </row>
    <row r="10829" spans="1:6" ht="57.6" hidden="1" x14ac:dyDescent="0.3">
      <c r="A10829" s="29">
        <v>20</v>
      </c>
      <c r="B10829" s="30" t="s">
        <v>37505</v>
      </c>
      <c r="C10829" s="29" t="s">
        <v>23780</v>
      </c>
      <c r="D10829" s="30" t="s">
        <v>39998</v>
      </c>
      <c r="E10829" s="29" t="s">
        <v>23794</v>
      </c>
      <c r="F10829" s="30" t="s">
        <v>40005</v>
      </c>
    </row>
    <row r="10830" spans="1:6" ht="43.2" hidden="1" x14ac:dyDescent="0.3">
      <c r="A10830" s="29">
        <v>20</v>
      </c>
      <c r="B10830" s="30" t="s">
        <v>37505</v>
      </c>
      <c r="C10830" s="29" t="s">
        <v>23780</v>
      </c>
      <c r="D10830" s="30" t="s">
        <v>39998</v>
      </c>
      <c r="E10830" s="29" t="s">
        <v>23796</v>
      </c>
      <c r="F10830" s="30" t="s">
        <v>40006</v>
      </c>
    </row>
    <row r="10831" spans="1:6" ht="57.6" hidden="1" x14ac:dyDescent="0.3">
      <c r="A10831" s="29">
        <v>20</v>
      </c>
      <c r="B10831" s="30" t="s">
        <v>37505</v>
      </c>
      <c r="C10831" s="29" t="s">
        <v>23780</v>
      </c>
      <c r="D10831" s="30" t="s">
        <v>39998</v>
      </c>
      <c r="E10831" s="29" t="s">
        <v>23798</v>
      </c>
      <c r="F10831" s="30" t="s">
        <v>40007</v>
      </c>
    </row>
    <row r="10832" spans="1:6" ht="57.6" hidden="1" x14ac:dyDescent="0.3">
      <c r="A10832" s="29">
        <v>20</v>
      </c>
      <c r="B10832" s="30" t="s">
        <v>37505</v>
      </c>
      <c r="C10832" s="29" t="s">
        <v>23780</v>
      </c>
      <c r="D10832" s="30" t="s">
        <v>39998</v>
      </c>
      <c r="E10832" s="29" t="s">
        <v>23800</v>
      </c>
      <c r="F10832" s="30" t="s">
        <v>40008</v>
      </c>
    </row>
    <row r="10833" spans="1:6" ht="43.2" hidden="1" x14ac:dyDescent="0.3">
      <c r="A10833" s="29">
        <v>20</v>
      </c>
      <c r="B10833" s="30" t="s">
        <v>37505</v>
      </c>
      <c r="C10833" s="29" t="s">
        <v>23802</v>
      </c>
      <c r="D10833" s="30" t="s">
        <v>40009</v>
      </c>
      <c r="E10833" s="29" t="s">
        <v>23804</v>
      </c>
      <c r="F10833" s="30" t="s">
        <v>40010</v>
      </c>
    </row>
    <row r="10834" spans="1:6" ht="43.2" hidden="1" x14ac:dyDescent="0.3">
      <c r="A10834" s="29">
        <v>20</v>
      </c>
      <c r="B10834" s="30" t="s">
        <v>37505</v>
      </c>
      <c r="C10834" s="29" t="s">
        <v>23802</v>
      </c>
      <c r="D10834" s="30" t="s">
        <v>40009</v>
      </c>
      <c r="E10834" s="29" t="s">
        <v>23806</v>
      </c>
      <c r="F10834" s="30" t="s">
        <v>40011</v>
      </c>
    </row>
    <row r="10835" spans="1:6" ht="57.6" hidden="1" x14ac:dyDescent="0.3">
      <c r="A10835" s="29">
        <v>20</v>
      </c>
      <c r="B10835" s="30" t="s">
        <v>37505</v>
      </c>
      <c r="C10835" s="29" t="s">
        <v>23802</v>
      </c>
      <c r="D10835" s="30" t="s">
        <v>40009</v>
      </c>
      <c r="E10835" s="29" t="s">
        <v>23808</v>
      </c>
      <c r="F10835" s="30" t="s">
        <v>40012</v>
      </c>
    </row>
    <row r="10836" spans="1:6" ht="43.2" hidden="1" x14ac:dyDescent="0.3">
      <c r="A10836" s="29">
        <v>20</v>
      </c>
      <c r="B10836" s="30" t="s">
        <v>37505</v>
      </c>
      <c r="C10836" s="29" t="s">
        <v>23802</v>
      </c>
      <c r="D10836" s="30" t="s">
        <v>40009</v>
      </c>
      <c r="E10836" s="29" t="s">
        <v>23810</v>
      </c>
      <c r="F10836" s="30" t="s">
        <v>40013</v>
      </c>
    </row>
    <row r="10837" spans="1:6" ht="43.2" hidden="1" x14ac:dyDescent="0.3">
      <c r="A10837" s="29">
        <v>20</v>
      </c>
      <c r="B10837" s="30" t="s">
        <v>37505</v>
      </c>
      <c r="C10837" s="29" t="s">
        <v>23802</v>
      </c>
      <c r="D10837" s="30" t="s">
        <v>40009</v>
      </c>
      <c r="E10837" s="29" t="s">
        <v>23812</v>
      </c>
      <c r="F10837" s="30" t="s">
        <v>40014</v>
      </c>
    </row>
    <row r="10838" spans="1:6" ht="43.2" hidden="1" x14ac:dyDescent="0.3">
      <c r="A10838" s="29">
        <v>20</v>
      </c>
      <c r="B10838" s="30" t="s">
        <v>37505</v>
      </c>
      <c r="C10838" s="29" t="s">
        <v>23802</v>
      </c>
      <c r="D10838" s="30" t="s">
        <v>40009</v>
      </c>
      <c r="E10838" s="29" t="s">
        <v>23814</v>
      </c>
      <c r="F10838" s="30" t="s">
        <v>40015</v>
      </c>
    </row>
    <row r="10839" spans="1:6" ht="57.6" hidden="1" x14ac:dyDescent="0.3">
      <c r="A10839" s="29">
        <v>20</v>
      </c>
      <c r="B10839" s="30" t="s">
        <v>37505</v>
      </c>
      <c r="C10839" s="29" t="s">
        <v>23802</v>
      </c>
      <c r="D10839" s="30" t="s">
        <v>40009</v>
      </c>
      <c r="E10839" s="29" t="s">
        <v>23816</v>
      </c>
      <c r="F10839" s="30" t="s">
        <v>40016</v>
      </c>
    </row>
    <row r="10840" spans="1:6" ht="43.2" hidden="1" x14ac:dyDescent="0.3">
      <c r="A10840" s="29">
        <v>20</v>
      </c>
      <c r="B10840" s="30" t="s">
        <v>37505</v>
      </c>
      <c r="C10840" s="29" t="s">
        <v>23802</v>
      </c>
      <c r="D10840" s="30" t="s">
        <v>40009</v>
      </c>
      <c r="E10840" s="29" t="s">
        <v>23818</v>
      </c>
      <c r="F10840" s="30" t="s">
        <v>40017</v>
      </c>
    </row>
    <row r="10841" spans="1:6" ht="43.2" hidden="1" x14ac:dyDescent="0.3">
      <c r="A10841" s="29">
        <v>20</v>
      </c>
      <c r="B10841" s="30" t="s">
        <v>37505</v>
      </c>
      <c r="C10841" s="29" t="s">
        <v>23802</v>
      </c>
      <c r="D10841" s="30" t="s">
        <v>40009</v>
      </c>
      <c r="E10841" s="29" t="s">
        <v>23820</v>
      </c>
      <c r="F10841" s="30" t="s">
        <v>40018</v>
      </c>
    </row>
    <row r="10842" spans="1:6" ht="43.2" hidden="1" x14ac:dyDescent="0.3">
      <c r="A10842" s="29">
        <v>20</v>
      </c>
      <c r="B10842" s="30" t="s">
        <v>37505</v>
      </c>
      <c r="C10842" s="29" t="s">
        <v>23802</v>
      </c>
      <c r="D10842" s="30" t="s">
        <v>40009</v>
      </c>
      <c r="E10842" s="29" t="s">
        <v>23822</v>
      </c>
      <c r="F10842" s="30" t="s">
        <v>40019</v>
      </c>
    </row>
    <row r="10843" spans="1:6" ht="43.2" hidden="1" x14ac:dyDescent="0.3">
      <c r="A10843" s="29">
        <v>20</v>
      </c>
      <c r="B10843" s="30" t="s">
        <v>37505</v>
      </c>
      <c r="C10843" s="29" t="s">
        <v>23824</v>
      </c>
      <c r="D10843" s="30" t="s">
        <v>40020</v>
      </c>
      <c r="E10843" s="29" t="s">
        <v>23826</v>
      </c>
      <c r="F10843" s="30" t="s">
        <v>40021</v>
      </c>
    </row>
    <row r="10844" spans="1:6" ht="57.6" hidden="1" x14ac:dyDescent="0.3">
      <c r="A10844" s="29">
        <v>20</v>
      </c>
      <c r="B10844" s="30" t="s">
        <v>37505</v>
      </c>
      <c r="C10844" s="29" t="s">
        <v>23824</v>
      </c>
      <c r="D10844" s="30" t="s">
        <v>40020</v>
      </c>
      <c r="E10844" s="29" t="s">
        <v>23828</v>
      </c>
      <c r="F10844" s="30" t="s">
        <v>40022</v>
      </c>
    </row>
    <row r="10845" spans="1:6" ht="57.6" hidden="1" x14ac:dyDescent="0.3">
      <c r="A10845" s="29">
        <v>20</v>
      </c>
      <c r="B10845" s="30" t="s">
        <v>37505</v>
      </c>
      <c r="C10845" s="29" t="s">
        <v>23824</v>
      </c>
      <c r="D10845" s="30" t="s">
        <v>40020</v>
      </c>
      <c r="E10845" s="29" t="s">
        <v>23830</v>
      </c>
      <c r="F10845" s="30" t="s">
        <v>40023</v>
      </c>
    </row>
    <row r="10846" spans="1:6" ht="57.6" hidden="1" x14ac:dyDescent="0.3">
      <c r="A10846" s="29">
        <v>20</v>
      </c>
      <c r="B10846" s="30" t="s">
        <v>37505</v>
      </c>
      <c r="C10846" s="29" t="s">
        <v>23824</v>
      </c>
      <c r="D10846" s="30" t="s">
        <v>40020</v>
      </c>
      <c r="E10846" s="29" t="s">
        <v>23832</v>
      </c>
      <c r="F10846" s="30" t="s">
        <v>40024</v>
      </c>
    </row>
    <row r="10847" spans="1:6" ht="43.2" hidden="1" x14ac:dyDescent="0.3">
      <c r="A10847" s="29">
        <v>20</v>
      </c>
      <c r="B10847" s="30" t="s">
        <v>37505</v>
      </c>
      <c r="C10847" s="29" t="s">
        <v>23824</v>
      </c>
      <c r="D10847" s="30" t="s">
        <v>40020</v>
      </c>
      <c r="E10847" s="29" t="s">
        <v>23834</v>
      </c>
      <c r="F10847" s="30" t="s">
        <v>40025</v>
      </c>
    </row>
    <row r="10848" spans="1:6" ht="57.6" hidden="1" x14ac:dyDescent="0.3">
      <c r="A10848" s="29">
        <v>20</v>
      </c>
      <c r="B10848" s="30" t="s">
        <v>37505</v>
      </c>
      <c r="C10848" s="29" t="s">
        <v>23824</v>
      </c>
      <c r="D10848" s="30" t="s">
        <v>40020</v>
      </c>
      <c r="E10848" s="29" t="s">
        <v>23836</v>
      </c>
      <c r="F10848" s="30" t="s">
        <v>40026</v>
      </c>
    </row>
    <row r="10849" spans="1:6" ht="57.6" hidden="1" x14ac:dyDescent="0.3">
      <c r="A10849" s="29">
        <v>20</v>
      </c>
      <c r="B10849" s="30" t="s">
        <v>37505</v>
      </c>
      <c r="C10849" s="29" t="s">
        <v>23824</v>
      </c>
      <c r="D10849" s="30" t="s">
        <v>40020</v>
      </c>
      <c r="E10849" s="29" t="s">
        <v>23838</v>
      </c>
      <c r="F10849" s="30" t="s">
        <v>40027</v>
      </c>
    </row>
    <row r="10850" spans="1:6" ht="43.2" hidden="1" x14ac:dyDescent="0.3">
      <c r="A10850" s="29">
        <v>20</v>
      </c>
      <c r="B10850" s="30" t="s">
        <v>37505</v>
      </c>
      <c r="C10850" s="29" t="s">
        <v>23824</v>
      </c>
      <c r="D10850" s="30" t="s">
        <v>40020</v>
      </c>
      <c r="E10850" s="29" t="s">
        <v>23840</v>
      </c>
      <c r="F10850" s="30" t="s">
        <v>40028</v>
      </c>
    </row>
    <row r="10851" spans="1:6" ht="57.6" hidden="1" x14ac:dyDescent="0.3">
      <c r="A10851" s="29">
        <v>20</v>
      </c>
      <c r="B10851" s="30" t="s">
        <v>37505</v>
      </c>
      <c r="C10851" s="29" t="s">
        <v>23824</v>
      </c>
      <c r="D10851" s="30" t="s">
        <v>40020</v>
      </c>
      <c r="E10851" s="29" t="s">
        <v>23842</v>
      </c>
      <c r="F10851" s="30" t="s">
        <v>40029</v>
      </c>
    </row>
    <row r="10852" spans="1:6" ht="43.2" hidden="1" x14ac:dyDescent="0.3">
      <c r="A10852" s="29">
        <v>20</v>
      </c>
      <c r="B10852" s="30" t="s">
        <v>37505</v>
      </c>
      <c r="C10852" s="29" t="s">
        <v>23824</v>
      </c>
      <c r="D10852" s="30" t="s">
        <v>40020</v>
      </c>
      <c r="E10852" s="29" t="s">
        <v>23844</v>
      </c>
      <c r="F10852" s="30" t="s">
        <v>40030</v>
      </c>
    </row>
    <row r="10853" spans="1:6" ht="28.8" hidden="1" x14ac:dyDescent="0.3">
      <c r="A10853" s="29">
        <v>20</v>
      </c>
      <c r="B10853" s="30" t="s">
        <v>37505</v>
      </c>
      <c r="C10853" s="29" t="s">
        <v>23846</v>
      </c>
      <c r="D10853" s="30" t="s">
        <v>40031</v>
      </c>
      <c r="E10853" s="29" t="s">
        <v>23848</v>
      </c>
      <c r="F10853" s="30" t="s">
        <v>40032</v>
      </c>
    </row>
    <row r="10854" spans="1:6" ht="28.8" hidden="1" x14ac:dyDescent="0.3">
      <c r="A10854" s="29">
        <v>20</v>
      </c>
      <c r="B10854" s="30" t="s">
        <v>37505</v>
      </c>
      <c r="C10854" s="29" t="s">
        <v>23846</v>
      </c>
      <c r="D10854" s="30" t="s">
        <v>40031</v>
      </c>
      <c r="E10854" s="29" t="s">
        <v>23850</v>
      </c>
      <c r="F10854" s="30" t="s">
        <v>40033</v>
      </c>
    </row>
    <row r="10855" spans="1:6" ht="43.2" hidden="1" x14ac:dyDescent="0.3">
      <c r="A10855" s="29">
        <v>20</v>
      </c>
      <c r="B10855" s="30" t="s">
        <v>37505</v>
      </c>
      <c r="C10855" s="29" t="s">
        <v>23846</v>
      </c>
      <c r="D10855" s="30" t="s">
        <v>40031</v>
      </c>
      <c r="E10855" s="29" t="s">
        <v>23852</v>
      </c>
      <c r="F10855" s="30" t="s">
        <v>40034</v>
      </c>
    </row>
    <row r="10856" spans="1:6" ht="28.8" hidden="1" x14ac:dyDescent="0.3">
      <c r="A10856" s="29">
        <v>20</v>
      </c>
      <c r="B10856" s="30" t="s">
        <v>37505</v>
      </c>
      <c r="C10856" s="29" t="s">
        <v>23846</v>
      </c>
      <c r="D10856" s="30" t="s">
        <v>40031</v>
      </c>
      <c r="E10856" s="29" t="s">
        <v>23854</v>
      </c>
      <c r="F10856" s="30" t="s">
        <v>40035</v>
      </c>
    </row>
    <row r="10857" spans="1:6" ht="28.8" hidden="1" x14ac:dyDescent="0.3">
      <c r="A10857" s="29">
        <v>20</v>
      </c>
      <c r="B10857" s="30" t="s">
        <v>37505</v>
      </c>
      <c r="C10857" s="29" t="s">
        <v>23846</v>
      </c>
      <c r="D10857" s="30" t="s">
        <v>40031</v>
      </c>
      <c r="E10857" s="29" t="s">
        <v>23856</v>
      </c>
      <c r="F10857" s="30" t="s">
        <v>40036</v>
      </c>
    </row>
    <row r="10858" spans="1:6" ht="28.8" hidden="1" x14ac:dyDescent="0.3">
      <c r="A10858" s="29">
        <v>20</v>
      </c>
      <c r="B10858" s="30" t="s">
        <v>37505</v>
      </c>
      <c r="C10858" s="29" t="s">
        <v>23846</v>
      </c>
      <c r="D10858" s="30" t="s">
        <v>40031</v>
      </c>
      <c r="E10858" s="29" t="s">
        <v>23858</v>
      </c>
      <c r="F10858" s="30" t="s">
        <v>40037</v>
      </c>
    </row>
    <row r="10859" spans="1:6" ht="43.2" hidden="1" x14ac:dyDescent="0.3">
      <c r="A10859" s="29">
        <v>20</v>
      </c>
      <c r="B10859" s="30" t="s">
        <v>37505</v>
      </c>
      <c r="C10859" s="29" t="s">
        <v>23846</v>
      </c>
      <c r="D10859" s="30" t="s">
        <v>40031</v>
      </c>
      <c r="E10859" s="29" t="s">
        <v>23860</v>
      </c>
      <c r="F10859" s="30" t="s">
        <v>40038</v>
      </c>
    </row>
    <row r="10860" spans="1:6" ht="28.8" hidden="1" x14ac:dyDescent="0.3">
      <c r="A10860" s="29">
        <v>20</v>
      </c>
      <c r="B10860" s="30" t="s">
        <v>37505</v>
      </c>
      <c r="C10860" s="29" t="s">
        <v>23846</v>
      </c>
      <c r="D10860" s="30" t="s">
        <v>40031</v>
      </c>
      <c r="E10860" s="29" t="s">
        <v>23862</v>
      </c>
      <c r="F10860" s="30" t="s">
        <v>40039</v>
      </c>
    </row>
    <row r="10861" spans="1:6" ht="28.8" hidden="1" x14ac:dyDescent="0.3">
      <c r="A10861" s="29">
        <v>20</v>
      </c>
      <c r="B10861" s="30" t="s">
        <v>37505</v>
      </c>
      <c r="C10861" s="29" t="s">
        <v>23846</v>
      </c>
      <c r="D10861" s="30" t="s">
        <v>40031</v>
      </c>
      <c r="E10861" s="29" t="s">
        <v>23864</v>
      </c>
      <c r="F10861" s="30" t="s">
        <v>40040</v>
      </c>
    </row>
    <row r="10862" spans="1:6" ht="28.8" hidden="1" x14ac:dyDescent="0.3">
      <c r="A10862" s="29">
        <v>20</v>
      </c>
      <c r="B10862" s="30" t="s">
        <v>37505</v>
      </c>
      <c r="C10862" s="29" t="s">
        <v>23846</v>
      </c>
      <c r="D10862" s="30" t="s">
        <v>40031</v>
      </c>
      <c r="E10862" s="29" t="s">
        <v>23866</v>
      </c>
      <c r="F10862" s="30" t="s">
        <v>40041</v>
      </c>
    </row>
    <row r="10863" spans="1:6" ht="43.2" hidden="1" x14ac:dyDescent="0.3">
      <c r="A10863" s="29">
        <v>20</v>
      </c>
      <c r="B10863" s="30" t="s">
        <v>37505</v>
      </c>
      <c r="C10863" s="29" t="s">
        <v>23868</v>
      </c>
      <c r="D10863" s="30" t="s">
        <v>40042</v>
      </c>
      <c r="E10863" s="29" t="s">
        <v>23870</v>
      </c>
      <c r="F10863" s="30" t="s">
        <v>40043</v>
      </c>
    </row>
    <row r="10864" spans="1:6" ht="43.2" hidden="1" x14ac:dyDescent="0.3">
      <c r="A10864" s="29">
        <v>20</v>
      </c>
      <c r="B10864" s="30" t="s">
        <v>37505</v>
      </c>
      <c r="C10864" s="29" t="s">
        <v>23868</v>
      </c>
      <c r="D10864" s="30" t="s">
        <v>40042</v>
      </c>
      <c r="E10864" s="29" t="s">
        <v>23872</v>
      </c>
      <c r="F10864" s="30" t="s">
        <v>40044</v>
      </c>
    </row>
    <row r="10865" spans="1:6" ht="57.6" hidden="1" x14ac:dyDescent="0.3">
      <c r="A10865" s="29">
        <v>20</v>
      </c>
      <c r="B10865" s="30" t="s">
        <v>37505</v>
      </c>
      <c r="C10865" s="29" t="s">
        <v>23868</v>
      </c>
      <c r="D10865" s="30" t="s">
        <v>40042</v>
      </c>
      <c r="E10865" s="29" t="s">
        <v>23874</v>
      </c>
      <c r="F10865" s="30" t="s">
        <v>40045</v>
      </c>
    </row>
    <row r="10866" spans="1:6" ht="57.6" hidden="1" x14ac:dyDescent="0.3">
      <c r="A10866" s="29">
        <v>20</v>
      </c>
      <c r="B10866" s="30" t="s">
        <v>37505</v>
      </c>
      <c r="C10866" s="29" t="s">
        <v>23868</v>
      </c>
      <c r="D10866" s="30" t="s">
        <v>40042</v>
      </c>
      <c r="E10866" s="29" t="s">
        <v>23876</v>
      </c>
      <c r="F10866" s="30" t="s">
        <v>40046</v>
      </c>
    </row>
    <row r="10867" spans="1:6" ht="43.2" hidden="1" x14ac:dyDescent="0.3">
      <c r="A10867" s="29">
        <v>20</v>
      </c>
      <c r="B10867" s="30" t="s">
        <v>37505</v>
      </c>
      <c r="C10867" s="29" t="s">
        <v>23868</v>
      </c>
      <c r="D10867" s="30" t="s">
        <v>40042</v>
      </c>
      <c r="E10867" s="29" t="s">
        <v>23878</v>
      </c>
      <c r="F10867" s="30" t="s">
        <v>40047</v>
      </c>
    </row>
    <row r="10868" spans="1:6" ht="57.6" hidden="1" x14ac:dyDescent="0.3">
      <c r="A10868" s="29">
        <v>20</v>
      </c>
      <c r="B10868" s="30" t="s">
        <v>37505</v>
      </c>
      <c r="C10868" s="29" t="s">
        <v>23868</v>
      </c>
      <c r="D10868" s="30" t="s">
        <v>40042</v>
      </c>
      <c r="E10868" s="29" t="s">
        <v>23880</v>
      </c>
      <c r="F10868" s="30" t="s">
        <v>40048</v>
      </c>
    </row>
    <row r="10869" spans="1:6" ht="57.6" hidden="1" x14ac:dyDescent="0.3">
      <c r="A10869" s="29">
        <v>20</v>
      </c>
      <c r="B10869" s="30" t="s">
        <v>37505</v>
      </c>
      <c r="C10869" s="29" t="s">
        <v>23868</v>
      </c>
      <c r="D10869" s="30" t="s">
        <v>40042</v>
      </c>
      <c r="E10869" s="29" t="s">
        <v>23882</v>
      </c>
      <c r="F10869" s="30" t="s">
        <v>40049</v>
      </c>
    </row>
    <row r="10870" spans="1:6" ht="43.2" hidden="1" x14ac:dyDescent="0.3">
      <c r="A10870" s="29">
        <v>20</v>
      </c>
      <c r="B10870" s="30" t="s">
        <v>37505</v>
      </c>
      <c r="C10870" s="29" t="s">
        <v>23868</v>
      </c>
      <c r="D10870" s="30" t="s">
        <v>40042</v>
      </c>
      <c r="E10870" s="29" t="s">
        <v>23884</v>
      </c>
      <c r="F10870" s="30" t="s">
        <v>40050</v>
      </c>
    </row>
    <row r="10871" spans="1:6" ht="43.2" hidden="1" x14ac:dyDescent="0.3">
      <c r="A10871" s="29">
        <v>20</v>
      </c>
      <c r="B10871" s="30" t="s">
        <v>37505</v>
      </c>
      <c r="C10871" s="29" t="s">
        <v>23868</v>
      </c>
      <c r="D10871" s="30" t="s">
        <v>40042</v>
      </c>
      <c r="E10871" s="29" t="s">
        <v>23886</v>
      </c>
      <c r="F10871" s="30" t="s">
        <v>40051</v>
      </c>
    </row>
    <row r="10872" spans="1:6" ht="43.2" hidden="1" x14ac:dyDescent="0.3">
      <c r="A10872" s="29">
        <v>20</v>
      </c>
      <c r="B10872" s="30" t="s">
        <v>37505</v>
      </c>
      <c r="C10872" s="29" t="s">
        <v>23868</v>
      </c>
      <c r="D10872" s="30" t="s">
        <v>40042</v>
      </c>
      <c r="E10872" s="29" t="s">
        <v>23888</v>
      </c>
      <c r="F10872" s="30" t="s">
        <v>40052</v>
      </c>
    </row>
    <row r="10873" spans="1:6" ht="28.8" hidden="1" x14ac:dyDescent="0.3">
      <c r="A10873" s="29">
        <v>20</v>
      </c>
      <c r="B10873" s="30" t="s">
        <v>37505</v>
      </c>
      <c r="C10873" s="29" t="s">
        <v>23890</v>
      </c>
      <c r="D10873" s="30" t="s">
        <v>40053</v>
      </c>
      <c r="E10873" s="29" t="s">
        <v>23892</v>
      </c>
      <c r="F10873" s="30" t="s">
        <v>40054</v>
      </c>
    </row>
    <row r="10874" spans="1:6" ht="43.2" hidden="1" x14ac:dyDescent="0.3">
      <c r="A10874" s="29">
        <v>20</v>
      </c>
      <c r="B10874" s="30" t="s">
        <v>37505</v>
      </c>
      <c r="C10874" s="29" t="s">
        <v>23890</v>
      </c>
      <c r="D10874" s="30" t="s">
        <v>40053</v>
      </c>
      <c r="E10874" s="29" t="s">
        <v>23894</v>
      </c>
      <c r="F10874" s="30" t="s">
        <v>40055</v>
      </c>
    </row>
    <row r="10875" spans="1:6" ht="43.2" hidden="1" x14ac:dyDescent="0.3">
      <c r="A10875" s="29">
        <v>20</v>
      </c>
      <c r="B10875" s="30" t="s">
        <v>37505</v>
      </c>
      <c r="C10875" s="29" t="s">
        <v>23890</v>
      </c>
      <c r="D10875" s="30" t="s">
        <v>40053</v>
      </c>
      <c r="E10875" s="29" t="s">
        <v>23896</v>
      </c>
      <c r="F10875" s="30" t="s">
        <v>40056</v>
      </c>
    </row>
    <row r="10876" spans="1:6" ht="43.2" hidden="1" x14ac:dyDescent="0.3">
      <c r="A10876" s="29">
        <v>20</v>
      </c>
      <c r="B10876" s="30" t="s">
        <v>37505</v>
      </c>
      <c r="C10876" s="29" t="s">
        <v>23890</v>
      </c>
      <c r="D10876" s="30" t="s">
        <v>40053</v>
      </c>
      <c r="E10876" s="29" t="s">
        <v>23898</v>
      </c>
      <c r="F10876" s="30" t="s">
        <v>40057</v>
      </c>
    </row>
    <row r="10877" spans="1:6" ht="28.8" hidden="1" x14ac:dyDescent="0.3">
      <c r="A10877" s="29">
        <v>20</v>
      </c>
      <c r="B10877" s="30" t="s">
        <v>37505</v>
      </c>
      <c r="C10877" s="29" t="s">
        <v>23890</v>
      </c>
      <c r="D10877" s="30" t="s">
        <v>40053</v>
      </c>
      <c r="E10877" s="29" t="s">
        <v>23900</v>
      </c>
      <c r="F10877" s="30" t="s">
        <v>40058</v>
      </c>
    </row>
    <row r="10878" spans="1:6" ht="43.2" hidden="1" x14ac:dyDescent="0.3">
      <c r="A10878" s="29">
        <v>20</v>
      </c>
      <c r="B10878" s="30" t="s">
        <v>37505</v>
      </c>
      <c r="C10878" s="29" t="s">
        <v>23890</v>
      </c>
      <c r="D10878" s="30" t="s">
        <v>40053</v>
      </c>
      <c r="E10878" s="29" t="s">
        <v>23902</v>
      </c>
      <c r="F10878" s="30" t="s">
        <v>40059</v>
      </c>
    </row>
    <row r="10879" spans="1:6" ht="43.2" hidden="1" x14ac:dyDescent="0.3">
      <c r="A10879" s="29">
        <v>20</v>
      </c>
      <c r="B10879" s="30" t="s">
        <v>37505</v>
      </c>
      <c r="C10879" s="29" t="s">
        <v>23890</v>
      </c>
      <c r="D10879" s="30" t="s">
        <v>40053</v>
      </c>
      <c r="E10879" s="29" t="s">
        <v>23904</v>
      </c>
      <c r="F10879" s="30" t="s">
        <v>40060</v>
      </c>
    </row>
    <row r="10880" spans="1:6" ht="28.8" hidden="1" x14ac:dyDescent="0.3">
      <c r="A10880" s="29">
        <v>20</v>
      </c>
      <c r="B10880" s="30" t="s">
        <v>37505</v>
      </c>
      <c r="C10880" s="29" t="s">
        <v>23890</v>
      </c>
      <c r="D10880" s="30" t="s">
        <v>40053</v>
      </c>
      <c r="E10880" s="29" t="s">
        <v>23906</v>
      </c>
      <c r="F10880" s="30" t="s">
        <v>40061</v>
      </c>
    </row>
    <row r="10881" spans="1:6" ht="43.2" hidden="1" x14ac:dyDescent="0.3">
      <c r="A10881" s="29">
        <v>20</v>
      </c>
      <c r="B10881" s="30" t="s">
        <v>37505</v>
      </c>
      <c r="C10881" s="29" t="s">
        <v>23890</v>
      </c>
      <c r="D10881" s="30" t="s">
        <v>40053</v>
      </c>
      <c r="E10881" s="29" t="s">
        <v>23908</v>
      </c>
      <c r="F10881" s="30" t="s">
        <v>40062</v>
      </c>
    </row>
    <row r="10882" spans="1:6" ht="43.2" hidden="1" x14ac:dyDescent="0.3">
      <c r="A10882" s="29">
        <v>20</v>
      </c>
      <c r="B10882" s="30" t="s">
        <v>37505</v>
      </c>
      <c r="C10882" s="29" t="s">
        <v>23890</v>
      </c>
      <c r="D10882" s="30" t="s">
        <v>40053</v>
      </c>
      <c r="E10882" s="29" t="s">
        <v>23910</v>
      </c>
      <c r="F10882" s="30" t="s">
        <v>40063</v>
      </c>
    </row>
    <row r="10883" spans="1:6" ht="28.8" hidden="1" x14ac:dyDescent="0.3">
      <c r="A10883" s="29">
        <v>20</v>
      </c>
      <c r="B10883" s="30" t="s">
        <v>37505</v>
      </c>
      <c r="C10883" s="29" t="s">
        <v>23912</v>
      </c>
      <c r="D10883" s="30" t="s">
        <v>40064</v>
      </c>
      <c r="E10883" s="29" t="s">
        <v>23914</v>
      </c>
      <c r="F10883" s="30" t="s">
        <v>40065</v>
      </c>
    </row>
    <row r="10884" spans="1:6" ht="28.8" hidden="1" x14ac:dyDescent="0.3">
      <c r="A10884" s="29">
        <v>20</v>
      </c>
      <c r="B10884" s="30" t="s">
        <v>37505</v>
      </c>
      <c r="C10884" s="29" t="s">
        <v>23912</v>
      </c>
      <c r="D10884" s="30" t="s">
        <v>40064</v>
      </c>
      <c r="E10884" s="29" t="s">
        <v>23916</v>
      </c>
      <c r="F10884" s="30" t="s">
        <v>40066</v>
      </c>
    </row>
    <row r="10885" spans="1:6" ht="43.2" hidden="1" x14ac:dyDescent="0.3">
      <c r="A10885" s="29">
        <v>20</v>
      </c>
      <c r="B10885" s="30" t="s">
        <v>37505</v>
      </c>
      <c r="C10885" s="29" t="s">
        <v>23912</v>
      </c>
      <c r="D10885" s="30" t="s">
        <v>40064</v>
      </c>
      <c r="E10885" s="29" t="s">
        <v>23918</v>
      </c>
      <c r="F10885" s="30" t="s">
        <v>40067</v>
      </c>
    </row>
    <row r="10886" spans="1:6" ht="28.8" hidden="1" x14ac:dyDescent="0.3">
      <c r="A10886" s="29">
        <v>20</v>
      </c>
      <c r="B10886" s="30" t="s">
        <v>37505</v>
      </c>
      <c r="C10886" s="29" t="s">
        <v>23912</v>
      </c>
      <c r="D10886" s="30" t="s">
        <v>40064</v>
      </c>
      <c r="E10886" s="29" t="s">
        <v>23920</v>
      </c>
      <c r="F10886" s="30" t="s">
        <v>40068</v>
      </c>
    </row>
    <row r="10887" spans="1:6" ht="28.8" hidden="1" x14ac:dyDescent="0.3">
      <c r="A10887" s="29">
        <v>20</v>
      </c>
      <c r="B10887" s="30" t="s">
        <v>37505</v>
      </c>
      <c r="C10887" s="29" t="s">
        <v>23912</v>
      </c>
      <c r="D10887" s="30" t="s">
        <v>40064</v>
      </c>
      <c r="E10887" s="29" t="s">
        <v>23922</v>
      </c>
      <c r="F10887" s="30" t="s">
        <v>40069</v>
      </c>
    </row>
    <row r="10888" spans="1:6" ht="28.8" hidden="1" x14ac:dyDescent="0.3">
      <c r="A10888" s="29">
        <v>20</v>
      </c>
      <c r="B10888" s="30" t="s">
        <v>37505</v>
      </c>
      <c r="C10888" s="29" t="s">
        <v>23912</v>
      </c>
      <c r="D10888" s="30" t="s">
        <v>40064</v>
      </c>
      <c r="E10888" s="29" t="s">
        <v>23924</v>
      </c>
      <c r="F10888" s="30" t="s">
        <v>40070</v>
      </c>
    </row>
    <row r="10889" spans="1:6" ht="43.2" hidden="1" x14ac:dyDescent="0.3">
      <c r="A10889" s="29">
        <v>20</v>
      </c>
      <c r="B10889" s="30" t="s">
        <v>37505</v>
      </c>
      <c r="C10889" s="29" t="s">
        <v>23912</v>
      </c>
      <c r="D10889" s="30" t="s">
        <v>40064</v>
      </c>
      <c r="E10889" s="29" t="s">
        <v>23926</v>
      </c>
      <c r="F10889" s="30" t="s">
        <v>40071</v>
      </c>
    </row>
    <row r="10890" spans="1:6" ht="28.8" hidden="1" x14ac:dyDescent="0.3">
      <c r="A10890" s="29">
        <v>20</v>
      </c>
      <c r="B10890" s="30" t="s">
        <v>37505</v>
      </c>
      <c r="C10890" s="29" t="s">
        <v>23912</v>
      </c>
      <c r="D10890" s="30" t="s">
        <v>40064</v>
      </c>
      <c r="E10890" s="29" t="s">
        <v>23928</v>
      </c>
      <c r="F10890" s="30" t="s">
        <v>40072</v>
      </c>
    </row>
    <row r="10891" spans="1:6" ht="28.8" hidden="1" x14ac:dyDescent="0.3">
      <c r="A10891" s="29">
        <v>20</v>
      </c>
      <c r="B10891" s="30" t="s">
        <v>37505</v>
      </c>
      <c r="C10891" s="29" t="s">
        <v>23912</v>
      </c>
      <c r="D10891" s="30" t="s">
        <v>40064</v>
      </c>
      <c r="E10891" s="29" t="s">
        <v>23930</v>
      </c>
      <c r="F10891" s="30" t="s">
        <v>40073</v>
      </c>
    </row>
    <row r="10892" spans="1:6" ht="28.8" hidden="1" x14ac:dyDescent="0.3">
      <c r="A10892" s="29">
        <v>20</v>
      </c>
      <c r="B10892" s="30" t="s">
        <v>37505</v>
      </c>
      <c r="C10892" s="29" t="s">
        <v>23912</v>
      </c>
      <c r="D10892" s="30" t="s">
        <v>40064</v>
      </c>
      <c r="E10892" s="29" t="s">
        <v>23932</v>
      </c>
      <c r="F10892" s="30" t="s">
        <v>40074</v>
      </c>
    </row>
    <row r="10893" spans="1:6" ht="43.2" hidden="1" x14ac:dyDescent="0.3">
      <c r="A10893" s="29">
        <v>20</v>
      </c>
      <c r="B10893" s="30" t="s">
        <v>37505</v>
      </c>
      <c r="C10893" s="29" t="s">
        <v>23934</v>
      </c>
      <c r="D10893" s="30" t="s">
        <v>40075</v>
      </c>
      <c r="E10893" s="29" t="s">
        <v>23936</v>
      </c>
      <c r="F10893" s="30" t="s">
        <v>40076</v>
      </c>
    </row>
    <row r="10894" spans="1:6" ht="43.2" hidden="1" x14ac:dyDescent="0.3">
      <c r="A10894" s="29">
        <v>20</v>
      </c>
      <c r="B10894" s="30" t="s">
        <v>37505</v>
      </c>
      <c r="C10894" s="29" t="s">
        <v>23934</v>
      </c>
      <c r="D10894" s="30" t="s">
        <v>40075</v>
      </c>
      <c r="E10894" s="29" t="s">
        <v>23938</v>
      </c>
      <c r="F10894" s="30" t="s">
        <v>40077</v>
      </c>
    </row>
    <row r="10895" spans="1:6" ht="57.6" hidden="1" x14ac:dyDescent="0.3">
      <c r="A10895" s="29">
        <v>20</v>
      </c>
      <c r="B10895" s="30" t="s">
        <v>37505</v>
      </c>
      <c r="C10895" s="29" t="s">
        <v>23934</v>
      </c>
      <c r="D10895" s="30" t="s">
        <v>40075</v>
      </c>
      <c r="E10895" s="29" t="s">
        <v>23940</v>
      </c>
      <c r="F10895" s="30" t="s">
        <v>40078</v>
      </c>
    </row>
    <row r="10896" spans="1:6" ht="57.6" hidden="1" x14ac:dyDescent="0.3">
      <c r="A10896" s="29">
        <v>20</v>
      </c>
      <c r="B10896" s="30" t="s">
        <v>37505</v>
      </c>
      <c r="C10896" s="29" t="s">
        <v>23934</v>
      </c>
      <c r="D10896" s="30" t="s">
        <v>40075</v>
      </c>
      <c r="E10896" s="29" t="s">
        <v>23942</v>
      </c>
      <c r="F10896" s="30" t="s">
        <v>40079</v>
      </c>
    </row>
    <row r="10897" spans="1:6" ht="43.2" hidden="1" x14ac:dyDescent="0.3">
      <c r="A10897" s="29">
        <v>20</v>
      </c>
      <c r="B10897" s="30" t="s">
        <v>37505</v>
      </c>
      <c r="C10897" s="29" t="s">
        <v>23934</v>
      </c>
      <c r="D10897" s="30" t="s">
        <v>40075</v>
      </c>
      <c r="E10897" s="29" t="s">
        <v>23944</v>
      </c>
      <c r="F10897" s="30" t="s">
        <v>40080</v>
      </c>
    </row>
    <row r="10898" spans="1:6" ht="57.6" hidden="1" x14ac:dyDescent="0.3">
      <c r="A10898" s="29">
        <v>20</v>
      </c>
      <c r="B10898" s="30" t="s">
        <v>37505</v>
      </c>
      <c r="C10898" s="29" t="s">
        <v>23934</v>
      </c>
      <c r="D10898" s="30" t="s">
        <v>40075</v>
      </c>
      <c r="E10898" s="29" t="s">
        <v>23946</v>
      </c>
      <c r="F10898" s="30" t="s">
        <v>40081</v>
      </c>
    </row>
    <row r="10899" spans="1:6" ht="57.6" hidden="1" x14ac:dyDescent="0.3">
      <c r="A10899" s="29">
        <v>20</v>
      </c>
      <c r="B10899" s="30" t="s">
        <v>37505</v>
      </c>
      <c r="C10899" s="29" t="s">
        <v>23934</v>
      </c>
      <c r="D10899" s="30" t="s">
        <v>40075</v>
      </c>
      <c r="E10899" s="29" t="s">
        <v>23948</v>
      </c>
      <c r="F10899" s="30" t="s">
        <v>40082</v>
      </c>
    </row>
    <row r="10900" spans="1:6" ht="43.2" hidden="1" x14ac:dyDescent="0.3">
      <c r="A10900" s="29">
        <v>20</v>
      </c>
      <c r="B10900" s="30" t="s">
        <v>37505</v>
      </c>
      <c r="C10900" s="29" t="s">
        <v>23934</v>
      </c>
      <c r="D10900" s="30" t="s">
        <v>40075</v>
      </c>
      <c r="E10900" s="29" t="s">
        <v>23950</v>
      </c>
      <c r="F10900" s="30" t="s">
        <v>40083</v>
      </c>
    </row>
    <row r="10901" spans="1:6" ht="43.2" hidden="1" x14ac:dyDescent="0.3">
      <c r="A10901" s="29">
        <v>20</v>
      </c>
      <c r="B10901" s="30" t="s">
        <v>37505</v>
      </c>
      <c r="C10901" s="29" t="s">
        <v>23934</v>
      </c>
      <c r="D10901" s="30" t="s">
        <v>40075</v>
      </c>
      <c r="E10901" s="29" t="s">
        <v>23952</v>
      </c>
      <c r="F10901" s="30" t="s">
        <v>40084</v>
      </c>
    </row>
    <row r="10902" spans="1:6" ht="43.2" hidden="1" x14ac:dyDescent="0.3">
      <c r="A10902" s="29">
        <v>20</v>
      </c>
      <c r="B10902" s="30" t="s">
        <v>37505</v>
      </c>
      <c r="C10902" s="29" t="s">
        <v>23934</v>
      </c>
      <c r="D10902" s="30" t="s">
        <v>40075</v>
      </c>
      <c r="E10902" s="29" t="s">
        <v>23954</v>
      </c>
      <c r="F10902" s="30" t="s">
        <v>40085</v>
      </c>
    </row>
    <row r="10903" spans="1:6" ht="28.8" hidden="1" x14ac:dyDescent="0.3">
      <c r="A10903" s="29">
        <v>20</v>
      </c>
      <c r="B10903" s="30" t="s">
        <v>37505</v>
      </c>
      <c r="C10903" s="29" t="s">
        <v>23956</v>
      </c>
      <c r="D10903" s="30" t="s">
        <v>40086</v>
      </c>
      <c r="E10903" s="29" t="s">
        <v>23958</v>
      </c>
      <c r="F10903" s="30" t="s">
        <v>40087</v>
      </c>
    </row>
    <row r="10904" spans="1:6" ht="43.2" hidden="1" x14ac:dyDescent="0.3">
      <c r="A10904" s="29">
        <v>20</v>
      </c>
      <c r="B10904" s="30" t="s">
        <v>37505</v>
      </c>
      <c r="C10904" s="29" t="s">
        <v>23956</v>
      </c>
      <c r="D10904" s="30" t="s">
        <v>40086</v>
      </c>
      <c r="E10904" s="29" t="s">
        <v>23960</v>
      </c>
      <c r="F10904" s="30" t="s">
        <v>40088</v>
      </c>
    </row>
    <row r="10905" spans="1:6" ht="57.6" hidden="1" x14ac:dyDescent="0.3">
      <c r="A10905" s="29">
        <v>20</v>
      </c>
      <c r="B10905" s="30" t="s">
        <v>37505</v>
      </c>
      <c r="C10905" s="29" t="s">
        <v>23956</v>
      </c>
      <c r="D10905" s="30" t="s">
        <v>40086</v>
      </c>
      <c r="E10905" s="29" t="s">
        <v>23962</v>
      </c>
      <c r="F10905" s="30" t="s">
        <v>40089</v>
      </c>
    </row>
    <row r="10906" spans="1:6" ht="43.2" hidden="1" x14ac:dyDescent="0.3">
      <c r="A10906" s="29">
        <v>20</v>
      </c>
      <c r="B10906" s="30" t="s">
        <v>37505</v>
      </c>
      <c r="C10906" s="29" t="s">
        <v>23956</v>
      </c>
      <c r="D10906" s="30" t="s">
        <v>40086</v>
      </c>
      <c r="E10906" s="29" t="s">
        <v>23964</v>
      </c>
      <c r="F10906" s="30" t="s">
        <v>40090</v>
      </c>
    </row>
    <row r="10907" spans="1:6" ht="43.2" hidden="1" x14ac:dyDescent="0.3">
      <c r="A10907" s="29">
        <v>20</v>
      </c>
      <c r="B10907" s="30" t="s">
        <v>37505</v>
      </c>
      <c r="C10907" s="29" t="s">
        <v>23956</v>
      </c>
      <c r="D10907" s="30" t="s">
        <v>40086</v>
      </c>
      <c r="E10907" s="29" t="s">
        <v>23966</v>
      </c>
      <c r="F10907" s="30" t="s">
        <v>40091</v>
      </c>
    </row>
    <row r="10908" spans="1:6" ht="43.2" hidden="1" x14ac:dyDescent="0.3">
      <c r="A10908" s="29">
        <v>20</v>
      </c>
      <c r="B10908" s="30" t="s">
        <v>37505</v>
      </c>
      <c r="C10908" s="29" t="s">
        <v>23956</v>
      </c>
      <c r="D10908" s="30" t="s">
        <v>40086</v>
      </c>
      <c r="E10908" s="29" t="s">
        <v>23968</v>
      </c>
      <c r="F10908" s="30" t="s">
        <v>40092</v>
      </c>
    </row>
    <row r="10909" spans="1:6" ht="43.2" hidden="1" x14ac:dyDescent="0.3">
      <c r="A10909" s="29">
        <v>20</v>
      </c>
      <c r="B10909" s="30" t="s">
        <v>37505</v>
      </c>
      <c r="C10909" s="29" t="s">
        <v>23956</v>
      </c>
      <c r="D10909" s="30" t="s">
        <v>40086</v>
      </c>
      <c r="E10909" s="29" t="s">
        <v>23970</v>
      </c>
      <c r="F10909" s="30" t="s">
        <v>40093</v>
      </c>
    </row>
    <row r="10910" spans="1:6" ht="28.8" hidden="1" x14ac:dyDescent="0.3">
      <c r="A10910" s="29">
        <v>20</v>
      </c>
      <c r="B10910" s="30" t="s">
        <v>37505</v>
      </c>
      <c r="C10910" s="29" t="s">
        <v>23956</v>
      </c>
      <c r="D10910" s="30" t="s">
        <v>40086</v>
      </c>
      <c r="E10910" s="29" t="s">
        <v>23972</v>
      </c>
      <c r="F10910" s="30" t="s">
        <v>40094</v>
      </c>
    </row>
    <row r="10911" spans="1:6" ht="43.2" hidden="1" x14ac:dyDescent="0.3">
      <c r="A10911" s="29">
        <v>20</v>
      </c>
      <c r="B10911" s="30" t="s">
        <v>37505</v>
      </c>
      <c r="C10911" s="29" t="s">
        <v>23956</v>
      </c>
      <c r="D10911" s="30" t="s">
        <v>40086</v>
      </c>
      <c r="E10911" s="29" t="s">
        <v>23974</v>
      </c>
      <c r="F10911" s="30" t="s">
        <v>40095</v>
      </c>
    </row>
    <row r="10912" spans="1:6" ht="43.2" hidden="1" x14ac:dyDescent="0.3">
      <c r="A10912" s="29">
        <v>20</v>
      </c>
      <c r="B10912" s="30" t="s">
        <v>37505</v>
      </c>
      <c r="C10912" s="29" t="s">
        <v>23956</v>
      </c>
      <c r="D10912" s="30" t="s">
        <v>40086</v>
      </c>
      <c r="E10912" s="29" t="s">
        <v>23976</v>
      </c>
      <c r="F10912" s="30" t="s">
        <v>40096</v>
      </c>
    </row>
    <row r="10913" spans="1:6" ht="28.8" hidden="1" x14ac:dyDescent="0.3">
      <c r="A10913" s="29">
        <v>20</v>
      </c>
      <c r="B10913" s="30" t="s">
        <v>37505</v>
      </c>
      <c r="C10913" s="29" t="s">
        <v>23978</v>
      </c>
      <c r="D10913" s="30" t="s">
        <v>40097</v>
      </c>
      <c r="E10913" s="29" t="s">
        <v>23980</v>
      </c>
      <c r="F10913" s="30" t="s">
        <v>40098</v>
      </c>
    </row>
    <row r="10914" spans="1:6" ht="28.8" hidden="1" x14ac:dyDescent="0.3">
      <c r="A10914" s="29">
        <v>20</v>
      </c>
      <c r="B10914" s="30" t="s">
        <v>37505</v>
      </c>
      <c r="C10914" s="29" t="s">
        <v>23978</v>
      </c>
      <c r="D10914" s="30" t="s">
        <v>40097</v>
      </c>
      <c r="E10914" s="29" t="s">
        <v>23982</v>
      </c>
      <c r="F10914" s="30" t="s">
        <v>40099</v>
      </c>
    </row>
    <row r="10915" spans="1:6" ht="43.2" hidden="1" x14ac:dyDescent="0.3">
      <c r="A10915" s="29">
        <v>20</v>
      </c>
      <c r="B10915" s="30" t="s">
        <v>37505</v>
      </c>
      <c r="C10915" s="29" t="s">
        <v>23978</v>
      </c>
      <c r="D10915" s="30" t="s">
        <v>40097</v>
      </c>
      <c r="E10915" s="29" t="s">
        <v>23984</v>
      </c>
      <c r="F10915" s="30" t="s">
        <v>40100</v>
      </c>
    </row>
    <row r="10916" spans="1:6" ht="43.2" hidden="1" x14ac:dyDescent="0.3">
      <c r="A10916" s="29">
        <v>20</v>
      </c>
      <c r="B10916" s="30" t="s">
        <v>37505</v>
      </c>
      <c r="C10916" s="29" t="s">
        <v>23978</v>
      </c>
      <c r="D10916" s="30" t="s">
        <v>40097</v>
      </c>
      <c r="E10916" s="29" t="s">
        <v>23986</v>
      </c>
      <c r="F10916" s="30" t="s">
        <v>40101</v>
      </c>
    </row>
    <row r="10917" spans="1:6" ht="28.8" hidden="1" x14ac:dyDescent="0.3">
      <c r="A10917" s="29">
        <v>20</v>
      </c>
      <c r="B10917" s="30" t="s">
        <v>37505</v>
      </c>
      <c r="C10917" s="29" t="s">
        <v>23978</v>
      </c>
      <c r="D10917" s="30" t="s">
        <v>40097</v>
      </c>
      <c r="E10917" s="29" t="s">
        <v>23988</v>
      </c>
      <c r="F10917" s="30" t="s">
        <v>40102</v>
      </c>
    </row>
    <row r="10918" spans="1:6" ht="43.2" hidden="1" x14ac:dyDescent="0.3">
      <c r="A10918" s="29">
        <v>20</v>
      </c>
      <c r="B10918" s="30" t="s">
        <v>37505</v>
      </c>
      <c r="C10918" s="29" t="s">
        <v>23978</v>
      </c>
      <c r="D10918" s="30" t="s">
        <v>40097</v>
      </c>
      <c r="E10918" s="29" t="s">
        <v>23990</v>
      </c>
      <c r="F10918" s="30" t="s">
        <v>40103</v>
      </c>
    </row>
    <row r="10919" spans="1:6" ht="43.2" hidden="1" x14ac:dyDescent="0.3">
      <c r="A10919" s="29">
        <v>20</v>
      </c>
      <c r="B10919" s="30" t="s">
        <v>37505</v>
      </c>
      <c r="C10919" s="29" t="s">
        <v>23978</v>
      </c>
      <c r="D10919" s="30" t="s">
        <v>40097</v>
      </c>
      <c r="E10919" s="29" t="s">
        <v>23992</v>
      </c>
      <c r="F10919" s="30" t="s">
        <v>40104</v>
      </c>
    </row>
    <row r="10920" spans="1:6" ht="28.8" hidden="1" x14ac:dyDescent="0.3">
      <c r="A10920" s="29">
        <v>20</v>
      </c>
      <c r="B10920" s="30" t="s">
        <v>37505</v>
      </c>
      <c r="C10920" s="29" t="s">
        <v>23978</v>
      </c>
      <c r="D10920" s="30" t="s">
        <v>40097</v>
      </c>
      <c r="E10920" s="29" t="s">
        <v>23994</v>
      </c>
      <c r="F10920" s="30" t="s">
        <v>40105</v>
      </c>
    </row>
    <row r="10921" spans="1:6" ht="28.8" hidden="1" x14ac:dyDescent="0.3">
      <c r="A10921" s="29">
        <v>20</v>
      </c>
      <c r="B10921" s="30" t="s">
        <v>37505</v>
      </c>
      <c r="C10921" s="29" t="s">
        <v>23978</v>
      </c>
      <c r="D10921" s="30" t="s">
        <v>40097</v>
      </c>
      <c r="E10921" s="29" t="s">
        <v>23996</v>
      </c>
      <c r="F10921" s="30" t="s">
        <v>40106</v>
      </c>
    </row>
    <row r="10922" spans="1:6" ht="28.8" hidden="1" x14ac:dyDescent="0.3">
      <c r="A10922" s="29">
        <v>20</v>
      </c>
      <c r="B10922" s="30" t="s">
        <v>37505</v>
      </c>
      <c r="C10922" s="29" t="s">
        <v>23978</v>
      </c>
      <c r="D10922" s="30" t="s">
        <v>40097</v>
      </c>
      <c r="E10922" s="29" t="s">
        <v>23998</v>
      </c>
      <c r="F10922" s="30" t="s">
        <v>40107</v>
      </c>
    </row>
    <row r="10923" spans="1:6" ht="28.8" hidden="1" x14ac:dyDescent="0.3">
      <c r="A10923" s="29">
        <v>20</v>
      </c>
      <c r="B10923" s="30" t="s">
        <v>37505</v>
      </c>
      <c r="C10923" s="29" t="s">
        <v>24000</v>
      </c>
      <c r="D10923" s="30" t="s">
        <v>40108</v>
      </c>
      <c r="E10923" s="29" t="s">
        <v>24002</v>
      </c>
      <c r="F10923" s="30" t="s">
        <v>40109</v>
      </c>
    </row>
    <row r="10924" spans="1:6" ht="28.8" hidden="1" x14ac:dyDescent="0.3">
      <c r="A10924" s="29">
        <v>20</v>
      </c>
      <c r="B10924" s="30" t="s">
        <v>37505</v>
      </c>
      <c r="C10924" s="29" t="s">
        <v>24000</v>
      </c>
      <c r="D10924" s="30" t="s">
        <v>40108</v>
      </c>
      <c r="E10924" s="29" t="s">
        <v>24004</v>
      </c>
      <c r="F10924" s="30" t="s">
        <v>40110</v>
      </c>
    </row>
    <row r="10925" spans="1:6" ht="43.2" hidden="1" x14ac:dyDescent="0.3">
      <c r="A10925" s="29">
        <v>20</v>
      </c>
      <c r="B10925" s="30" t="s">
        <v>37505</v>
      </c>
      <c r="C10925" s="29" t="s">
        <v>24000</v>
      </c>
      <c r="D10925" s="30" t="s">
        <v>40108</v>
      </c>
      <c r="E10925" s="29" t="s">
        <v>24006</v>
      </c>
      <c r="F10925" s="30" t="s">
        <v>40111</v>
      </c>
    </row>
    <row r="10926" spans="1:6" ht="28.8" hidden="1" x14ac:dyDescent="0.3">
      <c r="A10926" s="29">
        <v>20</v>
      </c>
      <c r="B10926" s="30" t="s">
        <v>37505</v>
      </c>
      <c r="C10926" s="29" t="s">
        <v>24000</v>
      </c>
      <c r="D10926" s="30" t="s">
        <v>40108</v>
      </c>
      <c r="E10926" s="29" t="s">
        <v>24008</v>
      </c>
      <c r="F10926" s="30" t="s">
        <v>40112</v>
      </c>
    </row>
    <row r="10927" spans="1:6" ht="28.8" hidden="1" x14ac:dyDescent="0.3">
      <c r="A10927" s="29">
        <v>20</v>
      </c>
      <c r="B10927" s="30" t="s">
        <v>37505</v>
      </c>
      <c r="C10927" s="29" t="s">
        <v>24000</v>
      </c>
      <c r="D10927" s="30" t="s">
        <v>40108</v>
      </c>
      <c r="E10927" s="29" t="s">
        <v>24010</v>
      </c>
      <c r="F10927" s="30" t="s">
        <v>40113</v>
      </c>
    </row>
    <row r="10928" spans="1:6" ht="28.8" hidden="1" x14ac:dyDescent="0.3">
      <c r="A10928" s="29">
        <v>20</v>
      </c>
      <c r="B10928" s="30" t="s">
        <v>37505</v>
      </c>
      <c r="C10928" s="29" t="s">
        <v>24000</v>
      </c>
      <c r="D10928" s="30" t="s">
        <v>40108</v>
      </c>
      <c r="E10928" s="29" t="s">
        <v>24012</v>
      </c>
      <c r="F10928" s="30" t="s">
        <v>40114</v>
      </c>
    </row>
    <row r="10929" spans="1:6" ht="28.8" hidden="1" x14ac:dyDescent="0.3">
      <c r="A10929" s="29">
        <v>20</v>
      </c>
      <c r="B10929" s="30" t="s">
        <v>37505</v>
      </c>
      <c r="C10929" s="29" t="s">
        <v>24000</v>
      </c>
      <c r="D10929" s="30" t="s">
        <v>40108</v>
      </c>
      <c r="E10929" s="29" t="s">
        <v>24014</v>
      </c>
      <c r="F10929" s="30" t="s">
        <v>40115</v>
      </c>
    </row>
    <row r="10930" spans="1:6" ht="28.8" hidden="1" x14ac:dyDescent="0.3">
      <c r="A10930" s="29">
        <v>20</v>
      </c>
      <c r="B10930" s="30" t="s">
        <v>37505</v>
      </c>
      <c r="C10930" s="29" t="s">
        <v>24000</v>
      </c>
      <c r="D10930" s="30" t="s">
        <v>40108</v>
      </c>
      <c r="E10930" s="29" t="s">
        <v>24016</v>
      </c>
      <c r="F10930" s="30" t="s">
        <v>40116</v>
      </c>
    </row>
    <row r="10931" spans="1:6" ht="28.8" hidden="1" x14ac:dyDescent="0.3">
      <c r="A10931" s="29">
        <v>20</v>
      </c>
      <c r="B10931" s="30" t="s">
        <v>37505</v>
      </c>
      <c r="C10931" s="29" t="s">
        <v>24000</v>
      </c>
      <c r="D10931" s="30" t="s">
        <v>40108</v>
      </c>
      <c r="E10931" s="29" t="s">
        <v>24018</v>
      </c>
      <c r="F10931" s="30" t="s">
        <v>40117</v>
      </c>
    </row>
    <row r="10932" spans="1:6" ht="28.8" hidden="1" x14ac:dyDescent="0.3">
      <c r="A10932" s="29">
        <v>20</v>
      </c>
      <c r="B10932" s="30" t="s">
        <v>37505</v>
      </c>
      <c r="C10932" s="29" t="s">
        <v>24000</v>
      </c>
      <c r="D10932" s="30" t="s">
        <v>40108</v>
      </c>
      <c r="E10932" s="29" t="s">
        <v>24020</v>
      </c>
      <c r="F10932" s="30" t="s">
        <v>40118</v>
      </c>
    </row>
    <row r="10933" spans="1:6" ht="28.8" hidden="1" x14ac:dyDescent="0.3">
      <c r="A10933" s="29">
        <v>20</v>
      </c>
      <c r="B10933" s="30" t="s">
        <v>37505</v>
      </c>
      <c r="C10933" s="29" t="s">
        <v>24022</v>
      </c>
      <c r="D10933" s="30" t="s">
        <v>40119</v>
      </c>
      <c r="E10933" s="29" t="s">
        <v>24024</v>
      </c>
      <c r="F10933" s="30" t="s">
        <v>40120</v>
      </c>
    </row>
    <row r="10934" spans="1:6" ht="28.8" hidden="1" x14ac:dyDescent="0.3">
      <c r="A10934" s="29">
        <v>20</v>
      </c>
      <c r="B10934" s="30" t="s">
        <v>37505</v>
      </c>
      <c r="C10934" s="29" t="s">
        <v>24022</v>
      </c>
      <c r="D10934" s="30" t="s">
        <v>40119</v>
      </c>
      <c r="E10934" s="29" t="s">
        <v>24026</v>
      </c>
      <c r="F10934" s="30" t="s">
        <v>40121</v>
      </c>
    </row>
    <row r="10935" spans="1:6" ht="43.2" hidden="1" x14ac:dyDescent="0.3">
      <c r="A10935" s="29">
        <v>20</v>
      </c>
      <c r="B10935" s="30" t="s">
        <v>37505</v>
      </c>
      <c r="C10935" s="29" t="s">
        <v>24022</v>
      </c>
      <c r="D10935" s="30" t="s">
        <v>40119</v>
      </c>
      <c r="E10935" s="29" t="s">
        <v>24028</v>
      </c>
      <c r="F10935" s="30" t="s">
        <v>40122</v>
      </c>
    </row>
    <row r="10936" spans="1:6" ht="43.2" hidden="1" x14ac:dyDescent="0.3">
      <c r="A10936" s="29">
        <v>20</v>
      </c>
      <c r="B10936" s="30" t="s">
        <v>37505</v>
      </c>
      <c r="C10936" s="29" t="s">
        <v>24022</v>
      </c>
      <c r="D10936" s="30" t="s">
        <v>40119</v>
      </c>
      <c r="E10936" s="29" t="s">
        <v>24030</v>
      </c>
      <c r="F10936" s="30" t="s">
        <v>40123</v>
      </c>
    </row>
    <row r="10937" spans="1:6" ht="28.8" hidden="1" x14ac:dyDescent="0.3">
      <c r="A10937" s="29">
        <v>20</v>
      </c>
      <c r="B10937" s="30" t="s">
        <v>37505</v>
      </c>
      <c r="C10937" s="29" t="s">
        <v>24022</v>
      </c>
      <c r="D10937" s="30" t="s">
        <v>40119</v>
      </c>
      <c r="E10937" s="29" t="s">
        <v>24032</v>
      </c>
      <c r="F10937" s="30" t="s">
        <v>40124</v>
      </c>
    </row>
    <row r="10938" spans="1:6" ht="43.2" hidden="1" x14ac:dyDescent="0.3">
      <c r="A10938" s="29">
        <v>20</v>
      </c>
      <c r="B10938" s="30" t="s">
        <v>37505</v>
      </c>
      <c r="C10938" s="29" t="s">
        <v>24022</v>
      </c>
      <c r="D10938" s="30" t="s">
        <v>40119</v>
      </c>
      <c r="E10938" s="29" t="s">
        <v>24034</v>
      </c>
      <c r="F10938" s="30" t="s">
        <v>40125</v>
      </c>
    </row>
    <row r="10939" spans="1:6" ht="43.2" hidden="1" x14ac:dyDescent="0.3">
      <c r="A10939" s="29">
        <v>20</v>
      </c>
      <c r="B10939" s="30" t="s">
        <v>37505</v>
      </c>
      <c r="C10939" s="29" t="s">
        <v>24022</v>
      </c>
      <c r="D10939" s="30" t="s">
        <v>40119</v>
      </c>
      <c r="E10939" s="29" t="s">
        <v>24036</v>
      </c>
      <c r="F10939" s="30" t="s">
        <v>40126</v>
      </c>
    </row>
    <row r="10940" spans="1:6" ht="28.8" hidden="1" x14ac:dyDescent="0.3">
      <c r="A10940" s="29">
        <v>20</v>
      </c>
      <c r="B10940" s="30" t="s">
        <v>37505</v>
      </c>
      <c r="C10940" s="29" t="s">
        <v>24022</v>
      </c>
      <c r="D10940" s="30" t="s">
        <v>40119</v>
      </c>
      <c r="E10940" s="29" t="s">
        <v>24038</v>
      </c>
      <c r="F10940" s="30" t="s">
        <v>40127</v>
      </c>
    </row>
    <row r="10941" spans="1:6" ht="28.8" hidden="1" x14ac:dyDescent="0.3">
      <c r="A10941" s="29">
        <v>20</v>
      </c>
      <c r="B10941" s="30" t="s">
        <v>37505</v>
      </c>
      <c r="C10941" s="29" t="s">
        <v>24022</v>
      </c>
      <c r="D10941" s="30" t="s">
        <v>40119</v>
      </c>
      <c r="E10941" s="29" t="s">
        <v>24040</v>
      </c>
      <c r="F10941" s="30" t="s">
        <v>40128</v>
      </c>
    </row>
    <row r="10942" spans="1:6" ht="28.8" hidden="1" x14ac:dyDescent="0.3">
      <c r="A10942" s="29">
        <v>20</v>
      </c>
      <c r="B10942" s="30" t="s">
        <v>37505</v>
      </c>
      <c r="C10942" s="29" t="s">
        <v>24022</v>
      </c>
      <c r="D10942" s="30" t="s">
        <v>40119</v>
      </c>
      <c r="E10942" s="29" t="s">
        <v>24042</v>
      </c>
      <c r="F10942" s="30" t="s">
        <v>40129</v>
      </c>
    </row>
    <row r="10943" spans="1:6" ht="28.8" hidden="1" x14ac:dyDescent="0.3">
      <c r="A10943" s="29">
        <v>20</v>
      </c>
      <c r="B10943" s="30" t="s">
        <v>37505</v>
      </c>
      <c r="C10943" s="29" t="s">
        <v>24044</v>
      </c>
      <c r="D10943" s="30" t="s">
        <v>40130</v>
      </c>
      <c r="E10943" s="29" t="s">
        <v>24046</v>
      </c>
      <c r="F10943" s="30" t="s">
        <v>40131</v>
      </c>
    </row>
    <row r="10944" spans="1:6" ht="43.2" hidden="1" x14ac:dyDescent="0.3">
      <c r="A10944" s="29">
        <v>20</v>
      </c>
      <c r="B10944" s="30" t="s">
        <v>37505</v>
      </c>
      <c r="C10944" s="29" t="s">
        <v>24044</v>
      </c>
      <c r="D10944" s="30" t="s">
        <v>40130</v>
      </c>
      <c r="E10944" s="29" t="s">
        <v>24048</v>
      </c>
      <c r="F10944" s="30" t="s">
        <v>40132</v>
      </c>
    </row>
    <row r="10945" spans="1:6" ht="43.2" hidden="1" x14ac:dyDescent="0.3">
      <c r="A10945" s="29">
        <v>20</v>
      </c>
      <c r="B10945" s="30" t="s">
        <v>37505</v>
      </c>
      <c r="C10945" s="29" t="s">
        <v>24044</v>
      </c>
      <c r="D10945" s="30" t="s">
        <v>40130</v>
      </c>
      <c r="E10945" s="29" t="s">
        <v>24050</v>
      </c>
      <c r="F10945" s="30" t="s">
        <v>40133</v>
      </c>
    </row>
    <row r="10946" spans="1:6" ht="43.2" hidden="1" x14ac:dyDescent="0.3">
      <c r="A10946" s="29">
        <v>20</v>
      </c>
      <c r="B10946" s="30" t="s">
        <v>37505</v>
      </c>
      <c r="C10946" s="29" t="s">
        <v>24044</v>
      </c>
      <c r="D10946" s="30" t="s">
        <v>40130</v>
      </c>
      <c r="E10946" s="29" t="s">
        <v>24052</v>
      </c>
      <c r="F10946" s="30" t="s">
        <v>40134</v>
      </c>
    </row>
    <row r="10947" spans="1:6" ht="43.2" hidden="1" x14ac:dyDescent="0.3">
      <c r="A10947" s="29">
        <v>20</v>
      </c>
      <c r="B10947" s="30" t="s">
        <v>37505</v>
      </c>
      <c r="C10947" s="29" t="s">
        <v>24044</v>
      </c>
      <c r="D10947" s="30" t="s">
        <v>40130</v>
      </c>
      <c r="E10947" s="29" t="s">
        <v>24054</v>
      </c>
      <c r="F10947" s="30" t="s">
        <v>40135</v>
      </c>
    </row>
    <row r="10948" spans="1:6" ht="43.2" hidden="1" x14ac:dyDescent="0.3">
      <c r="A10948" s="29">
        <v>20</v>
      </c>
      <c r="B10948" s="30" t="s">
        <v>37505</v>
      </c>
      <c r="C10948" s="29" t="s">
        <v>24044</v>
      </c>
      <c r="D10948" s="30" t="s">
        <v>40130</v>
      </c>
      <c r="E10948" s="29" t="s">
        <v>24056</v>
      </c>
      <c r="F10948" s="30" t="s">
        <v>40136</v>
      </c>
    </row>
    <row r="10949" spans="1:6" ht="43.2" hidden="1" x14ac:dyDescent="0.3">
      <c r="A10949" s="29">
        <v>20</v>
      </c>
      <c r="B10949" s="30" t="s">
        <v>37505</v>
      </c>
      <c r="C10949" s="29" t="s">
        <v>24044</v>
      </c>
      <c r="D10949" s="30" t="s">
        <v>40130</v>
      </c>
      <c r="E10949" s="29" t="s">
        <v>24058</v>
      </c>
      <c r="F10949" s="30" t="s">
        <v>40137</v>
      </c>
    </row>
    <row r="10950" spans="1:6" ht="28.8" hidden="1" x14ac:dyDescent="0.3">
      <c r="A10950" s="29">
        <v>20</v>
      </c>
      <c r="B10950" s="30" t="s">
        <v>37505</v>
      </c>
      <c r="C10950" s="29" t="s">
        <v>24044</v>
      </c>
      <c r="D10950" s="30" t="s">
        <v>40130</v>
      </c>
      <c r="E10950" s="29" t="s">
        <v>24060</v>
      </c>
      <c r="F10950" s="30" t="s">
        <v>40138</v>
      </c>
    </row>
    <row r="10951" spans="1:6" ht="43.2" hidden="1" x14ac:dyDescent="0.3">
      <c r="A10951" s="29">
        <v>20</v>
      </c>
      <c r="B10951" s="30" t="s">
        <v>37505</v>
      </c>
      <c r="C10951" s="29" t="s">
        <v>24044</v>
      </c>
      <c r="D10951" s="30" t="s">
        <v>40130</v>
      </c>
      <c r="E10951" s="29" t="s">
        <v>24062</v>
      </c>
      <c r="F10951" s="30" t="s">
        <v>40139</v>
      </c>
    </row>
    <row r="10952" spans="1:6" ht="43.2" hidden="1" x14ac:dyDescent="0.3">
      <c r="A10952" s="29">
        <v>20</v>
      </c>
      <c r="B10952" s="30" t="s">
        <v>37505</v>
      </c>
      <c r="C10952" s="29" t="s">
        <v>24044</v>
      </c>
      <c r="D10952" s="30" t="s">
        <v>40130</v>
      </c>
      <c r="E10952" s="29" t="s">
        <v>24064</v>
      </c>
      <c r="F10952" s="30" t="s">
        <v>40140</v>
      </c>
    </row>
    <row r="10953" spans="1:6" ht="28.8" hidden="1" x14ac:dyDescent="0.3">
      <c r="A10953" s="29">
        <v>20</v>
      </c>
      <c r="B10953" s="30" t="s">
        <v>37505</v>
      </c>
      <c r="C10953" s="29" t="s">
        <v>24066</v>
      </c>
      <c r="D10953" s="30" t="s">
        <v>40141</v>
      </c>
      <c r="E10953" s="29" t="s">
        <v>24068</v>
      </c>
      <c r="F10953" s="30" t="s">
        <v>40142</v>
      </c>
    </row>
    <row r="10954" spans="1:6" ht="28.8" hidden="1" x14ac:dyDescent="0.3">
      <c r="A10954" s="29">
        <v>20</v>
      </c>
      <c r="B10954" s="30" t="s">
        <v>37505</v>
      </c>
      <c r="C10954" s="29" t="s">
        <v>24066</v>
      </c>
      <c r="D10954" s="30" t="s">
        <v>40141</v>
      </c>
      <c r="E10954" s="29" t="s">
        <v>24070</v>
      </c>
      <c r="F10954" s="30" t="s">
        <v>40143</v>
      </c>
    </row>
    <row r="10955" spans="1:6" ht="43.2" hidden="1" x14ac:dyDescent="0.3">
      <c r="A10955" s="29">
        <v>20</v>
      </c>
      <c r="B10955" s="30" t="s">
        <v>37505</v>
      </c>
      <c r="C10955" s="29" t="s">
        <v>24066</v>
      </c>
      <c r="D10955" s="30" t="s">
        <v>40141</v>
      </c>
      <c r="E10955" s="29" t="s">
        <v>24072</v>
      </c>
      <c r="F10955" s="30" t="s">
        <v>40144</v>
      </c>
    </row>
    <row r="10956" spans="1:6" ht="28.8" hidden="1" x14ac:dyDescent="0.3">
      <c r="A10956" s="29">
        <v>20</v>
      </c>
      <c r="B10956" s="30" t="s">
        <v>37505</v>
      </c>
      <c r="C10956" s="29" t="s">
        <v>24066</v>
      </c>
      <c r="D10956" s="30" t="s">
        <v>40141</v>
      </c>
      <c r="E10956" s="29" t="s">
        <v>24074</v>
      </c>
      <c r="F10956" s="30" t="s">
        <v>40145</v>
      </c>
    </row>
    <row r="10957" spans="1:6" ht="28.8" hidden="1" x14ac:dyDescent="0.3">
      <c r="A10957" s="29">
        <v>20</v>
      </c>
      <c r="B10957" s="30" t="s">
        <v>37505</v>
      </c>
      <c r="C10957" s="29" t="s">
        <v>24066</v>
      </c>
      <c r="D10957" s="30" t="s">
        <v>40141</v>
      </c>
      <c r="E10957" s="29" t="s">
        <v>24076</v>
      </c>
      <c r="F10957" s="30" t="s">
        <v>40146</v>
      </c>
    </row>
    <row r="10958" spans="1:6" ht="28.8" hidden="1" x14ac:dyDescent="0.3">
      <c r="A10958" s="29">
        <v>20</v>
      </c>
      <c r="B10958" s="30" t="s">
        <v>37505</v>
      </c>
      <c r="C10958" s="29" t="s">
        <v>24066</v>
      </c>
      <c r="D10958" s="30" t="s">
        <v>40141</v>
      </c>
      <c r="E10958" s="29" t="s">
        <v>24078</v>
      </c>
      <c r="F10958" s="30" t="s">
        <v>40147</v>
      </c>
    </row>
    <row r="10959" spans="1:6" ht="28.8" hidden="1" x14ac:dyDescent="0.3">
      <c r="A10959" s="29">
        <v>20</v>
      </c>
      <c r="B10959" s="30" t="s">
        <v>37505</v>
      </c>
      <c r="C10959" s="29" t="s">
        <v>24066</v>
      </c>
      <c r="D10959" s="30" t="s">
        <v>40141</v>
      </c>
      <c r="E10959" s="29" t="s">
        <v>24080</v>
      </c>
      <c r="F10959" s="30" t="s">
        <v>40148</v>
      </c>
    </row>
    <row r="10960" spans="1:6" ht="28.8" hidden="1" x14ac:dyDescent="0.3">
      <c r="A10960" s="29">
        <v>20</v>
      </c>
      <c r="B10960" s="30" t="s">
        <v>37505</v>
      </c>
      <c r="C10960" s="29" t="s">
        <v>24066</v>
      </c>
      <c r="D10960" s="30" t="s">
        <v>40141</v>
      </c>
      <c r="E10960" s="29" t="s">
        <v>24082</v>
      </c>
      <c r="F10960" s="30" t="s">
        <v>40149</v>
      </c>
    </row>
    <row r="10961" spans="1:6" ht="28.8" hidden="1" x14ac:dyDescent="0.3">
      <c r="A10961" s="29">
        <v>20</v>
      </c>
      <c r="B10961" s="30" t="s">
        <v>37505</v>
      </c>
      <c r="C10961" s="29" t="s">
        <v>24066</v>
      </c>
      <c r="D10961" s="30" t="s">
        <v>40141</v>
      </c>
      <c r="E10961" s="29" t="s">
        <v>24084</v>
      </c>
      <c r="F10961" s="30" t="s">
        <v>40150</v>
      </c>
    </row>
    <row r="10962" spans="1:6" ht="28.8" hidden="1" x14ac:dyDescent="0.3">
      <c r="A10962" s="29">
        <v>20</v>
      </c>
      <c r="B10962" s="30" t="s">
        <v>37505</v>
      </c>
      <c r="C10962" s="29" t="s">
        <v>24066</v>
      </c>
      <c r="D10962" s="30" t="s">
        <v>40141</v>
      </c>
      <c r="E10962" s="29" t="s">
        <v>24086</v>
      </c>
      <c r="F10962" s="30" t="s">
        <v>40151</v>
      </c>
    </row>
    <row r="10963" spans="1:6" ht="28.8" hidden="1" x14ac:dyDescent="0.3">
      <c r="A10963" s="29">
        <v>20</v>
      </c>
      <c r="B10963" s="30" t="s">
        <v>37505</v>
      </c>
      <c r="C10963" s="29" t="s">
        <v>24088</v>
      </c>
      <c r="D10963" s="30" t="s">
        <v>40152</v>
      </c>
      <c r="E10963" s="29" t="s">
        <v>24090</v>
      </c>
      <c r="F10963" s="30" t="s">
        <v>40153</v>
      </c>
    </row>
    <row r="10964" spans="1:6" ht="28.8" hidden="1" x14ac:dyDescent="0.3">
      <c r="A10964" s="29">
        <v>20</v>
      </c>
      <c r="B10964" s="30" t="s">
        <v>37505</v>
      </c>
      <c r="C10964" s="29" t="s">
        <v>24088</v>
      </c>
      <c r="D10964" s="30" t="s">
        <v>40152</v>
      </c>
      <c r="E10964" s="29" t="s">
        <v>24092</v>
      </c>
      <c r="F10964" s="30" t="s">
        <v>40154</v>
      </c>
    </row>
    <row r="10965" spans="1:6" ht="43.2" hidden="1" x14ac:dyDescent="0.3">
      <c r="A10965" s="29">
        <v>20</v>
      </c>
      <c r="B10965" s="30" t="s">
        <v>37505</v>
      </c>
      <c r="C10965" s="29" t="s">
        <v>24088</v>
      </c>
      <c r="D10965" s="30" t="s">
        <v>40152</v>
      </c>
      <c r="E10965" s="29" t="s">
        <v>24094</v>
      </c>
      <c r="F10965" s="30" t="s">
        <v>40155</v>
      </c>
    </row>
    <row r="10966" spans="1:6" ht="28.8" hidden="1" x14ac:dyDescent="0.3">
      <c r="A10966" s="29">
        <v>20</v>
      </c>
      <c r="B10966" s="30" t="s">
        <v>37505</v>
      </c>
      <c r="C10966" s="29" t="s">
        <v>24088</v>
      </c>
      <c r="D10966" s="30" t="s">
        <v>40152</v>
      </c>
      <c r="E10966" s="29" t="s">
        <v>24096</v>
      </c>
      <c r="F10966" s="30" t="s">
        <v>40156</v>
      </c>
    </row>
    <row r="10967" spans="1:6" ht="28.8" hidden="1" x14ac:dyDescent="0.3">
      <c r="A10967" s="29">
        <v>20</v>
      </c>
      <c r="B10967" s="30" t="s">
        <v>37505</v>
      </c>
      <c r="C10967" s="29" t="s">
        <v>24088</v>
      </c>
      <c r="D10967" s="30" t="s">
        <v>40152</v>
      </c>
      <c r="E10967" s="29" t="s">
        <v>24098</v>
      </c>
      <c r="F10967" s="30" t="s">
        <v>40157</v>
      </c>
    </row>
    <row r="10968" spans="1:6" ht="28.8" hidden="1" x14ac:dyDescent="0.3">
      <c r="A10968" s="29">
        <v>20</v>
      </c>
      <c r="B10968" s="30" t="s">
        <v>37505</v>
      </c>
      <c r="C10968" s="29" t="s">
        <v>24088</v>
      </c>
      <c r="D10968" s="30" t="s">
        <v>40152</v>
      </c>
      <c r="E10968" s="29" t="s">
        <v>24100</v>
      </c>
      <c r="F10968" s="30" t="s">
        <v>40158</v>
      </c>
    </row>
    <row r="10969" spans="1:6" ht="28.8" hidden="1" x14ac:dyDescent="0.3">
      <c r="A10969" s="29">
        <v>20</v>
      </c>
      <c r="B10969" s="30" t="s">
        <v>37505</v>
      </c>
      <c r="C10969" s="29" t="s">
        <v>24088</v>
      </c>
      <c r="D10969" s="30" t="s">
        <v>40152</v>
      </c>
      <c r="E10969" s="29" t="s">
        <v>24102</v>
      </c>
      <c r="F10969" s="30" t="s">
        <v>40159</v>
      </c>
    </row>
    <row r="10970" spans="1:6" ht="28.8" hidden="1" x14ac:dyDescent="0.3">
      <c r="A10970" s="29">
        <v>20</v>
      </c>
      <c r="B10970" s="30" t="s">
        <v>37505</v>
      </c>
      <c r="C10970" s="29" t="s">
        <v>24088</v>
      </c>
      <c r="D10970" s="30" t="s">
        <v>40152</v>
      </c>
      <c r="E10970" s="29" t="s">
        <v>24104</v>
      </c>
      <c r="F10970" s="30" t="s">
        <v>40160</v>
      </c>
    </row>
    <row r="10971" spans="1:6" ht="28.8" hidden="1" x14ac:dyDescent="0.3">
      <c r="A10971" s="29">
        <v>20</v>
      </c>
      <c r="B10971" s="30" t="s">
        <v>37505</v>
      </c>
      <c r="C10971" s="29" t="s">
        <v>24088</v>
      </c>
      <c r="D10971" s="30" t="s">
        <v>40152</v>
      </c>
      <c r="E10971" s="29" t="s">
        <v>24106</v>
      </c>
      <c r="F10971" s="30" t="s">
        <v>40161</v>
      </c>
    </row>
    <row r="10972" spans="1:6" ht="28.8" hidden="1" x14ac:dyDescent="0.3">
      <c r="A10972" s="29">
        <v>20</v>
      </c>
      <c r="B10972" s="30" t="s">
        <v>37505</v>
      </c>
      <c r="C10972" s="29" t="s">
        <v>24088</v>
      </c>
      <c r="D10972" s="30" t="s">
        <v>40152</v>
      </c>
      <c r="E10972" s="29" t="s">
        <v>24108</v>
      </c>
      <c r="F10972" s="30" t="s">
        <v>40162</v>
      </c>
    </row>
    <row r="10973" spans="1:6" ht="28.8" hidden="1" x14ac:dyDescent="0.3">
      <c r="A10973" s="29">
        <v>20</v>
      </c>
      <c r="B10973" s="30" t="s">
        <v>37505</v>
      </c>
      <c r="C10973" s="29" t="s">
        <v>24110</v>
      </c>
      <c r="D10973" s="30" t="s">
        <v>40163</v>
      </c>
      <c r="E10973" s="29" t="s">
        <v>24112</v>
      </c>
      <c r="F10973" s="30" t="s">
        <v>40164</v>
      </c>
    </row>
    <row r="10974" spans="1:6" ht="43.2" hidden="1" x14ac:dyDescent="0.3">
      <c r="A10974" s="29">
        <v>20</v>
      </c>
      <c r="B10974" s="30" t="s">
        <v>37505</v>
      </c>
      <c r="C10974" s="29" t="s">
        <v>24110</v>
      </c>
      <c r="D10974" s="30" t="s">
        <v>40163</v>
      </c>
      <c r="E10974" s="29" t="s">
        <v>24114</v>
      </c>
      <c r="F10974" s="30" t="s">
        <v>40165</v>
      </c>
    </row>
    <row r="10975" spans="1:6" ht="43.2" hidden="1" x14ac:dyDescent="0.3">
      <c r="A10975" s="29">
        <v>20</v>
      </c>
      <c r="B10975" s="30" t="s">
        <v>37505</v>
      </c>
      <c r="C10975" s="29" t="s">
        <v>24110</v>
      </c>
      <c r="D10975" s="30" t="s">
        <v>40163</v>
      </c>
      <c r="E10975" s="29" t="s">
        <v>24116</v>
      </c>
      <c r="F10975" s="30" t="s">
        <v>40166</v>
      </c>
    </row>
    <row r="10976" spans="1:6" ht="43.2" hidden="1" x14ac:dyDescent="0.3">
      <c r="A10976" s="29">
        <v>20</v>
      </c>
      <c r="B10976" s="30" t="s">
        <v>37505</v>
      </c>
      <c r="C10976" s="29" t="s">
        <v>24110</v>
      </c>
      <c r="D10976" s="30" t="s">
        <v>40163</v>
      </c>
      <c r="E10976" s="29" t="s">
        <v>24118</v>
      </c>
      <c r="F10976" s="30" t="s">
        <v>40167</v>
      </c>
    </row>
    <row r="10977" spans="1:6" ht="28.8" hidden="1" x14ac:dyDescent="0.3">
      <c r="A10977" s="29">
        <v>20</v>
      </c>
      <c r="B10977" s="30" t="s">
        <v>37505</v>
      </c>
      <c r="C10977" s="29" t="s">
        <v>24110</v>
      </c>
      <c r="D10977" s="30" t="s">
        <v>40163</v>
      </c>
      <c r="E10977" s="29" t="s">
        <v>24120</v>
      </c>
      <c r="F10977" s="30" t="s">
        <v>40168</v>
      </c>
    </row>
    <row r="10978" spans="1:6" ht="43.2" hidden="1" x14ac:dyDescent="0.3">
      <c r="A10978" s="29">
        <v>20</v>
      </c>
      <c r="B10978" s="30" t="s">
        <v>37505</v>
      </c>
      <c r="C10978" s="29" t="s">
        <v>24110</v>
      </c>
      <c r="D10978" s="30" t="s">
        <v>40163</v>
      </c>
      <c r="E10978" s="29" t="s">
        <v>24122</v>
      </c>
      <c r="F10978" s="30" t="s">
        <v>40169</v>
      </c>
    </row>
    <row r="10979" spans="1:6" ht="43.2" hidden="1" x14ac:dyDescent="0.3">
      <c r="A10979" s="29">
        <v>20</v>
      </c>
      <c r="B10979" s="30" t="s">
        <v>37505</v>
      </c>
      <c r="C10979" s="29" t="s">
        <v>24110</v>
      </c>
      <c r="D10979" s="30" t="s">
        <v>40163</v>
      </c>
      <c r="E10979" s="29" t="s">
        <v>24124</v>
      </c>
      <c r="F10979" s="30" t="s">
        <v>40170</v>
      </c>
    </row>
    <row r="10980" spans="1:6" ht="28.8" hidden="1" x14ac:dyDescent="0.3">
      <c r="A10980" s="29">
        <v>20</v>
      </c>
      <c r="B10980" s="30" t="s">
        <v>37505</v>
      </c>
      <c r="C10980" s="29" t="s">
        <v>24110</v>
      </c>
      <c r="D10980" s="30" t="s">
        <v>40163</v>
      </c>
      <c r="E10980" s="29" t="s">
        <v>24126</v>
      </c>
      <c r="F10980" s="30" t="s">
        <v>40171</v>
      </c>
    </row>
    <row r="10981" spans="1:6" ht="43.2" hidden="1" x14ac:dyDescent="0.3">
      <c r="A10981" s="29">
        <v>20</v>
      </c>
      <c r="B10981" s="30" t="s">
        <v>37505</v>
      </c>
      <c r="C10981" s="29" t="s">
        <v>24110</v>
      </c>
      <c r="D10981" s="30" t="s">
        <v>40163</v>
      </c>
      <c r="E10981" s="29" t="s">
        <v>24128</v>
      </c>
      <c r="F10981" s="30" t="s">
        <v>40172</v>
      </c>
    </row>
    <row r="10982" spans="1:6" ht="43.2" hidden="1" x14ac:dyDescent="0.3">
      <c r="A10982" s="29">
        <v>20</v>
      </c>
      <c r="B10982" s="30" t="s">
        <v>37505</v>
      </c>
      <c r="C10982" s="29" t="s">
        <v>24110</v>
      </c>
      <c r="D10982" s="30" t="s">
        <v>40163</v>
      </c>
      <c r="E10982" s="29" t="s">
        <v>24130</v>
      </c>
      <c r="F10982" s="30" t="s">
        <v>40173</v>
      </c>
    </row>
    <row r="10983" spans="1:6" ht="28.8" hidden="1" x14ac:dyDescent="0.3">
      <c r="A10983" s="29">
        <v>20</v>
      </c>
      <c r="B10983" s="30" t="s">
        <v>37505</v>
      </c>
      <c r="C10983" s="29" t="s">
        <v>24132</v>
      </c>
      <c r="D10983" s="30" t="s">
        <v>40174</v>
      </c>
      <c r="E10983" s="29" t="s">
        <v>24134</v>
      </c>
      <c r="F10983" s="30" t="s">
        <v>40175</v>
      </c>
    </row>
    <row r="10984" spans="1:6" ht="28.8" hidden="1" x14ac:dyDescent="0.3">
      <c r="A10984" s="29">
        <v>20</v>
      </c>
      <c r="B10984" s="30" t="s">
        <v>37505</v>
      </c>
      <c r="C10984" s="29" t="s">
        <v>24132</v>
      </c>
      <c r="D10984" s="30" t="s">
        <v>40174</v>
      </c>
      <c r="E10984" s="29" t="s">
        <v>24136</v>
      </c>
      <c r="F10984" s="30" t="s">
        <v>40176</v>
      </c>
    </row>
    <row r="10985" spans="1:6" ht="43.2" hidden="1" x14ac:dyDescent="0.3">
      <c r="A10985" s="29">
        <v>20</v>
      </c>
      <c r="B10985" s="30" t="s">
        <v>37505</v>
      </c>
      <c r="C10985" s="29" t="s">
        <v>24132</v>
      </c>
      <c r="D10985" s="30" t="s">
        <v>40174</v>
      </c>
      <c r="E10985" s="29" t="s">
        <v>24138</v>
      </c>
      <c r="F10985" s="30" t="s">
        <v>40177</v>
      </c>
    </row>
    <row r="10986" spans="1:6" ht="28.8" hidden="1" x14ac:dyDescent="0.3">
      <c r="A10986" s="29">
        <v>20</v>
      </c>
      <c r="B10986" s="30" t="s">
        <v>37505</v>
      </c>
      <c r="C10986" s="29" t="s">
        <v>24132</v>
      </c>
      <c r="D10986" s="30" t="s">
        <v>40174</v>
      </c>
      <c r="E10986" s="29" t="s">
        <v>24140</v>
      </c>
      <c r="F10986" s="30" t="s">
        <v>40178</v>
      </c>
    </row>
    <row r="10987" spans="1:6" ht="28.8" hidden="1" x14ac:dyDescent="0.3">
      <c r="A10987" s="29">
        <v>20</v>
      </c>
      <c r="B10987" s="30" t="s">
        <v>37505</v>
      </c>
      <c r="C10987" s="29" t="s">
        <v>24132</v>
      </c>
      <c r="D10987" s="30" t="s">
        <v>40174</v>
      </c>
      <c r="E10987" s="29" t="s">
        <v>24142</v>
      </c>
      <c r="F10987" s="30" t="s">
        <v>40179</v>
      </c>
    </row>
    <row r="10988" spans="1:6" ht="28.8" hidden="1" x14ac:dyDescent="0.3">
      <c r="A10988" s="29">
        <v>20</v>
      </c>
      <c r="B10988" s="30" t="s">
        <v>37505</v>
      </c>
      <c r="C10988" s="29" t="s">
        <v>24132</v>
      </c>
      <c r="D10988" s="30" t="s">
        <v>40174</v>
      </c>
      <c r="E10988" s="29" t="s">
        <v>24144</v>
      </c>
      <c r="F10988" s="30" t="s">
        <v>40180</v>
      </c>
    </row>
    <row r="10989" spans="1:6" ht="28.8" hidden="1" x14ac:dyDescent="0.3">
      <c r="A10989" s="29">
        <v>20</v>
      </c>
      <c r="B10989" s="30" t="s">
        <v>37505</v>
      </c>
      <c r="C10989" s="29" t="s">
        <v>24132</v>
      </c>
      <c r="D10989" s="30" t="s">
        <v>40174</v>
      </c>
      <c r="E10989" s="29" t="s">
        <v>24146</v>
      </c>
      <c r="F10989" s="30" t="s">
        <v>40181</v>
      </c>
    </row>
    <row r="10990" spans="1:6" ht="28.8" hidden="1" x14ac:dyDescent="0.3">
      <c r="A10990" s="29">
        <v>20</v>
      </c>
      <c r="B10990" s="30" t="s">
        <v>37505</v>
      </c>
      <c r="C10990" s="29" t="s">
        <v>24132</v>
      </c>
      <c r="D10990" s="30" t="s">
        <v>40174</v>
      </c>
      <c r="E10990" s="29" t="s">
        <v>24148</v>
      </c>
      <c r="F10990" s="30" t="s">
        <v>40182</v>
      </c>
    </row>
    <row r="10991" spans="1:6" ht="28.8" hidden="1" x14ac:dyDescent="0.3">
      <c r="A10991" s="29">
        <v>20</v>
      </c>
      <c r="B10991" s="30" t="s">
        <v>37505</v>
      </c>
      <c r="C10991" s="29" t="s">
        <v>24132</v>
      </c>
      <c r="D10991" s="30" t="s">
        <v>40174</v>
      </c>
      <c r="E10991" s="29" t="s">
        <v>24150</v>
      </c>
      <c r="F10991" s="30" t="s">
        <v>40183</v>
      </c>
    </row>
    <row r="10992" spans="1:6" ht="28.8" hidden="1" x14ac:dyDescent="0.3">
      <c r="A10992" s="29">
        <v>20</v>
      </c>
      <c r="B10992" s="30" t="s">
        <v>37505</v>
      </c>
      <c r="C10992" s="29" t="s">
        <v>24132</v>
      </c>
      <c r="D10992" s="30" t="s">
        <v>40174</v>
      </c>
      <c r="E10992" s="29" t="s">
        <v>24152</v>
      </c>
      <c r="F10992" s="30" t="s">
        <v>40184</v>
      </c>
    </row>
    <row r="10993" spans="1:6" ht="28.8" hidden="1" x14ac:dyDescent="0.3">
      <c r="A10993" s="29">
        <v>20</v>
      </c>
      <c r="B10993" s="30" t="s">
        <v>37505</v>
      </c>
      <c r="C10993" s="29" t="s">
        <v>24154</v>
      </c>
      <c r="D10993" s="30" t="s">
        <v>40185</v>
      </c>
      <c r="E10993" s="29" t="s">
        <v>24156</v>
      </c>
      <c r="F10993" s="30" t="s">
        <v>40186</v>
      </c>
    </row>
    <row r="10994" spans="1:6" ht="28.8" hidden="1" x14ac:dyDescent="0.3">
      <c r="A10994" s="29">
        <v>20</v>
      </c>
      <c r="B10994" s="30" t="s">
        <v>37505</v>
      </c>
      <c r="C10994" s="29" t="s">
        <v>24154</v>
      </c>
      <c r="D10994" s="30" t="s">
        <v>40185</v>
      </c>
      <c r="E10994" s="29" t="s">
        <v>24158</v>
      </c>
      <c r="F10994" s="30" t="s">
        <v>40187</v>
      </c>
    </row>
    <row r="10995" spans="1:6" ht="43.2" hidden="1" x14ac:dyDescent="0.3">
      <c r="A10995" s="29">
        <v>20</v>
      </c>
      <c r="B10995" s="30" t="s">
        <v>37505</v>
      </c>
      <c r="C10995" s="29" t="s">
        <v>24154</v>
      </c>
      <c r="D10995" s="30" t="s">
        <v>40185</v>
      </c>
      <c r="E10995" s="29" t="s">
        <v>24160</v>
      </c>
      <c r="F10995" s="30" t="s">
        <v>40188</v>
      </c>
    </row>
    <row r="10996" spans="1:6" ht="28.8" hidden="1" x14ac:dyDescent="0.3">
      <c r="A10996" s="29">
        <v>20</v>
      </c>
      <c r="B10996" s="30" t="s">
        <v>37505</v>
      </c>
      <c r="C10996" s="29" t="s">
        <v>24154</v>
      </c>
      <c r="D10996" s="30" t="s">
        <v>40185</v>
      </c>
      <c r="E10996" s="29" t="s">
        <v>24162</v>
      </c>
      <c r="F10996" s="30" t="s">
        <v>40189</v>
      </c>
    </row>
    <row r="10997" spans="1:6" ht="28.8" hidden="1" x14ac:dyDescent="0.3">
      <c r="A10997" s="29">
        <v>20</v>
      </c>
      <c r="B10997" s="30" t="s">
        <v>37505</v>
      </c>
      <c r="C10997" s="29" t="s">
        <v>24154</v>
      </c>
      <c r="D10997" s="30" t="s">
        <v>40185</v>
      </c>
      <c r="E10997" s="29" t="s">
        <v>24164</v>
      </c>
      <c r="F10997" s="30" t="s">
        <v>40190</v>
      </c>
    </row>
    <row r="10998" spans="1:6" ht="28.8" hidden="1" x14ac:dyDescent="0.3">
      <c r="A10998" s="29">
        <v>20</v>
      </c>
      <c r="B10998" s="30" t="s">
        <v>37505</v>
      </c>
      <c r="C10998" s="29" t="s">
        <v>24154</v>
      </c>
      <c r="D10998" s="30" t="s">
        <v>40185</v>
      </c>
      <c r="E10998" s="29" t="s">
        <v>24166</v>
      </c>
      <c r="F10998" s="30" t="s">
        <v>40191</v>
      </c>
    </row>
    <row r="10999" spans="1:6" ht="28.8" hidden="1" x14ac:dyDescent="0.3">
      <c r="A10999" s="29">
        <v>20</v>
      </c>
      <c r="B10999" s="30" t="s">
        <v>37505</v>
      </c>
      <c r="C10999" s="29" t="s">
        <v>24154</v>
      </c>
      <c r="D10999" s="30" t="s">
        <v>40185</v>
      </c>
      <c r="E10999" s="29" t="s">
        <v>24168</v>
      </c>
      <c r="F10999" s="30" t="s">
        <v>40192</v>
      </c>
    </row>
    <row r="11000" spans="1:6" ht="28.8" hidden="1" x14ac:dyDescent="0.3">
      <c r="A11000" s="29">
        <v>20</v>
      </c>
      <c r="B11000" s="30" t="s">
        <v>37505</v>
      </c>
      <c r="C11000" s="29" t="s">
        <v>24154</v>
      </c>
      <c r="D11000" s="30" t="s">
        <v>40185</v>
      </c>
      <c r="E11000" s="29" t="s">
        <v>24170</v>
      </c>
      <c r="F11000" s="30" t="s">
        <v>40193</v>
      </c>
    </row>
    <row r="11001" spans="1:6" ht="28.8" hidden="1" x14ac:dyDescent="0.3">
      <c r="A11001" s="29">
        <v>20</v>
      </c>
      <c r="B11001" s="30" t="s">
        <v>37505</v>
      </c>
      <c r="C11001" s="29" t="s">
        <v>24154</v>
      </c>
      <c r="D11001" s="30" t="s">
        <v>40185</v>
      </c>
      <c r="E11001" s="29" t="s">
        <v>24172</v>
      </c>
      <c r="F11001" s="30" t="s">
        <v>40194</v>
      </c>
    </row>
    <row r="11002" spans="1:6" ht="28.8" hidden="1" x14ac:dyDescent="0.3">
      <c r="A11002" s="29">
        <v>20</v>
      </c>
      <c r="B11002" s="30" t="s">
        <v>37505</v>
      </c>
      <c r="C11002" s="29" t="s">
        <v>24154</v>
      </c>
      <c r="D11002" s="30" t="s">
        <v>40185</v>
      </c>
      <c r="E11002" s="29" t="s">
        <v>24174</v>
      </c>
      <c r="F11002" s="30" t="s">
        <v>40195</v>
      </c>
    </row>
    <row r="11003" spans="1:6" ht="28.8" hidden="1" x14ac:dyDescent="0.3">
      <c r="A11003" s="29">
        <v>20</v>
      </c>
      <c r="B11003" s="30" t="s">
        <v>37505</v>
      </c>
      <c r="C11003" s="29" t="s">
        <v>24176</v>
      </c>
      <c r="D11003" s="30" t="s">
        <v>40196</v>
      </c>
      <c r="E11003" s="29" t="s">
        <v>24178</v>
      </c>
      <c r="F11003" s="30" t="s">
        <v>40197</v>
      </c>
    </row>
    <row r="11004" spans="1:6" ht="28.8" hidden="1" x14ac:dyDescent="0.3">
      <c r="A11004" s="29">
        <v>20</v>
      </c>
      <c r="B11004" s="30" t="s">
        <v>37505</v>
      </c>
      <c r="C11004" s="29" t="s">
        <v>24176</v>
      </c>
      <c r="D11004" s="30" t="s">
        <v>40196</v>
      </c>
      <c r="E11004" s="29" t="s">
        <v>24180</v>
      </c>
      <c r="F11004" s="30" t="s">
        <v>40198</v>
      </c>
    </row>
    <row r="11005" spans="1:6" ht="43.2" hidden="1" x14ac:dyDescent="0.3">
      <c r="A11005" s="29">
        <v>20</v>
      </c>
      <c r="B11005" s="30" t="s">
        <v>37505</v>
      </c>
      <c r="C11005" s="29" t="s">
        <v>24176</v>
      </c>
      <c r="D11005" s="30" t="s">
        <v>40196</v>
      </c>
      <c r="E11005" s="29" t="s">
        <v>24182</v>
      </c>
      <c r="F11005" s="30" t="s">
        <v>40199</v>
      </c>
    </row>
    <row r="11006" spans="1:6" ht="28.8" hidden="1" x14ac:dyDescent="0.3">
      <c r="A11006" s="29">
        <v>20</v>
      </c>
      <c r="B11006" s="30" t="s">
        <v>37505</v>
      </c>
      <c r="C11006" s="29" t="s">
        <v>24176</v>
      </c>
      <c r="D11006" s="30" t="s">
        <v>40196</v>
      </c>
      <c r="E11006" s="29" t="s">
        <v>24184</v>
      </c>
      <c r="F11006" s="30" t="s">
        <v>40200</v>
      </c>
    </row>
    <row r="11007" spans="1:6" ht="28.8" hidden="1" x14ac:dyDescent="0.3">
      <c r="A11007" s="29">
        <v>20</v>
      </c>
      <c r="B11007" s="30" t="s">
        <v>37505</v>
      </c>
      <c r="C11007" s="29" t="s">
        <v>24176</v>
      </c>
      <c r="D11007" s="30" t="s">
        <v>40196</v>
      </c>
      <c r="E11007" s="29" t="s">
        <v>24186</v>
      </c>
      <c r="F11007" s="30" t="s">
        <v>40201</v>
      </c>
    </row>
    <row r="11008" spans="1:6" ht="28.8" hidden="1" x14ac:dyDescent="0.3">
      <c r="A11008" s="29">
        <v>20</v>
      </c>
      <c r="B11008" s="30" t="s">
        <v>37505</v>
      </c>
      <c r="C11008" s="29" t="s">
        <v>24176</v>
      </c>
      <c r="D11008" s="30" t="s">
        <v>40196</v>
      </c>
      <c r="E11008" s="29" t="s">
        <v>24188</v>
      </c>
      <c r="F11008" s="30" t="s">
        <v>40202</v>
      </c>
    </row>
    <row r="11009" spans="1:6" ht="28.8" hidden="1" x14ac:dyDescent="0.3">
      <c r="A11009" s="29">
        <v>20</v>
      </c>
      <c r="B11009" s="30" t="s">
        <v>37505</v>
      </c>
      <c r="C11009" s="29" t="s">
        <v>24176</v>
      </c>
      <c r="D11009" s="30" t="s">
        <v>40196</v>
      </c>
      <c r="E11009" s="29" t="s">
        <v>24190</v>
      </c>
      <c r="F11009" s="30" t="s">
        <v>40203</v>
      </c>
    </row>
    <row r="11010" spans="1:6" ht="28.8" hidden="1" x14ac:dyDescent="0.3">
      <c r="A11010" s="29">
        <v>20</v>
      </c>
      <c r="B11010" s="30" t="s">
        <v>37505</v>
      </c>
      <c r="C11010" s="29" t="s">
        <v>24176</v>
      </c>
      <c r="D11010" s="30" t="s">
        <v>40196</v>
      </c>
      <c r="E11010" s="29" t="s">
        <v>24192</v>
      </c>
      <c r="F11010" s="30" t="s">
        <v>40204</v>
      </c>
    </row>
    <row r="11011" spans="1:6" ht="28.8" hidden="1" x14ac:dyDescent="0.3">
      <c r="A11011" s="29">
        <v>20</v>
      </c>
      <c r="B11011" s="30" t="s">
        <v>37505</v>
      </c>
      <c r="C11011" s="29" t="s">
        <v>24176</v>
      </c>
      <c r="D11011" s="30" t="s">
        <v>40196</v>
      </c>
      <c r="E11011" s="29" t="s">
        <v>24194</v>
      </c>
      <c r="F11011" s="30" t="s">
        <v>40205</v>
      </c>
    </row>
    <row r="11012" spans="1:6" ht="28.8" hidden="1" x14ac:dyDescent="0.3">
      <c r="A11012" s="29">
        <v>20</v>
      </c>
      <c r="B11012" s="30" t="s">
        <v>37505</v>
      </c>
      <c r="C11012" s="29" t="s">
        <v>24176</v>
      </c>
      <c r="D11012" s="30" t="s">
        <v>40196</v>
      </c>
      <c r="E11012" s="29" t="s">
        <v>24196</v>
      </c>
      <c r="F11012" s="30" t="s">
        <v>40206</v>
      </c>
    </row>
    <row r="11013" spans="1:6" ht="43.2" hidden="1" x14ac:dyDescent="0.3">
      <c r="A11013" s="29">
        <v>20</v>
      </c>
      <c r="B11013" s="30" t="s">
        <v>37505</v>
      </c>
      <c r="C11013" s="29" t="s">
        <v>24198</v>
      </c>
      <c r="D11013" s="30" t="s">
        <v>40207</v>
      </c>
      <c r="E11013" s="29" t="s">
        <v>24200</v>
      </c>
      <c r="F11013" s="30" t="s">
        <v>40208</v>
      </c>
    </row>
    <row r="11014" spans="1:6" ht="43.2" hidden="1" x14ac:dyDescent="0.3">
      <c r="A11014" s="29">
        <v>20</v>
      </c>
      <c r="B11014" s="30" t="s">
        <v>37505</v>
      </c>
      <c r="C11014" s="29" t="s">
        <v>24198</v>
      </c>
      <c r="D11014" s="30" t="s">
        <v>40207</v>
      </c>
      <c r="E11014" s="29" t="s">
        <v>24202</v>
      </c>
      <c r="F11014" s="30" t="s">
        <v>40209</v>
      </c>
    </row>
    <row r="11015" spans="1:6" ht="43.2" hidden="1" x14ac:dyDescent="0.3">
      <c r="A11015" s="29">
        <v>20</v>
      </c>
      <c r="B11015" s="30" t="s">
        <v>37505</v>
      </c>
      <c r="C11015" s="29" t="s">
        <v>24198</v>
      </c>
      <c r="D11015" s="30" t="s">
        <v>40207</v>
      </c>
      <c r="E11015" s="29" t="s">
        <v>24204</v>
      </c>
      <c r="F11015" s="30" t="s">
        <v>40210</v>
      </c>
    </row>
    <row r="11016" spans="1:6" ht="43.2" hidden="1" x14ac:dyDescent="0.3">
      <c r="A11016" s="29">
        <v>20</v>
      </c>
      <c r="B11016" s="30" t="s">
        <v>37505</v>
      </c>
      <c r="C11016" s="29" t="s">
        <v>24198</v>
      </c>
      <c r="D11016" s="30" t="s">
        <v>40207</v>
      </c>
      <c r="E11016" s="29" t="s">
        <v>24206</v>
      </c>
      <c r="F11016" s="30" t="s">
        <v>40211</v>
      </c>
    </row>
    <row r="11017" spans="1:6" ht="43.2" hidden="1" x14ac:dyDescent="0.3">
      <c r="A11017" s="29">
        <v>20</v>
      </c>
      <c r="B11017" s="30" t="s">
        <v>37505</v>
      </c>
      <c r="C11017" s="29" t="s">
        <v>24198</v>
      </c>
      <c r="D11017" s="30" t="s">
        <v>40207</v>
      </c>
      <c r="E11017" s="29" t="s">
        <v>24208</v>
      </c>
      <c r="F11017" s="30" t="s">
        <v>40212</v>
      </c>
    </row>
    <row r="11018" spans="1:6" ht="43.2" hidden="1" x14ac:dyDescent="0.3">
      <c r="A11018" s="29">
        <v>20</v>
      </c>
      <c r="B11018" s="30" t="s">
        <v>37505</v>
      </c>
      <c r="C11018" s="29" t="s">
        <v>24198</v>
      </c>
      <c r="D11018" s="30" t="s">
        <v>40207</v>
      </c>
      <c r="E11018" s="29" t="s">
        <v>24210</v>
      </c>
      <c r="F11018" s="30" t="s">
        <v>40213</v>
      </c>
    </row>
    <row r="11019" spans="1:6" ht="43.2" hidden="1" x14ac:dyDescent="0.3">
      <c r="A11019" s="29">
        <v>20</v>
      </c>
      <c r="B11019" s="30" t="s">
        <v>37505</v>
      </c>
      <c r="C11019" s="29" t="s">
        <v>24198</v>
      </c>
      <c r="D11019" s="30" t="s">
        <v>40207</v>
      </c>
      <c r="E11019" s="29" t="s">
        <v>24212</v>
      </c>
      <c r="F11019" s="30" t="s">
        <v>40214</v>
      </c>
    </row>
    <row r="11020" spans="1:6" ht="43.2" hidden="1" x14ac:dyDescent="0.3">
      <c r="A11020" s="29">
        <v>20</v>
      </c>
      <c r="B11020" s="30" t="s">
        <v>37505</v>
      </c>
      <c r="C11020" s="29" t="s">
        <v>24198</v>
      </c>
      <c r="D11020" s="30" t="s">
        <v>40207</v>
      </c>
      <c r="E11020" s="29" t="s">
        <v>24214</v>
      </c>
      <c r="F11020" s="30" t="s">
        <v>40215</v>
      </c>
    </row>
    <row r="11021" spans="1:6" ht="43.2" hidden="1" x14ac:dyDescent="0.3">
      <c r="A11021" s="29">
        <v>20</v>
      </c>
      <c r="B11021" s="30" t="s">
        <v>37505</v>
      </c>
      <c r="C11021" s="29" t="s">
        <v>24198</v>
      </c>
      <c r="D11021" s="30" t="s">
        <v>40207</v>
      </c>
      <c r="E11021" s="29" t="s">
        <v>24216</v>
      </c>
      <c r="F11021" s="30" t="s">
        <v>40216</v>
      </c>
    </row>
    <row r="11022" spans="1:6" ht="43.2" hidden="1" x14ac:dyDescent="0.3">
      <c r="A11022" s="29">
        <v>20</v>
      </c>
      <c r="B11022" s="30" t="s">
        <v>37505</v>
      </c>
      <c r="C11022" s="29" t="s">
        <v>24198</v>
      </c>
      <c r="D11022" s="30" t="s">
        <v>40207</v>
      </c>
      <c r="E11022" s="29" t="s">
        <v>24218</v>
      </c>
      <c r="F11022" s="30" t="s">
        <v>40217</v>
      </c>
    </row>
    <row r="11023" spans="1:6" ht="28.8" hidden="1" x14ac:dyDescent="0.3">
      <c r="A11023" s="29">
        <v>20</v>
      </c>
      <c r="B11023" s="30" t="s">
        <v>37505</v>
      </c>
      <c r="C11023" s="29" t="s">
        <v>24220</v>
      </c>
      <c r="D11023" s="30" t="s">
        <v>40218</v>
      </c>
      <c r="E11023" s="29" t="s">
        <v>24222</v>
      </c>
      <c r="F11023" s="30" t="s">
        <v>40219</v>
      </c>
    </row>
    <row r="11024" spans="1:6" ht="28.8" hidden="1" x14ac:dyDescent="0.3">
      <c r="A11024" s="29">
        <v>20</v>
      </c>
      <c r="B11024" s="30" t="s">
        <v>37505</v>
      </c>
      <c r="C11024" s="29" t="s">
        <v>24220</v>
      </c>
      <c r="D11024" s="30" t="s">
        <v>40218</v>
      </c>
      <c r="E11024" s="29" t="s">
        <v>24224</v>
      </c>
      <c r="F11024" s="30" t="s">
        <v>40220</v>
      </c>
    </row>
    <row r="11025" spans="1:6" ht="43.2" hidden="1" x14ac:dyDescent="0.3">
      <c r="A11025" s="29">
        <v>20</v>
      </c>
      <c r="B11025" s="30" t="s">
        <v>37505</v>
      </c>
      <c r="C11025" s="29" t="s">
        <v>24220</v>
      </c>
      <c r="D11025" s="30" t="s">
        <v>40218</v>
      </c>
      <c r="E11025" s="29" t="s">
        <v>24226</v>
      </c>
      <c r="F11025" s="30" t="s">
        <v>40221</v>
      </c>
    </row>
    <row r="11026" spans="1:6" ht="28.8" hidden="1" x14ac:dyDescent="0.3">
      <c r="A11026" s="29">
        <v>20</v>
      </c>
      <c r="B11026" s="30" t="s">
        <v>37505</v>
      </c>
      <c r="C11026" s="29" t="s">
        <v>24220</v>
      </c>
      <c r="D11026" s="30" t="s">
        <v>40218</v>
      </c>
      <c r="E11026" s="29" t="s">
        <v>24228</v>
      </c>
      <c r="F11026" s="30" t="s">
        <v>40222</v>
      </c>
    </row>
    <row r="11027" spans="1:6" ht="28.8" hidden="1" x14ac:dyDescent="0.3">
      <c r="A11027" s="29">
        <v>20</v>
      </c>
      <c r="B11027" s="30" t="s">
        <v>37505</v>
      </c>
      <c r="C11027" s="29" t="s">
        <v>24220</v>
      </c>
      <c r="D11027" s="30" t="s">
        <v>40218</v>
      </c>
      <c r="E11027" s="29" t="s">
        <v>24230</v>
      </c>
      <c r="F11027" s="30" t="s">
        <v>40223</v>
      </c>
    </row>
    <row r="11028" spans="1:6" ht="28.8" hidden="1" x14ac:dyDescent="0.3">
      <c r="A11028" s="29">
        <v>20</v>
      </c>
      <c r="B11028" s="30" t="s">
        <v>37505</v>
      </c>
      <c r="C11028" s="29" t="s">
        <v>24220</v>
      </c>
      <c r="D11028" s="30" t="s">
        <v>40218</v>
      </c>
      <c r="E11028" s="29" t="s">
        <v>24232</v>
      </c>
      <c r="F11028" s="30" t="s">
        <v>40224</v>
      </c>
    </row>
    <row r="11029" spans="1:6" ht="28.8" hidden="1" x14ac:dyDescent="0.3">
      <c r="A11029" s="29">
        <v>20</v>
      </c>
      <c r="B11029" s="30" t="s">
        <v>37505</v>
      </c>
      <c r="C11029" s="29" t="s">
        <v>24220</v>
      </c>
      <c r="D11029" s="30" t="s">
        <v>40218</v>
      </c>
      <c r="E11029" s="29" t="s">
        <v>24234</v>
      </c>
      <c r="F11029" s="30" t="s">
        <v>40225</v>
      </c>
    </row>
    <row r="11030" spans="1:6" ht="28.8" hidden="1" x14ac:dyDescent="0.3">
      <c r="A11030" s="29">
        <v>20</v>
      </c>
      <c r="B11030" s="30" t="s">
        <v>37505</v>
      </c>
      <c r="C11030" s="29" t="s">
        <v>24220</v>
      </c>
      <c r="D11030" s="30" t="s">
        <v>40218</v>
      </c>
      <c r="E11030" s="29" t="s">
        <v>24236</v>
      </c>
      <c r="F11030" s="30" t="s">
        <v>40226</v>
      </c>
    </row>
    <row r="11031" spans="1:6" ht="28.8" hidden="1" x14ac:dyDescent="0.3">
      <c r="A11031" s="29">
        <v>20</v>
      </c>
      <c r="B11031" s="30" t="s">
        <v>37505</v>
      </c>
      <c r="C11031" s="29" t="s">
        <v>24220</v>
      </c>
      <c r="D11031" s="30" t="s">
        <v>40218</v>
      </c>
      <c r="E11031" s="29" t="s">
        <v>24238</v>
      </c>
      <c r="F11031" s="30" t="s">
        <v>40227</v>
      </c>
    </row>
    <row r="11032" spans="1:6" ht="28.8" hidden="1" x14ac:dyDescent="0.3">
      <c r="A11032" s="29">
        <v>20</v>
      </c>
      <c r="B11032" s="30" t="s">
        <v>37505</v>
      </c>
      <c r="C11032" s="29" t="s">
        <v>24220</v>
      </c>
      <c r="D11032" s="30" t="s">
        <v>40218</v>
      </c>
      <c r="E11032" s="29" t="s">
        <v>24240</v>
      </c>
      <c r="F11032" s="30" t="s">
        <v>40228</v>
      </c>
    </row>
    <row r="11033" spans="1:6" ht="28.8" hidden="1" x14ac:dyDescent="0.3">
      <c r="A11033" s="29">
        <v>20</v>
      </c>
      <c r="B11033" s="30" t="s">
        <v>37505</v>
      </c>
      <c r="C11033" s="29" t="s">
        <v>24242</v>
      </c>
      <c r="D11033" s="30" t="s">
        <v>40229</v>
      </c>
      <c r="E11033" s="29" t="s">
        <v>24244</v>
      </c>
      <c r="F11033" s="30" t="s">
        <v>40230</v>
      </c>
    </row>
    <row r="11034" spans="1:6" ht="28.8" hidden="1" x14ac:dyDescent="0.3">
      <c r="A11034" s="29">
        <v>20</v>
      </c>
      <c r="B11034" s="30" t="s">
        <v>37505</v>
      </c>
      <c r="C11034" s="29" t="s">
        <v>24242</v>
      </c>
      <c r="D11034" s="30" t="s">
        <v>40229</v>
      </c>
      <c r="E11034" s="29" t="s">
        <v>24246</v>
      </c>
      <c r="F11034" s="30" t="s">
        <v>40231</v>
      </c>
    </row>
    <row r="11035" spans="1:6" ht="43.2" hidden="1" x14ac:dyDescent="0.3">
      <c r="A11035" s="29">
        <v>20</v>
      </c>
      <c r="B11035" s="30" t="s">
        <v>37505</v>
      </c>
      <c r="C11035" s="29" t="s">
        <v>24242</v>
      </c>
      <c r="D11035" s="30" t="s">
        <v>40229</v>
      </c>
      <c r="E11035" s="29" t="s">
        <v>24248</v>
      </c>
      <c r="F11035" s="30" t="s">
        <v>40232</v>
      </c>
    </row>
    <row r="11036" spans="1:6" ht="28.8" hidden="1" x14ac:dyDescent="0.3">
      <c r="A11036" s="29">
        <v>20</v>
      </c>
      <c r="B11036" s="30" t="s">
        <v>37505</v>
      </c>
      <c r="C11036" s="29" t="s">
        <v>24242</v>
      </c>
      <c r="D11036" s="30" t="s">
        <v>40229</v>
      </c>
      <c r="E11036" s="29" t="s">
        <v>24250</v>
      </c>
      <c r="F11036" s="30" t="s">
        <v>40233</v>
      </c>
    </row>
    <row r="11037" spans="1:6" ht="28.8" hidden="1" x14ac:dyDescent="0.3">
      <c r="A11037" s="29">
        <v>20</v>
      </c>
      <c r="B11037" s="30" t="s">
        <v>37505</v>
      </c>
      <c r="C11037" s="29" t="s">
        <v>24242</v>
      </c>
      <c r="D11037" s="30" t="s">
        <v>40229</v>
      </c>
      <c r="E11037" s="29" t="s">
        <v>24252</v>
      </c>
      <c r="F11037" s="30" t="s">
        <v>40234</v>
      </c>
    </row>
    <row r="11038" spans="1:6" ht="28.8" hidden="1" x14ac:dyDescent="0.3">
      <c r="A11038" s="29">
        <v>20</v>
      </c>
      <c r="B11038" s="30" t="s">
        <v>37505</v>
      </c>
      <c r="C11038" s="29" t="s">
        <v>24242</v>
      </c>
      <c r="D11038" s="30" t="s">
        <v>40229</v>
      </c>
      <c r="E11038" s="29" t="s">
        <v>24254</v>
      </c>
      <c r="F11038" s="30" t="s">
        <v>40235</v>
      </c>
    </row>
    <row r="11039" spans="1:6" ht="28.8" hidden="1" x14ac:dyDescent="0.3">
      <c r="A11039" s="29">
        <v>20</v>
      </c>
      <c r="B11039" s="30" t="s">
        <v>37505</v>
      </c>
      <c r="C11039" s="29" t="s">
        <v>24242</v>
      </c>
      <c r="D11039" s="30" t="s">
        <v>40229</v>
      </c>
      <c r="E11039" s="29" t="s">
        <v>24256</v>
      </c>
      <c r="F11039" s="30" t="s">
        <v>40236</v>
      </c>
    </row>
    <row r="11040" spans="1:6" ht="28.8" hidden="1" x14ac:dyDescent="0.3">
      <c r="A11040" s="29">
        <v>20</v>
      </c>
      <c r="B11040" s="30" t="s">
        <v>37505</v>
      </c>
      <c r="C11040" s="29" t="s">
        <v>24242</v>
      </c>
      <c r="D11040" s="30" t="s">
        <v>40229</v>
      </c>
      <c r="E11040" s="29" t="s">
        <v>24258</v>
      </c>
      <c r="F11040" s="30" t="s">
        <v>40237</v>
      </c>
    </row>
    <row r="11041" spans="1:6" ht="28.8" hidden="1" x14ac:dyDescent="0.3">
      <c r="A11041" s="29">
        <v>20</v>
      </c>
      <c r="B11041" s="30" t="s">
        <v>37505</v>
      </c>
      <c r="C11041" s="29" t="s">
        <v>24242</v>
      </c>
      <c r="D11041" s="30" t="s">
        <v>40229</v>
      </c>
      <c r="E11041" s="29" t="s">
        <v>24260</v>
      </c>
      <c r="F11041" s="30" t="s">
        <v>40238</v>
      </c>
    </row>
    <row r="11042" spans="1:6" ht="28.8" hidden="1" x14ac:dyDescent="0.3">
      <c r="A11042" s="29">
        <v>20</v>
      </c>
      <c r="B11042" s="30" t="s">
        <v>37505</v>
      </c>
      <c r="C11042" s="29" t="s">
        <v>24242</v>
      </c>
      <c r="D11042" s="30" t="s">
        <v>40229</v>
      </c>
      <c r="E11042" s="29" t="s">
        <v>24262</v>
      </c>
      <c r="F11042" s="30" t="s">
        <v>40239</v>
      </c>
    </row>
    <row r="11043" spans="1:6" ht="28.8" hidden="1" x14ac:dyDescent="0.3">
      <c r="A11043" s="29">
        <v>20</v>
      </c>
      <c r="B11043" s="30" t="s">
        <v>37505</v>
      </c>
      <c r="C11043" s="29" t="s">
        <v>24264</v>
      </c>
      <c r="D11043" s="30" t="s">
        <v>40240</v>
      </c>
      <c r="E11043" s="29" t="s">
        <v>24266</v>
      </c>
      <c r="F11043" s="30" t="s">
        <v>40241</v>
      </c>
    </row>
    <row r="11044" spans="1:6" ht="28.8" hidden="1" x14ac:dyDescent="0.3">
      <c r="A11044" s="29">
        <v>20</v>
      </c>
      <c r="B11044" s="30" t="s">
        <v>37505</v>
      </c>
      <c r="C11044" s="29" t="s">
        <v>24264</v>
      </c>
      <c r="D11044" s="30" t="s">
        <v>40240</v>
      </c>
      <c r="E11044" s="29" t="s">
        <v>24268</v>
      </c>
      <c r="F11044" s="30" t="s">
        <v>40242</v>
      </c>
    </row>
    <row r="11045" spans="1:6" ht="43.2" hidden="1" x14ac:dyDescent="0.3">
      <c r="A11045" s="29">
        <v>20</v>
      </c>
      <c r="B11045" s="30" t="s">
        <v>37505</v>
      </c>
      <c r="C11045" s="29" t="s">
        <v>24264</v>
      </c>
      <c r="D11045" s="30" t="s">
        <v>40240</v>
      </c>
      <c r="E11045" s="29" t="s">
        <v>24270</v>
      </c>
      <c r="F11045" s="30" t="s">
        <v>40243</v>
      </c>
    </row>
    <row r="11046" spans="1:6" ht="28.8" hidden="1" x14ac:dyDescent="0.3">
      <c r="A11046" s="29">
        <v>20</v>
      </c>
      <c r="B11046" s="30" t="s">
        <v>37505</v>
      </c>
      <c r="C11046" s="29" t="s">
        <v>24264</v>
      </c>
      <c r="D11046" s="30" t="s">
        <v>40240</v>
      </c>
      <c r="E11046" s="29" t="s">
        <v>24272</v>
      </c>
      <c r="F11046" s="30" t="s">
        <v>40244</v>
      </c>
    </row>
    <row r="11047" spans="1:6" ht="28.8" hidden="1" x14ac:dyDescent="0.3">
      <c r="A11047" s="29">
        <v>20</v>
      </c>
      <c r="B11047" s="30" t="s">
        <v>37505</v>
      </c>
      <c r="C11047" s="29" t="s">
        <v>24264</v>
      </c>
      <c r="D11047" s="30" t="s">
        <v>40240</v>
      </c>
      <c r="E11047" s="29" t="s">
        <v>24274</v>
      </c>
      <c r="F11047" s="30" t="s">
        <v>40245</v>
      </c>
    </row>
    <row r="11048" spans="1:6" ht="28.8" hidden="1" x14ac:dyDescent="0.3">
      <c r="A11048" s="29">
        <v>20</v>
      </c>
      <c r="B11048" s="30" t="s">
        <v>37505</v>
      </c>
      <c r="C11048" s="29" t="s">
        <v>24264</v>
      </c>
      <c r="D11048" s="30" t="s">
        <v>40240</v>
      </c>
      <c r="E11048" s="29" t="s">
        <v>24276</v>
      </c>
      <c r="F11048" s="30" t="s">
        <v>40246</v>
      </c>
    </row>
    <row r="11049" spans="1:6" ht="28.8" hidden="1" x14ac:dyDescent="0.3">
      <c r="A11049" s="29">
        <v>20</v>
      </c>
      <c r="B11049" s="30" t="s">
        <v>37505</v>
      </c>
      <c r="C11049" s="29" t="s">
        <v>24264</v>
      </c>
      <c r="D11049" s="30" t="s">
        <v>40240</v>
      </c>
      <c r="E11049" s="29" t="s">
        <v>24278</v>
      </c>
      <c r="F11049" s="30" t="s">
        <v>40247</v>
      </c>
    </row>
    <row r="11050" spans="1:6" ht="28.8" hidden="1" x14ac:dyDescent="0.3">
      <c r="A11050" s="29">
        <v>20</v>
      </c>
      <c r="B11050" s="30" t="s">
        <v>37505</v>
      </c>
      <c r="C11050" s="29" t="s">
        <v>24264</v>
      </c>
      <c r="D11050" s="30" t="s">
        <v>40240</v>
      </c>
      <c r="E11050" s="29" t="s">
        <v>24280</v>
      </c>
      <c r="F11050" s="30" t="s">
        <v>40248</v>
      </c>
    </row>
    <row r="11051" spans="1:6" ht="28.8" hidden="1" x14ac:dyDescent="0.3">
      <c r="A11051" s="29">
        <v>20</v>
      </c>
      <c r="B11051" s="30" t="s">
        <v>37505</v>
      </c>
      <c r="C11051" s="29" t="s">
        <v>24264</v>
      </c>
      <c r="D11051" s="30" t="s">
        <v>40240</v>
      </c>
      <c r="E11051" s="29" t="s">
        <v>24282</v>
      </c>
      <c r="F11051" s="30" t="s">
        <v>40249</v>
      </c>
    </row>
    <row r="11052" spans="1:6" ht="28.8" hidden="1" x14ac:dyDescent="0.3">
      <c r="A11052" s="29">
        <v>20</v>
      </c>
      <c r="B11052" s="30" t="s">
        <v>37505</v>
      </c>
      <c r="C11052" s="29" t="s">
        <v>24264</v>
      </c>
      <c r="D11052" s="30" t="s">
        <v>40240</v>
      </c>
      <c r="E11052" s="29" t="s">
        <v>24284</v>
      </c>
      <c r="F11052" s="30" t="s">
        <v>40250</v>
      </c>
    </row>
    <row r="11053" spans="1:6" ht="28.8" hidden="1" x14ac:dyDescent="0.3">
      <c r="A11053" s="29">
        <v>20</v>
      </c>
      <c r="B11053" s="30" t="s">
        <v>37505</v>
      </c>
      <c r="C11053" s="29" t="s">
        <v>24286</v>
      </c>
      <c r="D11053" s="30" t="s">
        <v>40251</v>
      </c>
      <c r="E11053" s="29" t="s">
        <v>24288</v>
      </c>
      <c r="F11053" s="30" t="s">
        <v>40252</v>
      </c>
    </row>
    <row r="11054" spans="1:6" ht="28.8" hidden="1" x14ac:dyDescent="0.3">
      <c r="A11054" s="29">
        <v>20</v>
      </c>
      <c r="B11054" s="30" t="s">
        <v>37505</v>
      </c>
      <c r="C11054" s="29" t="s">
        <v>24286</v>
      </c>
      <c r="D11054" s="30" t="s">
        <v>40251</v>
      </c>
      <c r="E11054" s="29" t="s">
        <v>24290</v>
      </c>
      <c r="F11054" s="30" t="s">
        <v>40253</v>
      </c>
    </row>
    <row r="11055" spans="1:6" ht="43.2" hidden="1" x14ac:dyDescent="0.3">
      <c r="A11055" s="29">
        <v>20</v>
      </c>
      <c r="B11055" s="30" t="s">
        <v>37505</v>
      </c>
      <c r="C11055" s="29" t="s">
        <v>24286</v>
      </c>
      <c r="D11055" s="30" t="s">
        <v>40251</v>
      </c>
      <c r="E11055" s="29" t="s">
        <v>24292</v>
      </c>
      <c r="F11055" s="30" t="s">
        <v>40254</v>
      </c>
    </row>
    <row r="11056" spans="1:6" ht="28.8" hidden="1" x14ac:dyDescent="0.3">
      <c r="A11056" s="29">
        <v>20</v>
      </c>
      <c r="B11056" s="30" t="s">
        <v>37505</v>
      </c>
      <c r="C11056" s="29" t="s">
        <v>24286</v>
      </c>
      <c r="D11056" s="30" t="s">
        <v>40251</v>
      </c>
      <c r="E11056" s="29" t="s">
        <v>24294</v>
      </c>
      <c r="F11056" s="30" t="s">
        <v>40255</v>
      </c>
    </row>
    <row r="11057" spans="1:6" ht="28.8" hidden="1" x14ac:dyDescent="0.3">
      <c r="A11057" s="29">
        <v>20</v>
      </c>
      <c r="B11057" s="30" t="s">
        <v>37505</v>
      </c>
      <c r="C11057" s="29" t="s">
        <v>24286</v>
      </c>
      <c r="D11057" s="30" t="s">
        <v>40251</v>
      </c>
      <c r="E11057" s="29" t="s">
        <v>24296</v>
      </c>
      <c r="F11057" s="30" t="s">
        <v>40256</v>
      </c>
    </row>
    <row r="11058" spans="1:6" ht="28.8" hidden="1" x14ac:dyDescent="0.3">
      <c r="A11058" s="29">
        <v>20</v>
      </c>
      <c r="B11058" s="30" t="s">
        <v>37505</v>
      </c>
      <c r="C11058" s="29" t="s">
        <v>24286</v>
      </c>
      <c r="D11058" s="30" t="s">
        <v>40251</v>
      </c>
      <c r="E11058" s="29" t="s">
        <v>24298</v>
      </c>
      <c r="F11058" s="30" t="s">
        <v>40257</v>
      </c>
    </row>
    <row r="11059" spans="1:6" ht="28.8" hidden="1" x14ac:dyDescent="0.3">
      <c r="A11059" s="29">
        <v>20</v>
      </c>
      <c r="B11059" s="30" t="s">
        <v>37505</v>
      </c>
      <c r="C11059" s="29" t="s">
        <v>24286</v>
      </c>
      <c r="D11059" s="30" t="s">
        <v>40251</v>
      </c>
      <c r="E11059" s="29" t="s">
        <v>24300</v>
      </c>
      <c r="F11059" s="30" t="s">
        <v>40258</v>
      </c>
    </row>
    <row r="11060" spans="1:6" ht="28.8" hidden="1" x14ac:dyDescent="0.3">
      <c r="A11060" s="29">
        <v>20</v>
      </c>
      <c r="B11060" s="30" t="s">
        <v>37505</v>
      </c>
      <c r="C11060" s="29" t="s">
        <v>24286</v>
      </c>
      <c r="D11060" s="30" t="s">
        <v>40251</v>
      </c>
      <c r="E11060" s="29" t="s">
        <v>24302</v>
      </c>
      <c r="F11060" s="30" t="s">
        <v>40259</v>
      </c>
    </row>
    <row r="11061" spans="1:6" ht="28.8" hidden="1" x14ac:dyDescent="0.3">
      <c r="A11061" s="29">
        <v>20</v>
      </c>
      <c r="B11061" s="30" t="s">
        <v>37505</v>
      </c>
      <c r="C11061" s="29" t="s">
        <v>24286</v>
      </c>
      <c r="D11061" s="30" t="s">
        <v>40251</v>
      </c>
      <c r="E11061" s="29" t="s">
        <v>24304</v>
      </c>
      <c r="F11061" s="30" t="s">
        <v>40260</v>
      </c>
    </row>
    <row r="11062" spans="1:6" ht="28.8" hidden="1" x14ac:dyDescent="0.3">
      <c r="A11062" s="29">
        <v>20</v>
      </c>
      <c r="B11062" s="30" t="s">
        <v>37505</v>
      </c>
      <c r="C11062" s="29" t="s">
        <v>24286</v>
      </c>
      <c r="D11062" s="30" t="s">
        <v>40251</v>
      </c>
      <c r="E11062" s="29" t="s">
        <v>24306</v>
      </c>
      <c r="F11062" s="30" t="s">
        <v>40261</v>
      </c>
    </row>
    <row r="11063" spans="1:6" ht="28.8" hidden="1" x14ac:dyDescent="0.3">
      <c r="A11063" s="29">
        <v>20</v>
      </c>
      <c r="B11063" s="30" t="s">
        <v>37505</v>
      </c>
      <c r="C11063" s="29" t="s">
        <v>24308</v>
      </c>
      <c r="D11063" s="30" t="s">
        <v>40262</v>
      </c>
      <c r="E11063" s="29" t="s">
        <v>24310</v>
      </c>
      <c r="F11063" s="30" t="s">
        <v>40263</v>
      </c>
    </row>
    <row r="11064" spans="1:6" ht="28.8" hidden="1" x14ac:dyDescent="0.3">
      <c r="A11064" s="29">
        <v>20</v>
      </c>
      <c r="B11064" s="30" t="s">
        <v>37505</v>
      </c>
      <c r="C11064" s="29" t="s">
        <v>24308</v>
      </c>
      <c r="D11064" s="30" t="s">
        <v>40262</v>
      </c>
      <c r="E11064" s="29" t="s">
        <v>24312</v>
      </c>
      <c r="F11064" s="30" t="s">
        <v>40264</v>
      </c>
    </row>
    <row r="11065" spans="1:6" ht="28.8" hidden="1" x14ac:dyDescent="0.3">
      <c r="A11065" s="29">
        <v>20</v>
      </c>
      <c r="B11065" s="30" t="s">
        <v>37505</v>
      </c>
      <c r="C11065" s="29" t="s">
        <v>24308</v>
      </c>
      <c r="D11065" s="30" t="s">
        <v>40262</v>
      </c>
      <c r="E11065" s="29" t="s">
        <v>24314</v>
      </c>
      <c r="F11065" s="30" t="s">
        <v>40265</v>
      </c>
    </row>
    <row r="11066" spans="1:6" ht="28.8" hidden="1" x14ac:dyDescent="0.3">
      <c r="A11066" s="29">
        <v>20</v>
      </c>
      <c r="B11066" s="30" t="s">
        <v>37505</v>
      </c>
      <c r="C11066" s="29" t="s">
        <v>24308</v>
      </c>
      <c r="D11066" s="30" t="s">
        <v>40262</v>
      </c>
      <c r="E11066" s="29" t="s">
        <v>24316</v>
      </c>
      <c r="F11066" s="30" t="s">
        <v>40266</v>
      </c>
    </row>
    <row r="11067" spans="1:6" ht="28.8" hidden="1" x14ac:dyDescent="0.3">
      <c r="A11067" s="29">
        <v>20</v>
      </c>
      <c r="B11067" s="30" t="s">
        <v>37505</v>
      </c>
      <c r="C11067" s="29" t="s">
        <v>24308</v>
      </c>
      <c r="D11067" s="30" t="s">
        <v>40262</v>
      </c>
      <c r="E11067" s="29" t="s">
        <v>24318</v>
      </c>
      <c r="F11067" s="30" t="s">
        <v>40267</v>
      </c>
    </row>
    <row r="11068" spans="1:6" ht="28.8" hidden="1" x14ac:dyDescent="0.3">
      <c r="A11068" s="29">
        <v>20</v>
      </c>
      <c r="B11068" s="30" t="s">
        <v>37505</v>
      </c>
      <c r="C11068" s="29" t="s">
        <v>24308</v>
      </c>
      <c r="D11068" s="30" t="s">
        <v>40262</v>
      </c>
      <c r="E11068" s="29" t="s">
        <v>24320</v>
      </c>
      <c r="F11068" s="30" t="s">
        <v>40268</v>
      </c>
    </row>
    <row r="11069" spans="1:6" ht="28.8" hidden="1" x14ac:dyDescent="0.3">
      <c r="A11069" s="29">
        <v>20</v>
      </c>
      <c r="B11069" s="30" t="s">
        <v>37505</v>
      </c>
      <c r="C11069" s="29" t="s">
        <v>24308</v>
      </c>
      <c r="D11069" s="30" t="s">
        <v>40262</v>
      </c>
      <c r="E11069" s="29" t="s">
        <v>24322</v>
      </c>
      <c r="F11069" s="30" t="s">
        <v>40269</v>
      </c>
    </row>
    <row r="11070" spans="1:6" ht="28.8" hidden="1" x14ac:dyDescent="0.3">
      <c r="A11070" s="29">
        <v>20</v>
      </c>
      <c r="B11070" s="30" t="s">
        <v>37505</v>
      </c>
      <c r="C11070" s="29" t="s">
        <v>24308</v>
      </c>
      <c r="D11070" s="30" t="s">
        <v>40262</v>
      </c>
      <c r="E11070" s="29" t="s">
        <v>24324</v>
      </c>
      <c r="F11070" s="30" t="s">
        <v>40270</v>
      </c>
    </row>
    <row r="11071" spans="1:6" ht="28.8" hidden="1" x14ac:dyDescent="0.3">
      <c r="A11071" s="29">
        <v>20</v>
      </c>
      <c r="B11071" s="30" t="s">
        <v>37505</v>
      </c>
      <c r="C11071" s="29" t="s">
        <v>24308</v>
      </c>
      <c r="D11071" s="30" t="s">
        <v>40262</v>
      </c>
      <c r="E11071" s="29" t="s">
        <v>24326</v>
      </c>
      <c r="F11071" s="30" t="s">
        <v>40271</v>
      </c>
    </row>
    <row r="11072" spans="1:6" ht="28.8" hidden="1" x14ac:dyDescent="0.3">
      <c r="A11072" s="29">
        <v>20</v>
      </c>
      <c r="B11072" s="30" t="s">
        <v>37505</v>
      </c>
      <c r="C11072" s="29" t="s">
        <v>24308</v>
      </c>
      <c r="D11072" s="30" t="s">
        <v>40262</v>
      </c>
      <c r="E11072" s="29" t="s">
        <v>24328</v>
      </c>
      <c r="F11072" s="30" t="s">
        <v>40272</v>
      </c>
    </row>
    <row r="11073" spans="1:6" ht="28.8" hidden="1" x14ac:dyDescent="0.3">
      <c r="A11073" s="29">
        <v>20</v>
      </c>
      <c r="B11073" s="30" t="s">
        <v>37505</v>
      </c>
      <c r="C11073" s="29" t="s">
        <v>24330</v>
      </c>
      <c r="D11073" s="30" t="s">
        <v>40273</v>
      </c>
      <c r="E11073" s="29" t="s">
        <v>24332</v>
      </c>
      <c r="F11073" s="30" t="s">
        <v>40274</v>
      </c>
    </row>
    <row r="11074" spans="1:6" ht="28.8" hidden="1" x14ac:dyDescent="0.3">
      <c r="A11074" s="29">
        <v>20</v>
      </c>
      <c r="B11074" s="30" t="s">
        <v>37505</v>
      </c>
      <c r="C11074" s="29" t="s">
        <v>24330</v>
      </c>
      <c r="D11074" s="30" t="s">
        <v>40273</v>
      </c>
      <c r="E11074" s="29" t="s">
        <v>24334</v>
      </c>
      <c r="F11074" s="30" t="s">
        <v>40275</v>
      </c>
    </row>
    <row r="11075" spans="1:6" ht="28.8" hidden="1" x14ac:dyDescent="0.3">
      <c r="A11075" s="29">
        <v>20</v>
      </c>
      <c r="B11075" s="30" t="s">
        <v>37505</v>
      </c>
      <c r="C11075" s="29" t="s">
        <v>24330</v>
      </c>
      <c r="D11075" s="30" t="s">
        <v>40273</v>
      </c>
      <c r="E11075" s="29" t="s">
        <v>24336</v>
      </c>
      <c r="F11075" s="30" t="s">
        <v>40276</v>
      </c>
    </row>
    <row r="11076" spans="1:6" ht="28.8" hidden="1" x14ac:dyDescent="0.3">
      <c r="A11076" s="29">
        <v>20</v>
      </c>
      <c r="B11076" s="30" t="s">
        <v>37505</v>
      </c>
      <c r="C11076" s="29" t="s">
        <v>24330</v>
      </c>
      <c r="D11076" s="30" t="s">
        <v>40273</v>
      </c>
      <c r="E11076" s="29" t="s">
        <v>24338</v>
      </c>
      <c r="F11076" s="30" t="s">
        <v>40277</v>
      </c>
    </row>
    <row r="11077" spans="1:6" ht="28.8" hidden="1" x14ac:dyDescent="0.3">
      <c r="A11077" s="29">
        <v>20</v>
      </c>
      <c r="B11077" s="30" t="s">
        <v>37505</v>
      </c>
      <c r="C11077" s="29" t="s">
        <v>24330</v>
      </c>
      <c r="D11077" s="30" t="s">
        <v>40273</v>
      </c>
      <c r="E11077" s="29" t="s">
        <v>24340</v>
      </c>
      <c r="F11077" s="30" t="s">
        <v>40278</v>
      </c>
    </row>
    <row r="11078" spans="1:6" ht="28.8" hidden="1" x14ac:dyDescent="0.3">
      <c r="A11078" s="29">
        <v>20</v>
      </c>
      <c r="B11078" s="30" t="s">
        <v>37505</v>
      </c>
      <c r="C11078" s="29" t="s">
        <v>24330</v>
      </c>
      <c r="D11078" s="30" t="s">
        <v>40273</v>
      </c>
      <c r="E11078" s="29" t="s">
        <v>24342</v>
      </c>
      <c r="F11078" s="30" t="s">
        <v>40279</v>
      </c>
    </row>
    <row r="11079" spans="1:6" ht="28.8" hidden="1" x14ac:dyDescent="0.3">
      <c r="A11079" s="29">
        <v>20</v>
      </c>
      <c r="B11079" s="30" t="s">
        <v>37505</v>
      </c>
      <c r="C11079" s="29" t="s">
        <v>24330</v>
      </c>
      <c r="D11079" s="30" t="s">
        <v>40273</v>
      </c>
      <c r="E11079" s="29" t="s">
        <v>24344</v>
      </c>
      <c r="F11079" s="30" t="s">
        <v>40280</v>
      </c>
    </row>
    <row r="11080" spans="1:6" ht="28.8" hidden="1" x14ac:dyDescent="0.3">
      <c r="A11080" s="29">
        <v>20</v>
      </c>
      <c r="B11080" s="30" t="s">
        <v>37505</v>
      </c>
      <c r="C11080" s="29" t="s">
        <v>24330</v>
      </c>
      <c r="D11080" s="30" t="s">
        <v>40273</v>
      </c>
      <c r="E11080" s="29" t="s">
        <v>24346</v>
      </c>
      <c r="F11080" s="30" t="s">
        <v>40281</v>
      </c>
    </row>
    <row r="11081" spans="1:6" ht="28.8" hidden="1" x14ac:dyDescent="0.3">
      <c r="A11081" s="29">
        <v>20</v>
      </c>
      <c r="B11081" s="30" t="s">
        <v>37505</v>
      </c>
      <c r="C11081" s="29" t="s">
        <v>24330</v>
      </c>
      <c r="D11081" s="30" t="s">
        <v>40273</v>
      </c>
      <c r="E11081" s="29" t="s">
        <v>24348</v>
      </c>
      <c r="F11081" s="30" t="s">
        <v>40282</v>
      </c>
    </row>
    <row r="11082" spans="1:6" ht="28.8" hidden="1" x14ac:dyDescent="0.3">
      <c r="A11082" s="29">
        <v>20</v>
      </c>
      <c r="B11082" s="30" t="s">
        <v>37505</v>
      </c>
      <c r="C11082" s="29" t="s">
        <v>24330</v>
      </c>
      <c r="D11082" s="30" t="s">
        <v>40273</v>
      </c>
      <c r="E11082" s="29" t="s">
        <v>24350</v>
      </c>
      <c r="F11082" s="30" t="s">
        <v>40283</v>
      </c>
    </row>
    <row r="11083" spans="1:6" ht="28.8" hidden="1" x14ac:dyDescent="0.3">
      <c r="A11083" s="29">
        <v>20</v>
      </c>
      <c r="B11083" s="30" t="s">
        <v>37505</v>
      </c>
      <c r="C11083" s="29" t="s">
        <v>24352</v>
      </c>
      <c r="D11083" s="30" t="s">
        <v>40284</v>
      </c>
      <c r="E11083" s="29" t="s">
        <v>24354</v>
      </c>
      <c r="F11083" s="30" t="s">
        <v>40285</v>
      </c>
    </row>
    <row r="11084" spans="1:6" ht="28.8" hidden="1" x14ac:dyDescent="0.3">
      <c r="A11084" s="29">
        <v>20</v>
      </c>
      <c r="B11084" s="30" t="s">
        <v>37505</v>
      </c>
      <c r="C11084" s="29" t="s">
        <v>24352</v>
      </c>
      <c r="D11084" s="30" t="s">
        <v>40284</v>
      </c>
      <c r="E11084" s="29" t="s">
        <v>24356</v>
      </c>
      <c r="F11084" s="30" t="s">
        <v>40286</v>
      </c>
    </row>
    <row r="11085" spans="1:6" ht="28.8" hidden="1" x14ac:dyDescent="0.3">
      <c r="A11085" s="29">
        <v>20</v>
      </c>
      <c r="B11085" s="30" t="s">
        <v>37505</v>
      </c>
      <c r="C11085" s="29" t="s">
        <v>24352</v>
      </c>
      <c r="D11085" s="30" t="s">
        <v>40284</v>
      </c>
      <c r="E11085" s="29" t="s">
        <v>24358</v>
      </c>
      <c r="F11085" s="30" t="s">
        <v>40287</v>
      </c>
    </row>
    <row r="11086" spans="1:6" ht="28.8" hidden="1" x14ac:dyDescent="0.3">
      <c r="A11086" s="29">
        <v>20</v>
      </c>
      <c r="B11086" s="30" t="s">
        <v>37505</v>
      </c>
      <c r="C11086" s="29" t="s">
        <v>24352</v>
      </c>
      <c r="D11086" s="30" t="s">
        <v>40284</v>
      </c>
      <c r="E11086" s="29" t="s">
        <v>24360</v>
      </c>
      <c r="F11086" s="30" t="s">
        <v>40288</v>
      </c>
    </row>
    <row r="11087" spans="1:6" ht="28.8" hidden="1" x14ac:dyDescent="0.3">
      <c r="A11087" s="29">
        <v>20</v>
      </c>
      <c r="B11087" s="30" t="s">
        <v>37505</v>
      </c>
      <c r="C11087" s="29" t="s">
        <v>24352</v>
      </c>
      <c r="D11087" s="30" t="s">
        <v>40284</v>
      </c>
      <c r="E11087" s="29" t="s">
        <v>24362</v>
      </c>
      <c r="F11087" s="30" t="s">
        <v>40289</v>
      </c>
    </row>
    <row r="11088" spans="1:6" ht="28.8" hidden="1" x14ac:dyDescent="0.3">
      <c r="A11088" s="29">
        <v>20</v>
      </c>
      <c r="B11088" s="30" t="s">
        <v>37505</v>
      </c>
      <c r="C11088" s="29" t="s">
        <v>24352</v>
      </c>
      <c r="D11088" s="30" t="s">
        <v>40284</v>
      </c>
      <c r="E11088" s="29" t="s">
        <v>24364</v>
      </c>
      <c r="F11088" s="30" t="s">
        <v>40290</v>
      </c>
    </row>
    <row r="11089" spans="1:6" ht="28.8" hidden="1" x14ac:dyDescent="0.3">
      <c r="A11089" s="29">
        <v>20</v>
      </c>
      <c r="B11089" s="30" t="s">
        <v>37505</v>
      </c>
      <c r="C11089" s="29" t="s">
        <v>24352</v>
      </c>
      <c r="D11089" s="30" t="s">
        <v>40284</v>
      </c>
      <c r="E11089" s="29" t="s">
        <v>24366</v>
      </c>
      <c r="F11089" s="30" t="s">
        <v>40291</v>
      </c>
    </row>
    <row r="11090" spans="1:6" ht="28.8" hidden="1" x14ac:dyDescent="0.3">
      <c r="A11090" s="29">
        <v>20</v>
      </c>
      <c r="B11090" s="30" t="s">
        <v>37505</v>
      </c>
      <c r="C11090" s="29" t="s">
        <v>24352</v>
      </c>
      <c r="D11090" s="30" t="s">
        <v>40284</v>
      </c>
      <c r="E11090" s="29" t="s">
        <v>24368</v>
      </c>
      <c r="F11090" s="30" t="s">
        <v>40292</v>
      </c>
    </row>
    <row r="11091" spans="1:6" ht="28.8" hidden="1" x14ac:dyDescent="0.3">
      <c r="A11091" s="29">
        <v>20</v>
      </c>
      <c r="B11091" s="30" t="s">
        <v>37505</v>
      </c>
      <c r="C11091" s="29" t="s">
        <v>24352</v>
      </c>
      <c r="D11091" s="30" t="s">
        <v>40284</v>
      </c>
      <c r="E11091" s="29" t="s">
        <v>24370</v>
      </c>
      <c r="F11091" s="30" t="s">
        <v>40293</v>
      </c>
    </row>
    <row r="11092" spans="1:6" ht="28.8" hidden="1" x14ac:dyDescent="0.3">
      <c r="A11092" s="29">
        <v>20</v>
      </c>
      <c r="B11092" s="30" t="s">
        <v>37505</v>
      </c>
      <c r="C11092" s="29" t="s">
        <v>24352</v>
      </c>
      <c r="D11092" s="30" t="s">
        <v>40284</v>
      </c>
      <c r="E11092" s="29" t="s">
        <v>24372</v>
      </c>
      <c r="F11092" s="30" t="s">
        <v>40294</v>
      </c>
    </row>
    <row r="11093" spans="1:6" ht="28.8" hidden="1" x14ac:dyDescent="0.3">
      <c r="A11093" s="29">
        <v>20</v>
      </c>
      <c r="B11093" s="30" t="s">
        <v>37505</v>
      </c>
      <c r="C11093" s="29" t="s">
        <v>24374</v>
      </c>
      <c r="D11093" s="30" t="s">
        <v>40295</v>
      </c>
      <c r="E11093" s="29" t="s">
        <v>24376</v>
      </c>
      <c r="F11093" s="30" t="s">
        <v>40296</v>
      </c>
    </row>
    <row r="11094" spans="1:6" ht="28.8" hidden="1" x14ac:dyDescent="0.3">
      <c r="A11094" s="29">
        <v>20</v>
      </c>
      <c r="B11094" s="30" t="s">
        <v>37505</v>
      </c>
      <c r="C11094" s="29" t="s">
        <v>24374</v>
      </c>
      <c r="D11094" s="30" t="s">
        <v>40295</v>
      </c>
      <c r="E11094" s="29" t="s">
        <v>24378</v>
      </c>
      <c r="F11094" s="30" t="s">
        <v>40297</v>
      </c>
    </row>
    <row r="11095" spans="1:6" ht="43.2" hidden="1" x14ac:dyDescent="0.3">
      <c r="A11095" s="29">
        <v>20</v>
      </c>
      <c r="B11095" s="30" t="s">
        <v>37505</v>
      </c>
      <c r="C11095" s="29" t="s">
        <v>24374</v>
      </c>
      <c r="D11095" s="30" t="s">
        <v>40295</v>
      </c>
      <c r="E11095" s="29" t="s">
        <v>24380</v>
      </c>
      <c r="F11095" s="30" t="s">
        <v>40298</v>
      </c>
    </row>
    <row r="11096" spans="1:6" ht="28.8" hidden="1" x14ac:dyDescent="0.3">
      <c r="A11096" s="29">
        <v>20</v>
      </c>
      <c r="B11096" s="30" t="s">
        <v>37505</v>
      </c>
      <c r="C11096" s="29" t="s">
        <v>24374</v>
      </c>
      <c r="D11096" s="30" t="s">
        <v>40295</v>
      </c>
      <c r="E11096" s="29" t="s">
        <v>24382</v>
      </c>
      <c r="F11096" s="30" t="s">
        <v>40299</v>
      </c>
    </row>
    <row r="11097" spans="1:6" ht="28.8" hidden="1" x14ac:dyDescent="0.3">
      <c r="A11097" s="29">
        <v>20</v>
      </c>
      <c r="B11097" s="30" t="s">
        <v>37505</v>
      </c>
      <c r="C11097" s="29" t="s">
        <v>24374</v>
      </c>
      <c r="D11097" s="30" t="s">
        <v>40295</v>
      </c>
      <c r="E11097" s="29" t="s">
        <v>24384</v>
      </c>
      <c r="F11097" s="30" t="s">
        <v>40300</v>
      </c>
    </row>
    <row r="11098" spans="1:6" ht="28.8" hidden="1" x14ac:dyDescent="0.3">
      <c r="A11098" s="29">
        <v>20</v>
      </c>
      <c r="B11098" s="30" t="s">
        <v>37505</v>
      </c>
      <c r="C11098" s="29" t="s">
        <v>24374</v>
      </c>
      <c r="D11098" s="30" t="s">
        <v>40295</v>
      </c>
      <c r="E11098" s="29" t="s">
        <v>24386</v>
      </c>
      <c r="F11098" s="30" t="s">
        <v>40301</v>
      </c>
    </row>
    <row r="11099" spans="1:6" ht="43.2" hidden="1" x14ac:dyDescent="0.3">
      <c r="A11099" s="29">
        <v>20</v>
      </c>
      <c r="B11099" s="30" t="s">
        <v>37505</v>
      </c>
      <c r="C11099" s="29" t="s">
        <v>24374</v>
      </c>
      <c r="D11099" s="30" t="s">
        <v>40295</v>
      </c>
      <c r="E11099" s="29" t="s">
        <v>24388</v>
      </c>
      <c r="F11099" s="30" t="s">
        <v>40302</v>
      </c>
    </row>
    <row r="11100" spans="1:6" ht="28.8" hidden="1" x14ac:dyDescent="0.3">
      <c r="A11100" s="29">
        <v>20</v>
      </c>
      <c r="B11100" s="30" t="s">
        <v>37505</v>
      </c>
      <c r="C11100" s="29" t="s">
        <v>24374</v>
      </c>
      <c r="D11100" s="30" t="s">
        <v>40295</v>
      </c>
      <c r="E11100" s="29" t="s">
        <v>24390</v>
      </c>
      <c r="F11100" s="30" t="s">
        <v>40303</v>
      </c>
    </row>
    <row r="11101" spans="1:6" ht="28.8" hidden="1" x14ac:dyDescent="0.3">
      <c r="A11101" s="29">
        <v>20</v>
      </c>
      <c r="B11101" s="30" t="s">
        <v>37505</v>
      </c>
      <c r="C11101" s="29" t="s">
        <v>24374</v>
      </c>
      <c r="D11101" s="30" t="s">
        <v>40295</v>
      </c>
      <c r="E11101" s="29" t="s">
        <v>24392</v>
      </c>
      <c r="F11101" s="30" t="s">
        <v>40304</v>
      </c>
    </row>
    <row r="11102" spans="1:6" ht="28.8" hidden="1" x14ac:dyDescent="0.3">
      <c r="A11102" s="29">
        <v>20</v>
      </c>
      <c r="B11102" s="30" t="s">
        <v>37505</v>
      </c>
      <c r="C11102" s="29" t="s">
        <v>24374</v>
      </c>
      <c r="D11102" s="30" t="s">
        <v>40295</v>
      </c>
      <c r="E11102" s="29" t="s">
        <v>24394</v>
      </c>
      <c r="F11102" s="30" t="s">
        <v>40305</v>
      </c>
    </row>
    <row r="11103" spans="1:6" ht="28.8" hidden="1" x14ac:dyDescent="0.3">
      <c r="A11103" s="29">
        <v>20</v>
      </c>
      <c r="B11103" s="30" t="s">
        <v>37505</v>
      </c>
      <c r="C11103" s="29" t="s">
        <v>24396</v>
      </c>
      <c r="D11103" s="30" t="s">
        <v>40306</v>
      </c>
      <c r="E11103" s="29" t="s">
        <v>24398</v>
      </c>
      <c r="F11103" s="30" t="s">
        <v>40307</v>
      </c>
    </row>
    <row r="11104" spans="1:6" ht="28.8" hidden="1" x14ac:dyDescent="0.3">
      <c r="A11104" s="29">
        <v>20</v>
      </c>
      <c r="B11104" s="30" t="s">
        <v>37505</v>
      </c>
      <c r="C11104" s="29" t="s">
        <v>24396</v>
      </c>
      <c r="D11104" s="30" t="s">
        <v>40306</v>
      </c>
      <c r="E11104" s="29" t="s">
        <v>24400</v>
      </c>
      <c r="F11104" s="30" t="s">
        <v>40308</v>
      </c>
    </row>
    <row r="11105" spans="1:6" ht="43.2" hidden="1" x14ac:dyDescent="0.3">
      <c r="A11105" s="29">
        <v>20</v>
      </c>
      <c r="B11105" s="30" t="s">
        <v>37505</v>
      </c>
      <c r="C11105" s="29" t="s">
        <v>24396</v>
      </c>
      <c r="D11105" s="30" t="s">
        <v>40306</v>
      </c>
      <c r="E11105" s="29" t="s">
        <v>24402</v>
      </c>
      <c r="F11105" s="30" t="s">
        <v>40309</v>
      </c>
    </row>
    <row r="11106" spans="1:6" ht="28.8" hidden="1" x14ac:dyDescent="0.3">
      <c r="A11106" s="29">
        <v>20</v>
      </c>
      <c r="B11106" s="30" t="s">
        <v>37505</v>
      </c>
      <c r="C11106" s="29" t="s">
        <v>24396</v>
      </c>
      <c r="D11106" s="30" t="s">
        <v>40306</v>
      </c>
      <c r="E11106" s="29" t="s">
        <v>24404</v>
      </c>
      <c r="F11106" s="30" t="s">
        <v>40310</v>
      </c>
    </row>
    <row r="11107" spans="1:6" ht="28.8" hidden="1" x14ac:dyDescent="0.3">
      <c r="A11107" s="29">
        <v>20</v>
      </c>
      <c r="B11107" s="30" t="s">
        <v>37505</v>
      </c>
      <c r="C11107" s="29" t="s">
        <v>24396</v>
      </c>
      <c r="D11107" s="30" t="s">
        <v>40306</v>
      </c>
      <c r="E11107" s="29" t="s">
        <v>24406</v>
      </c>
      <c r="F11107" s="30" t="s">
        <v>40311</v>
      </c>
    </row>
    <row r="11108" spans="1:6" ht="28.8" hidden="1" x14ac:dyDescent="0.3">
      <c r="A11108" s="29">
        <v>20</v>
      </c>
      <c r="B11108" s="30" t="s">
        <v>37505</v>
      </c>
      <c r="C11108" s="29" t="s">
        <v>24396</v>
      </c>
      <c r="D11108" s="30" t="s">
        <v>40306</v>
      </c>
      <c r="E11108" s="29" t="s">
        <v>24408</v>
      </c>
      <c r="F11108" s="30" t="s">
        <v>40312</v>
      </c>
    </row>
    <row r="11109" spans="1:6" ht="28.8" hidden="1" x14ac:dyDescent="0.3">
      <c r="A11109" s="29">
        <v>20</v>
      </c>
      <c r="B11109" s="30" t="s">
        <v>37505</v>
      </c>
      <c r="C11109" s="29" t="s">
        <v>24396</v>
      </c>
      <c r="D11109" s="30" t="s">
        <v>40306</v>
      </c>
      <c r="E11109" s="29" t="s">
        <v>24410</v>
      </c>
      <c r="F11109" s="30" t="s">
        <v>40313</v>
      </c>
    </row>
    <row r="11110" spans="1:6" ht="28.8" hidden="1" x14ac:dyDescent="0.3">
      <c r="A11110" s="29">
        <v>20</v>
      </c>
      <c r="B11110" s="30" t="s">
        <v>37505</v>
      </c>
      <c r="C11110" s="29" t="s">
        <v>24396</v>
      </c>
      <c r="D11110" s="30" t="s">
        <v>40306</v>
      </c>
      <c r="E11110" s="29" t="s">
        <v>24412</v>
      </c>
      <c r="F11110" s="30" t="s">
        <v>40314</v>
      </c>
    </row>
    <row r="11111" spans="1:6" ht="28.8" hidden="1" x14ac:dyDescent="0.3">
      <c r="A11111" s="29">
        <v>20</v>
      </c>
      <c r="B11111" s="30" t="s">
        <v>37505</v>
      </c>
      <c r="C11111" s="29" t="s">
        <v>24396</v>
      </c>
      <c r="D11111" s="30" t="s">
        <v>40306</v>
      </c>
      <c r="E11111" s="29" t="s">
        <v>24414</v>
      </c>
      <c r="F11111" s="30" t="s">
        <v>40315</v>
      </c>
    </row>
    <row r="11112" spans="1:6" ht="28.8" hidden="1" x14ac:dyDescent="0.3">
      <c r="A11112" s="29">
        <v>20</v>
      </c>
      <c r="B11112" s="30" t="s">
        <v>37505</v>
      </c>
      <c r="C11112" s="29" t="s">
        <v>24396</v>
      </c>
      <c r="D11112" s="30" t="s">
        <v>40306</v>
      </c>
      <c r="E11112" s="29" t="s">
        <v>24416</v>
      </c>
      <c r="F11112" s="30" t="s">
        <v>40316</v>
      </c>
    </row>
    <row r="11113" spans="1:6" ht="28.8" hidden="1" x14ac:dyDescent="0.3">
      <c r="A11113" s="29">
        <v>20</v>
      </c>
      <c r="B11113" s="30" t="s">
        <v>37505</v>
      </c>
      <c r="C11113" s="29" t="s">
        <v>24418</v>
      </c>
      <c r="D11113" s="30" t="s">
        <v>40317</v>
      </c>
      <c r="E11113" s="29" t="s">
        <v>24420</v>
      </c>
      <c r="F11113" s="30" t="s">
        <v>40318</v>
      </c>
    </row>
    <row r="11114" spans="1:6" ht="28.8" hidden="1" x14ac:dyDescent="0.3">
      <c r="A11114" s="29">
        <v>20</v>
      </c>
      <c r="B11114" s="30" t="s">
        <v>37505</v>
      </c>
      <c r="C11114" s="29" t="s">
        <v>24418</v>
      </c>
      <c r="D11114" s="30" t="s">
        <v>40317</v>
      </c>
      <c r="E11114" s="29" t="s">
        <v>24422</v>
      </c>
      <c r="F11114" s="30" t="s">
        <v>40319</v>
      </c>
    </row>
    <row r="11115" spans="1:6" ht="43.2" hidden="1" x14ac:dyDescent="0.3">
      <c r="A11115" s="29">
        <v>20</v>
      </c>
      <c r="B11115" s="30" t="s">
        <v>37505</v>
      </c>
      <c r="C11115" s="29" t="s">
        <v>24418</v>
      </c>
      <c r="D11115" s="30" t="s">
        <v>40317</v>
      </c>
      <c r="E11115" s="29" t="s">
        <v>24424</v>
      </c>
      <c r="F11115" s="30" t="s">
        <v>40320</v>
      </c>
    </row>
    <row r="11116" spans="1:6" ht="28.8" hidden="1" x14ac:dyDescent="0.3">
      <c r="A11116" s="29">
        <v>20</v>
      </c>
      <c r="B11116" s="30" t="s">
        <v>37505</v>
      </c>
      <c r="C11116" s="29" t="s">
        <v>24418</v>
      </c>
      <c r="D11116" s="30" t="s">
        <v>40317</v>
      </c>
      <c r="E11116" s="29" t="s">
        <v>24426</v>
      </c>
      <c r="F11116" s="30" t="s">
        <v>40321</v>
      </c>
    </row>
    <row r="11117" spans="1:6" ht="28.8" hidden="1" x14ac:dyDescent="0.3">
      <c r="A11117" s="29">
        <v>20</v>
      </c>
      <c r="B11117" s="30" t="s">
        <v>37505</v>
      </c>
      <c r="C11117" s="29" t="s">
        <v>24418</v>
      </c>
      <c r="D11117" s="30" t="s">
        <v>40317</v>
      </c>
      <c r="E11117" s="29" t="s">
        <v>24428</v>
      </c>
      <c r="F11117" s="30" t="s">
        <v>40322</v>
      </c>
    </row>
    <row r="11118" spans="1:6" ht="28.8" hidden="1" x14ac:dyDescent="0.3">
      <c r="A11118" s="29">
        <v>20</v>
      </c>
      <c r="B11118" s="30" t="s">
        <v>37505</v>
      </c>
      <c r="C11118" s="29" t="s">
        <v>24418</v>
      </c>
      <c r="D11118" s="30" t="s">
        <v>40317</v>
      </c>
      <c r="E11118" s="29" t="s">
        <v>24430</v>
      </c>
      <c r="F11118" s="30" t="s">
        <v>40323</v>
      </c>
    </row>
    <row r="11119" spans="1:6" ht="28.8" hidden="1" x14ac:dyDescent="0.3">
      <c r="A11119" s="29">
        <v>20</v>
      </c>
      <c r="B11119" s="30" t="s">
        <v>37505</v>
      </c>
      <c r="C11119" s="29" t="s">
        <v>24418</v>
      </c>
      <c r="D11119" s="30" t="s">
        <v>40317</v>
      </c>
      <c r="E11119" s="29" t="s">
        <v>24432</v>
      </c>
      <c r="F11119" s="30" t="s">
        <v>40324</v>
      </c>
    </row>
    <row r="11120" spans="1:6" ht="28.8" hidden="1" x14ac:dyDescent="0.3">
      <c r="A11120" s="29">
        <v>20</v>
      </c>
      <c r="B11120" s="30" t="s">
        <v>37505</v>
      </c>
      <c r="C11120" s="29" t="s">
        <v>24418</v>
      </c>
      <c r="D11120" s="30" t="s">
        <v>40317</v>
      </c>
      <c r="E11120" s="29" t="s">
        <v>24434</v>
      </c>
      <c r="F11120" s="30" t="s">
        <v>40325</v>
      </c>
    </row>
    <row r="11121" spans="1:6" ht="28.8" hidden="1" x14ac:dyDescent="0.3">
      <c r="A11121" s="29">
        <v>20</v>
      </c>
      <c r="B11121" s="30" t="s">
        <v>37505</v>
      </c>
      <c r="C11121" s="29" t="s">
        <v>24418</v>
      </c>
      <c r="D11121" s="30" t="s">
        <v>40317</v>
      </c>
      <c r="E11121" s="29" t="s">
        <v>24436</v>
      </c>
      <c r="F11121" s="30" t="s">
        <v>40326</v>
      </c>
    </row>
    <row r="11122" spans="1:6" ht="28.8" hidden="1" x14ac:dyDescent="0.3">
      <c r="A11122" s="29">
        <v>20</v>
      </c>
      <c r="B11122" s="30" t="s">
        <v>37505</v>
      </c>
      <c r="C11122" s="29" t="s">
        <v>24418</v>
      </c>
      <c r="D11122" s="30" t="s">
        <v>40317</v>
      </c>
      <c r="E11122" s="29" t="s">
        <v>24438</v>
      </c>
      <c r="F11122" s="30" t="s">
        <v>40327</v>
      </c>
    </row>
    <row r="11123" spans="1:6" ht="28.8" hidden="1" x14ac:dyDescent="0.3">
      <c r="A11123" s="29">
        <v>20</v>
      </c>
      <c r="B11123" s="30" t="s">
        <v>37505</v>
      </c>
      <c r="C11123" s="29" t="s">
        <v>24440</v>
      </c>
      <c r="D11123" s="30" t="s">
        <v>40328</v>
      </c>
      <c r="E11123" s="29" t="s">
        <v>24442</v>
      </c>
      <c r="F11123" s="30" t="s">
        <v>40329</v>
      </c>
    </row>
    <row r="11124" spans="1:6" ht="28.8" hidden="1" x14ac:dyDescent="0.3">
      <c r="A11124" s="29">
        <v>20</v>
      </c>
      <c r="B11124" s="30" t="s">
        <v>37505</v>
      </c>
      <c r="C11124" s="29" t="s">
        <v>24440</v>
      </c>
      <c r="D11124" s="30" t="s">
        <v>40328</v>
      </c>
      <c r="E11124" s="29" t="s">
        <v>24444</v>
      </c>
      <c r="F11124" s="30" t="s">
        <v>40330</v>
      </c>
    </row>
    <row r="11125" spans="1:6" ht="28.8" hidden="1" x14ac:dyDescent="0.3">
      <c r="A11125" s="29">
        <v>20</v>
      </c>
      <c r="B11125" s="30" t="s">
        <v>37505</v>
      </c>
      <c r="C11125" s="29" t="s">
        <v>24440</v>
      </c>
      <c r="D11125" s="30" t="s">
        <v>40328</v>
      </c>
      <c r="E11125" s="29" t="s">
        <v>24446</v>
      </c>
      <c r="F11125" s="30" t="s">
        <v>40331</v>
      </c>
    </row>
    <row r="11126" spans="1:6" ht="28.8" hidden="1" x14ac:dyDescent="0.3">
      <c r="A11126" s="29">
        <v>20</v>
      </c>
      <c r="B11126" s="30" t="s">
        <v>37505</v>
      </c>
      <c r="C11126" s="29" t="s">
        <v>24440</v>
      </c>
      <c r="D11126" s="30" t="s">
        <v>40328</v>
      </c>
      <c r="E11126" s="29" t="s">
        <v>24448</v>
      </c>
      <c r="F11126" s="30" t="s">
        <v>40332</v>
      </c>
    </row>
    <row r="11127" spans="1:6" ht="28.8" hidden="1" x14ac:dyDescent="0.3">
      <c r="A11127" s="29">
        <v>20</v>
      </c>
      <c r="B11127" s="30" t="s">
        <v>37505</v>
      </c>
      <c r="C11127" s="29" t="s">
        <v>24440</v>
      </c>
      <c r="D11127" s="30" t="s">
        <v>40328</v>
      </c>
      <c r="E11127" s="29" t="s">
        <v>24450</v>
      </c>
      <c r="F11127" s="30" t="s">
        <v>40333</v>
      </c>
    </row>
    <row r="11128" spans="1:6" ht="28.8" hidden="1" x14ac:dyDescent="0.3">
      <c r="A11128" s="29">
        <v>20</v>
      </c>
      <c r="B11128" s="30" t="s">
        <v>37505</v>
      </c>
      <c r="C11128" s="29" t="s">
        <v>24440</v>
      </c>
      <c r="D11128" s="30" t="s">
        <v>40328</v>
      </c>
      <c r="E11128" s="29" t="s">
        <v>24452</v>
      </c>
      <c r="F11128" s="30" t="s">
        <v>40334</v>
      </c>
    </row>
    <row r="11129" spans="1:6" ht="28.8" hidden="1" x14ac:dyDescent="0.3">
      <c r="A11129" s="29">
        <v>20</v>
      </c>
      <c r="B11129" s="30" t="s">
        <v>37505</v>
      </c>
      <c r="C11129" s="29" t="s">
        <v>24440</v>
      </c>
      <c r="D11129" s="30" t="s">
        <v>40328</v>
      </c>
      <c r="E11129" s="29" t="s">
        <v>24454</v>
      </c>
      <c r="F11129" s="30" t="s">
        <v>40335</v>
      </c>
    </row>
    <row r="11130" spans="1:6" ht="28.8" hidden="1" x14ac:dyDescent="0.3">
      <c r="A11130" s="29">
        <v>20</v>
      </c>
      <c r="B11130" s="30" t="s">
        <v>37505</v>
      </c>
      <c r="C11130" s="29" t="s">
        <v>24440</v>
      </c>
      <c r="D11130" s="30" t="s">
        <v>40328</v>
      </c>
      <c r="E11130" s="29" t="s">
        <v>24456</v>
      </c>
      <c r="F11130" s="30" t="s">
        <v>40336</v>
      </c>
    </row>
    <row r="11131" spans="1:6" ht="28.8" hidden="1" x14ac:dyDescent="0.3">
      <c r="A11131" s="29">
        <v>20</v>
      </c>
      <c r="B11131" s="30" t="s">
        <v>37505</v>
      </c>
      <c r="C11131" s="29" t="s">
        <v>24440</v>
      </c>
      <c r="D11131" s="30" t="s">
        <v>40328</v>
      </c>
      <c r="E11131" s="29" t="s">
        <v>24458</v>
      </c>
      <c r="F11131" s="30" t="s">
        <v>40337</v>
      </c>
    </row>
    <row r="11132" spans="1:6" ht="28.8" hidden="1" x14ac:dyDescent="0.3">
      <c r="A11132" s="29">
        <v>20</v>
      </c>
      <c r="B11132" s="30" t="s">
        <v>37505</v>
      </c>
      <c r="C11132" s="29" t="s">
        <v>24440</v>
      </c>
      <c r="D11132" s="30" t="s">
        <v>40328</v>
      </c>
      <c r="E11132" s="29" t="s">
        <v>24460</v>
      </c>
      <c r="F11132" s="30" t="s">
        <v>40338</v>
      </c>
    </row>
    <row r="11133" spans="1:6" ht="28.8" hidden="1" x14ac:dyDescent="0.3">
      <c r="A11133" s="29">
        <v>20</v>
      </c>
      <c r="B11133" s="30" t="s">
        <v>37505</v>
      </c>
      <c r="C11133" s="29" t="s">
        <v>24462</v>
      </c>
      <c r="D11133" s="30" t="s">
        <v>40339</v>
      </c>
      <c r="E11133" s="29" t="s">
        <v>24464</v>
      </c>
      <c r="F11133" s="30" t="s">
        <v>40340</v>
      </c>
    </row>
    <row r="11134" spans="1:6" ht="28.8" hidden="1" x14ac:dyDescent="0.3">
      <c r="A11134" s="29">
        <v>20</v>
      </c>
      <c r="B11134" s="30" t="s">
        <v>37505</v>
      </c>
      <c r="C11134" s="29" t="s">
        <v>24462</v>
      </c>
      <c r="D11134" s="30" t="s">
        <v>40339</v>
      </c>
      <c r="E11134" s="29" t="s">
        <v>24466</v>
      </c>
      <c r="F11134" s="30" t="s">
        <v>40341</v>
      </c>
    </row>
    <row r="11135" spans="1:6" ht="28.8" hidden="1" x14ac:dyDescent="0.3">
      <c r="A11135" s="29">
        <v>20</v>
      </c>
      <c r="B11135" s="30" t="s">
        <v>37505</v>
      </c>
      <c r="C11135" s="29" t="s">
        <v>24462</v>
      </c>
      <c r="D11135" s="30" t="s">
        <v>40339</v>
      </c>
      <c r="E11135" s="29" t="s">
        <v>24468</v>
      </c>
      <c r="F11135" s="30" t="s">
        <v>40342</v>
      </c>
    </row>
    <row r="11136" spans="1:6" ht="28.8" hidden="1" x14ac:dyDescent="0.3">
      <c r="A11136" s="29">
        <v>20</v>
      </c>
      <c r="B11136" s="30" t="s">
        <v>37505</v>
      </c>
      <c r="C11136" s="29" t="s">
        <v>24462</v>
      </c>
      <c r="D11136" s="30" t="s">
        <v>40339</v>
      </c>
      <c r="E11136" s="29" t="s">
        <v>24470</v>
      </c>
      <c r="F11136" s="30" t="s">
        <v>40343</v>
      </c>
    </row>
    <row r="11137" spans="1:6" ht="28.8" hidden="1" x14ac:dyDescent="0.3">
      <c r="A11137" s="29">
        <v>20</v>
      </c>
      <c r="B11137" s="30" t="s">
        <v>37505</v>
      </c>
      <c r="C11137" s="29" t="s">
        <v>24462</v>
      </c>
      <c r="D11137" s="30" t="s">
        <v>40339</v>
      </c>
      <c r="E11137" s="29" t="s">
        <v>24472</v>
      </c>
      <c r="F11137" s="30" t="s">
        <v>40344</v>
      </c>
    </row>
    <row r="11138" spans="1:6" ht="28.8" hidden="1" x14ac:dyDescent="0.3">
      <c r="A11138" s="29">
        <v>20</v>
      </c>
      <c r="B11138" s="30" t="s">
        <v>37505</v>
      </c>
      <c r="C11138" s="29" t="s">
        <v>24462</v>
      </c>
      <c r="D11138" s="30" t="s">
        <v>40339</v>
      </c>
      <c r="E11138" s="29" t="s">
        <v>24474</v>
      </c>
      <c r="F11138" s="30" t="s">
        <v>40345</v>
      </c>
    </row>
    <row r="11139" spans="1:6" ht="28.8" hidden="1" x14ac:dyDescent="0.3">
      <c r="A11139" s="29">
        <v>20</v>
      </c>
      <c r="B11139" s="30" t="s">
        <v>37505</v>
      </c>
      <c r="C11139" s="29" t="s">
        <v>24462</v>
      </c>
      <c r="D11139" s="30" t="s">
        <v>40339</v>
      </c>
      <c r="E11139" s="29" t="s">
        <v>24476</v>
      </c>
      <c r="F11139" s="30" t="s">
        <v>40346</v>
      </c>
    </row>
    <row r="11140" spans="1:6" ht="28.8" hidden="1" x14ac:dyDescent="0.3">
      <c r="A11140" s="29">
        <v>20</v>
      </c>
      <c r="B11140" s="30" t="s">
        <v>37505</v>
      </c>
      <c r="C11140" s="29" t="s">
        <v>24462</v>
      </c>
      <c r="D11140" s="30" t="s">
        <v>40339</v>
      </c>
      <c r="E11140" s="29" t="s">
        <v>24478</v>
      </c>
      <c r="F11140" s="30" t="s">
        <v>40347</v>
      </c>
    </row>
    <row r="11141" spans="1:6" ht="28.8" hidden="1" x14ac:dyDescent="0.3">
      <c r="A11141" s="29">
        <v>20</v>
      </c>
      <c r="B11141" s="30" t="s">
        <v>37505</v>
      </c>
      <c r="C11141" s="29" t="s">
        <v>24462</v>
      </c>
      <c r="D11141" s="30" t="s">
        <v>40339</v>
      </c>
      <c r="E11141" s="29" t="s">
        <v>24480</v>
      </c>
      <c r="F11141" s="30" t="s">
        <v>40348</v>
      </c>
    </row>
    <row r="11142" spans="1:6" ht="28.8" hidden="1" x14ac:dyDescent="0.3">
      <c r="A11142" s="29">
        <v>20</v>
      </c>
      <c r="B11142" s="30" t="s">
        <v>37505</v>
      </c>
      <c r="C11142" s="29" t="s">
        <v>24462</v>
      </c>
      <c r="D11142" s="30" t="s">
        <v>40339</v>
      </c>
      <c r="E11142" s="29" t="s">
        <v>24482</v>
      </c>
      <c r="F11142" s="30" t="s">
        <v>40349</v>
      </c>
    </row>
    <row r="11143" spans="1:6" ht="28.8" hidden="1" x14ac:dyDescent="0.3">
      <c r="A11143" s="29">
        <v>20</v>
      </c>
      <c r="B11143" s="30" t="s">
        <v>37505</v>
      </c>
      <c r="C11143" s="29" t="s">
        <v>24484</v>
      </c>
      <c r="D11143" s="30" t="s">
        <v>40350</v>
      </c>
      <c r="E11143" s="29" t="s">
        <v>24486</v>
      </c>
      <c r="F11143" s="30" t="s">
        <v>40351</v>
      </c>
    </row>
    <row r="11144" spans="1:6" ht="28.8" hidden="1" x14ac:dyDescent="0.3">
      <c r="A11144" s="29">
        <v>20</v>
      </c>
      <c r="B11144" s="30" t="s">
        <v>37505</v>
      </c>
      <c r="C11144" s="29" t="s">
        <v>24484</v>
      </c>
      <c r="D11144" s="30" t="s">
        <v>40350</v>
      </c>
      <c r="E11144" s="29" t="s">
        <v>24488</v>
      </c>
      <c r="F11144" s="30" t="s">
        <v>40352</v>
      </c>
    </row>
    <row r="11145" spans="1:6" ht="43.2" hidden="1" x14ac:dyDescent="0.3">
      <c r="A11145" s="29">
        <v>20</v>
      </c>
      <c r="B11145" s="30" t="s">
        <v>37505</v>
      </c>
      <c r="C11145" s="29" t="s">
        <v>24484</v>
      </c>
      <c r="D11145" s="30" t="s">
        <v>40350</v>
      </c>
      <c r="E11145" s="29" t="s">
        <v>24490</v>
      </c>
      <c r="F11145" s="30" t="s">
        <v>40353</v>
      </c>
    </row>
    <row r="11146" spans="1:6" ht="28.8" hidden="1" x14ac:dyDescent="0.3">
      <c r="A11146" s="29">
        <v>20</v>
      </c>
      <c r="B11146" s="30" t="s">
        <v>37505</v>
      </c>
      <c r="C11146" s="29" t="s">
        <v>24484</v>
      </c>
      <c r="D11146" s="30" t="s">
        <v>40350</v>
      </c>
      <c r="E11146" s="29" t="s">
        <v>24492</v>
      </c>
      <c r="F11146" s="30" t="s">
        <v>40354</v>
      </c>
    </row>
    <row r="11147" spans="1:6" ht="28.8" hidden="1" x14ac:dyDescent="0.3">
      <c r="A11147" s="29">
        <v>20</v>
      </c>
      <c r="B11147" s="30" t="s">
        <v>37505</v>
      </c>
      <c r="C11147" s="29" t="s">
        <v>24484</v>
      </c>
      <c r="D11147" s="30" t="s">
        <v>40350</v>
      </c>
      <c r="E11147" s="29" t="s">
        <v>24494</v>
      </c>
      <c r="F11147" s="30" t="s">
        <v>40355</v>
      </c>
    </row>
    <row r="11148" spans="1:6" ht="28.8" hidden="1" x14ac:dyDescent="0.3">
      <c r="A11148" s="29">
        <v>20</v>
      </c>
      <c r="B11148" s="30" t="s">
        <v>37505</v>
      </c>
      <c r="C11148" s="29" t="s">
        <v>24484</v>
      </c>
      <c r="D11148" s="30" t="s">
        <v>40350</v>
      </c>
      <c r="E11148" s="29" t="s">
        <v>24496</v>
      </c>
      <c r="F11148" s="30" t="s">
        <v>40356</v>
      </c>
    </row>
    <row r="11149" spans="1:6" ht="28.8" hidden="1" x14ac:dyDescent="0.3">
      <c r="A11149" s="29">
        <v>20</v>
      </c>
      <c r="B11149" s="30" t="s">
        <v>37505</v>
      </c>
      <c r="C11149" s="29" t="s">
        <v>24484</v>
      </c>
      <c r="D11149" s="30" t="s">
        <v>40350</v>
      </c>
      <c r="E11149" s="29" t="s">
        <v>24498</v>
      </c>
      <c r="F11149" s="30" t="s">
        <v>40357</v>
      </c>
    </row>
    <row r="11150" spans="1:6" ht="28.8" hidden="1" x14ac:dyDescent="0.3">
      <c r="A11150" s="29">
        <v>20</v>
      </c>
      <c r="B11150" s="30" t="s">
        <v>37505</v>
      </c>
      <c r="C11150" s="29" t="s">
        <v>24484</v>
      </c>
      <c r="D11150" s="30" t="s">
        <v>40350</v>
      </c>
      <c r="E11150" s="29" t="s">
        <v>24500</v>
      </c>
      <c r="F11150" s="30" t="s">
        <v>40358</v>
      </c>
    </row>
    <row r="11151" spans="1:6" ht="28.8" hidden="1" x14ac:dyDescent="0.3">
      <c r="A11151" s="29">
        <v>20</v>
      </c>
      <c r="B11151" s="30" t="s">
        <v>37505</v>
      </c>
      <c r="C11151" s="29" t="s">
        <v>24484</v>
      </c>
      <c r="D11151" s="30" t="s">
        <v>40350</v>
      </c>
      <c r="E11151" s="29" t="s">
        <v>24502</v>
      </c>
      <c r="F11151" s="30" t="s">
        <v>40359</v>
      </c>
    </row>
    <row r="11152" spans="1:6" ht="28.8" hidden="1" x14ac:dyDescent="0.3">
      <c r="A11152" s="29">
        <v>20</v>
      </c>
      <c r="B11152" s="30" t="s">
        <v>37505</v>
      </c>
      <c r="C11152" s="29" t="s">
        <v>24484</v>
      </c>
      <c r="D11152" s="30" t="s">
        <v>40350</v>
      </c>
      <c r="E11152" s="29" t="s">
        <v>24504</v>
      </c>
      <c r="F11152" s="30" t="s">
        <v>40360</v>
      </c>
    </row>
    <row r="11153" spans="1:6" ht="28.8" hidden="1" x14ac:dyDescent="0.3">
      <c r="A11153" s="29">
        <v>20</v>
      </c>
      <c r="B11153" s="30" t="s">
        <v>37505</v>
      </c>
      <c r="C11153" s="29" t="s">
        <v>24506</v>
      </c>
      <c r="D11153" s="30" t="s">
        <v>40361</v>
      </c>
      <c r="E11153" s="29" t="s">
        <v>24508</v>
      </c>
      <c r="F11153" s="30" t="s">
        <v>40362</v>
      </c>
    </row>
    <row r="11154" spans="1:6" ht="28.8" hidden="1" x14ac:dyDescent="0.3">
      <c r="A11154" s="29">
        <v>20</v>
      </c>
      <c r="B11154" s="30" t="s">
        <v>37505</v>
      </c>
      <c r="C11154" s="29" t="s">
        <v>24506</v>
      </c>
      <c r="D11154" s="30" t="s">
        <v>40361</v>
      </c>
      <c r="E11154" s="29" t="s">
        <v>24510</v>
      </c>
      <c r="F11154" s="30" t="s">
        <v>40363</v>
      </c>
    </row>
    <row r="11155" spans="1:6" ht="43.2" hidden="1" x14ac:dyDescent="0.3">
      <c r="A11155" s="29">
        <v>20</v>
      </c>
      <c r="B11155" s="30" t="s">
        <v>37505</v>
      </c>
      <c r="C11155" s="29" t="s">
        <v>24506</v>
      </c>
      <c r="D11155" s="30" t="s">
        <v>40361</v>
      </c>
      <c r="E11155" s="29" t="s">
        <v>24512</v>
      </c>
      <c r="F11155" s="30" t="s">
        <v>40364</v>
      </c>
    </row>
    <row r="11156" spans="1:6" ht="28.8" hidden="1" x14ac:dyDescent="0.3">
      <c r="A11156" s="29">
        <v>20</v>
      </c>
      <c r="B11156" s="30" t="s">
        <v>37505</v>
      </c>
      <c r="C11156" s="29" t="s">
        <v>24506</v>
      </c>
      <c r="D11156" s="30" t="s">
        <v>40361</v>
      </c>
      <c r="E11156" s="29" t="s">
        <v>24514</v>
      </c>
      <c r="F11156" s="30" t="s">
        <v>40365</v>
      </c>
    </row>
    <row r="11157" spans="1:6" ht="28.8" hidden="1" x14ac:dyDescent="0.3">
      <c r="A11157" s="29">
        <v>20</v>
      </c>
      <c r="B11157" s="30" t="s">
        <v>37505</v>
      </c>
      <c r="C11157" s="29" t="s">
        <v>24506</v>
      </c>
      <c r="D11157" s="30" t="s">
        <v>40361</v>
      </c>
      <c r="E11157" s="29" t="s">
        <v>24516</v>
      </c>
      <c r="F11157" s="30" t="s">
        <v>40366</v>
      </c>
    </row>
    <row r="11158" spans="1:6" ht="28.8" hidden="1" x14ac:dyDescent="0.3">
      <c r="A11158" s="29">
        <v>20</v>
      </c>
      <c r="B11158" s="30" t="s">
        <v>37505</v>
      </c>
      <c r="C11158" s="29" t="s">
        <v>24506</v>
      </c>
      <c r="D11158" s="30" t="s">
        <v>40361</v>
      </c>
      <c r="E11158" s="29" t="s">
        <v>24518</v>
      </c>
      <c r="F11158" s="30" t="s">
        <v>40367</v>
      </c>
    </row>
    <row r="11159" spans="1:6" ht="28.8" hidden="1" x14ac:dyDescent="0.3">
      <c r="A11159" s="29">
        <v>20</v>
      </c>
      <c r="B11159" s="30" t="s">
        <v>37505</v>
      </c>
      <c r="C11159" s="29" t="s">
        <v>24506</v>
      </c>
      <c r="D11159" s="30" t="s">
        <v>40361</v>
      </c>
      <c r="E11159" s="29" t="s">
        <v>24520</v>
      </c>
      <c r="F11159" s="30" t="s">
        <v>40368</v>
      </c>
    </row>
    <row r="11160" spans="1:6" ht="28.8" hidden="1" x14ac:dyDescent="0.3">
      <c r="A11160" s="29">
        <v>20</v>
      </c>
      <c r="B11160" s="30" t="s">
        <v>37505</v>
      </c>
      <c r="C11160" s="29" t="s">
        <v>24506</v>
      </c>
      <c r="D11160" s="30" t="s">
        <v>40361</v>
      </c>
      <c r="E11160" s="29" t="s">
        <v>24522</v>
      </c>
      <c r="F11160" s="30" t="s">
        <v>40369</v>
      </c>
    </row>
    <row r="11161" spans="1:6" ht="28.8" hidden="1" x14ac:dyDescent="0.3">
      <c r="A11161" s="29">
        <v>20</v>
      </c>
      <c r="B11161" s="30" t="s">
        <v>37505</v>
      </c>
      <c r="C11161" s="29" t="s">
        <v>24506</v>
      </c>
      <c r="D11161" s="30" t="s">
        <v>40361</v>
      </c>
      <c r="E11161" s="29" t="s">
        <v>24524</v>
      </c>
      <c r="F11161" s="30" t="s">
        <v>40370</v>
      </c>
    </row>
    <row r="11162" spans="1:6" ht="28.8" hidden="1" x14ac:dyDescent="0.3">
      <c r="A11162" s="29">
        <v>20</v>
      </c>
      <c r="B11162" s="30" t="s">
        <v>37505</v>
      </c>
      <c r="C11162" s="29" t="s">
        <v>24506</v>
      </c>
      <c r="D11162" s="30" t="s">
        <v>40361</v>
      </c>
      <c r="E11162" s="29" t="s">
        <v>24526</v>
      </c>
      <c r="F11162" s="30" t="s">
        <v>40371</v>
      </c>
    </row>
    <row r="11163" spans="1:6" ht="28.8" hidden="1" x14ac:dyDescent="0.3">
      <c r="A11163" s="29">
        <v>20</v>
      </c>
      <c r="B11163" s="30" t="s">
        <v>37505</v>
      </c>
      <c r="C11163" s="29" t="s">
        <v>24528</v>
      </c>
      <c r="D11163" s="30" t="s">
        <v>40372</v>
      </c>
      <c r="E11163" s="29" t="s">
        <v>24530</v>
      </c>
      <c r="F11163" s="30" t="s">
        <v>40373</v>
      </c>
    </row>
    <row r="11164" spans="1:6" ht="28.8" hidden="1" x14ac:dyDescent="0.3">
      <c r="A11164" s="29">
        <v>20</v>
      </c>
      <c r="B11164" s="30" t="s">
        <v>37505</v>
      </c>
      <c r="C11164" s="29" t="s">
        <v>24528</v>
      </c>
      <c r="D11164" s="30" t="s">
        <v>40372</v>
      </c>
      <c r="E11164" s="29" t="s">
        <v>24532</v>
      </c>
      <c r="F11164" s="30" t="s">
        <v>40374</v>
      </c>
    </row>
    <row r="11165" spans="1:6" ht="28.8" hidden="1" x14ac:dyDescent="0.3">
      <c r="A11165" s="29">
        <v>20</v>
      </c>
      <c r="B11165" s="30" t="s">
        <v>37505</v>
      </c>
      <c r="C11165" s="29" t="s">
        <v>24528</v>
      </c>
      <c r="D11165" s="30" t="s">
        <v>40372</v>
      </c>
      <c r="E11165" s="29" t="s">
        <v>24534</v>
      </c>
      <c r="F11165" s="30" t="s">
        <v>40375</v>
      </c>
    </row>
    <row r="11166" spans="1:6" ht="28.8" hidden="1" x14ac:dyDescent="0.3">
      <c r="A11166" s="29">
        <v>20</v>
      </c>
      <c r="B11166" s="30" t="s">
        <v>37505</v>
      </c>
      <c r="C11166" s="29" t="s">
        <v>24528</v>
      </c>
      <c r="D11166" s="30" t="s">
        <v>40372</v>
      </c>
      <c r="E11166" s="29" t="s">
        <v>24536</v>
      </c>
      <c r="F11166" s="30" t="s">
        <v>40376</v>
      </c>
    </row>
    <row r="11167" spans="1:6" ht="28.8" hidden="1" x14ac:dyDescent="0.3">
      <c r="A11167" s="29">
        <v>20</v>
      </c>
      <c r="B11167" s="30" t="s">
        <v>37505</v>
      </c>
      <c r="C11167" s="29" t="s">
        <v>24528</v>
      </c>
      <c r="D11167" s="30" t="s">
        <v>40372</v>
      </c>
      <c r="E11167" s="29" t="s">
        <v>24538</v>
      </c>
      <c r="F11167" s="30" t="s">
        <v>40377</v>
      </c>
    </row>
    <row r="11168" spans="1:6" ht="28.8" hidden="1" x14ac:dyDescent="0.3">
      <c r="A11168" s="29">
        <v>20</v>
      </c>
      <c r="B11168" s="30" t="s">
        <v>37505</v>
      </c>
      <c r="C11168" s="29" t="s">
        <v>24528</v>
      </c>
      <c r="D11168" s="30" t="s">
        <v>40372</v>
      </c>
      <c r="E11168" s="29" t="s">
        <v>24540</v>
      </c>
      <c r="F11168" s="30" t="s">
        <v>40378</v>
      </c>
    </row>
    <row r="11169" spans="1:6" ht="28.8" hidden="1" x14ac:dyDescent="0.3">
      <c r="A11169" s="29">
        <v>20</v>
      </c>
      <c r="B11169" s="30" t="s">
        <v>37505</v>
      </c>
      <c r="C11169" s="29" t="s">
        <v>24528</v>
      </c>
      <c r="D11169" s="30" t="s">
        <v>40372</v>
      </c>
      <c r="E11169" s="29" t="s">
        <v>24542</v>
      </c>
      <c r="F11169" s="30" t="s">
        <v>40379</v>
      </c>
    </row>
    <row r="11170" spans="1:6" ht="28.8" hidden="1" x14ac:dyDescent="0.3">
      <c r="A11170" s="29">
        <v>20</v>
      </c>
      <c r="B11170" s="30" t="s">
        <v>37505</v>
      </c>
      <c r="C11170" s="29" t="s">
        <v>24528</v>
      </c>
      <c r="D11170" s="30" t="s">
        <v>40372</v>
      </c>
      <c r="E11170" s="29" t="s">
        <v>24544</v>
      </c>
      <c r="F11170" s="30" t="s">
        <v>40380</v>
      </c>
    </row>
    <row r="11171" spans="1:6" ht="28.8" hidden="1" x14ac:dyDescent="0.3">
      <c r="A11171" s="29">
        <v>20</v>
      </c>
      <c r="B11171" s="30" t="s">
        <v>37505</v>
      </c>
      <c r="C11171" s="29" t="s">
        <v>24528</v>
      </c>
      <c r="D11171" s="30" t="s">
        <v>40372</v>
      </c>
      <c r="E11171" s="29" t="s">
        <v>24546</v>
      </c>
      <c r="F11171" s="30" t="s">
        <v>40381</v>
      </c>
    </row>
    <row r="11172" spans="1:6" ht="28.8" hidden="1" x14ac:dyDescent="0.3">
      <c r="A11172" s="29">
        <v>20</v>
      </c>
      <c r="B11172" s="30" t="s">
        <v>37505</v>
      </c>
      <c r="C11172" s="29" t="s">
        <v>24528</v>
      </c>
      <c r="D11172" s="30" t="s">
        <v>40372</v>
      </c>
      <c r="E11172" s="29" t="s">
        <v>24548</v>
      </c>
      <c r="F11172" s="30" t="s">
        <v>40382</v>
      </c>
    </row>
    <row r="11173" spans="1:6" ht="28.8" hidden="1" x14ac:dyDescent="0.3">
      <c r="A11173" s="29">
        <v>20</v>
      </c>
      <c r="B11173" s="30" t="s">
        <v>37505</v>
      </c>
      <c r="C11173" s="29" t="s">
        <v>24550</v>
      </c>
      <c r="D11173" s="30" t="s">
        <v>40383</v>
      </c>
      <c r="E11173" s="29" t="s">
        <v>24552</v>
      </c>
      <c r="F11173" s="30" t="s">
        <v>40384</v>
      </c>
    </row>
    <row r="11174" spans="1:6" ht="28.8" hidden="1" x14ac:dyDescent="0.3">
      <c r="A11174" s="29">
        <v>20</v>
      </c>
      <c r="B11174" s="30" t="s">
        <v>37505</v>
      </c>
      <c r="C11174" s="29" t="s">
        <v>24550</v>
      </c>
      <c r="D11174" s="30" t="s">
        <v>40383</v>
      </c>
      <c r="E11174" s="29" t="s">
        <v>24554</v>
      </c>
      <c r="F11174" s="30" t="s">
        <v>40385</v>
      </c>
    </row>
    <row r="11175" spans="1:6" ht="28.8" hidden="1" x14ac:dyDescent="0.3">
      <c r="A11175" s="29">
        <v>20</v>
      </c>
      <c r="B11175" s="30" t="s">
        <v>37505</v>
      </c>
      <c r="C11175" s="29" t="s">
        <v>24550</v>
      </c>
      <c r="D11175" s="30" t="s">
        <v>40383</v>
      </c>
      <c r="E11175" s="29" t="s">
        <v>24556</v>
      </c>
      <c r="F11175" s="30" t="s">
        <v>40386</v>
      </c>
    </row>
    <row r="11176" spans="1:6" ht="28.8" hidden="1" x14ac:dyDescent="0.3">
      <c r="A11176" s="29">
        <v>20</v>
      </c>
      <c r="B11176" s="30" t="s">
        <v>37505</v>
      </c>
      <c r="C11176" s="29" t="s">
        <v>24550</v>
      </c>
      <c r="D11176" s="30" t="s">
        <v>40383</v>
      </c>
      <c r="E11176" s="29" t="s">
        <v>24558</v>
      </c>
      <c r="F11176" s="30" t="s">
        <v>40387</v>
      </c>
    </row>
    <row r="11177" spans="1:6" ht="28.8" hidden="1" x14ac:dyDescent="0.3">
      <c r="A11177" s="29">
        <v>20</v>
      </c>
      <c r="B11177" s="30" t="s">
        <v>37505</v>
      </c>
      <c r="C11177" s="29" t="s">
        <v>24550</v>
      </c>
      <c r="D11177" s="30" t="s">
        <v>40383</v>
      </c>
      <c r="E11177" s="29" t="s">
        <v>24560</v>
      </c>
      <c r="F11177" s="30" t="s">
        <v>40388</v>
      </c>
    </row>
    <row r="11178" spans="1:6" ht="28.8" hidden="1" x14ac:dyDescent="0.3">
      <c r="A11178" s="29">
        <v>20</v>
      </c>
      <c r="B11178" s="30" t="s">
        <v>37505</v>
      </c>
      <c r="C11178" s="29" t="s">
        <v>24550</v>
      </c>
      <c r="D11178" s="30" t="s">
        <v>40383</v>
      </c>
      <c r="E11178" s="29" t="s">
        <v>24562</v>
      </c>
      <c r="F11178" s="30" t="s">
        <v>40389</v>
      </c>
    </row>
    <row r="11179" spans="1:6" ht="28.8" hidden="1" x14ac:dyDescent="0.3">
      <c r="A11179" s="29">
        <v>20</v>
      </c>
      <c r="B11179" s="30" t="s">
        <v>37505</v>
      </c>
      <c r="C11179" s="29" t="s">
        <v>24550</v>
      </c>
      <c r="D11179" s="30" t="s">
        <v>40383</v>
      </c>
      <c r="E11179" s="29" t="s">
        <v>24564</v>
      </c>
      <c r="F11179" s="30" t="s">
        <v>40390</v>
      </c>
    </row>
    <row r="11180" spans="1:6" ht="28.8" hidden="1" x14ac:dyDescent="0.3">
      <c r="A11180" s="29">
        <v>20</v>
      </c>
      <c r="B11180" s="30" t="s">
        <v>37505</v>
      </c>
      <c r="C11180" s="29" t="s">
        <v>24550</v>
      </c>
      <c r="D11180" s="30" t="s">
        <v>40383</v>
      </c>
      <c r="E11180" s="29" t="s">
        <v>24566</v>
      </c>
      <c r="F11180" s="30" t="s">
        <v>40391</v>
      </c>
    </row>
    <row r="11181" spans="1:6" ht="28.8" hidden="1" x14ac:dyDescent="0.3">
      <c r="A11181" s="29">
        <v>20</v>
      </c>
      <c r="B11181" s="30" t="s">
        <v>37505</v>
      </c>
      <c r="C11181" s="29" t="s">
        <v>24550</v>
      </c>
      <c r="D11181" s="30" t="s">
        <v>40383</v>
      </c>
      <c r="E11181" s="29" t="s">
        <v>24568</v>
      </c>
      <c r="F11181" s="30" t="s">
        <v>40392</v>
      </c>
    </row>
    <row r="11182" spans="1:6" ht="28.8" hidden="1" x14ac:dyDescent="0.3">
      <c r="A11182" s="29">
        <v>20</v>
      </c>
      <c r="B11182" s="30" t="s">
        <v>37505</v>
      </c>
      <c r="C11182" s="29" t="s">
        <v>24550</v>
      </c>
      <c r="D11182" s="30" t="s">
        <v>40383</v>
      </c>
      <c r="E11182" s="29" t="s">
        <v>24570</v>
      </c>
      <c r="F11182" s="30" t="s">
        <v>40393</v>
      </c>
    </row>
    <row r="11183" spans="1:6" ht="28.8" hidden="1" x14ac:dyDescent="0.3">
      <c r="A11183" s="29">
        <v>20</v>
      </c>
      <c r="B11183" s="30" t="s">
        <v>37505</v>
      </c>
      <c r="C11183" s="29" t="s">
        <v>24572</v>
      </c>
      <c r="D11183" s="30" t="s">
        <v>40394</v>
      </c>
      <c r="E11183" s="29" t="s">
        <v>24574</v>
      </c>
      <c r="F11183" s="30" t="s">
        <v>40395</v>
      </c>
    </row>
    <row r="11184" spans="1:6" ht="28.8" hidden="1" x14ac:dyDescent="0.3">
      <c r="A11184" s="29">
        <v>20</v>
      </c>
      <c r="B11184" s="30" t="s">
        <v>37505</v>
      </c>
      <c r="C11184" s="29" t="s">
        <v>24572</v>
      </c>
      <c r="D11184" s="30" t="s">
        <v>40394</v>
      </c>
      <c r="E11184" s="29" t="s">
        <v>24576</v>
      </c>
      <c r="F11184" s="30" t="s">
        <v>40396</v>
      </c>
    </row>
    <row r="11185" spans="1:6" ht="43.2" hidden="1" x14ac:dyDescent="0.3">
      <c r="A11185" s="29">
        <v>20</v>
      </c>
      <c r="B11185" s="30" t="s">
        <v>37505</v>
      </c>
      <c r="C11185" s="29" t="s">
        <v>24572</v>
      </c>
      <c r="D11185" s="30" t="s">
        <v>40394</v>
      </c>
      <c r="E11185" s="29" t="s">
        <v>24578</v>
      </c>
      <c r="F11185" s="30" t="s">
        <v>40397</v>
      </c>
    </row>
    <row r="11186" spans="1:6" ht="28.8" hidden="1" x14ac:dyDescent="0.3">
      <c r="A11186" s="29">
        <v>20</v>
      </c>
      <c r="B11186" s="30" t="s">
        <v>37505</v>
      </c>
      <c r="C11186" s="29" t="s">
        <v>24572</v>
      </c>
      <c r="D11186" s="30" t="s">
        <v>40394</v>
      </c>
      <c r="E11186" s="29" t="s">
        <v>24580</v>
      </c>
      <c r="F11186" s="30" t="s">
        <v>40398</v>
      </c>
    </row>
    <row r="11187" spans="1:6" ht="28.8" hidden="1" x14ac:dyDescent="0.3">
      <c r="A11187" s="29">
        <v>20</v>
      </c>
      <c r="B11187" s="30" t="s">
        <v>37505</v>
      </c>
      <c r="C11187" s="29" t="s">
        <v>24572</v>
      </c>
      <c r="D11187" s="30" t="s">
        <v>40394</v>
      </c>
      <c r="E11187" s="29" t="s">
        <v>24582</v>
      </c>
      <c r="F11187" s="30" t="s">
        <v>40399</v>
      </c>
    </row>
    <row r="11188" spans="1:6" ht="28.8" hidden="1" x14ac:dyDescent="0.3">
      <c r="A11188" s="29">
        <v>20</v>
      </c>
      <c r="B11188" s="30" t="s">
        <v>37505</v>
      </c>
      <c r="C11188" s="29" t="s">
        <v>24572</v>
      </c>
      <c r="D11188" s="30" t="s">
        <v>40394</v>
      </c>
      <c r="E11188" s="29" t="s">
        <v>24584</v>
      </c>
      <c r="F11188" s="30" t="s">
        <v>40400</v>
      </c>
    </row>
    <row r="11189" spans="1:6" ht="28.8" hidden="1" x14ac:dyDescent="0.3">
      <c r="A11189" s="29">
        <v>20</v>
      </c>
      <c r="B11189" s="30" t="s">
        <v>37505</v>
      </c>
      <c r="C11189" s="29" t="s">
        <v>24572</v>
      </c>
      <c r="D11189" s="30" t="s">
        <v>40394</v>
      </c>
      <c r="E11189" s="29" t="s">
        <v>24586</v>
      </c>
      <c r="F11189" s="30" t="s">
        <v>40401</v>
      </c>
    </row>
    <row r="11190" spans="1:6" ht="28.8" hidden="1" x14ac:dyDescent="0.3">
      <c r="A11190" s="29">
        <v>20</v>
      </c>
      <c r="B11190" s="30" t="s">
        <v>37505</v>
      </c>
      <c r="C11190" s="29" t="s">
        <v>24572</v>
      </c>
      <c r="D11190" s="30" t="s">
        <v>40394</v>
      </c>
      <c r="E11190" s="29" t="s">
        <v>24588</v>
      </c>
      <c r="F11190" s="30" t="s">
        <v>40402</v>
      </c>
    </row>
    <row r="11191" spans="1:6" ht="28.8" hidden="1" x14ac:dyDescent="0.3">
      <c r="A11191" s="29">
        <v>20</v>
      </c>
      <c r="B11191" s="30" t="s">
        <v>37505</v>
      </c>
      <c r="C11191" s="29" t="s">
        <v>24572</v>
      </c>
      <c r="D11191" s="30" t="s">
        <v>40394</v>
      </c>
      <c r="E11191" s="29" t="s">
        <v>24590</v>
      </c>
      <c r="F11191" s="30" t="s">
        <v>40403</v>
      </c>
    </row>
    <row r="11192" spans="1:6" ht="28.8" hidden="1" x14ac:dyDescent="0.3">
      <c r="A11192" s="29">
        <v>20</v>
      </c>
      <c r="B11192" s="30" t="s">
        <v>37505</v>
      </c>
      <c r="C11192" s="29" t="s">
        <v>24572</v>
      </c>
      <c r="D11192" s="30" t="s">
        <v>40394</v>
      </c>
      <c r="E11192" s="29" t="s">
        <v>24592</v>
      </c>
      <c r="F11192" s="30" t="s">
        <v>40404</v>
      </c>
    </row>
    <row r="11193" spans="1:6" ht="28.8" hidden="1" x14ac:dyDescent="0.3">
      <c r="A11193" s="29">
        <v>20</v>
      </c>
      <c r="B11193" s="30" t="s">
        <v>37505</v>
      </c>
      <c r="C11193" s="29" t="s">
        <v>24594</v>
      </c>
      <c r="D11193" s="30" t="s">
        <v>40405</v>
      </c>
      <c r="E11193" s="29" t="s">
        <v>24596</v>
      </c>
      <c r="F11193" s="30" t="s">
        <v>40406</v>
      </c>
    </row>
    <row r="11194" spans="1:6" ht="28.8" hidden="1" x14ac:dyDescent="0.3">
      <c r="A11194" s="29">
        <v>20</v>
      </c>
      <c r="B11194" s="30" t="s">
        <v>37505</v>
      </c>
      <c r="C11194" s="29" t="s">
        <v>24594</v>
      </c>
      <c r="D11194" s="30" t="s">
        <v>40405</v>
      </c>
      <c r="E11194" s="29" t="s">
        <v>24598</v>
      </c>
      <c r="F11194" s="30" t="s">
        <v>40407</v>
      </c>
    </row>
    <row r="11195" spans="1:6" ht="28.8" hidden="1" x14ac:dyDescent="0.3">
      <c r="A11195" s="29">
        <v>20</v>
      </c>
      <c r="B11195" s="30" t="s">
        <v>37505</v>
      </c>
      <c r="C11195" s="29" t="s">
        <v>24594</v>
      </c>
      <c r="D11195" s="30" t="s">
        <v>40405</v>
      </c>
      <c r="E11195" s="29" t="s">
        <v>24600</v>
      </c>
      <c r="F11195" s="30" t="s">
        <v>40408</v>
      </c>
    </row>
    <row r="11196" spans="1:6" ht="28.8" hidden="1" x14ac:dyDescent="0.3">
      <c r="A11196" s="29">
        <v>20</v>
      </c>
      <c r="B11196" s="30" t="s">
        <v>37505</v>
      </c>
      <c r="C11196" s="29" t="s">
        <v>24594</v>
      </c>
      <c r="D11196" s="30" t="s">
        <v>40405</v>
      </c>
      <c r="E11196" s="29" t="s">
        <v>24602</v>
      </c>
      <c r="F11196" s="30" t="s">
        <v>40409</v>
      </c>
    </row>
    <row r="11197" spans="1:6" ht="28.8" hidden="1" x14ac:dyDescent="0.3">
      <c r="A11197" s="29">
        <v>20</v>
      </c>
      <c r="B11197" s="30" t="s">
        <v>37505</v>
      </c>
      <c r="C11197" s="29" t="s">
        <v>24594</v>
      </c>
      <c r="D11197" s="30" t="s">
        <v>40405</v>
      </c>
      <c r="E11197" s="29" t="s">
        <v>24604</v>
      </c>
      <c r="F11197" s="30" t="s">
        <v>40410</v>
      </c>
    </row>
    <row r="11198" spans="1:6" ht="28.8" hidden="1" x14ac:dyDescent="0.3">
      <c r="A11198" s="29">
        <v>20</v>
      </c>
      <c r="B11198" s="30" t="s">
        <v>37505</v>
      </c>
      <c r="C11198" s="29" t="s">
        <v>24594</v>
      </c>
      <c r="D11198" s="30" t="s">
        <v>40405</v>
      </c>
      <c r="E11198" s="29" t="s">
        <v>24606</v>
      </c>
      <c r="F11198" s="30" t="s">
        <v>40411</v>
      </c>
    </row>
    <row r="11199" spans="1:6" ht="28.8" hidden="1" x14ac:dyDescent="0.3">
      <c r="A11199" s="29">
        <v>20</v>
      </c>
      <c r="B11199" s="30" t="s">
        <v>37505</v>
      </c>
      <c r="C11199" s="29" t="s">
        <v>24594</v>
      </c>
      <c r="D11199" s="30" t="s">
        <v>40405</v>
      </c>
      <c r="E11199" s="29" t="s">
        <v>24608</v>
      </c>
      <c r="F11199" s="30" t="s">
        <v>40412</v>
      </c>
    </row>
    <row r="11200" spans="1:6" ht="28.8" hidden="1" x14ac:dyDescent="0.3">
      <c r="A11200" s="29">
        <v>20</v>
      </c>
      <c r="B11200" s="30" t="s">
        <v>37505</v>
      </c>
      <c r="C11200" s="29" t="s">
        <v>24594</v>
      </c>
      <c r="D11200" s="30" t="s">
        <v>40405</v>
      </c>
      <c r="E11200" s="29" t="s">
        <v>24610</v>
      </c>
      <c r="F11200" s="30" t="s">
        <v>40413</v>
      </c>
    </row>
    <row r="11201" spans="1:6" ht="28.8" hidden="1" x14ac:dyDescent="0.3">
      <c r="A11201" s="29">
        <v>20</v>
      </c>
      <c r="B11201" s="30" t="s">
        <v>37505</v>
      </c>
      <c r="C11201" s="29" t="s">
        <v>24594</v>
      </c>
      <c r="D11201" s="30" t="s">
        <v>40405</v>
      </c>
      <c r="E11201" s="29" t="s">
        <v>24612</v>
      </c>
      <c r="F11201" s="30" t="s">
        <v>40414</v>
      </c>
    </row>
    <row r="11202" spans="1:6" ht="28.8" hidden="1" x14ac:dyDescent="0.3">
      <c r="A11202" s="29">
        <v>20</v>
      </c>
      <c r="B11202" s="30" t="s">
        <v>37505</v>
      </c>
      <c r="C11202" s="29" t="s">
        <v>24594</v>
      </c>
      <c r="D11202" s="30" t="s">
        <v>40405</v>
      </c>
      <c r="E11202" s="29" t="s">
        <v>24614</v>
      </c>
      <c r="F11202" s="30" t="s">
        <v>40415</v>
      </c>
    </row>
    <row r="11203" spans="1:6" ht="28.8" hidden="1" x14ac:dyDescent="0.3">
      <c r="A11203" s="29">
        <v>20</v>
      </c>
      <c r="B11203" s="30" t="s">
        <v>37505</v>
      </c>
      <c r="C11203" s="29" t="s">
        <v>24616</v>
      </c>
      <c r="D11203" s="30" t="s">
        <v>40416</v>
      </c>
      <c r="E11203" s="29" t="s">
        <v>24618</v>
      </c>
      <c r="F11203" s="30" t="s">
        <v>40417</v>
      </c>
    </row>
    <row r="11204" spans="1:6" ht="28.8" hidden="1" x14ac:dyDescent="0.3">
      <c r="A11204" s="29">
        <v>20</v>
      </c>
      <c r="B11204" s="30" t="s">
        <v>37505</v>
      </c>
      <c r="C11204" s="29" t="s">
        <v>24616</v>
      </c>
      <c r="D11204" s="30" t="s">
        <v>40416</v>
      </c>
      <c r="E11204" s="29" t="s">
        <v>24620</v>
      </c>
      <c r="F11204" s="30" t="s">
        <v>40418</v>
      </c>
    </row>
    <row r="11205" spans="1:6" ht="28.8" hidden="1" x14ac:dyDescent="0.3">
      <c r="A11205" s="29">
        <v>20</v>
      </c>
      <c r="B11205" s="30" t="s">
        <v>37505</v>
      </c>
      <c r="C11205" s="29" t="s">
        <v>24616</v>
      </c>
      <c r="D11205" s="30" t="s">
        <v>40416</v>
      </c>
      <c r="E11205" s="29" t="s">
        <v>24622</v>
      </c>
      <c r="F11205" s="30" t="s">
        <v>40419</v>
      </c>
    </row>
    <row r="11206" spans="1:6" ht="28.8" hidden="1" x14ac:dyDescent="0.3">
      <c r="A11206" s="29">
        <v>20</v>
      </c>
      <c r="B11206" s="30" t="s">
        <v>37505</v>
      </c>
      <c r="C11206" s="29" t="s">
        <v>24616</v>
      </c>
      <c r="D11206" s="30" t="s">
        <v>40416</v>
      </c>
      <c r="E11206" s="29" t="s">
        <v>24624</v>
      </c>
      <c r="F11206" s="30" t="s">
        <v>40420</v>
      </c>
    </row>
    <row r="11207" spans="1:6" ht="28.8" hidden="1" x14ac:dyDescent="0.3">
      <c r="A11207" s="29">
        <v>20</v>
      </c>
      <c r="B11207" s="30" t="s">
        <v>37505</v>
      </c>
      <c r="C11207" s="29" t="s">
        <v>24616</v>
      </c>
      <c r="D11207" s="30" t="s">
        <v>40416</v>
      </c>
      <c r="E11207" s="29" t="s">
        <v>24626</v>
      </c>
      <c r="F11207" s="30" t="s">
        <v>40421</v>
      </c>
    </row>
    <row r="11208" spans="1:6" ht="28.8" hidden="1" x14ac:dyDescent="0.3">
      <c r="A11208" s="29">
        <v>20</v>
      </c>
      <c r="B11208" s="30" t="s">
        <v>37505</v>
      </c>
      <c r="C11208" s="29" t="s">
        <v>24616</v>
      </c>
      <c r="D11208" s="30" t="s">
        <v>40416</v>
      </c>
      <c r="E11208" s="29" t="s">
        <v>24628</v>
      </c>
      <c r="F11208" s="30" t="s">
        <v>40422</v>
      </c>
    </row>
    <row r="11209" spans="1:6" ht="28.8" hidden="1" x14ac:dyDescent="0.3">
      <c r="A11209" s="29">
        <v>20</v>
      </c>
      <c r="B11209" s="30" t="s">
        <v>37505</v>
      </c>
      <c r="C11209" s="29" t="s">
        <v>24616</v>
      </c>
      <c r="D11209" s="30" t="s">
        <v>40416</v>
      </c>
      <c r="E11209" s="29" t="s">
        <v>24630</v>
      </c>
      <c r="F11209" s="30" t="s">
        <v>40423</v>
      </c>
    </row>
    <row r="11210" spans="1:6" ht="28.8" hidden="1" x14ac:dyDescent="0.3">
      <c r="A11210" s="29">
        <v>20</v>
      </c>
      <c r="B11210" s="30" t="s">
        <v>37505</v>
      </c>
      <c r="C11210" s="29" t="s">
        <v>24616</v>
      </c>
      <c r="D11210" s="30" t="s">
        <v>40416</v>
      </c>
      <c r="E11210" s="29" t="s">
        <v>24632</v>
      </c>
      <c r="F11210" s="30" t="s">
        <v>40424</v>
      </c>
    </row>
    <row r="11211" spans="1:6" ht="28.8" hidden="1" x14ac:dyDescent="0.3">
      <c r="A11211" s="29">
        <v>20</v>
      </c>
      <c r="B11211" s="30" t="s">
        <v>37505</v>
      </c>
      <c r="C11211" s="29" t="s">
        <v>24616</v>
      </c>
      <c r="D11211" s="30" t="s">
        <v>40416</v>
      </c>
      <c r="E11211" s="29" t="s">
        <v>24634</v>
      </c>
      <c r="F11211" s="30" t="s">
        <v>40425</v>
      </c>
    </row>
    <row r="11212" spans="1:6" ht="28.8" hidden="1" x14ac:dyDescent="0.3">
      <c r="A11212" s="29">
        <v>20</v>
      </c>
      <c r="B11212" s="30" t="s">
        <v>37505</v>
      </c>
      <c r="C11212" s="29" t="s">
        <v>24616</v>
      </c>
      <c r="D11212" s="30" t="s">
        <v>40416</v>
      </c>
      <c r="E11212" s="29" t="s">
        <v>24636</v>
      </c>
      <c r="F11212" s="30" t="s">
        <v>40426</v>
      </c>
    </row>
    <row r="11213" spans="1:6" ht="28.8" hidden="1" x14ac:dyDescent="0.3">
      <c r="A11213" s="29">
        <v>20</v>
      </c>
      <c r="B11213" s="30" t="s">
        <v>37505</v>
      </c>
      <c r="C11213" s="29" t="s">
        <v>24638</v>
      </c>
      <c r="D11213" s="30" t="s">
        <v>40427</v>
      </c>
      <c r="E11213" s="29" t="s">
        <v>24640</v>
      </c>
      <c r="F11213" s="30" t="s">
        <v>40428</v>
      </c>
    </row>
    <row r="11214" spans="1:6" ht="28.8" hidden="1" x14ac:dyDescent="0.3">
      <c r="A11214" s="29">
        <v>20</v>
      </c>
      <c r="B11214" s="30" t="s">
        <v>37505</v>
      </c>
      <c r="C11214" s="29" t="s">
        <v>24638</v>
      </c>
      <c r="D11214" s="30" t="s">
        <v>40427</v>
      </c>
      <c r="E11214" s="29" t="s">
        <v>24642</v>
      </c>
      <c r="F11214" s="30" t="s">
        <v>40429</v>
      </c>
    </row>
    <row r="11215" spans="1:6" ht="43.2" hidden="1" x14ac:dyDescent="0.3">
      <c r="A11215" s="29">
        <v>20</v>
      </c>
      <c r="B11215" s="30" t="s">
        <v>37505</v>
      </c>
      <c r="C11215" s="29" t="s">
        <v>24638</v>
      </c>
      <c r="D11215" s="30" t="s">
        <v>40427</v>
      </c>
      <c r="E11215" s="29" t="s">
        <v>24644</v>
      </c>
      <c r="F11215" s="30" t="s">
        <v>40430</v>
      </c>
    </row>
    <row r="11216" spans="1:6" ht="28.8" hidden="1" x14ac:dyDescent="0.3">
      <c r="A11216" s="29">
        <v>20</v>
      </c>
      <c r="B11216" s="30" t="s">
        <v>37505</v>
      </c>
      <c r="C11216" s="29" t="s">
        <v>24638</v>
      </c>
      <c r="D11216" s="30" t="s">
        <v>40427</v>
      </c>
      <c r="E11216" s="29" t="s">
        <v>24646</v>
      </c>
      <c r="F11216" s="30" t="s">
        <v>40431</v>
      </c>
    </row>
    <row r="11217" spans="1:6" ht="28.8" hidden="1" x14ac:dyDescent="0.3">
      <c r="A11217" s="29">
        <v>20</v>
      </c>
      <c r="B11217" s="30" t="s">
        <v>37505</v>
      </c>
      <c r="C11217" s="29" t="s">
        <v>24638</v>
      </c>
      <c r="D11217" s="30" t="s">
        <v>40427</v>
      </c>
      <c r="E11217" s="29" t="s">
        <v>24648</v>
      </c>
      <c r="F11217" s="30" t="s">
        <v>40432</v>
      </c>
    </row>
    <row r="11218" spans="1:6" ht="28.8" hidden="1" x14ac:dyDescent="0.3">
      <c r="A11218" s="29">
        <v>20</v>
      </c>
      <c r="B11218" s="30" t="s">
        <v>37505</v>
      </c>
      <c r="C11218" s="29" t="s">
        <v>24638</v>
      </c>
      <c r="D11218" s="30" t="s">
        <v>40427</v>
      </c>
      <c r="E11218" s="29" t="s">
        <v>24650</v>
      </c>
      <c r="F11218" s="30" t="s">
        <v>40433</v>
      </c>
    </row>
    <row r="11219" spans="1:6" ht="28.8" hidden="1" x14ac:dyDescent="0.3">
      <c r="A11219" s="29">
        <v>20</v>
      </c>
      <c r="B11219" s="30" t="s">
        <v>37505</v>
      </c>
      <c r="C11219" s="29" t="s">
        <v>24638</v>
      </c>
      <c r="D11219" s="30" t="s">
        <v>40427</v>
      </c>
      <c r="E11219" s="29" t="s">
        <v>24652</v>
      </c>
      <c r="F11219" s="30" t="s">
        <v>40434</v>
      </c>
    </row>
    <row r="11220" spans="1:6" ht="28.8" hidden="1" x14ac:dyDescent="0.3">
      <c r="A11220" s="29">
        <v>20</v>
      </c>
      <c r="B11220" s="30" t="s">
        <v>37505</v>
      </c>
      <c r="C11220" s="29" t="s">
        <v>24638</v>
      </c>
      <c r="D11220" s="30" t="s">
        <v>40427</v>
      </c>
      <c r="E11220" s="29" t="s">
        <v>24654</v>
      </c>
      <c r="F11220" s="30" t="s">
        <v>40435</v>
      </c>
    </row>
    <row r="11221" spans="1:6" ht="28.8" hidden="1" x14ac:dyDescent="0.3">
      <c r="A11221" s="29">
        <v>20</v>
      </c>
      <c r="B11221" s="30" t="s">
        <v>37505</v>
      </c>
      <c r="C11221" s="29" t="s">
        <v>24638</v>
      </c>
      <c r="D11221" s="30" t="s">
        <v>40427</v>
      </c>
      <c r="E11221" s="29" t="s">
        <v>24656</v>
      </c>
      <c r="F11221" s="30" t="s">
        <v>40436</v>
      </c>
    </row>
    <row r="11222" spans="1:6" ht="28.8" hidden="1" x14ac:dyDescent="0.3">
      <c r="A11222" s="29">
        <v>20</v>
      </c>
      <c r="B11222" s="30" t="s">
        <v>37505</v>
      </c>
      <c r="C11222" s="29" t="s">
        <v>24638</v>
      </c>
      <c r="D11222" s="30" t="s">
        <v>40427</v>
      </c>
      <c r="E11222" s="29" t="s">
        <v>24658</v>
      </c>
      <c r="F11222" s="30" t="s">
        <v>40437</v>
      </c>
    </row>
    <row r="11223" spans="1:6" ht="28.8" hidden="1" x14ac:dyDescent="0.3">
      <c r="A11223" s="29">
        <v>20</v>
      </c>
      <c r="B11223" s="30" t="s">
        <v>37505</v>
      </c>
      <c r="C11223" s="29" t="s">
        <v>24660</v>
      </c>
      <c r="D11223" s="30" t="s">
        <v>40438</v>
      </c>
      <c r="E11223" s="29" t="s">
        <v>24662</v>
      </c>
      <c r="F11223" s="30" t="s">
        <v>40439</v>
      </c>
    </row>
    <row r="11224" spans="1:6" ht="28.8" hidden="1" x14ac:dyDescent="0.3">
      <c r="A11224" s="29">
        <v>20</v>
      </c>
      <c r="B11224" s="30" t="s">
        <v>37505</v>
      </c>
      <c r="C11224" s="29" t="s">
        <v>24660</v>
      </c>
      <c r="D11224" s="30" t="s">
        <v>40438</v>
      </c>
      <c r="E11224" s="29" t="s">
        <v>24664</v>
      </c>
      <c r="F11224" s="30" t="s">
        <v>40440</v>
      </c>
    </row>
    <row r="11225" spans="1:6" ht="43.2" hidden="1" x14ac:dyDescent="0.3">
      <c r="A11225" s="29">
        <v>20</v>
      </c>
      <c r="B11225" s="30" t="s">
        <v>37505</v>
      </c>
      <c r="C11225" s="29" t="s">
        <v>24660</v>
      </c>
      <c r="D11225" s="30" t="s">
        <v>40438</v>
      </c>
      <c r="E11225" s="29" t="s">
        <v>24666</v>
      </c>
      <c r="F11225" s="30" t="s">
        <v>40441</v>
      </c>
    </row>
    <row r="11226" spans="1:6" ht="28.8" hidden="1" x14ac:dyDescent="0.3">
      <c r="A11226" s="29">
        <v>20</v>
      </c>
      <c r="B11226" s="30" t="s">
        <v>37505</v>
      </c>
      <c r="C11226" s="29" t="s">
        <v>24660</v>
      </c>
      <c r="D11226" s="30" t="s">
        <v>40438</v>
      </c>
      <c r="E11226" s="29" t="s">
        <v>24668</v>
      </c>
      <c r="F11226" s="30" t="s">
        <v>40442</v>
      </c>
    </row>
    <row r="11227" spans="1:6" ht="28.8" hidden="1" x14ac:dyDescent="0.3">
      <c r="A11227" s="29">
        <v>20</v>
      </c>
      <c r="B11227" s="30" t="s">
        <v>37505</v>
      </c>
      <c r="C11227" s="29" t="s">
        <v>24660</v>
      </c>
      <c r="D11227" s="30" t="s">
        <v>40438</v>
      </c>
      <c r="E11227" s="29" t="s">
        <v>24670</v>
      </c>
      <c r="F11227" s="30" t="s">
        <v>40443</v>
      </c>
    </row>
    <row r="11228" spans="1:6" ht="28.8" hidden="1" x14ac:dyDescent="0.3">
      <c r="A11228" s="29">
        <v>20</v>
      </c>
      <c r="B11228" s="30" t="s">
        <v>37505</v>
      </c>
      <c r="C11228" s="29" t="s">
        <v>24660</v>
      </c>
      <c r="D11228" s="30" t="s">
        <v>40438</v>
      </c>
      <c r="E11228" s="29" t="s">
        <v>24672</v>
      </c>
      <c r="F11228" s="30" t="s">
        <v>40444</v>
      </c>
    </row>
    <row r="11229" spans="1:6" ht="43.2" hidden="1" x14ac:dyDescent="0.3">
      <c r="A11229" s="29">
        <v>20</v>
      </c>
      <c r="B11229" s="30" t="s">
        <v>37505</v>
      </c>
      <c r="C11229" s="29" t="s">
        <v>24660</v>
      </c>
      <c r="D11229" s="30" t="s">
        <v>40438</v>
      </c>
      <c r="E11229" s="29" t="s">
        <v>24674</v>
      </c>
      <c r="F11229" s="30" t="s">
        <v>40445</v>
      </c>
    </row>
    <row r="11230" spans="1:6" ht="28.8" hidden="1" x14ac:dyDescent="0.3">
      <c r="A11230" s="29">
        <v>20</v>
      </c>
      <c r="B11230" s="30" t="s">
        <v>37505</v>
      </c>
      <c r="C11230" s="29" t="s">
        <v>24660</v>
      </c>
      <c r="D11230" s="30" t="s">
        <v>40438</v>
      </c>
      <c r="E11230" s="29" t="s">
        <v>24676</v>
      </c>
      <c r="F11230" s="30" t="s">
        <v>40446</v>
      </c>
    </row>
    <row r="11231" spans="1:6" ht="28.8" hidden="1" x14ac:dyDescent="0.3">
      <c r="A11231" s="29">
        <v>20</v>
      </c>
      <c r="B11231" s="30" t="s">
        <v>37505</v>
      </c>
      <c r="C11231" s="29" t="s">
        <v>24660</v>
      </c>
      <c r="D11231" s="30" t="s">
        <v>40438</v>
      </c>
      <c r="E11231" s="29" t="s">
        <v>24678</v>
      </c>
      <c r="F11231" s="30" t="s">
        <v>40447</v>
      </c>
    </row>
    <row r="11232" spans="1:6" ht="28.8" hidden="1" x14ac:dyDescent="0.3">
      <c r="A11232" s="29">
        <v>20</v>
      </c>
      <c r="B11232" s="30" t="s">
        <v>37505</v>
      </c>
      <c r="C11232" s="29" t="s">
        <v>24660</v>
      </c>
      <c r="D11232" s="30" t="s">
        <v>40438</v>
      </c>
      <c r="E11232" s="29" t="s">
        <v>24680</v>
      </c>
      <c r="F11232" s="30" t="s">
        <v>40448</v>
      </c>
    </row>
    <row r="11233" spans="1:6" ht="28.8" hidden="1" x14ac:dyDescent="0.3">
      <c r="A11233" s="29">
        <v>20</v>
      </c>
      <c r="B11233" s="30" t="s">
        <v>37505</v>
      </c>
      <c r="C11233" s="29" t="s">
        <v>24682</v>
      </c>
      <c r="D11233" s="30" t="s">
        <v>40449</v>
      </c>
      <c r="E11233" s="29" t="s">
        <v>24684</v>
      </c>
      <c r="F11233" s="30" t="s">
        <v>40450</v>
      </c>
    </row>
    <row r="11234" spans="1:6" ht="28.8" hidden="1" x14ac:dyDescent="0.3">
      <c r="A11234" s="29">
        <v>20</v>
      </c>
      <c r="B11234" s="30" t="s">
        <v>37505</v>
      </c>
      <c r="C11234" s="29" t="s">
        <v>24682</v>
      </c>
      <c r="D11234" s="30" t="s">
        <v>40449</v>
      </c>
      <c r="E11234" s="29" t="s">
        <v>24686</v>
      </c>
      <c r="F11234" s="30" t="s">
        <v>40451</v>
      </c>
    </row>
    <row r="11235" spans="1:6" ht="28.8" hidden="1" x14ac:dyDescent="0.3">
      <c r="A11235" s="29">
        <v>20</v>
      </c>
      <c r="B11235" s="30" t="s">
        <v>37505</v>
      </c>
      <c r="C11235" s="29" t="s">
        <v>24682</v>
      </c>
      <c r="D11235" s="30" t="s">
        <v>40449</v>
      </c>
      <c r="E11235" s="29" t="s">
        <v>24688</v>
      </c>
      <c r="F11235" s="30" t="s">
        <v>40452</v>
      </c>
    </row>
    <row r="11236" spans="1:6" ht="28.8" hidden="1" x14ac:dyDescent="0.3">
      <c r="A11236" s="29">
        <v>20</v>
      </c>
      <c r="B11236" s="30" t="s">
        <v>37505</v>
      </c>
      <c r="C11236" s="29" t="s">
        <v>24682</v>
      </c>
      <c r="D11236" s="30" t="s">
        <v>40449</v>
      </c>
      <c r="E11236" s="29" t="s">
        <v>24690</v>
      </c>
      <c r="F11236" s="30" t="s">
        <v>40453</v>
      </c>
    </row>
    <row r="11237" spans="1:6" ht="28.8" hidden="1" x14ac:dyDescent="0.3">
      <c r="A11237" s="29">
        <v>20</v>
      </c>
      <c r="B11237" s="30" t="s">
        <v>37505</v>
      </c>
      <c r="C11237" s="29" t="s">
        <v>24682</v>
      </c>
      <c r="D11237" s="30" t="s">
        <v>40449</v>
      </c>
      <c r="E11237" s="29" t="s">
        <v>24692</v>
      </c>
      <c r="F11237" s="30" t="s">
        <v>40454</v>
      </c>
    </row>
    <row r="11238" spans="1:6" ht="28.8" hidden="1" x14ac:dyDescent="0.3">
      <c r="A11238" s="29">
        <v>20</v>
      </c>
      <c r="B11238" s="30" t="s">
        <v>37505</v>
      </c>
      <c r="C11238" s="29" t="s">
        <v>24682</v>
      </c>
      <c r="D11238" s="30" t="s">
        <v>40449</v>
      </c>
      <c r="E11238" s="29" t="s">
        <v>24694</v>
      </c>
      <c r="F11238" s="30" t="s">
        <v>40455</v>
      </c>
    </row>
    <row r="11239" spans="1:6" ht="28.8" hidden="1" x14ac:dyDescent="0.3">
      <c r="A11239" s="29">
        <v>20</v>
      </c>
      <c r="B11239" s="30" t="s">
        <v>37505</v>
      </c>
      <c r="C11239" s="29" t="s">
        <v>24682</v>
      </c>
      <c r="D11239" s="30" t="s">
        <v>40449</v>
      </c>
      <c r="E11239" s="29" t="s">
        <v>24696</v>
      </c>
      <c r="F11239" s="30" t="s">
        <v>40456</v>
      </c>
    </row>
    <row r="11240" spans="1:6" ht="28.8" hidden="1" x14ac:dyDescent="0.3">
      <c r="A11240" s="29">
        <v>20</v>
      </c>
      <c r="B11240" s="30" t="s">
        <v>37505</v>
      </c>
      <c r="C11240" s="29" t="s">
        <v>24682</v>
      </c>
      <c r="D11240" s="30" t="s">
        <v>40449</v>
      </c>
      <c r="E11240" s="29" t="s">
        <v>24698</v>
      </c>
      <c r="F11240" s="30" t="s">
        <v>40457</v>
      </c>
    </row>
    <row r="11241" spans="1:6" ht="28.8" hidden="1" x14ac:dyDescent="0.3">
      <c r="A11241" s="29">
        <v>20</v>
      </c>
      <c r="B11241" s="30" t="s">
        <v>37505</v>
      </c>
      <c r="C11241" s="29" t="s">
        <v>24682</v>
      </c>
      <c r="D11241" s="30" t="s">
        <v>40449</v>
      </c>
      <c r="E11241" s="29" t="s">
        <v>24700</v>
      </c>
      <c r="F11241" s="30" t="s">
        <v>40458</v>
      </c>
    </row>
    <row r="11242" spans="1:6" ht="28.8" hidden="1" x14ac:dyDescent="0.3">
      <c r="A11242" s="29">
        <v>20</v>
      </c>
      <c r="B11242" s="30" t="s">
        <v>37505</v>
      </c>
      <c r="C11242" s="29" t="s">
        <v>24682</v>
      </c>
      <c r="D11242" s="30" t="s">
        <v>40449</v>
      </c>
      <c r="E11242" s="29" t="s">
        <v>24702</v>
      </c>
      <c r="F11242" s="30" t="s">
        <v>40459</v>
      </c>
    </row>
    <row r="11243" spans="1:6" ht="28.8" hidden="1" x14ac:dyDescent="0.3">
      <c r="A11243" s="29">
        <v>20</v>
      </c>
      <c r="B11243" s="30" t="s">
        <v>37505</v>
      </c>
      <c r="C11243" s="29" t="s">
        <v>24704</v>
      </c>
      <c r="D11243" s="30" t="s">
        <v>40460</v>
      </c>
      <c r="E11243" s="29" t="s">
        <v>24706</v>
      </c>
      <c r="F11243" s="30" t="s">
        <v>40461</v>
      </c>
    </row>
    <row r="11244" spans="1:6" ht="28.8" hidden="1" x14ac:dyDescent="0.3">
      <c r="A11244" s="29">
        <v>20</v>
      </c>
      <c r="B11244" s="30" t="s">
        <v>37505</v>
      </c>
      <c r="C11244" s="29" t="s">
        <v>24704</v>
      </c>
      <c r="D11244" s="30" t="s">
        <v>40460</v>
      </c>
      <c r="E11244" s="29" t="s">
        <v>24708</v>
      </c>
      <c r="F11244" s="30" t="s">
        <v>40462</v>
      </c>
    </row>
    <row r="11245" spans="1:6" ht="28.8" hidden="1" x14ac:dyDescent="0.3">
      <c r="A11245" s="29">
        <v>20</v>
      </c>
      <c r="B11245" s="30" t="s">
        <v>37505</v>
      </c>
      <c r="C11245" s="29" t="s">
        <v>24704</v>
      </c>
      <c r="D11245" s="30" t="s">
        <v>40460</v>
      </c>
      <c r="E11245" s="29" t="s">
        <v>24710</v>
      </c>
      <c r="F11245" s="30" t="s">
        <v>40463</v>
      </c>
    </row>
    <row r="11246" spans="1:6" ht="28.8" hidden="1" x14ac:dyDescent="0.3">
      <c r="A11246" s="29">
        <v>20</v>
      </c>
      <c r="B11246" s="30" t="s">
        <v>37505</v>
      </c>
      <c r="C11246" s="29" t="s">
        <v>24704</v>
      </c>
      <c r="D11246" s="30" t="s">
        <v>40460</v>
      </c>
      <c r="E11246" s="29" t="s">
        <v>24712</v>
      </c>
      <c r="F11246" s="30" t="s">
        <v>40464</v>
      </c>
    </row>
    <row r="11247" spans="1:6" ht="28.8" hidden="1" x14ac:dyDescent="0.3">
      <c r="A11247" s="29">
        <v>20</v>
      </c>
      <c r="B11247" s="30" t="s">
        <v>37505</v>
      </c>
      <c r="C11247" s="29" t="s">
        <v>24704</v>
      </c>
      <c r="D11247" s="30" t="s">
        <v>40460</v>
      </c>
      <c r="E11247" s="29" t="s">
        <v>24714</v>
      </c>
      <c r="F11247" s="30" t="s">
        <v>40465</v>
      </c>
    </row>
    <row r="11248" spans="1:6" ht="28.8" hidden="1" x14ac:dyDescent="0.3">
      <c r="A11248" s="29">
        <v>20</v>
      </c>
      <c r="B11248" s="30" t="s">
        <v>37505</v>
      </c>
      <c r="C11248" s="29" t="s">
        <v>24704</v>
      </c>
      <c r="D11248" s="30" t="s">
        <v>40460</v>
      </c>
      <c r="E11248" s="29" t="s">
        <v>24716</v>
      </c>
      <c r="F11248" s="30" t="s">
        <v>40466</v>
      </c>
    </row>
    <row r="11249" spans="1:6" ht="28.8" hidden="1" x14ac:dyDescent="0.3">
      <c r="A11249" s="29">
        <v>20</v>
      </c>
      <c r="B11249" s="30" t="s">
        <v>37505</v>
      </c>
      <c r="C11249" s="29" t="s">
        <v>24704</v>
      </c>
      <c r="D11249" s="30" t="s">
        <v>40460</v>
      </c>
      <c r="E11249" s="29" t="s">
        <v>24718</v>
      </c>
      <c r="F11249" s="30" t="s">
        <v>40467</v>
      </c>
    </row>
    <row r="11250" spans="1:6" ht="28.8" hidden="1" x14ac:dyDescent="0.3">
      <c r="A11250" s="29">
        <v>20</v>
      </c>
      <c r="B11250" s="30" t="s">
        <v>37505</v>
      </c>
      <c r="C11250" s="29" t="s">
        <v>24704</v>
      </c>
      <c r="D11250" s="30" t="s">
        <v>40460</v>
      </c>
      <c r="E11250" s="29" t="s">
        <v>24720</v>
      </c>
      <c r="F11250" s="30" t="s">
        <v>40468</v>
      </c>
    </row>
    <row r="11251" spans="1:6" ht="28.8" hidden="1" x14ac:dyDescent="0.3">
      <c r="A11251" s="29">
        <v>20</v>
      </c>
      <c r="B11251" s="30" t="s">
        <v>37505</v>
      </c>
      <c r="C11251" s="29" t="s">
        <v>24704</v>
      </c>
      <c r="D11251" s="30" t="s">
        <v>40460</v>
      </c>
      <c r="E11251" s="29" t="s">
        <v>24722</v>
      </c>
      <c r="F11251" s="30" t="s">
        <v>40469</v>
      </c>
    </row>
    <row r="11252" spans="1:6" ht="28.8" hidden="1" x14ac:dyDescent="0.3">
      <c r="A11252" s="29">
        <v>20</v>
      </c>
      <c r="B11252" s="30" t="s">
        <v>37505</v>
      </c>
      <c r="C11252" s="29" t="s">
        <v>24704</v>
      </c>
      <c r="D11252" s="30" t="s">
        <v>40460</v>
      </c>
      <c r="E11252" s="29" t="s">
        <v>24724</v>
      </c>
      <c r="F11252" s="30" t="s">
        <v>40470</v>
      </c>
    </row>
    <row r="11253" spans="1:6" ht="28.8" hidden="1" x14ac:dyDescent="0.3">
      <c r="A11253" s="29">
        <v>20</v>
      </c>
      <c r="B11253" s="30" t="s">
        <v>37505</v>
      </c>
      <c r="C11253" s="29" t="s">
        <v>24726</v>
      </c>
      <c r="D11253" s="30" t="s">
        <v>40471</v>
      </c>
      <c r="E11253" s="29" t="s">
        <v>24728</v>
      </c>
      <c r="F11253" s="30" t="s">
        <v>40472</v>
      </c>
    </row>
    <row r="11254" spans="1:6" ht="28.8" hidden="1" x14ac:dyDescent="0.3">
      <c r="A11254" s="29">
        <v>20</v>
      </c>
      <c r="B11254" s="30" t="s">
        <v>37505</v>
      </c>
      <c r="C11254" s="29" t="s">
        <v>24726</v>
      </c>
      <c r="D11254" s="30" t="s">
        <v>40471</v>
      </c>
      <c r="E11254" s="29" t="s">
        <v>24730</v>
      </c>
      <c r="F11254" s="30" t="s">
        <v>40473</v>
      </c>
    </row>
    <row r="11255" spans="1:6" ht="28.8" hidden="1" x14ac:dyDescent="0.3">
      <c r="A11255" s="29">
        <v>20</v>
      </c>
      <c r="B11255" s="30" t="s">
        <v>37505</v>
      </c>
      <c r="C11255" s="29" t="s">
        <v>24726</v>
      </c>
      <c r="D11255" s="30" t="s">
        <v>40471</v>
      </c>
      <c r="E11255" s="29" t="s">
        <v>24732</v>
      </c>
      <c r="F11255" s="30" t="s">
        <v>40474</v>
      </c>
    </row>
    <row r="11256" spans="1:6" ht="28.8" hidden="1" x14ac:dyDescent="0.3">
      <c r="A11256" s="29">
        <v>20</v>
      </c>
      <c r="B11256" s="30" t="s">
        <v>37505</v>
      </c>
      <c r="C11256" s="29" t="s">
        <v>24726</v>
      </c>
      <c r="D11256" s="30" t="s">
        <v>40471</v>
      </c>
      <c r="E11256" s="29" t="s">
        <v>24734</v>
      </c>
      <c r="F11256" s="30" t="s">
        <v>40475</v>
      </c>
    </row>
    <row r="11257" spans="1:6" ht="28.8" hidden="1" x14ac:dyDescent="0.3">
      <c r="A11257" s="29">
        <v>20</v>
      </c>
      <c r="B11257" s="30" t="s">
        <v>37505</v>
      </c>
      <c r="C11257" s="29" t="s">
        <v>24726</v>
      </c>
      <c r="D11257" s="30" t="s">
        <v>40471</v>
      </c>
      <c r="E11257" s="29" t="s">
        <v>24736</v>
      </c>
      <c r="F11257" s="30" t="s">
        <v>40476</v>
      </c>
    </row>
    <row r="11258" spans="1:6" ht="28.8" hidden="1" x14ac:dyDescent="0.3">
      <c r="A11258" s="29">
        <v>20</v>
      </c>
      <c r="B11258" s="30" t="s">
        <v>37505</v>
      </c>
      <c r="C11258" s="29" t="s">
        <v>24726</v>
      </c>
      <c r="D11258" s="30" t="s">
        <v>40471</v>
      </c>
      <c r="E11258" s="29" t="s">
        <v>24738</v>
      </c>
      <c r="F11258" s="30" t="s">
        <v>40477</v>
      </c>
    </row>
    <row r="11259" spans="1:6" ht="28.8" hidden="1" x14ac:dyDescent="0.3">
      <c r="A11259" s="29">
        <v>20</v>
      </c>
      <c r="B11259" s="30" t="s">
        <v>37505</v>
      </c>
      <c r="C11259" s="29" t="s">
        <v>24726</v>
      </c>
      <c r="D11259" s="30" t="s">
        <v>40471</v>
      </c>
      <c r="E11259" s="29" t="s">
        <v>24740</v>
      </c>
      <c r="F11259" s="30" t="s">
        <v>40478</v>
      </c>
    </row>
    <row r="11260" spans="1:6" ht="28.8" hidden="1" x14ac:dyDescent="0.3">
      <c r="A11260" s="29">
        <v>20</v>
      </c>
      <c r="B11260" s="30" t="s">
        <v>37505</v>
      </c>
      <c r="C11260" s="29" t="s">
        <v>24726</v>
      </c>
      <c r="D11260" s="30" t="s">
        <v>40471</v>
      </c>
      <c r="E11260" s="29" t="s">
        <v>24742</v>
      </c>
      <c r="F11260" s="30" t="s">
        <v>40479</v>
      </c>
    </row>
    <row r="11261" spans="1:6" ht="28.8" hidden="1" x14ac:dyDescent="0.3">
      <c r="A11261" s="29">
        <v>20</v>
      </c>
      <c r="B11261" s="30" t="s">
        <v>37505</v>
      </c>
      <c r="C11261" s="29" t="s">
        <v>24726</v>
      </c>
      <c r="D11261" s="30" t="s">
        <v>40471</v>
      </c>
      <c r="E11261" s="29" t="s">
        <v>24744</v>
      </c>
      <c r="F11261" s="30" t="s">
        <v>40480</v>
      </c>
    </row>
    <row r="11262" spans="1:6" ht="28.8" hidden="1" x14ac:dyDescent="0.3">
      <c r="A11262" s="29">
        <v>20</v>
      </c>
      <c r="B11262" s="30" t="s">
        <v>37505</v>
      </c>
      <c r="C11262" s="29" t="s">
        <v>24726</v>
      </c>
      <c r="D11262" s="30" t="s">
        <v>40471</v>
      </c>
      <c r="E11262" s="29" t="s">
        <v>24746</v>
      </c>
      <c r="F11262" s="30" t="s">
        <v>40481</v>
      </c>
    </row>
    <row r="11263" spans="1:6" ht="28.8" hidden="1" x14ac:dyDescent="0.3">
      <c r="A11263" s="29">
        <v>20</v>
      </c>
      <c r="B11263" s="30" t="s">
        <v>37505</v>
      </c>
      <c r="C11263" s="29" t="s">
        <v>24748</v>
      </c>
      <c r="D11263" s="30" t="s">
        <v>40482</v>
      </c>
      <c r="E11263" s="29" t="s">
        <v>24750</v>
      </c>
      <c r="F11263" s="30" t="s">
        <v>40483</v>
      </c>
    </row>
    <row r="11264" spans="1:6" ht="28.8" hidden="1" x14ac:dyDescent="0.3">
      <c r="A11264" s="29">
        <v>20</v>
      </c>
      <c r="B11264" s="30" t="s">
        <v>37505</v>
      </c>
      <c r="C11264" s="29" t="s">
        <v>24748</v>
      </c>
      <c r="D11264" s="30" t="s">
        <v>40482</v>
      </c>
      <c r="E11264" s="29" t="s">
        <v>24752</v>
      </c>
      <c r="F11264" s="30" t="s">
        <v>40484</v>
      </c>
    </row>
    <row r="11265" spans="1:6" ht="28.8" hidden="1" x14ac:dyDescent="0.3">
      <c r="A11265" s="29">
        <v>20</v>
      </c>
      <c r="B11265" s="30" t="s">
        <v>37505</v>
      </c>
      <c r="C11265" s="29" t="s">
        <v>24748</v>
      </c>
      <c r="D11265" s="30" t="s">
        <v>40482</v>
      </c>
      <c r="E11265" s="29" t="s">
        <v>24754</v>
      </c>
      <c r="F11265" s="30" t="s">
        <v>40485</v>
      </c>
    </row>
    <row r="11266" spans="1:6" ht="28.8" hidden="1" x14ac:dyDescent="0.3">
      <c r="A11266" s="29">
        <v>20</v>
      </c>
      <c r="B11266" s="30" t="s">
        <v>37505</v>
      </c>
      <c r="C11266" s="29" t="s">
        <v>24748</v>
      </c>
      <c r="D11266" s="30" t="s">
        <v>40482</v>
      </c>
      <c r="E11266" s="29" t="s">
        <v>24756</v>
      </c>
      <c r="F11266" s="30" t="s">
        <v>40486</v>
      </c>
    </row>
    <row r="11267" spans="1:6" ht="28.8" hidden="1" x14ac:dyDescent="0.3">
      <c r="A11267" s="29">
        <v>20</v>
      </c>
      <c r="B11267" s="30" t="s">
        <v>37505</v>
      </c>
      <c r="C11267" s="29" t="s">
        <v>24748</v>
      </c>
      <c r="D11267" s="30" t="s">
        <v>40482</v>
      </c>
      <c r="E11267" s="29" t="s">
        <v>24758</v>
      </c>
      <c r="F11267" s="30" t="s">
        <v>40487</v>
      </c>
    </row>
    <row r="11268" spans="1:6" ht="28.8" hidden="1" x14ac:dyDescent="0.3">
      <c r="A11268" s="29">
        <v>20</v>
      </c>
      <c r="B11268" s="30" t="s">
        <v>37505</v>
      </c>
      <c r="C11268" s="29" t="s">
        <v>24760</v>
      </c>
      <c r="D11268" s="39" t="s">
        <v>40488</v>
      </c>
      <c r="E11268" s="29" t="s">
        <v>24762</v>
      </c>
      <c r="F11268" s="30" t="s">
        <v>40489</v>
      </c>
    </row>
    <row r="11269" spans="1:6" ht="28.8" hidden="1" x14ac:dyDescent="0.3">
      <c r="A11269" s="29">
        <v>20</v>
      </c>
      <c r="B11269" s="30" t="s">
        <v>37505</v>
      </c>
      <c r="C11269" s="29" t="s">
        <v>24760</v>
      </c>
      <c r="D11269" s="30" t="s">
        <v>40488</v>
      </c>
      <c r="E11269" s="29" t="s">
        <v>24764</v>
      </c>
      <c r="F11269" s="30" t="s">
        <v>40490</v>
      </c>
    </row>
    <row r="11270" spans="1:6" ht="28.8" hidden="1" x14ac:dyDescent="0.3">
      <c r="A11270" s="29">
        <v>20</v>
      </c>
      <c r="B11270" s="30" t="s">
        <v>37505</v>
      </c>
      <c r="C11270" s="29" t="s">
        <v>24760</v>
      </c>
      <c r="D11270" s="30" t="s">
        <v>40488</v>
      </c>
      <c r="E11270" s="29" t="s">
        <v>24766</v>
      </c>
      <c r="F11270" s="30" t="s">
        <v>40491</v>
      </c>
    </row>
    <row r="11271" spans="1:6" ht="28.8" hidden="1" x14ac:dyDescent="0.3">
      <c r="A11271" s="29">
        <v>20</v>
      </c>
      <c r="B11271" s="30" t="s">
        <v>37505</v>
      </c>
      <c r="C11271" s="29" t="s">
        <v>24760</v>
      </c>
      <c r="D11271" s="30" t="s">
        <v>40488</v>
      </c>
      <c r="E11271" s="29" t="s">
        <v>24768</v>
      </c>
      <c r="F11271" s="30" t="s">
        <v>40492</v>
      </c>
    </row>
    <row r="11272" spans="1:6" ht="28.8" hidden="1" x14ac:dyDescent="0.3">
      <c r="A11272" s="29">
        <v>20</v>
      </c>
      <c r="B11272" s="30" t="s">
        <v>37505</v>
      </c>
      <c r="C11272" s="29" t="s">
        <v>24760</v>
      </c>
      <c r="D11272" s="30" t="s">
        <v>40488</v>
      </c>
      <c r="E11272" s="29" t="s">
        <v>24770</v>
      </c>
      <c r="F11272" s="30" t="s">
        <v>40493</v>
      </c>
    </row>
    <row r="11273" spans="1:6" ht="28.8" hidden="1" x14ac:dyDescent="0.3">
      <c r="A11273" s="29">
        <v>20</v>
      </c>
      <c r="B11273" s="30" t="s">
        <v>37505</v>
      </c>
      <c r="C11273" s="29" t="s">
        <v>24760</v>
      </c>
      <c r="D11273" s="30" t="s">
        <v>40488</v>
      </c>
      <c r="E11273" s="29" t="s">
        <v>24772</v>
      </c>
      <c r="F11273" s="30" t="s">
        <v>40494</v>
      </c>
    </row>
    <row r="11274" spans="1:6" ht="28.8" hidden="1" x14ac:dyDescent="0.3">
      <c r="A11274" s="29">
        <v>20</v>
      </c>
      <c r="B11274" s="30" t="s">
        <v>37505</v>
      </c>
      <c r="C11274" s="29" t="s">
        <v>24774</v>
      </c>
      <c r="D11274" s="30" t="s">
        <v>40495</v>
      </c>
      <c r="E11274" s="29" t="s">
        <v>24776</v>
      </c>
      <c r="F11274" s="30" t="s">
        <v>40496</v>
      </c>
    </row>
    <row r="11275" spans="1:6" ht="28.8" hidden="1" x14ac:dyDescent="0.3">
      <c r="A11275" s="29">
        <v>20</v>
      </c>
      <c r="B11275" s="30" t="s">
        <v>37505</v>
      </c>
      <c r="C11275" s="29" t="s">
        <v>24774</v>
      </c>
      <c r="D11275" s="30" t="s">
        <v>40495</v>
      </c>
      <c r="E11275" s="29" t="s">
        <v>24778</v>
      </c>
      <c r="F11275" s="30" t="s">
        <v>40497</v>
      </c>
    </row>
    <row r="11276" spans="1:6" ht="28.8" hidden="1" x14ac:dyDescent="0.3">
      <c r="A11276" s="29">
        <v>20</v>
      </c>
      <c r="B11276" s="30" t="s">
        <v>37505</v>
      </c>
      <c r="C11276" s="29" t="s">
        <v>24774</v>
      </c>
      <c r="D11276" s="30" t="s">
        <v>40495</v>
      </c>
      <c r="E11276" s="29" t="s">
        <v>24780</v>
      </c>
      <c r="F11276" s="30" t="s">
        <v>40498</v>
      </c>
    </row>
    <row r="11277" spans="1:6" ht="28.8" hidden="1" x14ac:dyDescent="0.3">
      <c r="A11277" s="29">
        <v>20</v>
      </c>
      <c r="B11277" s="30" t="s">
        <v>37505</v>
      </c>
      <c r="C11277" s="29" t="s">
        <v>24774</v>
      </c>
      <c r="D11277" s="30" t="s">
        <v>40495</v>
      </c>
      <c r="E11277" s="29" t="s">
        <v>24782</v>
      </c>
      <c r="F11277" s="30" t="s">
        <v>40499</v>
      </c>
    </row>
    <row r="11278" spans="1:6" ht="28.8" hidden="1" x14ac:dyDescent="0.3">
      <c r="A11278" s="29">
        <v>20</v>
      </c>
      <c r="B11278" s="30" t="s">
        <v>37505</v>
      </c>
      <c r="C11278" s="29" t="s">
        <v>24774</v>
      </c>
      <c r="D11278" s="30" t="s">
        <v>40495</v>
      </c>
      <c r="E11278" s="29" t="s">
        <v>24784</v>
      </c>
      <c r="F11278" s="30" t="s">
        <v>40500</v>
      </c>
    </row>
    <row r="11279" spans="1:6" ht="28.8" hidden="1" x14ac:dyDescent="0.3">
      <c r="A11279" s="29">
        <v>20</v>
      </c>
      <c r="B11279" s="30" t="s">
        <v>37505</v>
      </c>
      <c r="C11279" s="29" t="s">
        <v>24774</v>
      </c>
      <c r="D11279" s="30" t="s">
        <v>40495</v>
      </c>
      <c r="E11279" s="29" t="s">
        <v>24786</v>
      </c>
      <c r="F11279" s="30" t="s">
        <v>40501</v>
      </c>
    </row>
    <row r="11280" spans="1:6" ht="28.8" hidden="1" x14ac:dyDescent="0.3">
      <c r="A11280" s="29">
        <v>20</v>
      </c>
      <c r="B11280" s="30" t="s">
        <v>37505</v>
      </c>
      <c r="C11280" s="29" t="s">
        <v>24774</v>
      </c>
      <c r="D11280" s="30" t="s">
        <v>40495</v>
      </c>
      <c r="E11280" s="29" t="s">
        <v>24788</v>
      </c>
      <c r="F11280" s="30" t="s">
        <v>40502</v>
      </c>
    </row>
    <row r="11281" spans="1:6" ht="28.8" hidden="1" x14ac:dyDescent="0.3">
      <c r="A11281" s="29">
        <v>20</v>
      </c>
      <c r="B11281" s="30" t="s">
        <v>37505</v>
      </c>
      <c r="C11281" s="29" t="s">
        <v>24774</v>
      </c>
      <c r="D11281" s="30" t="s">
        <v>40495</v>
      </c>
      <c r="E11281" s="29" t="s">
        <v>24790</v>
      </c>
      <c r="F11281" s="30" t="s">
        <v>40503</v>
      </c>
    </row>
    <row r="11282" spans="1:6" ht="28.8" hidden="1" x14ac:dyDescent="0.3">
      <c r="A11282" s="29">
        <v>20</v>
      </c>
      <c r="B11282" s="30" t="s">
        <v>37505</v>
      </c>
      <c r="C11282" s="29" t="s">
        <v>24774</v>
      </c>
      <c r="D11282" s="30" t="s">
        <v>40495</v>
      </c>
      <c r="E11282" s="29" t="s">
        <v>24792</v>
      </c>
      <c r="F11282" s="30" t="s">
        <v>40504</v>
      </c>
    </row>
    <row r="11283" spans="1:6" ht="28.8" hidden="1" x14ac:dyDescent="0.3">
      <c r="A11283" s="29">
        <v>20</v>
      </c>
      <c r="B11283" s="30" t="s">
        <v>37505</v>
      </c>
      <c r="C11283" s="29" t="s">
        <v>24774</v>
      </c>
      <c r="D11283" s="30" t="s">
        <v>40495</v>
      </c>
      <c r="E11283" s="29" t="s">
        <v>24794</v>
      </c>
      <c r="F11283" s="30" t="s">
        <v>40505</v>
      </c>
    </row>
    <row r="11284" spans="1:6" ht="28.8" hidden="1" x14ac:dyDescent="0.3">
      <c r="A11284" s="29">
        <v>20</v>
      </c>
      <c r="B11284" s="30" t="s">
        <v>37505</v>
      </c>
      <c r="C11284" s="29" t="s">
        <v>24796</v>
      </c>
      <c r="D11284" s="30" t="s">
        <v>40506</v>
      </c>
      <c r="E11284" s="29" t="s">
        <v>24798</v>
      </c>
      <c r="F11284" s="30" t="s">
        <v>40507</v>
      </c>
    </row>
    <row r="11285" spans="1:6" ht="28.8" hidden="1" x14ac:dyDescent="0.3">
      <c r="A11285" s="29">
        <v>20</v>
      </c>
      <c r="B11285" s="30" t="s">
        <v>37505</v>
      </c>
      <c r="C11285" s="29" t="s">
        <v>24796</v>
      </c>
      <c r="D11285" s="30" t="s">
        <v>40506</v>
      </c>
      <c r="E11285" s="29" t="s">
        <v>24800</v>
      </c>
      <c r="F11285" s="30" t="s">
        <v>40508</v>
      </c>
    </row>
    <row r="11286" spans="1:6" ht="28.8" hidden="1" x14ac:dyDescent="0.3">
      <c r="A11286" s="29">
        <v>20</v>
      </c>
      <c r="B11286" s="30" t="s">
        <v>37505</v>
      </c>
      <c r="C11286" s="29" t="s">
        <v>24796</v>
      </c>
      <c r="D11286" s="30" t="s">
        <v>40506</v>
      </c>
      <c r="E11286" s="29" t="s">
        <v>24802</v>
      </c>
      <c r="F11286" s="30" t="s">
        <v>40509</v>
      </c>
    </row>
    <row r="11287" spans="1:6" ht="28.8" hidden="1" x14ac:dyDescent="0.3">
      <c r="A11287" s="29">
        <v>20</v>
      </c>
      <c r="B11287" s="30" t="s">
        <v>37505</v>
      </c>
      <c r="C11287" s="29" t="s">
        <v>24796</v>
      </c>
      <c r="D11287" s="30" t="s">
        <v>40506</v>
      </c>
      <c r="E11287" s="29" t="s">
        <v>24804</v>
      </c>
      <c r="F11287" s="30" t="s">
        <v>40510</v>
      </c>
    </row>
    <row r="11288" spans="1:6" ht="28.8" hidden="1" x14ac:dyDescent="0.3">
      <c r="A11288" s="29">
        <v>20</v>
      </c>
      <c r="B11288" s="30" t="s">
        <v>37505</v>
      </c>
      <c r="C11288" s="29" t="s">
        <v>24796</v>
      </c>
      <c r="D11288" s="30" t="s">
        <v>40506</v>
      </c>
      <c r="E11288" s="29" t="s">
        <v>24806</v>
      </c>
      <c r="F11288" s="30" t="s">
        <v>40511</v>
      </c>
    </row>
    <row r="11289" spans="1:6" ht="28.8" hidden="1" x14ac:dyDescent="0.3">
      <c r="A11289" s="29">
        <v>20</v>
      </c>
      <c r="B11289" s="30" t="s">
        <v>37505</v>
      </c>
      <c r="C11289" s="29" t="s">
        <v>24796</v>
      </c>
      <c r="D11289" s="30" t="s">
        <v>40506</v>
      </c>
      <c r="E11289" s="29" t="s">
        <v>24808</v>
      </c>
      <c r="F11289" s="30" t="s">
        <v>40512</v>
      </c>
    </row>
    <row r="11290" spans="1:6" ht="28.8" hidden="1" x14ac:dyDescent="0.3">
      <c r="A11290" s="29">
        <v>20</v>
      </c>
      <c r="B11290" s="30" t="s">
        <v>37505</v>
      </c>
      <c r="C11290" s="29" t="s">
        <v>24796</v>
      </c>
      <c r="D11290" s="30" t="s">
        <v>40506</v>
      </c>
      <c r="E11290" s="29" t="s">
        <v>24810</v>
      </c>
      <c r="F11290" s="30" t="s">
        <v>40513</v>
      </c>
    </row>
    <row r="11291" spans="1:6" ht="28.8" hidden="1" x14ac:dyDescent="0.3">
      <c r="A11291" s="29">
        <v>20</v>
      </c>
      <c r="B11291" s="30" t="s">
        <v>37505</v>
      </c>
      <c r="C11291" s="29" t="s">
        <v>24796</v>
      </c>
      <c r="D11291" s="30" t="s">
        <v>40506</v>
      </c>
      <c r="E11291" s="29" t="s">
        <v>24812</v>
      </c>
      <c r="F11291" s="30" t="s">
        <v>40514</v>
      </c>
    </row>
    <row r="11292" spans="1:6" ht="28.8" hidden="1" x14ac:dyDescent="0.3">
      <c r="A11292" s="29">
        <v>20</v>
      </c>
      <c r="B11292" s="30" t="s">
        <v>37505</v>
      </c>
      <c r="C11292" s="29" t="s">
        <v>24796</v>
      </c>
      <c r="D11292" s="30" t="s">
        <v>40506</v>
      </c>
      <c r="E11292" s="29" t="s">
        <v>24814</v>
      </c>
      <c r="F11292" s="30" t="s">
        <v>40515</v>
      </c>
    </row>
    <row r="11293" spans="1:6" ht="28.8" hidden="1" x14ac:dyDescent="0.3">
      <c r="A11293" s="29">
        <v>20</v>
      </c>
      <c r="B11293" s="30" t="s">
        <v>37505</v>
      </c>
      <c r="C11293" s="29" t="s">
        <v>24796</v>
      </c>
      <c r="D11293" s="30" t="s">
        <v>40506</v>
      </c>
      <c r="E11293" s="29" t="s">
        <v>24816</v>
      </c>
      <c r="F11293" s="30" t="s">
        <v>40516</v>
      </c>
    </row>
    <row r="11294" spans="1:6" ht="43.2" hidden="1" x14ac:dyDescent="0.3">
      <c r="A11294" s="29">
        <v>20</v>
      </c>
      <c r="B11294" s="30" t="s">
        <v>37505</v>
      </c>
      <c r="C11294" s="29" t="s">
        <v>24818</v>
      </c>
      <c r="D11294" s="30" t="s">
        <v>40517</v>
      </c>
      <c r="E11294" s="29" t="s">
        <v>17206</v>
      </c>
      <c r="F11294" s="30" t="s">
        <v>40518</v>
      </c>
    </row>
    <row r="11295" spans="1:6" ht="43.2" hidden="1" x14ac:dyDescent="0.3">
      <c r="A11295" s="29">
        <v>20</v>
      </c>
      <c r="B11295" s="30" t="s">
        <v>37505</v>
      </c>
      <c r="C11295" s="29" t="s">
        <v>24818</v>
      </c>
      <c r="D11295" s="30" t="s">
        <v>40517</v>
      </c>
      <c r="E11295" s="29" t="s">
        <v>17208</v>
      </c>
      <c r="F11295" s="30" t="s">
        <v>40519</v>
      </c>
    </row>
    <row r="11296" spans="1:6" ht="57.6" hidden="1" x14ac:dyDescent="0.3">
      <c r="A11296" s="29">
        <v>20</v>
      </c>
      <c r="B11296" s="30" t="s">
        <v>37505</v>
      </c>
      <c r="C11296" s="29" t="s">
        <v>24818</v>
      </c>
      <c r="D11296" s="30" t="s">
        <v>40517</v>
      </c>
      <c r="E11296" s="29" t="s">
        <v>17210</v>
      </c>
      <c r="F11296" s="30" t="s">
        <v>40520</v>
      </c>
    </row>
    <row r="11297" spans="1:6" ht="57.6" hidden="1" x14ac:dyDescent="0.3">
      <c r="A11297" s="29">
        <v>20</v>
      </c>
      <c r="B11297" s="30" t="s">
        <v>37505</v>
      </c>
      <c r="C11297" s="29" t="s">
        <v>24818</v>
      </c>
      <c r="D11297" s="30" t="s">
        <v>40517</v>
      </c>
      <c r="E11297" s="29" t="s">
        <v>17212</v>
      </c>
      <c r="F11297" s="30" t="s">
        <v>40521</v>
      </c>
    </row>
    <row r="11298" spans="1:6" ht="43.2" hidden="1" x14ac:dyDescent="0.3">
      <c r="A11298" s="29">
        <v>20</v>
      </c>
      <c r="B11298" s="30" t="s">
        <v>37505</v>
      </c>
      <c r="C11298" s="29" t="s">
        <v>24818</v>
      </c>
      <c r="D11298" s="30" t="s">
        <v>40517</v>
      </c>
      <c r="E11298" s="29" t="s">
        <v>17214</v>
      </c>
      <c r="F11298" s="30" t="s">
        <v>40522</v>
      </c>
    </row>
    <row r="11299" spans="1:6" ht="43.2" hidden="1" x14ac:dyDescent="0.3">
      <c r="A11299" s="29">
        <v>20</v>
      </c>
      <c r="B11299" s="30" t="s">
        <v>37505</v>
      </c>
      <c r="C11299" s="29" t="s">
        <v>24818</v>
      </c>
      <c r="D11299" s="30" t="s">
        <v>40517</v>
      </c>
      <c r="E11299" s="29" t="s">
        <v>17216</v>
      </c>
      <c r="F11299" s="30" t="s">
        <v>40523</v>
      </c>
    </row>
    <row r="11300" spans="1:6" ht="57.6" hidden="1" x14ac:dyDescent="0.3">
      <c r="A11300" s="29">
        <v>20</v>
      </c>
      <c r="B11300" s="30" t="s">
        <v>37505</v>
      </c>
      <c r="C11300" s="29" t="s">
        <v>24818</v>
      </c>
      <c r="D11300" s="30" t="s">
        <v>40517</v>
      </c>
      <c r="E11300" s="29" t="s">
        <v>17218</v>
      </c>
      <c r="F11300" s="30" t="s">
        <v>40524</v>
      </c>
    </row>
    <row r="11301" spans="1:6" ht="43.2" hidden="1" x14ac:dyDescent="0.3">
      <c r="A11301" s="29">
        <v>20</v>
      </c>
      <c r="B11301" s="30" t="s">
        <v>37505</v>
      </c>
      <c r="C11301" s="29" t="s">
        <v>24818</v>
      </c>
      <c r="D11301" s="30" t="s">
        <v>40517</v>
      </c>
      <c r="E11301" s="29" t="s">
        <v>17220</v>
      </c>
      <c r="F11301" s="30" t="s">
        <v>40525</v>
      </c>
    </row>
    <row r="11302" spans="1:6" ht="43.2" hidden="1" x14ac:dyDescent="0.3">
      <c r="A11302" s="29">
        <v>20</v>
      </c>
      <c r="B11302" s="30" t="s">
        <v>37505</v>
      </c>
      <c r="C11302" s="29" t="s">
        <v>24818</v>
      </c>
      <c r="D11302" s="30" t="s">
        <v>40517</v>
      </c>
      <c r="E11302" s="29" t="s">
        <v>17222</v>
      </c>
      <c r="F11302" s="30" t="s">
        <v>40526</v>
      </c>
    </row>
    <row r="11303" spans="1:6" ht="43.2" hidden="1" x14ac:dyDescent="0.3">
      <c r="A11303" s="29">
        <v>20</v>
      </c>
      <c r="B11303" s="30" t="s">
        <v>37505</v>
      </c>
      <c r="C11303" s="29" t="s">
        <v>24818</v>
      </c>
      <c r="D11303" s="30" t="s">
        <v>40517</v>
      </c>
      <c r="E11303" s="29" t="s">
        <v>17224</v>
      </c>
      <c r="F11303" s="30" t="s">
        <v>40527</v>
      </c>
    </row>
    <row r="11304" spans="1:6" ht="57.6" hidden="1" x14ac:dyDescent="0.3">
      <c r="A11304" s="29">
        <v>20</v>
      </c>
      <c r="B11304" s="30" t="s">
        <v>37505</v>
      </c>
      <c r="C11304" s="29" t="s">
        <v>24830</v>
      </c>
      <c r="D11304" s="39" t="s">
        <v>40528</v>
      </c>
      <c r="E11304" s="29" t="s">
        <v>17226</v>
      </c>
      <c r="F11304" s="30" t="s">
        <v>40529</v>
      </c>
    </row>
    <row r="11305" spans="1:6" ht="72" hidden="1" x14ac:dyDescent="0.3">
      <c r="A11305" s="29">
        <v>20</v>
      </c>
      <c r="B11305" s="30" t="s">
        <v>37505</v>
      </c>
      <c r="C11305" s="29" t="s">
        <v>24830</v>
      </c>
      <c r="D11305" s="30" t="s">
        <v>40528</v>
      </c>
      <c r="E11305" s="29" t="s">
        <v>17228</v>
      </c>
      <c r="F11305" s="30" t="s">
        <v>40530</v>
      </c>
    </row>
    <row r="11306" spans="1:6" ht="72" hidden="1" x14ac:dyDescent="0.3">
      <c r="A11306" s="29">
        <v>20</v>
      </c>
      <c r="B11306" s="30" t="s">
        <v>37505</v>
      </c>
      <c r="C11306" s="29" t="s">
        <v>24830</v>
      </c>
      <c r="D11306" s="30" t="s">
        <v>40528</v>
      </c>
      <c r="E11306" s="29" t="s">
        <v>17230</v>
      </c>
      <c r="F11306" s="30" t="s">
        <v>40531</v>
      </c>
    </row>
    <row r="11307" spans="1:6" ht="72" hidden="1" x14ac:dyDescent="0.3">
      <c r="A11307" s="29">
        <v>20</v>
      </c>
      <c r="B11307" s="30" t="s">
        <v>37505</v>
      </c>
      <c r="C11307" s="29" t="s">
        <v>24830</v>
      </c>
      <c r="D11307" s="30" t="s">
        <v>40528</v>
      </c>
      <c r="E11307" s="29" t="s">
        <v>17232</v>
      </c>
      <c r="F11307" s="30" t="s">
        <v>40532</v>
      </c>
    </row>
    <row r="11308" spans="1:6" ht="72" hidden="1" x14ac:dyDescent="0.3">
      <c r="A11308" s="29">
        <v>20</v>
      </c>
      <c r="B11308" s="30" t="s">
        <v>37505</v>
      </c>
      <c r="C11308" s="29" t="s">
        <v>24830</v>
      </c>
      <c r="D11308" s="30" t="s">
        <v>40528</v>
      </c>
      <c r="E11308" s="29" t="s">
        <v>17234</v>
      </c>
      <c r="F11308" s="30" t="s">
        <v>40533</v>
      </c>
    </row>
    <row r="11309" spans="1:6" ht="72" hidden="1" x14ac:dyDescent="0.3">
      <c r="A11309" s="29">
        <v>20</v>
      </c>
      <c r="B11309" s="30" t="s">
        <v>37505</v>
      </c>
      <c r="C11309" s="29" t="s">
        <v>24830</v>
      </c>
      <c r="D11309" s="30" t="s">
        <v>40528</v>
      </c>
      <c r="E11309" s="29" t="s">
        <v>17236</v>
      </c>
      <c r="F11309" s="30" t="s">
        <v>40534</v>
      </c>
    </row>
    <row r="11310" spans="1:6" ht="72" hidden="1" x14ac:dyDescent="0.3">
      <c r="A11310" s="29">
        <v>20</v>
      </c>
      <c r="B11310" s="30" t="s">
        <v>37505</v>
      </c>
      <c r="C11310" s="29" t="s">
        <v>24830</v>
      </c>
      <c r="D11310" s="30" t="s">
        <v>40528</v>
      </c>
      <c r="E11310" s="29" t="s">
        <v>17238</v>
      </c>
      <c r="F11310" s="30" t="s">
        <v>40535</v>
      </c>
    </row>
    <row r="11311" spans="1:6" ht="57.6" hidden="1" x14ac:dyDescent="0.3">
      <c r="A11311" s="29">
        <v>20</v>
      </c>
      <c r="B11311" s="30" t="s">
        <v>37505</v>
      </c>
      <c r="C11311" s="29" t="s">
        <v>24830</v>
      </c>
      <c r="D11311" s="30" t="s">
        <v>40528</v>
      </c>
      <c r="E11311" s="29" t="s">
        <v>17240</v>
      </c>
      <c r="F11311" s="30" t="s">
        <v>40536</v>
      </c>
    </row>
    <row r="11312" spans="1:6" ht="72" hidden="1" x14ac:dyDescent="0.3">
      <c r="A11312" s="29">
        <v>20</v>
      </c>
      <c r="B11312" s="30" t="s">
        <v>37505</v>
      </c>
      <c r="C11312" s="29" t="s">
        <v>24830</v>
      </c>
      <c r="D11312" s="30" t="s">
        <v>40528</v>
      </c>
      <c r="E11312" s="29" t="s">
        <v>17242</v>
      </c>
      <c r="F11312" s="30" t="s">
        <v>40537</v>
      </c>
    </row>
    <row r="11313" spans="1:6" ht="72" hidden="1" x14ac:dyDescent="0.3">
      <c r="A11313" s="29">
        <v>20</v>
      </c>
      <c r="B11313" s="30" t="s">
        <v>37505</v>
      </c>
      <c r="C11313" s="29" t="s">
        <v>24830</v>
      </c>
      <c r="D11313" s="30" t="s">
        <v>40528</v>
      </c>
      <c r="E11313" s="29" t="s">
        <v>17244</v>
      </c>
      <c r="F11313" s="30" t="s">
        <v>40538</v>
      </c>
    </row>
    <row r="11314" spans="1:6" ht="43.2" hidden="1" x14ac:dyDescent="0.3">
      <c r="A11314" s="29">
        <v>20</v>
      </c>
      <c r="B11314" s="30" t="s">
        <v>37505</v>
      </c>
      <c r="C11314" s="29" t="s">
        <v>24842</v>
      </c>
      <c r="D11314" s="30" t="s">
        <v>40539</v>
      </c>
      <c r="E11314" s="29" t="s">
        <v>17246</v>
      </c>
      <c r="F11314" s="30" t="s">
        <v>40540</v>
      </c>
    </row>
    <row r="11315" spans="1:6" ht="57.6" hidden="1" x14ac:dyDescent="0.3">
      <c r="A11315" s="29">
        <v>20</v>
      </c>
      <c r="B11315" s="30" t="s">
        <v>37505</v>
      </c>
      <c r="C11315" s="29" t="s">
        <v>24842</v>
      </c>
      <c r="D11315" s="30" t="s">
        <v>40539</v>
      </c>
      <c r="E11315" s="29" t="s">
        <v>17248</v>
      </c>
      <c r="F11315" s="30" t="s">
        <v>40541</v>
      </c>
    </row>
    <row r="11316" spans="1:6" ht="57.6" hidden="1" x14ac:dyDescent="0.3">
      <c r="A11316" s="29">
        <v>20</v>
      </c>
      <c r="B11316" s="30" t="s">
        <v>37505</v>
      </c>
      <c r="C11316" s="29" t="s">
        <v>24842</v>
      </c>
      <c r="D11316" s="30" t="s">
        <v>40539</v>
      </c>
      <c r="E11316" s="29" t="s">
        <v>17250</v>
      </c>
      <c r="F11316" s="30" t="s">
        <v>40542</v>
      </c>
    </row>
    <row r="11317" spans="1:6" ht="57.6" hidden="1" x14ac:dyDescent="0.3">
      <c r="A11317" s="29">
        <v>20</v>
      </c>
      <c r="B11317" s="30" t="s">
        <v>37505</v>
      </c>
      <c r="C11317" s="29" t="s">
        <v>24842</v>
      </c>
      <c r="D11317" s="30" t="s">
        <v>40539</v>
      </c>
      <c r="E11317" s="29" t="s">
        <v>17252</v>
      </c>
      <c r="F11317" s="30" t="s">
        <v>40543</v>
      </c>
    </row>
    <row r="11318" spans="1:6" ht="43.2" hidden="1" x14ac:dyDescent="0.3">
      <c r="A11318" s="29">
        <v>20</v>
      </c>
      <c r="B11318" s="30" t="s">
        <v>37505</v>
      </c>
      <c r="C11318" s="29" t="s">
        <v>24842</v>
      </c>
      <c r="D11318" s="30" t="s">
        <v>40539</v>
      </c>
      <c r="E11318" s="29" t="s">
        <v>17254</v>
      </c>
      <c r="F11318" s="30" t="s">
        <v>40544</v>
      </c>
    </row>
    <row r="11319" spans="1:6" ht="57.6" hidden="1" x14ac:dyDescent="0.3">
      <c r="A11319" s="29">
        <v>20</v>
      </c>
      <c r="B11319" s="30" t="s">
        <v>37505</v>
      </c>
      <c r="C11319" s="29" t="s">
        <v>24842</v>
      </c>
      <c r="D11319" s="30" t="s">
        <v>40539</v>
      </c>
      <c r="E11319" s="29" t="s">
        <v>17256</v>
      </c>
      <c r="F11319" s="30" t="s">
        <v>40545</v>
      </c>
    </row>
    <row r="11320" spans="1:6" ht="57.6" hidden="1" x14ac:dyDescent="0.3">
      <c r="A11320" s="29">
        <v>20</v>
      </c>
      <c r="B11320" s="30" t="s">
        <v>37505</v>
      </c>
      <c r="C11320" s="29" t="s">
        <v>24842</v>
      </c>
      <c r="D11320" s="30" t="s">
        <v>40539</v>
      </c>
      <c r="E11320" s="29" t="s">
        <v>17258</v>
      </c>
      <c r="F11320" s="30" t="s">
        <v>40546</v>
      </c>
    </row>
    <row r="11321" spans="1:6" ht="43.2" hidden="1" x14ac:dyDescent="0.3">
      <c r="A11321" s="29">
        <v>20</v>
      </c>
      <c r="B11321" s="30" t="s">
        <v>37505</v>
      </c>
      <c r="C11321" s="29" t="s">
        <v>24842</v>
      </c>
      <c r="D11321" s="30" t="s">
        <v>40539</v>
      </c>
      <c r="E11321" s="29" t="s">
        <v>17260</v>
      </c>
      <c r="F11321" s="30" t="s">
        <v>40547</v>
      </c>
    </row>
    <row r="11322" spans="1:6" ht="57.6" hidden="1" x14ac:dyDescent="0.3">
      <c r="A11322" s="29">
        <v>20</v>
      </c>
      <c r="B11322" s="30" t="s">
        <v>37505</v>
      </c>
      <c r="C11322" s="29" t="s">
        <v>24842</v>
      </c>
      <c r="D11322" s="30" t="s">
        <v>40539</v>
      </c>
      <c r="E11322" s="29" t="s">
        <v>17262</v>
      </c>
      <c r="F11322" s="30" t="s">
        <v>40548</v>
      </c>
    </row>
    <row r="11323" spans="1:6" ht="57.6" hidden="1" x14ac:dyDescent="0.3">
      <c r="A11323" s="29">
        <v>20</v>
      </c>
      <c r="B11323" s="30" t="s">
        <v>37505</v>
      </c>
      <c r="C11323" s="29" t="s">
        <v>24842</v>
      </c>
      <c r="D11323" s="30" t="s">
        <v>40539</v>
      </c>
      <c r="E11323" s="29" t="s">
        <v>17264</v>
      </c>
      <c r="F11323" s="30" t="s">
        <v>40549</v>
      </c>
    </row>
    <row r="11324" spans="1:6" ht="43.2" hidden="1" x14ac:dyDescent="0.3">
      <c r="A11324" s="29">
        <v>20</v>
      </c>
      <c r="B11324" s="30" t="s">
        <v>37505</v>
      </c>
      <c r="C11324" s="29" t="s">
        <v>24854</v>
      </c>
      <c r="D11324" s="30" t="s">
        <v>40550</v>
      </c>
      <c r="E11324" s="29" t="s">
        <v>17266</v>
      </c>
      <c r="F11324" s="30" t="s">
        <v>40551</v>
      </c>
    </row>
    <row r="11325" spans="1:6" ht="43.2" hidden="1" x14ac:dyDescent="0.3">
      <c r="A11325" s="29">
        <v>20</v>
      </c>
      <c r="B11325" s="30" t="s">
        <v>37505</v>
      </c>
      <c r="C11325" s="29" t="s">
        <v>24854</v>
      </c>
      <c r="D11325" s="30" t="s">
        <v>40550</v>
      </c>
      <c r="E11325" s="29" t="s">
        <v>17268</v>
      </c>
      <c r="F11325" s="30" t="s">
        <v>40552</v>
      </c>
    </row>
    <row r="11326" spans="1:6" ht="57.6" hidden="1" x14ac:dyDescent="0.3">
      <c r="A11326" s="29">
        <v>20</v>
      </c>
      <c r="B11326" s="30" t="s">
        <v>37505</v>
      </c>
      <c r="C11326" s="29" t="s">
        <v>24854</v>
      </c>
      <c r="D11326" s="30" t="s">
        <v>40550</v>
      </c>
      <c r="E11326" s="29" t="s">
        <v>17270</v>
      </c>
      <c r="F11326" s="30" t="s">
        <v>40553</v>
      </c>
    </row>
    <row r="11327" spans="1:6" ht="57.6" hidden="1" x14ac:dyDescent="0.3">
      <c r="A11327" s="29">
        <v>20</v>
      </c>
      <c r="B11327" s="30" t="s">
        <v>37505</v>
      </c>
      <c r="C11327" s="29" t="s">
        <v>24854</v>
      </c>
      <c r="D11327" s="30" t="s">
        <v>40550</v>
      </c>
      <c r="E11327" s="29" t="s">
        <v>17272</v>
      </c>
      <c r="F11327" s="30" t="s">
        <v>40554</v>
      </c>
    </row>
    <row r="11328" spans="1:6" ht="43.2" hidden="1" x14ac:dyDescent="0.3">
      <c r="A11328" s="29">
        <v>20</v>
      </c>
      <c r="B11328" s="30" t="s">
        <v>37505</v>
      </c>
      <c r="C11328" s="29" t="s">
        <v>24854</v>
      </c>
      <c r="D11328" s="30" t="s">
        <v>40550</v>
      </c>
      <c r="E11328" s="29" t="s">
        <v>17274</v>
      </c>
      <c r="F11328" s="30" t="s">
        <v>40555</v>
      </c>
    </row>
    <row r="11329" spans="1:6" ht="43.2" hidden="1" x14ac:dyDescent="0.3">
      <c r="A11329" s="29">
        <v>20</v>
      </c>
      <c r="B11329" s="30" t="s">
        <v>37505</v>
      </c>
      <c r="C11329" s="29" t="s">
        <v>24854</v>
      </c>
      <c r="D11329" s="30" t="s">
        <v>40550</v>
      </c>
      <c r="E11329" s="29" t="s">
        <v>17276</v>
      </c>
      <c r="F11329" s="30" t="s">
        <v>40556</v>
      </c>
    </row>
    <row r="11330" spans="1:6" ht="57.6" hidden="1" x14ac:dyDescent="0.3">
      <c r="A11330" s="29">
        <v>20</v>
      </c>
      <c r="B11330" s="30" t="s">
        <v>37505</v>
      </c>
      <c r="C11330" s="29" t="s">
        <v>24854</v>
      </c>
      <c r="D11330" s="30" t="s">
        <v>40550</v>
      </c>
      <c r="E11330" s="29" t="s">
        <v>17278</v>
      </c>
      <c r="F11330" s="30" t="s">
        <v>40557</v>
      </c>
    </row>
    <row r="11331" spans="1:6" ht="43.2" hidden="1" x14ac:dyDescent="0.3">
      <c r="A11331" s="29">
        <v>20</v>
      </c>
      <c r="B11331" s="30" t="s">
        <v>37505</v>
      </c>
      <c r="C11331" s="29" t="s">
        <v>24854</v>
      </c>
      <c r="D11331" s="30" t="s">
        <v>40550</v>
      </c>
      <c r="E11331" s="29" t="s">
        <v>17280</v>
      </c>
      <c r="F11331" s="30" t="s">
        <v>40558</v>
      </c>
    </row>
    <row r="11332" spans="1:6" ht="43.2" hidden="1" x14ac:dyDescent="0.3">
      <c r="A11332" s="29">
        <v>20</v>
      </c>
      <c r="B11332" s="30" t="s">
        <v>37505</v>
      </c>
      <c r="C11332" s="29" t="s">
        <v>24854</v>
      </c>
      <c r="D11332" s="30" t="s">
        <v>40550</v>
      </c>
      <c r="E11332" s="29" t="s">
        <v>17282</v>
      </c>
      <c r="F11332" s="30" t="s">
        <v>40559</v>
      </c>
    </row>
    <row r="11333" spans="1:6" ht="43.2" hidden="1" x14ac:dyDescent="0.3">
      <c r="A11333" s="29">
        <v>20</v>
      </c>
      <c r="B11333" s="30" t="s">
        <v>37505</v>
      </c>
      <c r="C11333" s="29" t="s">
        <v>24854</v>
      </c>
      <c r="D11333" s="30" t="s">
        <v>40550</v>
      </c>
      <c r="E11333" s="29" t="s">
        <v>17284</v>
      </c>
      <c r="F11333" s="30" t="s">
        <v>40560</v>
      </c>
    </row>
    <row r="11334" spans="1:6" ht="43.2" hidden="1" x14ac:dyDescent="0.3">
      <c r="A11334" s="29">
        <v>20</v>
      </c>
      <c r="B11334" s="30" t="s">
        <v>37505</v>
      </c>
      <c r="C11334" s="29" t="s">
        <v>24866</v>
      </c>
      <c r="D11334" s="30" t="s">
        <v>40561</v>
      </c>
      <c r="E11334" s="29" t="s">
        <v>17286</v>
      </c>
      <c r="F11334" s="30" t="s">
        <v>40562</v>
      </c>
    </row>
    <row r="11335" spans="1:6" ht="57.6" hidden="1" x14ac:dyDescent="0.3">
      <c r="A11335" s="29">
        <v>20</v>
      </c>
      <c r="B11335" s="30" t="s">
        <v>37505</v>
      </c>
      <c r="C11335" s="29" t="s">
        <v>24866</v>
      </c>
      <c r="D11335" s="30" t="s">
        <v>40561</v>
      </c>
      <c r="E11335" s="29" t="s">
        <v>17288</v>
      </c>
      <c r="F11335" s="30" t="s">
        <v>40563</v>
      </c>
    </row>
    <row r="11336" spans="1:6" ht="57.6" hidden="1" x14ac:dyDescent="0.3">
      <c r="A11336" s="29">
        <v>20</v>
      </c>
      <c r="B11336" s="30" t="s">
        <v>37505</v>
      </c>
      <c r="C11336" s="29" t="s">
        <v>24866</v>
      </c>
      <c r="D11336" s="30" t="s">
        <v>40561</v>
      </c>
      <c r="E11336" s="29" t="s">
        <v>17290</v>
      </c>
      <c r="F11336" s="30" t="s">
        <v>40564</v>
      </c>
    </row>
    <row r="11337" spans="1:6" ht="57.6" hidden="1" x14ac:dyDescent="0.3">
      <c r="A11337" s="29">
        <v>20</v>
      </c>
      <c r="B11337" s="30" t="s">
        <v>37505</v>
      </c>
      <c r="C11337" s="29" t="s">
        <v>24866</v>
      </c>
      <c r="D11337" s="30" t="s">
        <v>40561</v>
      </c>
      <c r="E11337" s="29" t="s">
        <v>17292</v>
      </c>
      <c r="F11337" s="30" t="s">
        <v>40565</v>
      </c>
    </row>
    <row r="11338" spans="1:6" ht="57.6" hidden="1" x14ac:dyDescent="0.3">
      <c r="A11338" s="29">
        <v>20</v>
      </c>
      <c r="B11338" s="30" t="s">
        <v>37505</v>
      </c>
      <c r="C11338" s="29" t="s">
        <v>24866</v>
      </c>
      <c r="D11338" s="30" t="s">
        <v>40561</v>
      </c>
      <c r="E11338" s="29" t="s">
        <v>17294</v>
      </c>
      <c r="F11338" s="30" t="s">
        <v>40566</v>
      </c>
    </row>
    <row r="11339" spans="1:6" ht="57.6" hidden="1" x14ac:dyDescent="0.3">
      <c r="A11339" s="29">
        <v>20</v>
      </c>
      <c r="B11339" s="30" t="s">
        <v>37505</v>
      </c>
      <c r="C11339" s="29" t="s">
        <v>24866</v>
      </c>
      <c r="D11339" s="30" t="s">
        <v>40561</v>
      </c>
      <c r="E11339" s="29" t="s">
        <v>17296</v>
      </c>
      <c r="F11339" s="30" t="s">
        <v>40567</v>
      </c>
    </row>
    <row r="11340" spans="1:6" ht="57.6" hidden="1" x14ac:dyDescent="0.3">
      <c r="A11340" s="29">
        <v>20</v>
      </c>
      <c r="B11340" s="30" t="s">
        <v>37505</v>
      </c>
      <c r="C11340" s="29" t="s">
        <v>24866</v>
      </c>
      <c r="D11340" s="30" t="s">
        <v>40561</v>
      </c>
      <c r="E11340" s="29" t="s">
        <v>17298</v>
      </c>
      <c r="F11340" s="30" t="s">
        <v>40568</v>
      </c>
    </row>
    <row r="11341" spans="1:6" ht="43.2" hidden="1" x14ac:dyDescent="0.3">
      <c r="A11341" s="29">
        <v>20</v>
      </c>
      <c r="B11341" s="30" t="s">
        <v>37505</v>
      </c>
      <c r="C11341" s="29" t="s">
        <v>24866</v>
      </c>
      <c r="D11341" s="30" t="s">
        <v>40561</v>
      </c>
      <c r="E11341" s="29" t="s">
        <v>17300</v>
      </c>
      <c r="F11341" s="30" t="s">
        <v>40569</v>
      </c>
    </row>
    <row r="11342" spans="1:6" ht="57.6" hidden="1" x14ac:dyDescent="0.3">
      <c r="A11342" s="29">
        <v>20</v>
      </c>
      <c r="B11342" s="30" t="s">
        <v>37505</v>
      </c>
      <c r="C11342" s="29" t="s">
        <v>24866</v>
      </c>
      <c r="D11342" s="30" t="s">
        <v>40561</v>
      </c>
      <c r="E11342" s="29" t="s">
        <v>17302</v>
      </c>
      <c r="F11342" s="30" t="s">
        <v>40570</v>
      </c>
    </row>
    <row r="11343" spans="1:6" ht="57.6" hidden="1" x14ac:dyDescent="0.3">
      <c r="A11343" s="29">
        <v>20</v>
      </c>
      <c r="B11343" s="30" t="s">
        <v>37505</v>
      </c>
      <c r="C11343" s="29" t="s">
        <v>24866</v>
      </c>
      <c r="D11343" s="30" t="s">
        <v>40561</v>
      </c>
      <c r="E11343" s="29" t="s">
        <v>17304</v>
      </c>
      <c r="F11343" s="30" t="s">
        <v>40571</v>
      </c>
    </row>
    <row r="11344" spans="1:6" ht="28.8" hidden="1" x14ac:dyDescent="0.3">
      <c r="A11344" s="29">
        <v>20</v>
      </c>
      <c r="B11344" s="30" t="s">
        <v>37505</v>
      </c>
      <c r="C11344" s="29" t="s">
        <v>24878</v>
      </c>
      <c r="D11344" s="30" t="s">
        <v>40572</v>
      </c>
      <c r="E11344" s="29" t="s">
        <v>17306</v>
      </c>
      <c r="F11344" s="30" t="s">
        <v>40573</v>
      </c>
    </row>
    <row r="11345" spans="1:6" ht="28.8" hidden="1" x14ac:dyDescent="0.3">
      <c r="A11345" s="29">
        <v>20</v>
      </c>
      <c r="B11345" s="30" t="s">
        <v>37505</v>
      </c>
      <c r="C11345" s="29" t="s">
        <v>24878</v>
      </c>
      <c r="D11345" s="30" t="s">
        <v>40572</v>
      </c>
      <c r="E11345" s="29" t="s">
        <v>17308</v>
      </c>
      <c r="F11345" s="30" t="s">
        <v>40574</v>
      </c>
    </row>
    <row r="11346" spans="1:6" ht="43.2" hidden="1" x14ac:dyDescent="0.3">
      <c r="A11346" s="29">
        <v>20</v>
      </c>
      <c r="B11346" s="30" t="s">
        <v>37505</v>
      </c>
      <c r="C11346" s="29" t="s">
        <v>24878</v>
      </c>
      <c r="D11346" s="30" t="s">
        <v>40572</v>
      </c>
      <c r="E11346" s="29" t="s">
        <v>17310</v>
      </c>
      <c r="F11346" s="30" t="s">
        <v>40575</v>
      </c>
    </row>
    <row r="11347" spans="1:6" ht="43.2" hidden="1" x14ac:dyDescent="0.3">
      <c r="A11347" s="29">
        <v>20</v>
      </c>
      <c r="B11347" s="30" t="s">
        <v>37505</v>
      </c>
      <c r="C11347" s="29" t="s">
        <v>24878</v>
      </c>
      <c r="D11347" s="30" t="s">
        <v>40572</v>
      </c>
      <c r="E11347" s="29" t="s">
        <v>17312</v>
      </c>
      <c r="F11347" s="30" t="s">
        <v>40576</v>
      </c>
    </row>
    <row r="11348" spans="1:6" ht="28.8" hidden="1" x14ac:dyDescent="0.3">
      <c r="A11348" s="29">
        <v>20</v>
      </c>
      <c r="B11348" s="30" t="s">
        <v>37505</v>
      </c>
      <c r="C11348" s="29" t="s">
        <v>24878</v>
      </c>
      <c r="D11348" s="30" t="s">
        <v>40572</v>
      </c>
      <c r="E11348" s="29" t="s">
        <v>17314</v>
      </c>
      <c r="F11348" s="30" t="s">
        <v>40577</v>
      </c>
    </row>
    <row r="11349" spans="1:6" ht="28.8" hidden="1" x14ac:dyDescent="0.3">
      <c r="A11349" s="29">
        <v>20</v>
      </c>
      <c r="B11349" s="30" t="s">
        <v>37505</v>
      </c>
      <c r="C11349" s="29" t="s">
        <v>24878</v>
      </c>
      <c r="D11349" s="30" t="s">
        <v>40572</v>
      </c>
      <c r="E11349" s="29" t="s">
        <v>17316</v>
      </c>
      <c r="F11349" s="30" t="s">
        <v>40578</v>
      </c>
    </row>
    <row r="11350" spans="1:6" ht="43.2" hidden="1" x14ac:dyDescent="0.3">
      <c r="A11350" s="29">
        <v>20</v>
      </c>
      <c r="B11350" s="30" t="s">
        <v>37505</v>
      </c>
      <c r="C11350" s="29" t="s">
        <v>24878</v>
      </c>
      <c r="D11350" s="30" t="s">
        <v>40572</v>
      </c>
      <c r="E11350" s="29" t="s">
        <v>17318</v>
      </c>
      <c r="F11350" s="30" t="s">
        <v>40579</v>
      </c>
    </row>
    <row r="11351" spans="1:6" ht="28.8" hidden="1" x14ac:dyDescent="0.3">
      <c r="A11351" s="29">
        <v>20</v>
      </c>
      <c r="B11351" s="30" t="s">
        <v>37505</v>
      </c>
      <c r="C11351" s="29" t="s">
        <v>24878</v>
      </c>
      <c r="D11351" s="30" t="s">
        <v>40572</v>
      </c>
      <c r="E11351" s="29" t="s">
        <v>17320</v>
      </c>
      <c r="F11351" s="30" t="s">
        <v>40580</v>
      </c>
    </row>
    <row r="11352" spans="1:6" ht="28.8" hidden="1" x14ac:dyDescent="0.3">
      <c r="A11352" s="29">
        <v>20</v>
      </c>
      <c r="B11352" s="30" t="s">
        <v>37505</v>
      </c>
      <c r="C11352" s="29" t="s">
        <v>24878</v>
      </c>
      <c r="D11352" s="30" t="s">
        <v>40572</v>
      </c>
      <c r="E11352" s="29" t="s">
        <v>17322</v>
      </c>
      <c r="F11352" s="30" t="s">
        <v>40581</v>
      </c>
    </row>
    <row r="11353" spans="1:6" ht="28.8" hidden="1" x14ac:dyDescent="0.3">
      <c r="A11353" s="29">
        <v>20</v>
      </c>
      <c r="B11353" s="30" t="s">
        <v>37505</v>
      </c>
      <c r="C11353" s="29" t="s">
        <v>24878</v>
      </c>
      <c r="D11353" s="30" t="s">
        <v>40572</v>
      </c>
      <c r="E11353" s="29" t="s">
        <v>17324</v>
      </c>
      <c r="F11353" s="30" t="s">
        <v>40582</v>
      </c>
    </row>
    <row r="11354" spans="1:6" ht="43.2" hidden="1" x14ac:dyDescent="0.3">
      <c r="A11354" s="29">
        <v>20</v>
      </c>
      <c r="B11354" s="30" t="s">
        <v>37505</v>
      </c>
      <c r="C11354" s="29" t="s">
        <v>24890</v>
      </c>
      <c r="D11354" s="30" t="s">
        <v>40583</v>
      </c>
      <c r="E11354" s="29" t="s">
        <v>17326</v>
      </c>
      <c r="F11354" s="30" t="s">
        <v>40584</v>
      </c>
    </row>
    <row r="11355" spans="1:6" ht="43.2" hidden="1" x14ac:dyDescent="0.3">
      <c r="A11355" s="29">
        <v>20</v>
      </c>
      <c r="B11355" s="30" t="s">
        <v>37505</v>
      </c>
      <c r="C11355" s="29" t="s">
        <v>24890</v>
      </c>
      <c r="D11355" s="30" t="s">
        <v>40583</v>
      </c>
      <c r="E11355" s="29" t="s">
        <v>17328</v>
      </c>
      <c r="F11355" s="30" t="s">
        <v>40585</v>
      </c>
    </row>
    <row r="11356" spans="1:6" ht="57.6" hidden="1" x14ac:dyDescent="0.3">
      <c r="A11356" s="29">
        <v>20</v>
      </c>
      <c r="B11356" s="30" t="s">
        <v>37505</v>
      </c>
      <c r="C11356" s="29" t="s">
        <v>24890</v>
      </c>
      <c r="D11356" s="30" t="s">
        <v>40583</v>
      </c>
      <c r="E11356" s="29" t="s">
        <v>17330</v>
      </c>
      <c r="F11356" s="30" t="s">
        <v>40586</v>
      </c>
    </row>
    <row r="11357" spans="1:6" ht="57.6" hidden="1" x14ac:dyDescent="0.3">
      <c r="A11357" s="29">
        <v>20</v>
      </c>
      <c r="B11357" s="30" t="s">
        <v>37505</v>
      </c>
      <c r="C11357" s="29" t="s">
        <v>24890</v>
      </c>
      <c r="D11357" s="30" t="s">
        <v>40583</v>
      </c>
      <c r="E11357" s="29" t="s">
        <v>17332</v>
      </c>
      <c r="F11357" s="30" t="s">
        <v>40587</v>
      </c>
    </row>
    <row r="11358" spans="1:6" ht="43.2" hidden="1" x14ac:dyDescent="0.3">
      <c r="A11358" s="29">
        <v>20</v>
      </c>
      <c r="B11358" s="30" t="s">
        <v>37505</v>
      </c>
      <c r="C11358" s="29" t="s">
        <v>24890</v>
      </c>
      <c r="D11358" s="30" t="s">
        <v>40583</v>
      </c>
      <c r="E11358" s="29" t="s">
        <v>17334</v>
      </c>
      <c r="F11358" s="30" t="s">
        <v>40588</v>
      </c>
    </row>
    <row r="11359" spans="1:6" ht="57.6" hidden="1" x14ac:dyDescent="0.3">
      <c r="A11359" s="29">
        <v>20</v>
      </c>
      <c r="B11359" s="30" t="s">
        <v>37505</v>
      </c>
      <c r="C11359" s="29" t="s">
        <v>24890</v>
      </c>
      <c r="D11359" s="30" t="s">
        <v>40583</v>
      </c>
      <c r="E11359" s="29" t="s">
        <v>17336</v>
      </c>
      <c r="F11359" s="30" t="s">
        <v>40589</v>
      </c>
    </row>
    <row r="11360" spans="1:6" ht="57.6" hidden="1" x14ac:dyDescent="0.3">
      <c r="A11360" s="29">
        <v>20</v>
      </c>
      <c r="B11360" s="30" t="s">
        <v>37505</v>
      </c>
      <c r="C11360" s="29" t="s">
        <v>24890</v>
      </c>
      <c r="D11360" s="30" t="s">
        <v>40583</v>
      </c>
      <c r="E11360" s="29" t="s">
        <v>17338</v>
      </c>
      <c r="F11360" s="30" t="s">
        <v>40590</v>
      </c>
    </row>
    <row r="11361" spans="1:6" ht="43.2" hidden="1" x14ac:dyDescent="0.3">
      <c r="A11361" s="29">
        <v>20</v>
      </c>
      <c r="B11361" s="30" t="s">
        <v>37505</v>
      </c>
      <c r="C11361" s="29" t="s">
        <v>24890</v>
      </c>
      <c r="D11361" s="30" t="s">
        <v>40583</v>
      </c>
      <c r="E11361" s="29" t="s">
        <v>17340</v>
      </c>
      <c r="F11361" s="30" t="s">
        <v>40591</v>
      </c>
    </row>
    <row r="11362" spans="1:6" ht="43.2" hidden="1" x14ac:dyDescent="0.3">
      <c r="A11362" s="29">
        <v>20</v>
      </c>
      <c r="B11362" s="30" t="s">
        <v>37505</v>
      </c>
      <c r="C11362" s="29" t="s">
        <v>24890</v>
      </c>
      <c r="D11362" s="30" t="s">
        <v>40583</v>
      </c>
      <c r="E11362" s="29" t="s">
        <v>17342</v>
      </c>
      <c r="F11362" s="30" t="s">
        <v>40592</v>
      </c>
    </row>
    <row r="11363" spans="1:6" ht="43.2" hidden="1" x14ac:dyDescent="0.3">
      <c r="A11363" s="29">
        <v>20</v>
      </c>
      <c r="B11363" s="30" t="s">
        <v>37505</v>
      </c>
      <c r="C11363" s="29" t="s">
        <v>24890</v>
      </c>
      <c r="D11363" s="30" t="s">
        <v>40583</v>
      </c>
      <c r="E11363" s="29" t="s">
        <v>17344</v>
      </c>
      <c r="F11363" s="30" t="s">
        <v>40593</v>
      </c>
    </row>
    <row r="11364" spans="1:6" ht="28.8" hidden="1" x14ac:dyDescent="0.3">
      <c r="A11364" s="29">
        <v>20</v>
      </c>
      <c r="B11364" s="30" t="s">
        <v>37505</v>
      </c>
      <c r="C11364" s="29" t="s">
        <v>24902</v>
      </c>
      <c r="D11364" s="30" t="s">
        <v>40594</v>
      </c>
      <c r="E11364" s="29" t="s">
        <v>17346</v>
      </c>
      <c r="F11364" s="30" t="s">
        <v>40595</v>
      </c>
    </row>
    <row r="11365" spans="1:6" ht="43.2" hidden="1" x14ac:dyDescent="0.3">
      <c r="A11365" s="29">
        <v>20</v>
      </c>
      <c r="B11365" s="30" t="s">
        <v>37505</v>
      </c>
      <c r="C11365" s="29" t="s">
        <v>24902</v>
      </c>
      <c r="D11365" s="30" t="s">
        <v>40594</v>
      </c>
      <c r="E11365" s="29" t="s">
        <v>17348</v>
      </c>
      <c r="F11365" s="30" t="s">
        <v>40596</v>
      </c>
    </row>
    <row r="11366" spans="1:6" ht="43.2" hidden="1" x14ac:dyDescent="0.3">
      <c r="A11366" s="29">
        <v>20</v>
      </c>
      <c r="B11366" s="30" t="s">
        <v>37505</v>
      </c>
      <c r="C11366" s="29" t="s">
        <v>24902</v>
      </c>
      <c r="D11366" s="30" t="s">
        <v>40594</v>
      </c>
      <c r="E11366" s="29" t="s">
        <v>17350</v>
      </c>
      <c r="F11366" s="30" t="s">
        <v>40597</v>
      </c>
    </row>
    <row r="11367" spans="1:6" ht="43.2" hidden="1" x14ac:dyDescent="0.3">
      <c r="A11367" s="29">
        <v>20</v>
      </c>
      <c r="B11367" s="30" t="s">
        <v>37505</v>
      </c>
      <c r="C11367" s="29" t="s">
        <v>24902</v>
      </c>
      <c r="D11367" s="30" t="s">
        <v>40594</v>
      </c>
      <c r="E11367" s="29" t="s">
        <v>17352</v>
      </c>
      <c r="F11367" s="30" t="s">
        <v>40598</v>
      </c>
    </row>
    <row r="11368" spans="1:6" ht="43.2" hidden="1" x14ac:dyDescent="0.3">
      <c r="A11368" s="29">
        <v>20</v>
      </c>
      <c r="B11368" s="30" t="s">
        <v>37505</v>
      </c>
      <c r="C11368" s="29" t="s">
        <v>24902</v>
      </c>
      <c r="D11368" s="30" t="s">
        <v>40594</v>
      </c>
      <c r="E11368" s="29" t="s">
        <v>17354</v>
      </c>
      <c r="F11368" s="30" t="s">
        <v>40599</v>
      </c>
    </row>
    <row r="11369" spans="1:6" ht="43.2" hidden="1" x14ac:dyDescent="0.3">
      <c r="A11369" s="29">
        <v>20</v>
      </c>
      <c r="B11369" s="30" t="s">
        <v>37505</v>
      </c>
      <c r="C11369" s="29" t="s">
        <v>24902</v>
      </c>
      <c r="D11369" s="30" t="s">
        <v>40594</v>
      </c>
      <c r="E11369" s="29" t="s">
        <v>17356</v>
      </c>
      <c r="F11369" s="30" t="s">
        <v>40600</v>
      </c>
    </row>
    <row r="11370" spans="1:6" ht="43.2" hidden="1" x14ac:dyDescent="0.3">
      <c r="A11370" s="29">
        <v>20</v>
      </c>
      <c r="B11370" s="30" t="s">
        <v>37505</v>
      </c>
      <c r="C11370" s="29" t="s">
        <v>24902</v>
      </c>
      <c r="D11370" s="30" t="s">
        <v>40594</v>
      </c>
      <c r="E11370" s="29" t="s">
        <v>17358</v>
      </c>
      <c r="F11370" s="30" t="s">
        <v>40601</v>
      </c>
    </row>
    <row r="11371" spans="1:6" ht="28.8" hidden="1" x14ac:dyDescent="0.3">
      <c r="A11371" s="29">
        <v>20</v>
      </c>
      <c r="B11371" s="30" t="s">
        <v>37505</v>
      </c>
      <c r="C11371" s="29" t="s">
        <v>24902</v>
      </c>
      <c r="D11371" s="30" t="s">
        <v>40594</v>
      </c>
      <c r="E11371" s="29" t="s">
        <v>17360</v>
      </c>
      <c r="F11371" s="30" t="s">
        <v>40602</v>
      </c>
    </row>
    <row r="11372" spans="1:6" ht="43.2" hidden="1" x14ac:dyDescent="0.3">
      <c r="A11372" s="29">
        <v>20</v>
      </c>
      <c r="B11372" s="30" t="s">
        <v>37505</v>
      </c>
      <c r="C11372" s="29" t="s">
        <v>24902</v>
      </c>
      <c r="D11372" s="30" t="s">
        <v>40594</v>
      </c>
      <c r="E11372" s="29" t="s">
        <v>17362</v>
      </c>
      <c r="F11372" s="30" t="s">
        <v>40603</v>
      </c>
    </row>
    <row r="11373" spans="1:6" ht="43.2" hidden="1" x14ac:dyDescent="0.3">
      <c r="A11373" s="29">
        <v>20</v>
      </c>
      <c r="B11373" s="30" t="s">
        <v>37505</v>
      </c>
      <c r="C11373" s="29" t="s">
        <v>24902</v>
      </c>
      <c r="D11373" s="30" t="s">
        <v>40594</v>
      </c>
      <c r="E11373" s="29" t="s">
        <v>17364</v>
      </c>
      <c r="F11373" s="30" t="s">
        <v>40604</v>
      </c>
    </row>
    <row r="11374" spans="1:6" ht="28.8" hidden="1" x14ac:dyDescent="0.3">
      <c r="A11374" s="29">
        <v>20</v>
      </c>
      <c r="B11374" s="30" t="s">
        <v>37505</v>
      </c>
      <c r="C11374" s="29" t="s">
        <v>24914</v>
      </c>
      <c r="D11374" s="30" t="s">
        <v>40605</v>
      </c>
      <c r="E11374" s="29" t="s">
        <v>17366</v>
      </c>
      <c r="F11374" s="30" t="s">
        <v>40606</v>
      </c>
    </row>
    <row r="11375" spans="1:6" ht="28.8" hidden="1" x14ac:dyDescent="0.3">
      <c r="A11375" s="29">
        <v>20</v>
      </c>
      <c r="B11375" s="30" t="s">
        <v>37505</v>
      </c>
      <c r="C11375" s="29" t="s">
        <v>24914</v>
      </c>
      <c r="D11375" s="30" t="s">
        <v>40605</v>
      </c>
      <c r="E11375" s="29" t="s">
        <v>17368</v>
      </c>
      <c r="F11375" s="30" t="s">
        <v>40607</v>
      </c>
    </row>
    <row r="11376" spans="1:6" ht="43.2" hidden="1" x14ac:dyDescent="0.3">
      <c r="A11376" s="29">
        <v>20</v>
      </c>
      <c r="B11376" s="30" t="s">
        <v>37505</v>
      </c>
      <c r="C11376" s="29" t="s">
        <v>24914</v>
      </c>
      <c r="D11376" s="30" t="s">
        <v>40605</v>
      </c>
      <c r="E11376" s="29" t="s">
        <v>17370</v>
      </c>
      <c r="F11376" s="30" t="s">
        <v>40608</v>
      </c>
    </row>
    <row r="11377" spans="1:6" ht="43.2" hidden="1" x14ac:dyDescent="0.3">
      <c r="A11377" s="29">
        <v>20</v>
      </c>
      <c r="B11377" s="30" t="s">
        <v>37505</v>
      </c>
      <c r="C11377" s="29" t="s">
        <v>24914</v>
      </c>
      <c r="D11377" s="30" t="s">
        <v>40605</v>
      </c>
      <c r="E11377" s="29" t="s">
        <v>17372</v>
      </c>
      <c r="F11377" s="30" t="s">
        <v>40609</v>
      </c>
    </row>
    <row r="11378" spans="1:6" ht="28.8" hidden="1" x14ac:dyDescent="0.3">
      <c r="A11378" s="29">
        <v>20</v>
      </c>
      <c r="B11378" s="30" t="s">
        <v>37505</v>
      </c>
      <c r="C11378" s="29" t="s">
        <v>24914</v>
      </c>
      <c r="D11378" s="30" t="s">
        <v>40605</v>
      </c>
      <c r="E11378" s="29" t="s">
        <v>17374</v>
      </c>
      <c r="F11378" s="30" t="s">
        <v>40610</v>
      </c>
    </row>
    <row r="11379" spans="1:6" ht="28.8" hidden="1" x14ac:dyDescent="0.3">
      <c r="A11379" s="29">
        <v>20</v>
      </c>
      <c r="B11379" s="30" t="s">
        <v>37505</v>
      </c>
      <c r="C11379" s="29" t="s">
        <v>24914</v>
      </c>
      <c r="D11379" s="30" t="s">
        <v>40605</v>
      </c>
      <c r="E11379" s="29" t="s">
        <v>17376</v>
      </c>
      <c r="F11379" s="30" t="s">
        <v>40611</v>
      </c>
    </row>
    <row r="11380" spans="1:6" ht="43.2" hidden="1" x14ac:dyDescent="0.3">
      <c r="A11380" s="29">
        <v>20</v>
      </c>
      <c r="B11380" s="30" t="s">
        <v>37505</v>
      </c>
      <c r="C11380" s="29" t="s">
        <v>24914</v>
      </c>
      <c r="D11380" s="30" t="s">
        <v>40605</v>
      </c>
      <c r="E11380" s="29" t="s">
        <v>17378</v>
      </c>
      <c r="F11380" s="30" t="s">
        <v>40612</v>
      </c>
    </row>
    <row r="11381" spans="1:6" ht="28.8" hidden="1" x14ac:dyDescent="0.3">
      <c r="A11381" s="29">
        <v>20</v>
      </c>
      <c r="B11381" s="30" t="s">
        <v>37505</v>
      </c>
      <c r="C11381" s="29" t="s">
        <v>24914</v>
      </c>
      <c r="D11381" s="30" t="s">
        <v>40605</v>
      </c>
      <c r="E11381" s="29" t="s">
        <v>17380</v>
      </c>
      <c r="F11381" s="30" t="s">
        <v>40613</v>
      </c>
    </row>
    <row r="11382" spans="1:6" ht="28.8" hidden="1" x14ac:dyDescent="0.3">
      <c r="A11382" s="29">
        <v>20</v>
      </c>
      <c r="B11382" s="30" t="s">
        <v>37505</v>
      </c>
      <c r="C11382" s="29" t="s">
        <v>24914</v>
      </c>
      <c r="D11382" s="30" t="s">
        <v>40605</v>
      </c>
      <c r="E11382" s="29" t="s">
        <v>17382</v>
      </c>
      <c r="F11382" s="30" t="s">
        <v>40614</v>
      </c>
    </row>
    <row r="11383" spans="1:6" ht="28.8" hidden="1" x14ac:dyDescent="0.3">
      <c r="A11383" s="29">
        <v>20</v>
      </c>
      <c r="B11383" s="30" t="s">
        <v>37505</v>
      </c>
      <c r="C11383" s="29" t="s">
        <v>24914</v>
      </c>
      <c r="D11383" s="30" t="s">
        <v>40605</v>
      </c>
      <c r="E11383" s="29" t="s">
        <v>17384</v>
      </c>
      <c r="F11383" s="30" t="s">
        <v>40615</v>
      </c>
    </row>
    <row r="11384" spans="1:6" ht="43.2" hidden="1" x14ac:dyDescent="0.3">
      <c r="A11384" s="29">
        <v>20</v>
      </c>
      <c r="B11384" s="30" t="s">
        <v>37505</v>
      </c>
      <c r="C11384" s="29" t="s">
        <v>24926</v>
      </c>
      <c r="D11384" s="30" t="s">
        <v>40616</v>
      </c>
      <c r="E11384" s="29" t="s">
        <v>17386</v>
      </c>
      <c r="F11384" s="30" t="s">
        <v>40617</v>
      </c>
    </row>
    <row r="11385" spans="1:6" ht="43.2" hidden="1" x14ac:dyDescent="0.3">
      <c r="A11385" s="29">
        <v>20</v>
      </c>
      <c r="B11385" s="30" t="s">
        <v>37505</v>
      </c>
      <c r="C11385" s="29" t="s">
        <v>24926</v>
      </c>
      <c r="D11385" s="30" t="s">
        <v>40616</v>
      </c>
      <c r="E11385" s="29" t="s">
        <v>17388</v>
      </c>
      <c r="F11385" s="30" t="s">
        <v>40618</v>
      </c>
    </row>
    <row r="11386" spans="1:6" ht="57.6" hidden="1" x14ac:dyDescent="0.3">
      <c r="A11386" s="29">
        <v>20</v>
      </c>
      <c r="B11386" s="30" t="s">
        <v>37505</v>
      </c>
      <c r="C11386" s="29" t="s">
        <v>24926</v>
      </c>
      <c r="D11386" s="30" t="s">
        <v>40616</v>
      </c>
      <c r="E11386" s="29" t="s">
        <v>17390</v>
      </c>
      <c r="F11386" s="30" t="s">
        <v>40619</v>
      </c>
    </row>
    <row r="11387" spans="1:6" ht="57.6" hidden="1" x14ac:dyDescent="0.3">
      <c r="A11387" s="29">
        <v>20</v>
      </c>
      <c r="B11387" s="30" t="s">
        <v>37505</v>
      </c>
      <c r="C11387" s="29" t="s">
        <v>24926</v>
      </c>
      <c r="D11387" s="30" t="s">
        <v>40616</v>
      </c>
      <c r="E11387" s="29" t="s">
        <v>17392</v>
      </c>
      <c r="F11387" s="30" t="s">
        <v>40620</v>
      </c>
    </row>
    <row r="11388" spans="1:6" ht="43.2" hidden="1" x14ac:dyDescent="0.3">
      <c r="A11388" s="29">
        <v>20</v>
      </c>
      <c r="B11388" s="30" t="s">
        <v>37505</v>
      </c>
      <c r="C11388" s="29" t="s">
        <v>24926</v>
      </c>
      <c r="D11388" s="30" t="s">
        <v>40616</v>
      </c>
      <c r="E11388" s="29" t="s">
        <v>17394</v>
      </c>
      <c r="F11388" s="30" t="s">
        <v>40621</v>
      </c>
    </row>
    <row r="11389" spans="1:6" ht="57.6" hidden="1" x14ac:dyDescent="0.3">
      <c r="A11389" s="29">
        <v>20</v>
      </c>
      <c r="B11389" s="30" t="s">
        <v>37505</v>
      </c>
      <c r="C11389" s="29" t="s">
        <v>24926</v>
      </c>
      <c r="D11389" s="30" t="s">
        <v>40616</v>
      </c>
      <c r="E11389" s="29" t="s">
        <v>17396</v>
      </c>
      <c r="F11389" s="30" t="s">
        <v>40622</v>
      </c>
    </row>
    <row r="11390" spans="1:6" ht="57.6" hidden="1" x14ac:dyDescent="0.3">
      <c r="A11390" s="29">
        <v>20</v>
      </c>
      <c r="B11390" s="30" t="s">
        <v>37505</v>
      </c>
      <c r="C11390" s="29" t="s">
        <v>24926</v>
      </c>
      <c r="D11390" s="30" t="s">
        <v>40616</v>
      </c>
      <c r="E11390" s="29" t="s">
        <v>17398</v>
      </c>
      <c r="F11390" s="30" t="s">
        <v>40623</v>
      </c>
    </row>
    <row r="11391" spans="1:6" ht="43.2" hidden="1" x14ac:dyDescent="0.3">
      <c r="A11391" s="29">
        <v>20</v>
      </c>
      <c r="B11391" s="30" t="s">
        <v>37505</v>
      </c>
      <c r="C11391" s="29" t="s">
        <v>24926</v>
      </c>
      <c r="D11391" s="30" t="s">
        <v>40616</v>
      </c>
      <c r="E11391" s="29" t="s">
        <v>17400</v>
      </c>
      <c r="F11391" s="30" t="s">
        <v>40624</v>
      </c>
    </row>
    <row r="11392" spans="1:6" ht="43.2" hidden="1" x14ac:dyDescent="0.3">
      <c r="A11392" s="29">
        <v>20</v>
      </c>
      <c r="B11392" s="30" t="s">
        <v>37505</v>
      </c>
      <c r="C11392" s="29" t="s">
        <v>24926</v>
      </c>
      <c r="D11392" s="30" t="s">
        <v>40616</v>
      </c>
      <c r="E11392" s="29" t="s">
        <v>17402</v>
      </c>
      <c r="F11392" s="30" t="s">
        <v>40625</v>
      </c>
    </row>
    <row r="11393" spans="1:6" ht="43.2" hidden="1" x14ac:dyDescent="0.3">
      <c r="A11393" s="29">
        <v>20</v>
      </c>
      <c r="B11393" s="30" t="s">
        <v>37505</v>
      </c>
      <c r="C11393" s="29" t="s">
        <v>24926</v>
      </c>
      <c r="D11393" s="30" t="s">
        <v>40616</v>
      </c>
      <c r="E11393" s="29" t="s">
        <v>17404</v>
      </c>
      <c r="F11393" s="30" t="s">
        <v>40626</v>
      </c>
    </row>
    <row r="11394" spans="1:6" ht="28.8" hidden="1" x14ac:dyDescent="0.3">
      <c r="A11394" s="29">
        <v>20</v>
      </c>
      <c r="B11394" s="30" t="s">
        <v>37505</v>
      </c>
      <c r="C11394" s="29" t="s">
        <v>24938</v>
      </c>
      <c r="D11394" s="30" t="s">
        <v>40627</v>
      </c>
      <c r="E11394" s="29" t="s">
        <v>24940</v>
      </c>
      <c r="F11394" s="30" t="s">
        <v>40628</v>
      </c>
    </row>
    <row r="11395" spans="1:6" ht="28.8" hidden="1" x14ac:dyDescent="0.3">
      <c r="A11395" s="29">
        <v>20</v>
      </c>
      <c r="B11395" s="30" t="s">
        <v>37505</v>
      </c>
      <c r="C11395" s="29" t="s">
        <v>24938</v>
      </c>
      <c r="D11395" s="30" t="s">
        <v>40627</v>
      </c>
      <c r="E11395" s="29" t="s">
        <v>24942</v>
      </c>
      <c r="F11395" s="30" t="s">
        <v>40629</v>
      </c>
    </row>
    <row r="11396" spans="1:6" ht="43.2" hidden="1" x14ac:dyDescent="0.3">
      <c r="A11396" s="29">
        <v>20</v>
      </c>
      <c r="B11396" s="30" t="s">
        <v>37505</v>
      </c>
      <c r="C11396" s="29" t="s">
        <v>24938</v>
      </c>
      <c r="D11396" s="30" t="s">
        <v>40627</v>
      </c>
      <c r="E11396" s="29" t="s">
        <v>24944</v>
      </c>
      <c r="F11396" s="30" t="s">
        <v>40630</v>
      </c>
    </row>
    <row r="11397" spans="1:6" ht="43.2" hidden="1" x14ac:dyDescent="0.3">
      <c r="A11397" s="29">
        <v>20</v>
      </c>
      <c r="B11397" s="30" t="s">
        <v>37505</v>
      </c>
      <c r="C11397" s="29" t="s">
        <v>24938</v>
      </c>
      <c r="D11397" s="30" t="s">
        <v>40627</v>
      </c>
      <c r="E11397" s="29" t="s">
        <v>24946</v>
      </c>
      <c r="F11397" s="30" t="s">
        <v>40631</v>
      </c>
    </row>
    <row r="11398" spans="1:6" ht="28.8" hidden="1" x14ac:dyDescent="0.3">
      <c r="A11398" s="29">
        <v>20</v>
      </c>
      <c r="B11398" s="30" t="s">
        <v>37505</v>
      </c>
      <c r="C11398" s="29" t="s">
        <v>24938</v>
      </c>
      <c r="D11398" s="30" t="s">
        <v>40627</v>
      </c>
      <c r="E11398" s="29" t="s">
        <v>24948</v>
      </c>
      <c r="F11398" s="30" t="s">
        <v>40632</v>
      </c>
    </row>
    <row r="11399" spans="1:6" ht="28.8" hidden="1" x14ac:dyDescent="0.3">
      <c r="A11399" s="29">
        <v>20</v>
      </c>
      <c r="B11399" s="30" t="s">
        <v>37505</v>
      </c>
      <c r="C11399" s="29" t="s">
        <v>24938</v>
      </c>
      <c r="D11399" s="30" t="s">
        <v>40627</v>
      </c>
      <c r="E11399" s="29" t="s">
        <v>24950</v>
      </c>
      <c r="F11399" s="30" t="s">
        <v>40633</v>
      </c>
    </row>
    <row r="11400" spans="1:6" ht="43.2" hidden="1" x14ac:dyDescent="0.3">
      <c r="A11400" s="29">
        <v>20</v>
      </c>
      <c r="B11400" s="30" t="s">
        <v>37505</v>
      </c>
      <c r="C11400" s="29" t="s">
        <v>24938</v>
      </c>
      <c r="D11400" s="30" t="s">
        <v>40627</v>
      </c>
      <c r="E11400" s="29" t="s">
        <v>24952</v>
      </c>
      <c r="F11400" s="30" t="s">
        <v>40634</v>
      </c>
    </row>
    <row r="11401" spans="1:6" ht="28.8" hidden="1" x14ac:dyDescent="0.3">
      <c r="A11401" s="29">
        <v>20</v>
      </c>
      <c r="B11401" s="30" t="s">
        <v>37505</v>
      </c>
      <c r="C11401" s="29" t="s">
        <v>24938</v>
      </c>
      <c r="D11401" s="30" t="s">
        <v>40627</v>
      </c>
      <c r="E11401" s="29" t="s">
        <v>24954</v>
      </c>
      <c r="F11401" s="30" t="s">
        <v>40635</v>
      </c>
    </row>
    <row r="11402" spans="1:6" ht="28.8" hidden="1" x14ac:dyDescent="0.3">
      <c r="A11402" s="29">
        <v>20</v>
      </c>
      <c r="B11402" s="30" t="s">
        <v>37505</v>
      </c>
      <c r="C11402" s="29" t="s">
        <v>24938</v>
      </c>
      <c r="D11402" s="30" t="s">
        <v>40627</v>
      </c>
      <c r="E11402" s="29" t="s">
        <v>24956</v>
      </c>
      <c r="F11402" s="30" t="s">
        <v>40636</v>
      </c>
    </row>
    <row r="11403" spans="1:6" ht="28.8" hidden="1" x14ac:dyDescent="0.3">
      <c r="A11403" s="29">
        <v>20</v>
      </c>
      <c r="B11403" s="30" t="s">
        <v>37505</v>
      </c>
      <c r="C11403" s="29" t="s">
        <v>24938</v>
      </c>
      <c r="D11403" s="30" t="s">
        <v>40627</v>
      </c>
      <c r="E11403" s="29" t="s">
        <v>24958</v>
      </c>
      <c r="F11403" s="30" t="s">
        <v>40637</v>
      </c>
    </row>
    <row r="11404" spans="1:6" ht="28.8" hidden="1" x14ac:dyDescent="0.3">
      <c r="A11404" s="29">
        <v>20</v>
      </c>
      <c r="B11404" s="30" t="s">
        <v>37505</v>
      </c>
      <c r="C11404" s="29" t="s">
        <v>24960</v>
      </c>
      <c r="D11404" s="30" t="s">
        <v>40638</v>
      </c>
      <c r="E11404" s="29" t="s">
        <v>24962</v>
      </c>
      <c r="F11404" s="30" t="s">
        <v>40639</v>
      </c>
    </row>
    <row r="11405" spans="1:6" ht="28.8" hidden="1" x14ac:dyDescent="0.3">
      <c r="A11405" s="29">
        <v>20</v>
      </c>
      <c r="B11405" s="30" t="s">
        <v>37505</v>
      </c>
      <c r="C11405" s="29" t="s">
        <v>24960</v>
      </c>
      <c r="D11405" s="30" t="s">
        <v>40638</v>
      </c>
      <c r="E11405" s="29" t="s">
        <v>24964</v>
      </c>
      <c r="F11405" s="30" t="s">
        <v>40640</v>
      </c>
    </row>
    <row r="11406" spans="1:6" ht="43.2" hidden="1" x14ac:dyDescent="0.3">
      <c r="A11406" s="29">
        <v>20</v>
      </c>
      <c r="B11406" s="30" t="s">
        <v>37505</v>
      </c>
      <c r="C11406" s="29" t="s">
        <v>24960</v>
      </c>
      <c r="D11406" s="30" t="s">
        <v>40638</v>
      </c>
      <c r="E11406" s="29" t="s">
        <v>24966</v>
      </c>
      <c r="F11406" s="30" t="s">
        <v>40641</v>
      </c>
    </row>
    <row r="11407" spans="1:6" ht="28.8" hidden="1" x14ac:dyDescent="0.3">
      <c r="A11407" s="29">
        <v>20</v>
      </c>
      <c r="B11407" s="30" t="s">
        <v>37505</v>
      </c>
      <c r="C11407" s="29" t="s">
        <v>24960</v>
      </c>
      <c r="D11407" s="30" t="s">
        <v>40638</v>
      </c>
      <c r="E11407" s="29" t="s">
        <v>24968</v>
      </c>
      <c r="F11407" s="30" t="s">
        <v>40642</v>
      </c>
    </row>
    <row r="11408" spans="1:6" ht="28.8" hidden="1" x14ac:dyDescent="0.3">
      <c r="A11408" s="29">
        <v>20</v>
      </c>
      <c r="B11408" s="30" t="s">
        <v>37505</v>
      </c>
      <c r="C11408" s="29" t="s">
        <v>24960</v>
      </c>
      <c r="D11408" s="30" t="s">
        <v>40638</v>
      </c>
      <c r="E11408" s="29" t="s">
        <v>24970</v>
      </c>
      <c r="F11408" s="30" t="s">
        <v>40643</v>
      </c>
    </row>
    <row r="11409" spans="1:6" ht="28.8" hidden="1" x14ac:dyDescent="0.3">
      <c r="A11409" s="29">
        <v>20</v>
      </c>
      <c r="B11409" s="30" t="s">
        <v>37505</v>
      </c>
      <c r="C11409" s="29" t="s">
        <v>24960</v>
      </c>
      <c r="D11409" s="30" t="s">
        <v>40638</v>
      </c>
      <c r="E11409" s="29" t="s">
        <v>24972</v>
      </c>
      <c r="F11409" s="30" t="s">
        <v>40644</v>
      </c>
    </row>
    <row r="11410" spans="1:6" ht="28.8" hidden="1" x14ac:dyDescent="0.3">
      <c r="A11410" s="29">
        <v>20</v>
      </c>
      <c r="B11410" s="30" t="s">
        <v>37505</v>
      </c>
      <c r="C11410" s="29" t="s">
        <v>24960</v>
      </c>
      <c r="D11410" s="30" t="s">
        <v>40638</v>
      </c>
      <c r="E11410" s="29" t="s">
        <v>24974</v>
      </c>
      <c r="F11410" s="30" t="s">
        <v>40645</v>
      </c>
    </row>
    <row r="11411" spans="1:6" ht="28.8" hidden="1" x14ac:dyDescent="0.3">
      <c r="A11411" s="29">
        <v>20</v>
      </c>
      <c r="B11411" s="30" t="s">
        <v>37505</v>
      </c>
      <c r="C11411" s="29" t="s">
        <v>24960</v>
      </c>
      <c r="D11411" s="30" t="s">
        <v>40638</v>
      </c>
      <c r="E11411" s="29" t="s">
        <v>24976</v>
      </c>
      <c r="F11411" s="30" t="s">
        <v>40646</v>
      </c>
    </row>
    <row r="11412" spans="1:6" ht="28.8" hidden="1" x14ac:dyDescent="0.3">
      <c r="A11412" s="29">
        <v>20</v>
      </c>
      <c r="B11412" s="30" t="s">
        <v>37505</v>
      </c>
      <c r="C11412" s="29" t="s">
        <v>24960</v>
      </c>
      <c r="D11412" s="30" t="s">
        <v>40638</v>
      </c>
      <c r="E11412" s="29" t="s">
        <v>24978</v>
      </c>
      <c r="F11412" s="30" t="s">
        <v>40647</v>
      </c>
    </row>
    <row r="11413" spans="1:6" ht="28.8" hidden="1" x14ac:dyDescent="0.3">
      <c r="A11413" s="29">
        <v>20</v>
      </c>
      <c r="B11413" s="30" t="s">
        <v>37505</v>
      </c>
      <c r="C11413" s="29" t="s">
        <v>24960</v>
      </c>
      <c r="D11413" s="30" t="s">
        <v>40638</v>
      </c>
      <c r="E11413" s="29" t="s">
        <v>24980</v>
      </c>
      <c r="F11413" s="30" t="s">
        <v>40648</v>
      </c>
    </row>
    <row r="11414" spans="1:6" ht="28.8" hidden="1" x14ac:dyDescent="0.3">
      <c r="A11414" s="29">
        <v>20</v>
      </c>
      <c r="B11414" s="30" t="s">
        <v>37505</v>
      </c>
      <c r="C11414" s="29" t="s">
        <v>24982</v>
      </c>
      <c r="D11414" s="30" t="s">
        <v>40649</v>
      </c>
      <c r="E11414" s="29" t="s">
        <v>24984</v>
      </c>
      <c r="F11414" s="30" t="s">
        <v>40650</v>
      </c>
    </row>
    <row r="11415" spans="1:6" ht="28.8" hidden="1" x14ac:dyDescent="0.3">
      <c r="A11415" s="29">
        <v>20</v>
      </c>
      <c r="B11415" s="30" t="s">
        <v>37505</v>
      </c>
      <c r="C11415" s="29" t="s">
        <v>24982</v>
      </c>
      <c r="D11415" s="30" t="s">
        <v>40649</v>
      </c>
      <c r="E11415" s="29" t="s">
        <v>24986</v>
      </c>
      <c r="F11415" s="30" t="s">
        <v>40651</v>
      </c>
    </row>
    <row r="11416" spans="1:6" ht="43.2" hidden="1" x14ac:dyDescent="0.3">
      <c r="A11416" s="29">
        <v>20</v>
      </c>
      <c r="B11416" s="30" t="s">
        <v>37505</v>
      </c>
      <c r="C11416" s="29" t="s">
        <v>24982</v>
      </c>
      <c r="D11416" s="30" t="s">
        <v>40649</v>
      </c>
      <c r="E11416" s="29" t="s">
        <v>24988</v>
      </c>
      <c r="F11416" s="30" t="s">
        <v>40652</v>
      </c>
    </row>
    <row r="11417" spans="1:6" ht="28.8" hidden="1" x14ac:dyDescent="0.3">
      <c r="A11417" s="29">
        <v>20</v>
      </c>
      <c r="B11417" s="30" t="s">
        <v>37505</v>
      </c>
      <c r="C11417" s="29" t="s">
        <v>24982</v>
      </c>
      <c r="D11417" s="30" t="s">
        <v>40649</v>
      </c>
      <c r="E11417" s="29" t="s">
        <v>24990</v>
      </c>
      <c r="F11417" s="30" t="s">
        <v>40653</v>
      </c>
    </row>
    <row r="11418" spans="1:6" ht="28.8" hidden="1" x14ac:dyDescent="0.3">
      <c r="A11418" s="29">
        <v>20</v>
      </c>
      <c r="B11418" s="30" t="s">
        <v>37505</v>
      </c>
      <c r="C11418" s="29" t="s">
        <v>24982</v>
      </c>
      <c r="D11418" s="30" t="s">
        <v>40649</v>
      </c>
      <c r="E11418" s="29" t="s">
        <v>24992</v>
      </c>
      <c r="F11418" s="30" t="s">
        <v>40654</v>
      </c>
    </row>
    <row r="11419" spans="1:6" ht="28.8" hidden="1" x14ac:dyDescent="0.3">
      <c r="A11419" s="29">
        <v>20</v>
      </c>
      <c r="B11419" s="30" t="s">
        <v>37505</v>
      </c>
      <c r="C11419" s="29" t="s">
        <v>24982</v>
      </c>
      <c r="D11419" s="30" t="s">
        <v>40649</v>
      </c>
      <c r="E11419" s="29" t="s">
        <v>24994</v>
      </c>
      <c r="F11419" s="30" t="s">
        <v>40655</v>
      </c>
    </row>
    <row r="11420" spans="1:6" ht="28.8" hidden="1" x14ac:dyDescent="0.3">
      <c r="A11420" s="29">
        <v>20</v>
      </c>
      <c r="B11420" s="30" t="s">
        <v>37505</v>
      </c>
      <c r="C11420" s="29" t="s">
        <v>24982</v>
      </c>
      <c r="D11420" s="30" t="s">
        <v>40649</v>
      </c>
      <c r="E11420" s="29" t="s">
        <v>24996</v>
      </c>
      <c r="F11420" s="30" t="s">
        <v>40656</v>
      </c>
    </row>
    <row r="11421" spans="1:6" ht="28.8" hidden="1" x14ac:dyDescent="0.3">
      <c r="A11421" s="29">
        <v>20</v>
      </c>
      <c r="B11421" s="30" t="s">
        <v>37505</v>
      </c>
      <c r="C11421" s="29" t="s">
        <v>24982</v>
      </c>
      <c r="D11421" s="30" t="s">
        <v>40649</v>
      </c>
      <c r="E11421" s="29" t="s">
        <v>24998</v>
      </c>
      <c r="F11421" s="30" t="s">
        <v>40657</v>
      </c>
    </row>
    <row r="11422" spans="1:6" ht="28.8" hidden="1" x14ac:dyDescent="0.3">
      <c r="A11422" s="29">
        <v>20</v>
      </c>
      <c r="B11422" s="30" t="s">
        <v>37505</v>
      </c>
      <c r="C11422" s="29" t="s">
        <v>24982</v>
      </c>
      <c r="D11422" s="30" t="s">
        <v>40649</v>
      </c>
      <c r="E11422" s="29" t="s">
        <v>25000</v>
      </c>
      <c r="F11422" s="30" t="s">
        <v>40658</v>
      </c>
    </row>
    <row r="11423" spans="1:6" ht="28.8" hidden="1" x14ac:dyDescent="0.3">
      <c r="A11423" s="29">
        <v>20</v>
      </c>
      <c r="B11423" s="30" t="s">
        <v>37505</v>
      </c>
      <c r="C11423" s="29" t="s">
        <v>24982</v>
      </c>
      <c r="D11423" s="30" t="s">
        <v>40649</v>
      </c>
      <c r="E11423" s="29" t="s">
        <v>25002</v>
      </c>
      <c r="F11423" s="30" t="s">
        <v>40659</v>
      </c>
    </row>
    <row r="11424" spans="1:6" ht="28.8" hidden="1" x14ac:dyDescent="0.3">
      <c r="A11424" s="29">
        <v>20</v>
      </c>
      <c r="B11424" s="30" t="s">
        <v>37505</v>
      </c>
      <c r="C11424" s="29" t="s">
        <v>25004</v>
      </c>
      <c r="D11424" s="30" t="s">
        <v>40660</v>
      </c>
      <c r="E11424" s="29" t="s">
        <v>25006</v>
      </c>
      <c r="F11424" s="30" t="s">
        <v>40661</v>
      </c>
    </row>
    <row r="11425" spans="1:6" ht="28.8" hidden="1" x14ac:dyDescent="0.3">
      <c r="A11425" s="29">
        <v>20</v>
      </c>
      <c r="B11425" s="30" t="s">
        <v>37505</v>
      </c>
      <c r="C11425" s="29" t="s">
        <v>25004</v>
      </c>
      <c r="D11425" s="30" t="s">
        <v>40660</v>
      </c>
      <c r="E11425" s="29" t="s">
        <v>25008</v>
      </c>
      <c r="F11425" s="30" t="s">
        <v>40662</v>
      </c>
    </row>
    <row r="11426" spans="1:6" ht="43.2" hidden="1" x14ac:dyDescent="0.3">
      <c r="A11426" s="29">
        <v>20</v>
      </c>
      <c r="B11426" s="30" t="s">
        <v>37505</v>
      </c>
      <c r="C11426" s="29" t="s">
        <v>25004</v>
      </c>
      <c r="D11426" s="30" t="s">
        <v>40660</v>
      </c>
      <c r="E11426" s="29" t="s">
        <v>25010</v>
      </c>
      <c r="F11426" s="30" t="s">
        <v>40663</v>
      </c>
    </row>
    <row r="11427" spans="1:6" ht="28.8" hidden="1" x14ac:dyDescent="0.3">
      <c r="A11427" s="29">
        <v>20</v>
      </c>
      <c r="B11427" s="30" t="s">
        <v>37505</v>
      </c>
      <c r="C11427" s="29" t="s">
        <v>25004</v>
      </c>
      <c r="D11427" s="30" t="s">
        <v>40660</v>
      </c>
      <c r="E11427" s="29" t="s">
        <v>25012</v>
      </c>
      <c r="F11427" s="30" t="s">
        <v>40664</v>
      </c>
    </row>
    <row r="11428" spans="1:6" ht="28.8" hidden="1" x14ac:dyDescent="0.3">
      <c r="A11428" s="29">
        <v>20</v>
      </c>
      <c r="B11428" s="30" t="s">
        <v>37505</v>
      </c>
      <c r="C11428" s="29" t="s">
        <v>25004</v>
      </c>
      <c r="D11428" s="30" t="s">
        <v>40660</v>
      </c>
      <c r="E11428" s="29" t="s">
        <v>25014</v>
      </c>
      <c r="F11428" s="30" t="s">
        <v>40665</v>
      </c>
    </row>
    <row r="11429" spans="1:6" ht="28.8" hidden="1" x14ac:dyDescent="0.3">
      <c r="A11429" s="29">
        <v>20</v>
      </c>
      <c r="B11429" s="30" t="s">
        <v>37505</v>
      </c>
      <c r="C11429" s="29" t="s">
        <v>25004</v>
      </c>
      <c r="D11429" s="30" t="s">
        <v>40660</v>
      </c>
      <c r="E11429" s="29" t="s">
        <v>25016</v>
      </c>
      <c r="F11429" s="30" t="s">
        <v>40666</v>
      </c>
    </row>
    <row r="11430" spans="1:6" ht="28.8" hidden="1" x14ac:dyDescent="0.3">
      <c r="A11430" s="29">
        <v>20</v>
      </c>
      <c r="B11430" s="30" t="s">
        <v>37505</v>
      </c>
      <c r="C11430" s="29" t="s">
        <v>25004</v>
      </c>
      <c r="D11430" s="30" t="s">
        <v>40660</v>
      </c>
      <c r="E11430" s="29" t="s">
        <v>25018</v>
      </c>
      <c r="F11430" s="30" t="s">
        <v>40667</v>
      </c>
    </row>
    <row r="11431" spans="1:6" ht="28.8" hidden="1" x14ac:dyDescent="0.3">
      <c r="A11431" s="29">
        <v>20</v>
      </c>
      <c r="B11431" s="30" t="s">
        <v>37505</v>
      </c>
      <c r="C11431" s="29" t="s">
        <v>25004</v>
      </c>
      <c r="D11431" s="30" t="s">
        <v>40660</v>
      </c>
      <c r="E11431" s="29" t="s">
        <v>25020</v>
      </c>
      <c r="F11431" s="30" t="s">
        <v>40668</v>
      </c>
    </row>
    <row r="11432" spans="1:6" ht="28.8" hidden="1" x14ac:dyDescent="0.3">
      <c r="A11432" s="29">
        <v>20</v>
      </c>
      <c r="B11432" s="30" t="s">
        <v>37505</v>
      </c>
      <c r="C11432" s="29" t="s">
        <v>25004</v>
      </c>
      <c r="D11432" s="30" t="s">
        <v>40660</v>
      </c>
      <c r="E11432" s="29" t="s">
        <v>25022</v>
      </c>
      <c r="F11432" s="30" t="s">
        <v>40669</v>
      </c>
    </row>
    <row r="11433" spans="1:6" ht="28.8" hidden="1" x14ac:dyDescent="0.3">
      <c r="A11433" s="29">
        <v>20</v>
      </c>
      <c r="B11433" s="30" t="s">
        <v>37505</v>
      </c>
      <c r="C11433" s="29" t="s">
        <v>25004</v>
      </c>
      <c r="D11433" s="30" t="s">
        <v>40660</v>
      </c>
      <c r="E11433" s="29" t="s">
        <v>25024</v>
      </c>
      <c r="F11433" s="30" t="s">
        <v>40670</v>
      </c>
    </row>
    <row r="11434" spans="1:6" ht="28.8" hidden="1" x14ac:dyDescent="0.3">
      <c r="A11434" s="29">
        <v>20</v>
      </c>
      <c r="B11434" s="30" t="s">
        <v>37505</v>
      </c>
      <c r="C11434" s="29" t="s">
        <v>25026</v>
      </c>
      <c r="D11434" s="30" t="s">
        <v>40671</v>
      </c>
      <c r="E11434" s="29" t="s">
        <v>25028</v>
      </c>
      <c r="F11434" s="30" t="s">
        <v>40672</v>
      </c>
    </row>
    <row r="11435" spans="1:6" ht="43.2" hidden="1" x14ac:dyDescent="0.3">
      <c r="A11435" s="29">
        <v>20</v>
      </c>
      <c r="B11435" s="30" t="s">
        <v>37505</v>
      </c>
      <c r="C11435" s="29" t="s">
        <v>25026</v>
      </c>
      <c r="D11435" s="30" t="s">
        <v>40671</v>
      </c>
      <c r="E11435" s="29" t="s">
        <v>25030</v>
      </c>
      <c r="F11435" s="30" t="s">
        <v>40673</v>
      </c>
    </row>
    <row r="11436" spans="1:6" ht="43.2" hidden="1" x14ac:dyDescent="0.3">
      <c r="A11436" s="29">
        <v>20</v>
      </c>
      <c r="B11436" s="30" t="s">
        <v>37505</v>
      </c>
      <c r="C11436" s="29" t="s">
        <v>25026</v>
      </c>
      <c r="D11436" s="30" t="s">
        <v>40671</v>
      </c>
      <c r="E11436" s="29" t="s">
        <v>25032</v>
      </c>
      <c r="F11436" s="30" t="s">
        <v>40674</v>
      </c>
    </row>
    <row r="11437" spans="1:6" ht="43.2" hidden="1" x14ac:dyDescent="0.3">
      <c r="A11437" s="29">
        <v>20</v>
      </c>
      <c r="B11437" s="30" t="s">
        <v>37505</v>
      </c>
      <c r="C11437" s="29" t="s">
        <v>25026</v>
      </c>
      <c r="D11437" s="30" t="s">
        <v>40671</v>
      </c>
      <c r="E11437" s="29" t="s">
        <v>25034</v>
      </c>
      <c r="F11437" s="30" t="s">
        <v>40675</v>
      </c>
    </row>
    <row r="11438" spans="1:6" ht="43.2" hidden="1" x14ac:dyDescent="0.3">
      <c r="A11438" s="29">
        <v>20</v>
      </c>
      <c r="B11438" s="30" t="s">
        <v>37505</v>
      </c>
      <c r="C11438" s="29" t="s">
        <v>25026</v>
      </c>
      <c r="D11438" s="30" t="s">
        <v>40671</v>
      </c>
      <c r="E11438" s="29" t="s">
        <v>25036</v>
      </c>
      <c r="F11438" s="30" t="s">
        <v>40676</v>
      </c>
    </row>
    <row r="11439" spans="1:6" ht="43.2" hidden="1" x14ac:dyDescent="0.3">
      <c r="A11439" s="29">
        <v>20</v>
      </c>
      <c r="B11439" s="30" t="s">
        <v>37505</v>
      </c>
      <c r="C11439" s="29" t="s">
        <v>25026</v>
      </c>
      <c r="D11439" s="30" t="s">
        <v>40671</v>
      </c>
      <c r="E11439" s="29" t="s">
        <v>25038</v>
      </c>
      <c r="F11439" s="30" t="s">
        <v>40677</v>
      </c>
    </row>
    <row r="11440" spans="1:6" ht="43.2" hidden="1" x14ac:dyDescent="0.3">
      <c r="A11440" s="29">
        <v>20</v>
      </c>
      <c r="B11440" s="30" t="s">
        <v>37505</v>
      </c>
      <c r="C11440" s="29" t="s">
        <v>25026</v>
      </c>
      <c r="D11440" s="30" t="s">
        <v>40671</v>
      </c>
      <c r="E11440" s="29" t="s">
        <v>25040</v>
      </c>
      <c r="F11440" s="30" t="s">
        <v>40678</v>
      </c>
    </row>
    <row r="11441" spans="1:6" ht="28.8" hidden="1" x14ac:dyDescent="0.3">
      <c r="A11441" s="29">
        <v>20</v>
      </c>
      <c r="B11441" s="30" t="s">
        <v>37505</v>
      </c>
      <c r="C11441" s="29" t="s">
        <v>25026</v>
      </c>
      <c r="D11441" s="30" t="s">
        <v>40671</v>
      </c>
      <c r="E11441" s="29" t="s">
        <v>25042</v>
      </c>
      <c r="F11441" s="30" t="s">
        <v>40679</v>
      </c>
    </row>
    <row r="11442" spans="1:6" ht="43.2" hidden="1" x14ac:dyDescent="0.3">
      <c r="A11442" s="29">
        <v>20</v>
      </c>
      <c r="B11442" s="30" t="s">
        <v>37505</v>
      </c>
      <c r="C11442" s="29" t="s">
        <v>25026</v>
      </c>
      <c r="D11442" s="30" t="s">
        <v>40671</v>
      </c>
      <c r="E11442" s="29" t="s">
        <v>25044</v>
      </c>
      <c r="F11442" s="30" t="s">
        <v>40680</v>
      </c>
    </row>
    <row r="11443" spans="1:6" ht="43.2" hidden="1" x14ac:dyDescent="0.3">
      <c r="A11443" s="29">
        <v>20</v>
      </c>
      <c r="B11443" s="30" t="s">
        <v>37505</v>
      </c>
      <c r="C11443" s="29" t="s">
        <v>25026</v>
      </c>
      <c r="D11443" s="30" t="s">
        <v>40671</v>
      </c>
      <c r="E11443" s="29" t="s">
        <v>25046</v>
      </c>
      <c r="F11443" s="30" t="s">
        <v>40681</v>
      </c>
    </row>
    <row r="11444" spans="1:6" ht="28.8" hidden="1" x14ac:dyDescent="0.3">
      <c r="A11444" s="29">
        <v>20</v>
      </c>
      <c r="B11444" s="30" t="s">
        <v>37505</v>
      </c>
      <c r="C11444" s="29" t="s">
        <v>25048</v>
      </c>
      <c r="D11444" s="30" t="s">
        <v>40682</v>
      </c>
      <c r="E11444" s="29" t="s">
        <v>25050</v>
      </c>
      <c r="F11444" s="30" t="s">
        <v>40683</v>
      </c>
    </row>
    <row r="11445" spans="1:6" ht="28.8" hidden="1" x14ac:dyDescent="0.3">
      <c r="A11445" s="29">
        <v>20</v>
      </c>
      <c r="B11445" s="30" t="s">
        <v>37505</v>
      </c>
      <c r="C11445" s="29" t="s">
        <v>25048</v>
      </c>
      <c r="D11445" s="30" t="s">
        <v>40682</v>
      </c>
      <c r="E11445" s="29" t="s">
        <v>25052</v>
      </c>
      <c r="F11445" s="30" t="s">
        <v>40684</v>
      </c>
    </row>
    <row r="11446" spans="1:6" ht="43.2" hidden="1" x14ac:dyDescent="0.3">
      <c r="A11446" s="29">
        <v>20</v>
      </c>
      <c r="B11446" s="30" t="s">
        <v>37505</v>
      </c>
      <c r="C11446" s="29" t="s">
        <v>25048</v>
      </c>
      <c r="D11446" s="30" t="s">
        <v>40682</v>
      </c>
      <c r="E11446" s="29" t="s">
        <v>25054</v>
      </c>
      <c r="F11446" s="30" t="s">
        <v>40685</v>
      </c>
    </row>
    <row r="11447" spans="1:6" ht="43.2" hidden="1" x14ac:dyDescent="0.3">
      <c r="A11447" s="29">
        <v>20</v>
      </c>
      <c r="B11447" s="30" t="s">
        <v>37505</v>
      </c>
      <c r="C11447" s="29" t="s">
        <v>25048</v>
      </c>
      <c r="D11447" s="30" t="s">
        <v>40682</v>
      </c>
      <c r="E11447" s="29" t="s">
        <v>25056</v>
      </c>
      <c r="F11447" s="30" t="s">
        <v>40686</v>
      </c>
    </row>
    <row r="11448" spans="1:6" ht="28.8" hidden="1" x14ac:dyDescent="0.3">
      <c r="A11448" s="29">
        <v>20</v>
      </c>
      <c r="B11448" s="30" t="s">
        <v>37505</v>
      </c>
      <c r="C11448" s="29" t="s">
        <v>25048</v>
      </c>
      <c r="D11448" s="30" t="s">
        <v>40682</v>
      </c>
      <c r="E11448" s="29" t="s">
        <v>25058</v>
      </c>
      <c r="F11448" s="30" t="s">
        <v>40687</v>
      </c>
    </row>
    <row r="11449" spans="1:6" ht="28.8" hidden="1" x14ac:dyDescent="0.3">
      <c r="A11449" s="29">
        <v>20</v>
      </c>
      <c r="B11449" s="30" t="s">
        <v>37505</v>
      </c>
      <c r="C11449" s="29" t="s">
        <v>25048</v>
      </c>
      <c r="D11449" s="30" t="s">
        <v>40682</v>
      </c>
      <c r="E11449" s="29" t="s">
        <v>25060</v>
      </c>
      <c r="F11449" s="30" t="s">
        <v>40688</v>
      </c>
    </row>
    <row r="11450" spans="1:6" ht="43.2" hidden="1" x14ac:dyDescent="0.3">
      <c r="A11450" s="29">
        <v>20</v>
      </c>
      <c r="B11450" s="30" t="s">
        <v>37505</v>
      </c>
      <c r="C11450" s="29" t="s">
        <v>25048</v>
      </c>
      <c r="D11450" s="30" t="s">
        <v>40682</v>
      </c>
      <c r="E11450" s="29" t="s">
        <v>25062</v>
      </c>
      <c r="F11450" s="30" t="s">
        <v>40689</v>
      </c>
    </row>
    <row r="11451" spans="1:6" ht="28.8" hidden="1" x14ac:dyDescent="0.3">
      <c r="A11451" s="29">
        <v>20</v>
      </c>
      <c r="B11451" s="30" t="s">
        <v>37505</v>
      </c>
      <c r="C11451" s="29" t="s">
        <v>25048</v>
      </c>
      <c r="D11451" s="30" t="s">
        <v>40682</v>
      </c>
      <c r="E11451" s="29" t="s">
        <v>25064</v>
      </c>
      <c r="F11451" s="30" t="s">
        <v>40690</v>
      </c>
    </row>
    <row r="11452" spans="1:6" ht="28.8" hidden="1" x14ac:dyDescent="0.3">
      <c r="A11452" s="29">
        <v>20</v>
      </c>
      <c r="B11452" s="30" t="s">
        <v>37505</v>
      </c>
      <c r="C11452" s="29" t="s">
        <v>25048</v>
      </c>
      <c r="D11452" s="30" t="s">
        <v>40682</v>
      </c>
      <c r="E11452" s="29" t="s">
        <v>25066</v>
      </c>
      <c r="F11452" s="30" t="s">
        <v>40691</v>
      </c>
    </row>
    <row r="11453" spans="1:6" ht="28.8" hidden="1" x14ac:dyDescent="0.3">
      <c r="A11453" s="29">
        <v>20</v>
      </c>
      <c r="B11453" s="30" t="s">
        <v>37505</v>
      </c>
      <c r="C11453" s="29" t="s">
        <v>25048</v>
      </c>
      <c r="D11453" s="30" t="s">
        <v>40682</v>
      </c>
      <c r="E11453" s="29" t="s">
        <v>25068</v>
      </c>
      <c r="F11453" s="30" t="s">
        <v>40692</v>
      </c>
    </row>
    <row r="11454" spans="1:6" ht="28.8" hidden="1" x14ac:dyDescent="0.3">
      <c r="A11454" s="29">
        <v>20</v>
      </c>
      <c r="B11454" s="30" t="s">
        <v>37505</v>
      </c>
      <c r="C11454" s="29" t="s">
        <v>25070</v>
      </c>
      <c r="D11454" s="30" t="s">
        <v>40693</v>
      </c>
      <c r="E11454" s="29" t="s">
        <v>25072</v>
      </c>
      <c r="F11454" s="30" t="s">
        <v>40694</v>
      </c>
    </row>
    <row r="11455" spans="1:6" ht="28.8" hidden="1" x14ac:dyDescent="0.3">
      <c r="A11455" s="29">
        <v>20</v>
      </c>
      <c r="B11455" s="30" t="s">
        <v>37505</v>
      </c>
      <c r="C11455" s="29" t="s">
        <v>25070</v>
      </c>
      <c r="D11455" s="30" t="s">
        <v>40693</v>
      </c>
      <c r="E11455" s="29" t="s">
        <v>25074</v>
      </c>
      <c r="F11455" s="30" t="s">
        <v>40695</v>
      </c>
    </row>
    <row r="11456" spans="1:6" ht="43.2" hidden="1" x14ac:dyDescent="0.3">
      <c r="A11456" s="29">
        <v>20</v>
      </c>
      <c r="B11456" s="30" t="s">
        <v>37505</v>
      </c>
      <c r="C11456" s="29" t="s">
        <v>25070</v>
      </c>
      <c r="D11456" s="30" t="s">
        <v>40693</v>
      </c>
      <c r="E11456" s="29" t="s">
        <v>25076</v>
      </c>
      <c r="F11456" s="30" t="s">
        <v>40696</v>
      </c>
    </row>
    <row r="11457" spans="1:6" ht="28.8" hidden="1" x14ac:dyDescent="0.3">
      <c r="A11457" s="29">
        <v>20</v>
      </c>
      <c r="B11457" s="30" t="s">
        <v>37505</v>
      </c>
      <c r="C11457" s="29" t="s">
        <v>25070</v>
      </c>
      <c r="D11457" s="30" t="s">
        <v>40693</v>
      </c>
      <c r="E11457" s="29" t="s">
        <v>25078</v>
      </c>
      <c r="F11457" s="30" t="s">
        <v>40697</v>
      </c>
    </row>
    <row r="11458" spans="1:6" ht="28.8" hidden="1" x14ac:dyDescent="0.3">
      <c r="A11458" s="29">
        <v>20</v>
      </c>
      <c r="B11458" s="30" t="s">
        <v>37505</v>
      </c>
      <c r="C11458" s="29" t="s">
        <v>25070</v>
      </c>
      <c r="D11458" s="30" t="s">
        <v>40693</v>
      </c>
      <c r="E11458" s="29" t="s">
        <v>25080</v>
      </c>
      <c r="F11458" s="30" t="s">
        <v>40698</v>
      </c>
    </row>
    <row r="11459" spans="1:6" ht="28.8" hidden="1" x14ac:dyDescent="0.3">
      <c r="A11459" s="29">
        <v>20</v>
      </c>
      <c r="B11459" s="30" t="s">
        <v>37505</v>
      </c>
      <c r="C11459" s="29" t="s">
        <v>25070</v>
      </c>
      <c r="D11459" s="30" t="s">
        <v>40693</v>
      </c>
      <c r="E11459" s="29" t="s">
        <v>25082</v>
      </c>
      <c r="F11459" s="30" t="s">
        <v>40699</v>
      </c>
    </row>
    <row r="11460" spans="1:6" ht="28.8" hidden="1" x14ac:dyDescent="0.3">
      <c r="A11460" s="29">
        <v>20</v>
      </c>
      <c r="B11460" s="30" t="s">
        <v>37505</v>
      </c>
      <c r="C11460" s="29" t="s">
        <v>25070</v>
      </c>
      <c r="D11460" s="30" t="s">
        <v>40693</v>
      </c>
      <c r="E11460" s="29" t="s">
        <v>25084</v>
      </c>
      <c r="F11460" s="30" t="s">
        <v>40700</v>
      </c>
    </row>
    <row r="11461" spans="1:6" ht="28.8" hidden="1" x14ac:dyDescent="0.3">
      <c r="A11461" s="29">
        <v>20</v>
      </c>
      <c r="B11461" s="30" t="s">
        <v>37505</v>
      </c>
      <c r="C11461" s="29" t="s">
        <v>25070</v>
      </c>
      <c r="D11461" s="30" t="s">
        <v>40693</v>
      </c>
      <c r="E11461" s="29" t="s">
        <v>25086</v>
      </c>
      <c r="F11461" s="30" t="s">
        <v>40701</v>
      </c>
    </row>
    <row r="11462" spans="1:6" ht="28.8" hidden="1" x14ac:dyDescent="0.3">
      <c r="A11462" s="29">
        <v>20</v>
      </c>
      <c r="B11462" s="30" t="s">
        <v>37505</v>
      </c>
      <c r="C11462" s="29" t="s">
        <v>25070</v>
      </c>
      <c r="D11462" s="30" t="s">
        <v>40693</v>
      </c>
      <c r="E11462" s="29" t="s">
        <v>25088</v>
      </c>
      <c r="F11462" s="30" t="s">
        <v>40702</v>
      </c>
    </row>
    <row r="11463" spans="1:6" ht="28.8" hidden="1" x14ac:dyDescent="0.3">
      <c r="A11463" s="29">
        <v>20</v>
      </c>
      <c r="B11463" s="30" t="s">
        <v>37505</v>
      </c>
      <c r="C11463" s="29" t="s">
        <v>25070</v>
      </c>
      <c r="D11463" s="30" t="s">
        <v>40693</v>
      </c>
      <c r="E11463" s="29" t="s">
        <v>25090</v>
      </c>
      <c r="F11463" s="30" t="s">
        <v>40703</v>
      </c>
    </row>
    <row r="11464" spans="1:6" ht="28.8" hidden="1" x14ac:dyDescent="0.3">
      <c r="A11464" s="29">
        <v>20</v>
      </c>
      <c r="B11464" s="30" t="s">
        <v>37505</v>
      </c>
      <c r="C11464" s="29" t="s">
        <v>25092</v>
      </c>
      <c r="D11464" s="30" t="s">
        <v>40704</v>
      </c>
      <c r="E11464" s="29" t="s">
        <v>25094</v>
      </c>
      <c r="F11464" s="30" t="s">
        <v>40705</v>
      </c>
    </row>
    <row r="11465" spans="1:6" ht="43.2" hidden="1" x14ac:dyDescent="0.3">
      <c r="A11465" s="29">
        <v>20</v>
      </c>
      <c r="B11465" s="30" t="s">
        <v>37505</v>
      </c>
      <c r="C11465" s="29" t="s">
        <v>25092</v>
      </c>
      <c r="D11465" s="30" t="s">
        <v>40704</v>
      </c>
      <c r="E11465" s="29" t="s">
        <v>25096</v>
      </c>
      <c r="F11465" s="30" t="s">
        <v>40706</v>
      </c>
    </row>
    <row r="11466" spans="1:6" ht="43.2" hidden="1" x14ac:dyDescent="0.3">
      <c r="A11466" s="29">
        <v>20</v>
      </c>
      <c r="B11466" s="30" t="s">
        <v>37505</v>
      </c>
      <c r="C11466" s="29" t="s">
        <v>25092</v>
      </c>
      <c r="D11466" s="30" t="s">
        <v>40704</v>
      </c>
      <c r="E11466" s="29" t="s">
        <v>25098</v>
      </c>
      <c r="F11466" s="30" t="s">
        <v>40707</v>
      </c>
    </row>
    <row r="11467" spans="1:6" ht="43.2" hidden="1" x14ac:dyDescent="0.3">
      <c r="A11467" s="29">
        <v>20</v>
      </c>
      <c r="B11467" s="30" t="s">
        <v>37505</v>
      </c>
      <c r="C11467" s="29" t="s">
        <v>25092</v>
      </c>
      <c r="D11467" s="30" t="s">
        <v>40704</v>
      </c>
      <c r="E11467" s="29" t="s">
        <v>25100</v>
      </c>
      <c r="F11467" s="30" t="s">
        <v>40708</v>
      </c>
    </row>
    <row r="11468" spans="1:6" ht="43.2" hidden="1" x14ac:dyDescent="0.3">
      <c r="A11468" s="29">
        <v>20</v>
      </c>
      <c r="B11468" s="30" t="s">
        <v>37505</v>
      </c>
      <c r="C11468" s="29" t="s">
        <v>25092</v>
      </c>
      <c r="D11468" s="30" t="s">
        <v>40704</v>
      </c>
      <c r="E11468" s="29" t="s">
        <v>25102</v>
      </c>
      <c r="F11468" s="30" t="s">
        <v>40709</v>
      </c>
    </row>
    <row r="11469" spans="1:6" ht="43.2" hidden="1" x14ac:dyDescent="0.3">
      <c r="A11469" s="29">
        <v>20</v>
      </c>
      <c r="B11469" s="30" t="s">
        <v>37505</v>
      </c>
      <c r="C11469" s="29" t="s">
        <v>25092</v>
      </c>
      <c r="D11469" s="30" t="s">
        <v>40704</v>
      </c>
      <c r="E11469" s="29" t="s">
        <v>25104</v>
      </c>
      <c r="F11469" s="30" t="s">
        <v>40710</v>
      </c>
    </row>
    <row r="11470" spans="1:6" ht="43.2" hidden="1" x14ac:dyDescent="0.3">
      <c r="A11470" s="29">
        <v>20</v>
      </c>
      <c r="B11470" s="30" t="s">
        <v>37505</v>
      </c>
      <c r="C11470" s="29" t="s">
        <v>25092</v>
      </c>
      <c r="D11470" s="30" t="s">
        <v>40704</v>
      </c>
      <c r="E11470" s="29" t="s">
        <v>25106</v>
      </c>
      <c r="F11470" s="30" t="s">
        <v>40711</v>
      </c>
    </row>
    <row r="11471" spans="1:6" ht="28.8" hidden="1" x14ac:dyDescent="0.3">
      <c r="A11471" s="29">
        <v>20</v>
      </c>
      <c r="B11471" s="30" t="s">
        <v>37505</v>
      </c>
      <c r="C11471" s="29" t="s">
        <v>25092</v>
      </c>
      <c r="D11471" s="30" t="s">
        <v>40704</v>
      </c>
      <c r="E11471" s="29" t="s">
        <v>25108</v>
      </c>
      <c r="F11471" s="30" t="s">
        <v>40712</v>
      </c>
    </row>
    <row r="11472" spans="1:6" ht="43.2" hidden="1" x14ac:dyDescent="0.3">
      <c r="A11472" s="29">
        <v>20</v>
      </c>
      <c r="B11472" s="30" t="s">
        <v>37505</v>
      </c>
      <c r="C11472" s="29" t="s">
        <v>25092</v>
      </c>
      <c r="D11472" s="30" t="s">
        <v>40704</v>
      </c>
      <c r="E11472" s="29" t="s">
        <v>25110</v>
      </c>
      <c r="F11472" s="30" t="s">
        <v>40713</v>
      </c>
    </row>
    <row r="11473" spans="1:6" ht="43.2" hidden="1" x14ac:dyDescent="0.3">
      <c r="A11473" s="29">
        <v>20</v>
      </c>
      <c r="B11473" s="30" t="s">
        <v>37505</v>
      </c>
      <c r="C11473" s="29" t="s">
        <v>25092</v>
      </c>
      <c r="D11473" s="30" t="s">
        <v>40704</v>
      </c>
      <c r="E11473" s="29" t="s">
        <v>25112</v>
      </c>
      <c r="F11473" s="30" t="s">
        <v>40714</v>
      </c>
    </row>
    <row r="11474" spans="1:6" ht="28.8" hidden="1" x14ac:dyDescent="0.3">
      <c r="A11474" s="29">
        <v>20</v>
      </c>
      <c r="B11474" s="30" t="s">
        <v>37505</v>
      </c>
      <c r="C11474" s="29" t="s">
        <v>25114</v>
      </c>
      <c r="D11474" s="30" t="s">
        <v>40715</v>
      </c>
      <c r="E11474" s="29" t="s">
        <v>25116</v>
      </c>
      <c r="F11474" s="30" t="s">
        <v>40716</v>
      </c>
    </row>
    <row r="11475" spans="1:6" ht="28.8" hidden="1" x14ac:dyDescent="0.3">
      <c r="A11475" s="29">
        <v>20</v>
      </c>
      <c r="B11475" s="30" t="s">
        <v>37505</v>
      </c>
      <c r="C11475" s="29" t="s">
        <v>25114</v>
      </c>
      <c r="D11475" s="30" t="s">
        <v>40715</v>
      </c>
      <c r="E11475" s="29" t="s">
        <v>25118</v>
      </c>
      <c r="F11475" s="30" t="s">
        <v>40717</v>
      </c>
    </row>
    <row r="11476" spans="1:6" ht="43.2" hidden="1" x14ac:dyDescent="0.3">
      <c r="A11476" s="29">
        <v>20</v>
      </c>
      <c r="B11476" s="30" t="s">
        <v>37505</v>
      </c>
      <c r="C11476" s="29" t="s">
        <v>25114</v>
      </c>
      <c r="D11476" s="30" t="s">
        <v>40715</v>
      </c>
      <c r="E11476" s="29" t="s">
        <v>25120</v>
      </c>
      <c r="F11476" s="30" t="s">
        <v>40718</v>
      </c>
    </row>
    <row r="11477" spans="1:6" ht="28.8" hidden="1" x14ac:dyDescent="0.3">
      <c r="A11477" s="29">
        <v>20</v>
      </c>
      <c r="B11477" s="30" t="s">
        <v>37505</v>
      </c>
      <c r="C11477" s="29" t="s">
        <v>25114</v>
      </c>
      <c r="D11477" s="30" t="s">
        <v>40715</v>
      </c>
      <c r="E11477" s="29" t="s">
        <v>25122</v>
      </c>
      <c r="F11477" s="30" t="s">
        <v>40719</v>
      </c>
    </row>
    <row r="11478" spans="1:6" ht="28.8" hidden="1" x14ac:dyDescent="0.3">
      <c r="A11478" s="29">
        <v>20</v>
      </c>
      <c r="B11478" s="30" t="s">
        <v>37505</v>
      </c>
      <c r="C11478" s="29" t="s">
        <v>25114</v>
      </c>
      <c r="D11478" s="30" t="s">
        <v>40715</v>
      </c>
      <c r="E11478" s="29" t="s">
        <v>25124</v>
      </c>
      <c r="F11478" s="30" t="s">
        <v>40720</v>
      </c>
    </row>
    <row r="11479" spans="1:6" ht="28.8" hidden="1" x14ac:dyDescent="0.3">
      <c r="A11479" s="29">
        <v>20</v>
      </c>
      <c r="B11479" s="30" t="s">
        <v>37505</v>
      </c>
      <c r="C11479" s="29" t="s">
        <v>25114</v>
      </c>
      <c r="D11479" s="30" t="s">
        <v>40715</v>
      </c>
      <c r="E11479" s="29" t="s">
        <v>25126</v>
      </c>
      <c r="F11479" s="30" t="s">
        <v>40721</v>
      </c>
    </row>
    <row r="11480" spans="1:6" ht="28.8" hidden="1" x14ac:dyDescent="0.3">
      <c r="A11480" s="29">
        <v>20</v>
      </c>
      <c r="B11480" s="30" t="s">
        <v>37505</v>
      </c>
      <c r="C11480" s="29" t="s">
        <v>25114</v>
      </c>
      <c r="D11480" s="30" t="s">
        <v>40715</v>
      </c>
      <c r="E11480" s="29" t="s">
        <v>25128</v>
      </c>
      <c r="F11480" s="30" t="s">
        <v>40722</v>
      </c>
    </row>
    <row r="11481" spans="1:6" ht="28.8" hidden="1" x14ac:dyDescent="0.3">
      <c r="A11481" s="29">
        <v>20</v>
      </c>
      <c r="B11481" s="30" t="s">
        <v>37505</v>
      </c>
      <c r="C11481" s="29" t="s">
        <v>25114</v>
      </c>
      <c r="D11481" s="30" t="s">
        <v>40715</v>
      </c>
      <c r="E11481" s="29" t="s">
        <v>25130</v>
      </c>
      <c r="F11481" s="30" t="s">
        <v>40723</v>
      </c>
    </row>
    <row r="11482" spans="1:6" ht="28.8" hidden="1" x14ac:dyDescent="0.3">
      <c r="A11482" s="29">
        <v>20</v>
      </c>
      <c r="B11482" s="30" t="s">
        <v>37505</v>
      </c>
      <c r="C11482" s="29" t="s">
        <v>25114</v>
      </c>
      <c r="D11482" s="30" t="s">
        <v>40715</v>
      </c>
      <c r="E11482" s="29" t="s">
        <v>25132</v>
      </c>
      <c r="F11482" s="30" t="s">
        <v>40724</v>
      </c>
    </row>
    <row r="11483" spans="1:6" ht="28.8" hidden="1" x14ac:dyDescent="0.3">
      <c r="A11483" s="29">
        <v>20</v>
      </c>
      <c r="B11483" s="30" t="s">
        <v>37505</v>
      </c>
      <c r="C11483" s="29" t="s">
        <v>25114</v>
      </c>
      <c r="D11483" s="30" t="s">
        <v>40715</v>
      </c>
      <c r="E11483" s="29" t="s">
        <v>25134</v>
      </c>
      <c r="F11483" s="30" t="s">
        <v>40725</v>
      </c>
    </row>
    <row r="11484" spans="1:6" ht="28.8" hidden="1" x14ac:dyDescent="0.3">
      <c r="A11484" s="29">
        <v>20</v>
      </c>
      <c r="B11484" s="30" t="s">
        <v>37505</v>
      </c>
      <c r="C11484" s="29" t="s">
        <v>25136</v>
      </c>
      <c r="D11484" s="30" t="s">
        <v>40726</v>
      </c>
      <c r="E11484" s="29" t="s">
        <v>25138</v>
      </c>
      <c r="F11484" s="30" t="s">
        <v>40727</v>
      </c>
    </row>
    <row r="11485" spans="1:6" ht="28.8" hidden="1" x14ac:dyDescent="0.3">
      <c r="A11485" s="29">
        <v>20</v>
      </c>
      <c r="B11485" s="30" t="s">
        <v>37505</v>
      </c>
      <c r="C11485" s="29" t="s">
        <v>25136</v>
      </c>
      <c r="D11485" s="30" t="s">
        <v>40726</v>
      </c>
      <c r="E11485" s="29" t="s">
        <v>25140</v>
      </c>
      <c r="F11485" s="30" t="s">
        <v>40728</v>
      </c>
    </row>
    <row r="11486" spans="1:6" ht="43.2" hidden="1" x14ac:dyDescent="0.3">
      <c r="A11486" s="29">
        <v>20</v>
      </c>
      <c r="B11486" s="30" t="s">
        <v>37505</v>
      </c>
      <c r="C11486" s="29" t="s">
        <v>25136</v>
      </c>
      <c r="D11486" s="30" t="s">
        <v>40726</v>
      </c>
      <c r="E11486" s="29" t="s">
        <v>25142</v>
      </c>
      <c r="F11486" s="30" t="s">
        <v>40729</v>
      </c>
    </row>
    <row r="11487" spans="1:6" ht="43.2" hidden="1" x14ac:dyDescent="0.3">
      <c r="A11487" s="29">
        <v>20</v>
      </c>
      <c r="B11487" s="30" t="s">
        <v>37505</v>
      </c>
      <c r="C11487" s="29" t="s">
        <v>25136</v>
      </c>
      <c r="D11487" s="30" t="s">
        <v>40726</v>
      </c>
      <c r="E11487" s="29" t="s">
        <v>25144</v>
      </c>
      <c r="F11487" s="30" t="s">
        <v>40730</v>
      </c>
    </row>
    <row r="11488" spans="1:6" ht="28.8" hidden="1" x14ac:dyDescent="0.3">
      <c r="A11488" s="29">
        <v>20</v>
      </c>
      <c r="B11488" s="30" t="s">
        <v>37505</v>
      </c>
      <c r="C11488" s="29" t="s">
        <v>25136</v>
      </c>
      <c r="D11488" s="30" t="s">
        <v>40726</v>
      </c>
      <c r="E11488" s="29" t="s">
        <v>25146</v>
      </c>
      <c r="F11488" s="30" t="s">
        <v>40731</v>
      </c>
    </row>
    <row r="11489" spans="1:6" ht="28.8" hidden="1" x14ac:dyDescent="0.3">
      <c r="A11489" s="29">
        <v>20</v>
      </c>
      <c r="B11489" s="30" t="s">
        <v>37505</v>
      </c>
      <c r="C11489" s="29" t="s">
        <v>25136</v>
      </c>
      <c r="D11489" s="30" t="s">
        <v>40726</v>
      </c>
      <c r="E11489" s="29" t="s">
        <v>25148</v>
      </c>
      <c r="F11489" s="30" t="s">
        <v>40732</v>
      </c>
    </row>
    <row r="11490" spans="1:6" ht="43.2" hidden="1" x14ac:dyDescent="0.3">
      <c r="A11490" s="29">
        <v>20</v>
      </c>
      <c r="B11490" s="30" t="s">
        <v>37505</v>
      </c>
      <c r="C11490" s="29" t="s">
        <v>25136</v>
      </c>
      <c r="D11490" s="30" t="s">
        <v>40726</v>
      </c>
      <c r="E11490" s="29" t="s">
        <v>25150</v>
      </c>
      <c r="F11490" s="30" t="s">
        <v>40733</v>
      </c>
    </row>
    <row r="11491" spans="1:6" ht="28.8" hidden="1" x14ac:dyDescent="0.3">
      <c r="A11491" s="29">
        <v>20</v>
      </c>
      <c r="B11491" s="30" t="s">
        <v>37505</v>
      </c>
      <c r="C11491" s="29" t="s">
        <v>25136</v>
      </c>
      <c r="D11491" s="30" t="s">
        <v>40726</v>
      </c>
      <c r="E11491" s="29" t="s">
        <v>25152</v>
      </c>
      <c r="F11491" s="30" t="s">
        <v>40734</v>
      </c>
    </row>
    <row r="11492" spans="1:6" ht="28.8" hidden="1" x14ac:dyDescent="0.3">
      <c r="A11492" s="29">
        <v>20</v>
      </c>
      <c r="B11492" s="30" t="s">
        <v>37505</v>
      </c>
      <c r="C11492" s="29" t="s">
        <v>25136</v>
      </c>
      <c r="D11492" s="30" t="s">
        <v>40726</v>
      </c>
      <c r="E11492" s="29" t="s">
        <v>25154</v>
      </c>
      <c r="F11492" s="30" t="s">
        <v>40735</v>
      </c>
    </row>
    <row r="11493" spans="1:6" ht="28.8" hidden="1" x14ac:dyDescent="0.3">
      <c r="A11493" s="29">
        <v>20</v>
      </c>
      <c r="B11493" s="30" t="s">
        <v>37505</v>
      </c>
      <c r="C11493" s="29" t="s">
        <v>25136</v>
      </c>
      <c r="D11493" s="30" t="s">
        <v>40726</v>
      </c>
      <c r="E11493" s="29" t="s">
        <v>25156</v>
      </c>
      <c r="F11493" s="30" t="s">
        <v>40736</v>
      </c>
    </row>
    <row r="11494" spans="1:6" ht="28.8" hidden="1" x14ac:dyDescent="0.3">
      <c r="A11494" s="29">
        <v>20</v>
      </c>
      <c r="B11494" s="30" t="s">
        <v>37505</v>
      </c>
      <c r="C11494" s="29" t="s">
        <v>25158</v>
      </c>
      <c r="D11494" s="30" t="s">
        <v>40737</v>
      </c>
      <c r="E11494" s="29" t="s">
        <v>25160</v>
      </c>
      <c r="F11494" s="30" t="s">
        <v>40738</v>
      </c>
    </row>
    <row r="11495" spans="1:6" ht="28.8" hidden="1" x14ac:dyDescent="0.3">
      <c r="A11495" s="29">
        <v>20</v>
      </c>
      <c r="B11495" s="30" t="s">
        <v>37505</v>
      </c>
      <c r="C11495" s="29" t="s">
        <v>25158</v>
      </c>
      <c r="D11495" s="30" t="s">
        <v>40737</v>
      </c>
      <c r="E11495" s="29" t="s">
        <v>25162</v>
      </c>
      <c r="F11495" s="30" t="s">
        <v>40739</v>
      </c>
    </row>
    <row r="11496" spans="1:6" ht="43.2" hidden="1" x14ac:dyDescent="0.3">
      <c r="A11496" s="29">
        <v>20</v>
      </c>
      <c r="B11496" s="30" t="s">
        <v>37505</v>
      </c>
      <c r="C11496" s="29" t="s">
        <v>25158</v>
      </c>
      <c r="D11496" s="30" t="s">
        <v>40737</v>
      </c>
      <c r="E11496" s="29" t="s">
        <v>25164</v>
      </c>
      <c r="F11496" s="30" t="s">
        <v>40740</v>
      </c>
    </row>
    <row r="11497" spans="1:6" ht="43.2" hidden="1" x14ac:dyDescent="0.3">
      <c r="A11497" s="29">
        <v>20</v>
      </c>
      <c r="B11497" s="30" t="s">
        <v>37505</v>
      </c>
      <c r="C11497" s="29" t="s">
        <v>25158</v>
      </c>
      <c r="D11497" s="30" t="s">
        <v>40737</v>
      </c>
      <c r="E11497" s="29" t="s">
        <v>25166</v>
      </c>
      <c r="F11497" s="30" t="s">
        <v>40741</v>
      </c>
    </row>
    <row r="11498" spans="1:6" ht="28.8" hidden="1" x14ac:dyDescent="0.3">
      <c r="A11498" s="29">
        <v>20</v>
      </c>
      <c r="B11498" s="30" t="s">
        <v>37505</v>
      </c>
      <c r="C11498" s="29" t="s">
        <v>25158</v>
      </c>
      <c r="D11498" s="30" t="s">
        <v>40737</v>
      </c>
      <c r="E11498" s="29" t="s">
        <v>25168</v>
      </c>
      <c r="F11498" s="30" t="s">
        <v>40742</v>
      </c>
    </row>
    <row r="11499" spans="1:6" ht="28.8" hidden="1" x14ac:dyDescent="0.3">
      <c r="A11499" s="29">
        <v>20</v>
      </c>
      <c r="B11499" s="30" t="s">
        <v>37505</v>
      </c>
      <c r="C11499" s="29" t="s">
        <v>25158</v>
      </c>
      <c r="D11499" s="30" t="s">
        <v>40737</v>
      </c>
      <c r="E11499" s="29" t="s">
        <v>25170</v>
      </c>
      <c r="F11499" s="30" t="s">
        <v>40743</v>
      </c>
    </row>
    <row r="11500" spans="1:6" ht="43.2" hidden="1" x14ac:dyDescent="0.3">
      <c r="A11500" s="29">
        <v>20</v>
      </c>
      <c r="B11500" s="30" t="s">
        <v>37505</v>
      </c>
      <c r="C11500" s="29" t="s">
        <v>25158</v>
      </c>
      <c r="D11500" s="30" t="s">
        <v>40737</v>
      </c>
      <c r="E11500" s="29" t="s">
        <v>25172</v>
      </c>
      <c r="F11500" s="30" t="s">
        <v>40744</v>
      </c>
    </row>
    <row r="11501" spans="1:6" ht="28.8" hidden="1" x14ac:dyDescent="0.3">
      <c r="A11501" s="29">
        <v>20</v>
      </c>
      <c r="B11501" s="30" t="s">
        <v>37505</v>
      </c>
      <c r="C11501" s="29" t="s">
        <v>25158</v>
      </c>
      <c r="D11501" s="30" t="s">
        <v>40737</v>
      </c>
      <c r="E11501" s="29" t="s">
        <v>25174</v>
      </c>
      <c r="F11501" s="30" t="s">
        <v>40745</v>
      </c>
    </row>
    <row r="11502" spans="1:6" ht="28.8" hidden="1" x14ac:dyDescent="0.3">
      <c r="A11502" s="29">
        <v>20</v>
      </c>
      <c r="B11502" s="30" t="s">
        <v>37505</v>
      </c>
      <c r="C11502" s="29" t="s">
        <v>25158</v>
      </c>
      <c r="D11502" s="30" t="s">
        <v>40737</v>
      </c>
      <c r="E11502" s="29" t="s">
        <v>25176</v>
      </c>
      <c r="F11502" s="30" t="s">
        <v>40746</v>
      </c>
    </row>
    <row r="11503" spans="1:6" ht="28.8" hidden="1" x14ac:dyDescent="0.3">
      <c r="A11503" s="29">
        <v>20</v>
      </c>
      <c r="B11503" s="30" t="s">
        <v>37505</v>
      </c>
      <c r="C11503" s="29" t="s">
        <v>25158</v>
      </c>
      <c r="D11503" s="30" t="s">
        <v>40737</v>
      </c>
      <c r="E11503" s="29" t="s">
        <v>25178</v>
      </c>
      <c r="F11503" s="30" t="s">
        <v>40747</v>
      </c>
    </row>
    <row r="11504" spans="1:6" ht="43.2" hidden="1" x14ac:dyDescent="0.3">
      <c r="A11504" s="29">
        <v>20</v>
      </c>
      <c r="B11504" s="30" t="s">
        <v>37505</v>
      </c>
      <c r="C11504" s="29" t="s">
        <v>25180</v>
      </c>
      <c r="D11504" s="30" t="s">
        <v>40748</v>
      </c>
      <c r="E11504" s="29" t="s">
        <v>25182</v>
      </c>
      <c r="F11504" s="30" t="s">
        <v>40749</v>
      </c>
    </row>
    <row r="11505" spans="1:6" ht="43.2" hidden="1" x14ac:dyDescent="0.3">
      <c r="A11505" s="29">
        <v>20</v>
      </c>
      <c r="B11505" s="30" t="s">
        <v>37505</v>
      </c>
      <c r="C11505" s="29" t="s">
        <v>25180</v>
      </c>
      <c r="D11505" s="30" t="s">
        <v>40748</v>
      </c>
      <c r="E11505" s="29" t="s">
        <v>25184</v>
      </c>
      <c r="F11505" s="30" t="s">
        <v>40750</v>
      </c>
    </row>
    <row r="11506" spans="1:6" ht="43.2" hidden="1" x14ac:dyDescent="0.3">
      <c r="A11506" s="29">
        <v>20</v>
      </c>
      <c r="B11506" s="30" t="s">
        <v>37505</v>
      </c>
      <c r="C11506" s="29" t="s">
        <v>25180</v>
      </c>
      <c r="D11506" s="30" t="s">
        <v>40748</v>
      </c>
      <c r="E11506" s="29" t="s">
        <v>25186</v>
      </c>
      <c r="F11506" s="30" t="s">
        <v>40751</v>
      </c>
    </row>
    <row r="11507" spans="1:6" ht="43.2" hidden="1" x14ac:dyDescent="0.3">
      <c r="A11507" s="29">
        <v>20</v>
      </c>
      <c r="B11507" s="30" t="s">
        <v>37505</v>
      </c>
      <c r="C11507" s="29" t="s">
        <v>25180</v>
      </c>
      <c r="D11507" s="30" t="s">
        <v>40748</v>
      </c>
      <c r="E11507" s="29" t="s">
        <v>25188</v>
      </c>
      <c r="F11507" s="30" t="s">
        <v>40752</v>
      </c>
    </row>
    <row r="11508" spans="1:6" ht="43.2" hidden="1" x14ac:dyDescent="0.3">
      <c r="A11508" s="29">
        <v>20</v>
      </c>
      <c r="B11508" s="30" t="s">
        <v>37505</v>
      </c>
      <c r="C11508" s="29" t="s">
        <v>25180</v>
      </c>
      <c r="D11508" s="30" t="s">
        <v>40748</v>
      </c>
      <c r="E11508" s="29" t="s">
        <v>25190</v>
      </c>
      <c r="F11508" s="30" t="s">
        <v>40753</v>
      </c>
    </row>
    <row r="11509" spans="1:6" ht="43.2" hidden="1" x14ac:dyDescent="0.3">
      <c r="A11509" s="29">
        <v>20</v>
      </c>
      <c r="B11509" s="30" t="s">
        <v>37505</v>
      </c>
      <c r="C11509" s="29" t="s">
        <v>25180</v>
      </c>
      <c r="D11509" s="30" t="s">
        <v>40748</v>
      </c>
      <c r="E11509" s="29" t="s">
        <v>25192</v>
      </c>
      <c r="F11509" s="30" t="s">
        <v>40754</v>
      </c>
    </row>
    <row r="11510" spans="1:6" ht="43.2" hidden="1" x14ac:dyDescent="0.3">
      <c r="A11510" s="29">
        <v>20</v>
      </c>
      <c r="B11510" s="30" t="s">
        <v>37505</v>
      </c>
      <c r="C11510" s="29" t="s">
        <v>25180</v>
      </c>
      <c r="D11510" s="30" t="s">
        <v>40748</v>
      </c>
      <c r="E11510" s="29" t="s">
        <v>25194</v>
      </c>
      <c r="F11510" s="30" t="s">
        <v>40755</v>
      </c>
    </row>
    <row r="11511" spans="1:6" ht="43.2" hidden="1" x14ac:dyDescent="0.3">
      <c r="A11511" s="29">
        <v>20</v>
      </c>
      <c r="B11511" s="30" t="s">
        <v>37505</v>
      </c>
      <c r="C11511" s="29" t="s">
        <v>25180</v>
      </c>
      <c r="D11511" s="30" t="s">
        <v>40748</v>
      </c>
      <c r="E11511" s="29" t="s">
        <v>25196</v>
      </c>
      <c r="F11511" s="30" t="s">
        <v>40756</v>
      </c>
    </row>
    <row r="11512" spans="1:6" ht="43.2" hidden="1" x14ac:dyDescent="0.3">
      <c r="A11512" s="29">
        <v>20</v>
      </c>
      <c r="B11512" s="30" t="s">
        <v>37505</v>
      </c>
      <c r="C11512" s="29" t="s">
        <v>25180</v>
      </c>
      <c r="D11512" s="30" t="s">
        <v>40748</v>
      </c>
      <c r="E11512" s="29" t="s">
        <v>25198</v>
      </c>
      <c r="F11512" s="30" t="s">
        <v>40757</v>
      </c>
    </row>
    <row r="11513" spans="1:6" ht="43.2" hidden="1" x14ac:dyDescent="0.3">
      <c r="A11513" s="29">
        <v>20</v>
      </c>
      <c r="B11513" s="30" t="s">
        <v>37505</v>
      </c>
      <c r="C11513" s="29" t="s">
        <v>25180</v>
      </c>
      <c r="D11513" s="30" t="s">
        <v>40748</v>
      </c>
      <c r="E11513" s="29" t="s">
        <v>25200</v>
      </c>
      <c r="F11513" s="30" t="s">
        <v>40758</v>
      </c>
    </row>
    <row r="11514" spans="1:6" ht="28.8" hidden="1" x14ac:dyDescent="0.3">
      <c r="A11514" s="29">
        <v>20</v>
      </c>
      <c r="B11514" s="30" t="s">
        <v>37505</v>
      </c>
      <c r="C11514" s="29" t="s">
        <v>25202</v>
      </c>
      <c r="D11514" s="30" t="s">
        <v>40759</v>
      </c>
      <c r="E11514" s="29" t="s">
        <v>25204</v>
      </c>
      <c r="F11514" s="30" t="s">
        <v>40760</v>
      </c>
    </row>
    <row r="11515" spans="1:6" ht="28.8" hidden="1" x14ac:dyDescent="0.3">
      <c r="A11515" s="29">
        <v>20</v>
      </c>
      <c r="B11515" s="30" t="s">
        <v>37505</v>
      </c>
      <c r="C11515" s="29" t="s">
        <v>25202</v>
      </c>
      <c r="D11515" s="30" t="s">
        <v>40759</v>
      </c>
      <c r="E11515" s="29" t="s">
        <v>25206</v>
      </c>
      <c r="F11515" s="30" t="s">
        <v>40761</v>
      </c>
    </row>
    <row r="11516" spans="1:6" ht="43.2" hidden="1" x14ac:dyDescent="0.3">
      <c r="A11516" s="29">
        <v>20</v>
      </c>
      <c r="B11516" s="30" t="s">
        <v>37505</v>
      </c>
      <c r="C11516" s="29" t="s">
        <v>25202</v>
      </c>
      <c r="D11516" s="30" t="s">
        <v>40759</v>
      </c>
      <c r="E11516" s="29" t="s">
        <v>25208</v>
      </c>
      <c r="F11516" s="30" t="s">
        <v>40762</v>
      </c>
    </row>
    <row r="11517" spans="1:6" ht="28.8" hidden="1" x14ac:dyDescent="0.3">
      <c r="A11517" s="29">
        <v>20</v>
      </c>
      <c r="B11517" s="30" t="s">
        <v>37505</v>
      </c>
      <c r="C11517" s="29" t="s">
        <v>25202</v>
      </c>
      <c r="D11517" s="30" t="s">
        <v>40759</v>
      </c>
      <c r="E11517" s="29" t="s">
        <v>25210</v>
      </c>
      <c r="F11517" s="30" t="s">
        <v>40763</v>
      </c>
    </row>
    <row r="11518" spans="1:6" ht="28.8" hidden="1" x14ac:dyDescent="0.3">
      <c r="A11518" s="29">
        <v>20</v>
      </c>
      <c r="B11518" s="30" t="s">
        <v>37505</v>
      </c>
      <c r="C11518" s="29" t="s">
        <v>25202</v>
      </c>
      <c r="D11518" s="30" t="s">
        <v>40759</v>
      </c>
      <c r="E11518" s="29" t="s">
        <v>25212</v>
      </c>
      <c r="F11518" s="30" t="s">
        <v>40764</v>
      </c>
    </row>
    <row r="11519" spans="1:6" ht="28.8" hidden="1" x14ac:dyDescent="0.3">
      <c r="A11519" s="29">
        <v>20</v>
      </c>
      <c r="B11519" s="30" t="s">
        <v>37505</v>
      </c>
      <c r="C11519" s="29" t="s">
        <v>25202</v>
      </c>
      <c r="D11519" s="30" t="s">
        <v>40759</v>
      </c>
      <c r="E11519" s="29" t="s">
        <v>25214</v>
      </c>
      <c r="F11519" s="30" t="s">
        <v>40765</v>
      </c>
    </row>
    <row r="11520" spans="1:6" ht="28.8" hidden="1" x14ac:dyDescent="0.3">
      <c r="A11520" s="29">
        <v>20</v>
      </c>
      <c r="B11520" s="30" t="s">
        <v>37505</v>
      </c>
      <c r="C11520" s="29" t="s">
        <v>25202</v>
      </c>
      <c r="D11520" s="30" t="s">
        <v>40759</v>
      </c>
      <c r="E11520" s="29" t="s">
        <v>25216</v>
      </c>
      <c r="F11520" s="30" t="s">
        <v>40766</v>
      </c>
    </row>
    <row r="11521" spans="1:6" ht="28.8" hidden="1" x14ac:dyDescent="0.3">
      <c r="A11521" s="29">
        <v>20</v>
      </c>
      <c r="B11521" s="30" t="s">
        <v>37505</v>
      </c>
      <c r="C11521" s="29" t="s">
        <v>25202</v>
      </c>
      <c r="D11521" s="30" t="s">
        <v>40759</v>
      </c>
      <c r="E11521" s="29" t="s">
        <v>25218</v>
      </c>
      <c r="F11521" s="30" t="s">
        <v>40767</v>
      </c>
    </row>
    <row r="11522" spans="1:6" ht="28.8" hidden="1" x14ac:dyDescent="0.3">
      <c r="A11522" s="29">
        <v>20</v>
      </c>
      <c r="B11522" s="30" t="s">
        <v>37505</v>
      </c>
      <c r="C11522" s="29" t="s">
        <v>25202</v>
      </c>
      <c r="D11522" s="30" t="s">
        <v>40759</v>
      </c>
      <c r="E11522" s="29" t="s">
        <v>25220</v>
      </c>
      <c r="F11522" s="30" t="s">
        <v>40768</v>
      </c>
    </row>
    <row r="11523" spans="1:6" ht="28.8" hidden="1" x14ac:dyDescent="0.3">
      <c r="A11523" s="29">
        <v>20</v>
      </c>
      <c r="B11523" s="30" t="s">
        <v>37505</v>
      </c>
      <c r="C11523" s="29" t="s">
        <v>25202</v>
      </c>
      <c r="D11523" s="30" t="s">
        <v>40759</v>
      </c>
      <c r="E11523" s="29" t="s">
        <v>25222</v>
      </c>
      <c r="F11523" s="30" t="s">
        <v>40769</v>
      </c>
    </row>
    <row r="11524" spans="1:6" ht="28.8" hidden="1" x14ac:dyDescent="0.3">
      <c r="A11524" s="29">
        <v>20</v>
      </c>
      <c r="B11524" s="30" t="s">
        <v>37505</v>
      </c>
      <c r="C11524" s="29" t="s">
        <v>25224</v>
      </c>
      <c r="D11524" s="30" t="s">
        <v>40770</v>
      </c>
      <c r="E11524" s="29" t="s">
        <v>25226</v>
      </c>
      <c r="F11524" s="30" t="s">
        <v>40771</v>
      </c>
    </row>
    <row r="11525" spans="1:6" ht="28.8" hidden="1" x14ac:dyDescent="0.3">
      <c r="A11525" s="29">
        <v>20</v>
      </c>
      <c r="B11525" s="30" t="s">
        <v>37505</v>
      </c>
      <c r="C11525" s="29" t="s">
        <v>25224</v>
      </c>
      <c r="D11525" s="30" t="s">
        <v>40770</v>
      </c>
      <c r="E11525" s="29" t="s">
        <v>25228</v>
      </c>
      <c r="F11525" s="30" t="s">
        <v>40772</v>
      </c>
    </row>
    <row r="11526" spans="1:6" ht="43.2" hidden="1" x14ac:dyDescent="0.3">
      <c r="A11526" s="29">
        <v>20</v>
      </c>
      <c r="B11526" s="30" t="s">
        <v>37505</v>
      </c>
      <c r="C11526" s="29" t="s">
        <v>25224</v>
      </c>
      <c r="D11526" s="30" t="s">
        <v>40770</v>
      </c>
      <c r="E11526" s="29" t="s">
        <v>25230</v>
      </c>
      <c r="F11526" s="30" t="s">
        <v>40773</v>
      </c>
    </row>
    <row r="11527" spans="1:6" ht="28.8" hidden="1" x14ac:dyDescent="0.3">
      <c r="A11527" s="29">
        <v>20</v>
      </c>
      <c r="B11527" s="30" t="s">
        <v>37505</v>
      </c>
      <c r="C11527" s="29" t="s">
        <v>25224</v>
      </c>
      <c r="D11527" s="30" t="s">
        <v>40770</v>
      </c>
      <c r="E11527" s="29" t="s">
        <v>25232</v>
      </c>
      <c r="F11527" s="30" t="s">
        <v>40774</v>
      </c>
    </row>
    <row r="11528" spans="1:6" ht="28.8" hidden="1" x14ac:dyDescent="0.3">
      <c r="A11528" s="29">
        <v>20</v>
      </c>
      <c r="B11528" s="30" t="s">
        <v>37505</v>
      </c>
      <c r="C11528" s="29" t="s">
        <v>25224</v>
      </c>
      <c r="D11528" s="30" t="s">
        <v>40770</v>
      </c>
      <c r="E11528" s="29" t="s">
        <v>25234</v>
      </c>
      <c r="F11528" s="30" t="s">
        <v>40775</v>
      </c>
    </row>
    <row r="11529" spans="1:6" ht="28.8" hidden="1" x14ac:dyDescent="0.3">
      <c r="A11529" s="29">
        <v>20</v>
      </c>
      <c r="B11529" s="30" t="s">
        <v>37505</v>
      </c>
      <c r="C11529" s="29" t="s">
        <v>25224</v>
      </c>
      <c r="D11529" s="30" t="s">
        <v>40770</v>
      </c>
      <c r="E11529" s="29" t="s">
        <v>25236</v>
      </c>
      <c r="F11529" s="30" t="s">
        <v>40776</v>
      </c>
    </row>
    <row r="11530" spans="1:6" ht="28.8" hidden="1" x14ac:dyDescent="0.3">
      <c r="A11530" s="29">
        <v>20</v>
      </c>
      <c r="B11530" s="30" t="s">
        <v>37505</v>
      </c>
      <c r="C11530" s="29" t="s">
        <v>25224</v>
      </c>
      <c r="D11530" s="30" t="s">
        <v>40770</v>
      </c>
      <c r="E11530" s="29" t="s">
        <v>25238</v>
      </c>
      <c r="F11530" s="30" t="s">
        <v>40777</v>
      </c>
    </row>
    <row r="11531" spans="1:6" ht="28.8" hidden="1" x14ac:dyDescent="0.3">
      <c r="A11531" s="29">
        <v>20</v>
      </c>
      <c r="B11531" s="30" t="s">
        <v>37505</v>
      </c>
      <c r="C11531" s="29" t="s">
        <v>25224</v>
      </c>
      <c r="D11531" s="30" t="s">
        <v>40770</v>
      </c>
      <c r="E11531" s="29" t="s">
        <v>25240</v>
      </c>
      <c r="F11531" s="30" t="s">
        <v>40778</v>
      </c>
    </row>
    <row r="11532" spans="1:6" ht="28.8" hidden="1" x14ac:dyDescent="0.3">
      <c r="A11532" s="29">
        <v>20</v>
      </c>
      <c r="B11532" s="30" t="s">
        <v>37505</v>
      </c>
      <c r="C11532" s="29" t="s">
        <v>25224</v>
      </c>
      <c r="D11532" s="30" t="s">
        <v>40770</v>
      </c>
      <c r="E11532" s="29" t="s">
        <v>25242</v>
      </c>
      <c r="F11532" s="30" t="s">
        <v>40779</v>
      </c>
    </row>
    <row r="11533" spans="1:6" ht="28.8" hidden="1" x14ac:dyDescent="0.3">
      <c r="A11533" s="29">
        <v>20</v>
      </c>
      <c r="B11533" s="30" t="s">
        <v>37505</v>
      </c>
      <c r="C11533" s="29" t="s">
        <v>25224</v>
      </c>
      <c r="D11533" s="30" t="s">
        <v>40770</v>
      </c>
      <c r="E11533" s="29" t="s">
        <v>25244</v>
      </c>
      <c r="F11533" s="30" t="s">
        <v>40780</v>
      </c>
    </row>
    <row r="11534" spans="1:6" ht="28.8" hidden="1" x14ac:dyDescent="0.3">
      <c r="A11534" s="29">
        <v>20</v>
      </c>
      <c r="B11534" s="30" t="s">
        <v>37505</v>
      </c>
      <c r="C11534" s="29" t="s">
        <v>25246</v>
      </c>
      <c r="D11534" s="30" t="s">
        <v>40781</v>
      </c>
      <c r="E11534" s="29" t="s">
        <v>25248</v>
      </c>
      <c r="F11534" s="30" t="s">
        <v>40782</v>
      </c>
    </row>
    <row r="11535" spans="1:6" ht="28.8" hidden="1" x14ac:dyDescent="0.3">
      <c r="A11535" s="29">
        <v>20</v>
      </c>
      <c r="B11535" s="30" t="s">
        <v>37505</v>
      </c>
      <c r="C11535" s="29" t="s">
        <v>25246</v>
      </c>
      <c r="D11535" s="30" t="s">
        <v>40781</v>
      </c>
      <c r="E11535" s="29" t="s">
        <v>25250</v>
      </c>
      <c r="F11535" s="30" t="s">
        <v>40783</v>
      </c>
    </row>
    <row r="11536" spans="1:6" ht="43.2" hidden="1" x14ac:dyDescent="0.3">
      <c r="A11536" s="29">
        <v>20</v>
      </c>
      <c r="B11536" s="30" t="s">
        <v>37505</v>
      </c>
      <c r="C11536" s="29" t="s">
        <v>25246</v>
      </c>
      <c r="D11536" s="30" t="s">
        <v>40781</v>
      </c>
      <c r="E11536" s="29" t="s">
        <v>25252</v>
      </c>
      <c r="F11536" s="30" t="s">
        <v>40784</v>
      </c>
    </row>
    <row r="11537" spans="1:6" ht="28.8" hidden="1" x14ac:dyDescent="0.3">
      <c r="A11537" s="29">
        <v>20</v>
      </c>
      <c r="B11537" s="30" t="s">
        <v>37505</v>
      </c>
      <c r="C11537" s="29" t="s">
        <v>25246</v>
      </c>
      <c r="D11537" s="30" t="s">
        <v>40781</v>
      </c>
      <c r="E11537" s="29" t="s">
        <v>25254</v>
      </c>
      <c r="F11537" s="30" t="s">
        <v>40785</v>
      </c>
    </row>
    <row r="11538" spans="1:6" ht="28.8" hidden="1" x14ac:dyDescent="0.3">
      <c r="A11538" s="29">
        <v>20</v>
      </c>
      <c r="B11538" s="30" t="s">
        <v>37505</v>
      </c>
      <c r="C11538" s="29" t="s">
        <v>25246</v>
      </c>
      <c r="D11538" s="30" t="s">
        <v>40781</v>
      </c>
      <c r="E11538" s="29" t="s">
        <v>25256</v>
      </c>
      <c r="F11538" s="30" t="s">
        <v>40786</v>
      </c>
    </row>
    <row r="11539" spans="1:6" ht="28.8" hidden="1" x14ac:dyDescent="0.3">
      <c r="A11539" s="29">
        <v>20</v>
      </c>
      <c r="B11539" s="30" t="s">
        <v>37505</v>
      </c>
      <c r="C11539" s="29" t="s">
        <v>25246</v>
      </c>
      <c r="D11539" s="30" t="s">
        <v>40781</v>
      </c>
      <c r="E11539" s="29" t="s">
        <v>25258</v>
      </c>
      <c r="F11539" s="30" t="s">
        <v>40787</v>
      </c>
    </row>
    <row r="11540" spans="1:6" ht="28.8" hidden="1" x14ac:dyDescent="0.3">
      <c r="A11540" s="29">
        <v>20</v>
      </c>
      <c r="B11540" s="30" t="s">
        <v>37505</v>
      </c>
      <c r="C11540" s="29" t="s">
        <v>25246</v>
      </c>
      <c r="D11540" s="30" t="s">
        <v>40781</v>
      </c>
      <c r="E11540" s="29" t="s">
        <v>25260</v>
      </c>
      <c r="F11540" s="30" t="s">
        <v>40788</v>
      </c>
    </row>
    <row r="11541" spans="1:6" ht="28.8" hidden="1" x14ac:dyDescent="0.3">
      <c r="A11541" s="29">
        <v>20</v>
      </c>
      <c r="B11541" s="30" t="s">
        <v>37505</v>
      </c>
      <c r="C11541" s="29" t="s">
        <v>25246</v>
      </c>
      <c r="D11541" s="30" t="s">
        <v>40781</v>
      </c>
      <c r="E11541" s="29" t="s">
        <v>25262</v>
      </c>
      <c r="F11541" s="30" t="s">
        <v>40789</v>
      </c>
    </row>
    <row r="11542" spans="1:6" ht="28.8" hidden="1" x14ac:dyDescent="0.3">
      <c r="A11542" s="29">
        <v>20</v>
      </c>
      <c r="B11542" s="30" t="s">
        <v>37505</v>
      </c>
      <c r="C11542" s="29" t="s">
        <v>25246</v>
      </c>
      <c r="D11542" s="30" t="s">
        <v>40781</v>
      </c>
      <c r="E11542" s="29" t="s">
        <v>25264</v>
      </c>
      <c r="F11542" s="30" t="s">
        <v>40790</v>
      </c>
    </row>
    <row r="11543" spans="1:6" ht="28.8" hidden="1" x14ac:dyDescent="0.3">
      <c r="A11543" s="29">
        <v>20</v>
      </c>
      <c r="B11543" s="30" t="s">
        <v>37505</v>
      </c>
      <c r="C11543" s="29" t="s">
        <v>25246</v>
      </c>
      <c r="D11543" s="30" t="s">
        <v>40781</v>
      </c>
      <c r="E11543" s="29" t="s">
        <v>25266</v>
      </c>
      <c r="F11543" s="30" t="s">
        <v>40791</v>
      </c>
    </row>
    <row r="11544" spans="1:6" ht="28.8" hidden="1" x14ac:dyDescent="0.3">
      <c r="A11544" s="29">
        <v>20</v>
      </c>
      <c r="B11544" s="30" t="s">
        <v>37505</v>
      </c>
      <c r="C11544" s="29" t="s">
        <v>25268</v>
      </c>
      <c r="D11544" s="30" t="s">
        <v>40792</v>
      </c>
      <c r="E11544" s="29" t="s">
        <v>25270</v>
      </c>
      <c r="F11544" s="30" t="s">
        <v>40793</v>
      </c>
    </row>
    <row r="11545" spans="1:6" ht="28.8" hidden="1" x14ac:dyDescent="0.3">
      <c r="A11545" s="29">
        <v>20</v>
      </c>
      <c r="B11545" s="30" t="s">
        <v>37505</v>
      </c>
      <c r="C11545" s="29" t="s">
        <v>25268</v>
      </c>
      <c r="D11545" s="30" t="s">
        <v>40792</v>
      </c>
      <c r="E11545" s="29" t="s">
        <v>25272</v>
      </c>
      <c r="F11545" s="30" t="s">
        <v>40794</v>
      </c>
    </row>
    <row r="11546" spans="1:6" ht="28.8" hidden="1" x14ac:dyDescent="0.3">
      <c r="A11546" s="29">
        <v>20</v>
      </c>
      <c r="B11546" s="30" t="s">
        <v>37505</v>
      </c>
      <c r="C11546" s="29" t="s">
        <v>25268</v>
      </c>
      <c r="D11546" s="30" t="s">
        <v>40792</v>
      </c>
      <c r="E11546" s="29" t="s">
        <v>25274</v>
      </c>
      <c r="F11546" s="30" t="s">
        <v>40795</v>
      </c>
    </row>
    <row r="11547" spans="1:6" ht="28.8" hidden="1" x14ac:dyDescent="0.3">
      <c r="A11547" s="29">
        <v>20</v>
      </c>
      <c r="B11547" s="30" t="s">
        <v>37505</v>
      </c>
      <c r="C11547" s="29" t="s">
        <v>25268</v>
      </c>
      <c r="D11547" s="30" t="s">
        <v>40792</v>
      </c>
      <c r="E11547" s="29" t="s">
        <v>25276</v>
      </c>
      <c r="F11547" s="30" t="s">
        <v>40796</v>
      </c>
    </row>
    <row r="11548" spans="1:6" ht="28.8" hidden="1" x14ac:dyDescent="0.3">
      <c r="A11548" s="29">
        <v>20</v>
      </c>
      <c r="B11548" s="30" t="s">
        <v>37505</v>
      </c>
      <c r="C11548" s="29" t="s">
        <v>25268</v>
      </c>
      <c r="D11548" s="30" t="s">
        <v>40792</v>
      </c>
      <c r="E11548" s="29" t="s">
        <v>25278</v>
      </c>
      <c r="F11548" s="30" t="s">
        <v>40797</v>
      </c>
    </row>
    <row r="11549" spans="1:6" ht="28.8" hidden="1" x14ac:dyDescent="0.3">
      <c r="A11549" s="29">
        <v>20</v>
      </c>
      <c r="B11549" s="30" t="s">
        <v>37505</v>
      </c>
      <c r="C11549" s="29" t="s">
        <v>25268</v>
      </c>
      <c r="D11549" s="30" t="s">
        <v>40792</v>
      </c>
      <c r="E11549" s="29" t="s">
        <v>25280</v>
      </c>
      <c r="F11549" s="30" t="s">
        <v>40798</v>
      </c>
    </row>
    <row r="11550" spans="1:6" ht="28.8" hidden="1" x14ac:dyDescent="0.3">
      <c r="A11550" s="29">
        <v>20</v>
      </c>
      <c r="B11550" s="30" t="s">
        <v>37505</v>
      </c>
      <c r="C11550" s="29" t="s">
        <v>25268</v>
      </c>
      <c r="D11550" s="30" t="s">
        <v>40792</v>
      </c>
      <c r="E11550" s="29" t="s">
        <v>25282</v>
      </c>
      <c r="F11550" s="30" t="s">
        <v>40799</v>
      </c>
    </row>
    <row r="11551" spans="1:6" ht="28.8" hidden="1" x14ac:dyDescent="0.3">
      <c r="A11551" s="29">
        <v>20</v>
      </c>
      <c r="B11551" s="30" t="s">
        <v>37505</v>
      </c>
      <c r="C11551" s="29" t="s">
        <v>25268</v>
      </c>
      <c r="D11551" s="30" t="s">
        <v>40792</v>
      </c>
      <c r="E11551" s="29" t="s">
        <v>25284</v>
      </c>
      <c r="F11551" s="30" t="s">
        <v>40800</v>
      </c>
    </row>
    <row r="11552" spans="1:6" ht="28.8" hidden="1" x14ac:dyDescent="0.3">
      <c r="A11552" s="29">
        <v>20</v>
      </c>
      <c r="B11552" s="30" t="s">
        <v>37505</v>
      </c>
      <c r="C11552" s="29" t="s">
        <v>25286</v>
      </c>
      <c r="D11552" s="30" t="s">
        <v>40801</v>
      </c>
      <c r="E11552" s="29" t="s">
        <v>25288</v>
      </c>
      <c r="F11552" s="30" t="s">
        <v>40802</v>
      </c>
    </row>
    <row r="11553" spans="1:6" ht="28.8" hidden="1" x14ac:dyDescent="0.3">
      <c r="A11553" s="29">
        <v>20</v>
      </c>
      <c r="B11553" s="30" t="s">
        <v>37505</v>
      </c>
      <c r="C11553" s="29" t="s">
        <v>25286</v>
      </c>
      <c r="D11553" s="30" t="s">
        <v>40801</v>
      </c>
      <c r="E11553" s="29" t="s">
        <v>25290</v>
      </c>
      <c r="F11553" s="30" t="s">
        <v>40803</v>
      </c>
    </row>
    <row r="11554" spans="1:6" ht="28.8" hidden="1" x14ac:dyDescent="0.3">
      <c r="A11554" s="29">
        <v>20</v>
      </c>
      <c r="B11554" s="30" t="s">
        <v>37505</v>
      </c>
      <c r="C11554" s="29" t="s">
        <v>25286</v>
      </c>
      <c r="D11554" s="30" t="s">
        <v>40801</v>
      </c>
      <c r="E11554" s="29" t="s">
        <v>25292</v>
      </c>
      <c r="F11554" s="30" t="s">
        <v>40804</v>
      </c>
    </row>
    <row r="11555" spans="1:6" ht="28.8" hidden="1" x14ac:dyDescent="0.3">
      <c r="A11555" s="29">
        <v>20</v>
      </c>
      <c r="B11555" s="30" t="s">
        <v>37505</v>
      </c>
      <c r="C11555" s="29" t="s">
        <v>25286</v>
      </c>
      <c r="D11555" s="30" t="s">
        <v>40801</v>
      </c>
      <c r="E11555" s="29" t="s">
        <v>25294</v>
      </c>
      <c r="F11555" s="30" t="s">
        <v>40805</v>
      </c>
    </row>
    <row r="11556" spans="1:6" ht="28.8" hidden="1" x14ac:dyDescent="0.3">
      <c r="A11556" s="29">
        <v>20</v>
      </c>
      <c r="B11556" s="30" t="s">
        <v>37505</v>
      </c>
      <c r="C11556" s="29" t="s">
        <v>25286</v>
      </c>
      <c r="D11556" s="30" t="s">
        <v>40801</v>
      </c>
      <c r="E11556" s="29" t="s">
        <v>25296</v>
      </c>
      <c r="F11556" s="30" t="s">
        <v>40806</v>
      </c>
    </row>
    <row r="11557" spans="1:6" ht="28.8" hidden="1" x14ac:dyDescent="0.3">
      <c r="A11557" s="29">
        <v>20</v>
      </c>
      <c r="B11557" s="30" t="s">
        <v>37505</v>
      </c>
      <c r="C11557" s="29" t="s">
        <v>25286</v>
      </c>
      <c r="D11557" s="30" t="s">
        <v>40801</v>
      </c>
      <c r="E11557" s="29" t="s">
        <v>25298</v>
      </c>
      <c r="F11557" s="30" t="s">
        <v>40807</v>
      </c>
    </row>
    <row r="11558" spans="1:6" ht="28.8" hidden="1" x14ac:dyDescent="0.3">
      <c r="A11558" s="29">
        <v>20</v>
      </c>
      <c r="B11558" s="30" t="s">
        <v>37505</v>
      </c>
      <c r="C11558" s="29" t="s">
        <v>25286</v>
      </c>
      <c r="D11558" s="30" t="s">
        <v>40801</v>
      </c>
      <c r="E11558" s="29" t="s">
        <v>25300</v>
      </c>
      <c r="F11558" s="30" t="s">
        <v>40808</v>
      </c>
    </row>
    <row r="11559" spans="1:6" ht="28.8" hidden="1" x14ac:dyDescent="0.3">
      <c r="A11559" s="29">
        <v>20</v>
      </c>
      <c r="B11559" s="30" t="s">
        <v>37505</v>
      </c>
      <c r="C11559" s="29" t="s">
        <v>25286</v>
      </c>
      <c r="D11559" s="30" t="s">
        <v>40801</v>
      </c>
      <c r="E11559" s="29" t="s">
        <v>25302</v>
      </c>
      <c r="F11559" s="30" t="s">
        <v>40809</v>
      </c>
    </row>
    <row r="11560" spans="1:6" ht="28.8" hidden="1" x14ac:dyDescent="0.3">
      <c r="A11560" s="29">
        <v>20</v>
      </c>
      <c r="B11560" s="30" t="s">
        <v>37505</v>
      </c>
      <c r="C11560" s="29" t="s">
        <v>25286</v>
      </c>
      <c r="D11560" s="30" t="s">
        <v>40801</v>
      </c>
      <c r="E11560" s="29" t="s">
        <v>25304</v>
      </c>
      <c r="F11560" s="30" t="s">
        <v>40810</v>
      </c>
    </row>
    <row r="11561" spans="1:6" ht="28.8" hidden="1" x14ac:dyDescent="0.3">
      <c r="A11561" s="29">
        <v>20</v>
      </c>
      <c r="B11561" s="30" t="s">
        <v>37505</v>
      </c>
      <c r="C11561" s="29" t="s">
        <v>25286</v>
      </c>
      <c r="D11561" s="30" t="s">
        <v>40801</v>
      </c>
      <c r="E11561" s="29" t="s">
        <v>25306</v>
      </c>
      <c r="F11561" s="30" t="s">
        <v>40811</v>
      </c>
    </row>
    <row r="11562" spans="1:6" ht="28.8" hidden="1" x14ac:dyDescent="0.3">
      <c r="A11562" s="29">
        <v>20</v>
      </c>
      <c r="B11562" s="30" t="s">
        <v>37505</v>
      </c>
      <c r="C11562" s="29" t="s">
        <v>25308</v>
      </c>
      <c r="D11562" s="30" t="s">
        <v>40812</v>
      </c>
      <c r="E11562" s="29" t="s">
        <v>17406</v>
      </c>
      <c r="F11562" s="30" t="s">
        <v>40813</v>
      </c>
    </row>
    <row r="11563" spans="1:6" ht="28.8" hidden="1" x14ac:dyDescent="0.3">
      <c r="A11563" s="29">
        <v>20</v>
      </c>
      <c r="B11563" s="30" t="s">
        <v>37505</v>
      </c>
      <c r="C11563" s="29" t="s">
        <v>25308</v>
      </c>
      <c r="D11563" s="30" t="s">
        <v>40812</v>
      </c>
      <c r="E11563" s="29" t="s">
        <v>17408</v>
      </c>
      <c r="F11563" s="30" t="s">
        <v>40814</v>
      </c>
    </row>
    <row r="11564" spans="1:6" ht="28.8" hidden="1" x14ac:dyDescent="0.3">
      <c r="A11564" s="29">
        <v>20</v>
      </c>
      <c r="B11564" s="30" t="s">
        <v>37505</v>
      </c>
      <c r="C11564" s="29" t="s">
        <v>25308</v>
      </c>
      <c r="D11564" s="30" t="s">
        <v>40812</v>
      </c>
      <c r="E11564" s="29" t="s">
        <v>17410</v>
      </c>
      <c r="F11564" s="30" t="s">
        <v>40815</v>
      </c>
    </row>
    <row r="11565" spans="1:6" ht="28.8" hidden="1" x14ac:dyDescent="0.3">
      <c r="A11565" s="29">
        <v>20</v>
      </c>
      <c r="B11565" s="30" t="s">
        <v>37505</v>
      </c>
      <c r="C11565" s="29" t="s">
        <v>25308</v>
      </c>
      <c r="D11565" s="30" t="s">
        <v>40812</v>
      </c>
      <c r="E11565" s="29" t="s">
        <v>17412</v>
      </c>
      <c r="F11565" s="30" t="s">
        <v>40816</v>
      </c>
    </row>
    <row r="11566" spans="1:6" ht="28.8" hidden="1" x14ac:dyDescent="0.3">
      <c r="A11566" s="29">
        <v>20</v>
      </c>
      <c r="B11566" s="30" t="s">
        <v>37505</v>
      </c>
      <c r="C11566" s="29" t="s">
        <v>25308</v>
      </c>
      <c r="D11566" s="30" t="s">
        <v>40812</v>
      </c>
      <c r="E11566" s="29" t="s">
        <v>17414</v>
      </c>
      <c r="F11566" s="30" t="s">
        <v>40817</v>
      </c>
    </row>
    <row r="11567" spans="1:6" ht="28.8" hidden="1" x14ac:dyDescent="0.3">
      <c r="A11567" s="29">
        <v>20</v>
      </c>
      <c r="B11567" s="30" t="s">
        <v>37505</v>
      </c>
      <c r="C11567" s="29" t="s">
        <v>25308</v>
      </c>
      <c r="D11567" s="30" t="s">
        <v>40812</v>
      </c>
      <c r="E11567" s="29" t="s">
        <v>17416</v>
      </c>
      <c r="F11567" s="30" t="s">
        <v>40818</v>
      </c>
    </row>
    <row r="11568" spans="1:6" ht="28.8" hidden="1" x14ac:dyDescent="0.3">
      <c r="A11568" s="29">
        <v>20</v>
      </c>
      <c r="B11568" s="30" t="s">
        <v>37505</v>
      </c>
      <c r="C11568" s="29" t="s">
        <v>25308</v>
      </c>
      <c r="D11568" s="30" t="s">
        <v>40812</v>
      </c>
      <c r="E11568" s="29" t="s">
        <v>17418</v>
      </c>
      <c r="F11568" s="30" t="s">
        <v>40819</v>
      </c>
    </row>
    <row r="11569" spans="1:6" ht="28.8" hidden="1" x14ac:dyDescent="0.3">
      <c r="A11569" s="29">
        <v>20</v>
      </c>
      <c r="B11569" s="30" t="s">
        <v>37505</v>
      </c>
      <c r="C11569" s="29" t="s">
        <v>25308</v>
      </c>
      <c r="D11569" s="30" t="s">
        <v>40812</v>
      </c>
      <c r="E11569" s="29" t="s">
        <v>17420</v>
      </c>
      <c r="F11569" s="30" t="s">
        <v>40820</v>
      </c>
    </row>
    <row r="11570" spans="1:6" ht="28.8" hidden="1" x14ac:dyDescent="0.3">
      <c r="A11570" s="29">
        <v>20</v>
      </c>
      <c r="B11570" s="30" t="s">
        <v>37505</v>
      </c>
      <c r="C11570" s="29" t="s">
        <v>25308</v>
      </c>
      <c r="D11570" s="30" t="s">
        <v>40812</v>
      </c>
      <c r="E11570" s="29" t="s">
        <v>17422</v>
      </c>
      <c r="F11570" s="30" t="s">
        <v>40821</v>
      </c>
    </row>
    <row r="11571" spans="1:6" ht="28.8" hidden="1" x14ac:dyDescent="0.3">
      <c r="A11571" s="29">
        <v>20</v>
      </c>
      <c r="B11571" s="30" t="s">
        <v>37505</v>
      </c>
      <c r="C11571" s="29" t="s">
        <v>25308</v>
      </c>
      <c r="D11571" s="30" t="s">
        <v>40812</v>
      </c>
      <c r="E11571" s="29" t="s">
        <v>17424</v>
      </c>
      <c r="F11571" s="30" t="s">
        <v>40822</v>
      </c>
    </row>
    <row r="11572" spans="1:6" ht="28.8" hidden="1" x14ac:dyDescent="0.3">
      <c r="A11572" s="29">
        <v>20</v>
      </c>
      <c r="B11572" s="30" t="s">
        <v>37505</v>
      </c>
      <c r="C11572" s="29" t="s">
        <v>25310</v>
      </c>
      <c r="D11572" s="30" t="s">
        <v>40823</v>
      </c>
      <c r="E11572" s="29" t="s">
        <v>17426</v>
      </c>
      <c r="F11572" s="30" t="s">
        <v>40824</v>
      </c>
    </row>
    <row r="11573" spans="1:6" ht="28.8" hidden="1" x14ac:dyDescent="0.3">
      <c r="A11573" s="29">
        <v>20</v>
      </c>
      <c r="B11573" s="30" t="s">
        <v>37505</v>
      </c>
      <c r="C11573" s="29" t="s">
        <v>25310</v>
      </c>
      <c r="D11573" s="30" t="s">
        <v>40823</v>
      </c>
      <c r="E11573" s="29" t="s">
        <v>17428</v>
      </c>
      <c r="F11573" s="30" t="s">
        <v>40825</v>
      </c>
    </row>
    <row r="11574" spans="1:6" ht="28.8" hidden="1" x14ac:dyDescent="0.3">
      <c r="A11574" s="29">
        <v>20</v>
      </c>
      <c r="B11574" s="30" t="s">
        <v>37505</v>
      </c>
      <c r="C11574" s="29" t="s">
        <v>25310</v>
      </c>
      <c r="D11574" s="30" t="s">
        <v>40823</v>
      </c>
      <c r="E11574" s="29" t="s">
        <v>17430</v>
      </c>
      <c r="F11574" s="30" t="s">
        <v>40826</v>
      </c>
    </row>
    <row r="11575" spans="1:6" ht="28.8" hidden="1" x14ac:dyDescent="0.3">
      <c r="A11575" s="29">
        <v>20</v>
      </c>
      <c r="B11575" s="30" t="s">
        <v>37505</v>
      </c>
      <c r="C11575" s="29" t="s">
        <v>25310</v>
      </c>
      <c r="D11575" s="30" t="s">
        <v>40823</v>
      </c>
      <c r="E11575" s="29" t="s">
        <v>17432</v>
      </c>
      <c r="F11575" s="30" t="s">
        <v>40827</v>
      </c>
    </row>
    <row r="11576" spans="1:6" ht="28.8" hidden="1" x14ac:dyDescent="0.3">
      <c r="A11576" s="29">
        <v>20</v>
      </c>
      <c r="B11576" s="30" t="s">
        <v>37505</v>
      </c>
      <c r="C11576" s="29" t="s">
        <v>25310</v>
      </c>
      <c r="D11576" s="30" t="s">
        <v>40823</v>
      </c>
      <c r="E11576" s="29" t="s">
        <v>17434</v>
      </c>
      <c r="F11576" s="30" t="s">
        <v>40828</v>
      </c>
    </row>
    <row r="11577" spans="1:6" ht="28.8" hidden="1" x14ac:dyDescent="0.3">
      <c r="A11577" s="29">
        <v>20</v>
      </c>
      <c r="B11577" s="30" t="s">
        <v>37505</v>
      </c>
      <c r="C11577" s="29" t="s">
        <v>25310</v>
      </c>
      <c r="D11577" s="30" t="s">
        <v>40823</v>
      </c>
      <c r="E11577" s="29" t="s">
        <v>17436</v>
      </c>
      <c r="F11577" s="30" t="s">
        <v>40829</v>
      </c>
    </row>
    <row r="11578" spans="1:6" ht="28.8" hidden="1" x14ac:dyDescent="0.3">
      <c r="A11578" s="29">
        <v>20</v>
      </c>
      <c r="B11578" s="30" t="s">
        <v>37505</v>
      </c>
      <c r="C11578" s="29" t="s">
        <v>25310</v>
      </c>
      <c r="D11578" s="30" t="s">
        <v>40823</v>
      </c>
      <c r="E11578" s="29" t="s">
        <v>17438</v>
      </c>
      <c r="F11578" s="30" t="s">
        <v>40830</v>
      </c>
    </row>
    <row r="11579" spans="1:6" ht="28.8" hidden="1" x14ac:dyDescent="0.3">
      <c r="A11579" s="29">
        <v>20</v>
      </c>
      <c r="B11579" s="30" t="s">
        <v>37505</v>
      </c>
      <c r="C11579" s="29" t="s">
        <v>25310</v>
      </c>
      <c r="D11579" s="30" t="s">
        <v>40823</v>
      </c>
      <c r="E11579" s="29" t="s">
        <v>17440</v>
      </c>
      <c r="F11579" s="30" t="s">
        <v>40831</v>
      </c>
    </row>
    <row r="11580" spans="1:6" ht="43.2" hidden="1" x14ac:dyDescent="0.3">
      <c r="A11580" s="29">
        <v>20</v>
      </c>
      <c r="B11580" s="30" t="s">
        <v>37505</v>
      </c>
      <c r="C11580" s="29" t="s">
        <v>25315</v>
      </c>
      <c r="D11580" s="30" t="s">
        <v>40832</v>
      </c>
      <c r="E11580" s="29" t="s">
        <v>17442</v>
      </c>
      <c r="F11580" s="30" t="s">
        <v>40833</v>
      </c>
    </row>
    <row r="11581" spans="1:6" ht="43.2" hidden="1" x14ac:dyDescent="0.3">
      <c r="A11581" s="29">
        <v>20</v>
      </c>
      <c r="B11581" s="30" t="s">
        <v>37505</v>
      </c>
      <c r="C11581" s="29" t="s">
        <v>25315</v>
      </c>
      <c r="D11581" s="30" t="s">
        <v>40832</v>
      </c>
      <c r="E11581" s="29" t="s">
        <v>17444</v>
      </c>
      <c r="F11581" s="30" t="s">
        <v>40834</v>
      </c>
    </row>
    <row r="11582" spans="1:6" ht="43.2" hidden="1" x14ac:dyDescent="0.3">
      <c r="A11582" s="29">
        <v>20</v>
      </c>
      <c r="B11582" s="30" t="s">
        <v>37505</v>
      </c>
      <c r="C11582" s="29" t="s">
        <v>25315</v>
      </c>
      <c r="D11582" s="30" t="s">
        <v>40832</v>
      </c>
      <c r="E11582" s="29" t="s">
        <v>17446</v>
      </c>
      <c r="F11582" s="30" t="s">
        <v>40835</v>
      </c>
    </row>
    <row r="11583" spans="1:6" ht="43.2" hidden="1" x14ac:dyDescent="0.3">
      <c r="A11583" s="29">
        <v>20</v>
      </c>
      <c r="B11583" s="30" t="s">
        <v>37505</v>
      </c>
      <c r="C11583" s="29" t="s">
        <v>25315</v>
      </c>
      <c r="D11583" s="30" t="s">
        <v>40832</v>
      </c>
      <c r="E11583" s="29" t="s">
        <v>17448</v>
      </c>
      <c r="F11583" s="30" t="s">
        <v>40836</v>
      </c>
    </row>
    <row r="11584" spans="1:6" ht="43.2" hidden="1" x14ac:dyDescent="0.3">
      <c r="A11584" s="29">
        <v>20</v>
      </c>
      <c r="B11584" s="30" t="s">
        <v>37505</v>
      </c>
      <c r="C11584" s="29" t="s">
        <v>25315</v>
      </c>
      <c r="D11584" s="30" t="s">
        <v>40832</v>
      </c>
      <c r="E11584" s="29" t="s">
        <v>17450</v>
      </c>
      <c r="F11584" s="30" t="s">
        <v>40837</v>
      </c>
    </row>
    <row r="11585" spans="1:6" ht="43.2" hidden="1" x14ac:dyDescent="0.3">
      <c r="A11585" s="29">
        <v>20</v>
      </c>
      <c r="B11585" s="30" t="s">
        <v>37505</v>
      </c>
      <c r="C11585" s="29" t="s">
        <v>25315</v>
      </c>
      <c r="D11585" s="30" t="s">
        <v>40832</v>
      </c>
      <c r="E11585" s="29" t="s">
        <v>17452</v>
      </c>
      <c r="F11585" s="30" t="s">
        <v>40838</v>
      </c>
    </row>
    <row r="11586" spans="1:6" ht="43.2" hidden="1" x14ac:dyDescent="0.3">
      <c r="A11586" s="29">
        <v>20</v>
      </c>
      <c r="B11586" s="30" t="s">
        <v>37505</v>
      </c>
      <c r="C11586" s="29" t="s">
        <v>25315</v>
      </c>
      <c r="D11586" s="30" t="s">
        <v>40832</v>
      </c>
      <c r="E11586" s="29" t="s">
        <v>17454</v>
      </c>
      <c r="F11586" s="30" t="s">
        <v>40839</v>
      </c>
    </row>
    <row r="11587" spans="1:6" ht="43.2" hidden="1" x14ac:dyDescent="0.3">
      <c r="A11587" s="29">
        <v>20</v>
      </c>
      <c r="B11587" s="30" t="s">
        <v>37505</v>
      </c>
      <c r="C11587" s="29" t="s">
        <v>25315</v>
      </c>
      <c r="D11587" s="30" t="s">
        <v>40832</v>
      </c>
      <c r="E11587" s="29" t="s">
        <v>17456</v>
      </c>
      <c r="F11587" s="30" t="s">
        <v>40840</v>
      </c>
    </row>
    <row r="11588" spans="1:6" ht="43.2" hidden="1" x14ac:dyDescent="0.3">
      <c r="A11588" s="29">
        <v>20</v>
      </c>
      <c r="B11588" s="30" t="s">
        <v>37505</v>
      </c>
      <c r="C11588" s="29" t="s">
        <v>25315</v>
      </c>
      <c r="D11588" s="30" t="s">
        <v>40832</v>
      </c>
      <c r="E11588" s="29" t="s">
        <v>17458</v>
      </c>
      <c r="F11588" s="30" t="s">
        <v>40841</v>
      </c>
    </row>
    <row r="11589" spans="1:6" ht="43.2" hidden="1" x14ac:dyDescent="0.3">
      <c r="A11589" s="29">
        <v>20</v>
      </c>
      <c r="B11589" s="30" t="s">
        <v>37505</v>
      </c>
      <c r="C11589" s="29" t="s">
        <v>25315</v>
      </c>
      <c r="D11589" s="30" t="s">
        <v>40832</v>
      </c>
      <c r="E11589" s="29" t="s">
        <v>17460</v>
      </c>
      <c r="F11589" s="30" t="s">
        <v>40842</v>
      </c>
    </row>
    <row r="11590" spans="1:6" ht="28.8" hidden="1" x14ac:dyDescent="0.3">
      <c r="A11590" s="29">
        <v>20</v>
      </c>
      <c r="B11590" s="30" t="s">
        <v>37505</v>
      </c>
      <c r="C11590" s="29" t="s">
        <v>25321</v>
      </c>
      <c r="D11590" s="30" t="s">
        <v>40843</v>
      </c>
      <c r="E11590" s="29" t="s">
        <v>17462</v>
      </c>
      <c r="F11590" s="30" t="s">
        <v>40844</v>
      </c>
    </row>
    <row r="11591" spans="1:6" ht="28.8" hidden="1" x14ac:dyDescent="0.3">
      <c r="A11591" s="29">
        <v>20</v>
      </c>
      <c r="B11591" s="30" t="s">
        <v>37505</v>
      </c>
      <c r="C11591" s="29" t="s">
        <v>25321</v>
      </c>
      <c r="D11591" s="30" t="s">
        <v>40843</v>
      </c>
      <c r="E11591" s="29" t="s">
        <v>17464</v>
      </c>
      <c r="F11591" s="30" t="s">
        <v>40845</v>
      </c>
    </row>
    <row r="11592" spans="1:6" ht="28.8" hidden="1" x14ac:dyDescent="0.3">
      <c r="A11592" s="29">
        <v>20</v>
      </c>
      <c r="B11592" s="30" t="s">
        <v>37505</v>
      </c>
      <c r="C11592" s="29" t="s">
        <v>25321</v>
      </c>
      <c r="D11592" s="30" t="s">
        <v>40843</v>
      </c>
      <c r="E11592" s="29" t="s">
        <v>17466</v>
      </c>
      <c r="F11592" s="30" t="s">
        <v>40846</v>
      </c>
    </row>
    <row r="11593" spans="1:6" ht="28.8" hidden="1" x14ac:dyDescent="0.3">
      <c r="A11593" s="29">
        <v>20</v>
      </c>
      <c r="B11593" s="30" t="s">
        <v>37505</v>
      </c>
      <c r="C11593" s="29" t="s">
        <v>25321</v>
      </c>
      <c r="D11593" s="30" t="s">
        <v>40843</v>
      </c>
      <c r="E11593" s="29" t="s">
        <v>17468</v>
      </c>
      <c r="F11593" s="30" t="s">
        <v>40847</v>
      </c>
    </row>
    <row r="11594" spans="1:6" ht="28.8" hidden="1" x14ac:dyDescent="0.3">
      <c r="A11594" s="29">
        <v>20</v>
      </c>
      <c r="B11594" s="30" t="s">
        <v>37505</v>
      </c>
      <c r="C11594" s="29" t="s">
        <v>25321</v>
      </c>
      <c r="D11594" s="30" t="s">
        <v>40843</v>
      </c>
      <c r="E11594" s="29" t="s">
        <v>17470</v>
      </c>
      <c r="F11594" s="30" t="s">
        <v>40848</v>
      </c>
    </row>
    <row r="11595" spans="1:6" ht="28.8" hidden="1" x14ac:dyDescent="0.3">
      <c r="A11595" s="29">
        <v>20</v>
      </c>
      <c r="B11595" s="30" t="s">
        <v>37505</v>
      </c>
      <c r="C11595" s="29" t="s">
        <v>25321</v>
      </c>
      <c r="D11595" s="30" t="s">
        <v>40843</v>
      </c>
      <c r="E11595" s="29" t="s">
        <v>17472</v>
      </c>
      <c r="F11595" s="30" t="s">
        <v>40849</v>
      </c>
    </row>
    <row r="11596" spans="1:6" ht="28.8" hidden="1" x14ac:dyDescent="0.3">
      <c r="A11596" s="29">
        <v>20</v>
      </c>
      <c r="B11596" s="30" t="s">
        <v>37505</v>
      </c>
      <c r="C11596" s="29" t="s">
        <v>25321</v>
      </c>
      <c r="D11596" s="30" t="s">
        <v>40843</v>
      </c>
      <c r="E11596" s="29" t="s">
        <v>17474</v>
      </c>
      <c r="F11596" s="30" t="s">
        <v>40850</v>
      </c>
    </row>
    <row r="11597" spans="1:6" ht="28.8" hidden="1" x14ac:dyDescent="0.3">
      <c r="A11597" s="29">
        <v>20</v>
      </c>
      <c r="B11597" s="30" t="s">
        <v>37505</v>
      </c>
      <c r="C11597" s="29" t="s">
        <v>25321</v>
      </c>
      <c r="D11597" s="30" t="s">
        <v>40843</v>
      </c>
      <c r="E11597" s="29" t="s">
        <v>17476</v>
      </c>
      <c r="F11597" s="30" t="s">
        <v>40851</v>
      </c>
    </row>
    <row r="11598" spans="1:6" ht="28.8" hidden="1" x14ac:dyDescent="0.3">
      <c r="A11598" s="29">
        <v>20</v>
      </c>
      <c r="B11598" s="30" t="s">
        <v>37505</v>
      </c>
      <c r="C11598" s="29" t="s">
        <v>25321</v>
      </c>
      <c r="D11598" s="30" t="s">
        <v>40843</v>
      </c>
      <c r="E11598" s="29" t="s">
        <v>17478</v>
      </c>
      <c r="F11598" s="30" t="s">
        <v>40852</v>
      </c>
    </row>
    <row r="11599" spans="1:6" ht="28.8" hidden="1" x14ac:dyDescent="0.3">
      <c r="A11599" s="29">
        <v>20</v>
      </c>
      <c r="B11599" s="30" t="s">
        <v>37505</v>
      </c>
      <c r="C11599" s="29" t="s">
        <v>25324</v>
      </c>
      <c r="D11599" s="30" t="s">
        <v>40853</v>
      </c>
      <c r="E11599" s="29" t="s">
        <v>17480</v>
      </c>
      <c r="F11599" s="30" t="s">
        <v>40854</v>
      </c>
    </row>
    <row r="11600" spans="1:6" ht="28.8" hidden="1" x14ac:dyDescent="0.3">
      <c r="A11600" s="29">
        <v>20</v>
      </c>
      <c r="B11600" s="30" t="s">
        <v>37505</v>
      </c>
      <c r="C11600" s="29" t="s">
        <v>25324</v>
      </c>
      <c r="D11600" s="30" t="s">
        <v>40853</v>
      </c>
      <c r="E11600" s="29" t="s">
        <v>17482</v>
      </c>
      <c r="F11600" s="30" t="s">
        <v>40855</v>
      </c>
    </row>
    <row r="11601" spans="1:6" ht="28.8" hidden="1" x14ac:dyDescent="0.3">
      <c r="A11601" s="29">
        <v>20</v>
      </c>
      <c r="B11601" s="30" t="s">
        <v>37505</v>
      </c>
      <c r="C11601" s="29" t="s">
        <v>25324</v>
      </c>
      <c r="D11601" s="30" t="s">
        <v>40853</v>
      </c>
      <c r="E11601" s="29" t="s">
        <v>17484</v>
      </c>
      <c r="F11601" s="30" t="s">
        <v>40856</v>
      </c>
    </row>
    <row r="11602" spans="1:6" ht="28.8" hidden="1" x14ac:dyDescent="0.3">
      <c r="A11602" s="29">
        <v>20</v>
      </c>
      <c r="B11602" s="30" t="s">
        <v>37505</v>
      </c>
      <c r="C11602" s="29" t="s">
        <v>25324</v>
      </c>
      <c r="D11602" s="30" t="s">
        <v>40853</v>
      </c>
      <c r="E11602" s="29" t="s">
        <v>17486</v>
      </c>
      <c r="F11602" s="30" t="s">
        <v>40857</v>
      </c>
    </row>
    <row r="11603" spans="1:6" ht="28.8" hidden="1" x14ac:dyDescent="0.3">
      <c r="A11603" s="29">
        <v>20</v>
      </c>
      <c r="B11603" s="30" t="s">
        <v>37505</v>
      </c>
      <c r="C11603" s="29" t="s">
        <v>25324</v>
      </c>
      <c r="D11603" s="30" t="s">
        <v>40853</v>
      </c>
      <c r="E11603" s="29" t="s">
        <v>17488</v>
      </c>
      <c r="F11603" s="30" t="s">
        <v>40858</v>
      </c>
    </row>
    <row r="11604" spans="1:6" ht="28.8" hidden="1" x14ac:dyDescent="0.3">
      <c r="A11604" s="29">
        <v>20</v>
      </c>
      <c r="B11604" s="30" t="s">
        <v>37505</v>
      </c>
      <c r="C11604" s="29" t="s">
        <v>25324</v>
      </c>
      <c r="D11604" s="30" t="s">
        <v>40853</v>
      </c>
      <c r="E11604" s="29" t="s">
        <v>17490</v>
      </c>
      <c r="F11604" s="30" t="s">
        <v>40859</v>
      </c>
    </row>
    <row r="11605" spans="1:6" ht="28.8" hidden="1" x14ac:dyDescent="0.3">
      <c r="A11605" s="29">
        <v>20</v>
      </c>
      <c r="B11605" s="30" t="s">
        <v>37505</v>
      </c>
      <c r="C11605" s="29" t="s">
        <v>25324</v>
      </c>
      <c r="D11605" s="30" t="s">
        <v>40853</v>
      </c>
      <c r="E11605" s="29" t="s">
        <v>17492</v>
      </c>
      <c r="F11605" s="30" t="s">
        <v>40860</v>
      </c>
    </row>
    <row r="11606" spans="1:6" ht="28.8" hidden="1" x14ac:dyDescent="0.3">
      <c r="A11606" s="29">
        <v>20</v>
      </c>
      <c r="B11606" s="30" t="s">
        <v>37505</v>
      </c>
      <c r="C11606" s="29" t="s">
        <v>25324</v>
      </c>
      <c r="D11606" s="30" t="s">
        <v>40853</v>
      </c>
      <c r="E11606" s="29" t="s">
        <v>17494</v>
      </c>
      <c r="F11606" s="30" t="s">
        <v>40861</v>
      </c>
    </row>
    <row r="11607" spans="1:6" ht="28.8" hidden="1" x14ac:dyDescent="0.3">
      <c r="A11607" s="29">
        <v>20</v>
      </c>
      <c r="B11607" s="30" t="s">
        <v>37505</v>
      </c>
      <c r="C11607" s="29" t="s">
        <v>25324</v>
      </c>
      <c r="D11607" s="30" t="s">
        <v>40853</v>
      </c>
      <c r="E11607" s="29" t="s">
        <v>17496</v>
      </c>
      <c r="F11607" s="30" t="s">
        <v>40862</v>
      </c>
    </row>
    <row r="11608" spans="1:6" ht="28.8" hidden="1" x14ac:dyDescent="0.3">
      <c r="A11608" s="29">
        <v>20</v>
      </c>
      <c r="B11608" s="30" t="s">
        <v>37505</v>
      </c>
      <c r="C11608" s="29" t="s">
        <v>25331</v>
      </c>
      <c r="D11608" s="30" t="s">
        <v>40863</v>
      </c>
      <c r="E11608" s="29" t="s">
        <v>17498</v>
      </c>
      <c r="F11608" s="30" t="s">
        <v>40864</v>
      </c>
    </row>
    <row r="11609" spans="1:6" ht="28.8" hidden="1" x14ac:dyDescent="0.3">
      <c r="A11609" s="29">
        <v>20</v>
      </c>
      <c r="B11609" s="30" t="s">
        <v>37505</v>
      </c>
      <c r="C11609" s="29" t="s">
        <v>25331</v>
      </c>
      <c r="D11609" s="30" t="s">
        <v>40863</v>
      </c>
      <c r="E11609" s="29" t="s">
        <v>17500</v>
      </c>
      <c r="F11609" s="30" t="s">
        <v>40865</v>
      </c>
    </row>
    <row r="11610" spans="1:6" ht="28.8" hidden="1" x14ac:dyDescent="0.3">
      <c r="A11610" s="29">
        <v>20</v>
      </c>
      <c r="B11610" s="30" t="s">
        <v>37505</v>
      </c>
      <c r="C11610" s="29" t="s">
        <v>25331</v>
      </c>
      <c r="D11610" s="30" t="s">
        <v>40863</v>
      </c>
      <c r="E11610" s="29" t="s">
        <v>17502</v>
      </c>
      <c r="F11610" s="30" t="s">
        <v>40866</v>
      </c>
    </row>
    <row r="11611" spans="1:6" ht="28.8" hidden="1" x14ac:dyDescent="0.3">
      <c r="A11611" s="29">
        <v>20</v>
      </c>
      <c r="B11611" s="30" t="s">
        <v>37505</v>
      </c>
      <c r="C11611" s="29" t="s">
        <v>25331</v>
      </c>
      <c r="D11611" s="30" t="s">
        <v>40863</v>
      </c>
      <c r="E11611" s="29" t="s">
        <v>17504</v>
      </c>
      <c r="F11611" s="30" t="s">
        <v>40867</v>
      </c>
    </row>
    <row r="11612" spans="1:6" ht="28.8" hidden="1" x14ac:dyDescent="0.3">
      <c r="A11612" s="29">
        <v>20</v>
      </c>
      <c r="B11612" s="30" t="s">
        <v>37505</v>
      </c>
      <c r="C11612" s="29" t="s">
        <v>25331</v>
      </c>
      <c r="D11612" s="30" t="s">
        <v>40863</v>
      </c>
      <c r="E11612" s="29" t="s">
        <v>17506</v>
      </c>
      <c r="F11612" s="30" t="s">
        <v>40868</v>
      </c>
    </row>
    <row r="11613" spans="1:6" ht="28.8" hidden="1" x14ac:dyDescent="0.3">
      <c r="A11613" s="29">
        <v>20</v>
      </c>
      <c r="B11613" s="30" t="s">
        <v>37505</v>
      </c>
      <c r="C11613" s="29" t="s">
        <v>25331</v>
      </c>
      <c r="D11613" s="30" t="s">
        <v>40863</v>
      </c>
      <c r="E11613" s="29" t="s">
        <v>17508</v>
      </c>
      <c r="F11613" s="30" t="s">
        <v>40869</v>
      </c>
    </row>
    <row r="11614" spans="1:6" ht="28.8" hidden="1" x14ac:dyDescent="0.3">
      <c r="A11614" s="29">
        <v>20</v>
      </c>
      <c r="B11614" s="30" t="s">
        <v>37505</v>
      </c>
      <c r="C11614" s="29" t="s">
        <v>25331</v>
      </c>
      <c r="D11614" s="30" t="s">
        <v>40863</v>
      </c>
      <c r="E11614" s="29" t="s">
        <v>17510</v>
      </c>
      <c r="F11614" s="30" t="s">
        <v>40870</v>
      </c>
    </row>
    <row r="11615" spans="1:6" ht="28.8" hidden="1" x14ac:dyDescent="0.3">
      <c r="A11615" s="29">
        <v>20</v>
      </c>
      <c r="B11615" s="30" t="s">
        <v>37505</v>
      </c>
      <c r="C11615" s="29" t="s">
        <v>25331</v>
      </c>
      <c r="D11615" s="30" t="s">
        <v>40863</v>
      </c>
      <c r="E11615" s="29" t="s">
        <v>17512</v>
      </c>
      <c r="F11615" s="30" t="s">
        <v>40871</v>
      </c>
    </row>
    <row r="11616" spans="1:6" ht="28.8" hidden="1" x14ac:dyDescent="0.3">
      <c r="A11616" s="29">
        <v>20</v>
      </c>
      <c r="B11616" s="30" t="s">
        <v>37505</v>
      </c>
      <c r="C11616" s="29" t="s">
        <v>25335</v>
      </c>
      <c r="D11616" s="30" t="s">
        <v>40872</v>
      </c>
      <c r="E11616" s="29" t="s">
        <v>17514</v>
      </c>
      <c r="F11616" s="30" t="s">
        <v>40873</v>
      </c>
    </row>
    <row r="11617" spans="1:6" ht="28.8" hidden="1" x14ac:dyDescent="0.3">
      <c r="A11617" s="29">
        <v>20</v>
      </c>
      <c r="B11617" s="30" t="s">
        <v>37505</v>
      </c>
      <c r="C11617" s="29" t="s">
        <v>25335</v>
      </c>
      <c r="D11617" s="30" t="s">
        <v>40872</v>
      </c>
      <c r="E11617" s="29" t="s">
        <v>17516</v>
      </c>
      <c r="F11617" s="30" t="s">
        <v>40874</v>
      </c>
    </row>
    <row r="11618" spans="1:6" ht="28.8" hidden="1" x14ac:dyDescent="0.3">
      <c r="A11618" s="29">
        <v>20</v>
      </c>
      <c r="B11618" s="30" t="s">
        <v>37505</v>
      </c>
      <c r="C11618" s="29" t="s">
        <v>25335</v>
      </c>
      <c r="D11618" s="30" t="s">
        <v>40872</v>
      </c>
      <c r="E11618" s="29" t="s">
        <v>17518</v>
      </c>
      <c r="F11618" s="30" t="s">
        <v>40875</v>
      </c>
    </row>
    <row r="11619" spans="1:6" ht="28.8" hidden="1" x14ac:dyDescent="0.3">
      <c r="A11619" s="29">
        <v>20</v>
      </c>
      <c r="B11619" s="30" t="s">
        <v>37505</v>
      </c>
      <c r="C11619" s="29" t="s">
        <v>25335</v>
      </c>
      <c r="D11619" s="30" t="s">
        <v>40872</v>
      </c>
      <c r="E11619" s="29" t="s">
        <v>17520</v>
      </c>
      <c r="F11619" s="30" t="s">
        <v>40876</v>
      </c>
    </row>
    <row r="11620" spans="1:6" ht="28.8" hidden="1" x14ac:dyDescent="0.3">
      <c r="A11620" s="29">
        <v>20</v>
      </c>
      <c r="B11620" s="30" t="s">
        <v>37505</v>
      </c>
      <c r="C11620" s="29" t="s">
        <v>25335</v>
      </c>
      <c r="D11620" s="30" t="s">
        <v>40872</v>
      </c>
      <c r="E11620" s="29" t="s">
        <v>17522</v>
      </c>
      <c r="F11620" s="30" t="s">
        <v>40877</v>
      </c>
    </row>
    <row r="11621" spans="1:6" ht="28.8" hidden="1" x14ac:dyDescent="0.3">
      <c r="A11621" s="29">
        <v>20</v>
      </c>
      <c r="B11621" s="30" t="s">
        <v>37505</v>
      </c>
      <c r="C11621" s="29" t="s">
        <v>25335</v>
      </c>
      <c r="D11621" s="30" t="s">
        <v>40872</v>
      </c>
      <c r="E11621" s="29" t="s">
        <v>17524</v>
      </c>
      <c r="F11621" s="30" t="s">
        <v>40878</v>
      </c>
    </row>
    <row r="11622" spans="1:6" ht="28.8" hidden="1" x14ac:dyDescent="0.3">
      <c r="A11622" s="29">
        <v>20</v>
      </c>
      <c r="B11622" s="30" t="s">
        <v>37505</v>
      </c>
      <c r="C11622" s="29" t="s">
        <v>25335</v>
      </c>
      <c r="D11622" s="30" t="s">
        <v>40872</v>
      </c>
      <c r="E11622" s="29" t="s">
        <v>17526</v>
      </c>
      <c r="F11622" s="30" t="s">
        <v>40879</v>
      </c>
    </row>
    <row r="11623" spans="1:6" ht="28.8" hidden="1" x14ac:dyDescent="0.3">
      <c r="A11623" s="29">
        <v>20</v>
      </c>
      <c r="B11623" s="30" t="s">
        <v>37505</v>
      </c>
      <c r="C11623" s="29" t="s">
        <v>25335</v>
      </c>
      <c r="D11623" s="30" t="s">
        <v>40872</v>
      </c>
      <c r="E11623" s="29" t="s">
        <v>17528</v>
      </c>
      <c r="F11623" s="30" t="s">
        <v>40880</v>
      </c>
    </row>
    <row r="11624" spans="1:6" ht="28.8" hidden="1" x14ac:dyDescent="0.3">
      <c r="A11624" s="29">
        <v>20</v>
      </c>
      <c r="B11624" s="30" t="s">
        <v>37505</v>
      </c>
      <c r="C11624" s="29" t="s">
        <v>25335</v>
      </c>
      <c r="D11624" s="30" t="s">
        <v>40872</v>
      </c>
      <c r="E11624" s="29" t="s">
        <v>17530</v>
      </c>
      <c r="F11624" s="30" t="s">
        <v>40881</v>
      </c>
    </row>
    <row r="11625" spans="1:6" ht="28.8" hidden="1" x14ac:dyDescent="0.3">
      <c r="A11625" s="29">
        <v>20</v>
      </c>
      <c r="B11625" s="30" t="s">
        <v>37505</v>
      </c>
      <c r="C11625" s="29" t="s">
        <v>25337</v>
      </c>
      <c r="D11625" s="30" t="s">
        <v>40882</v>
      </c>
      <c r="E11625" s="29" t="s">
        <v>17532</v>
      </c>
      <c r="F11625" s="30" t="s">
        <v>40883</v>
      </c>
    </row>
    <row r="11626" spans="1:6" ht="28.8" hidden="1" x14ac:dyDescent="0.3">
      <c r="A11626" s="29">
        <v>20</v>
      </c>
      <c r="B11626" s="30" t="s">
        <v>37505</v>
      </c>
      <c r="C11626" s="29" t="s">
        <v>25337</v>
      </c>
      <c r="D11626" s="30" t="s">
        <v>40882</v>
      </c>
      <c r="E11626" s="29" t="s">
        <v>17534</v>
      </c>
      <c r="F11626" s="30" t="s">
        <v>40884</v>
      </c>
    </row>
    <row r="11627" spans="1:6" ht="28.8" hidden="1" x14ac:dyDescent="0.3">
      <c r="A11627" s="29">
        <v>20</v>
      </c>
      <c r="B11627" s="30" t="s">
        <v>37505</v>
      </c>
      <c r="C11627" s="29" t="s">
        <v>25337</v>
      </c>
      <c r="D11627" s="30" t="s">
        <v>40882</v>
      </c>
      <c r="E11627" s="29" t="s">
        <v>17536</v>
      </c>
      <c r="F11627" s="30" t="s">
        <v>40885</v>
      </c>
    </row>
    <row r="11628" spans="1:6" ht="28.8" hidden="1" x14ac:dyDescent="0.3">
      <c r="A11628" s="29">
        <v>20</v>
      </c>
      <c r="B11628" s="30" t="s">
        <v>37505</v>
      </c>
      <c r="C11628" s="29" t="s">
        <v>25337</v>
      </c>
      <c r="D11628" s="30" t="s">
        <v>40882</v>
      </c>
      <c r="E11628" s="29" t="s">
        <v>17538</v>
      </c>
      <c r="F11628" s="30" t="s">
        <v>40886</v>
      </c>
    </row>
    <row r="11629" spans="1:6" ht="28.8" hidden="1" x14ac:dyDescent="0.3">
      <c r="A11629" s="29">
        <v>20</v>
      </c>
      <c r="B11629" s="30" t="s">
        <v>37505</v>
      </c>
      <c r="C11629" s="29" t="s">
        <v>25337</v>
      </c>
      <c r="D11629" s="30" t="s">
        <v>40882</v>
      </c>
      <c r="E11629" s="29" t="s">
        <v>17540</v>
      </c>
      <c r="F11629" s="30" t="s">
        <v>40887</v>
      </c>
    </row>
    <row r="11630" spans="1:6" ht="28.8" hidden="1" x14ac:dyDescent="0.3">
      <c r="A11630" s="29">
        <v>20</v>
      </c>
      <c r="B11630" s="30" t="s">
        <v>37505</v>
      </c>
      <c r="C11630" s="29" t="s">
        <v>25337</v>
      </c>
      <c r="D11630" s="30" t="s">
        <v>40882</v>
      </c>
      <c r="E11630" s="29" t="s">
        <v>17542</v>
      </c>
      <c r="F11630" s="30" t="s">
        <v>40888</v>
      </c>
    </row>
    <row r="11631" spans="1:6" ht="28.8" hidden="1" x14ac:dyDescent="0.3">
      <c r="A11631" s="29">
        <v>20</v>
      </c>
      <c r="B11631" s="30" t="s">
        <v>37505</v>
      </c>
      <c r="C11631" s="29" t="s">
        <v>25337</v>
      </c>
      <c r="D11631" s="30" t="s">
        <v>40882</v>
      </c>
      <c r="E11631" s="29" t="s">
        <v>17544</v>
      </c>
      <c r="F11631" s="30" t="s">
        <v>40889</v>
      </c>
    </row>
    <row r="11632" spans="1:6" ht="28.8" hidden="1" x14ac:dyDescent="0.3">
      <c r="A11632" s="29">
        <v>20</v>
      </c>
      <c r="B11632" s="30" t="s">
        <v>37505</v>
      </c>
      <c r="C11632" s="29" t="s">
        <v>25337</v>
      </c>
      <c r="D11632" s="30" t="s">
        <v>40882</v>
      </c>
      <c r="E11632" s="29" t="s">
        <v>17546</v>
      </c>
      <c r="F11632" s="30" t="s">
        <v>40890</v>
      </c>
    </row>
    <row r="11633" spans="1:6" ht="28.8" hidden="1" x14ac:dyDescent="0.3">
      <c r="A11633" s="29">
        <v>20</v>
      </c>
      <c r="B11633" s="30" t="s">
        <v>37505</v>
      </c>
      <c r="C11633" s="29" t="s">
        <v>25341</v>
      </c>
      <c r="D11633" s="30" t="s">
        <v>40891</v>
      </c>
      <c r="E11633" s="29" t="s">
        <v>17548</v>
      </c>
      <c r="F11633" s="30" t="s">
        <v>40892</v>
      </c>
    </row>
    <row r="11634" spans="1:6" ht="28.8" hidden="1" x14ac:dyDescent="0.3">
      <c r="A11634" s="29">
        <v>20</v>
      </c>
      <c r="B11634" s="30" t="s">
        <v>37505</v>
      </c>
      <c r="C11634" s="29" t="s">
        <v>25341</v>
      </c>
      <c r="D11634" s="30" t="s">
        <v>40891</v>
      </c>
      <c r="E11634" s="29" t="s">
        <v>17550</v>
      </c>
      <c r="F11634" s="30" t="s">
        <v>40893</v>
      </c>
    </row>
    <row r="11635" spans="1:6" ht="28.8" hidden="1" x14ac:dyDescent="0.3">
      <c r="A11635" s="29">
        <v>20</v>
      </c>
      <c r="B11635" s="30" t="s">
        <v>37505</v>
      </c>
      <c r="C11635" s="29" t="s">
        <v>25341</v>
      </c>
      <c r="D11635" s="30" t="s">
        <v>40891</v>
      </c>
      <c r="E11635" s="29" t="s">
        <v>17552</v>
      </c>
      <c r="F11635" s="30" t="s">
        <v>40894</v>
      </c>
    </row>
    <row r="11636" spans="1:6" ht="28.8" hidden="1" x14ac:dyDescent="0.3">
      <c r="A11636" s="29">
        <v>20</v>
      </c>
      <c r="B11636" s="30" t="s">
        <v>37505</v>
      </c>
      <c r="C11636" s="29" t="s">
        <v>25341</v>
      </c>
      <c r="D11636" s="30" t="s">
        <v>40891</v>
      </c>
      <c r="E11636" s="29" t="s">
        <v>17554</v>
      </c>
      <c r="F11636" s="30" t="s">
        <v>40895</v>
      </c>
    </row>
    <row r="11637" spans="1:6" ht="28.8" hidden="1" x14ac:dyDescent="0.3">
      <c r="A11637" s="29">
        <v>20</v>
      </c>
      <c r="B11637" s="30" t="s">
        <v>37505</v>
      </c>
      <c r="C11637" s="29" t="s">
        <v>25341</v>
      </c>
      <c r="D11637" s="30" t="s">
        <v>40891</v>
      </c>
      <c r="E11637" s="29" t="s">
        <v>17556</v>
      </c>
      <c r="F11637" s="30" t="s">
        <v>40896</v>
      </c>
    </row>
    <row r="11638" spans="1:6" ht="28.8" hidden="1" x14ac:dyDescent="0.3">
      <c r="A11638" s="29">
        <v>20</v>
      </c>
      <c r="B11638" s="30" t="s">
        <v>37505</v>
      </c>
      <c r="C11638" s="29" t="s">
        <v>25341</v>
      </c>
      <c r="D11638" s="30" t="s">
        <v>40891</v>
      </c>
      <c r="E11638" s="29" t="s">
        <v>17558</v>
      </c>
      <c r="F11638" s="30" t="s">
        <v>40897</v>
      </c>
    </row>
    <row r="11639" spans="1:6" ht="28.8" hidden="1" x14ac:dyDescent="0.3">
      <c r="A11639" s="29">
        <v>20</v>
      </c>
      <c r="B11639" s="30" t="s">
        <v>37505</v>
      </c>
      <c r="C11639" s="29" t="s">
        <v>25344</v>
      </c>
      <c r="D11639" s="30" t="s">
        <v>40898</v>
      </c>
      <c r="E11639" s="29" t="s">
        <v>17560</v>
      </c>
      <c r="F11639" s="30" t="s">
        <v>40899</v>
      </c>
    </row>
    <row r="11640" spans="1:6" ht="28.8" hidden="1" x14ac:dyDescent="0.3">
      <c r="A11640" s="29">
        <v>20</v>
      </c>
      <c r="B11640" s="30" t="s">
        <v>37505</v>
      </c>
      <c r="C11640" s="29" t="s">
        <v>25344</v>
      </c>
      <c r="D11640" s="30" t="s">
        <v>40898</v>
      </c>
      <c r="E11640" s="29" t="s">
        <v>17562</v>
      </c>
      <c r="F11640" s="30" t="s">
        <v>40900</v>
      </c>
    </row>
    <row r="11641" spans="1:6" ht="28.8" hidden="1" x14ac:dyDescent="0.3">
      <c r="A11641" s="29">
        <v>20</v>
      </c>
      <c r="B11641" s="30" t="s">
        <v>37505</v>
      </c>
      <c r="C11641" s="29" t="s">
        <v>25344</v>
      </c>
      <c r="D11641" s="30" t="s">
        <v>40898</v>
      </c>
      <c r="E11641" s="29" t="s">
        <v>17564</v>
      </c>
      <c r="F11641" s="30" t="s">
        <v>40901</v>
      </c>
    </row>
    <row r="11642" spans="1:6" ht="28.8" hidden="1" x14ac:dyDescent="0.3">
      <c r="A11642" s="29">
        <v>20</v>
      </c>
      <c r="B11642" s="30" t="s">
        <v>37505</v>
      </c>
      <c r="C11642" s="29" t="s">
        <v>25344</v>
      </c>
      <c r="D11642" s="30" t="s">
        <v>40898</v>
      </c>
      <c r="E11642" s="29" t="s">
        <v>17566</v>
      </c>
      <c r="F11642" s="30" t="s">
        <v>40902</v>
      </c>
    </row>
    <row r="11643" spans="1:6" ht="28.8" hidden="1" x14ac:dyDescent="0.3">
      <c r="A11643" s="29">
        <v>20</v>
      </c>
      <c r="B11643" s="30" t="s">
        <v>37505</v>
      </c>
      <c r="C11643" s="29" t="s">
        <v>25344</v>
      </c>
      <c r="D11643" s="30" t="s">
        <v>40898</v>
      </c>
      <c r="E11643" s="29" t="s">
        <v>17568</v>
      </c>
      <c r="F11643" s="30" t="s">
        <v>40903</v>
      </c>
    </row>
    <row r="11644" spans="1:6" ht="28.8" hidden="1" x14ac:dyDescent="0.3">
      <c r="A11644" s="29">
        <v>20</v>
      </c>
      <c r="B11644" s="30" t="s">
        <v>37505</v>
      </c>
      <c r="C11644" s="29" t="s">
        <v>25344</v>
      </c>
      <c r="D11644" s="30" t="s">
        <v>40898</v>
      </c>
      <c r="E11644" s="29" t="s">
        <v>17570</v>
      </c>
      <c r="F11644" s="30" t="s">
        <v>40904</v>
      </c>
    </row>
    <row r="11645" spans="1:6" ht="28.8" hidden="1" x14ac:dyDescent="0.3">
      <c r="A11645" s="29">
        <v>20</v>
      </c>
      <c r="B11645" s="30" t="s">
        <v>37505</v>
      </c>
      <c r="C11645" s="29" t="s">
        <v>25344</v>
      </c>
      <c r="D11645" s="30" t="s">
        <v>40898</v>
      </c>
      <c r="E11645" s="29" t="s">
        <v>17572</v>
      </c>
      <c r="F11645" s="30" t="s">
        <v>40905</v>
      </c>
    </row>
    <row r="11646" spans="1:6" ht="28.8" hidden="1" x14ac:dyDescent="0.3">
      <c r="A11646" s="29">
        <v>20</v>
      </c>
      <c r="B11646" s="30" t="s">
        <v>37505</v>
      </c>
      <c r="C11646" s="29" t="s">
        <v>25344</v>
      </c>
      <c r="D11646" s="30" t="s">
        <v>40898</v>
      </c>
      <c r="E11646" s="29" t="s">
        <v>17574</v>
      </c>
      <c r="F11646" s="30" t="s">
        <v>40906</v>
      </c>
    </row>
    <row r="11647" spans="1:6" ht="28.8" hidden="1" x14ac:dyDescent="0.3">
      <c r="A11647" s="29">
        <v>20</v>
      </c>
      <c r="B11647" s="30" t="s">
        <v>37505</v>
      </c>
      <c r="C11647" s="29" t="s">
        <v>25344</v>
      </c>
      <c r="D11647" s="30" t="s">
        <v>40898</v>
      </c>
      <c r="E11647" s="29" t="s">
        <v>17576</v>
      </c>
      <c r="F11647" s="30" t="s">
        <v>40907</v>
      </c>
    </row>
    <row r="11648" spans="1:6" ht="28.8" hidden="1" x14ac:dyDescent="0.3">
      <c r="A11648" s="29">
        <v>20</v>
      </c>
      <c r="B11648" s="30" t="s">
        <v>37505</v>
      </c>
      <c r="C11648" s="29" t="s">
        <v>25344</v>
      </c>
      <c r="D11648" s="30" t="s">
        <v>40898</v>
      </c>
      <c r="E11648" s="29" t="s">
        <v>17578</v>
      </c>
      <c r="F11648" s="30" t="s">
        <v>40908</v>
      </c>
    </row>
    <row r="11649" spans="1:6" ht="28.8" hidden="1" x14ac:dyDescent="0.3">
      <c r="A11649" s="29">
        <v>20</v>
      </c>
      <c r="B11649" s="30" t="s">
        <v>37505</v>
      </c>
      <c r="C11649" s="29" t="s">
        <v>25347</v>
      </c>
      <c r="D11649" s="30" t="s">
        <v>40909</v>
      </c>
      <c r="E11649" s="29" t="s">
        <v>17580</v>
      </c>
      <c r="F11649" s="30" t="s">
        <v>40910</v>
      </c>
    </row>
    <row r="11650" spans="1:6" ht="28.8" hidden="1" x14ac:dyDescent="0.3">
      <c r="A11650" s="29">
        <v>20</v>
      </c>
      <c r="B11650" s="30" t="s">
        <v>37505</v>
      </c>
      <c r="C11650" s="29" t="s">
        <v>25347</v>
      </c>
      <c r="D11650" s="30" t="s">
        <v>40909</v>
      </c>
      <c r="E11650" s="29" t="s">
        <v>17582</v>
      </c>
      <c r="F11650" s="30" t="s">
        <v>40911</v>
      </c>
    </row>
    <row r="11651" spans="1:6" ht="28.8" hidden="1" x14ac:dyDescent="0.3">
      <c r="A11651" s="29">
        <v>20</v>
      </c>
      <c r="B11651" s="30" t="s">
        <v>37505</v>
      </c>
      <c r="C11651" s="29" t="s">
        <v>25347</v>
      </c>
      <c r="D11651" s="30" t="s">
        <v>40909</v>
      </c>
      <c r="E11651" s="29" t="s">
        <v>17584</v>
      </c>
      <c r="F11651" s="30" t="s">
        <v>40912</v>
      </c>
    </row>
    <row r="11652" spans="1:6" ht="28.8" hidden="1" x14ac:dyDescent="0.3">
      <c r="A11652" s="29">
        <v>20</v>
      </c>
      <c r="B11652" s="30" t="s">
        <v>37505</v>
      </c>
      <c r="C11652" s="29" t="s">
        <v>25347</v>
      </c>
      <c r="D11652" s="30" t="s">
        <v>40909</v>
      </c>
      <c r="E11652" s="29" t="s">
        <v>17586</v>
      </c>
      <c r="F11652" s="30" t="s">
        <v>40913</v>
      </c>
    </row>
    <row r="11653" spans="1:6" ht="28.8" hidden="1" x14ac:dyDescent="0.3">
      <c r="A11653" s="29">
        <v>20</v>
      </c>
      <c r="B11653" s="30" t="s">
        <v>37505</v>
      </c>
      <c r="C11653" s="29" t="s">
        <v>25347</v>
      </c>
      <c r="D11653" s="30" t="s">
        <v>40909</v>
      </c>
      <c r="E11653" s="29" t="s">
        <v>17588</v>
      </c>
      <c r="F11653" s="30" t="s">
        <v>40914</v>
      </c>
    </row>
    <row r="11654" spans="1:6" ht="28.8" hidden="1" x14ac:dyDescent="0.3">
      <c r="A11654" s="29">
        <v>20</v>
      </c>
      <c r="B11654" s="30" t="s">
        <v>37505</v>
      </c>
      <c r="C11654" s="29" t="s">
        <v>25350</v>
      </c>
      <c r="D11654" s="30" t="s">
        <v>40915</v>
      </c>
      <c r="E11654" s="29" t="s">
        <v>17590</v>
      </c>
      <c r="F11654" s="30" t="s">
        <v>40916</v>
      </c>
    </row>
    <row r="11655" spans="1:6" ht="28.8" hidden="1" x14ac:dyDescent="0.3">
      <c r="A11655" s="29">
        <v>20</v>
      </c>
      <c r="B11655" s="30" t="s">
        <v>37505</v>
      </c>
      <c r="C11655" s="29" t="s">
        <v>25350</v>
      </c>
      <c r="D11655" s="30" t="s">
        <v>40915</v>
      </c>
      <c r="E11655" s="29" t="s">
        <v>17592</v>
      </c>
      <c r="F11655" s="30" t="s">
        <v>40917</v>
      </c>
    </row>
    <row r="11656" spans="1:6" ht="28.8" hidden="1" x14ac:dyDescent="0.3">
      <c r="A11656" s="29">
        <v>20</v>
      </c>
      <c r="B11656" s="30" t="s">
        <v>37505</v>
      </c>
      <c r="C11656" s="29" t="s">
        <v>25350</v>
      </c>
      <c r="D11656" s="30" t="s">
        <v>40915</v>
      </c>
      <c r="E11656" s="29" t="s">
        <v>17594</v>
      </c>
      <c r="F11656" s="30" t="s">
        <v>40918</v>
      </c>
    </row>
    <row r="11657" spans="1:6" ht="43.2" hidden="1" x14ac:dyDescent="0.3">
      <c r="A11657" s="29">
        <v>20</v>
      </c>
      <c r="B11657" s="30" t="s">
        <v>37505</v>
      </c>
      <c r="C11657" s="29" t="s">
        <v>25350</v>
      </c>
      <c r="D11657" s="30" t="s">
        <v>40915</v>
      </c>
      <c r="E11657" s="29" t="s">
        <v>17596</v>
      </c>
      <c r="F11657" s="30" t="s">
        <v>40919</v>
      </c>
    </row>
    <row r="11658" spans="1:6" ht="43.2" hidden="1" x14ac:dyDescent="0.3">
      <c r="A11658" s="29">
        <v>20</v>
      </c>
      <c r="B11658" s="30" t="s">
        <v>37505</v>
      </c>
      <c r="C11658" s="29" t="s">
        <v>25350</v>
      </c>
      <c r="D11658" s="30" t="s">
        <v>40915</v>
      </c>
      <c r="E11658" s="29" t="s">
        <v>17598</v>
      </c>
      <c r="F11658" s="30" t="s">
        <v>40920</v>
      </c>
    </row>
    <row r="11659" spans="1:6" ht="43.2" hidden="1" x14ac:dyDescent="0.3">
      <c r="A11659" s="29">
        <v>20</v>
      </c>
      <c r="B11659" s="30" t="s">
        <v>37505</v>
      </c>
      <c r="C11659" s="29" t="s">
        <v>25350</v>
      </c>
      <c r="D11659" s="30" t="s">
        <v>40915</v>
      </c>
      <c r="E11659" s="29" t="s">
        <v>17600</v>
      </c>
      <c r="F11659" s="30" t="s">
        <v>40921</v>
      </c>
    </row>
    <row r="11660" spans="1:6" ht="28.8" hidden="1" x14ac:dyDescent="0.3">
      <c r="A11660" s="29">
        <v>20</v>
      </c>
      <c r="B11660" s="30" t="s">
        <v>37505</v>
      </c>
      <c r="C11660" s="29" t="s">
        <v>25350</v>
      </c>
      <c r="D11660" s="30" t="s">
        <v>40915</v>
      </c>
      <c r="E11660" s="29" t="s">
        <v>17602</v>
      </c>
      <c r="F11660" s="30" t="s">
        <v>40922</v>
      </c>
    </row>
    <row r="11661" spans="1:6" ht="28.8" hidden="1" x14ac:dyDescent="0.3">
      <c r="A11661" s="29">
        <v>20</v>
      </c>
      <c r="B11661" s="30" t="s">
        <v>37505</v>
      </c>
      <c r="C11661" s="29" t="s">
        <v>25350</v>
      </c>
      <c r="D11661" s="30" t="s">
        <v>40915</v>
      </c>
      <c r="E11661" s="29" t="s">
        <v>17604</v>
      </c>
      <c r="F11661" s="30" t="s">
        <v>40923</v>
      </c>
    </row>
    <row r="11662" spans="1:6" ht="43.2" hidden="1" x14ac:dyDescent="0.3">
      <c r="A11662" s="29">
        <v>20</v>
      </c>
      <c r="B11662" s="30" t="s">
        <v>37505</v>
      </c>
      <c r="C11662" s="29" t="s">
        <v>25350</v>
      </c>
      <c r="D11662" s="30" t="s">
        <v>40915</v>
      </c>
      <c r="E11662" s="29" t="s">
        <v>17606</v>
      </c>
      <c r="F11662" s="30" t="s">
        <v>40924</v>
      </c>
    </row>
    <row r="11663" spans="1:6" ht="43.2" hidden="1" x14ac:dyDescent="0.3">
      <c r="A11663" s="29">
        <v>20</v>
      </c>
      <c r="B11663" s="30" t="s">
        <v>37505</v>
      </c>
      <c r="C11663" s="29" t="s">
        <v>25350</v>
      </c>
      <c r="D11663" s="30" t="s">
        <v>40915</v>
      </c>
      <c r="E11663" s="29" t="s">
        <v>17608</v>
      </c>
      <c r="F11663" s="30" t="s">
        <v>40925</v>
      </c>
    </row>
    <row r="11664" spans="1:6" ht="28.8" hidden="1" x14ac:dyDescent="0.3">
      <c r="A11664" s="29">
        <v>20</v>
      </c>
      <c r="B11664" s="30" t="s">
        <v>37505</v>
      </c>
      <c r="C11664" s="29" t="s">
        <v>25360</v>
      </c>
      <c r="D11664" s="30" t="s">
        <v>40926</v>
      </c>
      <c r="E11664" s="29" t="s">
        <v>17610</v>
      </c>
      <c r="F11664" s="30" t="s">
        <v>40927</v>
      </c>
    </row>
    <row r="11665" spans="1:6" ht="28.8" hidden="1" x14ac:dyDescent="0.3">
      <c r="A11665" s="29">
        <v>20</v>
      </c>
      <c r="B11665" s="30" t="s">
        <v>37505</v>
      </c>
      <c r="C11665" s="29" t="s">
        <v>25360</v>
      </c>
      <c r="D11665" s="30" t="s">
        <v>40926</v>
      </c>
      <c r="E11665" s="29" t="s">
        <v>17612</v>
      </c>
      <c r="F11665" s="30" t="s">
        <v>40928</v>
      </c>
    </row>
    <row r="11666" spans="1:6" ht="28.8" hidden="1" x14ac:dyDescent="0.3">
      <c r="A11666" s="29">
        <v>20</v>
      </c>
      <c r="B11666" s="30" t="s">
        <v>37505</v>
      </c>
      <c r="C11666" s="29" t="s">
        <v>25360</v>
      </c>
      <c r="D11666" s="30" t="s">
        <v>40926</v>
      </c>
      <c r="E11666" s="29" t="s">
        <v>17614</v>
      </c>
      <c r="F11666" s="30" t="s">
        <v>40929</v>
      </c>
    </row>
    <row r="11667" spans="1:6" ht="28.8" hidden="1" x14ac:dyDescent="0.3">
      <c r="A11667" s="29">
        <v>20</v>
      </c>
      <c r="B11667" s="30" t="s">
        <v>37505</v>
      </c>
      <c r="C11667" s="29" t="s">
        <v>25360</v>
      </c>
      <c r="D11667" s="30" t="s">
        <v>40926</v>
      </c>
      <c r="E11667" s="29" t="s">
        <v>17616</v>
      </c>
      <c r="F11667" s="30" t="s">
        <v>40930</v>
      </c>
    </row>
    <row r="11668" spans="1:6" ht="28.8" hidden="1" x14ac:dyDescent="0.3">
      <c r="A11668" s="29">
        <v>20</v>
      </c>
      <c r="B11668" s="30" t="s">
        <v>37505</v>
      </c>
      <c r="C11668" s="29" t="s">
        <v>25360</v>
      </c>
      <c r="D11668" s="30" t="s">
        <v>40926</v>
      </c>
      <c r="E11668" s="29" t="s">
        <v>17618</v>
      </c>
      <c r="F11668" s="30" t="s">
        <v>40931</v>
      </c>
    </row>
    <row r="11669" spans="1:6" ht="28.8" hidden="1" x14ac:dyDescent="0.3">
      <c r="A11669" s="29">
        <v>20</v>
      </c>
      <c r="B11669" s="30" t="s">
        <v>37505</v>
      </c>
      <c r="C11669" s="29" t="s">
        <v>25360</v>
      </c>
      <c r="D11669" s="30" t="s">
        <v>40926</v>
      </c>
      <c r="E11669" s="29" t="s">
        <v>17620</v>
      </c>
      <c r="F11669" s="30" t="s">
        <v>40932</v>
      </c>
    </row>
    <row r="11670" spans="1:6" ht="28.8" hidden="1" x14ac:dyDescent="0.3">
      <c r="A11670" s="29">
        <v>20</v>
      </c>
      <c r="B11670" s="30" t="s">
        <v>37505</v>
      </c>
      <c r="C11670" s="29" t="s">
        <v>25360</v>
      </c>
      <c r="D11670" s="30" t="s">
        <v>40926</v>
      </c>
      <c r="E11670" s="29" t="s">
        <v>17622</v>
      </c>
      <c r="F11670" s="30" t="s">
        <v>40933</v>
      </c>
    </row>
    <row r="11671" spans="1:6" ht="28.8" hidden="1" x14ac:dyDescent="0.3">
      <c r="A11671" s="29">
        <v>20</v>
      </c>
      <c r="B11671" s="30" t="s">
        <v>37505</v>
      </c>
      <c r="C11671" s="29" t="s">
        <v>25360</v>
      </c>
      <c r="D11671" s="30" t="s">
        <v>40926</v>
      </c>
      <c r="E11671" s="29" t="s">
        <v>17624</v>
      </c>
      <c r="F11671" s="30" t="s">
        <v>40934</v>
      </c>
    </row>
    <row r="11672" spans="1:6" ht="28.8" hidden="1" x14ac:dyDescent="0.3">
      <c r="A11672" s="29">
        <v>20</v>
      </c>
      <c r="B11672" s="30" t="s">
        <v>37505</v>
      </c>
      <c r="C11672" s="29" t="s">
        <v>25360</v>
      </c>
      <c r="D11672" s="30" t="s">
        <v>40926</v>
      </c>
      <c r="E11672" s="29" t="s">
        <v>17626</v>
      </c>
      <c r="F11672" s="30" t="s">
        <v>40935</v>
      </c>
    </row>
    <row r="11673" spans="1:6" ht="43.2" hidden="1" x14ac:dyDescent="0.3">
      <c r="A11673" s="29">
        <v>20</v>
      </c>
      <c r="B11673" s="30" t="s">
        <v>37505</v>
      </c>
      <c r="C11673" s="29" t="s">
        <v>25360</v>
      </c>
      <c r="D11673" s="30" t="s">
        <v>40926</v>
      </c>
      <c r="E11673" s="29" t="s">
        <v>17628</v>
      </c>
      <c r="F11673" s="30" t="s">
        <v>40936</v>
      </c>
    </row>
    <row r="11674" spans="1:6" ht="28.8" hidden="1" x14ac:dyDescent="0.3">
      <c r="A11674" s="29">
        <v>20</v>
      </c>
      <c r="B11674" s="30" t="s">
        <v>37505</v>
      </c>
      <c r="C11674" s="29" t="s">
        <v>25369</v>
      </c>
      <c r="D11674" s="30" t="s">
        <v>40937</v>
      </c>
      <c r="E11674" s="29" t="s">
        <v>17630</v>
      </c>
      <c r="F11674" s="30" t="s">
        <v>40938</v>
      </c>
    </row>
    <row r="11675" spans="1:6" ht="28.8" hidden="1" x14ac:dyDescent="0.3">
      <c r="A11675" s="29">
        <v>20</v>
      </c>
      <c r="B11675" s="30" t="s">
        <v>37505</v>
      </c>
      <c r="C11675" s="29" t="s">
        <v>25369</v>
      </c>
      <c r="D11675" s="30" t="s">
        <v>40937</v>
      </c>
      <c r="E11675" s="29" t="s">
        <v>17632</v>
      </c>
      <c r="F11675" s="30" t="s">
        <v>40939</v>
      </c>
    </row>
    <row r="11676" spans="1:6" ht="28.8" hidden="1" x14ac:dyDescent="0.3">
      <c r="A11676" s="29">
        <v>20</v>
      </c>
      <c r="B11676" s="30" t="s">
        <v>37505</v>
      </c>
      <c r="C11676" s="29" t="s">
        <v>25369</v>
      </c>
      <c r="D11676" s="30" t="s">
        <v>40937</v>
      </c>
      <c r="E11676" s="29" t="s">
        <v>17634</v>
      </c>
      <c r="F11676" s="30" t="s">
        <v>40940</v>
      </c>
    </row>
    <row r="11677" spans="1:6" ht="28.8" hidden="1" x14ac:dyDescent="0.3">
      <c r="A11677" s="29">
        <v>20</v>
      </c>
      <c r="B11677" s="30" t="s">
        <v>37505</v>
      </c>
      <c r="C11677" s="29" t="s">
        <v>25369</v>
      </c>
      <c r="D11677" s="30" t="s">
        <v>40937</v>
      </c>
      <c r="E11677" s="29" t="s">
        <v>17636</v>
      </c>
      <c r="F11677" s="30" t="s">
        <v>40941</v>
      </c>
    </row>
    <row r="11678" spans="1:6" ht="28.8" hidden="1" x14ac:dyDescent="0.3">
      <c r="A11678" s="29">
        <v>20</v>
      </c>
      <c r="B11678" s="30" t="s">
        <v>37505</v>
      </c>
      <c r="C11678" s="29" t="s">
        <v>25369</v>
      </c>
      <c r="D11678" s="30" t="s">
        <v>40937</v>
      </c>
      <c r="E11678" s="29" t="s">
        <v>17638</v>
      </c>
      <c r="F11678" s="30" t="s">
        <v>40942</v>
      </c>
    </row>
    <row r="11679" spans="1:6" ht="28.8" hidden="1" x14ac:dyDescent="0.3">
      <c r="A11679" s="29">
        <v>20</v>
      </c>
      <c r="B11679" s="30" t="s">
        <v>37505</v>
      </c>
      <c r="C11679" s="29" t="s">
        <v>25369</v>
      </c>
      <c r="D11679" s="30" t="s">
        <v>40937</v>
      </c>
      <c r="E11679" s="29" t="s">
        <v>17640</v>
      </c>
      <c r="F11679" s="30" t="s">
        <v>40943</v>
      </c>
    </row>
    <row r="11680" spans="1:6" ht="28.8" hidden="1" x14ac:dyDescent="0.3">
      <c r="A11680" s="29">
        <v>20</v>
      </c>
      <c r="B11680" s="30" t="s">
        <v>37505</v>
      </c>
      <c r="C11680" s="29" t="s">
        <v>25369</v>
      </c>
      <c r="D11680" s="30" t="s">
        <v>40937</v>
      </c>
      <c r="E11680" s="29" t="s">
        <v>17642</v>
      </c>
      <c r="F11680" s="30" t="s">
        <v>40944</v>
      </c>
    </row>
    <row r="11681" spans="1:6" ht="28.8" hidden="1" x14ac:dyDescent="0.3">
      <c r="A11681" s="29">
        <v>20</v>
      </c>
      <c r="B11681" s="30" t="s">
        <v>37505</v>
      </c>
      <c r="C11681" s="29" t="s">
        <v>25369</v>
      </c>
      <c r="D11681" s="30" t="s">
        <v>40937</v>
      </c>
      <c r="E11681" s="29" t="s">
        <v>17644</v>
      </c>
      <c r="F11681" s="30" t="s">
        <v>40945</v>
      </c>
    </row>
    <row r="11682" spans="1:6" ht="28.8" hidden="1" x14ac:dyDescent="0.3">
      <c r="A11682" s="29">
        <v>20</v>
      </c>
      <c r="B11682" s="30" t="s">
        <v>37505</v>
      </c>
      <c r="C11682" s="29" t="s">
        <v>25369</v>
      </c>
      <c r="D11682" s="30" t="s">
        <v>40937</v>
      </c>
      <c r="E11682" s="29" t="s">
        <v>17646</v>
      </c>
      <c r="F11682" s="30" t="s">
        <v>40946</v>
      </c>
    </row>
    <row r="11683" spans="1:6" ht="28.8" hidden="1" x14ac:dyDescent="0.3">
      <c r="A11683" s="29">
        <v>20</v>
      </c>
      <c r="B11683" s="30" t="s">
        <v>37505</v>
      </c>
      <c r="C11683" s="29" t="s">
        <v>25369</v>
      </c>
      <c r="D11683" s="30" t="s">
        <v>40937</v>
      </c>
      <c r="E11683" s="29" t="s">
        <v>17648</v>
      </c>
      <c r="F11683" s="30" t="s">
        <v>40947</v>
      </c>
    </row>
    <row r="11684" spans="1:6" ht="43.2" hidden="1" x14ac:dyDescent="0.3">
      <c r="A11684" s="29">
        <v>20</v>
      </c>
      <c r="B11684" s="30" t="s">
        <v>37505</v>
      </c>
      <c r="C11684" s="29" t="s">
        <v>25374</v>
      </c>
      <c r="D11684" s="30" t="s">
        <v>40948</v>
      </c>
      <c r="E11684" s="29" t="s">
        <v>17650</v>
      </c>
      <c r="F11684" s="30" t="s">
        <v>40949</v>
      </c>
    </row>
    <row r="11685" spans="1:6" ht="43.2" hidden="1" x14ac:dyDescent="0.3">
      <c r="A11685" s="29">
        <v>20</v>
      </c>
      <c r="B11685" s="30" t="s">
        <v>37505</v>
      </c>
      <c r="C11685" s="29" t="s">
        <v>25374</v>
      </c>
      <c r="D11685" s="30" t="s">
        <v>40948</v>
      </c>
      <c r="E11685" s="29" t="s">
        <v>17652</v>
      </c>
      <c r="F11685" s="30" t="s">
        <v>40950</v>
      </c>
    </row>
    <row r="11686" spans="1:6" ht="43.2" hidden="1" x14ac:dyDescent="0.3">
      <c r="A11686" s="29">
        <v>20</v>
      </c>
      <c r="B11686" s="30" t="s">
        <v>37505</v>
      </c>
      <c r="C11686" s="29" t="s">
        <v>25374</v>
      </c>
      <c r="D11686" s="30" t="s">
        <v>40948</v>
      </c>
      <c r="E11686" s="29" t="s">
        <v>17654</v>
      </c>
      <c r="F11686" s="30" t="s">
        <v>40951</v>
      </c>
    </row>
    <row r="11687" spans="1:6" ht="43.2" hidden="1" x14ac:dyDescent="0.3">
      <c r="A11687" s="29">
        <v>20</v>
      </c>
      <c r="B11687" s="30" t="s">
        <v>37505</v>
      </c>
      <c r="C11687" s="29" t="s">
        <v>25374</v>
      </c>
      <c r="D11687" s="30" t="s">
        <v>40948</v>
      </c>
      <c r="E11687" s="29" t="s">
        <v>17656</v>
      </c>
      <c r="F11687" s="30" t="s">
        <v>40952</v>
      </c>
    </row>
    <row r="11688" spans="1:6" ht="43.2" hidden="1" x14ac:dyDescent="0.3">
      <c r="A11688" s="29">
        <v>20</v>
      </c>
      <c r="B11688" s="30" t="s">
        <v>37505</v>
      </c>
      <c r="C11688" s="29" t="s">
        <v>25374</v>
      </c>
      <c r="D11688" s="30" t="s">
        <v>40948</v>
      </c>
      <c r="E11688" s="29" t="s">
        <v>17658</v>
      </c>
      <c r="F11688" s="30" t="s">
        <v>40953</v>
      </c>
    </row>
    <row r="11689" spans="1:6" ht="43.2" hidden="1" x14ac:dyDescent="0.3">
      <c r="A11689" s="29">
        <v>20</v>
      </c>
      <c r="B11689" s="30" t="s">
        <v>37505</v>
      </c>
      <c r="C11689" s="29" t="s">
        <v>25374</v>
      </c>
      <c r="D11689" s="30" t="s">
        <v>40948</v>
      </c>
      <c r="E11689" s="29" t="s">
        <v>17660</v>
      </c>
      <c r="F11689" s="30" t="s">
        <v>40954</v>
      </c>
    </row>
    <row r="11690" spans="1:6" ht="43.2" hidden="1" x14ac:dyDescent="0.3">
      <c r="A11690" s="29">
        <v>20</v>
      </c>
      <c r="B11690" s="30" t="s">
        <v>37505</v>
      </c>
      <c r="C11690" s="29" t="s">
        <v>25374</v>
      </c>
      <c r="D11690" s="30" t="s">
        <v>40948</v>
      </c>
      <c r="E11690" s="29" t="s">
        <v>17662</v>
      </c>
      <c r="F11690" s="30" t="s">
        <v>40955</v>
      </c>
    </row>
    <row r="11691" spans="1:6" ht="43.2" hidden="1" x14ac:dyDescent="0.3">
      <c r="A11691" s="29">
        <v>20</v>
      </c>
      <c r="B11691" s="30" t="s">
        <v>37505</v>
      </c>
      <c r="C11691" s="29" t="s">
        <v>25374</v>
      </c>
      <c r="D11691" s="30" t="s">
        <v>40948</v>
      </c>
      <c r="E11691" s="29" t="s">
        <v>17664</v>
      </c>
      <c r="F11691" s="30" t="s">
        <v>40956</v>
      </c>
    </row>
    <row r="11692" spans="1:6" ht="43.2" hidden="1" x14ac:dyDescent="0.3">
      <c r="A11692" s="29">
        <v>20</v>
      </c>
      <c r="B11692" s="30" t="s">
        <v>37505</v>
      </c>
      <c r="C11692" s="29" t="s">
        <v>25374</v>
      </c>
      <c r="D11692" s="30" t="s">
        <v>40948</v>
      </c>
      <c r="E11692" s="29" t="s">
        <v>17666</v>
      </c>
      <c r="F11692" s="30" t="s">
        <v>40957</v>
      </c>
    </row>
    <row r="11693" spans="1:6" ht="43.2" hidden="1" x14ac:dyDescent="0.3">
      <c r="A11693" s="29">
        <v>20</v>
      </c>
      <c r="B11693" s="30" t="s">
        <v>37505</v>
      </c>
      <c r="C11693" s="29" t="s">
        <v>25374</v>
      </c>
      <c r="D11693" s="30" t="s">
        <v>40948</v>
      </c>
      <c r="E11693" s="29" t="s">
        <v>17668</v>
      </c>
      <c r="F11693" s="30" t="s">
        <v>40958</v>
      </c>
    </row>
    <row r="11694" spans="1:6" ht="43.2" hidden="1" x14ac:dyDescent="0.3">
      <c r="A11694" s="29">
        <v>20</v>
      </c>
      <c r="B11694" s="30" t="s">
        <v>37505</v>
      </c>
      <c r="C11694" s="29" t="s">
        <v>25379</v>
      </c>
      <c r="D11694" s="30" t="s">
        <v>40959</v>
      </c>
      <c r="E11694" s="29" t="s">
        <v>17670</v>
      </c>
      <c r="F11694" s="30" t="s">
        <v>40960</v>
      </c>
    </row>
    <row r="11695" spans="1:6" ht="43.2" hidden="1" x14ac:dyDescent="0.3">
      <c r="A11695" s="29">
        <v>20</v>
      </c>
      <c r="B11695" s="30" t="s">
        <v>37505</v>
      </c>
      <c r="C11695" s="29" t="s">
        <v>25379</v>
      </c>
      <c r="D11695" s="30" t="s">
        <v>40959</v>
      </c>
      <c r="E11695" s="29" t="s">
        <v>17672</v>
      </c>
      <c r="F11695" s="30" t="s">
        <v>40961</v>
      </c>
    </row>
    <row r="11696" spans="1:6" ht="43.2" hidden="1" x14ac:dyDescent="0.3">
      <c r="A11696" s="29">
        <v>20</v>
      </c>
      <c r="B11696" s="30" t="s">
        <v>37505</v>
      </c>
      <c r="C11696" s="29" t="s">
        <v>25379</v>
      </c>
      <c r="D11696" s="30" t="s">
        <v>40959</v>
      </c>
      <c r="E11696" s="29" t="s">
        <v>17674</v>
      </c>
      <c r="F11696" s="30" t="s">
        <v>40962</v>
      </c>
    </row>
    <row r="11697" spans="1:6" ht="43.2" hidden="1" x14ac:dyDescent="0.3">
      <c r="A11697" s="29">
        <v>20</v>
      </c>
      <c r="B11697" s="30" t="s">
        <v>37505</v>
      </c>
      <c r="C11697" s="29" t="s">
        <v>25379</v>
      </c>
      <c r="D11697" s="30" t="s">
        <v>40959</v>
      </c>
      <c r="E11697" s="29" t="s">
        <v>17676</v>
      </c>
      <c r="F11697" s="30" t="s">
        <v>40963</v>
      </c>
    </row>
    <row r="11698" spans="1:6" ht="43.2" hidden="1" x14ac:dyDescent="0.3">
      <c r="A11698" s="29">
        <v>20</v>
      </c>
      <c r="B11698" s="30" t="s">
        <v>37505</v>
      </c>
      <c r="C11698" s="29" t="s">
        <v>25379</v>
      </c>
      <c r="D11698" s="30" t="s">
        <v>40959</v>
      </c>
      <c r="E11698" s="29" t="s">
        <v>17678</v>
      </c>
      <c r="F11698" s="30" t="s">
        <v>40964</v>
      </c>
    </row>
    <row r="11699" spans="1:6" ht="43.2" hidden="1" x14ac:dyDescent="0.3">
      <c r="A11699" s="29">
        <v>20</v>
      </c>
      <c r="B11699" s="30" t="s">
        <v>37505</v>
      </c>
      <c r="C11699" s="29" t="s">
        <v>25379</v>
      </c>
      <c r="D11699" s="30" t="s">
        <v>40959</v>
      </c>
      <c r="E11699" s="29" t="s">
        <v>17680</v>
      </c>
      <c r="F11699" s="30" t="s">
        <v>40965</v>
      </c>
    </row>
    <row r="11700" spans="1:6" ht="43.2" hidden="1" x14ac:dyDescent="0.3">
      <c r="A11700" s="29">
        <v>20</v>
      </c>
      <c r="B11700" s="30" t="s">
        <v>37505</v>
      </c>
      <c r="C11700" s="29" t="s">
        <v>25379</v>
      </c>
      <c r="D11700" s="30" t="s">
        <v>40959</v>
      </c>
      <c r="E11700" s="29" t="s">
        <v>17682</v>
      </c>
      <c r="F11700" s="30" t="s">
        <v>40966</v>
      </c>
    </row>
    <row r="11701" spans="1:6" ht="43.2" hidden="1" x14ac:dyDescent="0.3">
      <c r="A11701" s="29">
        <v>20</v>
      </c>
      <c r="B11701" s="30" t="s">
        <v>37505</v>
      </c>
      <c r="C11701" s="29" t="s">
        <v>25379</v>
      </c>
      <c r="D11701" s="30" t="s">
        <v>40959</v>
      </c>
      <c r="E11701" s="29" t="s">
        <v>17684</v>
      </c>
      <c r="F11701" s="30" t="s">
        <v>40967</v>
      </c>
    </row>
    <row r="11702" spans="1:6" ht="57.6" hidden="1" x14ac:dyDescent="0.3">
      <c r="A11702" s="29">
        <v>20</v>
      </c>
      <c r="B11702" s="30" t="s">
        <v>37505</v>
      </c>
      <c r="C11702" s="29" t="s">
        <v>25384</v>
      </c>
      <c r="D11702" s="30" t="s">
        <v>40968</v>
      </c>
      <c r="E11702" s="29" t="s">
        <v>17686</v>
      </c>
      <c r="F11702" s="30" t="s">
        <v>40969</v>
      </c>
    </row>
    <row r="11703" spans="1:6" ht="57.6" hidden="1" x14ac:dyDescent="0.3">
      <c r="A11703" s="29">
        <v>20</v>
      </c>
      <c r="B11703" s="30" t="s">
        <v>37505</v>
      </c>
      <c r="C11703" s="29" t="s">
        <v>25384</v>
      </c>
      <c r="D11703" s="30" t="s">
        <v>40968</v>
      </c>
      <c r="E11703" s="29" t="s">
        <v>17688</v>
      </c>
      <c r="F11703" s="30" t="s">
        <v>40970</v>
      </c>
    </row>
    <row r="11704" spans="1:6" ht="57.6" hidden="1" x14ac:dyDescent="0.3">
      <c r="A11704" s="29">
        <v>20</v>
      </c>
      <c r="B11704" s="30" t="s">
        <v>37505</v>
      </c>
      <c r="C11704" s="29" t="s">
        <v>25384</v>
      </c>
      <c r="D11704" s="30" t="s">
        <v>40968</v>
      </c>
      <c r="E11704" s="29" t="s">
        <v>17690</v>
      </c>
      <c r="F11704" s="30" t="s">
        <v>40971</v>
      </c>
    </row>
    <row r="11705" spans="1:6" ht="57.6" hidden="1" x14ac:dyDescent="0.3">
      <c r="A11705" s="29">
        <v>20</v>
      </c>
      <c r="B11705" s="30" t="s">
        <v>37505</v>
      </c>
      <c r="C11705" s="29" t="s">
        <v>25384</v>
      </c>
      <c r="D11705" s="30" t="s">
        <v>40968</v>
      </c>
      <c r="E11705" s="29" t="s">
        <v>17692</v>
      </c>
      <c r="F11705" s="30" t="s">
        <v>40972</v>
      </c>
    </row>
    <row r="11706" spans="1:6" ht="57.6" hidden="1" x14ac:dyDescent="0.3">
      <c r="A11706" s="29">
        <v>20</v>
      </c>
      <c r="B11706" s="30" t="s">
        <v>37505</v>
      </c>
      <c r="C11706" s="29" t="s">
        <v>25384</v>
      </c>
      <c r="D11706" s="30" t="s">
        <v>40968</v>
      </c>
      <c r="E11706" s="29" t="s">
        <v>17694</v>
      </c>
      <c r="F11706" s="30" t="s">
        <v>40973</v>
      </c>
    </row>
    <row r="11707" spans="1:6" ht="57.6" hidden="1" x14ac:dyDescent="0.3">
      <c r="A11707" s="29">
        <v>20</v>
      </c>
      <c r="B11707" s="30" t="s">
        <v>37505</v>
      </c>
      <c r="C11707" s="29" t="s">
        <v>25384</v>
      </c>
      <c r="D11707" s="30" t="s">
        <v>40968</v>
      </c>
      <c r="E11707" s="29" t="s">
        <v>17696</v>
      </c>
      <c r="F11707" s="30" t="s">
        <v>40974</v>
      </c>
    </row>
    <row r="11708" spans="1:6" ht="57.6" hidden="1" x14ac:dyDescent="0.3">
      <c r="A11708" s="29">
        <v>20</v>
      </c>
      <c r="B11708" s="30" t="s">
        <v>37505</v>
      </c>
      <c r="C11708" s="29" t="s">
        <v>25384</v>
      </c>
      <c r="D11708" s="30" t="s">
        <v>40968</v>
      </c>
      <c r="E11708" s="29" t="s">
        <v>17698</v>
      </c>
      <c r="F11708" s="30" t="s">
        <v>40975</v>
      </c>
    </row>
    <row r="11709" spans="1:6" ht="57.6" hidden="1" x14ac:dyDescent="0.3">
      <c r="A11709" s="29">
        <v>20</v>
      </c>
      <c r="B11709" s="30" t="s">
        <v>37505</v>
      </c>
      <c r="C11709" s="29" t="s">
        <v>25384</v>
      </c>
      <c r="D11709" s="30" t="s">
        <v>40968</v>
      </c>
      <c r="E11709" s="29" t="s">
        <v>17700</v>
      </c>
      <c r="F11709" s="30" t="s">
        <v>40976</v>
      </c>
    </row>
    <row r="11710" spans="1:6" ht="57.6" hidden="1" x14ac:dyDescent="0.3">
      <c r="A11710" s="29">
        <v>20</v>
      </c>
      <c r="B11710" s="30" t="s">
        <v>37505</v>
      </c>
      <c r="C11710" s="29" t="s">
        <v>25384</v>
      </c>
      <c r="D11710" s="30" t="s">
        <v>40968</v>
      </c>
      <c r="E11710" s="29" t="s">
        <v>17702</v>
      </c>
      <c r="F11710" s="30" t="s">
        <v>40977</v>
      </c>
    </row>
    <row r="11711" spans="1:6" ht="57.6" hidden="1" x14ac:dyDescent="0.3">
      <c r="A11711" s="29">
        <v>20</v>
      </c>
      <c r="B11711" s="30" t="s">
        <v>37505</v>
      </c>
      <c r="C11711" s="29" t="s">
        <v>25384</v>
      </c>
      <c r="D11711" s="30" t="s">
        <v>40968</v>
      </c>
      <c r="E11711" s="29" t="s">
        <v>17704</v>
      </c>
      <c r="F11711" s="30" t="s">
        <v>40978</v>
      </c>
    </row>
    <row r="11712" spans="1:6" ht="28.8" hidden="1" x14ac:dyDescent="0.3">
      <c r="A11712" s="29">
        <v>20</v>
      </c>
      <c r="B11712" s="30" t="s">
        <v>37505</v>
      </c>
      <c r="C11712" s="29" t="s">
        <v>25388</v>
      </c>
      <c r="D11712" s="30" t="s">
        <v>40979</v>
      </c>
      <c r="E11712" s="29" t="s">
        <v>17706</v>
      </c>
      <c r="F11712" s="30" t="s">
        <v>40980</v>
      </c>
    </row>
    <row r="11713" spans="1:6" ht="28.8" hidden="1" x14ac:dyDescent="0.3">
      <c r="A11713" s="29">
        <v>20</v>
      </c>
      <c r="B11713" s="30" t="s">
        <v>37505</v>
      </c>
      <c r="C11713" s="29" t="s">
        <v>25388</v>
      </c>
      <c r="D11713" s="30" t="s">
        <v>40979</v>
      </c>
      <c r="E11713" s="29" t="s">
        <v>17708</v>
      </c>
      <c r="F11713" s="30" t="s">
        <v>40981</v>
      </c>
    </row>
    <row r="11714" spans="1:6" ht="28.8" hidden="1" x14ac:dyDescent="0.3">
      <c r="A11714" s="29">
        <v>20</v>
      </c>
      <c r="B11714" s="30" t="s">
        <v>37505</v>
      </c>
      <c r="C11714" s="29" t="s">
        <v>25388</v>
      </c>
      <c r="D11714" s="30" t="s">
        <v>40979</v>
      </c>
      <c r="E11714" s="29" t="s">
        <v>17710</v>
      </c>
      <c r="F11714" s="30" t="s">
        <v>40982</v>
      </c>
    </row>
    <row r="11715" spans="1:6" ht="28.8" hidden="1" x14ac:dyDescent="0.3">
      <c r="A11715" s="29">
        <v>20</v>
      </c>
      <c r="B11715" s="30" t="s">
        <v>37505</v>
      </c>
      <c r="C11715" s="29" t="s">
        <v>25388</v>
      </c>
      <c r="D11715" s="30" t="s">
        <v>40979</v>
      </c>
      <c r="E11715" s="29" t="s">
        <v>17712</v>
      </c>
      <c r="F11715" s="30" t="s">
        <v>40983</v>
      </c>
    </row>
    <row r="11716" spans="1:6" ht="28.8" hidden="1" x14ac:dyDescent="0.3">
      <c r="A11716" s="29">
        <v>20</v>
      </c>
      <c r="B11716" s="30" t="s">
        <v>37505</v>
      </c>
      <c r="C11716" s="29" t="s">
        <v>25388</v>
      </c>
      <c r="D11716" s="30" t="s">
        <v>40979</v>
      </c>
      <c r="E11716" s="29" t="s">
        <v>17714</v>
      </c>
      <c r="F11716" s="30" t="s">
        <v>40984</v>
      </c>
    </row>
    <row r="11717" spans="1:6" ht="28.8" hidden="1" x14ac:dyDescent="0.3">
      <c r="A11717" s="29">
        <v>20</v>
      </c>
      <c r="B11717" s="30" t="s">
        <v>37505</v>
      </c>
      <c r="C11717" s="29" t="s">
        <v>25388</v>
      </c>
      <c r="D11717" s="30" t="s">
        <v>40979</v>
      </c>
      <c r="E11717" s="29" t="s">
        <v>17716</v>
      </c>
      <c r="F11717" s="30" t="s">
        <v>40985</v>
      </c>
    </row>
    <row r="11718" spans="1:6" ht="28.8" hidden="1" x14ac:dyDescent="0.3">
      <c r="A11718" s="29">
        <v>20</v>
      </c>
      <c r="B11718" s="30" t="s">
        <v>37505</v>
      </c>
      <c r="C11718" s="29" t="s">
        <v>25388</v>
      </c>
      <c r="D11718" s="30" t="s">
        <v>40979</v>
      </c>
      <c r="E11718" s="29" t="s">
        <v>17718</v>
      </c>
      <c r="F11718" s="30" t="s">
        <v>40986</v>
      </c>
    </row>
    <row r="11719" spans="1:6" ht="28.8" hidden="1" x14ac:dyDescent="0.3">
      <c r="A11719" s="29">
        <v>20</v>
      </c>
      <c r="B11719" s="30" t="s">
        <v>37505</v>
      </c>
      <c r="C11719" s="29" t="s">
        <v>25388</v>
      </c>
      <c r="D11719" s="30" t="s">
        <v>40979</v>
      </c>
      <c r="E11719" s="29" t="s">
        <v>17720</v>
      </c>
      <c r="F11719" s="30" t="s">
        <v>40987</v>
      </c>
    </row>
    <row r="11720" spans="1:6" ht="28.8" hidden="1" x14ac:dyDescent="0.3">
      <c r="A11720" s="29">
        <v>20</v>
      </c>
      <c r="B11720" s="30" t="s">
        <v>37505</v>
      </c>
      <c r="C11720" s="29" t="s">
        <v>25388</v>
      </c>
      <c r="D11720" s="30" t="s">
        <v>40979</v>
      </c>
      <c r="E11720" s="29" t="s">
        <v>17722</v>
      </c>
      <c r="F11720" s="30" t="s">
        <v>40988</v>
      </c>
    </row>
    <row r="11721" spans="1:6" ht="28.8" hidden="1" x14ac:dyDescent="0.3">
      <c r="A11721" s="29">
        <v>20</v>
      </c>
      <c r="B11721" s="30" t="s">
        <v>37505</v>
      </c>
      <c r="C11721" s="29" t="s">
        <v>25388</v>
      </c>
      <c r="D11721" s="30" t="s">
        <v>40979</v>
      </c>
      <c r="E11721" s="29" t="s">
        <v>17724</v>
      </c>
      <c r="F11721" s="30" t="s">
        <v>40989</v>
      </c>
    </row>
    <row r="11722" spans="1:6" ht="28.8" hidden="1" x14ac:dyDescent="0.3">
      <c r="A11722" s="29">
        <v>20</v>
      </c>
      <c r="B11722" s="30" t="s">
        <v>37505</v>
      </c>
      <c r="C11722" s="29" t="s">
        <v>25391</v>
      </c>
      <c r="D11722" s="30" t="s">
        <v>40990</v>
      </c>
      <c r="E11722" s="29" t="s">
        <v>17726</v>
      </c>
      <c r="F11722" s="30" t="s">
        <v>40991</v>
      </c>
    </row>
    <row r="11723" spans="1:6" ht="28.8" hidden="1" x14ac:dyDescent="0.3">
      <c r="A11723" s="29">
        <v>20</v>
      </c>
      <c r="B11723" s="30" t="s">
        <v>37505</v>
      </c>
      <c r="C11723" s="29" t="s">
        <v>25391</v>
      </c>
      <c r="D11723" s="30" t="s">
        <v>40990</v>
      </c>
      <c r="E11723" s="29" t="s">
        <v>17728</v>
      </c>
      <c r="F11723" s="30" t="s">
        <v>40992</v>
      </c>
    </row>
    <row r="11724" spans="1:6" ht="28.8" hidden="1" x14ac:dyDescent="0.3">
      <c r="A11724" s="29">
        <v>20</v>
      </c>
      <c r="B11724" s="30" t="s">
        <v>37505</v>
      </c>
      <c r="C11724" s="29" t="s">
        <v>25391</v>
      </c>
      <c r="D11724" s="30" t="s">
        <v>40990</v>
      </c>
      <c r="E11724" s="29" t="s">
        <v>17730</v>
      </c>
      <c r="F11724" s="30" t="s">
        <v>40993</v>
      </c>
    </row>
    <row r="11725" spans="1:6" ht="28.8" hidden="1" x14ac:dyDescent="0.3">
      <c r="A11725" s="29">
        <v>20</v>
      </c>
      <c r="B11725" s="30" t="s">
        <v>37505</v>
      </c>
      <c r="C11725" s="29" t="s">
        <v>25391</v>
      </c>
      <c r="D11725" s="30" t="s">
        <v>40990</v>
      </c>
      <c r="E11725" s="29" t="s">
        <v>17732</v>
      </c>
      <c r="F11725" s="30" t="s">
        <v>40994</v>
      </c>
    </row>
    <row r="11726" spans="1:6" ht="28.8" hidden="1" x14ac:dyDescent="0.3">
      <c r="A11726" s="29">
        <v>20</v>
      </c>
      <c r="B11726" s="30" t="s">
        <v>37505</v>
      </c>
      <c r="C11726" s="29" t="s">
        <v>25391</v>
      </c>
      <c r="D11726" s="30" t="s">
        <v>40990</v>
      </c>
      <c r="E11726" s="29" t="s">
        <v>17734</v>
      </c>
      <c r="F11726" s="30" t="s">
        <v>40995</v>
      </c>
    </row>
    <row r="11727" spans="1:6" ht="28.8" hidden="1" x14ac:dyDescent="0.3">
      <c r="A11727" s="29">
        <v>20</v>
      </c>
      <c r="B11727" s="30" t="s">
        <v>37505</v>
      </c>
      <c r="C11727" s="29" t="s">
        <v>25391</v>
      </c>
      <c r="D11727" s="30" t="s">
        <v>40990</v>
      </c>
      <c r="E11727" s="29" t="s">
        <v>17736</v>
      </c>
      <c r="F11727" s="30" t="s">
        <v>40996</v>
      </c>
    </row>
    <row r="11728" spans="1:6" ht="28.8" hidden="1" x14ac:dyDescent="0.3">
      <c r="A11728" s="29">
        <v>20</v>
      </c>
      <c r="B11728" s="30" t="s">
        <v>37505</v>
      </c>
      <c r="C11728" s="29" t="s">
        <v>25391</v>
      </c>
      <c r="D11728" s="30" t="s">
        <v>40990</v>
      </c>
      <c r="E11728" s="29" t="s">
        <v>17738</v>
      </c>
      <c r="F11728" s="30" t="s">
        <v>40997</v>
      </c>
    </row>
    <row r="11729" spans="1:6" ht="28.8" hidden="1" x14ac:dyDescent="0.3">
      <c r="A11729" s="29">
        <v>20</v>
      </c>
      <c r="B11729" s="30" t="s">
        <v>37505</v>
      </c>
      <c r="C11729" s="29" t="s">
        <v>25391</v>
      </c>
      <c r="D11729" s="30" t="s">
        <v>40990</v>
      </c>
      <c r="E11729" s="29" t="s">
        <v>17740</v>
      </c>
      <c r="F11729" s="30" t="s">
        <v>40998</v>
      </c>
    </row>
    <row r="11730" spans="1:6" ht="28.8" hidden="1" x14ac:dyDescent="0.3">
      <c r="A11730" s="29">
        <v>20</v>
      </c>
      <c r="B11730" s="30" t="s">
        <v>37505</v>
      </c>
      <c r="C11730" s="29" t="s">
        <v>25391</v>
      </c>
      <c r="D11730" s="30" t="s">
        <v>40990</v>
      </c>
      <c r="E11730" s="29" t="s">
        <v>17742</v>
      </c>
      <c r="F11730" s="30" t="s">
        <v>40999</v>
      </c>
    </row>
    <row r="11731" spans="1:6" ht="28.8" hidden="1" x14ac:dyDescent="0.3">
      <c r="A11731" s="29">
        <v>20</v>
      </c>
      <c r="B11731" s="30" t="s">
        <v>37505</v>
      </c>
      <c r="C11731" s="29" t="s">
        <v>25395</v>
      </c>
      <c r="D11731" s="30" t="s">
        <v>41000</v>
      </c>
      <c r="E11731" s="29" t="s">
        <v>17744</v>
      </c>
      <c r="F11731" s="30" t="s">
        <v>41001</v>
      </c>
    </row>
    <row r="11732" spans="1:6" ht="28.8" hidden="1" x14ac:dyDescent="0.3">
      <c r="A11732" s="29">
        <v>20</v>
      </c>
      <c r="B11732" s="30" t="s">
        <v>37505</v>
      </c>
      <c r="C11732" s="29" t="s">
        <v>25395</v>
      </c>
      <c r="D11732" s="30" t="s">
        <v>41000</v>
      </c>
      <c r="E11732" s="29" t="s">
        <v>17746</v>
      </c>
      <c r="F11732" s="30" t="s">
        <v>41002</v>
      </c>
    </row>
    <row r="11733" spans="1:6" ht="28.8" hidden="1" x14ac:dyDescent="0.3">
      <c r="A11733" s="29">
        <v>20</v>
      </c>
      <c r="B11733" s="30" t="s">
        <v>37505</v>
      </c>
      <c r="C11733" s="29" t="s">
        <v>25395</v>
      </c>
      <c r="D11733" s="30" t="s">
        <v>41000</v>
      </c>
      <c r="E11733" s="29" t="s">
        <v>17748</v>
      </c>
      <c r="F11733" s="30" t="s">
        <v>41003</v>
      </c>
    </row>
    <row r="11734" spans="1:6" ht="28.8" hidden="1" x14ac:dyDescent="0.3">
      <c r="A11734" s="29">
        <v>20</v>
      </c>
      <c r="B11734" s="30" t="s">
        <v>37505</v>
      </c>
      <c r="C11734" s="29" t="s">
        <v>25395</v>
      </c>
      <c r="D11734" s="30" t="s">
        <v>41000</v>
      </c>
      <c r="E11734" s="29" t="s">
        <v>17750</v>
      </c>
      <c r="F11734" s="30" t="s">
        <v>41004</v>
      </c>
    </row>
    <row r="11735" spans="1:6" ht="28.8" hidden="1" x14ac:dyDescent="0.3">
      <c r="A11735" s="29">
        <v>20</v>
      </c>
      <c r="B11735" s="30" t="s">
        <v>37505</v>
      </c>
      <c r="C11735" s="29" t="s">
        <v>25395</v>
      </c>
      <c r="D11735" s="30" t="s">
        <v>41000</v>
      </c>
      <c r="E11735" s="29" t="s">
        <v>17752</v>
      </c>
      <c r="F11735" s="30" t="s">
        <v>41005</v>
      </c>
    </row>
    <row r="11736" spans="1:6" ht="28.8" hidden="1" x14ac:dyDescent="0.3">
      <c r="A11736" s="29">
        <v>20</v>
      </c>
      <c r="B11736" s="30" t="s">
        <v>37505</v>
      </c>
      <c r="C11736" s="29" t="s">
        <v>25395</v>
      </c>
      <c r="D11736" s="30" t="s">
        <v>41000</v>
      </c>
      <c r="E11736" s="29" t="s">
        <v>17754</v>
      </c>
      <c r="F11736" s="30" t="s">
        <v>41006</v>
      </c>
    </row>
    <row r="11737" spans="1:6" ht="43.2" hidden="1" x14ac:dyDescent="0.3">
      <c r="A11737" s="29">
        <v>20</v>
      </c>
      <c r="B11737" s="30" t="s">
        <v>37505</v>
      </c>
      <c r="C11737" s="29" t="s">
        <v>25398</v>
      </c>
      <c r="D11737" s="30" t="s">
        <v>41007</v>
      </c>
      <c r="E11737" s="29" t="s">
        <v>25400</v>
      </c>
      <c r="F11737" s="30" t="s">
        <v>41008</v>
      </c>
    </row>
    <row r="11738" spans="1:6" ht="43.2" hidden="1" x14ac:dyDescent="0.3">
      <c r="A11738" s="29">
        <v>20</v>
      </c>
      <c r="B11738" s="30" t="s">
        <v>37505</v>
      </c>
      <c r="C11738" s="29" t="s">
        <v>25398</v>
      </c>
      <c r="D11738" s="30" t="s">
        <v>41007</v>
      </c>
      <c r="E11738" s="29" t="s">
        <v>25402</v>
      </c>
      <c r="F11738" s="30" t="s">
        <v>41009</v>
      </c>
    </row>
    <row r="11739" spans="1:6" ht="43.2" hidden="1" x14ac:dyDescent="0.3">
      <c r="A11739" s="29">
        <v>20</v>
      </c>
      <c r="B11739" s="30" t="s">
        <v>37505</v>
      </c>
      <c r="C11739" s="29" t="s">
        <v>25398</v>
      </c>
      <c r="D11739" s="30" t="s">
        <v>41007</v>
      </c>
      <c r="E11739" s="29" t="s">
        <v>25404</v>
      </c>
      <c r="F11739" s="30" t="s">
        <v>41010</v>
      </c>
    </row>
    <row r="11740" spans="1:6" ht="43.2" hidden="1" x14ac:dyDescent="0.3">
      <c r="A11740" s="29">
        <v>20</v>
      </c>
      <c r="B11740" s="30" t="s">
        <v>37505</v>
      </c>
      <c r="C11740" s="29" t="s">
        <v>25398</v>
      </c>
      <c r="D11740" s="30" t="s">
        <v>41007</v>
      </c>
      <c r="E11740" s="29" t="s">
        <v>25406</v>
      </c>
      <c r="F11740" s="30" t="s">
        <v>41011</v>
      </c>
    </row>
    <row r="11741" spans="1:6" ht="43.2" hidden="1" x14ac:dyDescent="0.3">
      <c r="A11741" s="29">
        <v>20</v>
      </c>
      <c r="B11741" s="30" t="s">
        <v>37505</v>
      </c>
      <c r="C11741" s="29" t="s">
        <v>25398</v>
      </c>
      <c r="D11741" s="30" t="s">
        <v>41007</v>
      </c>
      <c r="E11741" s="29" t="s">
        <v>25408</v>
      </c>
      <c r="F11741" s="30" t="s">
        <v>41012</v>
      </c>
    </row>
    <row r="11742" spans="1:6" ht="43.2" hidden="1" x14ac:dyDescent="0.3">
      <c r="A11742" s="29">
        <v>20</v>
      </c>
      <c r="B11742" s="30" t="s">
        <v>37505</v>
      </c>
      <c r="C11742" s="29" t="s">
        <v>25398</v>
      </c>
      <c r="D11742" s="30" t="s">
        <v>41007</v>
      </c>
      <c r="E11742" s="29" t="s">
        <v>25410</v>
      </c>
      <c r="F11742" s="30" t="s">
        <v>41013</v>
      </c>
    </row>
    <row r="11743" spans="1:6" ht="43.2" hidden="1" x14ac:dyDescent="0.3">
      <c r="A11743" s="29">
        <v>20</v>
      </c>
      <c r="B11743" s="30" t="s">
        <v>37505</v>
      </c>
      <c r="C11743" s="29" t="s">
        <v>25398</v>
      </c>
      <c r="D11743" s="30" t="s">
        <v>41007</v>
      </c>
      <c r="E11743" s="29" t="s">
        <v>25412</v>
      </c>
      <c r="F11743" s="30" t="s">
        <v>41014</v>
      </c>
    </row>
    <row r="11744" spans="1:6" ht="43.2" hidden="1" x14ac:dyDescent="0.3">
      <c r="A11744" s="29">
        <v>20</v>
      </c>
      <c r="B11744" s="30" t="s">
        <v>37505</v>
      </c>
      <c r="C11744" s="29" t="s">
        <v>25398</v>
      </c>
      <c r="D11744" s="30" t="s">
        <v>41007</v>
      </c>
      <c r="E11744" s="29" t="s">
        <v>25414</v>
      </c>
      <c r="F11744" s="30" t="s">
        <v>41015</v>
      </c>
    </row>
    <row r="11745" spans="1:6" ht="43.2" hidden="1" x14ac:dyDescent="0.3">
      <c r="A11745" s="29">
        <v>20</v>
      </c>
      <c r="B11745" s="30" t="s">
        <v>37505</v>
      </c>
      <c r="C11745" s="29" t="s">
        <v>25398</v>
      </c>
      <c r="D11745" s="30" t="s">
        <v>41007</v>
      </c>
      <c r="E11745" s="29" t="s">
        <v>25416</v>
      </c>
      <c r="F11745" s="30" t="s">
        <v>41016</v>
      </c>
    </row>
    <row r="11746" spans="1:6" ht="43.2" hidden="1" x14ac:dyDescent="0.3">
      <c r="A11746" s="29">
        <v>20</v>
      </c>
      <c r="B11746" s="30" t="s">
        <v>37505</v>
      </c>
      <c r="C11746" s="29" t="s">
        <v>25398</v>
      </c>
      <c r="D11746" s="30" t="s">
        <v>41007</v>
      </c>
      <c r="E11746" s="29" t="s">
        <v>25418</v>
      </c>
      <c r="F11746" s="30" t="s">
        <v>41017</v>
      </c>
    </row>
    <row r="11747" spans="1:6" ht="28.8" hidden="1" x14ac:dyDescent="0.3">
      <c r="A11747" s="29">
        <v>20</v>
      </c>
      <c r="B11747" s="30" t="s">
        <v>37505</v>
      </c>
      <c r="C11747" s="29" t="s">
        <v>25420</v>
      </c>
      <c r="D11747" s="30" t="s">
        <v>41018</v>
      </c>
      <c r="E11747" s="29" t="s">
        <v>25422</v>
      </c>
      <c r="F11747" s="30" t="s">
        <v>41019</v>
      </c>
    </row>
    <row r="11748" spans="1:6" ht="28.8" hidden="1" x14ac:dyDescent="0.3">
      <c r="A11748" s="29">
        <v>20</v>
      </c>
      <c r="B11748" s="30" t="s">
        <v>37505</v>
      </c>
      <c r="C11748" s="29" t="s">
        <v>25420</v>
      </c>
      <c r="D11748" s="30" t="s">
        <v>41018</v>
      </c>
      <c r="E11748" s="29" t="s">
        <v>25424</v>
      </c>
      <c r="F11748" s="30" t="s">
        <v>41020</v>
      </c>
    </row>
    <row r="11749" spans="1:6" ht="28.8" hidden="1" x14ac:dyDescent="0.3">
      <c r="A11749" s="29">
        <v>20</v>
      </c>
      <c r="B11749" s="30" t="s">
        <v>37505</v>
      </c>
      <c r="C11749" s="29" t="s">
        <v>25420</v>
      </c>
      <c r="D11749" s="30" t="s">
        <v>41018</v>
      </c>
      <c r="E11749" s="29" t="s">
        <v>25426</v>
      </c>
      <c r="F11749" s="30" t="s">
        <v>41021</v>
      </c>
    </row>
    <row r="11750" spans="1:6" ht="28.8" hidden="1" x14ac:dyDescent="0.3">
      <c r="A11750" s="29">
        <v>20</v>
      </c>
      <c r="B11750" s="30" t="s">
        <v>37505</v>
      </c>
      <c r="C11750" s="29" t="s">
        <v>25420</v>
      </c>
      <c r="D11750" s="30" t="s">
        <v>41018</v>
      </c>
      <c r="E11750" s="29" t="s">
        <v>25428</v>
      </c>
      <c r="F11750" s="30" t="s">
        <v>41022</v>
      </c>
    </row>
    <row r="11751" spans="1:6" ht="28.8" hidden="1" x14ac:dyDescent="0.3">
      <c r="A11751" s="29">
        <v>20</v>
      </c>
      <c r="B11751" s="30" t="s">
        <v>37505</v>
      </c>
      <c r="C11751" s="29" t="s">
        <v>25420</v>
      </c>
      <c r="D11751" s="30" t="s">
        <v>41018</v>
      </c>
      <c r="E11751" s="29" t="s">
        <v>25430</v>
      </c>
      <c r="F11751" s="30" t="s">
        <v>41023</v>
      </c>
    </row>
    <row r="11752" spans="1:6" ht="28.8" hidden="1" x14ac:dyDescent="0.3">
      <c r="A11752" s="29">
        <v>20</v>
      </c>
      <c r="B11752" s="30" t="s">
        <v>37505</v>
      </c>
      <c r="C11752" s="29" t="s">
        <v>25420</v>
      </c>
      <c r="D11752" s="30" t="s">
        <v>41018</v>
      </c>
      <c r="E11752" s="29" t="s">
        <v>25432</v>
      </c>
      <c r="F11752" s="30" t="s">
        <v>41024</v>
      </c>
    </row>
    <row r="11753" spans="1:6" ht="28.8" hidden="1" x14ac:dyDescent="0.3">
      <c r="A11753" s="29">
        <v>20</v>
      </c>
      <c r="B11753" s="30" t="s">
        <v>37505</v>
      </c>
      <c r="C11753" s="29" t="s">
        <v>25420</v>
      </c>
      <c r="D11753" s="30" t="s">
        <v>41018</v>
      </c>
      <c r="E11753" s="29" t="s">
        <v>25434</v>
      </c>
      <c r="F11753" s="30" t="s">
        <v>41025</v>
      </c>
    </row>
    <row r="11754" spans="1:6" ht="28.8" hidden="1" x14ac:dyDescent="0.3">
      <c r="A11754" s="29">
        <v>20</v>
      </c>
      <c r="B11754" s="30" t="s">
        <v>37505</v>
      </c>
      <c r="C11754" s="29" t="s">
        <v>25420</v>
      </c>
      <c r="D11754" s="30" t="s">
        <v>41018</v>
      </c>
      <c r="E11754" s="29" t="s">
        <v>25436</v>
      </c>
      <c r="F11754" s="30" t="s">
        <v>41026</v>
      </c>
    </row>
    <row r="11755" spans="1:6" ht="28.8" hidden="1" x14ac:dyDescent="0.3">
      <c r="A11755" s="29">
        <v>20</v>
      </c>
      <c r="B11755" s="30" t="s">
        <v>37505</v>
      </c>
      <c r="C11755" s="29" t="s">
        <v>25420</v>
      </c>
      <c r="D11755" s="30" t="s">
        <v>41018</v>
      </c>
      <c r="E11755" s="29" t="s">
        <v>25438</v>
      </c>
      <c r="F11755" s="30" t="s">
        <v>41027</v>
      </c>
    </row>
    <row r="11756" spans="1:6" ht="28.8" hidden="1" x14ac:dyDescent="0.3">
      <c r="A11756" s="29">
        <v>20</v>
      </c>
      <c r="B11756" s="30" t="s">
        <v>37505</v>
      </c>
      <c r="C11756" s="29" t="s">
        <v>25420</v>
      </c>
      <c r="D11756" s="30" t="s">
        <v>41018</v>
      </c>
      <c r="E11756" s="29" t="s">
        <v>25440</v>
      </c>
      <c r="F11756" s="30" t="s">
        <v>41028</v>
      </c>
    </row>
    <row r="11757" spans="1:6" ht="28.8" hidden="1" x14ac:dyDescent="0.3">
      <c r="A11757" s="29">
        <v>20</v>
      </c>
      <c r="B11757" s="30" t="s">
        <v>37505</v>
      </c>
      <c r="C11757" s="29" t="s">
        <v>25442</v>
      </c>
      <c r="D11757" s="30" t="s">
        <v>41029</v>
      </c>
      <c r="E11757" s="29" t="s">
        <v>25444</v>
      </c>
      <c r="F11757" s="30" t="s">
        <v>41030</v>
      </c>
    </row>
    <row r="11758" spans="1:6" ht="28.8" hidden="1" x14ac:dyDescent="0.3">
      <c r="A11758" s="29">
        <v>20</v>
      </c>
      <c r="B11758" s="30" t="s">
        <v>37505</v>
      </c>
      <c r="C11758" s="29" t="s">
        <v>25442</v>
      </c>
      <c r="D11758" s="30" t="s">
        <v>41029</v>
      </c>
      <c r="E11758" s="29" t="s">
        <v>25446</v>
      </c>
      <c r="F11758" s="30" t="s">
        <v>41031</v>
      </c>
    </row>
    <row r="11759" spans="1:6" ht="28.8" hidden="1" x14ac:dyDescent="0.3">
      <c r="A11759" s="29">
        <v>20</v>
      </c>
      <c r="B11759" s="30" t="s">
        <v>37505</v>
      </c>
      <c r="C11759" s="29" t="s">
        <v>25442</v>
      </c>
      <c r="D11759" s="30" t="s">
        <v>41029</v>
      </c>
      <c r="E11759" s="29" t="s">
        <v>25448</v>
      </c>
      <c r="F11759" s="30" t="s">
        <v>41032</v>
      </c>
    </row>
    <row r="11760" spans="1:6" ht="28.8" hidden="1" x14ac:dyDescent="0.3">
      <c r="A11760" s="29">
        <v>20</v>
      </c>
      <c r="B11760" s="30" t="s">
        <v>37505</v>
      </c>
      <c r="C11760" s="29" t="s">
        <v>25442</v>
      </c>
      <c r="D11760" s="30" t="s">
        <v>41029</v>
      </c>
      <c r="E11760" s="29" t="s">
        <v>25450</v>
      </c>
      <c r="F11760" s="30" t="s">
        <v>41033</v>
      </c>
    </row>
    <row r="11761" spans="1:6" ht="28.8" hidden="1" x14ac:dyDescent="0.3">
      <c r="A11761" s="29">
        <v>20</v>
      </c>
      <c r="B11761" s="30" t="s">
        <v>37505</v>
      </c>
      <c r="C11761" s="29" t="s">
        <v>25442</v>
      </c>
      <c r="D11761" s="30" t="s">
        <v>41029</v>
      </c>
      <c r="E11761" s="29" t="s">
        <v>25452</v>
      </c>
      <c r="F11761" s="30" t="s">
        <v>41034</v>
      </c>
    </row>
    <row r="11762" spans="1:6" ht="28.8" hidden="1" x14ac:dyDescent="0.3">
      <c r="A11762" s="29">
        <v>20</v>
      </c>
      <c r="B11762" s="30" t="s">
        <v>37505</v>
      </c>
      <c r="C11762" s="29" t="s">
        <v>25442</v>
      </c>
      <c r="D11762" s="30" t="s">
        <v>41029</v>
      </c>
      <c r="E11762" s="29" t="s">
        <v>25454</v>
      </c>
      <c r="F11762" s="30" t="s">
        <v>41035</v>
      </c>
    </row>
    <row r="11763" spans="1:6" ht="28.8" hidden="1" x14ac:dyDescent="0.3">
      <c r="A11763" s="29">
        <v>20</v>
      </c>
      <c r="B11763" s="30" t="s">
        <v>37505</v>
      </c>
      <c r="C11763" s="29" t="s">
        <v>25442</v>
      </c>
      <c r="D11763" s="30" t="s">
        <v>41029</v>
      </c>
      <c r="E11763" s="29" t="s">
        <v>25456</v>
      </c>
      <c r="F11763" s="30" t="s">
        <v>41036</v>
      </c>
    </row>
    <row r="11764" spans="1:6" ht="28.8" hidden="1" x14ac:dyDescent="0.3">
      <c r="A11764" s="29">
        <v>20</v>
      </c>
      <c r="B11764" s="30" t="s">
        <v>37505</v>
      </c>
      <c r="C11764" s="29" t="s">
        <v>25442</v>
      </c>
      <c r="D11764" s="30" t="s">
        <v>41029</v>
      </c>
      <c r="E11764" s="29" t="s">
        <v>25458</v>
      </c>
      <c r="F11764" s="30" t="s">
        <v>41037</v>
      </c>
    </row>
    <row r="11765" spans="1:6" ht="28.8" hidden="1" x14ac:dyDescent="0.3">
      <c r="A11765" s="29">
        <v>20</v>
      </c>
      <c r="B11765" s="30" t="s">
        <v>37505</v>
      </c>
      <c r="C11765" s="29" t="s">
        <v>25442</v>
      </c>
      <c r="D11765" s="30" t="s">
        <v>41029</v>
      </c>
      <c r="E11765" s="29" t="s">
        <v>25460</v>
      </c>
      <c r="F11765" s="30" t="s">
        <v>41038</v>
      </c>
    </row>
    <row r="11766" spans="1:6" ht="28.8" hidden="1" x14ac:dyDescent="0.3">
      <c r="A11766" s="29">
        <v>20</v>
      </c>
      <c r="B11766" s="30" t="s">
        <v>37505</v>
      </c>
      <c r="C11766" s="29" t="s">
        <v>25462</v>
      </c>
      <c r="D11766" s="30" t="s">
        <v>41039</v>
      </c>
      <c r="E11766" s="29" t="s">
        <v>25464</v>
      </c>
      <c r="F11766" s="30" t="s">
        <v>41040</v>
      </c>
    </row>
    <row r="11767" spans="1:6" ht="28.8" hidden="1" x14ac:dyDescent="0.3">
      <c r="A11767" s="29">
        <v>20</v>
      </c>
      <c r="B11767" s="30" t="s">
        <v>37505</v>
      </c>
      <c r="C11767" s="29" t="s">
        <v>25462</v>
      </c>
      <c r="D11767" s="30" t="s">
        <v>41039</v>
      </c>
      <c r="E11767" s="29" t="s">
        <v>25466</v>
      </c>
      <c r="F11767" s="30" t="s">
        <v>41041</v>
      </c>
    </row>
    <row r="11768" spans="1:6" ht="28.8" hidden="1" x14ac:dyDescent="0.3">
      <c r="A11768" s="29">
        <v>20</v>
      </c>
      <c r="B11768" s="30" t="s">
        <v>37505</v>
      </c>
      <c r="C11768" s="29" t="s">
        <v>25462</v>
      </c>
      <c r="D11768" s="30" t="s">
        <v>41039</v>
      </c>
      <c r="E11768" s="29" t="s">
        <v>25468</v>
      </c>
      <c r="F11768" s="30" t="s">
        <v>41042</v>
      </c>
    </row>
    <row r="11769" spans="1:6" ht="28.8" hidden="1" x14ac:dyDescent="0.3">
      <c r="A11769" s="29">
        <v>20</v>
      </c>
      <c r="B11769" s="30" t="s">
        <v>37505</v>
      </c>
      <c r="C11769" s="29" t="s">
        <v>25462</v>
      </c>
      <c r="D11769" s="30" t="s">
        <v>41039</v>
      </c>
      <c r="E11769" s="29" t="s">
        <v>25470</v>
      </c>
      <c r="F11769" s="30" t="s">
        <v>41043</v>
      </c>
    </row>
    <row r="11770" spans="1:6" ht="28.8" hidden="1" x14ac:dyDescent="0.3">
      <c r="A11770" s="29">
        <v>20</v>
      </c>
      <c r="B11770" s="30" t="s">
        <v>37505</v>
      </c>
      <c r="C11770" s="29" t="s">
        <v>25462</v>
      </c>
      <c r="D11770" s="30" t="s">
        <v>41039</v>
      </c>
      <c r="E11770" s="29" t="s">
        <v>25472</v>
      </c>
      <c r="F11770" s="30" t="s">
        <v>41044</v>
      </c>
    </row>
    <row r="11771" spans="1:6" ht="28.8" hidden="1" x14ac:dyDescent="0.3">
      <c r="A11771" s="29">
        <v>20</v>
      </c>
      <c r="B11771" s="30" t="s">
        <v>37505</v>
      </c>
      <c r="C11771" s="29" t="s">
        <v>25462</v>
      </c>
      <c r="D11771" s="30" t="s">
        <v>41039</v>
      </c>
      <c r="E11771" s="29" t="s">
        <v>25474</v>
      </c>
      <c r="F11771" s="30" t="s">
        <v>41045</v>
      </c>
    </row>
    <row r="11772" spans="1:6" ht="28.8" hidden="1" x14ac:dyDescent="0.3">
      <c r="A11772" s="29">
        <v>20</v>
      </c>
      <c r="B11772" s="30" t="s">
        <v>37505</v>
      </c>
      <c r="C11772" s="29" t="s">
        <v>25462</v>
      </c>
      <c r="D11772" s="30" t="s">
        <v>41039</v>
      </c>
      <c r="E11772" s="29" t="s">
        <v>25476</v>
      </c>
      <c r="F11772" s="30" t="s">
        <v>41046</v>
      </c>
    </row>
    <row r="11773" spans="1:6" ht="28.8" hidden="1" x14ac:dyDescent="0.3">
      <c r="A11773" s="29">
        <v>20</v>
      </c>
      <c r="B11773" s="30" t="s">
        <v>37505</v>
      </c>
      <c r="C11773" s="29" t="s">
        <v>25462</v>
      </c>
      <c r="D11773" s="30" t="s">
        <v>41039</v>
      </c>
      <c r="E11773" s="29" t="s">
        <v>25478</v>
      </c>
      <c r="F11773" s="30" t="s">
        <v>41047</v>
      </c>
    </row>
    <row r="11774" spans="1:6" ht="28.8" hidden="1" x14ac:dyDescent="0.3">
      <c r="A11774" s="29">
        <v>20</v>
      </c>
      <c r="B11774" s="30" t="s">
        <v>37505</v>
      </c>
      <c r="C11774" s="29" t="s">
        <v>25462</v>
      </c>
      <c r="D11774" s="30" t="s">
        <v>41039</v>
      </c>
      <c r="E11774" s="29" t="s">
        <v>25480</v>
      </c>
      <c r="F11774" s="30" t="s">
        <v>41048</v>
      </c>
    </row>
    <row r="11775" spans="1:6" ht="28.8" hidden="1" x14ac:dyDescent="0.3">
      <c r="A11775" s="29">
        <v>20</v>
      </c>
      <c r="B11775" s="30" t="s">
        <v>37505</v>
      </c>
      <c r="C11775" s="29" t="s">
        <v>25482</v>
      </c>
      <c r="D11775" s="30" t="s">
        <v>41049</v>
      </c>
      <c r="E11775" s="29" t="s">
        <v>17758</v>
      </c>
      <c r="F11775" s="30" t="s">
        <v>41050</v>
      </c>
    </row>
    <row r="11776" spans="1:6" ht="28.8" hidden="1" x14ac:dyDescent="0.3">
      <c r="A11776" s="29">
        <v>20</v>
      </c>
      <c r="B11776" s="30" t="s">
        <v>37505</v>
      </c>
      <c r="C11776" s="29" t="s">
        <v>25482</v>
      </c>
      <c r="D11776" s="30" t="s">
        <v>41049</v>
      </c>
      <c r="E11776" s="29" t="s">
        <v>17760</v>
      </c>
      <c r="F11776" s="30" t="s">
        <v>41051</v>
      </c>
    </row>
    <row r="11777" spans="1:6" ht="28.8" hidden="1" x14ac:dyDescent="0.3">
      <c r="A11777" s="29">
        <v>20</v>
      </c>
      <c r="B11777" s="30" t="s">
        <v>37505</v>
      </c>
      <c r="C11777" s="29" t="s">
        <v>25482</v>
      </c>
      <c r="D11777" s="30" t="s">
        <v>41049</v>
      </c>
      <c r="E11777" s="29" t="s">
        <v>17762</v>
      </c>
      <c r="F11777" s="30" t="s">
        <v>41052</v>
      </c>
    </row>
    <row r="11778" spans="1:6" ht="28.8" hidden="1" x14ac:dyDescent="0.3">
      <c r="A11778" s="29">
        <v>20</v>
      </c>
      <c r="B11778" s="30" t="s">
        <v>37505</v>
      </c>
      <c r="C11778" s="29" t="s">
        <v>25482</v>
      </c>
      <c r="D11778" s="30" t="s">
        <v>41049</v>
      </c>
      <c r="E11778" s="29" t="s">
        <v>17764</v>
      </c>
      <c r="F11778" s="30" t="s">
        <v>41053</v>
      </c>
    </row>
    <row r="11779" spans="1:6" ht="28.8" hidden="1" x14ac:dyDescent="0.3">
      <c r="A11779" s="29">
        <v>20</v>
      </c>
      <c r="B11779" s="30" t="s">
        <v>37505</v>
      </c>
      <c r="C11779" s="29" t="s">
        <v>25488</v>
      </c>
      <c r="D11779" s="30" t="s">
        <v>41054</v>
      </c>
      <c r="E11779" s="29" t="s">
        <v>17766</v>
      </c>
      <c r="F11779" s="30" t="s">
        <v>41055</v>
      </c>
    </row>
    <row r="11780" spans="1:6" ht="28.8" hidden="1" x14ac:dyDescent="0.3">
      <c r="A11780" s="29">
        <v>20</v>
      </c>
      <c r="B11780" s="30" t="s">
        <v>37505</v>
      </c>
      <c r="C11780" s="29" t="s">
        <v>25488</v>
      </c>
      <c r="D11780" s="30" t="s">
        <v>41054</v>
      </c>
      <c r="E11780" s="29" t="s">
        <v>17768</v>
      </c>
      <c r="F11780" s="30" t="s">
        <v>41056</v>
      </c>
    </row>
    <row r="11781" spans="1:6" ht="28.8" hidden="1" x14ac:dyDescent="0.3">
      <c r="A11781" s="29">
        <v>20</v>
      </c>
      <c r="B11781" s="30" t="s">
        <v>37505</v>
      </c>
      <c r="C11781" s="29" t="s">
        <v>25488</v>
      </c>
      <c r="D11781" s="30" t="s">
        <v>41054</v>
      </c>
      <c r="E11781" s="29" t="s">
        <v>17770</v>
      </c>
      <c r="F11781" s="30" t="s">
        <v>41057</v>
      </c>
    </row>
    <row r="11782" spans="1:6" ht="28.8" hidden="1" x14ac:dyDescent="0.3">
      <c r="A11782" s="29">
        <v>20</v>
      </c>
      <c r="B11782" s="30" t="s">
        <v>37505</v>
      </c>
      <c r="C11782" s="29" t="s">
        <v>25488</v>
      </c>
      <c r="D11782" s="30" t="s">
        <v>41054</v>
      </c>
      <c r="E11782" s="29" t="s">
        <v>17772</v>
      </c>
      <c r="F11782" s="30" t="s">
        <v>41058</v>
      </c>
    </row>
    <row r="11783" spans="1:6" ht="28.8" hidden="1" x14ac:dyDescent="0.3">
      <c r="A11783" s="29">
        <v>20</v>
      </c>
      <c r="B11783" s="30" t="s">
        <v>37505</v>
      </c>
      <c r="C11783" s="29" t="s">
        <v>25488</v>
      </c>
      <c r="D11783" s="30" t="s">
        <v>41054</v>
      </c>
      <c r="E11783" s="29" t="s">
        <v>17774</v>
      </c>
      <c r="F11783" s="30" t="s">
        <v>41059</v>
      </c>
    </row>
    <row r="11784" spans="1:6" ht="28.8" hidden="1" x14ac:dyDescent="0.3">
      <c r="A11784" s="29">
        <v>20</v>
      </c>
      <c r="B11784" s="30" t="s">
        <v>37505</v>
      </c>
      <c r="C11784" s="29" t="s">
        <v>25488</v>
      </c>
      <c r="D11784" s="30" t="s">
        <v>41054</v>
      </c>
      <c r="E11784" s="29" t="s">
        <v>17776</v>
      </c>
      <c r="F11784" s="30" t="s">
        <v>41060</v>
      </c>
    </row>
    <row r="11785" spans="1:6" ht="28.8" hidden="1" x14ac:dyDescent="0.3">
      <c r="A11785" s="29">
        <v>20</v>
      </c>
      <c r="B11785" s="30" t="s">
        <v>37505</v>
      </c>
      <c r="C11785" s="29" t="s">
        <v>25488</v>
      </c>
      <c r="D11785" s="30" t="s">
        <v>41054</v>
      </c>
      <c r="E11785" s="29" t="s">
        <v>17778</v>
      </c>
      <c r="F11785" s="30" t="s">
        <v>41061</v>
      </c>
    </row>
    <row r="11786" spans="1:6" ht="28.8" hidden="1" x14ac:dyDescent="0.3">
      <c r="A11786" s="29">
        <v>20</v>
      </c>
      <c r="B11786" s="30" t="s">
        <v>37505</v>
      </c>
      <c r="C11786" s="29" t="s">
        <v>25490</v>
      </c>
      <c r="D11786" s="30" t="s">
        <v>41062</v>
      </c>
      <c r="E11786" s="29" t="s">
        <v>17780</v>
      </c>
      <c r="F11786" s="30" t="s">
        <v>41063</v>
      </c>
    </row>
    <row r="11787" spans="1:6" ht="28.8" hidden="1" x14ac:dyDescent="0.3">
      <c r="A11787" s="29">
        <v>20</v>
      </c>
      <c r="B11787" s="30" t="s">
        <v>37505</v>
      </c>
      <c r="C11787" s="29" t="s">
        <v>25491</v>
      </c>
      <c r="D11787" s="30" t="s">
        <v>41064</v>
      </c>
      <c r="E11787" s="29" t="s">
        <v>17782</v>
      </c>
      <c r="F11787" s="30" t="s">
        <v>41065</v>
      </c>
    </row>
    <row r="11788" spans="1:6" ht="43.2" hidden="1" x14ac:dyDescent="0.3">
      <c r="A11788" s="29">
        <v>20</v>
      </c>
      <c r="B11788" s="30" t="s">
        <v>37505</v>
      </c>
      <c r="C11788" s="29" t="s">
        <v>25492</v>
      </c>
      <c r="D11788" s="30" t="s">
        <v>41066</v>
      </c>
      <c r="E11788" s="29" t="s">
        <v>17784</v>
      </c>
      <c r="F11788" s="30" t="s">
        <v>41067</v>
      </c>
    </row>
    <row r="11789" spans="1:6" ht="43.2" hidden="1" x14ac:dyDescent="0.3">
      <c r="A11789" s="29">
        <v>20</v>
      </c>
      <c r="B11789" s="30" t="s">
        <v>37505</v>
      </c>
      <c r="C11789" s="29" t="s">
        <v>25492</v>
      </c>
      <c r="D11789" s="30" t="s">
        <v>41066</v>
      </c>
      <c r="E11789" s="29" t="s">
        <v>17786</v>
      </c>
      <c r="F11789" s="30" t="s">
        <v>41068</v>
      </c>
    </row>
    <row r="11790" spans="1:6" ht="43.2" hidden="1" x14ac:dyDescent="0.3">
      <c r="A11790" s="29">
        <v>20</v>
      </c>
      <c r="B11790" s="30" t="s">
        <v>37505</v>
      </c>
      <c r="C11790" s="29" t="s">
        <v>25492</v>
      </c>
      <c r="D11790" s="30" t="s">
        <v>41066</v>
      </c>
      <c r="E11790" s="29" t="s">
        <v>17788</v>
      </c>
      <c r="F11790" s="30" t="s">
        <v>41069</v>
      </c>
    </row>
    <row r="11791" spans="1:6" ht="43.2" hidden="1" x14ac:dyDescent="0.3">
      <c r="A11791" s="29">
        <v>20</v>
      </c>
      <c r="B11791" s="30" t="s">
        <v>37505</v>
      </c>
      <c r="C11791" s="29" t="s">
        <v>25492</v>
      </c>
      <c r="D11791" s="30" t="s">
        <v>41066</v>
      </c>
      <c r="E11791" s="29" t="s">
        <v>17790</v>
      </c>
      <c r="F11791" s="30" t="s">
        <v>41070</v>
      </c>
    </row>
    <row r="11792" spans="1:6" ht="43.2" hidden="1" x14ac:dyDescent="0.3">
      <c r="A11792" s="29">
        <v>20</v>
      </c>
      <c r="B11792" s="30" t="s">
        <v>37505</v>
      </c>
      <c r="C11792" s="29" t="s">
        <v>25492</v>
      </c>
      <c r="D11792" s="30" t="s">
        <v>41066</v>
      </c>
      <c r="E11792" s="29" t="s">
        <v>17792</v>
      </c>
      <c r="F11792" s="30" t="s">
        <v>41071</v>
      </c>
    </row>
    <row r="11793" spans="1:6" ht="28.8" hidden="1" x14ac:dyDescent="0.3">
      <c r="A11793" s="29">
        <v>20</v>
      </c>
      <c r="B11793" s="30" t="s">
        <v>37505</v>
      </c>
      <c r="C11793" s="29" t="s">
        <v>25499</v>
      </c>
      <c r="D11793" s="30" t="s">
        <v>41072</v>
      </c>
      <c r="E11793" s="29" t="s">
        <v>17794</v>
      </c>
      <c r="F11793" s="30" t="s">
        <v>41073</v>
      </c>
    </row>
    <row r="11794" spans="1:6" ht="43.2" hidden="1" x14ac:dyDescent="0.3">
      <c r="A11794" s="29">
        <v>20</v>
      </c>
      <c r="B11794" s="30" t="s">
        <v>37505</v>
      </c>
      <c r="C11794" s="29" t="s">
        <v>25499</v>
      </c>
      <c r="D11794" s="30" t="s">
        <v>41072</v>
      </c>
      <c r="E11794" s="29" t="s">
        <v>17796</v>
      </c>
      <c r="F11794" s="30" t="s">
        <v>41074</v>
      </c>
    </row>
    <row r="11795" spans="1:6" ht="43.2" hidden="1" x14ac:dyDescent="0.3">
      <c r="A11795" s="29">
        <v>20</v>
      </c>
      <c r="B11795" s="30" t="s">
        <v>37505</v>
      </c>
      <c r="C11795" s="29" t="s">
        <v>25499</v>
      </c>
      <c r="D11795" s="30" t="s">
        <v>41072</v>
      </c>
      <c r="E11795" s="29" t="s">
        <v>17798</v>
      </c>
      <c r="F11795" s="30" t="s">
        <v>41075</v>
      </c>
    </row>
    <row r="11796" spans="1:6" ht="43.2" hidden="1" x14ac:dyDescent="0.3">
      <c r="A11796" s="29">
        <v>20</v>
      </c>
      <c r="B11796" s="30" t="s">
        <v>37505</v>
      </c>
      <c r="C11796" s="29" t="s">
        <v>25499</v>
      </c>
      <c r="D11796" s="30" t="s">
        <v>41072</v>
      </c>
      <c r="E11796" s="29" t="s">
        <v>17800</v>
      </c>
      <c r="F11796" s="30" t="s">
        <v>41076</v>
      </c>
    </row>
    <row r="11797" spans="1:6" ht="43.2" hidden="1" x14ac:dyDescent="0.3">
      <c r="A11797" s="29">
        <v>20</v>
      </c>
      <c r="B11797" s="30" t="s">
        <v>37505</v>
      </c>
      <c r="C11797" s="29" t="s">
        <v>25499</v>
      </c>
      <c r="D11797" s="30" t="s">
        <v>41072</v>
      </c>
      <c r="E11797" s="29" t="s">
        <v>17802</v>
      </c>
      <c r="F11797" s="30" t="s">
        <v>41077</v>
      </c>
    </row>
    <row r="11798" spans="1:6" ht="43.2" hidden="1" x14ac:dyDescent="0.3">
      <c r="A11798" s="29">
        <v>20</v>
      </c>
      <c r="B11798" s="30" t="s">
        <v>37505</v>
      </c>
      <c r="C11798" s="29" t="s">
        <v>25506</v>
      </c>
      <c r="D11798" s="30" t="s">
        <v>41078</v>
      </c>
      <c r="E11798" s="29" t="s">
        <v>17804</v>
      </c>
      <c r="F11798" s="30" t="s">
        <v>41079</v>
      </c>
    </row>
    <row r="11799" spans="1:6" ht="43.2" hidden="1" x14ac:dyDescent="0.3">
      <c r="A11799" s="29">
        <v>20</v>
      </c>
      <c r="B11799" s="30" t="s">
        <v>37505</v>
      </c>
      <c r="C11799" s="29" t="s">
        <v>25506</v>
      </c>
      <c r="D11799" s="30" t="s">
        <v>41078</v>
      </c>
      <c r="E11799" s="29" t="s">
        <v>17806</v>
      </c>
      <c r="F11799" s="30" t="s">
        <v>41080</v>
      </c>
    </row>
    <row r="11800" spans="1:6" ht="43.2" hidden="1" x14ac:dyDescent="0.3">
      <c r="A11800" s="29">
        <v>20</v>
      </c>
      <c r="B11800" s="30" t="s">
        <v>37505</v>
      </c>
      <c r="C11800" s="29" t="s">
        <v>25506</v>
      </c>
      <c r="D11800" s="30" t="s">
        <v>41078</v>
      </c>
      <c r="E11800" s="29" t="s">
        <v>17808</v>
      </c>
      <c r="F11800" s="30" t="s">
        <v>41081</v>
      </c>
    </row>
    <row r="11801" spans="1:6" ht="43.2" hidden="1" x14ac:dyDescent="0.3">
      <c r="A11801" s="29">
        <v>20</v>
      </c>
      <c r="B11801" s="30" t="s">
        <v>37505</v>
      </c>
      <c r="C11801" s="29" t="s">
        <v>25506</v>
      </c>
      <c r="D11801" s="30" t="s">
        <v>41078</v>
      </c>
      <c r="E11801" s="29" t="s">
        <v>17810</v>
      </c>
      <c r="F11801" s="30" t="s">
        <v>41082</v>
      </c>
    </row>
    <row r="11802" spans="1:6" ht="43.2" hidden="1" x14ac:dyDescent="0.3">
      <c r="A11802" s="29">
        <v>20</v>
      </c>
      <c r="B11802" s="30" t="s">
        <v>37505</v>
      </c>
      <c r="C11802" s="29" t="s">
        <v>25506</v>
      </c>
      <c r="D11802" s="30" t="s">
        <v>41078</v>
      </c>
      <c r="E11802" s="29" t="s">
        <v>17812</v>
      </c>
      <c r="F11802" s="30" t="s">
        <v>41083</v>
      </c>
    </row>
    <row r="11803" spans="1:6" ht="43.2" hidden="1" x14ac:dyDescent="0.3">
      <c r="A11803" s="29">
        <v>20</v>
      </c>
      <c r="B11803" s="30" t="s">
        <v>37505</v>
      </c>
      <c r="C11803" s="29" t="s">
        <v>25513</v>
      </c>
      <c r="D11803" s="30" t="s">
        <v>41084</v>
      </c>
      <c r="E11803" s="29" t="s">
        <v>17814</v>
      </c>
      <c r="F11803" s="30" t="s">
        <v>41085</v>
      </c>
    </row>
    <row r="11804" spans="1:6" ht="43.2" hidden="1" x14ac:dyDescent="0.3">
      <c r="A11804" s="29">
        <v>20</v>
      </c>
      <c r="B11804" s="30" t="s">
        <v>37505</v>
      </c>
      <c r="C11804" s="29" t="s">
        <v>25513</v>
      </c>
      <c r="D11804" s="30" t="s">
        <v>41084</v>
      </c>
      <c r="E11804" s="29" t="s">
        <v>17816</v>
      </c>
      <c r="F11804" s="30" t="s">
        <v>41086</v>
      </c>
    </row>
    <row r="11805" spans="1:6" ht="43.2" hidden="1" x14ac:dyDescent="0.3">
      <c r="A11805" s="29">
        <v>20</v>
      </c>
      <c r="B11805" s="30" t="s">
        <v>37505</v>
      </c>
      <c r="C11805" s="29" t="s">
        <v>25513</v>
      </c>
      <c r="D11805" s="30" t="s">
        <v>41084</v>
      </c>
      <c r="E11805" s="29" t="s">
        <v>17818</v>
      </c>
      <c r="F11805" s="30" t="s">
        <v>41087</v>
      </c>
    </row>
    <row r="11806" spans="1:6" ht="43.2" hidden="1" x14ac:dyDescent="0.3">
      <c r="A11806" s="29">
        <v>20</v>
      </c>
      <c r="B11806" s="30" t="s">
        <v>37505</v>
      </c>
      <c r="C11806" s="29" t="s">
        <v>25513</v>
      </c>
      <c r="D11806" s="30" t="s">
        <v>41084</v>
      </c>
      <c r="E11806" s="29" t="s">
        <v>17820</v>
      </c>
      <c r="F11806" s="30" t="s">
        <v>41088</v>
      </c>
    </row>
    <row r="11807" spans="1:6" ht="43.2" hidden="1" x14ac:dyDescent="0.3">
      <c r="A11807" s="29">
        <v>20</v>
      </c>
      <c r="B11807" s="30" t="s">
        <v>37505</v>
      </c>
      <c r="C11807" s="29" t="s">
        <v>25513</v>
      </c>
      <c r="D11807" s="30" t="s">
        <v>41084</v>
      </c>
      <c r="E11807" s="29" t="s">
        <v>17822</v>
      </c>
      <c r="F11807" s="30" t="s">
        <v>41089</v>
      </c>
    </row>
    <row r="11808" spans="1:6" ht="43.2" hidden="1" x14ac:dyDescent="0.3">
      <c r="A11808" s="29">
        <v>20</v>
      </c>
      <c r="B11808" s="30" t="s">
        <v>37505</v>
      </c>
      <c r="C11808" s="29" t="s">
        <v>25520</v>
      </c>
      <c r="D11808" s="30" t="s">
        <v>41090</v>
      </c>
      <c r="E11808" s="29" t="s">
        <v>17824</v>
      </c>
      <c r="F11808" s="30" t="s">
        <v>41091</v>
      </c>
    </row>
    <row r="11809" spans="1:6" ht="43.2" hidden="1" x14ac:dyDescent="0.3">
      <c r="A11809" s="29">
        <v>20</v>
      </c>
      <c r="B11809" s="30" t="s">
        <v>37505</v>
      </c>
      <c r="C11809" s="29" t="s">
        <v>25520</v>
      </c>
      <c r="D11809" s="30" t="s">
        <v>41090</v>
      </c>
      <c r="E11809" s="29" t="s">
        <v>17826</v>
      </c>
      <c r="F11809" s="30" t="s">
        <v>41092</v>
      </c>
    </row>
    <row r="11810" spans="1:6" ht="43.2" hidden="1" x14ac:dyDescent="0.3">
      <c r="A11810" s="29">
        <v>20</v>
      </c>
      <c r="B11810" s="30" t="s">
        <v>37505</v>
      </c>
      <c r="C11810" s="29" t="s">
        <v>25520</v>
      </c>
      <c r="D11810" s="30" t="s">
        <v>41090</v>
      </c>
      <c r="E11810" s="29" t="s">
        <v>17828</v>
      </c>
      <c r="F11810" s="30" t="s">
        <v>41093</v>
      </c>
    </row>
    <row r="11811" spans="1:6" ht="43.2" hidden="1" x14ac:dyDescent="0.3">
      <c r="A11811" s="29">
        <v>20</v>
      </c>
      <c r="B11811" s="30" t="s">
        <v>37505</v>
      </c>
      <c r="C11811" s="29" t="s">
        <v>25520</v>
      </c>
      <c r="D11811" s="30" t="s">
        <v>41090</v>
      </c>
      <c r="E11811" s="29" t="s">
        <v>17830</v>
      </c>
      <c r="F11811" s="30" t="s">
        <v>41094</v>
      </c>
    </row>
    <row r="11812" spans="1:6" ht="43.2" hidden="1" x14ac:dyDescent="0.3">
      <c r="A11812" s="29">
        <v>20</v>
      </c>
      <c r="B11812" s="30" t="s">
        <v>37505</v>
      </c>
      <c r="C11812" s="29" t="s">
        <v>25520</v>
      </c>
      <c r="D11812" s="30" t="s">
        <v>41090</v>
      </c>
      <c r="E11812" s="29" t="s">
        <v>17832</v>
      </c>
      <c r="F11812" s="30" t="s">
        <v>41095</v>
      </c>
    </row>
    <row r="11813" spans="1:6" ht="28.8" hidden="1" x14ac:dyDescent="0.3">
      <c r="A11813" s="29">
        <v>20</v>
      </c>
      <c r="B11813" s="30" t="s">
        <v>37505</v>
      </c>
      <c r="C11813" s="29" t="s">
        <v>25527</v>
      </c>
      <c r="D11813" s="30" t="s">
        <v>41096</v>
      </c>
      <c r="E11813" s="29" t="s">
        <v>17834</v>
      </c>
      <c r="F11813" s="30" t="s">
        <v>41097</v>
      </c>
    </row>
    <row r="11814" spans="1:6" ht="43.2" hidden="1" x14ac:dyDescent="0.3">
      <c r="A11814" s="29">
        <v>20</v>
      </c>
      <c r="B11814" s="30" t="s">
        <v>37505</v>
      </c>
      <c r="C11814" s="29" t="s">
        <v>25527</v>
      </c>
      <c r="D11814" s="30" t="s">
        <v>41096</v>
      </c>
      <c r="E11814" s="29" t="s">
        <v>17836</v>
      </c>
      <c r="F11814" s="30" t="s">
        <v>41098</v>
      </c>
    </row>
    <row r="11815" spans="1:6" ht="43.2" hidden="1" x14ac:dyDescent="0.3">
      <c r="A11815" s="29">
        <v>20</v>
      </c>
      <c r="B11815" s="30" t="s">
        <v>37505</v>
      </c>
      <c r="C11815" s="29" t="s">
        <v>25527</v>
      </c>
      <c r="D11815" s="30" t="s">
        <v>41096</v>
      </c>
      <c r="E11815" s="29" t="s">
        <v>17838</v>
      </c>
      <c r="F11815" s="30" t="s">
        <v>41099</v>
      </c>
    </row>
    <row r="11816" spans="1:6" ht="43.2" hidden="1" x14ac:dyDescent="0.3">
      <c r="A11816" s="29">
        <v>20</v>
      </c>
      <c r="B11816" s="30" t="s">
        <v>37505</v>
      </c>
      <c r="C11816" s="29" t="s">
        <v>25527</v>
      </c>
      <c r="D11816" s="30" t="s">
        <v>41096</v>
      </c>
      <c r="E11816" s="29" t="s">
        <v>17840</v>
      </c>
      <c r="F11816" s="30" t="s">
        <v>41100</v>
      </c>
    </row>
    <row r="11817" spans="1:6" ht="43.2" hidden="1" x14ac:dyDescent="0.3">
      <c r="A11817" s="29">
        <v>20</v>
      </c>
      <c r="B11817" s="30" t="s">
        <v>37505</v>
      </c>
      <c r="C11817" s="29" t="s">
        <v>25527</v>
      </c>
      <c r="D11817" s="30" t="s">
        <v>41096</v>
      </c>
      <c r="E11817" s="29" t="s">
        <v>17842</v>
      </c>
      <c r="F11817" s="30" t="s">
        <v>41101</v>
      </c>
    </row>
    <row r="11818" spans="1:6" ht="43.2" hidden="1" x14ac:dyDescent="0.3">
      <c r="A11818" s="29">
        <v>20</v>
      </c>
      <c r="B11818" s="30" t="s">
        <v>37505</v>
      </c>
      <c r="C11818" s="29" t="s">
        <v>25534</v>
      </c>
      <c r="D11818" s="30" t="s">
        <v>41102</v>
      </c>
      <c r="E11818" s="29" t="s">
        <v>17844</v>
      </c>
      <c r="F11818" s="30" t="s">
        <v>41103</v>
      </c>
    </row>
    <row r="11819" spans="1:6" ht="43.2" hidden="1" x14ac:dyDescent="0.3">
      <c r="A11819" s="29">
        <v>20</v>
      </c>
      <c r="B11819" s="30" t="s">
        <v>37505</v>
      </c>
      <c r="C11819" s="29" t="s">
        <v>25534</v>
      </c>
      <c r="D11819" s="30" t="s">
        <v>41102</v>
      </c>
      <c r="E11819" s="29" t="s">
        <v>17846</v>
      </c>
      <c r="F11819" s="30" t="s">
        <v>41104</v>
      </c>
    </row>
    <row r="11820" spans="1:6" ht="43.2" hidden="1" x14ac:dyDescent="0.3">
      <c r="A11820" s="29">
        <v>20</v>
      </c>
      <c r="B11820" s="30" t="s">
        <v>37505</v>
      </c>
      <c r="C11820" s="29" t="s">
        <v>25534</v>
      </c>
      <c r="D11820" s="30" t="s">
        <v>41102</v>
      </c>
      <c r="E11820" s="29" t="s">
        <v>17848</v>
      </c>
      <c r="F11820" s="30" t="s">
        <v>41105</v>
      </c>
    </row>
    <row r="11821" spans="1:6" ht="43.2" hidden="1" x14ac:dyDescent="0.3">
      <c r="A11821" s="29">
        <v>20</v>
      </c>
      <c r="B11821" s="30" t="s">
        <v>37505</v>
      </c>
      <c r="C11821" s="29" t="s">
        <v>25534</v>
      </c>
      <c r="D11821" s="30" t="s">
        <v>41102</v>
      </c>
      <c r="E11821" s="29" t="s">
        <v>17850</v>
      </c>
      <c r="F11821" s="30" t="s">
        <v>41106</v>
      </c>
    </row>
    <row r="11822" spans="1:6" ht="43.2" hidden="1" x14ac:dyDescent="0.3">
      <c r="A11822" s="29">
        <v>20</v>
      </c>
      <c r="B11822" s="30" t="s">
        <v>37505</v>
      </c>
      <c r="C11822" s="29" t="s">
        <v>25534</v>
      </c>
      <c r="D11822" s="30" t="s">
        <v>41102</v>
      </c>
      <c r="E11822" s="29" t="s">
        <v>17852</v>
      </c>
      <c r="F11822" s="30" t="s">
        <v>41107</v>
      </c>
    </row>
    <row r="11823" spans="1:6" ht="28.8" hidden="1" x14ac:dyDescent="0.3">
      <c r="A11823" s="29">
        <v>20</v>
      </c>
      <c r="B11823" s="30" t="s">
        <v>37505</v>
      </c>
      <c r="C11823" s="29" t="s">
        <v>25541</v>
      </c>
      <c r="D11823" s="30" t="s">
        <v>41108</v>
      </c>
      <c r="E11823" s="29" t="s">
        <v>17854</v>
      </c>
      <c r="F11823" s="30" t="s">
        <v>41109</v>
      </c>
    </row>
    <row r="11824" spans="1:6" ht="43.2" hidden="1" x14ac:dyDescent="0.3">
      <c r="A11824" s="29">
        <v>20</v>
      </c>
      <c r="B11824" s="30" t="s">
        <v>37505</v>
      </c>
      <c r="C11824" s="29" t="s">
        <v>25541</v>
      </c>
      <c r="D11824" s="30" t="s">
        <v>41108</v>
      </c>
      <c r="E11824" s="29" t="s">
        <v>17856</v>
      </c>
      <c r="F11824" s="30" t="s">
        <v>41110</v>
      </c>
    </row>
    <row r="11825" spans="1:6" ht="43.2" hidden="1" x14ac:dyDescent="0.3">
      <c r="A11825" s="29">
        <v>20</v>
      </c>
      <c r="B11825" s="30" t="s">
        <v>37505</v>
      </c>
      <c r="C11825" s="29" t="s">
        <v>25541</v>
      </c>
      <c r="D11825" s="30" t="s">
        <v>41108</v>
      </c>
      <c r="E11825" s="29" t="s">
        <v>17858</v>
      </c>
      <c r="F11825" s="30" t="s">
        <v>41111</v>
      </c>
    </row>
    <row r="11826" spans="1:6" ht="43.2" hidden="1" x14ac:dyDescent="0.3">
      <c r="A11826" s="29">
        <v>20</v>
      </c>
      <c r="B11826" s="30" t="s">
        <v>37505</v>
      </c>
      <c r="C11826" s="29" t="s">
        <v>25541</v>
      </c>
      <c r="D11826" s="30" t="s">
        <v>41108</v>
      </c>
      <c r="E11826" s="29" t="s">
        <v>17860</v>
      </c>
      <c r="F11826" s="30" t="s">
        <v>41112</v>
      </c>
    </row>
    <row r="11827" spans="1:6" ht="43.2" hidden="1" x14ac:dyDescent="0.3">
      <c r="A11827" s="29">
        <v>20</v>
      </c>
      <c r="B11827" s="30" t="s">
        <v>37505</v>
      </c>
      <c r="C11827" s="29" t="s">
        <v>25541</v>
      </c>
      <c r="D11827" s="30" t="s">
        <v>41108</v>
      </c>
      <c r="E11827" s="29" t="s">
        <v>17862</v>
      </c>
      <c r="F11827" s="30" t="s">
        <v>41113</v>
      </c>
    </row>
    <row r="11828" spans="1:6" ht="28.8" hidden="1" x14ac:dyDescent="0.3">
      <c r="A11828" s="29">
        <v>20</v>
      </c>
      <c r="B11828" s="30" t="s">
        <v>37505</v>
      </c>
      <c r="C11828" s="29" t="s">
        <v>25548</v>
      </c>
      <c r="D11828" s="30" t="s">
        <v>41114</v>
      </c>
      <c r="E11828" s="29" t="s">
        <v>17864</v>
      </c>
      <c r="F11828" s="30" t="s">
        <v>41115</v>
      </c>
    </row>
    <row r="11829" spans="1:6" ht="43.2" hidden="1" x14ac:dyDescent="0.3">
      <c r="A11829" s="29">
        <v>20</v>
      </c>
      <c r="B11829" s="30" t="s">
        <v>37505</v>
      </c>
      <c r="C11829" s="29" t="s">
        <v>25548</v>
      </c>
      <c r="D11829" s="30" t="s">
        <v>41114</v>
      </c>
      <c r="E11829" s="29" t="s">
        <v>17866</v>
      </c>
      <c r="F11829" s="30" t="s">
        <v>41116</v>
      </c>
    </row>
    <row r="11830" spans="1:6" ht="43.2" hidden="1" x14ac:dyDescent="0.3">
      <c r="A11830" s="29">
        <v>20</v>
      </c>
      <c r="B11830" s="30" t="s">
        <v>37505</v>
      </c>
      <c r="C11830" s="29" t="s">
        <v>25548</v>
      </c>
      <c r="D11830" s="30" t="s">
        <v>41114</v>
      </c>
      <c r="E11830" s="29" t="s">
        <v>17868</v>
      </c>
      <c r="F11830" s="30" t="s">
        <v>41117</v>
      </c>
    </row>
    <row r="11831" spans="1:6" ht="43.2" hidden="1" x14ac:dyDescent="0.3">
      <c r="A11831" s="29">
        <v>20</v>
      </c>
      <c r="B11831" s="30" t="s">
        <v>37505</v>
      </c>
      <c r="C11831" s="29" t="s">
        <v>25548</v>
      </c>
      <c r="D11831" s="30" t="s">
        <v>41114</v>
      </c>
      <c r="E11831" s="29" t="s">
        <v>17870</v>
      </c>
      <c r="F11831" s="30" t="s">
        <v>41118</v>
      </c>
    </row>
    <row r="11832" spans="1:6" ht="43.2" hidden="1" x14ac:dyDescent="0.3">
      <c r="A11832" s="29">
        <v>20</v>
      </c>
      <c r="B11832" s="30" t="s">
        <v>37505</v>
      </c>
      <c r="C11832" s="29" t="s">
        <v>25548</v>
      </c>
      <c r="D11832" s="30" t="s">
        <v>41114</v>
      </c>
      <c r="E11832" s="29" t="s">
        <v>17872</v>
      </c>
      <c r="F11832" s="30" t="s">
        <v>41119</v>
      </c>
    </row>
    <row r="11833" spans="1:6" ht="28.8" hidden="1" x14ac:dyDescent="0.3">
      <c r="A11833" s="29">
        <v>20</v>
      </c>
      <c r="B11833" s="30" t="s">
        <v>37505</v>
      </c>
      <c r="C11833" s="29" t="s">
        <v>25555</v>
      </c>
      <c r="D11833" s="30" t="s">
        <v>41120</v>
      </c>
      <c r="E11833" s="29" t="s">
        <v>17874</v>
      </c>
      <c r="F11833" s="30" t="s">
        <v>41121</v>
      </c>
    </row>
    <row r="11834" spans="1:6" ht="43.2" hidden="1" x14ac:dyDescent="0.3">
      <c r="A11834" s="29">
        <v>20</v>
      </c>
      <c r="B11834" s="30" t="s">
        <v>37505</v>
      </c>
      <c r="C11834" s="29" t="s">
        <v>25555</v>
      </c>
      <c r="D11834" s="30" t="s">
        <v>41120</v>
      </c>
      <c r="E11834" s="29" t="s">
        <v>17876</v>
      </c>
      <c r="F11834" s="30" t="s">
        <v>41122</v>
      </c>
    </row>
    <row r="11835" spans="1:6" ht="43.2" hidden="1" x14ac:dyDescent="0.3">
      <c r="A11835" s="29">
        <v>20</v>
      </c>
      <c r="B11835" s="30" t="s">
        <v>37505</v>
      </c>
      <c r="C11835" s="29" t="s">
        <v>25555</v>
      </c>
      <c r="D11835" s="30" t="s">
        <v>41120</v>
      </c>
      <c r="E11835" s="29" t="s">
        <v>17878</v>
      </c>
      <c r="F11835" s="30" t="s">
        <v>41123</v>
      </c>
    </row>
    <row r="11836" spans="1:6" ht="43.2" hidden="1" x14ac:dyDescent="0.3">
      <c r="A11836" s="29">
        <v>20</v>
      </c>
      <c r="B11836" s="30" t="s">
        <v>37505</v>
      </c>
      <c r="C11836" s="29" t="s">
        <v>25555</v>
      </c>
      <c r="D11836" s="30" t="s">
        <v>41120</v>
      </c>
      <c r="E11836" s="29" t="s">
        <v>17880</v>
      </c>
      <c r="F11836" s="30" t="s">
        <v>41124</v>
      </c>
    </row>
    <row r="11837" spans="1:6" ht="43.2" hidden="1" x14ac:dyDescent="0.3">
      <c r="A11837" s="29">
        <v>20</v>
      </c>
      <c r="B11837" s="30" t="s">
        <v>37505</v>
      </c>
      <c r="C11837" s="29" t="s">
        <v>25555</v>
      </c>
      <c r="D11837" s="30" t="s">
        <v>41120</v>
      </c>
      <c r="E11837" s="29" t="s">
        <v>17882</v>
      </c>
      <c r="F11837" s="30" t="s">
        <v>41125</v>
      </c>
    </row>
    <row r="11838" spans="1:6" ht="28.8" hidden="1" x14ac:dyDescent="0.3">
      <c r="A11838" s="29">
        <v>20</v>
      </c>
      <c r="B11838" s="30" t="s">
        <v>37505</v>
      </c>
      <c r="C11838" s="29" t="s">
        <v>25562</v>
      </c>
      <c r="D11838" s="30" t="s">
        <v>41126</v>
      </c>
      <c r="E11838" s="29" t="s">
        <v>17884</v>
      </c>
      <c r="F11838" s="30" t="s">
        <v>41127</v>
      </c>
    </row>
    <row r="11839" spans="1:6" ht="43.2" hidden="1" x14ac:dyDescent="0.3">
      <c r="A11839" s="29">
        <v>20</v>
      </c>
      <c r="B11839" s="30" t="s">
        <v>37505</v>
      </c>
      <c r="C11839" s="29" t="s">
        <v>25562</v>
      </c>
      <c r="D11839" s="30" t="s">
        <v>41126</v>
      </c>
      <c r="E11839" s="29" t="s">
        <v>17886</v>
      </c>
      <c r="F11839" s="30" t="s">
        <v>41128</v>
      </c>
    </row>
    <row r="11840" spans="1:6" ht="43.2" hidden="1" x14ac:dyDescent="0.3">
      <c r="A11840" s="29">
        <v>20</v>
      </c>
      <c r="B11840" s="30" t="s">
        <v>37505</v>
      </c>
      <c r="C11840" s="29" t="s">
        <v>25562</v>
      </c>
      <c r="D11840" s="30" t="s">
        <v>41126</v>
      </c>
      <c r="E11840" s="29" t="s">
        <v>17888</v>
      </c>
      <c r="F11840" s="30" t="s">
        <v>41129</v>
      </c>
    </row>
    <row r="11841" spans="1:6" ht="43.2" hidden="1" x14ac:dyDescent="0.3">
      <c r="A11841" s="29">
        <v>20</v>
      </c>
      <c r="B11841" s="30" t="s">
        <v>37505</v>
      </c>
      <c r="C11841" s="29" t="s">
        <v>25562</v>
      </c>
      <c r="D11841" s="30" t="s">
        <v>41126</v>
      </c>
      <c r="E11841" s="29" t="s">
        <v>17890</v>
      </c>
      <c r="F11841" s="30" t="s">
        <v>41130</v>
      </c>
    </row>
    <row r="11842" spans="1:6" ht="43.2" hidden="1" x14ac:dyDescent="0.3">
      <c r="A11842" s="29">
        <v>20</v>
      </c>
      <c r="B11842" s="30" t="s">
        <v>37505</v>
      </c>
      <c r="C11842" s="29" t="s">
        <v>25562</v>
      </c>
      <c r="D11842" s="30" t="s">
        <v>41126</v>
      </c>
      <c r="E11842" s="29" t="s">
        <v>17892</v>
      </c>
      <c r="F11842" s="30" t="s">
        <v>41131</v>
      </c>
    </row>
    <row r="11843" spans="1:6" ht="43.2" hidden="1" x14ac:dyDescent="0.3">
      <c r="A11843" s="29">
        <v>20</v>
      </c>
      <c r="B11843" s="30" t="s">
        <v>37505</v>
      </c>
      <c r="C11843" s="29" t="s">
        <v>25569</v>
      </c>
      <c r="D11843" s="30" t="s">
        <v>41132</v>
      </c>
      <c r="E11843" s="29" t="s">
        <v>17894</v>
      </c>
      <c r="F11843" s="30" t="s">
        <v>41133</v>
      </c>
    </row>
    <row r="11844" spans="1:6" ht="43.2" hidden="1" x14ac:dyDescent="0.3">
      <c r="A11844" s="29">
        <v>20</v>
      </c>
      <c r="B11844" s="30" t="s">
        <v>37505</v>
      </c>
      <c r="C11844" s="29" t="s">
        <v>25569</v>
      </c>
      <c r="D11844" s="30" t="s">
        <v>41132</v>
      </c>
      <c r="E11844" s="29" t="s">
        <v>17896</v>
      </c>
      <c r="F11844" s="30" t="s">
        <v>41134</v>
      </c>
    </row>
    <row r="11845" spans="1:6" ht="43.2" hidden="1" x14ac:dyDescent="0.3">
      <c r="A11845" s="29">
        <v>20</v>
      </c>
      <c r="B11845" s="30" t="s">
        <v>37505</v>
      </c>
      <c r="C11845" s="29" t="s">
        <v>25569</v>
      </c>
      <c r="D11845" s="30" t="s">
        <v>41132</v>
      </c>
      <c r="E11845" s="29" t="s">
        <v>17898</v>
      </c>
      <c r="F11845" s="30" t="s">
        <v>41135</v>
      </c>
    </row>
    <row r="11846" spans="1:6" ht="43.2" hidden="1" x14ac:dyDescent="0.3">
      <c r="A11846" s="29">
        <v>20</v>
      </c>
      <c r="B11846" s="30" t="s">
        <v>37505</v>
      </c>
      <c r="C11846" s="29" t="s">
        <v>25569</v>
      </c>
      <c r="D11846" s="30" t="s">
        <v>41132</v>
      </c>
      <c r="E11846" s="29" t="s">
        <v>17900</v>
      </c>
      <c r="F11846" s="30" t="s">
        <v>41136</v>
      </c>
    </row>
    <row r="11847" spans="1:6" ht="43.2" hidden="1" x14ac:dyDescent="0.3">
      <c r="A11847" s="29">
        <v>20</v>
      </c>
      <c r="B11847" s="30" t="s">
        <v>37505</v>
      </c>
      <c r="C11847" s="29" t="s">
        <v>25569</v>
      </c>
      <c r="D11847" s="30" t="s">
        <v>41132</v>
      </c>
      <c r="E11847" s="29" t="s">
        <v>17902</v>
      </c>
      <c r="F11847" s="30" t="s">
        <v>41137</v>
      </c>
    </row>
    <row r="11848" spans="1:6" ht="43.2" hidden="1" x14ac:dyDescent="0.3">
      <c r="A11848" s="29">
        <v>20</v>
      </c>
      <c r="B11848" s="30" t="s">
        <v>37505</v>
      </c>
      <c r="C11848" s="29" t="s">
        <v>25576</v>
      </c>
      <c r="D11848" s="30" t="s">
        <v>41138</v>
      </c>
      <c r="E11848" s="29" t="s">
        <v>17904</v>
      </c>
      <c r="F11848" s="30" t="s">
        <v>41139</v>
      </c>
    </row>
    <row r="11849" spans="1:6" ht="43.2" hidden="1" x14ac:dyDescent="0.3">
      <c r="A11849" s="29">
        <v>20</v>
      </c>
      <c r="B11849" s="30" t="s">
        <v>37505</v>
      </c>
      <c r="C11849" s="29" t="s">
        <v>25576</v>
      </c>
      <c r="D11849" s="30" t="s">
        <v>41138</v>
      </c>
      <c r="E11849" s="29" t="s">
        <v>17906</v>
      </c>
      <c r="F11849" s="30" t="s">
        <v>41140</v>
      </c>
    </row>
    <row r="11850" spans="1:6" ht="43.2" hidden="1" x14ac:dyDescent="0.3">
      <c r="A11850" s="29">
        <v>20</v>
      </c>
      <c r="B11850" s="30" t="s">
        <v>37505</v>
      </c>
      <c r="C11850" s="29" t="s">
        <v>25576</v>
      </c>
      <c r="D11850" s="30" t="s">
        <v>41138</v>
      </c>
      <c r="E11850" s="29" t="s">
        <v>17908</v>
      </c>
      <c r="F11850" s="30" t="s">
        <v>41141</v>
      </c>
    </row>
    <row r="11851" spans="1:6" ht="43.2" hidden="1" x14ac:dyDescent="0.3">
      <c r="A11851" s="29">
        <v>20</v>
      </c>
      <c r="B11851" s="30" t="s">
        <v>37505</v>
      </c>
      <c r="C11851" s="29" t="s">
        <v>25576</v>
      </c>
      <c r="D11851" s="30" t="s">
        <v>41138</v>
      </c>
      <c r="E11851" s="29" t="s">
        <v>17910</v>
      </c>
      <c r="F11851" s="30" t="s">
        <v>41142</v>
      </c>
    </row>
    <row r="11852" spans="1:6" ht="43.2" hidden="1" x14ac:dyDescent="0.3">
      <c r="A11852" s="29">
        <v>20</v>
      </c>
      <c r="B11852" s="30" t="s">
        <v>37505</v>
      </c>
      <c r="C11852" s="29" t="s">
        <v>25576</v>
      </c>
      <c r="D11852" s="30" t="s">
        <v>41138</v>
      </c>
      <c r="E11852" s="29" t="s">
        <v>17912</v>
      </c>
      <c r="F11852" s="30" t="s">
        <v>41143</v>
      </c>
    </row>
    <row r="11853" spans="1:6" ht="57.6" hidden="1" x14ac:dyDescent="0.3">
      <c r="A11853" s="29">
        <v>20</v>
      </c>
      <c r="B11853" s="30" t="s">
        <v>37505</v>
      </c>
      <c r="C11853" s="29" t="s">
        <v>25583</v>
      </c>
      <c r="D11853" s="30" t="s">
        <v>41144</v>
      </c>
      <c r="E11853" s="29" t="s">
        <v>17914</v>
      </c>
      <c r="F11853" s="30" t="s">
        <v>41145</v>
      </c>
    </row>
    <row r="11854" spans="1:6" ht="57.6" hidden="1" x14ac:dyDescent="0.3">
      <c r="A11854" s="29">
        <v>20</v>
      </c>
      <c r="B11854" s="30" t="s">
        <v>37505</v>
      </c>
      <c r="C11854" s="29" t="s">
        <v>25583</v>
      </c>
      <c r="D11854" s="30" t="s">
        <v>41144</v>
      </c>
      <c r="E11854" s="29" t="s">
        <v>17916</v>
      </c>
      <c r="F11854" s="30" t="s">
        <v>41146</v>
      </c>
    </row>
    <row r="11855" spans="1:6" ht="57.6" hidden="1" x14ac:dyDescent="0.3">
      <c r="A11855" s="29">
        <v>20</v>
      </c>
      <c r="B11855" s="30" t="s">
        <v>37505</v>
      </c>
      <c r="C11855" s="29" t="s">
        <v>25583</v>
      </c>
      <c r="D11855" s="30" t="s">
        <v>41144</v>
      </c>
      <c r="E11855" s="29" t="s">
        <v>17918</v>
      </c>
      <c r="F11855" s="30" t="s">
        <v>41147</v>
      </c>
    </row>
    <row r="11856" spans="1:6" ht="57.6" hidden="1" x14ac:dyDescent="0.3">
      <c r="A11856" s="29">
        <v>20</v>
      </c>
      <c r="B11856" s="30" t="s">
        <v>37505</v>
      </c>
      <c r="C11856" s="29" t="s">
        <v>25583</v>
      </c>
      <c r="D11856" s="30" t="s">
        <v>41144</v>
      </c>
      <c r="E11856" s="29" t="s">
        <v>17920</v>
      </c>
      <c r="F11856" s="30" t="s">
        <v>41148</v>
      </c>
    </row>
    <row r="11857" spans="1:6" ht="57.6" hidden="1" x14ac:dyDescent="0.3">
      <c r="A11857" s="29">
        <v>20</v>
      </c>
      <c r="B11857" s="30" t="s">
        <v>37505</v>
      </c>
      <c r="C11857" s="29" t="s">
        <v>25583</v>
      </c>
      <c r="D11857" s="30" t="s">
        <v>41144</v>
      </c>
      <c r="E11857" s="29" t="s">
        <v>17922</v>
      </c>
      <c r="F11857" s="30" t="s">
        <v>41149</v>
      </c>
    </row>
    <row r="11858" spans="1:6" ht="57.6" hidden="1" x14ac:dyDescent="0.3">
      <c r="A11858" s="29">
        <v>20</v>
      </c>
      <c r="B11858" s="30" t="s">
        <v>37505</v>
      </c>
      <c r="C11858" s="29" t="s">
        <v>25583</v>
      </c>
      <c r="D11858" s="30" t="s">
        <v>41144</v>
      </c>
      <c r="E11858" s="29" t="s">
        <v>17924</v>
      </c>
      <c r="F11858" s="30" t="s">
        <v>41150</v>
      </c>
    </row>
    <row r="11859" spans="1:6" ht="57.6" hidden="1" x14ac:dyDescent="0.3">
      <c r="A11859" s="29">
        <v>20</v>
      </c>
      <c r="B11859" s="30" t="s">
        <v>37505</v>
      </c>
      <c r="C11859" s="29" t="s">
        <v>25583</v>
      </c>
      <c r="D11859" s="30" t="s">
        <v>41144</v>
      </c>
      <c r="E11859" s="29" t="s">
        <v>17926</v>
      </c>
      <c r="F11859" s="30" t="s">
        <v>41151</v>
      </c>
    </row>
    <row r="11860" spans="1:6" ht="57.6" hidden="1" x14ac:dyDescent="0.3">
      <c r="A11860" s="29">
        <v>20</v>
      </c>
      <c r="B11860" s="30" t="s">
        <v>37505</v>
      </c>
      <c r="C11860" s="29" t="s">
        <v>25583</v>
      </c>
      <c r="D11860" s="30" t="s">
        <v>41144</v>
      </c>
      <c r="E11860" s="29" t="s">
        <v>17928</v>
      </c>
      <c r="F11860" s="30" t="s">
        <v>41152</v>
      </c>
    </row>
    <row r="11861" spans="1:6" ht="57.6" hidden="1" x14ac:dyDescent="0.3">
      <c r="A11861" s="29">
        <v>20</v>
      </c>
      <c r="B11861" s="30" t="s">
        <v>37505</v>
      </c>
      <c r="C11861" s="29" t="s">
        <v>25583</v>
      </c>
      <c r="D11861" s="30" t="s">
        <v>41144</v>
      </c>
      <c r="E11861" s="29" t="s">
        <v>17930</v>
      </c>
      <c r="F11861" s="30" t="s">
        <v>41153</v>
      </c>
    </row>
    <row r="11862" spans="1:6" ht="57.6" hidden="1" x14ac:dyDescent="0.3">
      <c r="A11862" s="29">
        <v>20</v>
      </c>
      <c r="B11862" s="30" t="s">
        <v>37505</v>
      </c>
      <c r="C11862" s="29" t="s">
        <v>25585</v>
      </c>
      <c r="D11862" s="30" t="s">
        <v>41154</v>
      </c>
      <c r="E11862" s="29" t="s">
        <v>17932</v>
      </c>
      <c r="F11862" s="30" t="s">
        <v>41155</v>
      </c>
    </row>
    <row r="11863" spans="1:6" ht="57.6" hidden="1" x14ac:dyDescent="0.3">
      <c r="A11863" s="29">
        <v>20</v>
      </c>
      <c r="B11863" s="30" t="s">
        <v>37505</v>
      </c>
      <c r="C11863" s="29" t="s">
        <v>25585</v>
      </c>
      <c r="D11863" s="30" t="s">
        <v>41154</v>
      </c>
      <c r="E11863" s="29" t="s">
        <v>17934</v>
      </c>
      <c r="F11863" s="30" t="s">
        <v>41156</v>
      </c>
    </row>
    <row r="11864" spans="1:6" ht="57.6" hidden="1" x14ac:dyDescent="0.3">
      <c r="A11864" s="29">
        <v>20</v>
      </c>
      <c r="B11864" s="30" t="s">
        <v>37505</v>
      </c>
      <c r="C11864" s="29" t="s">
        <v>25585</v>
      </c>
      <c r="D11864" s="30" t="s">
        <v>41154</v>
      </c>
      <c r="E11864" s="29" t="s">
        <v>17936</v>
      </c>
      <c r="F11864" s="30" t="s">
        <v>41157</v>
      </c>
    </row>
    <row r="11865" spans="1:6" ht="57.6" hidden="1" x14ac:dyDescent="0.3">
      <c r="A11865" s="29">
        <v>20</v>
      </c>
      <c r="B11865" s="30" t="s">
        <v>37505</v>
      </c>
      <c r="C11865" s="29" t="s">
        <v>25585</v>
      </c>
      <c r="D11865" s="30" t="s">
        <v>41154</v>
      </c>
      <c r="E11865" s="29" t="s">
        <v>17938</v>
      </c>
      <c r="F11865" s="30" t="s">
        <v>41158</v>
      </c>
    </row>
    <row r="11866" spans="1:6" ht="57.6" hidden="1" x14ac:dyDescent="0.3">
      <c r="A11866" s="29">
        <v>20</v>
      </c>
      <c r="B11866" s="30" t="s">
        <v>37505</v>
      </c>
      <c r="C11866" s="29" t="s">
        <v>25585</v>
      </c>
      <c r="D11866" s="30" t="s">
        <v>41154</v>
      </c>
      <c r="E11866" s="29" t="s">
        <v>17940</v>
      </c>
      <c r="F11866" s="30" t="s">
        <v>41159</v>
      </c>
    </row>
    <row r="11867" spans="1:6" ht="57.6" hidden="1" x14ac:dyDescent="0.3">
      <c r="A11867" s="29">
        <v>20</v>
      </c>
      <c r="B11867" s="30" t="s">
        <v>37505</v>
      </c>
      <c r="C11867" s="29" t="s">
        <v>25585</v>
      </c>
      <c r="D11867" s="30" t="s">
        <v>41154</v>
      </c>
      <c r="E11867" s="29" t="s">
        <v>17942</v>
      </c>
      <c r="F11867" s="30" t="s">
        <v>41160</v>
      </c>
    </row>
    <row r="11868" spans="1:6" ht="57.6" hidden="1" x14ac:dyDescent="0.3">
      <c r="A11868" s="29">
        <v>20</v>
      </c>
      <c r="B11868" s="30" t="s">
        <v>37505</v>
      </c>
      <c r="C11868" s="29" t="s">
        <v>25585</v>
      </c>
      <c r="D11868" s="30" t="s">
        <v>41154</v>
      </c>
      <c r="E11868" s="29" t="s">
        <v>17944</v>
      </c>
      <c r="F11868" s="30" t="s">
        <v>41161</v>
      </c>
    </row>
    <row r="11869" spans="1:6" ht="57.6" hidden="1" x14ac:dyDescent="0.3">
      <c r="A11869" s="29">
        <v>20</v>
      </c>
      <c r="B11869" s="30" t="s">
        <v>37505</v>
      </c>
      <c r="C11869" s="29" t="s">
        <v>25585</v>
      </c>
      <c r="D11869" s="30" t="s">
        <v>41154</v>
      </c>
      <c r="E11869" s="29" t="s">
        <v>17946</v>
      </c>
      <c r="F11869" s="30" t="s">
        <v>41162</v>
      </c>
    </row>
    <row r="11870" spans="1:6" ht="57.6" hidden="1" x14ac:dyDescent="0.3">
      <c r="A11870" s="29">
        <v>20</v>
      </c>
      <c r="B11870" s="30" t="s">
        <v>37505</v>
      </c>
      <c r="C11870" s="29" t="s">
        <v>25585</v>
      </c>
      <c r="D11870" s="30" t="s">
        <v>41154</v>
      </c>
      <c r="E11870" s="29" t="s">
        <v>17948</v>
      </c>
      <c r="F11870" s="30" t="s">
        <v>41163</v>
      </c>
    </row>
    <row r="11871" spans="1:6" ht="57.6" hidden="1" x14ac:dyDescent="0.3">
      <c r="A11871" s="29">
        <v>20</v>
      </c>
      <c r="B11871" s="30" t="s">
        <v>37505</v>
      </c>
      <c r="C11871" s="29" t="s">
        <v>25585</v>
      </c>
      <c r="D11871" s="30" t="s">
        <v>41154</v>
      </c>
      <c r="E11871" s="29" t="s">
        <v>17950</v>
      </c>
      <c r="F11871" s="30" t="s">
        <v>41164</v>
      </c>
    </row>
    <row r="11872" spans="1:6" ht="28.8" hidden="1" x14ac:dyDescent="0.3">
      <c r="A11872" s="29">
        <v>20</v>
      </c>
      <c r="B11872" s="30" t="s">
        <v>37505</v>
      </c>
      <c r="C11872" s="29" t="s">
        <v>25587</v>
      </c>
      <c r="D11872" s="30" t="s">
        <v>41165</v>
      </c>
      <c r="E11872" s="29" t="s">
        <v>17952</v>
      </c>
      <c r="F11872" s="30" t="s">
        <v>41166</v>
      </c>
    </row>
    <row r="11873" spans="1:6" ht="28.8" hidden="1" x14ac:dyDescent="0.3">
      <c r="A11873" s="29">
        <v>20</v>
      </c>
      <c r="B11873" s="30" t="s">
        <v>37505</v>
      </c>
      <c r="C11873" s="29" t="s">
        <v>25587</v>
      </c>
      <c r="D11873" s="30" t="s">
        <v>41165</v>
      </c>
      <c r="E11873" s="29" t="s">
        <v>17954</v>
      </c>
      <c r="F11873" s="30" t="s">
        <v>41167</v>
      </c>
    </row>
    <row r="11874" spans="1:6" ht="28.8" hidden="1" x14ac:dyDescent="0.3">
      <c r="A11874" s="29">
        <v>20</v>
      </c>
      <c r="B11874" s="30" t="s">
        <v>37505</v>
      </c>
      <c r="C11874" s="29" t="s">
        <v>25589</v>
      </c>
      <c r="D11874" s="30" t="s">
        <v>41168</v>
      </c>
      <c r="E11874" s="29" t="s">
        <v>17956</v>
      </c>
      <c r="F11874" s="30" t="s">
        <v>41169</v>
      </c>
    </row>
    <row r="11875" spans="1:6" ht="43.2" hidden="1" x14ac:dyDescent="0.3">
      <c r="A11875" s="29">
        <v>20</v>
      </c>
      <c r="B11875" s="30" t="s">
        <v>37505</v>
      </c>
      <c r="C11875" s="29" t="s">
        <v>25590</v>
      </c>
      <c r="D11875" s="30" t="s">
        <v>41170</v>
      </c>
      <c r="E11875" s="29" t="s">
        <v>17958</v>
      </c>
      <c r="F11875" s="30" t="s">
        <v>41171</v>
      </c>
    </row>
    <row r="11876" spans="1:6" ht="43.2" hidden="1" x14ac:dyDescent="0.3">
      <c r="A11876" s="29">
        <v>20</v>
      </c>
      <c r="B11876" s="30" t="s">
        <v>37505</v>
      </c>
      <c r="C11876" s="29" t="s">
        <v>25590</v>
      </c>
      <c r="D11876" s="30" t="s">
        <v>41170</v>
      </c>
      <c r="E11876" s="29" t="s">
        <v>17960</v>
      </c>
      <c r="F11876" s="30" t="s">
        <v>41172</v>
      </c>
    </row>
    <row r="11877" spans="1:6" ht="43.2" hidden="1" x14ac:dyDescent="0.3">
      <c r="A11877" s="29">
        <v>20</v>
      </c>
      <c r="B11877" s="30" t="s">
        <v>37505</v>
      </c>
      <c r="C11877" s="29" t="s">
        <v>25590</v>
      </c>
      <c r="D11877" s="30" t="s">
        <v>41170</v>
      </c>
      <c r="E11877" s="29" t="s">
        <v>17962</v>
      </c>
      <c r="F11877" s="30" t="s">
        <v>41173</v>
      </c>
    </row>
    <row r="11878" spans="1:6" ht="43.2" hidden="1" x14ac:dyDescent="0.3">
      <c r="A11878" s="29">
        <v>20</v>
      </c>
      <c r="B11878" s="30" t="s">
        <v>37505</v>
      </c>
      <c r="C11878" s="29" t="s">
        <v>25592</v>
      </c>
      <c r="D11878" s="30" t="s">
        <v>41174</v>
      </c>
      <c r="E11878" s="29" t="s">
        <v>17964</v>
      </c>
      <c r="F11878" s="30" t="s">
        <v>41175</v>
      </c>
    </row>
    <row r="11879" spans="1:6" ht="28.8" hidden="1" x14ac:dyDescent="0.3">
      <c r="A11879" s="29">
        <v>20</v>
      </c>
      <c r="B11879" s="30" t="s">
        <v>37505</v>
      </c>
      <c r="C11879" s="29" t="s">
        <v>25592</v>
      </c>
      <c r="D11879" s="30" t="s">
        <v>41174</v>
      </c>
      <c r="E11879" s="29" t="s">
        <v>17966</v>
      </c>
      <c r="F11879" s="30" t="s">
        <v>41176</v>
      </c>
    </row>
    <row r="11880" spans="1:6" ht="28.8" hidden="1" x14ac:dyDescent="0.3">
      <c r="A11880" s="29">
        <v>20</v>
      </c>
      <c r="B11880" s="30" t="s">
        <v>37505</v>
      </c>
      <c r="C11880" s="29" t="s">
        <v>25592</v>
      </c>
      <c r="D11880" s="30" t="s">
        <v>41174</v>
      </c>
      <c r="E11880" s="29" t="s">
        <v>17968</v>
      </c>
      <c r="F11880" s="30" t="s">
        <v>41177</v>
      </c>
    </row>
    <row r="11881" spans="1:6" ht="57.6" hidden="1" x14ac:dyDescent="0.3">
      <c r="A11881" s="29">
        <v>20</v>
      </c>
      <c r="B11881" s="30" t="s">
        <v>37505</v>
      </c>
      <c r="C11881" s="29" t="s">
        <v>25592</v>
      </c>
      <c r="D11881" s="30" t="s">
        <v>41174</v>
      </c>
      <c r="E11881" s="29" t="s">
        <v>17970</v>
      </c>
      <c r="F11881" s="30" t="s">
        <v>41178</v>
      </c>
    </row>
    <row r="11882" spans="1:6" ht="28.8" hidden="1" x14ac:dyDescent="0.3">
      <c r="A11882" s="29">
        <v>20</v>
      </c>
      <c r="B11882" s="30" t="s">
        <v>37505</v>
      </c>
      <c r="C11882" s="29" t="s">
        <v>25598</v>
      </c>
      <c r="D11882" s="30" t="s">
        <v>41179</v>
      </c>
      <c r="E11882" s="29" t="s">
        <v>17972</v>
      </c>
      <c r="F11882" s="30" t="s">
        <v>41180</v>
      </c>
    </row>
    <row r="11883" spans="1:6" ht="28.8" hidden="1" x14ac:dyDescent="0.3">
      <c r="A11883" s="29">
        <v>20</v>
      </c>
      <c r="B11883" s="30" t="s">
        <v>37505</v>
      </c>
      <c r="C11883" s="29" t="s">
        <v>25598</v>
      </c>
      <c r="D11883" s="30" t="s">
        <v>41179</v>
      </c>
      <c r="E11883" s="29" t="s">
        <v>17974</v>
      </c>
      <c r="F11883" s="30" t="s">
        <v>41181</v>
      </c>
    </row>
    <row r="11884" spans="1:6" ht="28.8" hidden="1" x14ac:dyDescent="0.3">
      <c r="A11884" s="29">
        <v>20</v>
      </c>
      <c r="B11884" s="30" t="s">
        <v>37505</v>
      </c>
      <c r="C11884" s="29" t="s">
        <v>25598</v>
      </c>
      <c r="D11884" s="30" t="s">
        <v>41179</v>
      </c>
      <c r="E11884" s="29" t="s">
        <v>17976</v>
      </c>
      <c r="F11884" s="30" t="s">
        <v>41182</v>
      </c>
    </row>
    <row r="11885" spans="1:6" ht="28.8" hidden="1" x14ac:dyDescent="0.3">
      <c r="A11885" s="29">
        <v>20</v>
      </c>
      <c r="B11885" s="30" t="s">
        <v>37505</v>
      </c>
      <c r="C11885" s="29" t="s">
        <v>25600</v>
      </c>
      <c r="D11885" s="30" t="s">
        <v>41183</v>
      </c>
      <c r="E11885" s="29" t="s">
        <v>17978</v>
      </c>
      <c r="F11885" s="30" t="s">
        <v>41184</v>
      </c>
    </row>
    <row r="11886" spans="1:6" ht="28.8" hidden="1" x14ac:dyDescent="0.3">
      <c r="A11886" s="29">
        <v>20</v>
      </c>
      <c r="B11886" s="30" t="s">
        <v>37505</v>
      </c>
      <c r="C11886" s="29" t="s">
        <v>25600</v>
      </c>
      <c r="D11886" s="30" t="s">
        <v>41183</v>
      </c>
      <c r="E11886" s="29" t="s">
        <v>17980</v>
      </c>
      <c r="F11886" s="30" t="s">
        <v>41185</v>
      </c>
    </row>
    <row r="11887" spans="1:6" ht="28.8" hidden="1" x14ac:dyDescent="0.3">
      <c r="A11887" s="29">
        <v>20</v>
      </c>
      <c r="B11887" s="30" t="s">
        <v>37505</v>
      </c>
      <c r="C11887" s="29" t="s">
        <v>25600</v>
      </c>
      <c r="D11887" s="30" t="s">
        <v>41183</v>
      </c>
      <c r="E11887" s="29" t="s">
        <v>17982</v>
      </c>
      <c r="F11887" s="30" t="s">
        <v>41186</v>
      </c>
    </row>
    <row r="11888" spans="1:6" ht="28.8" hidden="1" x14ac:dyDescent="0.3">
      <c r="A11888" s="29">
        <v>20</v>
      </c>
      <c r="B11888" s="30" t="s">
        <v>37505</v>
      </c>
      <c r="C11888" s="29" t="s">
        <v>25600</v>
      </c>
      <c r="D11888" s="30" t="s">
        <v>41183</v>
      </c>
      <c r="E11888" s="29" t="s">
        <v>17984</v>
      </c>
      <c r="F11888" s="30" t="s">
        <v>41187</v>
      </c>
    </row>
    <row r="11889" spans="1:6" ht="28.8" hidden="1" x14ac:dyDescent="0.3">
      <c r="A11889" s="29">
        <v>20</v>
      </c>
      <c r="B11889" s="30" t="s">
        <v>37505</v>
      </c>
      <c r="C11889" s="29" t="s">
        <v>25600</v>
      </c>
      <c r="D11889" s="30" t="s">
        <v>41183</v>
      </c>
      <c r="E11889" s="29" t="s">
        <v>17986</v>
      </c>
      <c r="F11889" s="30" t="s">
        <v>41188</v>
      </c>
    </row>
    <row r="11890" spans="1:6" ht="28.8" hidden="1" x14ac:dyDescent="0.3">
      <c r="A11890" s="29">
        <v>20</v>
      </c>
      <c r="B11890" s="30" t="s">
        <v>37505</v>
      </c>
      <c r="C11890" s="29" t="s">
        <v>25600</v>
      </c>
      <c r="D11890" s="30" t="s">
        <v>41183</v>
      </c>
      <c r="E11890" s="29" t="s">
        <v>17988</v>
      </c>
      <c r="F11890" s="30" t="s">
        <v>41189</v>
      </c>
    </row>
    <row r="11891" spans="1:6" ht="28.8" hidden="1" x14ac:dyDescent="0.3">
      <c r="A11891" s="29">
        <v>20</v>
      </c>
      <c r="B11891" s="30" t="s">
        <v>37505</v>
      </c>
      <c r="C11891" s="29" t="s">
        <v>25600</v>
      </c>
      <c r="D11891" s="30" t="s">
        <v>41183</v>
      </c>
      <c r="E11891" s="29" t="s">
        <v>17990</v>
      </c>
      <c r="F11891" s="30" t="s">
        <v>41190</v>
      </c>
    </row>
    <row r="11892" spans="1:6" ht="28.8" hidden="1" x14ac:dyDescent="0.3">
      <c r="A11892" s="29">
        <v>20</v>
      </c>
      <c r="B11892" s="30" t="s">
        <v>37505</v>
      </c>
      <c r="C11892" s="29" t="s">
        <v>25600</v>
      </c>
      <c r="D11892" s="30" t="s">
        <v>41183</v>
      </c>
      <c r="E11892" s="29" t="s">
        <v>17992</v>
      </c>
      <c r="F11892" s="30" t="s">
        <v>41191</v>
      </c>
    </row>
    <row r="11893" spans="1:6" ht="28.8" hidden="1" x14ac:dyDescent="0.3">
      <c r="A11893" s="29">
        <v>20</v>
      </c>
      <c r="B11893" s="30" t="s">
        <v>37505</v>
      </c>
      <c r="C11893" s="29" t="s">
        <v>25600</v>
      </c>
      <c r="D11893" s="30" t="s">
        <v>41183</v>
      </c>
      <c r="E11893" s="29" t="s">
        <v>17994</v>
      </c>
      <c r="F11893" s="30" t="s">
        <v>41192</v>
      </c>
    </row>
    <row r="11894" spans="1:6" ht="28.8" hidden="1" x14ac:dyDescent="0.3">
      <c r="A11894" s="29">
        <v>20</v>
      </c>
      <c r="B11894" s="30" t="s">
        <v>37505</v>
      </c>
      <c r="C11894" s="29" t="s">
        <v>25600</v>
      </c>
      <c r="D11894" s="30" t="s">
        <v>41183</v>
      </c>
      <c r="E11894" s="29" t="s">
        <v>17996</v>
      </c>
      <c r="F11894" s="30" t="s">
        <v>41193</v>
      </c>
    </row>
    <row r="11895" spans="1:6" ht="28.8" hidden="1" x14ac:dyDescent="0.3">
      <c r="A11895" s="29">
        <v>20</v>
      </c>
      <c r="B11895" s="30" t="s">
        <v>37505</v>
      </c>
      <c r="C11895" s="29" t="s">
        <v>25602</v>
      </c>
      <c r="D11895" s="30" t="s">
        <v>41194</v>
      </c>
      <c r="E11895" s="29" t="s">
        <v>17998</v>
      </c>
      <c r="F11895" s="30" t="s">
        <v>41195</v>
      </c>
    </row>
    <row r="11896" spans="1:6" ht="28.8" hidden="1" x14ac:dyDescent="0.3">
      <c r="A11896" s="29">
        <v>20</v>
      </c>
      <c r="B11896" s="30" t="s">
        <v>37505</v>
      </c>
      <c r="C11896" s="29" t="s">
        <v>25602</v>
      </c>
      <c r="D11896" s="30" t="s">
        <v>41194</v>
      </c>
      <c r="E11896" s="29" t="s">
        <v>18000</v>
      </c>
      <c r="F11896" s="30" t="s">
        <v>41196</v>
      </c>
    </row>
    <row r="11897" spans="1:6" ht="28.8" hidden="1" x14ac:dyDescent="0.3">
      <c r="A11897" s="29">
        <v>20</v>
      </c>
      <c r="B11897" s="30" t="s">
        <v>37505</v>
      </c>
      <c r="C11897" s="29" t="s">
        <v>25602</v>
      </c>
      <c r="D11897" s="30" t="s">
        <v>41194</v>
      </c>
      <c r="E11897" s="29" t="s">
        <v>18002</v>
      </c>
      <c r="F11897" s="30" t="s">
        <v>41197</v>
      </c>
    </row>
    <row r="11898" spans="1:6" ht="28.8" hidden="1" x14ac:dyDescent="0.3">
      <c r="A11898" s="29">
        <v>20</v>
      </c>
      <c r="B11898" s="30" t="s">
        <v>37505</v>
      </c>
      <c r="C11898" s="29" t="s">
        <v>25602</v>
      </c>
      <c r="D11898" s="30" t="s">
        <v>41194</v>
      </c>
      <c r="E11898" s="29" t="s">
        <v>18004</v>
      </c>
      <c r="F11898" s="30" t="s">
        <v>41198</v>
      </c>
    </row>
    <row r="11899" spans="1:6" ht="28.8" hidden="1" x14ac:dyDescent="0.3">
      <c r="A11899" s="29">
        <v>20</v>
      </c>
      <c r="B11899" s="30" t="s">
        <v>37505</v>
      </c>
      <c r="C11899" s="29" t="s">
        <v>25602</v>
      </c>
      <c r="D11899" s="30" t="s">
        <v>41194</v>
      </c>
      <c r="E11899" s="29" t="s">
        <v>18006</v>
      </c>
      <c r="F11899" s="30" t="s">
        <v>41199</v>
      </c>
    </row>
    <row r="11900" spans="1:6" ht="28.8" hidden="1" x14ac:dyDescent="0.3">
      <c r="A11900" s="29">
        <v>20</v>
      </c>
      <c r="B11900" s="30" t="s">
        <v>37505</v>
      </c>
      <c r="C11900" s="29" t="s">
        <v>25604</v>
      </c>
      <c r="D11900" s="30" t="s">
        <v>41200</v>
      </c>
      <c r="E11900" s="29" t="s">
        <v>18008</v>
      </c>
      <c r="F11900" s="30" t="s">
        <v>41201</v>
      </c>
    </row>
    <row r="11901" spans="1:6" ht="28.8" hidden="1" x14ac:dyDescent="0.3">
      <c r="A11901" s="29">
        <v>20</v>
      </c>
      <c r="B11901" s="30" t="s">
        <v>37505</v>
      </c>
      <c r="C11901" s="29" t="s">
        <v>25605</v>
      </c>
      <c r="D11901" s="30" t="s">
        <v>41202</v>
      </c>
      <c r="E11901" s="29" t="s">
        <v>18010</v>
      </c>
      <c r="F11901" s="30" t="s">
        <v>41203</v>
      </c>
    </row>
    <row r="11902" spans="1:6" ht="28.8" hidden="1" x14ac:dyDescent="0.3">
      <c r="A11902" s="29">
        <v>20</v>
      </c>
      <c r="B11902" s="30" t="s">
        <v>37505</v>
      </c>
      <c r="C11902" s="29" t="s">
        <v>25606</v>
      </c>
      <c r="D11902" s="30" t="s">
        <v>41204</v>
      </c>
      <c r="E11902" s="29" t="s">
        <v>18012</v>
      </c>
      <c r="F11902" s="30" t="s">
        <v>41205</v>
      </c>
    </row>
    <row r="11903" spans="1:6" ht="28.8" hidden="1" x14ac:dyDescent="0.3">
      <c r="A11903" s="29">
        <v>20</v>
      </c>
      <c r="B11903" s="30" t="s">
        <v>37505</v>
      </c>
      <c r="C11903" s="29" t="s">
        <v>25607</v>
      </c>
      <c r="D11903" s="30" t="s">
        <v>41206</v>
      </c>
      <c r="E11903" s="29" t="s">
        <v>18014</v>
      </c>
      <c r="F11903" s="30" t="s">
        <v>41207</v>
      </c>
    </row>
    <row r="11904" spans="1:6" ht="28.8" hidden="1" x14ac:dyDescent="0.3">
      <c r="A11904" s="29">
        <v>21</v>
      </c>
      <c r="B11904" s="30" t="s">
        <v>41208</v>
      </c>
      <c r="C11904" s="29" t="s">
        <v>41209</v>
      </c>
      <c r="D11904" s="30" t="s">
        <v>41210</v>
      </c>
      <c r="E11904" s="29" t="s">
        <v>18016</v>
      </c>
      <c r="F11904" s="30" t="s">
        <v>41211</v>
      </c>
    </row>
    <row r="11905" spans="1:6" ht="28.8" hidden="1" x14ac:dyDescent="0.3">
      <c r="A11905" s="29">
        <v>21</v>
      </c>
      <c r="B11905" s="30" t="s">
        <v>41208</v>
      </c>
      <c r="C11905" s="29" t="s">
        <v>41209</v>
      </c>
      <c r="D11905" s="30" t="s">
        <v>41210</v>
      </c>
      <c r="E11905" s="29" t="s">
        <v>18018</v>
      </c>
      <c r="F11905" s="30" t="s">
        <v>41212</v>
      </c>
    </row>
    <row r="11906" spans="1:6" ht="28.8" hidden="1" x14ac:dyDescent="0.3">
      <c r="A11906" s="29">
        <v>21</v>
      </c>
      <c r="B11906" s="30" t="s">
        <v>41208</v>
      </c>
      <c r="C11906" s="29" t="s">
        <v>41209</v>
      </c>
      <c r="D11906" s="30" t="s">
        <v>41210</v>
      </c>
      <c r="E11906" s="29" t="s">
        <v>18020</v>
      </c>
      <c r="F11906" s="30" t="s">
        <v>41213</v>
      </c>
    </row>
    <row r="11907" spans="1:6" ht="28.8" hidden="1" x14ac:dyDescent="0.3">
      <c r="A11907" s="29">
        <v>21</v>
      </c>
      <c r="B11907" s="30" t="s">
        <v>41208</v>
      </c>
      <c r="C11907" s="29" t="s">
        <v>41209</v>
      </c>
      <c r="D11907" s="30" t="s">
        <v>41210</v>
      </c>
      <c r="E11907" s="29" t="s">
        <v>18022</v>
      </c>
      <c r="F11907" s="30" t="s">
        <v>41214</v>
      </c>
    </row>
    <row r="11908" spans="1:6" ht="28.8" hidden="1" x14ac:dyDescent="0.3">
      <c r="A11908" s="29">
        <v>21</v>
      </c>
      <c r="B11908" s="30" t="s">
        <v>41208</v>
      </c>
      <c r="C11908" s="29" t="s">
        <v>41209</v>
      </c>
      <c r="D11908" s="30" t="s">
        <v>41210</v>
      </c>
      <c r="E11908" s="29" t="s">
        <v>18024</v>
      </c>
      <c r="F11908" s="30" t="s">
        <v>41215</v>
      </c>
    </row>
    <row r="11909" spans="1:6" ht="28.8" hidden="1" x14ac:dyDescent="0.3">
      <c r="A11909" s="29">
        <v>21</v>
      </c>
      <c r="B11909" s="30" t="s">
        <v>41208</v>
      </c>
      <c r="C11909" s="29" t="s">
        <v>41209</v>
      </c>
      <c r="D11909" s="30" t="s">
        <v>41210</v>
      </c>
      <c r="E11909" s="29" t="s">
        <v>18026</v>
      </c>
      <c r="F11909" s="30" t="s">
        <v>41216</v>
      </c>
    </row>
    <row r="11910" spans="1:6" ht="28.8" hidden="1" x14ac:dyDescent="0.3">
      <c r="A11910" s="29">
        <v>21</v>
      </c>
      <c r="B11910" s="30" t="s">
        <v>41208</v>
      </c>
      <c r="C11910" s="29" t="s">
        <v>41209</v>
      </c>
      <c r="D11910" s="30" t="s">
        <v>41210</v>
      </c>
      <c r="E11910" s="29" t="s">
        <v>18028</v>
      </c>
      <c r="F11910" s="30" t="s">
        <v>41217</v>
      </c>
    </row>
    <row r="11911" spans="1:6" ht="28.8" hidden="1" x14ac:dyDescent="0.3">
      <c r="A11911" s="29">
        <v>21</v>
      </c>
      <c r="B11911" s="30" t="s">
        <v>41208</v>
      </c>
      <c r="C11911" s="29" t="s">
        <v>41209</v>
      </c>
      <c r="D11911" s="30" t="s">
        <v>41210</v>
      </c>
      <c r="E11911" s="29" t="s">
        <v>18030</v>
      </c>
      <c r="F11911" s="30" t="s">
        <v>41218</v>
      </c>
    </row>
    <row r="11912" spans="1:6" ht="28.8" hidden="1" x14ac:dyDescent="0.3">
      <c r="A11912" s="29">
        <v>21</v>
      </c>
      <c r="B11912" s="30" t="s">
        <v>41208</v>
      </c>
      <c r="C11912" s="29" t="s">
        <v>41219</v>
      </c>
      <c r="D11912" s="30" t="s">
        <v>41220</v>
      </c>
      <c r="E11912" s="29" t="s">
        <v>18032</v>
      </c>
      <c r="F11912" s="30" t="s">
        <v>41221</v>
      </c>
    </row>
    <row r="11913" spans="1:6" ht="28.8" hidden="1" x14ac:dyDescent="0.3">
      <c r="A11913" s="29">
        <v>21</v>
      </c>
      <c r="B11913" s="30" t="s">
        <v>41208</v>
      </c>
      <c r="C11913" s="29" t="s">
        <v>41219</v>
      </c>
      <c r="D11913" s="30" t="s">
        <v>41220</v>
      </c>
      <c r="E11913" s="29" t="s">
        <v>18034</v>
      </c>
      <c r="F11913" s="30" t="s">
        <v>41222</v>
      </c>
    </row>
    <row r="11914" spans="1:6" ht="28.8" hidden="1" x14ac:dyDescent="0.3">
      <c r="A11914" s="29">
        <v>21</v>
      </c>
      <c r="B11914" s="30" t="s">
        <v>41208</v>
      </c>
      <c r="C11914" s="29" t="s">
        <v>41219</v>
      </c>
      <c r="D11914" s="30" t="s">
        <v>41220</v>
      </c>
      <c r="E11914" s="29" t="s">
        <v>18036</v>
      </c>
      <c r="F11914" s="30" t="s">
        <v>41223</v>
      </c>
    </row>
    <row r="11915" spans="1:6" ht="28.8" hidden="1" x14ac:dyDescent="0.3">
      <c r="A11915" s="29">
        <v>21</v>
      </c>
      <c r="B11915" s="30" t="s">
        <v>41208</v>
      </c>
      <c r="C11915" s="29" t="s">
        <v>41219</v>
      </c>
      <c r="D11915" s="30" t="s">
        <v>41220</v>
      </c>
      <c r="E11915" s="29" t="s">
        <v>18038</v>
      </c>
      <c r="F11915" s="30" t="s">
        <v>41224</v>
      </c>
    </row>
    <row r="11916" spans="1:6" ht="28.8" hidden="1" x14ac:dyDescent="0.3">
      <c r="A11916" s="29">
        <v>21</v>
      </c>
      <c r="B11916" s="30" t="s">
        <v>41208</v>
      </c>
      <c r="C11916" s="29" t="s">
        <v>41219</v>
      </c>
      <c r="D11916" s="30" t="s">
        <v>41220</v>
      </c>
      <c r="E11916" s="29" t="s">
        <v>18040</v>
      </c>
      <c r="F11916" s="30" t="s">
        <v>41225</v>
      </c>
    </row>
    <row r="11917" spans="1:6" ht="28.8" hidden="1" x14ac:dyDescent="0.3">
      <c r="A11917" s="29">
        <v>21</v>
      </c>
      <c r="B11917" s="30" t="s">
        <v>41208</v>
      </c>
      <c r="C11917" s="29" t="s">
        <v>41219</v>
      </c>
      <c r="D11917" s="30" t="s">
        <v>41220</v>
      </c>
      <c r="E11917" s="29" t="s">
        <v>18042</v>
      </c>
      <c r="F11917" s="30" t="s">
        <v>41226</v>
      </c>
    </row>
    <row r="11918" spans="1:6" ht="28.8" hidden="1" x14ac:dyDescent="0.3">
      <c r="A11918" s="29">
        <v>21</v>
      </c>
      <c r="B11918" s="30" t="s">
        <v>41208</v>
      </c>
      <c r="C11918" s="29" t="s">
        <v>41219</v>
      </c>
      <c r="D11918" s="30" t="s">
        <v>41220</v>
      </c>
      <c r="E11918" s="29" t="s">
        <v>18044</v>
      </c>
      <c r="F11918" s="30" t="s">
        <v>41227</v>
      </c>
    </row>
    <row r="11919" spans="1:6" ht="28.8" hidden="1" x14ac:dyDescent="0.3">
      <c r="A11919" s="29">
        <v>21</v>
      </c>
      <c r="B11919" s="30" t="s">
        <v>41208</v>
      </c>
      <c r="C11919" s="29" t="s">
        <v>41219</v>
      </c>
      <c r="D11919" s="30" t="s">
        <v>41220</v>
      </c>
      <c r="E11919" s="29" t="s">
        <v>18046</v>
      </c>
      <c r="F11919" s="30" t="s">
        <v>41228</v>
      </c>
    </row>
    <row r="11920" spans="1:6" ht="28.8" hidden="1" x14ac:dyDescent="0.3">
      <c r="A11920" s="29">
        <v>21</v>
      </c>
      <c r="B11920" s="30" t="s">
        <v>41208</v>
      </c>
      <c r="C11920" s="29" t="s">
        <v>41219</v>
      </c>
      <c r="D11920" s="30" t="s">
        <v>41220</v>
      </c>
      <c r="E11920" s="29" t="s">
        <v>18048</v>
      </c>
      <c r="F11920" s="30" t="s">
        <v>41229</v>
      </c>
    </row>
    <row r="11921" spans="1:7" ht="28.8" hidden="1" x14ac:dyDescent="0.3">
      <c r="A11921" s="29">
        <v>21</v>
      </c>
      <c r="B11921" s="30" t="s">
        <v>41208</v>
      </c>
      <c r="C11921" s="29" t="s">
        <v>41219</v>
      </c>
      <c r="D11921" s="30" t="s">
        <v>41220</v>
      </c>
      <c r="E11921" s="29" t="s">
        <v>18050</v>
      </c>
      <c r="F11921" s="30" t="s">
        <v>41230</v>
      </c>
    </row>
    <row r="11922" spans="1:7" ht="28.8" hidden="1" x14ac:dyDescent="0.3">
      <c r="A11922" s="29">
        <v>21</v>
      </c>
      <c r="B11922" s="30" t="s">
        <v>41208</v>
      </c>
      <c r="C11922" s="29" t="s">
        <v>41231</v>
      </c>
      <c r="D11922" s="30" t="s">
        <v>41232</v>
      </c>
      <c r="E11922" s="29" t="s">
        <v>18052</v>
      </c>
      <c r="F11922" s="30" t="s">
        <v>41233</v>
      </c>
    </row>
    <row r="11923" spans="1:7" ht="28.8" hidden="1" x14ac:dyDescent="0.3">
      <c r="A11923" s="29">
        <v>21</v>
      </c>
      <c r="B11923" s="30" t="s">
        <v>41208</v>
      </c>
      <c r="C11923" s="29" t="s">
        <v>41231</v>
      </c>
      <c r="D11923" s="30" t="s">
        <v>41232</v>
      </c>
      <c r="E11923" s="29" t="s">
        <v>18054</v>
      </c>
      <c r="F11923" s="30" t="s">
        <v>41234</v>
      </c>
    </row>
    <row r="11924" spans="1:7" ht="28.8" hidden="1" x14ac:dyDescent="0.3">
      <c r="A11924" s="29">
        <v>21</v>
      </c>
      <c r="B11924" s="30" t="s">
        <v>41208</v>
      </c>
      <c r="C11924" s="29" t="s">
        <v>41231</v>
      </c>
      <c r="D11924" s="30" t="s">
        <v>41232</v>
      </c>
      <c r="E11924" s="29" t="s">
        <v>18056</v>
      </c>
      <c r="F11924" s="30" t="s">
        <v>41235</v>
      </c>
    </row>
    <row r="11925" spans="1:7" ht="28.8" hidden="1" x14ac:dyDescent="0.3">
      <c r="A11925" s="29">
        <v>21</v>
      </c>
      <c r="B11925" s="30" t="s">
        <v>41208</v>
      </c>
      <c r="C11925" s="29" t="s">
        <v>41231</v>
      </c>
      <c r="D11925" s="30" t="s">
        <v>41232</v>
      </c>
      <c r="E11925" s="29" t="s">
        <v>18058</v>
      </c>
      <c r="F11925" s="30" t="s">
        <v>41236</v>
      </c>
    </row>
    <row r="11926" spans="1:7" ht="28.8" hidden="1" x14ac:dyDescent="0.3">
      <c r="A11926" s="29">
        <v>21</v>
      </c>
      <c r="B11926" s="30" t="s">
        <v>41208</v>
      </c>
      <c r="C11926" s="29" t="s">
        <v>41231</v>
      </c>
      <c r="D11926" s="30" t="s">
        <v>41232</v>
      </c>
      <c r="E11926" s="29" t="s">
        <v>18060</v>
      </c>
      <c r="F11926" s="30" t="s">
        <v>41237</v>
      </c>
    </row>
    <row r="11927" spans="1:7" ht="28.8" hidden="1" x14ac:dyDescent="0.3">
      <c r="A11927" s="29">
        <v>21</v>
      </c>
      <c r="B11927" s="30" t="s">
        <v>41208</v>
      </c>
      <c r="C11927" s="29" t="s">
        <v>41231</v>
      </c>
      <c r="D11927" s="30" t="s">
        <v>41232</v>
      </c>
      <c r="E11927" s="29" t="s">
        <v>18062</v>
      </c>
      <c r="F11927" s="30" t="s">
        <v>41238</v>
      </c>
    </row>
    <row r="11928" spans="1:7" ht="28.8" hidden="1" x14ac:dyDescent="0.3">
      <c r="A11928" s="29">
        <v>21</v>
      </c>
      <c r="B11928" s="30" t="s">
        <v>41208</v>
      </c>
      <c r="C11928" s="29" t="s">
        <v>41231</v>
      </c>
      <c r="D11928" s="30" t="s">
        <v>41232</v>
      </c>
      <c r="E11928" s="29" t="s">
        <v>18064</v>
      </c>
      <c r="F11928" s="30" t="s">
        <v>41239</v>
      </c>
    </row>
    <row r="11929" spans="1:7" ht="28.8" hidden="1" x14ac:dyDescent="0.3">
      <c r="A11929" s="29">
        <v>21</v>
      </c>
      <c r="B11929" s="30" t="s">
        <v>41208</v>
      </c>
      <c r="C11929" s="29" t="s">
        <v>41231</v>
      </c>
      <c r="D11929" s="30" t="s">
        <v>41232</v>
      </c>
      <c r="E11929" s="29" t="s">
        <v>18066</v>
      </c>
      <c r="F11929" s="30" t="s">
        <v>41240</v>
      </c>
    </row>
    <row r="11930" spans="1:7" ht="28.8" hidden="1" x14ac:dyDescent="0.3">
      <c r="A11930" s="29">
        <v>21</v>
      </c>
      <c r="B11930" s="30" t="s">
        <v>41208</v>
      </c>
      <c r="C11930" s="29" t="s">
        <v>41231</v>
      </c>
      <c r="D11930" s="30" t="s">
        <v>41232</v>
      </c>
      <c r="E11930" s="29" t="s">
        <v>18068</v>
      </c>
      <c r="F11930" s="30" t="s">
        <v>41241</v>
      </c>
    </row>
    <row r="11931" spans="1:7" ht="28.8" hidden="1" x14ac:dyDescent="0.3">
      <c r="A11931" s="29">
        <v>21</v>
      </c>
      <c r="B11931" s="30" t="s">
        <v>41208</v>
      </c>
      <c r="C11931" s="29" t="s">
        <v>41231</v>
      </c>
      <c r="D11931" s="30" t="s">
        <v>41232</v>
      </c>
      <c r="E11931" s="29" t="s">
        <v>18070</v>
      </c>
      <c r="F11931" s="30" t="s">
        <v>41242</v>
      </c>
    </row>
    <row r="11932" spans="1:7" ht="28.8" hidden="1" x14ac:dyDescent="0.3">
      <c r="A11932" s="29">
        <v>21</v>
      </c>
      <c r="B11932" s="30" t="s">
        <v>41208</v>
      </c>
      <c r="C11932" s="29" t="s">
        <v>41243</v>
      </c>
      <c r="D11932" s="30" t="s">
        <v>41244</v>
      </c>
      <c r="E11932" s="29" t="s">
        <v>18072</v>
      </c>
      <c r="F11932" s="30" t="s">
        <v>41245</v>
      </c>
      <c r="G11932" s="25"/>
    </row>
    <row r="11933" spans="1:7" ht="28.8" hidden="1" x14ac:dyDescent="0.3">
      <c r="A11933" s="29">
        <v>21</v>
      </c>
      <c r="B11933" s="30" t="s">
        <v>41208</v>
      </c>
      <c r="C11933" s="29" t="s">
        <v>41243</v>
      </c>
      <c r="D11933" s="30" t="s">
        <v>41244</v>
      </c>
      <c r="E11933" s="29" t="s">
        <v>18074</v>
      </c>
      <c r="F11933" s="30" t="s">
        <v>41246</v>
      </c>
    </row>
    <row r="11934" spans="1:7" ht="28.8" hidden="1" x14ac:dyDescent="0.3">
      <c r="A11934" s="29">
        <v>21</v>
      </c>
      <c r="B11934" s="30" t="s">
        <v>41208</v>
      </c>
      <c r="C11934" s="29" t="s">
        <v>41243</v>
      </c>
      <c r="D11934" s="30" t="s">
        <v>41244</v>
      </c>
      <c r="E11934" s="29" t="s">
        <v>18076</v>
      </c>
      <c r="F11934" s="30" t="s">
        <v>41247</v>
      </c>
    </row>
    <row r="11935" spans="1:7" ht="28.8" hidden="1" x14ac:dyDescent="0.3">
      <c r="A11935" s="29">
        <v>21</v>
      </c>
      <c r="B11935" s="30" t="s">
        <v>41208</v>
      </c>
      <c r="C11935" s="29" t="s">
        <v>41243</v>
      </c>
      <c r="D11935" s="30" t="s">
        <v>41244</v>
      </c>
      <c r="E11935" s="29" t="s">
        <v>18078</v>
      </c>
      <c r="F11935" s="30" t="s">
        <v>41248</v>
      </c>
    </row>
    <row r="11936" spans="1:7" ht="28.8" hidden="1" x14ac:dyDescent="0.3">
      <c r="A11936" s="29">
        <v>21</v>
      </c>
      <c r="B11936" s="30" t="s">
        <v>41208</v>
      </c>
      <c r="C11936" s="29" t="s">
        <v>41243</v>
      </c>
      <c r="D11936" s="30" t="s">
        <v>41244</v>
      </c>
      <c r="E11936" s="29" t="s">
        <v>18080</v>
      </c>
      <c r="F11936" s="30" t="s">
        <v>41249</v>
      </c>
    </row>
    <row r="11937" spans="1:6" ht="28.8" hidden="1" x14ac:dyDescent="0.3">
      <c r="A11937" s="29">
        <v>21</v>
      </c>
      <c r="B11937" s="30" t="s">
        <v>41208</v>
      </c>
      <c r="C11937" s="29" t="s">
        <v>41243</v>
      </c>
      <c r="D11937" s="30" t="s">
        <v>41244</v>
      </c>
      <c r="E11937" s="29" t="s">
        <v>18082</v>
      </c>
      <c r="F11937" s="30" t="s">
        <v>41250</v>
      </c>
    </row>
    <row r="11938" spans="1:6" ht="28.8" hidden="1" x14ac:dyDescent="0.3">
      <c r="A11938" s="29">
        <v>21</v>
      </c>
      <c r="B11938" s="30" t="s">
        <v>41208</v>
      </c>
      <c r="C11938" s="29" t="s">
        <v>41243</v>
      </c>
      <c r="D11938" s="30" t="s">
        <v>41244</v>
      </c>
      <c r="E11938" s="29" t="s">
        <v>18084</v>
      </c>
      <c r="F11938" s="30" t="s">
        <v>41251</v>
      </c>
    </row>
    <row r="11939" spans="1:6" ht="28.8" hidden="1" x14ac:dyDescent="0.3">
      <c r="A11939" s="29">
        <v>21</v>
      </c>
      <c r="B11939" s="30" t="s">
        <v>41208</v>
      </c>
      <c r="C11939" s="29" t="s">
        <v>41243</v>
      </c>
      <c r="D11939" s="30" t="s">
        <v>41244</v>
      </c>
      <c r="E11939" s="29" t="s">
        <v>18086</v>
      </c>
      <c r="F11939" s="30" t="s">
        <v>41252</v>
      </c>
    </row>
    <row r="11940" spans="1:6" ht="28.8" hidden="1" x14ac:dyDescent="0.3">
      <c r="A11940" s="29">
        <v>21</v>
      </c>
      <c r="B11940" s="30" t="s">
        <v>41208</v>
      </c>
      <c r="C11940" s="29" t="s">
        <v>41243</v>
      </c>
      <c r="D11940" s="30" t="s">
        <v>41244</v>
      </c>
      <c r="E11940" s="29" t="s">
        <v>18088</v>
      </c>
      <c r="F11940" s="30" t="s">
        <v>41253</v>
      </c>
    </row>
    <row r="11941" spans="1:6" ht="28.8" hidden="1" x14ac:dyDescent="0.3">
      <c r="A11941" s="29">
        <v>21</v>
      </c>
      <c r="B11941" s="30" t="s">
        <v>41208</v>
      </c>
      <c r="C11941" s="29" t="s">
        <v>41254</v>
      </c>
      <c r="D11941" s="30" t="s">
        <v>41255</v>
      </c>
      <c r="E11941" s="29" t="s">
        <v>41256</v>
      </c>
      <c r="F11941" s="30" t="s">
        <v>41257</v>
      </c>
    </row>
    <row r="11942" spans="1:6" ht="28.8" hidden="1" x14ac:dyDescent="0.3">
      <c r="A11942" s="29">
        <v>21</v>
      </c>
      <c r="B11942" s="30" t="s">
        <v>41208</v>
      </c>
      <c r="C11942" s="29" t="s">
        <v>41254</v>
      </c>
      <c r="D11942" s="30" t="s">
        <v>41255</v>
      </c>
      <c r="E11942" s="29" t="s">
        <v>41258</v>
      </c>
      <c r="F11942" s="30" t="s">
        <v>41259</v>
      </c>
    </row>
    <row r="11943" spans="1:6" ht="28.8" hidden="1" x14ac:dyDescent="0.3">
      <c r="A11943" s="29">
        <v>21</v>
      </c>
      <c r="B11943" s="30" t="s">
        <v>41208</v>
      </c>
      <c r="C11943" s="29" t="s">
        <v>41254</v>
      </c>
      <c r="D11943" s="30" t="s">
        <v>41255</v>
      </c>
      <c r="E11943" s="29" t="s">
        <v>41260</v>
      </c>
      <c r="F11943" s="30" t="s">
        <v>41261</v>
      </c>
    </row>
    <row r="11944" spans="1:6" ht="28.8" hidden="1" x14ac:dyDescent="0.3">
      <c r="A11944" s="29">
        <v>21</v>
      </c>
      <c r="B11944" s="30" t="s">
        <v>41208</v>
      </c>
      <c r="C11944" s="29" t="s">
        <v>41254</v>
      </c>
      <c r="D11944" s="30" t="s">
        <v>41255</v>
      </c>
      <c r="E11944" s="29" t="s">
        <v>41262</v>
      </c>
      <c r="F11944" s="30" t="s">
        <v>41263</v>
      </c>
    </row>
    <row r="11945" spans="1:6" ht="28.8" hidden="1" x14ac:dyDescent="0.3">
      <c r="A11945" s="29">
        <v>21</v>
      </c>
      <c r="B11945" s="30" t="s">
        <v>41208</v>
      </c>
      <c r="C11945" s="29" t="s">
        <v>41254</v>
      </c>
      <c r="D11945" s="30" t="s">
        <v>41255</v>
      </c>
      <c r="E11945" s="29" t="s">
        <v>41264</v>
      </c>
      <c r="F11945" s="30" t="s">
        <v>41265</v>
      </c>
    </row>
    <row r="11946" spans="1:6" ht="28.8" hidden="1" x14ac:dyDescent="0.3">
      <c r="A11946" s="29">
        <v>21</v>
      </c>
      <c r="B11946" s="30" t="s">
        <v>41208</v>
      </c>
      <c r="C11946" s="29" t="s">
        <v>41254</v>
      </c>
      <c r="D11946" s="30" t="s">
        <v>41255</v>
      </c>
      <c r="E11946" s="29" t="s">
        <v>41266</v>
      </c>
      <c r="F11946" s="30" t="s">
        <v>41267</v>
      </c>
    </row>
    <row r="11947" spans="1:6" ht="28.8" hidden="1" x14ac:dyDescent="0.3">
      <c r="A11947" s="29">
        <v>21</v>
      </c>
      <c r="B11947" s="30" t="s">
        <v>41208</v>
      </c>
      <c r="C11947" s="29" t="s">
        <v>41254</v>
      </c>
      <c r="D11947" s="30" t="s">
        <v>41255</v>
      </c>
      <c r="E11947" s="29" t="s">
        <v>41268</v>
      </c>
      <c r="F11947" s="30" t="s">
        <v>41269</v>
      </c>
    </row>
    <row r="11948" spans="1:6" ht="28.8" hidden="1" x14ac:dyDescent="0.3">
      <c r="A11948" s="29">
        <v>21</v>
      </c>
      <c r="B11948" s="30" t="s">
        <v>41208</v>
      </c>
      <c r="C11948" s="29" t="s">
        <v>41254</v>
      </c>
      <c r="D11948" s="30" t="s">
        <v>41255</v>
      </c>
      <c r="E11948" s="29" t="s">
        <v>41270</v>
      </c>
      <c r="F11948" s="30" t="s">
        <v>41271</v>
      </c>
    </row>
    <row r="11949" spans="1:6" ht="28.8" hidden="1" x14ac:dyDescent="0.3">
      <c r="A11949" s="29">
        <v>21</v>
      </c>
      <c r="B11949" s="30" t="s">
        <v>41208</v>
      </c>
      <c r="C11949" s="29" t="s">
        <v>41254</v>
      </c>
      <c r="D11949" s="30" t="s">
        <v>41255</v>
      </c>
      <c r="E11949" s="29" t="s">
        <v>41272</v>
      </c>
      <c r="F11949" s="30" t="s">
        <v>41273</v>
      </c>
    </row>
    <row r="11950" spans="1:6" ht="28.8" hidden="1" x14ac:dyDescent="0.3">
      <c r="A11950" s="29">
        <v>21</v>
      </c>
      <c r="B11950" s="30" t="s">
        <v>41208</v>
      </c>
      <c r="C11950" s="29" t="s">
        <v>41274</v>
      </c>
      <c r="D11950" s="30" t="s">
        <v>41275</v>
      </c>
      <c r="E11950" s="29" t="s">
        <v>41276</v>
      </c>
      <c r="F11950" s="30" t="s">
        <v>41277</v>
      </c>
    </row>
    <row r="11951" spans="1:6" ht="28.8" hidden="1" x14ac:dyDescent="0.3">
      <c r="A11951" s="29">
        <v>21</v>
      </c>
      <c r="B11951" s="30" t="s">
        <v>41208</v>
      </c>
      <c r="C11951" s="29" t="s">
        <v>41274</v>
      </c>
      <c r="D11951" s="30" t="s">
        <v>41275</v>
      </c>
      <c r="E11951" s="29" t="s">
        <v>41278</v>
      </c>
      <c r="F11951" s="30" t="s">
        <v>41279</v>
      </c>
    </row>
    <row r="11952" spans="1:6" ht="28.8" hidden="1" x14ac:dyDescent="0.3">
      <c r="A11952" s="29">
        <v>21</v>
      </c>
      <c r="B11952" s="30" t="s">
        <v>41208</v>
      </c>
      <c r="C11952" s="29" t="s">
        <v>41274</v>
      </c>
      <c r="D11952" s="30" t="s">
        <v>41275</v>
      </c>
      <c r="E11952" s="29" t="s">
        <v>41280</v>
      </c>
      <c r="F11952" s="30" t="s">
        <v>41281</v>
      </c>
    </row>
    <row r="11953" spans="1:6" ht="28.8" hidden="1" x14ac:dyDescent="0.3">
      <c r="A11953" s="29">
        <v>21</v>
      </c>
      <c r="B11953" s="30" t="s">
        <v>41208</v>
      </c>
      <c r="C11953" s="29" t="s">
        <v>41274</v>
      </c>
      <c r="D11953" s="30" t="s">
        <v>41275</v>
      </c>
      <c r="E11953" s="29" t="s">
        <v>41282</v>
      </c>
      <c r="F11953" s="30" t="s">
        <v>41283</v>
      </c>
    </row>
    <row r="11954" spans="1:6" ht="28.8" hidden="1" x14ac:dyDescent="0.3">
      <c r="A11954" s="29">
        <v>21</v>
      </c>
      <c r="B11954" s="30" t="s">
        <v>41208</v>
      </c>
      <c r="C11954" s="29" t="s">
        <v>41274</v>
      </c>
      <c r="D11954" s="30" t="s">
        <v>41275</v>
      </c>
      <c r="E11954" s="29" t="s">
        <v>41284</v>
      </c>
      <c r="F11954" s="30" t="s">
        <v>41285</v>
      </c>
    </row>
    <row r="11955" spans="1:6" ht="28.8" hidden="1" x14ac:dyDescent="0.3">
      <c r="A11955" s="29">
        <v>21</v>
      </c>
      <c r="B11955" s="30" t="s">
        <v>41208</v>
      </c>
      <c r="C11955" s="29" t="s">
        <v>41274</v>
      </c>
      <c r="D11955" s="30" t="s">
        <v>41275</v>
      </c>
      <c r="E11955" s="29" t="s">
        <v>41286</v>
      </c>
      <c r="F11955" s="30" t="s">
        <v>41287</v>
      </c>
    </row>
    <row r="11956" spans="1:6" ht="43.2" hidden="1" x14ac:dyDescent="0.3">
      <c r="A11956" s="29">
        <v>21</v>
      </c>
      <c r="B11956" s="30" t="s">
        <v>41208</v>
      </c>
      <c r="C11956" s="29" t="s">
        <v>41288</v>
      </c>
      <c r="D11956" s="30" t="s">
        <v>41289</v>
      </c>
      <c r="E11956" s="29" t="s">
        <v>41290</v>
      </c>
      <c r="F11956" s="30" t="s">
        <v>41291</v>
      </c>
    </row>
    <row r="11957" spans="1:6" ht="43.2" hidden="1" x14ac:dyDescent="0.3">
      <c r="A11957" s="29">
        <v>21</v>
      </c>
      <c r="B11957" s="30" t="s">
        <v>41208</v>
      </c>
      <c r="C11957" s="29" t="s">
        <v>41288</v>
      </c>
      <c r="D11957" s="30" t="s">
        <v>41289</v>
      </c>
      <c r="E11957" s="29" t="s">
        <v>41292</v>
      </c>
      <c r="F11957" s="30" t="s">
        <v>41293</v>
      </c>
    </row>
    <row r="11958" spans="1:6" ht="43.2" hidden="1" x14ac:dyDescent="0.3">
      <c r="A11958" s="29">
        <v>21</v>
      </c>
      <c r="B11958" s="30" t="s">
        <v>41208</v>
      </c>
      <c r="C11958" s="29" t="s">
        <v>41288</v>
      </c>
      <c r="D11958" s="30" t="s">
        <v>41289</v>
      </c>
      <c r="E11958" s="29" t="s">
        <v>41294</v>
      </c>
      <c r="F11958" s="30" t="s">
        <v>41295</v>
      </c>
    </row>
    <row r="11959" spans="1:6" ht="43.2" hidden="1" x14ac:dyDescent="0.3">
      <c r="A11959" s="29">
        <v>21</v>
      </c>
      <c r="B11959" s="30" t="s">
        <v>41208</v>
      </c>
      <c r="C11959" s="29" t="s">
        <v>41288</v>
      </c>
      <c r="D11959" s="30" t="s">
        <v>41289</v>
      </c>
      <c r="E11959" s="29" t="s">
        <v>41296</v>
      </c>
      <c r="F11959" s="30" t="s">
        <v>41297</v>
      </c>
    </row>
    <row r="11960" spans="1:6" ht="43.2" hidden="1" x14ac:dyDescent="0.3">
      <c r="A11960" s="29">
        <v>21</v>
      </c>
      <c r="B11960" s="30" t="s">
        <v>41208</v>
      </c>
      <c r="C11960" s="29" t="s">
        <v>41288</v>
      </c>
      <c r="D11960" s="30" t="s">
        <v>41289</v>
      </c>
      <c r="E11960" s="29" t="s">
        <v>41298</v>
      </c>
      <c r="F11960" s="30" t="s">
        <v>41299</v>
      </c>
    </row>
    <row r="11961" spans="1:6" ht="43.2" hidden="1" x14ac:dyDescent="0.3">
      <c r="A11961" s="29">
        <v>21</v>
      </c>
      <c r="B11961" s="30" t="s">
        <v>41208</v>
      </c>
      <c r="C11961" s="29" t="s">
        <v>41288</v>
      </c>
      <c r="D11961" s="30" t="s">
        <v>41289</v>
      </c>
      <c r="E11961" s="29" t="s">
        <v>41300</v>
      </c>
      <c r="F11961" s="30" t="s">
        <v>41301</v>
      </c>
    </row>
    <row r="11962" spans="1:6" ht="43.2" hidden="1" x14ac:dyDescent="0.3">
      <c r="A11962" s="29">
        <v>21</v>
      </c>
      <c r="B11962" s="30" t="s">
        <v>41208</v>
      </c>
      <c r="C11962" s="29" t="s">
        <v>41288</v>
      </c>
      <c r="D11962" s="30" t="s">
        <v>41289</v>
      </c>
      <c r="E11962" s="29" t="s">
        <v>41302</v>
      </c>
      <c r="F11962" s="30" t="s">
        <v>41303</v>
      </c>
    </row>
    <row r="11963" spans="1:6" ht="43.2" hidden="1" x14ac:dyDescent="0.3">
      <c r="A11963" s="29">
        <v>21</v>
      </c>
      <c r="B11963" s="30" t="s">
        <v>41208</v>
      </c>
      <c r="C11963" s="29" t="s">
        <v>41288</v>
      </c>
      <c r="D11963" s="30" t="s">
        <v>41289</v>
      </c>
      <c r="E11963" s="29" t="s">
        <v>41304</v>
      </c>
      <c r="F11963" s="30" t="s">
        <v>41305</v>
      </c>
    </row>
    <row r="11964" spans="1:6" ht="28.8" hidden="1" x14ac:dyDescent="0.3">
      <c r="A11964" s="29">
        <v>21</v>
      </c>
      <c r="B11964" s="30" t="s">
        <v>41208</v>
      </c>
      <c r="C11964" s="29" t="s">
        <v>41306</v>
      </c>
      <c r="D11964" s="30" t="s">
        <v>41307</v>
      </c>
      <c r="E11964" s="29" t="s">
        <v>41308</v>
      </c>
      <c r="F11964" s="30" t="s">
        <v>41309</v>
      </c>
    </row>
    <row r="11965" spans="1:6" ht="28.8" hidden="1" x14ac:dyDescent="0.3">
      <c r="A11965" s="29">
        <v>21</v>
      </c>
      <c r="B11965" s="30" t="s">
        <v>41208</v>
      </c>
      <c r="C11965" s="29" t="s">
        <v>41306</v>
      </c>
      <c r="D11965" s="30" t="s">
        <v>41307</v>
      </c>
      <c r="E11965" s="29" t="s">
        <v>41310</v>
      </c>
      <c r="F11965" s="30" t="s">
        <v>41311</v>
      </c>
    </row>
    <row r="11966" spans="1:6" ht="28.8" hidden="1" x14ac:dyDescent="0.3">
      <c r="A11966" s="29">
        <v>21</v>
      </c>
      <c r="B11966" s="30" t="s">
        <v>41208</v>
      </c>
      <c r="C11966" s="29" t="s">
        <v>41306</v>
      </c>
      <c r="D11966" s="30" t="s">
        <v>41307</v>
      </c>
      <c r="E11966" s="29" t="s">
        <v>41312</v>
      </c>
      <c r="F11966" s="30" t="s">
        <v>41313</v>
      </c>
    </row>
    <row r="11967" spans="1:6" ht="28.8" hidden="1" x14ac:dyDescent="0.3">
      <c r="A11967" s="29">
        <v>21</v>
      </c>
      <c r="B11967" s="30" t="s">
        <v>41208</v>
      </c>
      <c r="C11967" s="29" t="s">
        <v>41306</v>
      </c>
      <c r="D11967" s="30" t="s">
        <v>41307</v>
      </c>
      <c r="E11967" s="29" t="s">
        <v>41314</v>
      </c>
      <c r="F11967" s="30" t="s">
        <v>41315</v>
      </c>
    </row>
    <row r="11968" spans="1:6" ht="28.8" hidden="1" x14ac:dyDescent="0.3">
      <c r="A11968" s="29">
        <v>21</v>
      </c>
      <c r="B11968" s="30" t="s">
        <v>41208</v>
      </c>
      <c r="C11968" s="29" t="s">
        <v>41306</v>
      </c>
      <c r="D11968" s="30" t="s">
        <v>41307</v>
      </c>
      <c r="E11968" s="29" t="s">
        <v>41316</v>
      </c>
      <c r="F11968" s="30" t="s">
        <v>41317</v>
      </c>
    </row>
    <row r="11969" spans="1:6" ht="28.8" hidden="1" x14ac:dyDescent="0.3">
      <c r="A11969" s="29">
        <v>21</v>
      </c>
      <c r="B11969" s="30" t="s">
        <v>41208</v>
      </c>
      <c r="C11969" s="29" t="s">
        <v>41318</v>
      </c>
      <c r="D11969" s="30" t="s">
        <v>41319</v>
      </c>
      <c r="E11969" s="29" t="s">
        <v>18090</v>
      </c>
      <c r="F11969" s="30" t="s">
        <v>41320</v>
      </c>
    </row>
    <row r="11970" spans="1:6" ht="28.8" hidden="1" x14ac:dyDescent="0.3">
      <c r="A11970" s="29">
        <v>21</v>
      </c>
      <c r="B11970" s="30" t="s">
        <v>41208</v>
      </c>
      <c r="C11970" s="29" t="s">
        <v>41318</v>
      </c>
      <c r="D11970" s="30" t="s">
        <v>41319</v>
      </c>
      <c r="E11970" s="29" t="s">
        <v>18092</v>
      </c>
      <c r="F11970" s="30" t="s">
        <v>41321</v>
      </c>
    </row>
    <row r="11971" spans="1:6" ht="28.8" hidden="1" x14ac:dyDescent="0.3">
      <c r="A11971" s="29">
        <v>21</v>
      </c>
      <c r="B11971" s="30" t="s">
        <v>41208</v>
      </c>
      <c r="C11971" s="29" t="s">
        <v>41318</v>
      </c>
      <c r="D11971" s="30" t="s">
        <v>41319</v>
      </c>
      <c r="E11971" s="29" t="s">
        <v>18094</v>
      </c>
      <c r="F11971" s="30" t="s">
        <v>41322</v>
      </c>
    </row>
    <row r="11972" spans="1:6" ht="28.8" hidden="1" x14ac:dyDescent="0.3">
      <c r="A11972" s="29">
        <v>21</v>
      </c>
      <c r="B11972" s="30" t="s">
        <v>41208</v>
      </c>
      <c r="C11972" s="29" t="s">
        <v>41318</v>
      </c>
      <c r="D11972" s="30" t="s">
        <v>41319</v>
      </c>
      <c r="E11972" s="29" t="s">
        <v>18096</v>
      </c>
      <c r="F11972" s="30" t="s">
        <v>41323</v>
      </c>
    </row>
    <row r="11973" spans="1:6" ht="28.8" hidden="1" x14ac:dyDescent="0.3">
      <c r="A11973" s="29">
        <v>21</v>
      </c>
      <c r="B11973" s="30" t="s">
        <v>41208</v>
      </c>
      <c r="C11973" s="29" t="s">
        <v>41318</v>
      </c>
      <c r="D11973" s="30" t="s">
        <v>41319</v>
      </c>
      <c r="E11973" s="29" t="s">
        <v>18098</v>
      </c>
      <c r="F11973" s="30" t="s">
        <v>41324</v>
      </c>
    </row>
    <row r="11974" spans="1:6" ht="28.8" hidden="1" x14ac:dyDescent="0.3">
      <c r="A11974" s="29">
        <v>21</v>
      </c>
      <c r="B11974" s="30" t="s">
        <v>41208</v>
      </c>
      <c r="C11974" s="29" t="s">
        <v>41318</v>
      </c>
      <c r="D11974" s="30" t="s">
        <v>41319</v>
      </c>
      <c r="E11974" s="29" t="s">
        <v>18100</v>
      </c>
      <c r="F11974" s="30" t="s">
        <v>41325</v>
      </c>
    </row>
    <row r="11975" spans="1:6" ht="28.8" hidden="1" x14ac:dyDescent="0.3">
      <c r="A11975" s="29">
        <v>21</v>
      </c>
      <c r="B11975" s="30" t="s">
        <v>41208</v>
      </c>
      <c r="C11975" s="29" t="s">
        <v>41318</v>
      </c>
      <c r="D11975" s="30" t="s">
        <v>41319</v>
      </c>
      <c r="E11975" s="29" t="s">
        <v>18102</v>
      </c>
      <c r="F11975" s="30" t="s">
        <v>41326</v>
      </c>
    </row>
    <row r="11976" spans="1:6" ht="28.8" hidden="1" x14ac:dyDescent="0.3">
      <c r="A11976" s="29">
        <v>21</v>
      </c>
      <c r="B11976" s="30" t="s">
        <v>41208</v>
      </c>
      <c r="C11976" s="29" t="s">
        <v>41318</v>
      </c>
      <c r="D11976" s="30" t="s">
        <v>41319</v>
      </c>
      <c r="E11976" s="29" t="s">
        <v>18104</v>
      </c>
      <c r="F11976" s="30" t="s">
        <v>41327</v>
      </c>
    </row>
    <row r="11977" spans="1:6" ht="28.8" hidden="1" x14ac:dyDescent="0.3">
      <c r="A11977" s="29">
        <v>21</v>
      </c>
      <c r="B11977" s="30" t="s">
        <v>41208</v>
      </c>
      <c r="C11977" s="29" t="s">
        <v>41318</v>
      </c>
      <c r="D11977" s="30" t="s">
        <v>41319</v>
      </c>
      <c r="E11977" s="29" t="s">
        <v>18106</v>
      </c>
      <c r="F11977" s="30" t="s">
        <v>41328</v>
      </c>
    </row>
    <row r="11978" spans="1:6" ht="28.8" hidden="1" x14ac:dyDescent="0.3">
      <c r="A11978" s="29">
        <v>21</v>
      </c>
      <c r="B11978" s="30" t="s">
        <v>41208</v>
      </c>
      <c r="C11978" s="29" t="s">
        <v>41329</v>
      </c>
      <c r="D11978" s="30" t="s">
        <v>41330</v>
      </c>
      <c r="E11978" s="29" t="s">
        <v>18108</v>
      </c>
      <c r="F11978" s="30" t="s">
        <v>41331</v>
      </c>
    </row>
    <row r="11979" spans="1:6" ht="28.8" hidden="1" x14ac:dyDescent="0.3">
      <c r="A11979" s="29">
        <v>21</v>
      </c>
      <c r="B11979" s="30" t="s">
        <v>41208</v>
      </c>
      <c r="C11979" s="29" t="s">
        <v>41329</v>
      </c>
      <c r="D11979" s="30" t="s">
        <v>41330</v>
      </c>
      <c r="E11979" s="29" t="s">
        <v>18110</v>
      </c>
      <c r="F11979" s="30" t="s">
        <v>41332</v>
      </c>
    </row>
    <row r="11980" spans="1:6" ht="28.8" hidden="1" x14ac:dyDescent="0.3">
      <c r="A11980" s="29">
        <v>21</v>
      </c>
      <c r="B11980" s="30" t="s">
        <v>41208</v>
      </c>
      <c r="C11980" s="29" t="s">
        <v>41329</v>
      </c>
      <c r="D11980" s="30" t="s">
        <v>41330</v>
      </c>
      <c r="E11980" s="29" t="s">
        <v>18112</v>
      </c>
      <c r="F11980" s="30" t="s">
        <v>41333</v>
      </c>
    </row>
    <row r="11981" spans="1:6" ht="28.8" hidden="1" x14ac:dyDescent="0.3">
      <c r="A11981" s="29">
        <v>21</v>
      </c>
      <c r="B11981" s="30" t="s">
        <v>41208</v>
      </c>
      <c r="C11981" s="29" t="s">
        <v>41329</v>
      </c>
      <c r="D11981" s="30" t="s">
        <v>41330</v>
      </c>
      <c r="E11981" s="29" t="s">
        <v>18114</v>
      </c>
      <c r="F11981" s="30" t="s">
        <v>41334</v>
      </c>
    </row>
    <row r="11982" spans="1:6" ht="28.8" hidden="1" x14ac:dyDescent="0.3">
      <c r="A11982" s="29">
        <v>21</v>
      </c>
      <c r="B11982" s="30" t="s">
        <v>41208</v>
      </c>
      <c r="C11982" s="29" t="s">
        <v>41329</v>
      </c>
      <c r="D11982" s="30" t="s">
        <v>41330</v>
      </c>
      <c r="E11982" s="29" t="s">
        <v>18116</v>
      </c>
      <c r="F11982" s="30" t="s">
        <v>41335</v>
      </c>
    </row>
    <row r="11983" spans="1:6" ht="28.8" hidden="1" x14ac:dyDescent="0.3">
      <c r="A11983" s="29">
        <v>21</v>
      </c>
      <c r="B11983" s="30" t="s">
        <v>41208</v>
      </c>
      <c r="C11983" s="29" t="s">
        <v>41329</v>
      </c>
      <c r="D11983" s="30" t="s">
        <v>41330</v>
      </c>
      <c r="E11983" s="29" t="s">
        <v>18118</v>
      </c>
      <c r="F11983" s="30" t="s">
        <v>41336</v>
      </c>
    </row>
    <row r="11984" spans="1:6" ht="28.8" hidden="1" x14ac:dyDescent="0.3">
      <c r="A11984" s="29">
        <v>21</v>
      </c>
      <c r="B11984" s="30" t="s">
        <v>41208</v>
      </c>
      <c r="C11984" s="29" t="s">
        <v>41329</v>
      </c>
      <c r="D11984" s="30" t="s">
        <v>41330</v>
      </c>
      <c r="E11984" s="29" t="s">
        <v>18120</v>
      </c>
      <c r="F11984" s="30" t="s">
        <v>41337</v>
      </c>
    </row>
    <row r="11985" spans="1:6" ht="28.8" hidden="1" x14ac:dyDescent="0.3">
      <c r="A11985" s="29">
        <v>21</v>
      </c>
      <c r="B11985" s="30" t="s">
        <v>41208</v>
      </c>
      <c r="C11985" s="29" t="s">
        <v>41329</v>
      </c>
      <c r="D11985" s="30" t="s">
        <v>41330</v>
      </c>
      <c r="E11985" s="29" t="s">
        <v>18122</v>
      </c>
      <c r="F11985" s="30" t="s">
        <v>41338</v>
      </c>
    </row>
    <row r="11986" spans="1:6" ht="28.8" hidden="1" x14ac:dyDescent="0.3">
      <c r="A11986" s="29">
        <v>21</v>
      </c>
      <c r="B11986" s="30" t="s">
        <v>41208</v>
      </c>
      <c r="C11986" s="29" t="s">
        <v>41329</v>
      </c>
      <c r="D11986" s="30" t="s">
        <v>41330</v>
      </c>
      <c r="E11986" s="29" t="s">
        <v>18124</v>
      </c>
      <c r="F11986" s="30" t="s">
        <v>41339</v>
      </c>
    </row>
    <row r="11987" spans="1:6" ht="43.2" hidden="1" x14ac:dyDescent="0.3">
      <c r="A11987" s="29">
        <v>21</v>
      </c>
      <c r="B11987" s="30" t="s">
        <v>41208</v>
      </c>
      <c r="C11987" s="29" t="s">
        <v>41340</v>
      </c>
      <c r="D11987" s="30" t="s">
        <v>41341</v>
      </c>
      <c r="E11987" s="29" t="s">
        <v>18126</v>
      </c>
      <c r="F11987" s="30" t="s">
        <v>41342</v>
      </c>
    </row>
    <row r="11988" spans="1:6" ht="28.8" hidden="1" x14ac:dyDescent="0.3">
      <c r="A11988" s="29">
        <v>21</v>
      </c>
      <c r="B11988" s="30" t="s">
        <v>41208</v>
      </c>
      <c r="C11988" s="29" t="s">
        <v>41340</v>
      </c>
      <c r="D11988" s="30" t="s">
        <v>41341</v>
      </c>
      <c r="E11988" s="29" t="s">
        <v>18128</v>
      </c>
      <c r="F11988" s="30" t="s">
        <v>41343</v>
      </c>
    </row>
    <row r="11989" spans="1:6" ht="28.8" hidden="1" x14ac:dyDescent="0.3">
      <c r="A11989" s="29">
        <v>21</v>
      </c>
      <c r="B11989" s="30" t="s">
        <v>41208</v>
      </c>
      <c r="C11989" s="29" t="s">
        <v>41340</v>
      </c>
      <c r="D11989" s="30" t="s">
        <v>41341</v>
      </c>
      <c r="E11989" s="29" t="s">
        <v>18130</v>
      </c>
      <c r="F11989" s="30" t="s">
        <v>41344</v>
      </c>
    </row>
    <row r="11990" spans="1:6" ht="28.8" hidden="1" x14ac:dyDescent="0.3">
      <c r="A11990" s="29">
        <v>21</v>
      </c>
      <c r="B11990" s="30" t="s">
        <v>41208</v>
      </c>
      <c r="C11990" s="29" t="s">
        <v>41340</v>
      </c>
      <c r="D11990" s="30" t="s">
        <v>41341</v>
      </c>
      <c r="E11990" s="29" t="s">
        <v>18132</v>
      </c>
      <c r="F11990" s="30" t="s">
        <v>41345</v>
      </c>
    </row>
    <row r="11991" spans="1:6" ht="28.8" hidden="1" x14ac:dyDescent="0.3">
      <c r="A11991" s="29">
        <v>21</v>
      </c>
      <c r="B11991" s="30" t="s">
        <v>41208</v>
      </c>
      <c r="C11991" s="29" t="s">
        <v>41340</v>
      </c>
      <c r="D11991" s="30" t="s">
        <v>41341</v>
      </c>
      <c r="E11991" s="29" t="s">
        <v>18134</v>
      </c>
      <c r="F11991" s="30" t="s">
        <v>41346</v>
      </c>
    </row>
    <row r="11992" spans="1:6" ht="28.8" hidden="1" x14ac:dyDescent="0.3">
      <c r="A11992" s="29">
        <v>21</v>
      </c>
      <c r="B11992" s="30" t="s">
        <v>41208</v>
      </c>
      <c r="C11992" s="29" t="s">
        <v>41340</v>
      </c>
      <c r="D11992" s="30" t="s">
        <v>41341</v>
      </c>
      <c r="E11992" s="29" t="s">
        <v>18136</v>
      </c>
      <c r="F11992" s="30" t="s">
        <v>41347</v>
      </c>
    </row>
    <row r="11993" spans="1:6" ht="28.8" hidden="1" x14ac:dyDescent="0.3">
      <c r="A11993" s="29">
        <v>21</v>
      </c>
      <c r="B11993" s="30" t="s">
        <v>41208</v>
      </c>
      <c r="C11993" s="29" t="s">
        <v>41340</v>
      </c>
      <c r="D11993" s="30" t="s">
        <v>41341</v>
      </c>
      <c r="E11993" s="29" t="s">
        <v>18138</v>
      </c>
      <c r="F11993" s="30" t="s">
        <v>41348</v>
      </c>
    </row>
    <row r="11994" spans="1:6" ht="28.8" hidden="1" x14ac:dyDescent="0.3">
      <c r="A11994" s="29">
        <v>21</v>
      </c>
      <c r="B11994" s="30" t="s">
        <v>41208</v>
      </c>
      <c r="C11994" s="29" t="s">
        <v>41340</v>
      </c>
      <c r="D11994" s="30" t="s">
        <v>41341</v>
      </c>
      <c r="E11994" s="29" t="s">
        <v>18140</v>
      </c>
      <c r="F11994" s="30" t="s">
        <v>41349</v>
      </c>
    </row>
    <row r="11995" spans="1:6" ht="28.8" hidden="1" x14ac:dyDescent="0.3">
      <c r="A11995" s="29">
        <v>21</v>
      </c>
      <c r="B11995" s="30" t="s">
        <v>41208</v>
      </c>
      <c r="C11995" s="29" t="s">
        <v>41340</v>
      </c>
      <c r="D11995" s="30" t="s">
        <v>41341</v>
      </c>
      <c r="E11995" s="29" t="s">
        <v>18142</v>
      </c>
      <c r="F11995" s="30" t="s">
        <v>41350</v>
      </c>
    </row>
    <row r="11996" spans="1:6" ht="28.8" hidden="1" x14ac:dyDescent="0.3">
      <c r="A11996" s="29">
        <v>21</v>
      </c>
      <c r="B11996" s="30" t="s">
        <v>41208</v>
      </c>
      <c r="C11996" s="29" t="s">
        <v>41340</v>
      </c>
      <c r="D11996" s="30" t="s">
        <v>41341</v>
      </c>
      <c r="E11996" s="29" t="s">
        <v>18144</v>
      </c>
      <c r="F11996" s="30" t="s">
        <v>41351</v>
      </c>
    </row>
    <row r="11997" spans="1:6" ht="28.8" hidden="1" x14ac:dyDescent="0.3">
      <c r="A11997" s="29">
        <v>21</v>
      </c>
      <c r="B11997" s="30" t="s">
        <v>41208</v>
      </c>
      <c r="C11997" s="29" t="s">
        <v>41352</v>
      </c>
      <c r="D11997" s="30" t="s">
        <v>41353</v>
      </c>
      <c r="E11997" s="29" t="s">
        <v>41354</v>
      </c>
      <c r="F11997" s="30" t="s">
        <v>41355</v>
      </c>
    </row>
    <row r="11998" spans="1:6" ht="28.8" hidden="1" x14ac:dyDescent="0.3">
      <c r="A11998" s="29">
        <v>21</v>
      </c>
      <c r="B11998" s="30" t="s">
        <v>41208</v>
      </c>
      <c r="C11998" s="29" t="s">
        <v>41352</v>
      </c>
      <c r="D11998" s="30" t="s">
        <v>41353</v>
      </c>
      <c r="E11998" s="29" t="s">
        <v>41356</v>
      </c>
      <c r="F11998" s="30" t="s">
        <v>41357</v>
      </c>
    </row>
    <row r="11999" spans="1:6" ht="43.2" hidden="1" x14ac:dyDescent="0.3">
      <c r="A11999" s="29">
        <v>21</v>
      </c>
      <c r="B11999" s="30" t="s">
        <v>41208</v>
      </c>
      <c r="C11999" s="29" t="s">
        <v>41352</v>
      </c>
      <c r="D11999" s="30" t="s">
        <v>41353</v>
      </c>
      <c r="E11999" s="29" t="s">
        <v>41358</v>
      </c>
      <c r="F11999" s="30" t="s">
        <v>41359</v>
      </c>
    </row>
    <row r="12000" spans="1:6" ht="28.8" hidden="1" x14ac:dyDescent="0.3">
      <c r="A12000" s="29">
        <v>21</v>
      </c>
      <c r="B12000" s="30" t="s">
        <v>41208</v>
      </c>
      <c r="C12000" s="29" t="s">
        <v>41352</v>
      </c>
      <c r="D12000" s="30" t="s">
        <v>41353</v>
      </c>
      <c r="E12000" s="29" t="s">
        <v>41360</v>
      </c>
      <c r="F12000" s="30" t="s">
        <v>41361</v>
      </c>
    </row>
    <row r="12001" spans="1:6" ht="28.8" hidden="1" x14ac:dyDescent="0.3">
      <c r="A12001" s="29">
        <v>21</v>
      </c>
      <c r="B12001" s="30" t="s">
        <v>41208</v>
      </c>
      <c r="C12001" s="29" t="s">
        <v>41352</v>
      </c>
      <c r="D12001" s="30" t="s">
        <v>41353</v>
      </c>
      <c r="E12001" s="29" t="s">
        <v>41362</v>
      </c>
      <c r="F12001" s="30" t="s">
        <v>41363</v>
      </c>
    </row>
    <row r="12002" spans="1:6" ht="28.8" hidden="1" x14ac:dyDescent="0.3">
      <c r="A12002" s="29">
        <v>21</v>
      </c>
      <c r="B12002" s="30" t="s">
        <v>41208</v>
      </c>
      <c r="C12002" s="29" t="s">
        <v>41352</v>
      </c>
      <c r="D12002" s="30" t="s">
        <v>41353</v>
      </c>
      <c r="E12002" s="29" t="s">
        <v>41364</v>
      </c>
      <c r="F12002" s="30" t="s">
        <v>41365</v>
      </c>
    </row>
    <row r="12003" spans="1:6" ht="28.8" hidden="1" x14ac:dyDescent="0.3">
      <c r="A12003" s="29">
        <v>21</v>
      </c>
      <c r="B12003" s="30" t="s">
        <v>41208</v>
      </c>
      <c r="C12003" s="29" t="s">
        <v>41352</v>
      </c>
      <c r="D12003" s="30" t="s">
        <v>41353</v>
      </c>
      <c r="E12003" s="29" t="s">
        <v>41366</v>
      </c>
      <c r="F12003" s="30" t="s">
        <v>41367</v>
      </c>
    </row>
    <row r="12004" spans="1:6" ht="28.8" hidden="1" x14ac:dyDescent="0.3">
      <c r="A12004" s="29">
        <v>21</v>
      </c>
      <c r="B12004" s="30" t="s">
        <v>41208</v>
      </c>
      <c r="C12004" s="29" t="s">
        <v>41352</v>
      </c>
      <c r="D12004" s="30" t="s">
        <v>41353</v>
      </c>
      <c r="E12004" s="29" t="s">
        <v>41368</v>
      </c>
      <c r="F12004" s="30" t="s">
        <v>41369</v>
      </c>
    </row>
    <row r="12005" spans="1:6" ht="28.8" hidden="1" x14ac:dyDescent="0.3">
      <c r="A12005" s="29">
        <v>21</v>
      </c>
      <c r="B12005" s="30" t="s">
        <v>41208</v>
      </c>
      <c r="C12005" s="29" t="s">
        <v>41352</v>
      </c>
      <c r="D12005" s="30" t="s">
        <v>41353</v>
      </c>
      <c r="E12005" s="29" t="s">
        <v>18670</v>
      </c>
      <c r="F12005" s="30" t="s">
        <v>41370</v>
      </c>
    </row>
    <row r="12006" spans="1:6" ht="28.8" hidden="1" x14ac:dyDescent="0.3">
      <c r="A12006" s="29">
        <v>21</v>
      </c>
      <c r="B12006" s="30" t="s">
        <v>41208</v>
      </c>
      <c r="C12006" s="29" t="s">
        <v>41352</v>
      </c>
      <c r="D12006" s="30" t="s">
        <v>41353</v>
      </c>
      <c r="E12006" s="29" t="s">
        <v>41371</v>
      </c>
      <c r="F12006" s="30" t="s">
        <v>41372</v>
      </c>
    </row>
    <row r="12007" spans="1:6" ht="28.8" hidden="1" x14ac:dyDescent="0.3">
      <c r="A12007" s="29">
        <v>21</v>
      </c>
      <c r="B12007" s="30" t="s">
        <v>41208</v>
      </c>
      <c r="C12007" s="29" t="s">
        <v>41373</v>
      </c>
      <c r="D12007" s="30" t="s">
        <v>41374</v>
      </c>
      <c r="E12007" s="29" t="s">
        <v>16954</v>
      </c>
      <c r="F12007" s="30" t="s">
        <v>41375</v>
      </c>
    </row>
    <row r="12008" spans="1:6" ht="28.8" hidden="1" x14ac:dyDescent="0.3">
      <c r="A12008" s="29">
        <v>21</v>
      </c>
      <c r="B12008" s="30" t="s">
        <v>41208</v>
      </c>
      <c r="C12008" s="29" t="s">
        <v>41376</v>
      </c>
      <c r="D12008" s="30" t="s">
        <v>41377</v>
      </c>
      <c r="E12008" s="29" t="s">
        <v>18146</v>
      </c>
      <c r="F12008" s="30" t="s">
        <v>41378</v>
      </c>
    </row>
    <row r="12009" spans="1:6" ht="28.8" hidden="1" x14ac:dyDescent="0.3">
      <c r="A12009" s="29">
        <v>21</v>
      </c>
      <c r="B12009" s="30" t="s">
        <v>41208</v>
      </c>
      <c r="C12009" s="29" t="s">
        <v>41376</v>
      </c>
      <c r="D12009" s="30" t="s">
        <v>41377</v>
      </c>
      <c r="E12009" s="29" t="s">
        <v>18148</v>
      </c>
      <c r="F12009" s="30" t="s">
        <v>41379</v>
      </c>
    </row>
    <row r="12010" spans="1:6" ht="28.8" hidden="1" x14ac:dyDescent="0.3">
      <c r="A12010" s="29">
        <v>21</v>
      </c>
      <c r="B12010" s="30" t="s">
        <v>41208</v>
      </c>
      <c r="C12010" s="29" t="s">
        <v>41376</v>
      </c>
      <c r="D12010" s="30" t="s">
        <v>41377</v>
      </c>
      <c r="E12010" s="29" t="s">
        <v>18150</v>
      </c>
      <c r="F12010" s="30" t="s">
        <v>41380</v>
      </c>
    </row>
    <row r="12011" spans="1:6" ht="28.8" hidden="1" x14ac:dyDescent="0.3">
      <c r="A12011" s="29">
        <v>21</v>
      </c>
      <c r="B12011" s="30" t="s">
        <v>41208</v>
      </c>
      <c r="C12011" s="29" t="s">
        <v>41376</v>
      </c>
      <c r="D12011" s="30" t="s">
        <v>41377</v>
      </c>
      <c r="E12011" s="29" t="s">
        <v>18152</v>
      </c>
      <c r="F12011" s="30" t="s">
        <v>41381</v>
      </c>
    </row>
    <row r="12012" spans="1:6" ht="28.8" hidden="1" x14ac:dyDescent="0.3">
      <c r="A12012" s="29">
        <v>21</v>
      </c>
      <c r="B12012" s="30" t="s">
        <v>41208</v>
      </c>
      <c r="C12012" s="29" t="s">
        <v>41376</v>
      </c>
      <c r="D12012" s="30" t="s">
        <v>41377</v>
      </c>
      <c r="E12012" s="29" t="s">
        <v>18154</v>
      </c>
      <c r="F12012" s="30" t="s">
        <v>41382</v>
      </c>
    </row>
    <row r="12013" spans="1:6" ht="28.8" hidden="1" x14ac:dyDescent="0.3">
      <c r="A12013" s="29">
        <v>21</v>
      </c>
      <c r="B12013" s="30" t="s">
        <v>41208</v>
      </c>
      <c r="C12013" s="29" t="s">
        <v>41376</v>
      </c>
      <c r="D12013" s="30" t="s">
        <v>41377</v>
      </c>
      <c r="E12013" s="29" t="s">
        <v>18158</v>
      </c>
      <c r="F12013" s="30" t="s">
        <v>41383</v>
      </c>
    </row>
    <row r="12014" spans="1:6" ht="28.8" hidden="1" x14ac:dyDescent="0.3">
      <c r="A12014" s="29">
        <v>21</v>
      </c>
      <c r="B12014" s="30" t="s">
        <v>41208</v>
      </c>
      <c r="C12014" s="29" t="s">
        <v>41376</v>
      </c>
      <c r="D12014" s="30" t="s">
        <v>41377</v>
      </c>
      <c r="E12014" s="29" t="s">
        <v>18160</v>
      </c>
      <c r="F12014" s="30" t="s">
        <v>41384</v>
      </c>
    </row>
    <row r="12015" spans="1:6" ht="28.8" hidden="1" x14ac:dyDescent="0.3">
      <c r="A12015" s="29">
        <v>21</v>
      </c>
      <c r="B12015" s="30" t="s">
        <v>41208</v>
      </c>
      <c r="C12015" s="29" t="s">
        <v>41376</v>
      </c>
      <c r="D12015" s="30" t="s">
        <v>41377</v>
      </c>
      <c r="E12015" s="29" t="s">
        <v>18162</v>
      </c>
      <c r="F12015" s="30" t="s">
        <v>41385</v>
      </c>
    </row>
    <row r="12016" spans="1:6" ht="28.8" hidden="1" x14ac:dyDescent="0.3">
      <c r="A12016" s="29">
        <v>21</v>
      </c>
      <c r="B12016" s="30" t="s">
        <v>41208</v>
      </c>
      <c r="C12016" s="29" t="s">
        <v>41386</v>
      </c>
      <c r="D12016" s="30" t="s">
        <v>41387</v>
      </c>
      <c r="E12016" s="29" t="s">
        <v>41388</v>
      </c>
      <c r="F12016" s="30" t="s">
        <v>41389</v>
      </c>
    </row>
    <row r="12017" spans="1:6" ht="28.8" hidden="1" x14ac:dyDescent="0.3">
      <c r="A12017" s="29">
        <v>21</v>
      </c>
      <c r="B12017" s="30" t="s">
        <v>41208</v>
      </c>
      <c r="C12017" s="29" t="s">
        <v>41386</v>
      </c>
      <c r="D12017" s="30" t="s">
        <v>41387</v>
      </c>
      <c r="E12017" s="29" t="s">
        <v>41390</v>
      </c>
      <c r="F12017" s="30" t="s">
        <v>41391</v>
      </c>
    </row>
    <row r="12018" spans="1:6" ht="28.8" hidden="1" x14ac:dyDescent="0.3">
      <c r="A12018" s="29">
        <v>21</v>
      </c>
      <c r="B12018" s="30" t="s">
        <v>41208</v>
      </c>
      <c r="C12018" s="29" t="s">
        <v>41386</v>
      </c>
      <c r="D12018" s="30" t="s">
        <v>41387</v>
      </c>
      <c r="E12018" s="29" t="s">
        <v>41392</v>
      </c>
      <c r="F12018" s="30" t="s">
        <v>41393</v>
      </c>
    </row>
    <row r="12019" spans="1:6" ht="28.8" hidden="1" x14ac:dyDescent="0.3">
      <c r="A12019" s="29">
        <v>21</v>
      </c>
      <c r="B12019" s="30" t="s">
        <v>41208</v>
      </c>
      <c r="C12019" s="29" t="s">
        <v>41386</v>
      </c>
      <c r="D12019" s="30" t="s">
        <v>41387</v>
      </c>
      <c r="E12019" s="29" t="s">
        <v>41394</v>
      </c>
      <c r="F12019" s="30" t="s">
        <v>41395</v>
      </c>
    </row>
    <row r="12020" spans="1:6" ht="28.8" hidden="1" x14ac:dyDescent="0.3">
      <c r="A12020" s="29">
        <v>21</v>
      </c>
      <c r="B12020" s="30" t="s">
        <v>41208</v>
      </c>
      <c r="C12020" s="29" t="s">
        <v>41386</v>
      </c>
      <c r="D12020" s="30" t="s">
        <v>41387</v>
      </c>
      <c r="E12020" s="29" t="s">
        <v>41396</v>
      </c>
      <c r="F12020" s="30" t="s">
        <v>41397</v>
      </c>
    </row>
    <row r="12021" spans="1:6" ht="28.8" hidden="1" x14ac:dyDescent="0.3">
      <c r="A12021" s="29">
        <v>21</v>
      </c>
      <c r="B12021" s="30" t="s">
        <v>41208</v>
      </c>
      <c r="C12021" s="29" t="s">
        <v>41386</v>
      </c>
      <c r="D12021" s="30" t="s">
        <v>41387</v>
      </c>
      <c r="E12021" s="29" t="s">
        <v>41398</v>
      </c>
      <c r="F12021" s="30" t="s">
        <v>41399</v>
      </c>
    </row>
    <row r="12022" spans="1:6" ht="28.8" hidden="1" x14ac:dyDescent="0.3">
      <c r="A12022" s="29">
        <v>21</v>
      </c>
      <c r="B12022" s="30" t="s">
        <v>41208</v>
      </c>
      <c r="C12022" s="29" t="s">
        <v>41386</v>
      </c>
      <c r="D12022" s="30" t="s">
        <v>41387</v>
      </c>
      <c r="E12022" s="29" t="s">
        <v>41400</v>
      </c>
      <c r="F12022" s="30" t="s">
        <v>41401</v>
      </c>
    </row>
    <row r="12023" spans="1:6" ht="28.8" hidden="1" x14ac:dyDescent="0.3">
      <c r="A12023" s="29">
        <v>21</v>
      </c>
      <c r="B12023" s="30" t="s">
        <v>41208</v>
      </c>
      <c r="C12023" s="29" t="s">
        <v>41386</v>
      </c>
      <c r="D12023" s="30" t="s">
        <v>41387</v>
      </c>
      <c r="E12023" s="29" t="s">
        <v>41402</v>
      </c>
      <c r="F12023" s="30" t="s">
        <v>41403</v>
      </c>
    </row>
    <row r="12024" spans="1:6" ht="28.8" hidden="1" x14ac:dyDescent="0.3">
      <c r="A12024" s="29">
        <v>21</v>
      </c>
      <c r="B12024" s="30" t="s">
        <v>41208</v>
      </c>
      <c r="C12024" s="29" t="s">
        <v>41386</v>
      </c>
      <c r="D12024" s="30" t="s">
        <v>41387</v>
      </c>
      <c r="E12024" s="29" t="s">
        <v>41404</v>
      </c>
      <c r="F12024" s="30" t="s">
        <v>41405</v>
      </c>
    </row>
    <row r="12025" spans="1:6" ht="28.8" hidden="1" x14ac:dyDescent="0.3">
      <c r="A12025" s="29">
        <v>21</v>
      </c>
      <c r="B12025" s="30" t="s">
        <v>41208</v>
      </c>
      <c r="C12025" s="29" t="s">
        <v>41406</v>
      </c>
      <c r="D12025" s="30" t="s">
        <v>41407</v>
      </c>
      <c r="E12025" s="29" t="s">
        <v>41408</v>
      </c>
      <c r="F12025" s="30" t="s">
        <v>41409</v>
      </c>
    </row>
    <row r="12026" spans="1:6" ht="28.8" hidden="1" x14ac:dyDescent="0.3">
      <c r="A12026" s="29">
        <v>21</v>
      </c>
      <c r="B12026" s="30" t="s">
        <v>41208</v>
      </c>
      <c r="C12026" s="29" t="s">
        <v>41406</v>
      </c>
      <c r="D12026" s="30" t="s">
        <v>41407</v>
      </c>
      <c r="E12026" s="29" t="s">
        <v>41410</v>
      </c>
      <c r="F12026" s="30" t="s">
        <v>41411</v>
      </c>
    </row>
    <row r="12027" spans="1:6" ht="28.8" hidden="1" x14ac:dyDescent="0.3">
      <c r="A12027" s="29">
        <v>21</v>
      </c>
      <c r="B12027" s="30" t="s">
        <v>41208</v>
      </c>
      <c r="C12027" s="29" t="s">
        <v>41406</v>
      </c>
      <c r="D12027" s="30" t="s">
        <v>41407</v>
      </c>
      <c r="E12027" s="29" t="s">
        <v>41412</v>
      </c>
      <c r="F12027" s="30" t="s">
        <v>41413</v>
      </c>
    </row>
    <row r="12028" spans="1:6" ht="28.8" hidden="1" x14ac:dyDescent="0.3">
      <c r="A12028" s="29">
        <v>21</v>
      </c>
      <c r="B12028" s="30" t="s">
        <v>41208</v>
      </c>
      <c r="C12028" s="29" t="s">
        <v>41406</v>
      </c>
      <c r="D12028" s="30" t="s">
        <v>41407</v>
      </c>
      <c r="E12028" s="29" t="s">
        <v>41414</v>
      </c>
      <c r="F12028" s="30" t="s">
        <v>41415</v>
      </c>
    </row>
    <row r="12029" spans="1:6" ht="28.8" hidden="1" x14ac:dyDescent="0.3">
      <c r="A12029" s="29">
        <v>21</v>
      </c>
      <c r="B12029" s="30" t="s">
        <v>41208</v>
      </c>
      <c r="C12029" s="29" t="s">
        <v>41406</v>
      </c>
      <c r="D12029" s="30" t="s">
        <v>41407</v>
      </c>
      <c r="E12029" s="29" t="s">
        <v>41416</v>
      </c>
      <c r="F12029" s="30" t="s">
        <v>41417</v>
      </c>
    </row>
    <row r="12030" spans="1:6" ht="28.8" hidden="1" x14ac:dyDescent="0.3">
      <c r="A12030" s="29">
        <v>21</v>
      </c>
      <c r="B12030" s="30" t="s">
        <v>41208</v>
      </c>
      <c r="C12030" s="29" t="s">
        <v>41406</v>
      </c>
      <c r="D12030" s="30" t="s">
        <v>41407</v>
      </c>
      <c r="E12030" s="29" t="s">
        <v>41418</v>
      </c>
      <c r="F12030" s="30" t="s">
        <v>41419</v>
      </c>
    </row>
    <row r="12031" spans="1:6" ht="28.8" hidden="1" x14ac:dyDescent="0.3">
      <c r="A12031" s="29">
        <v>21</v>
      </c>
      <c r="B12031" s="30" t="s">
        <v>41208</v>
      </c>
      <c r="C12031" s="29" t="s">
        <v>41406</v>
      </c>
      <c r="D12031" s="30" t="s">
        <v>41407</v>
      </c>
      <c r="E12031" s="29" t="s">
        <v>41420</v>
      </c>
      <c r="F12031" s="30" t="s">
        <v>41421</v>
      </c>
    </row>
    <row r="12032" spans="1:6" ht="28.8" hidden="1" x14ac:dyDescent="0.3">
      <c r="A12032" s="29">
        <v>21</v>
      </c>
      <c r="B12032" s="30" t="s">
        <v>41208</v>
      </c>
      <c r="C12032" s="29" t="s">
        <v>41422</v>
      </c>
      <c r="D12032" s="30" t="s">
        <v>41423</v>
      </c>
      <c r="E12032" s="29" t="s">
        <v>41424</v>
      </c>
      <c r="F12032" s="30" t="s">
        <v>41425</v>
      </c>
    </row>
    <row r="12033" spans="1:6" ht="28.8" hidden="1" x14ac:dyDescent="0.3">
      <c r="A12033" s="29">
        <v>21</v>
      </c>
      <c r="B12033" s="30" t="s">
        <v>41208</v>
      </c>
      <c r="C12033" s="29" t="s">
        <v>41422</v>
      </c>
      <c r="D12033" s="30" t="s">
        <v>41423</v>
      </c>
      <c r="E12033" s="29" t="s">
        <v>41426</v>
      </c>
      <c r="F12033" s="30" t="s">
        <v>41427</v>
      </c>
    </row>
    <row r="12034" spans="1:6" ht="28.8" hidden="1" x14ac:dyDescent="0.3">
      <c r="A12034" s="29">
        <v>21</v>
      </c>
      <c r="B12034" s="30" t="s">
        <v>41208</v>
      </c>
      <c r="C12034" s="29" t="s">
        <v>41422</v>
      </c>
      <c r="D12034" s="30" t="s">
        <v>41423</v>
      </c>
      <c r="E12034" s="29" t="s">
        <v>41428</v>
      </c>
      <c r="F12034" s="30" t="s">
        <v>41429</v>
      </c>
    </row>
    <row r="12035" spans="1:6" ht="28.8" hidden="1" x14ac:dyDescent="0.3">
      <c r="A12035" s="29">
        <v>21</v>
      </c>
      <c r="B12035" s="30" t="s">
        <v>41208</v>
      </c>
      <c r="C12035" s="29" t="s">
        <v>41430</v>
      </c>
      <c r="D12035" s="30" t="s">
        <v>41431</v>
      </c>
      <c r="E12035" s="29" t="s">
        <v>41432</v>
      </c>
      <c r="F12035" s="30" t="s">
        <v>41433</v>
      </c>
    </row>
    <row r="12036" spans="1:6" ht="28.8" hidden="1" x14ac:dyDescent="0.3">
      <c r="A12036" s="29">
        <v>21</v>
      </c>
      <c r="B12036" s="30" t="s">
        <v>41208</v>
      </c>
      <c r="C12036" s="29" t="s">
        <v>41430</v>
      </c>
      <c r="D12036" s="30" t="s">
        <v>41431</v>
      </c>
      <c r="E12036" s="29" t="s">
        <v>41434</v>
      </c>
      <c r="F12036" s="30" t="s">
        <v>41435</v>
      </c>
    </row>
    <row r="12037" spans="1:6" ht="28.8" hidden="1" x14ac:dyDescent="0.3">
      <c r="A12037" s="29">
        <v>21</v>
      </c>
      <c r="B12037" s="30" t="s">
        <v>41208</v>
      </c>
      <c r="C12037" s="29" t="s">
        <v>41430</v>
      </c>
      <c r="D12037" s="30" t="s">
        <v>41431</v>
      </c>
      <c r="E12037" s="29" t="s">
        <v>41436</v>
      </c>
      <c r="F12037" s="30" t="s">
        <v>41437</v>
      </c>
    </row>
    <row r="12038" spans="1:6" ht="28.8" hidden="1" x14ac:dyDescent="0.3">
      <c r="A12038" s="29">
        <v>21</v>
      </c>
      <c r="B12038" s="30" t="s">
        <v>41208</v>
      </c>
      <c r="C12038" s="29" t="s">
        <v>41438</v>
      </c>
      <c r="D12038" s="30" t="s">
        <v>41439</v>
      </c>
      <c r="E12038" s="29" t="s">
        <v>41440</v>
      </c>
      <c r="F12038" s="30" t="s">
        <v>41441</v>
      </c>
    </row>
    <row r="12039" spans="1:6" ht="28.8" hidden="1" x14ac:dyDescent="0.3">
      <c r="A12039" s="29">
        <v>21</v>
      </c>
      <c r="B12039" s="30" t="s">
        <v>41208</v>
      </c>
      <c r="C12039" s="29" t="s">
        <v>41438</v>
      </c>
      <c r="D12039" s="30" t="s">
        <v>41439</v>
      </c>
      <c r="E12039" s="29" t="s">
        <v>41442</v>
      </c>
      <c r="F12039" s="30" t="s">
        <v>41443</v>
      </c>
    </row>
    <row r="12040" spans="1:6" ht="28.8" hidden="1" x14ac:dyDescent="0.3">
      <c r="A12040" s="29">
        <v>21</v>
      </c>
      <c r="B12040" s="30" t="s">
        <v>41208</v>
      </c>
      <c r="C12040" s="29" t="s">
        <v>41438</v>
      </c>
      <c r="D12040" s="30" t="s">
        <v>41439</v>
      </c>
      <c r="E12040" s="29" t="s">
        <v>41444</v>
      </c>
      <c r="F12040" s="30" t="s">
        <v>41445</v>
      </c>
    </row>
    <row r="12041" spans="1:6" ht="28.8" hidden="1" x14ac:dyDescent="0.3">
      <c r="A12041" s="29">
        <v>21</v>
      </c>
      <c r="B12041" s="30" t="s">
        <v>41208</v>
      </c>
      <c r="C12041" s="29" t="s">
        <v>41438</v>
      </c>
      <c r="D12041" s="30" t="s">
        <v>41439</v>
      </c>
      <c r="E12041" s="29" t="s">
        <v>41446</v>
      </c>
      <c r="F12041" s="30" t="s">
        <v>41447</v>
      </c>
    </row>
    <row r="12042" spans="1:6" ht="28.8" hidden="1" x14ac:dyDescent="0.3">
      <c r="A12042" s="29">
        <v>21</v>
      </c>
      <c r="B12042" s="30" t="s">
        <v>41208</v>
      </c>
      <c r="C12042" s="29" t="s">
        <v>41438</v>
      </c>
      <c r="D12042" s="30" t="s">
        <v>41439</v>
      </c>
      <c r="E12042" s="29" t="s">
        <v>41448</v>
      </c>
      <c r="F12042" s="30" t="s">
        <v>41449</v>
      </c>
    </row>
    <row r="12043" spans="1:6" ht="28.8" hidden="1" x14ac:dyDescent="0.3">
      <c r="A12043" s="29">
        <v>21</v>
      </c>
      <c r="B12043" s="30" t="s">
        <v>41208</v>
      </c>
      <c r="C12043" s="29" t="s">
        <v>41438</v>
      </c>
      <c r="D12043" s="30" t="s">
        <v>41439</v>
      </c>
      <c r="E12043" s="29" t="s">
        <v>41450</v>
      </c>
      <c r="F12043" s="30" t="s">
        <v>41451</v>
      </c>
    </row>
    <row r="12044" spans="1:6" ht="28.8" hidden="1" x14ac:dyDescent="0.3">
      <c r="A12044" s="29">
        <v>21</v>
      </c>
      <c r="B12044" s="30" t="s">
        <v>41208</v>
      </c>
      <c r="C12044" s="29" t="s">
        <v>41438</v>
      </c>
      <c r="D12044" s="30" t="s">
        <v>41439</v>
      </c>
      <c r="E12044" s="29" t="s">
        <v>41452</v>
      </c>
      <c r="F12044" s="30" t="s">
        <v>41453</v>
      </c>
    </row>
    <row r="12045" spans="1:6" ht="28.8" hidden="1" x14ac:dyDescent="0.3">
      <c r="A12045" s="29">
        <v>21</v>
      </c>
      <c r="B12045" s="30" t="s">
        <v>41208</v>
      </c>
      <c r="C12045" s="29" t="s">
        <v>41454</v>
      </c>
      <c r="D12045" s="30" t="s">
        <v>41455</v>
      </c>
      <c r="E12045" s="29" t="s">
        <v>41456</v>
      </c>
      <c r="F12045" s="30" t="s">
        <v>41457</v>
      </c>
    </row>
    <row r="12046" spans="1:6" ht="28.8" hidden="1" x14ac:dyDescent="0.3">
      <c r="A12046" s="29">
        <v>21</v>
      </c>
      <c r="B12046" s="30" t="s">
        <v>41208</v>
      </c>
      <c r="C12046" s="29" t="s">
        <v>41454</v>
      </c>
      <c r="D12046" s="30" t="s">
        <v>41455</v>
      </c>
      <c r="E12046" s="29" t="s">
        <v>41458</v>
      </c>
      <c r="F12046" s="30" t="s">
        <v>41459</v>
      </c>
    </row>
    <row r="12047" spans="1:6" ht="28.8" hidden="1" x14ac:dyDescent="0.3">
      <c r="A12047" s="29">
        <v>21</v>
      </c>
      <c r="B12047" s="30" t="s">
        <v>41208</v>
      </c>
      <c r="C12047" s="29" t="s">
        <v>41454</v>
      </c>
      <c r="D12047" s="30" t="s">
        <v>41455</v>
      </c>
      <c r="E12047" s="29" t="s">
        <v>41460</v>
      </c>
      <c r="F12047" s="30" t="s">
        <v>41461</v>
      </c>
    </row>
    <row r="12048" spans="1:6" ht="28.8" hidden="1" x14ac:dyDescent="0.3">
      <c r="A12048" s="29">
        <v>21</v>
      </c>
      <c r="B12048" s="30" t="s">
        <v>41208</v>
      </c>
      <c r="C12048" s="29" t="s">
        <v>41454</v>
      </c>
      <c r="D12048" s="30" t="s">
        <v>41455</v>
      </c>
      <c r="E12048" s="29" t="s">
        <v>41462</v>
      </c>
      <c r="F12048" s="30" t="s">
        <v>41463</v>
      </c>
    </row>
    <row r="12049" spans="1:6" ht="28.8" hidden="1" x14ac:dyDescent="0.3">
      <c r="A12049" s="29">
        <v>21</v>
      </c>
      <c r="B12049" s="30" t="s">
        <v>41208</v>
      </c>
      <c r="C12049" s="29" t="s">
        <v>41454</v>
      </c>
      <c r="D12049" s="30" t="s">
        <v>41455</v>
      </c>
      <c r="E12049" s="29" t="s">
        <v>41464</v>
      </c>
      <c r="F12049" s="30" t="s">
        <v>41465</v>
      </c>
    </row>
    <row r="12050" spans="1:6" ht="28.8" hidden="1" x14ac:dyDescent="0.3">
      <c r="A12050" s="29">
        <v>21</v>
      </c>
      <c r="B12050" s="30" t="s">
        <v>41208</v>
      </c>
      <c r="C12050" s="29" t="s">
        <v>41466</v>
      </c>
      <c r="D12050" s="30" t="s">
        <v>41467</v>
      </c>
      <c r="E12050" s="29" t="s">
        <v>18164</v>
      </c>
      <c r="F12050" s="30" t="s">
        <v>41468</v>
      </c>
    </row>
    <row r="12051" spans="1:6" ht="28.8" hidden="1" x14ac:dyDescent="0.3">
      <c r="A12051" s="29">
        <v>21</v>
      </c>
      <c r="B12051" s="30" t="s">
        <v>41208</v>
      </c>
      <c r="C12051" s="29" t="s">
        <v>41466</v>
      </c>
      <c r="D12051" s="30" t="s">
        <v>41467</v>
      </c>
      <c r="E12051" s="29" t="s">
        <v>18166</v>
      </c>
      <c r="F12051" s="30" t="s">
        <v>41469</v>
      </c>
    </row>
    <row r="12052" spans="1:6" ht="28.8" hidden="1" x14ac:dyDescent="0.3">
      <c r="A12052" s="29">
        <v>21</v>
      </c>
      <c r="B12052" s="30" t="s">
        <v>41208</v>
      </c>
      <c r="C12052" s="29" t="s">
        <v>41466</v>
      </c>
      <c r="D12052" s="30" t="s">
        <v>41467</v>
      </c>
      <c r="E12052" s="29" t="s">
        <v>18168</v>
      </c>
      <c r="F12052" s="30" t="s">
        <v>41470</v>
      </c>
    </row>
    <row r="12053" spans="1:6" ht="28.8" hidden="1" x14ac:dyDescent="0.3">
      <c r="A12053" s="29">
        <v>21</v>
      </c>
      <c r="B12053" s="30" t="s">
        <v>41208</v>
      </c>
      <c r="C12053" s="29" t="s">
        <v>41466</v>
      </c>
      <c r="D12053" s="30" t="s">
        <v>41467</v>
      </c>
      <c r="E12053" s="29" t="s">
        <v>18170</v>
      </c>
      <c r="F12053" s="30" t="s">
        <v>41471</v>
      </c>
    </row>
    <row r="12054" spans="1:6" ht="28.8" hidden="1" x14ac:dyDescent="0.3">
      <c r="A12054" s="29">
        <v>21</v>
      </c>
      <c r="B12054" s="30" t="s">
        <v>41208</v>
      </c>
      <c r="C12054" s="29" t="s">
        <v>41466</v>
      </c>
      <c r="D12054" s="30" t="s">
        <v>41467</v>
      </c>
      <c r="E12054" s="29" t="s">
        <v>18172</v>
      </c>
      <c r="F12054" s="30" t="s">
        <v>41472</v>
      </c>
    </row>
    <row r="12055" spans="1:6" ht="28.8" hidden="1" x14ac:dyDescent="0.3">
      <c r="A12055" s="29">
        <v>21</v>
      </c>
      <c r="B12055" s="30" t="s">
        <v>41208</v>
      </c>
      <c r="C12055" s="29" t="s">
        <v>41473</v>
      </c>
      <c r="D12055" s="30" t="s">
        <v>41474</v>
      </c>
      <c r="E12055" s="29" t="s">
        <v>18174</v>
      </c>
      <c r="F12055" s="30" t="s">
        <v>41475</v>
      </c>
    </row>
    <row r="12056" spans="1:6" ht="28.8" hidden="1" x14ac:dyDescent="0.3">
      <c r="A12056" s="29">
        <v>21</v>
      </c>
      <c r="B12056" s="30" t="s">
        <v>41208</v>
      </c>
      <c r="C12056" s="29" t="s">
        <v>41473</v>
      </c>
      <c r="D12056" s="30" t="s">
        <v>41474</v>
      </c>
      <c r="E12056" s="29" t="s">
        <v>18176</v>
      </c>
      <c r="F12056" s="30" t="s">
        <v>41476</v>
      </c>
    </row>
    <row r="12057" spans="1:6" ht="28.8" hidden="1" x14ac:dyDescent="0.3">
      <c r="A12057" s="29">
        <v>21</v>
      </c>
      <c r="B12057" s="30" t="s">
        <v>41208</v>
      </c>
      <c r="C12057" s="29" t="s">
        <v>41473</v>
      </c>
      <c r="D12057" s="30" t="s">
        <v>41474</v>
      </c>
      <c r="E12057" s="29" t="s">
        <v>17756</v>
      </c>
      <c r="F12057" s="30" t="s">
        <v>41477</v>
      </c>
    </row>
    <row r="12058" spans="1:6" ht="28.8" hidden="1" x14ac:dyDescent="0.3">
      <c r="A12058" s="29">
        <v>21</v>
      </c>
      <c r="B12058" s="30" t="s">
        <v>41208</v>
      </c>
      <c r="C12058" s="29" t="s">
        <v>41473</v>
      </c>
      <c r="D12058" s="30" t="s">
        <v>41474</v>
      </c>
      <c r="E12058" s="29" t="s">
        <v>18178</v>
      </c>
      <c r="F12058" s="30" t="s">
        <v>41478</v>
      </c>
    </row>
    <row r="12059" spans="1:6" ht="28.8" hidden="1" x14ac:dyDescent="0.3">
      <c r="A12059" s="29">
        <v>21</v>
      </c>
      <c r="B12059" s="30" t="s">
        <v>41208</v>
      </c>
      <c r="C12059" s="29" t="s">
        <v>41473</v>
      </c>
      <c r="D12059" s="30" t="s">
        <v>41474</v>
      </c>
      <c r="E12059" s="29" t="s">
        <v>18180</v>
      </c>
      <c r="F12059" s="30" t="s">
        <v>41479</v>
      </c>
    </row>
    <row r="12060" spans="1:6" ht="28.8" hidden="1" x14ac:dyDescent="0.3">
      <c r="A12060" s="29">
        <v>21</v>
      </c>
      <c r="B12060" s="30" t="s">
        <v>41208</v>
      </c>
      <c r="C12060" s="29" t="s">
        <v>41473</v>
      </c>
      <c r="D12060" s="30" t="s">
        <v>41474</v>
      </c>
      <c r="E12060" s="29" t="s">
        <v>18182</v>
      </c>
      <c r="F12060" s="30" t="s">
        <v>41480</v>
      </c>
    </row>
    <row r="12061" spans="1:6" ht="28.8" hidden="1" x14ac:dyDescent="0.3">
      <c r="A12061" s="29">
        <v>21</v>
      </c>
      <c r="B12061" s="30" t="s">
        <v>41208</v>
      </c>
      <c r="C12061" s="29" t="s">
        <v>41473</v>
      </c>
      <c r="D12061" s="30" t="s">
        <v>41474</v>
      </c>
      <c r="E12061" s="29" t="s">
        <v>18184</v>
      </c>
      <c r="F12061" s="30" t="s">
        <v>41481</v>
      </c>
    </row>
    <row r="12062" spans="1:6" ht="28.8" hidden="1" x14ac:dyDescent="0.3">
      <c r="A12062" s="29">
        <v>21</v>
      </c>
      <c r="B12062" s="30" t="s">
        <v>41208</v>
      </c>
      <c r="C12062" s="29" t="s">
        <v>41473</v>
      </c>
      <c r="D12062" s="30" t="s">
        <v>41474</v>
      </c>
      <c r="E12062" s="29" t="s">
        <v>18186</v>
      </c>
      <c r="F12062" s="30" t="s">
        <v>41482</v>
      </c>
    </row>
    <row r="12063" spans="1:6" ht="28.8" hidden="1" x14ac:dyDescent="0.3">
      <c r="A12063" s="29">
        <v>21</v>
      </c>
      <c r="B12063" s="30" t="s">
        <v>41208</v>
      </c>
      <c r="C12063" s="29" t="s">
        <v>41483</v>
      </c>
      <c r="D12063" s="30" t="s">
        <v>41484</v>
      </c>
      <c r="E12063" s="29" t="s">
        <v>18188</v>
      </c>
      <c r="F12063" s="30" t="s">
        <v>41485</v>
      </c>
    </row>
    <row r="12064" spans="1:6" ht="28.8" hidden="1" x14ac:dyDescent="0.3">
      <c r="A12064" s="29">
        <v>21</v>
      </c>
      <c r="B12064" s="30" t="s">
        <v>41208</v>
      </c>
      <c r="C12064" s="29" t="s">
        <v>41483</v>
      </c>
      <c r="D12064" s="30" t="s">
        <v>41484</v>
      </c>
      <c r="E12064" s="29" t="s">
        <v>18190</v>
      </c>
      <c r="F12064" s="30" t="s">
        <v>41486</v>
      </c>
    </row>
    <row r="12065" spans="1:6" ht="28.8" hidden="1" x14ac:dyDescent="0.3">
      <c r="A12065" s="29">
        <v>21</v>
      </c>
      <c r="B12065" s="30" t="s">
        <v>41208</v>
      </c>
      <c r="C12065" s="29" t="s">
        <v>41483</v>
      </c>
      <c r="D12065" s="30" t="s">
        <v>41484</v>
      </c>
      <c r="E12065" s="29" t="s">
        <v>18192</v>
      </c>
      <c r="F12065" s="30" t="s">
        <v>41487</v>
      </c>
    </row>
    <row r="12066" spans="1:6" ht="28.8" hidden="1" x14ac:dyDescent="0.3">
      <c r="A12066" s="29">
        <v>21</v>
      </c>
      <c r="B12066" s="30" t="s">
        <v>41208</v>
      </c>
      <c r="C12066" s="29" t="s">
        <v>41483</v>
      </c>
      <c r="D12066" s="30" t="s">
        <v>41484</v>
      </c>
      <c r="E12066" s="29" t="s">
        <v>18194</v>
      </c>
      <c r="F12066" s="30" t="s">
        <v>41488</v>
      </c>
    </row>
    <row r="12067" spans="1:6" ht="28.8" hidden="1" x14ac:dyDescent="0.3">
      <c r="A12067" s="29">
        <v>21</v>
      </c>
      <c r="B12067" s="30" t="s">
        <v>41208</v>
      </c>
      <c r="C12067" s="29" t="s">
        <v>41483</v>
      </c>
      <c r="D12067" s="30" t="s">
        <v>41484</v>
      </c>
      <c r="E12067" s="29" t="s">
        <v>18196</v>
      </c>
      <c r="F12067" s="30" t="s">
        <v>41489</v>
      </c>
    </row>
    <row r="12068" spans="1:6" ht="28.8" hidden="1" x14ac:dyDescent="0.3">
      <c r="A12068" s="29">
        <v>21</v>
      </c>
      <c r="B12068" s="30" t="s">
        <v>41208</v>
      </c>
      <c r="C12068" s="29" t="s">
        <v>41483</v>
      </c>
      <c r="D12068" s="30" t="s">
        <v>41484</v>
      </c>
      <c r="E12068" s="29" t="s">
        <v>18198</v>
      </c>
      <c r="F12068" s="30" t="s">
        <v>41490</v>
      </c>
    </row>
    <row r="12069" spans="1:6" ht="28.8" hidden="1" x14ac:dyDescent="0.3">
      <c r="A12069" s="29">
        <v>21</v>
      </c>
      <c r="B12069" s="30" t="s">
        <v>41208</v>
      </c>
      <c r="C12069" s="29" t="s">
        <v>41483</v>
      </c>
      <c r="D12069" s="30" t="s">
        <v>41484</v>
      </c>
      <c r="E12069" s="29" t="s">
        <v>18200</v>
      </c>
      <c r="F12069" s="30" t="s">
        <v>41491</v>
      </c>
    </row>
    <row r="12070" spans="1:6" ht="28.8" hidden="1" x14ac:dyDescent="0.3">
      <c r="A12070" s="29">
        <v>21</v>
      </c>
      <c r="B12070" s="30" t="s">
        <v>41208</v>
      </c>
      <c r="C12070" s="29" t="s">
        <v>41483</v>
      </c>
      <c r="D12070" s="30" t="s">
        <v>41484</v>
      </c>
      <c r="E12070" s="29" t="s">
        <v>18202</v>
      </c>
      <c r="F12070" s="30" t="s">
        <v>41492</v>
      </c>
    </row>
    <row r="12071" spans="1:6" ht="28.8" hidden="1" x14ac:dyDescent="0.3">
      <c r="A12071" s="29">
        <v>21</v>
      </c>
      <c r="B12071" s="30" t="s">
        <v>41208</v>
      </c>
      <c r="C12071" s="29" t="s">
        <v>41483</v>
      </c>
      <c r="D12071" s="30" t="s">
        <v>41484</v>
      </c>
      <c r="E12071" s="29" t="s">
        <v>18204</v>
      </c>
      <c r="F12071" s="30" t="s">
        <v>41493</v>
      </c>
    </row>
    <row r="12072" spans="1:6" ht="28.8" hidden="1" x14ac:dyDescent="0.3">
      <c r="A12072" s="29">
        <v>21</v>
      </c>
      <c r="B12072" s="30" t="s">
        <v>41208</v>
      </c>
      <c r="C12072" s="29" t="s">
        <v>41494</v>
      </c>
      <c r="D12072" s="30" t="s">
        <v>41495</v>
      </c>
      <c r="E12072" s="29" t="s">
        <v>18206</v>
      </c>
      <c r="F12072" s="30" t="s">
        <v>41496</v>
      </c>
    </row>
    <row r="12073" spans="1:6" ht="28.8" hidden="1" x14ac:dyDescent="0.3">
      <c r="A12073" s="29">
        <v>21</v>
      </c>
      <c r="B12073" s="30" t="s">
        <v>41208</v>
      </c>
      <c r="C12073" s="29" t="s">
        <v>41494</v>
      </c>
      <c r="D12073" s="30" t="s">
        <v>41495</v>
      </c>
      <c r="E12073" s="29" t="s">
        <v>18208</v>
      </c>
      <c r="F12073" s="30" t="s">
        <v>41497</v>
      </c>
    </row>
    <row r="12074" spans="1:6" ht="28.8" hidden="1" x14ac:dyDescent="0.3">
      <c r="A12074" s="29">
        <v>21</v>
      </c>
      <c r="B12074" s="30" t="s">
        <v>41208</v>
      </c>
      <c r="C12074" s="29" t="s">
        <v>41498</v>
      </c>
      <c r="D12074" s="30" t="s">
        <v>41499</v>
      </c>
      <c r="E12074" s="29" t="s">
        <v>18210</v>
      </c>
      <c r="F12074" s="30" t="s">
        <v>41500</v>
      </c>
    </row>
    <row r="12075" spans="1:6" ht="28.8" hidden="1" x14ac:dyDescent="0.3">
      <c r="A12075" s="29">
        <v>21</v>
      </c>
      <c r="B12075" s="30" t="s">
        <v>41208</v>
      </c>
      <c r="C12075" s="29" t="s">
        <v>41501</v>
      </c>
      <c r="D12075" s="30" t="s">
        <v>41502</v>
      </c>
      <c r="E12075" s="29" t="s">
        <v>18212</v>
      </c>
      <c r="F12075" s="30" t="s">
        <v>41503</v>
      </c>
    </row>
    <row r="12076" spans="1:6" ht="28.8" hidden="1" x14ac:dyDescent="0.3">
      <c r="A12076" s="29">
        <v>21</v>
      </c>
      <c r="B12076" s="30" t="s">
        <v>41208</v>
      </c>
      <c r="C12076" s="29" t="s">
        <v>41501</v>
      </c>
      <c r="D12076" s="30" t="s">
        <v>41502</v>
      </c>
      <c r="E12076" s="29" t="s">
        <v>18214</v>
      </c>
      <c r="F12076" s="30" t="s">
        <v>41504</v>
      </c>
    </row>
    <row r="12077" spans="1:6" ht="28.8" hidden="1" x14ac:dyDescent="0.3">
      <c r="A12077" s="29">
        <v>21</v>
      </c>
      <c r="B12077" s="30" t="s">
        <v>41208</v>
      </c>
      <c r="C12077" s="29" t="s">
        <v>41501</v>
      </c>
      <c r="D12077" s="30" t="s">
        <v>41502</v>
      </c>
      <c r="E12077" s="29" t="s">
        <v>18216</v>
      </c>
      <c r="F12077" s="30" t="s">
        <v>41505</v>
      </c>
    </row>
    <row r="12078" spans="1:6" ht="28.8" hidden="1" x14ac:dyDescent="0.3">
      <c r="A12078" s="29">
        <v>21</v>
      </c>
      <c r="B12078" s="30" t="s">
        <v>41208</v>
      </c>
      <c r="C12078" s="29" t="s">
        <v>41506</v>
      </c>
      <c r="D12078" s="30" t="s">
        <v>41507</v>
      </c>
      <c r="E12078" s="29" t="s">
        <v>18218</v>
      </c>
      <c r="F12078" s="30" t="s">
        <v>41508</v>
      </c>
    </row>
    <row r="12079" spans="1:6" ht="28.8" hidden="1" x14ac:dyDescent="0.3">
      <c r="A12079" s="29">
        <v>21</v>
      </c>
      <c r="B12079" s="30" t="s">
        <v>41208</v>
      </c>
      <c r="C12079" s="29" t="s">
        <v>41506</v>
      </c>
      <c r="D12079" s="30" t="s">
        <v>41507</v>
      </c>
      <c r="E12079" s="29" t="s">
        <v>18220</v>
      </c>
      <c r="F12079" s="30" t="s">
        <v>41509</v>
      </c>
    </row>
    <row r="12080" spans="1:6" ht="28.8" hidden="1" x14ac:dyDescent="0.3">
      <c r="A12080" s="29">
        <v>21</v>
      </c>
      <c r="B12080" s="30" t="s">
        <v>41208</v>
      </c>
      <c r="C12080" s="29" t="s">
        <v>41506</v>
      </c>
      <c r="D12080" s="30" t="s">
        <v>41507</v>
      </c>
      <c r="E12080" s="29" t="s">
        <v>18222</v>
      </c>
      <c r="F12080" s="30" t="s">
        <v>41510</v>
      </c>
    </row>
    <row r="12081" spans="1:6" ht="28.8" hidden="1" x14ac:dyDescent="0.3">
      <c r="A12081" s="29">
        <v>21</v>
      </c>
      <c r="B12081" s="30" t="s">
        <v>41208</v>
      </c>
      <c r="C12081" s="29" t="s">
        <v>41506</v>
      </c>
      <c r="D12081" s="30" t="s">
        <v>41507</v>
      </c>
      <c r="E12081" s="29" t="s">
        <v>18224</v>
      </c>
      <c r="F12081" s="30" t="s">
        <v>41511</v>
      </c>
    </row>
    <row r="12082" spans="1:6" ht="28.8" hidden="1" x14ac:dyDescent="0.3">
      <c r="A12082" s="29">
        <v>21</v>
      </c>
      <c r="B12082" s="30" t="s">
        <v>41208</v>
      </c>
      <c r="C12082" s="29" t="s">
        <v>41506</v>
      </c>
      <c r="D12082" s="30" t="s">
        <v>41507</v>
      </c>
      <c r="E12082" s="29" t="s">
        <v>16956</v>
      </c>
      <c r="F12082" s="30" t="s">
        <v>41512</v>
      </c>
    </row>
    <row r="12083" spans="1:6" ht="28.8" hidden="1" x14ac:dyDescent="0.3">
      <c r="A12083" s="29">
        <v>21</v>
      </c>
      <c r="B12083" s="30" t="s">
        <v>41208</v>
      </c>
      <c r="C12083" s="29" t="s">
        <v>41506</v>
      </c>
      <c r="D12083" s="30" t="s">
        <v>41507</v>
      </c>
      <c r="E12083" s="29" t="s">
        <v>16958</v>
      </c>
      <c r="F12083" s="30" t="s">
        <v>41513</v>
      </c>
    </row>
    <row r="12084" spans="1:6" ht="28.8" hidden="1" x14ac:dyDescent="0.3">
      <c r="A12084" s="29">
        <v>21</v>
      </c>
      <c r="B12084" s="30" t="s">
        <v>41208</v>
      </c>
      <c r="C12084" s="29" t="s">
        <v>41506</v>
      </c>
      <c r="D12084" s="30" t="s">
        <v>41507</v>
      </c>
      <c r="E12084" s="29" t="s">
        <v>16960</v>
      </c>
      <c r="F12084" s="30" t="s">
        <v>41514</v>
      </c>
    </row>
    <row r="12085" spans="1:6" ht="28.8" hidden="1" x14ac:dyDescent="0.3">
      <c r="A12085" s="29">
        <v>21</v>
      </c>
      <c r="B12085" s="30" t="s">
        <v>41208</v>
      </c>
      <c r="C12085" s="29" t="s">
        <v>41506</v>
      </c>
      <c r="D12085" s="30" t="s">
        <v>41507</v>
      </c>
      <c r="E12085" s="29" t="s">
        <v>18226</v>
      </c>
      <c r="F12085" s="30" t="s">
        <v>41515</v>
      </c>
    </row>
    <row r="12086" spans="1:6" ht="28.8" hidden="1" x14ac:dyDescent="0.3">
      <c r="A12086" s="29">
        <v>21</v>
      </c>
      <c r="B12086" s="30" t="s">
        <v>41208</v>
      </c>
      <c r="C12086" s="29" t="s">
        <v>41506</v>
      </c>
      <c r="D12086" s="30" t="s">
        <v>41507</v>
      </c>
      <c r="E12086" s="29" t="s">
        <v>18228</v>
      </c>
      <c r="F12086" s="30" t="s">
        <v>41516</v>
      </c>
    </row>
    <row r="12087" spans="1:6" ht="28.8" hidden="1" x14ac:dyDescent="0.3">
      <c r="A12087" s="29">
        <v>21</v>
      </c>
      <c r="B12087" s="30" t="s">
        <v>41208</v>
      </c>
      <c r="C12087" s="29" t="s">
        <v>41506</v>
      </c>
      <c r="D12087" s="30" t="s">
        <v>41507</v>
      </c>
      <c r="E12087" s="29" t="s">
        <v>18230</v>
      </c>
      <c r="F12087" s="30" t="s">
        <v>41517</v>
      </c>
    </row>
    <row r="12088" spans="1:6" ht="28.8" hidden="1" x14ac:dyDescent="0.3">
      <c r="A12088" s="29">
        <v>21</v>
      </c>
      <c r="B12088" s="30" t="s">
        <v>41208</v>
      </c>
      <c r="C12088" s="29" t="s">
        <v>41518</v>
      </c>
      <c r="D12088" s="30" t="s">
        <v>41519</v>
      </c>
      <c r="E12088" s="29" t="s">
        <v>18232</v>
      </c>
      <c r="F12088" s="30" t="s">
        <v>41520</v>
      </c>
    </row>
    <row r="12089" spans="1:6" ht="28.8" hidden="1" x14ac:dyDescent="0.3">
      <c r="A12089" s="29">
        <v>21</v>
      </c>
      <c r="B12089" s="30" t="s">
        <v>41208</v>
      </c>
      <c r="C12089" s="29" t="s">
        <v>41518</v>
      </c>
      <c r="D12089" s="30" t="s">
        <v>41519</v>
      </c>
      <c r="E12089" s="29" t="s">
        <v>18234</v>
      </c>
      <c r="F12089" s="30" t="s">
        <v>41521</v>
      </c>
    </row>
    <row r="12090" spans="1:6" ht="28.8" hidden="1" x14ac:dyDescent="0.3">
      <c r="A12090" s="29">
        <v>21</v>
      </c>
      <c r="B12090" s="30" t="s">
        <v>41208</v>
      </c>
      <c r="C12090" s="29" t="s">
        <v>41518</v>
      </c>
      <c r="D12090" s="30" t="s">
        <v>41519</v>
      </c>
      <c r="E12090" s="29" t="s">
        <v>18236</v>
      </c>
      <c r="F12090" s="30" t="s">
        <v>41522</v>
      </c>
    </row>
    <row r="12091" spans="1:6" ht="28.8" hidden="1" x14ac:dyDescent="0.3">
      <c r="A12091" s="29">
        <v>21</v>
      </c>
      <c r="B12091" s="30" t="s">
        <v>41208</v>
      </c>
      <c r="C12091" s="29" t="s">
        <v>41518</v>
      </c>
      <c r="D12091" s="30" t="s">
        <v>41519</v>
      </c>
      <c r="E12091" s="29" t="s">
        <v>18238</v>
      </c>
      <c r="F12091" s="30" t="s">
        <v>41523</v>
      </c>
    </row>
    <row r="12092" spans="1:6" ht="28.8" hidden="1" x14ac:dyDescent="0.3">
      <c r="A12092" s="29">
        <v>21</v>
      </c>
      <c r="B12092" s="30" t="s">
        <v>41208</v>
      </c>
      <c r="C12092" s="29" t="s">
        <v>41518</v>
      </c>
      <c r="D12092" s="30" t="s">
        <v>41519</v>
      </c>
      <c r="E12092" s="29" t="s">
        <v>18240</v>
      </c>
      <c r="F12092" s="30" t="s">
        <v>41524</v>
      </c>
    </row>
    <row r="12093" spans="1:6" ht="28.8" hidden="1" x14ac:dyDescent="0.3">
      <c r="A12093" s="29">
        <v>21</v>
      </c>
      <c r="B12093" s="30" t="s">
        <v>41208</v>
      </c>
      <c r="C12093" s="29" t="s">
        <v>41518</v>
      </c>
      <c r="D12093" s="30" t="s">
        <v>41519</v>
      </c>
      <c r="E12093" s="29" t="s">
        <v>18242</v>
      </c>
      <c r="F12093" s="30" t="s">
        <v>41525</v>
      </c>
    </row>
    <row r="12094" spans="1:6" ht="28.8" hidden="1" x14ac:dyDescent="0.3">
      <c r="A12094" s="29">
        <v>21</v>
      </c>
      <c r="B12094" s="30" t="s">
        <v>41208</v>
      </c>
      <c r="C12094" s="29" t="s">
        <v>41518</v>
      </c>
      <c r="D12094" s="30" t="s">
        <v>41519</v>
      </c>
      <c r="E12094" s="29" t="s">
        <v>18244</v>
      </c>
      <c r="F12094" s="30" t="s">
        <v>41526</v>
      </c>
    </row>
    <row r="12095" spans="1:6" ht="28.8" hidden="1" x14ac:dyDescent="0.3">
      <c r="A12095" s="29">
        <v>21</v>
      </c>
      <c r="B12095" s="30" t="s">
        <v>41208</v>
      </c>
      <c r="C12095" s="29" t="s">
        <v>41518</v>
      </c>
      <c r="D12095" s="30" t="s">
        <v>41519</v>
      </c>
      <c r="E12095" s="29" t="s">
        <v>18246</v>
      </c>
      <c r="F12095" s="30" t="s">
        <v>41527</v>
      </c>
    </row>
    <row r="12096" spans="1:6" ht="28.8" hidden="1" x14ac:dyDescent="0.3">
      <c r="A12096" s="29">
        <v>21</v>
      </c>
      <c r="B12096" s="30" t="s">
        <v>41208</v>
      </c>
      <c r="C12096" s="29" t="s">
        <v>41528</v>
      </c>
      <c r="D12096" s="30" t="s">
        <v>41529</v>
      </c>
      <c r="E12096" s="29" t="s">
        <v>18248</v>
      </c>
      <c r="F12096" s="30" t="s">
        <v>41530</v>
      </c>
    </row>
    <row r="12097" spans="1:6" ht="28.8" hidden="1" x14ac:dyDescent="0.3">
      <c r="A12097" s="29">
        <v>21</v>
      </c>
      <c r="B12097" s="30" t="s">
        <v>41208</v>
      </c>
      <c r="C12097" s="29" t="s">
        <v>41528</v>
      </c>
      <c r="D12097" s="30" t="s">
        <v>41529</v>
      </c>
      <c r="E12097" s="29" t="s">
        <v>18250</v>
      </c>
      <c r="F12097" s="30" t="s">
        <v>41531</v>
      </c>
    </row>
    <row r="12098" spans="1:6" ht="28.8" hidden="1" x14ac:dyDescent="0.3">
      <c r="A12098" s="29">
        <v>21</v>
      </c>
      <c r="B12098" s="30" t="s">
        <v>41208</v>
      </c>
      <c r="C12098" s="29" t="s">
        <v>41528</v>
      </c>
      <c r="D12098" s="30" t="s">
        <v>41529</v>
      </c>
      <c r="E12098" s="29" t="s">
        <v>18252</v>
      </c>
      <c r="F12098" s="30" t="s">
        <v>41532</v>
      </c>
    </row>
    <row r="12099" spans="1:6" ht="28.8" hidden="1" x14ac:dyDescent="0.3">
      <c r="A12099" s="29">
        <v>21</v>
      </c>
      <c r="B12099" s="30" t="s">
        <v>41208</v>
      </c>
      <c r="C12099" s="29" t="s">
        <v>41528</v>
      </c>
      <c r="D12099" s="30" t="s">
        <v>41529</v>
      </c>
      <c r="E12099" s="29" t="s">
        <v>18254</v>
      </c>
      <c r="F12099" s="30" t="s">
        <v>41533</v>
      </c>
    </row>
    <row r="12100" spans="1:6" ht="28.8" hidden="1" x14ac:dyDescent="0.3">
      <c r="A12100" s="29">
        <v>21</v>
      </c>
      <c r="B12100" s="30" t="s">
        <v>41208</v>
      </c>
      <c r="C12100" s="29" t="s">
        <v>41528</v>
      </c>
      <c r="D12100" s="30" t="s">
        <v>41529</v>
      </c>
      <c r="E12100" s="29" t="s">
        <v>18256</v>
      </c>
      <c r="F12100" s="30" t="s">
        <v>41534</v>
      </c>
    </row>
    <row r="12101" spans="1:6" ht="28.8" hidden="1" x14ac:dyDescent="0.3">
      <c r="A12101" s="29">
        <v>21</v>
      </c>
      <c r="B12101" s="30" t="s">
        <v>41208</v>
      </c>
      <c r="C12101" s="29" t="s">
        <v>41528</v>
      </c>
      <c r="D12101" s="30" t="s">
        <v>41529</v>
      </c>
      <c r="E12101" s="29" t="s">
        <v>18258</v>
      </c>
      <c r="F12101" s="30" t="s">
        <v>41535</v>
      </c>
    </row>
    <row r="12102" spans="1:6" ht="28.8" hidden="1" x14ac:dyDescent="0.3">
      <c r="A12102" s="29">
        <v>21</v>
      </c>
      <c r="B12102" s="30" t="s">
        <v>41208</v>
      </c>
      <c r="C12102" s="29" t="s">
        <v>41528</v>
      </c>
      <c r="D12102" s="30" t="s">
        <v>41529</v>
      </c>
      <c r="E12102" s="29" t="s">
        <v>18260</v>
      </c>
      <c r="F12102" s="30" t="s">
        <v>41536</v>
      </c>
    </row>
    <row r="12103" spans="1:6" ht="28.8" hidden="1" x14ac:dyDescent="0.3">
      <c r="A12103" s="29">
        <v>21</v>
      </c>
      <c r="B12103" s="30" t="s">
        <v>41208</v>
      </c>
      <c r="C12103" s="29" t="s">
        <v>41528</v>
      </c>
      <c r="D12103" s="30" t="s">
        <v>41529</v>
      </c>
      <c r="E12103" s="29" t="s">
        <v>18262</v>
      </c>
      <c r="F12103" s="30" t="s">
        <v>41537</v>
      </c>
    </row>
    <row r="12104" spans="1:6" ht="28.8" hidden="1" x14ac:dyDescent="0.3">
      <c r="A12104" s="29">
        <v>21</v>
      </c>
      <c r="B12104" s="30" t="s">
        <v>41208</v>
      </c>
      <c r="C12104" s="29" t="s">
        <v>41528</v>
      </c>
      <c r="D12104" s="30" t="s">
        <v>41529</v>
      </c>
      <c r="E12104" s="29" t="s">
        <v>18264</v>
      </c>
      <c r="F12104" s="30" t="s">
        <v>41538</v>
      </c>
    </row>
    <row r="12105" spans="1:6" ht="28.8" hidden="1" x14ac:dyDescent="0.3">
      <c r="A12105" s="29">
        <v>21</v>
      </c>
      <c r="B12105" s="30" t="s">
        <v>41208</v>
      </c>
      <c r="C12105" s="29" t="s">
        <v>41539</v>
      </c>
      <c r="D12105" s="30" t="s">
        <v>41540</v>
      </c>
      <c r="E12105" s="29" t="s">
        <v>18266</v>
      </c>
      <c r="F12105" s="30" t="s">
        <v>41541</v>
      </c>
    </row>
    <row r="12106" spans="1:6" ht="28.8" hidden="1" x14ac:dyDescent="0.3">
      <c r="A12106" s="29">
        <v>21</v>
      </c>
      <c r="B12106" s="30" t="s">
        <v>41208</v>
      </c>
      <c r="C12106" s="29" t="s">
        <v>41539</v>
      </c>
      <c r="D12106" s="30" t="s">
        <v>41540</v>
      </c>
      <c r="E12106" s="29" t="s">
        <v>18268</v>
      </c>
      <c r="F12106" s="30" t="s">
        <v>41542</v>
      </c>
    </row>
    <row r="12107" spans="1:6" ht="28.8" hidden="1" x14ac:dyDescent="0.3">
      <c r="A12107" s="29">
        <v>21</v>
      </c>
      <c r="B12107" s="30" t="s">
        <v>41208</v>
      </c>
      <c r="C12107" s="29" t="s">
        <v>41539</v>
      </c>
      <c r="D12107" s="30" t="s">
        <v>41540</v>
      </c>
      <c r="E12107" s="29" t="s">
        <v>18270</v>
      </c>
      <c r="F12107" s="30" t="s">
        <v>41543</v>
      </c>
    </row>
    <row r="12108" spans="1:6" ht="28.8" hidden="1" x14ac:dyDescent="0.3">
      <c r="A12108" s="29">
        <v>21</v>
      </c>
      <c r="B12108" s="30" t="s">
        <v>41208</v>
      </c>
      <c r="C12108" s="29" t="s">
        <v>41539</v>
      </c>
      <c r="D12108" s="30" t="s">
        <v>41540</v>
      </c>
      <c r="E12108" s="29" t="s">
        <v>18272</v>
      </c>
      <c r="F12108" s="30" t="s">
        <v>41544</v>
      </c>
    </row>
    <row r="12109" spans="1:6" ht="28.8" hidden="1" x14ac:dyDescent="0.3">
      <c r="A12109" s="29">
        <v>21</v>
      </c>
      <c r="B12109" s="30" t="s">
        <v>41208</v>
      </c>
      <c r="C12109" s="29" t="s">
        <v>41539</v>
      </c>
      <c r="D12109" s="30" t="s">
        <v>41540</v>
      </c>
      <c r="E12109" s="29" t="s">
        <v>18274</v>
      </c>
      <c r="F12109" s="30" t="s">
        <v>41545</v>
      </c>
    </row>
    <row r="12110" spans="1:6" ht="28.8" hidden="1" x14ac:dyDescent="0.3">
      <c r="A12110" s="29">
        <v>21</v>
      </c>
      <c r="B12110" s="30" t="s">
        <v>41208</v>
      </c>
      <c r="C12110" s="29" t="s">
        <v>41539</v>
      </c>
      <c r="D12110" s="30" t="s">
        <v>41540</v>
      </c>
      <c r="E12110" s="29" t="s">
        <v>18276</v>
      </c>
      <c r="F12110" s="30" t="s">
        <v>41546</v>
      </c>
    </row>
    <row r="12111" spans="1:6" ht="28.8" hidden="1" x14ac:dyDescent="0.3">
      <c r="A12111" s="29">
        <v>21</v>
      </c>
      <c r="B12111" s="30" t="s">
        <v>41208</v>
      </c>
      <c r="C12111" s="29" t="s">
        <v>41539</v>
      </c>
      <c r="D12111" s="30" t="s">
        <v>41540</v>
      </c>
      <c r="E12111" s="29" t="s">
        <v>18278</v>
      </c>
      <c r="F12111" s="30" t="s">
        <v>41547</v>
      </c>
    </row>
    <row r="12112" spans="1:6" ht="28.8" hidden="1" x14ac:dyDescent="0.3">
      <c r="A12112" s="29">
        <v>21</v>
      </c>
      <c r="B12112" s="30" t="s">
        <v>41208</v>
      </c>
      <c r="C12112" s="29" t="s">
        <v>41539</v>
      </c>
      <c r="D12112" s="30" t="s">
        <v>41540</v>
      </c>
      <c r="E12112" s="29" t="s">
        <v>18280</v>
      </c>
      <c r="F12112" s="30" t="s">
        <v>41548</v>
      </c>
    </row>
    <row r="12113" spans="1:6" ht="28.8" hidden="1" x14ac:dyDescent="0.3">
      <c r="A12113" s="29">
        <v>21</v>
      </c>
      <c r="B12113" s="30" t="s">
        <v>41208</v>
      </c>
      <c r="C12113" s="29" t="s">
        <v>41539</v>
      </c>
      <c r="D12113" s="30" t="s">
        <v>41540</v>
      </c>
      <c r="E12113" s="29" t="s">
        <v>18282</v>
      </c>
      <c r="F12113" s="30" t="s">
        <v>41549</v>
      </c>
    </row>
    <row r="12114" spans="1:6" ht="28.8" hidden="1" x14ac:dyDescent="0.3">
      <c r="A12114" s="29">
        <v>21</v>
      </c>
      <c r="B12114" s="30" t="s">
        <v>41208</v>
      </c>
      <c r="C12114" s="29" t="s">
        <v>41550</v>
      </c>
      <c r="D12114" s="30" t="s">
        <v>41551</v>
      </c>
      <c r="E12114" s="29" t="s">
        <v>18284</v>
      </c>
      <c r="F12114" s="30" t="s">
        <v>41552</v>
      </c>
    </row>
    <row r="12115" spans="1:6" ht="28.8" hidden="1" x14ac:dyDescent="0.3">
      <c r="A12115" s="29">
        <v>21</v>
      </c>
      <c r="B12115" s="30" t="s">
        <v>41208</v>
      </c>
      <c r="C12115" s="29" t="s">
        <v>41550</v>
      </c>
      <c r="D12115" s="30" t="s">
        <v>41551</v>
      </c>
      <c r="E12115" s="29" t="s">
        <v>18286</v>
      </c>
      <c r="F12115" s="30" t="s">
        <v>41553</v>
      </c>
    </row>
    <row r="12116" spans="1:6" ht="28.8" hidden="1" x14ac:dyDescent="0.3">
      <c r="A12116" s="29">
        <v>21</v>
      </c>
      <c r="B12116" s="30" t="s">
        <v>41208</v>
      </c>
      <c r="C12116" s="29" t="s">
        <v>41550</v>
      </c>
      <c r="D12116" s="30" t="s">
        <v>41551</v>
      </c>
      <c r="E12116" s="29" t="s">
        <v>18288</v>
      </c>
      <c r="F12116" s="30" t="s">
        <v>41554</v>
      </c>
    </row>
    <row r="12117" spans="1:6" ht="28.8" hidden="1" x14ac:dyDescent="0.3">
      <c r="A12117" s="29">
        <v>21</v>
      </c>
      <c r="B12117" s="30" t="s">
        <v>41208</v>
      </c>
      <c r="C12117" s="29" t="s">
        <v>41555</v>
      </c>
      <c r="D12117" s="30" t="s">
        <v>41556</v>
      </c>
      <c r="E12117" s="29" t="s">
        <v>18290</v>
      </c>
      <c r="F12117" s="30" t="s">
        <v>41557</v>
      </c>
    </row>
    <row r="12118" spans="1:6" ht="28.8" hidden="1" x14ac:dyDescent="0.3">
      <c r="A12118" s="29">
        <v>21</v>
      </c>
      <c r="B12118" s="30" t="s">
        <v>41208</v>
      </c>
      <c r="C12118" s="29" t="s">
        <v>41555</v>
      </c>
      <c r="D12118" s="30" t="s">
        <v>41556</v>
      </c>
      <c r="E12118" s="29" t="s">
        <v>18292</v>
      </c>
      <c r="F12118" s="30" t="s">
        <v>41558</v>
      </c>
    </row>
    <row r="12119" spans="1:6" ht="28.8" hidden="1" x14ac:dyDescent="0.3">
      <c r="A12119" s="29">
        <v>21</v>
      </c>
      <c r="B12119" s="30" t="s">
        <v>41208</v>
      </c>
      <c r="C12119" s="29" t="s">
        <v>41555</v>
      </c>
      <c r="D12119" s="30" t="s">
        <v>41556</v>
      </c>
      <c r="E12119" s="29" t="s">
        <v>18294</v>
      </c>
      <c r="F12119" s="30" t="s">
        <v>41559</v>
      </c>
    </row>
    <row r="12120" spans="1:6" ht="28.8" hidden="1" x14ac:dyDescent="0.3">
      <c r="A12120" s="29">
        <v>21</v>
      </c>
      <c r="B12120" s="30" t="s">
        <v>41208</v>
      </c>
      <c r="C12120" s="29" t="s">
        <v>41560</v>
      </c>
      <c r="D12120" s="30" t="s">
        <v>41561</v>
      </c>
      <c r="E12120" s="29" t="s">
        <v>18296</v>
      </c>
      <c r="F12120" s="30" t="s">
        <v>41562</v>
      </c>
    </row>
    <row r="12121" spans="1:6" ht="28.8" hidden="1" x14ac:dyDescent="0.3">
      <c r="A12121" s="29">
        <v>21</v>
      </c>
      <c r="B12121" s="30" t="s">
        <v>41208</v>
      </c>
      <c r="C12121" s="29" t="s">
        <v>41560</v>
      </c>
      <c r="D12121" s="30" t="s">
        <v>41561</v>
      </c>
      <c r="E12121" s="29" t="s">
        <v>18298</v>
      </c>
      <c r="F12121" s="30" t="s">
        <v>41563</v>
      </c>
    </row>
    <row r="12122" spans="1:6" ht="28.8" hidden="1" x14ac:dyDescent="0.3">
      <c r="A12122" s="29">
        <v>21</v>
      </c>
      <c r="B12122" s="30" t="s">
        <v>41208</v>
      </c>
      <c r="C12122" s="29" t="s">
        <v>41560</v>
      </c>
      <c r="D12122" s="30" t="s">
        <v>41561</v>
      </c>
      <c r="E12122" s="29" t="s">
        <v>18300</v>
      </c>
      <c r="F12122" s="30" t="s">
        <v>41564</v>
      </c>
    </row>
    <row r="12123" spans="1:6" ht="28.8" hidden="1" x14ac:dyDescent="0.3">
      <c r="A12123" s="29">
        <v>21</v>
      </c>
      <c r="B12123" s="30" t="s">
        <v>41208</v>
      </c>
      <c r="C12123" s="29" t="s">
        <v>41560</v>
      </c>
      <c r="D12123" s="30" t="s">
        <v>41561</v>
      </c>
      <c r="E12123" s="29" t="s">
        <v>18302</v>
      </c>
      <c r="F12123" s="30" t="s">
        <v>41565</v>
      </c>
    </row>
    <row r="12124" spans="1:6" ht="28.8" hidden="1" x14ac:dyDescent="0.3">
      <c r="A12124" s="29">
        <v>21</v>
      </c>
      <c r="B12124" s="30" t="s">
        <v>41208</v>
      </c>
      <c r="C12124" s="29" t="s">
        <v>41560</v>
      </c>
      <c r="D12124" s="30" t="s">
        <v>41561</v>
      </c>
      <c r="E12124" s="29" t="s">
        <v>18304</v>
      </c>
      <c r="F12124" s="30" t="s">
        <v>41566</v>
      </c>
    </row>
    <row r="12125" spans="1:6" ht="28.8" hidden="1" x14ac:dyDescent="0.3">
      <c r="A12125" s="29">
        <v>21</v>
      </c>
      <c r="B12125" s="30" t="s">
        <v>41208</v>
      </c>
      <c r="C12125" s="29" t="s">
        <v>41560</v>
      </c>
      <c r="D12125" s="30" t="s">
        <v>41561</v>
      </c>
      <c r="E12125" s="29" t="s">
        <v>18306</v>
      </c>
      <c r="F12125" s="30" t="s">
        <v>41567</v>
      </c>
    </row>
    <row r="12126" spans="1:6" ht="28.8" hidden="1" x14ac:dyDescent="0.3">
      <c r="A12126" s="29">
        <v>21</v>
      </c>
      <c r="B12126" s="30" t="s">
        <v>41208</v>
      </c>
      <c r="C12126" s="29" t="s">
        <v>41568</v>
      </c>
      <c r="D12126" s="30" t="s">
        <v>41569</v>
      </c>
      <c r="E12126" s="29" t="s">
        <v>18308</v>
      </c>
      <c r="F12126" s="30" t="s">
        <v>41570</v>
      </c>
    </row>
    <row r="12127" spans="1:6" ht="28.8" hidden="1" x14ac:dyDescent="0.3">
      <c r="A12127" s="29">
        <v>21</v>
      </c>
      <c r="B12127" s="30" t="s">
        <v>41208</v>
      </c>
      <c r="C12127" s="29" t="s">
        <v>41568</v>
      </c>
      <c r="D12127" s="30" t="s">
        <v>41569</v>
      </c>
      <c r="E12127" s="29" t="s">
        <v>18310</v>
      </c>
      <c r="F12127" s="30" t="s">
        <v>41571</v>
      </c>
    </row>
    <row r="12128" spans="1:6" ht="28.8" hidden="1" x14ac:dyDescent="0.3">
      <c r="A12128" s="29">
        <v>21</v>
      </c>
      <c r="B12128" s="30" t="s">
        <v>41208</v>
      </c>
      <c r="C12128" s="29" t="s">
        <v>41568</v>
      </c>
      <c r="D12128" s="30" t="s">
        <v>41569</v>
      </c>
      <c r="E12128" s="29" t="s">
        <v>18312</v>
      </c>
      <c r="F12128" s="30" t="s">
        <v>41572</v>
      </c>
    </row>
    <row r="12129" spans="1:6" ht="28.8" hidden="1" x14ac:dyDescent="0.3">
      <c r="A12129" s="29">
        <v>21</v>
      </c>
      <c r="B12129" s="30" t="s">
        <v>41208</v>
      </c>
      <c r="C12129" s="29" t="s">
        <v>41568</v>
      </c>
      <c r="D12129" s="30" t="s">
        <v>41569</v>
      </c>
      <c r="E12129" s="29" t="s">
        <v>18314</v>
      </c>
      <c r="F12129" s="30" t="s">
        <v>41573</v>
      </c>
    </row>
    <row r="12130" spans="1:6" ht="28.8" hidden="1" x14ac:dyDescent="0.3">
      <c r="A12130" s="29">
        <v>21</v>
      </c>
      <c r="B12130" s="30" t="s">
        <v>41208</v>
      </c>
      <c r="C12130" s="29" t="s">
        <v>41568</v>
      </c>
      <c r="D12130" s="30" t="s">
        <v>41569</v>
      </c>
      <c r="E12130" s="29" t="s">
        <v>18316</v>
      </c>
      <c r="F12130" s="30" t="s">
        <v>41574</v>
      </c>
    </row>
    <row r="12131" spans="1:6" ht="28.8" hidden="1" x14ac:dyDescent="0.3">
      <c r="A12131" s="29">
        <v>21</v>
      </c>
      <c r="B12131" s="30" t="s">
        <v>41208</v>
      </c>
      <c r="C12131" s="29" t="s">
        <v>41568</v>
      </c>
      <c r="D12131" s="30" t="s">
        <v>41569</v>
      </c>
      <c r="E12131" s="29" t="s">
        <v>18318</v>
      </c>
      <c r="F12131" s="30" t="s">
        <v>41575</v>
      </c>
    </row>
    <row r="12132" spans="1:6" ht="28.8" hidden="1" x14ac:dyDescent="0.3">
      <c r="A12132" s="29">
        <v>21</v>
      </c>
      <c r="B12132" s="30" t="s">
        <v>41208</v>
      </c>
      <c r="C12132" s="29" t="s">
        <v>41568</v>
      </c>
      <c r="D12132" s="30" t="s">
        <v>41569</v>
      </c>
      <c r="E12132" s="29" t="s">
        <v>18320</v>
      </c>
      <c r="F12132" s="30" t="s">
        <v>41576</v>
      </c>
    </row>
    <row r="12133" spans="1:6" ht="28.8" hidden="1" x14ac:dyDescent="0.3">
      <c r="A12133" s="29">
        <v>21</v>
      </c>
      <c r="B12133" s="30" t="s">
        <v>41208</v>
      </c>
      <c r="C12133" s="29" t="s">
        <v>41577</v>
      </c>
      <c r="D12133" s="30" t="s">
        <v>41578</v>
      </c>
      <c r="E12133" s="29" t="s">
        <v>18322</v>
      </c>
      <c r="F12133" s="30" t="s">
        <v>41579</v>
      </c>
    </row>
    <row r="12134" spans="1:6" ht="28.8" hidden="1" x14ac:dyDescent="0.3">
      <c r="A12134" s="29">
        <v>21</v>
      </c>
      <c r="B12134" s="30" t="s">
        <v>41208</v>
      </c>
      <c r="C12134" s="29" t="s">
        <v>41577</v>
      </c>
      <c r="D12134" s="30" t="s">
        <v>41578</v>
      </c>
      <c r="E12134" s="29" t="s">
        <v>18324</v>
      </c>
      <c r="F12134" s="30" t="s">
        <v>41580</v>
      </c>
    </row>
    <row r="12135" spans="1:6" ht="28.8" hidden="1" x14ac:dyDescent="0.3">
      <c r="A12135" s="29">
        <v>21</v>
      </c>
      <c r="B12135" s="30" t="s">
        <v>41208</v>
      </c>
      <c r="C12135" s="29" t="s">
        <v>41577</v>
      </c>
      <c r="D12135" s="30" t="s">
        <v>41578</v>
      </c>
      <c r="E12135" s="29" t="s">
        <v>18326</v>
      </c>
      <c r="F12135" s="30" t="s">
        <v>41581</v>
      </c>
    </row>
    <row r="12136" spans="1:6" ht="28.8" hidden="1" x14ac:dyDescent="0.3">
      <c r="A12136" s="29">
        <v>21</v>
      </c>
      <c r="B12136" s="30" t="s">
        <v>41208</v>
      </c>
      <c r="C12136" s="29" t="s">
        <v>41577</v>
      </c>
      <c r="D12136" s="30" t="s">
        <v>41578</v>
      </c>
      <c r="E12136" s="29" t="s">
        <v>18328</v>
      </c>
      <c r="F12136" s="30" t="s">
        <v>41582</v>
      </c>
    </row>
    <row r="12137" spans="1:6" ht="28.8" hidden="1" x14ac:dyDescent="0.3">
      <c r="A12137" s="29">
        <v>21</v>
      </c>
      <c r="B12137" s="30" t="s">
        <v>41208</v>
      </c>
      <c r="C12137" s="29" t="s">
        <v>41577</v>
      </c>
      <c r="D12137" s="30" t="s">
        <v>41578</v>
      </c>
      <c r="E12137" s="29" t="s">
        <v>18330</v>
      </c>
      <c r="F12137" s="30" t="s">
        <v>41583</v>
      </c>
    </row>
    <row r="12138" spans="1:6" ht="28.8" hidden="1" x14ac:dyDescent="0.3">
      <c r="A12138" s="29">
        <v>21</v>
      </c>
      <c r="B12138" s="30" t="s">
        <v>41208</v>
      </c>
      <c r="C12138" s="29" t="s">
        <v>41577</v>
      </c>
      <c r="D12138" s="30" t="s">
        <v>41578</v>
      </c>
      <c r="E12138" s="29" t="s">
        <v>18332</v>
      </c>
      <c r="F12138" s="30" t="s">
        <v>41584</v>
      </c>
    </row>
    <row r="12139" spans="1:6" ht="28.8" hidden="1" x14ac:dyDescent="0.3">
      <c r="A12139" s="29">
        <v>21</v>
      </c>
      <c r="B12139" s="30" t="s">
        <v>41208</v>
      </c>
      <c r="C12139" s="29" t="s">
        <v>41577</v>
      </c>
      <c r="D12139" s="30" t="s">
        <v>41578</v>
      </c>
      <c r="E12139" s="29" t="s">
        <v>18334</v>
      </c>
      <c r="F12139" s="30" t="s">
        <v>41585</v>
      </c>
    </row>
    <row r="12140" spans="1:6" ht="28.8" hidden="1" x14ac:dyDescent="0.3">
      <c r="A12140" s="29">
        <v>21</v>
      </c>
      <c r="B12140" s="30" t="s">
        <v>41208</v>
      </c>
      <c r="C12140" s="29" t="s">
        <v>41577</v>
      </c>
      <c r="D12140" s="30" t="s">
        <v>41578</v>
      </c>
      <c r="E12140" s="29" t="s">
        <v>18336</v>
      </c>
      <c r="F12140" s="30" t="s">
        <v>41586</v>
      </c>
    </row>
    <row r="12141" spans="1:6" ht="28.8" hidden="1" x14ac:dyDescent="0.3">
      <c r="A12141" s="29">
        <v>21</v>
      </c>
      <c r="B12141" s="30" t="s">
        <v>41208</v>
      </c>
      <c r="C12141" s="29" t="s">
        <v>41577</v>
      </c>
      <c r="D12141" s="30" t="s">
        <v>41578</v>
      </c>
      <c r="E12141" s="29" t="s">
        <v>18338</v>
      </c>
      <c r="F12141" s="30" t="s">
        <v>41587</v>
      </c>
    </row>
    <row r="12142" spans="1:6" ht="28.8" hidden="1" x14ac:dyDescent="0.3">
      <c r="A12142" s="29">
        <v>21</v>
      </c>
      <c r="B12142" s="30" t="s">
        <v>41208</v>
      </c>
      <c r="C12142" s="29" t="s">
        <v>41577</v>
      </c>
      <c r="D12142" s="30" t="s">
        <v>41578</v>
      </c>
      <c r="E12142" s="29" t="s">
        <v>18340</v>
      </c>
      <c r="F12142" s="30" t="s">
        <v>41588</v>
      </c>
    </row>
    <row r="12143" spans="1:6" ht="28.8" hidden="1" x14ac:dyDescent="0.3">
      <c r="A12143" s="29">
        <v>21</v>
      </c>
      <c r="B12143" s="30" t="s">
        <v>41208</v>
      </c>
      <c r="C12143" s="29" t="s">
        <v>41589</v>
      </c>
      <c r="D12143" s="30" t="s">
        <v>41590</v>
      </c>
      <c r="E12143" s="29" t="s">
        <v>18342</v>
      </c>
      <c r="F12143" s="30" t="s">
        <v>41591</v>
      </c>
    </row>
    <row r="12144" spans="1:6" ht="28.8" hidden="1" x14ac:dyDescent="0.3">
      <c r="A12144" s="29">
        <v>21</v>
      </c>
      <c r="B12144" s="30" t="s">
        <v>41208</v>
      </c>
      <c r="C12144" s="29" t="s">
        <v>41589</v>
      </c>
      <c r="D12144" s="30" t="s">
        <v>41590</v>
      </c>
      <c r="E12144" s="29" t="s">
        <v>18344</v>
      </c>
      <c r="F12144" s="30" t="s">
        <v>41592</v>
      </c>
    </row>
    <row r="12145" spans="1:6" ht="28.8" hidden="1" x14ac:dyDescent="0.3">
      <c r="A12145" s="29">
        <v>21</v>
      </c>
      <c r="B12145" s="30" t="s">
        <v>41208</v>
      </c>
      <c r="C12145" s="29" t="s">
        <v>41589</v>
      </c>
      <c r="D12145" s="30" t="s">
        <v>41590</v>
      </c>
      <c r="E12145" s="29" t="s">
        <v>18346</v>
      </c>
      <c r="F12145" s="30" t="s">
        <v>41593</v>
      </c>
    </row>
    <row r="12146" spans="1:6" ht="28.8" hidden="1" x14ac:dyDescent="0.3">
      <c r="A12146" s="29">
        <v>21</v>
      </c>
      <c r="B12146" s="30" t="s">
        <v>41208</v>
      </c>
      <c r="C12146" s="29" t="s">
        <v>41589</v>
      </c>
      <c r="D12146" s="30" t="s">
        <v>41590</v>
      </c>
      <c r="E12146" s="29" t="s">
        <v>18348</v>
      </c>
      <c r="F12146" s="30" t="s">
        <v>41594</v>
      </c>
    </row>
    <row r="12147" spans="1:6" ht="28.8" hidden="1" x14ac:dyDescent="0.3">
      <c r="A12147" s="29">
        <v>21</v>
      </c>
      <c r="B12147" s="30" t="s">
        <v>41208</v>
      </c>
      <c r="C12147" s="29" t="s">
        <v>41589</v>
      </c>
      <c r="D12147" s="30" t="s">
        <v>41590</v>
      </c>
      <c r="E12147" s="29" t="s">
        <v>18350</v>
      </c>
      <c r="F12147" s="30" t="s">
        <v>41595</v>
      </c>
    </row>
    <row r="12148" spans="1:6" ht="28.8" hidden="1" x14ac:dyDescent="0.3">
      <c r="A12148" s="29">
        <v>21</v>
      </c>
      <c r="B12148" s="30" t="s">
        <v>41208</v>
      </c>
      <c r="C12148" s="29" t="s">
        <v>41589</v>
      </c>
      <c r="D12148" s="30" t="s">
        <v>41590</v>
      </c>
      <c r="E12148" s="29" t="s">
        <v>18352</v>
      </c>
      <c r="F12148" s="30" t="s">
        <v>41596</v>
      </c>
    </row>
    <row r="12149" spans="1:6" ht="28.8" hidden="1" x14ac:dyDescent="0.3">
      <c r="A12149" s="29">
        <v>21</v>
      </c>
      <c r="B12149" s="30" t="s">
        <v>41208</v>
      </c>
      <c r="C12149" s="29" t="s">
        <v>41597</v>
      </c>
      <c r="D12149" s="30" t="s">
        <v>41598</v>
      </c>
      <c r="E12149" s="29" t="s">
        <v>18354</v>
      </c>
      <c r="F12149" s="30" t="s">
        <v>41599</v>
      </c>
    </row>
    <row r="12150" spans="1:6" ht="28.8" hidden="1" x14ac:dyDescent="0.3">
      <c r="A12150" s="29">
        <v>21</v>
      </c>
      <c r="B12150" s="30" t="s">
        <v>41208</v>
      </c>
      <c r="C12150" s="29" t="s">
        <v>41597</v>
      </c>
      <c r="D12150" s="30" t="s">
        <v>41598</v>
      </c>
      <c r="E12150" s="29" t="s">
        <v>18356</v>
      </c>
      <c r="F12150" s="30" t="s">
        <v>41600</v>
      </c>
    </row>
    <row r="12151" spans="1:6" ht="28.8" hidden="1" x14ac:dyDescent="0.3">
      <c r="A12151" s="29">
        <v>21</v>
      </c>
      <c r="B12151" s="30" t="s">
        <v>41208</v>
      </c>
      <c r="C12151" s="29" t="s">
        <v>41597</v>
      </c>
      <c r="D12151" s="30" t="s">
        <v>41598</v>
      </c>
      <c r="E12151" s="29" t="s">
        <v>18358</v>
      </c>
      <c r="F12151" s="30" t="s">
        <v>41601</v>
      </c>
    </row>
    <row r="12152" spans="1:6" ht="28.8" hidden="1" x14ac:dyDescent="0.3">
      <c r="A12152" s="29">
        <v>21</v>
      </c>
      <c r="B12152" s="30" t="s">
        <v>41208</v>
      </c>
      <c r="C12152" s="29" t="s">
        <v>41597</v>
      </c>
      <c r="D12152" s="30" t="s">
        <v>41598</v>
      </c>
      <c r="E12152" s="29" t="s">
        <v>18360</v>
      </c>
      <c r="F12152" s="30" t="s">
        <v>41602</v>
      </c>
    </row>
    <row r="12153" spans="1:6" ht="28.8" hidden="1" x14ac:dyDescent="0.3">
      <c r="A12153" s="29">
        <v>21</v>
      </c>
      <c r="B12153" s="30" t="s">
        <v>41208</v>
      </c>
      <c r="C12153" s="29" t="s">
        <v>41597</v>
      </c>
      <c r="D12153" s="30" t="s">
        <v>41598</v>
      </c>
      <c r="E12153" s="29" t="s">
        <v>18362</v>
      </c>
      <c r="F12153" s="30" t="s">
        <v>41603</v>
      </c>
    </row>
    <row r="12154" spans="1:6" ht="28.8" hidden="1" x14ac:dyDescent="0.3">
      <c r="A12154" s="29">
        <v>21</v>
      </c>
      <c r="B12154" s="30" t="s">
        <v>41208</v>
      </c>
      <c r="C12154" s="29" t="s">
        <v>41597</v>
      </c>
      <c r="D12154" s="30" t="s">
        <v>41598</v>
      </c>
      <c r="E12154" s="29" t="s">
        <v>18364</v>
      </c>
      <c r="F12154" s="30" t="s">
        <v>41604</v>
      </c>
    </row>
    <row r="12155" spans="1:6" ht="28.8" hidden="1" x14ac:dyDescent="0.3">
      <c r="A12155" s="29">
        <v>21</v>
      </c>
      <c r="B12155" s="30" t="s">
        <v>41208</v>
      </c>
      <c r="C12155" s="29" t="s">
        <v>41605</v>
      </c>
      <c r="D12155" s="30" t="s">
        <v>41606</v>
      </c>
      <c r="E12155" s="29" t="s">
        <v>18366</v>
      </c>
      <c r="F12155" s="30" t="s">
        <v>41607</v>
      </c>
    </row>
    <row r="12156" spans="1:6" ht="28.8" hidden="1" x14ac:dyDescent="0.3">
      <c r="A12156" s="29">
        <v>21</v>
      </c>
      <c r="B12156" s="30" t="s">
        <v>41208</v>
      </c>
      <c r="C12156" s="29" t="s">
        <v>41605</v>
      </c>
      <c r="D12156" s="30" t="s">
        <v>41606</v>
      </c>
      <c r="E12156" s="29" t="s">
        <v>18368</v>
      </c>
      <c r="F12156" s="30" t="s">
        <v>41608</v>
      </c>
    </row>
    <row r="12157" spans="1:6" ht="28.8" hidden="1" x14ac:dyDescent="0.3">
      <c r="A12157" s="29">
        <v>21</v>
      </c>
      <c r="B12157" s="30" t="s">
        <v>41208</v>
      </c>
      <c r="C12157" s="29" t="s">
        <v>41605</v>
      </c>
      <c r="D12157" s="30" t="s">
        <v>41606</v>
      </c>
      <c r="E12157" s="29" t="s">
        <v>18370</v>
      </c>
      <c r="F12157" s="30" t="s">
        <v>41609</v>
      </c>
    </row>
    <row r="12158" spans="1:6" ht="28.8" hidden="1" x14ac:dyDescent="0.3">
      <c r="A12158" s="29">
        <v>21</v>
      </c>
      <c r="B12158" s="30" t="s">
        <v>41208</v>
      </c>
      <c r="C12158" s="29" t="s">
        <v>41605</v>
      </c>
      <c r="D12158" s="30" t="s">
        <v>41606</v>
      </c>
      <c r="E12158" s="29" t="s">
        <v>18372</v>
      </c>
      <c r="F12158" s="30" t="s">
        <v>41610</v>
      </c>
    </row>
    <row r="12159" spans="1:6" ht="28.8" hidden="1" x14ac:dyDescent="0.3">
      <c r="A12159" s="29">
        <v>21</v>
      </c>
      <c r="B12159" s="30" t="s">
        <v>41208</v>
      </c>
      <c r="C12159" s="29" t="s">
        <v>41605</v>
      </c>
      <c r="D12159" s="30" t="s">
        <v>41606</v>
      </c>
      <c r="E12159" s="29" t="s">
        <v>18374</v>
      </c>
      <c r="F12159" s="30" t="s">
        <v>41611</v>
      </c>
    </row>
    <row r="12160" spans="1:6" ht="28.8" hidden="1" x14ac:dyDescent="0.3">
      <c r="A12160" s="29">
        <v>21</v>
      </c>
      <c r="B12160" s="30" t="s">
        <v>41208</v>
      </c>
      <c r="C12160" s="29" t="s">
        <v>41605</v>
      </c>
      <c r="D12160" s="30" t="s">
        <v>41606</v>
      </c>
      <c r="E12160" s="29" t="s">
        <v>18376</v>
      </c>
      <c r="F12160" s="30" t="s">
        <v>41612</v>
      </c>
    </row>
    <row r="12161" spans="1:6" ht="28.8" hidden="1" x14ac:dyDescent="0.3">
      <c r="A12161" s="29">
        <v>21</v>
      </c>
      <c r="B12161" s="30" t="s">
        <v>41208</v>
      </c>
      <c r="C12161" s="29" t="s">
        <v>41605</v>
      </c>
      <c r="D12161" s="30" t="s">
        <v>41606</v>
      </c>
      <c r="E12161" s="29" t="s">
        <v>18378</v>
      </c>
      <c r="F12161" s="30" t="s">
        <v>41613</v>
      </c>
    </row>
    <row r="12162" spans="1:6" ht="28.8" hidden="1" x14ac:dyDescent="0.3">
      <c r="A12162" s="29">
        <v>21</v>
      </c>
      <c r="B12162" s="30" t="s">
        <v>41208</v>
      </c>
      <c r="C12162" s="29" t="s">
        <v>41605</v>
      </c>
      <c r="D12162" s="30" t="s">
        <v>41606</v>
      </c>
      <c r="E12162" s="29" t="s">
        <v>18380</v>
      </c>
      <c r="F12162" s="30" t="s">
        <v>41614</v>
      </c>
    </row>
    <row r="12163" spans="1:6" ht="28.8" hidden="1" x14ac:dyDescent="0.3">
      <c r="A12163" s="29">
        <v>21</v>
      </c>
      <c r="B12163" s="30" t="s">
        <v>41208</v>
      </c>
      <c r="C12163" s="29" t="s">
        <v>41605</v>
      </c>
      <c r="D12163" s="30" t="s">
        <v>41606</v>
      </c>
      <c r="E12163" s="29" t="s">
        <v>18382</v>
      </c>
      <c r="F12163" s="30" t="s">
        <v>41615</v>
      </c>
    </row>
    <row r="12164" spans="1:6" ht="28.8" hidden="1" x14ac:dyDescent="0.3">
      <c r="A12164" s="29">
        <v>21</v>
      </c>
      <c r="B12164" s="30" t="s">
        <v>41208</v>
      </c>
      <c r="C12164" s="29" t="s">
        <v>41605</v>
      </c>
      <c r="D12164" s="30" t="s">
        <v>41606</v>
      </c>
      <c r="E12164" s="29" t="s">
        <v>18384</v>
      </c>
      <c r="F12164" s="30" t="s">
        <v>41616</v>
      </c>
    </row>
    <row r="12165" spans="1:6" ht="28.8" hidden="1" x14ac:dyDescent="0.3">
      <c r="A12165" s="29">
        <v>21</v>
      </c>
      <c r="B12165" s="30" t="s">
        <v>41208</v>
      </c>
      <c r="C12165" s="29" t="s">
        <v>41617</v>
      </c>
      <c r="D12165" s="30" t="s">
        <v>41618</v>
      </c>
      <c r="E12165" s="29" t="s">
        <v>18386</v>
      </c>
      <c r="F12165" s="30" t="s">
        <v>41619</v>
      </c>
    </row>
    <row r="12166" spans="1:6" ht="28.8" hidden="1" x14ac:dyDescent="0.3">
      <c r="A12166" s="29">
        <v>21</v>
      </c>
      <c r="B12166" s="30" t="s">
        <v>41208</v>
      </c>
      <c r="C12166" s="29" t="s">
        <v>41617</v>
      </c>
      <c r="D12166" s="30" t="s">
        <v>41618</v>
      </c>
      <c r="E12166" s="29" t="s">
        <v>18388</v>
      </c>
      <c r="F12166" s="30" t="s">
        <v>41620</v>
      </c>
    </row>
    <row r="12167" spans="1:6" ht="28.8" hidden="1" x14ac:dyDescent="0.3">
      <c r="A12167" s="29">
        <v>21</v>
      </c>
      <c r="B12167" s="30" t="s">
        <v>41208</v>
      </c>
      <c r="C12167" s="29" t="s">
        <v>41617</v>
      </c>
      <c r="D12167" s="30" t="s">
        <v>41618</v>
      </c>
      <c r="E12167" s="29" t="s">
        <v>18390</v>
      </c>
      <c r="F12167" s="30" t="s">
        <v>41621</v>
      </c>
    </row>
    <row r="12168" spans="1:6" ht="28.8" hidden="1" x14ac:dyDescent="0.3">
      <c r="A12168" s="29">
        <v>21</v>
      </c>
      <c r="B12168" s="30" t="s">
        <v>41208</v>
      </c>
      <c r="C12168" s="29" t="s">
        <v>41622</v>
      </c>
      <c r="D12168" s="30" t="s">
        <v>41623</v>
      </c>
      <c r="E12168" s="29" t="s">
        <v>18392</v>
      </c>
      <c r="F12168" s="30" t="s">
        <v>41624</v>
      </c>
    </row>
    <row r="12169" spans="1:6" ht="28.8" hidden="1" x14ac:dyDescent="0.3">
      <c r="A12169" s="29">
        <v>21</v>
      </c>
      <c r="B12169" s="30" t="s">
        <v>41208</v>
      </c>
      <c r="C12169" s="29" t="s">
        <v>41622</v>
      </c>
      <c r="D12169" s="30" t="s">
        <v>41623</v>
      </c>
      <c r="E12169" s="29" t="s">
        <v>18394</v>
      </c>
      <c r="F12169" s="30" t="s">
        <v>41625</v>
      </c>
    </row>
    <row r="12170" spans="1:6" ht="28.8" hidden="1" x14ac:dyDescent="0.3">
      <c r="A12170" s="29">
        <v>21</v>
      </c>
      <c r="B12170" s="30" t="s">
        <v>41208</v>
      </c>
      <c r="C12170" s="29" t="s">
        <v>41622</v>
      </c>
      <c r="D12170" s="30" t="s">
        <v>41623</v>
      </c>
      <c r="E12170" s="29" t="s">
        <v>18396</v>
      </c>
      <c r="F12170" s="30" t="s">
        <v>41626</v>
      </c>
    </row>
    <row r="12171" spans="1:6" ht="28.8" hidden="1" x14ac:dyDescent="0.3">
      <c r="A12171" s="29">
        <v>21</v>
      </c>
      <c r="B12171" s="30" t="s">
        <v>41208</v>
      </c>
      <c r="C12171" s="29" t="s">
        <v>41627</v>
      </c>
      <c r="D12171" s="30" t="s">
        <v>41628</v>
      </c>
      <c r="E12171" s="29" t="s">
        <v>18398</v>
      </c>
      <c r="F12171" s="30" t="s">
        <v>41629</v>
      </c>
    </row>
    <row r="12172" spans="1:6" ht="28.8" hidden="1" x14ac:dyDescent="0.3">
      <c r="A12172" s="29">
        <v>21</v>
      </c>
      <c r="B12172" s="30" t="s">
        <v>41208</v>
      </c>
      <c r="C12172" s="29" t="s">
        <v>41627</v>
      </c>
      <c r="D12172" s="30" t="s">
        <v>41628</v>
      </c>
      <c r="E12172" s="29" t="s">
        <v>18400</v>
      </c>
      <c r="F12172" s="30" t="s">
        <v>41630</v>
      </c>
    </row>
    <row r="12173" spans="1:6" ht="28.8" hidden="1" x14ac:dyDescent="0.3">
      <c r="A12173" s="29">
        <v>21</v>
      </c>
      <c r="B12173" s="30" t="s">
        <v>41208</v>
      </c>
      <c r="C12173" s="29" t="s">
        <v>41627</v>
      </c>
      <c r="D12173" s="30" t="s">
        <v>41628</v>
      </c>
      <c r="E12173" s="29" t="s">
        <v>18402</v>
      </c>
      <c r="F12173" s="30" t="s">
        <v>41631</v>
      </c>
    </row>
    <row r="12174" spans="1:6" ht="28.8" hidden="1" x14ac:dyDescent="0.3">
      <c r="A12174" s="29">
        <v>21</v>
      </c>
      <c r="B12174" s="30" t="s">
        <v>41208</v>
      </c>
      <c r="C12174" s="29" t="s">
        <v>41632</v>
      </c>
      <c r="D12174" s="30" t="s">
        <v>41633</v>
      </c>
      <c r="E12174" s="29" t="s">
        <v>18404</v>
      </c>
      <c r="F12174" s="30" t="s">
        <v>41634</v>
      </c>
    </row>
    <row r="12175" spans="1:6" ht="28.8" hidden="1" x14ac:dyDescent="0.3">
      <c r="A12175" s="29">
        <v>21</v>
      </c>
      <c r="B12175" s="30" t="s">
        <v>41208</v>
      </c>
      <c r="C12175" s="29" t="s">
        <v>41632</v>
      </c>
      <c r="D12175" s="30" t="s">
        <v>41633</v>
      </c>
      <c r="E12175" s="29" t="s">
        <v>18406</v>
      </c>
      <c r="F12175" s="30" t="s">
        <v>41635</v>
      </c>
    </row>
    <row r="12176" spans="1:6" ht="28.8" hidden="1" x14ac:dyDescent="0.3">
      <c r="A12176" s="29">
        <v>21</v>
      </c>
      <c r="B12176" s="30" t="s">
        <v>41208</v>
      </c>
      <c r="C12176" s="29" t="s">
        <v>41632</v>
      </c>
      <c r="D12176" s="30" t="s">
        <v>41633</v>
      </c>
      <c r="E12176" s="29" t="s">
        <v>18408</v>
      </c>
      <c r="F12176" s="30" t="s">
        <v>41636</v>
      </c>
    </row>
    <row r="12177" spans="1:6" ht="28.8" hidden="1" x14ac:dyDescent="0.3">
      <c r="A12177" s="29">
        <v>21</v>
      </c>
      <c r="B12177" s="30" t="s">
        <v>41208</v>
      </c>
      <c r="C12177" s="29" t="s">
        <v>41632</v>
      </c>
      <c r="D12177" s="30" t="s">
        <v>41633</v>
      </c>
      <c r="E12177" s="29" t="s">
        <v>18410</v>
      </c>
      <c r="F12177" s="30" t="s">
        <v>41637</v>
      </c>
    </row>
    <row r="12178" spans="1:6" ht="28.8" hidden="1" x14ac:dyDescent="0.3">
      <c r="A12178" s="29">
        <v>21</v>
      </c>
      <c r="B12178" s="30" t="s">
        <v>41208</v>
      </c>
      <c r="C12178" s="29" t="s">
        <v>41632</v>
      </c>
      <c r="D12178" s="30" t="s">
        <v>41633</v>
      </c>
      <c r="E12178" s="29" t="s">
        <v>18412</v>
      </c>
      <c r="F12178" s="30" t="s">
        <v>41638</v>
      </c>
    </row>
    <row r="12179" spans="1:6" ht="28.8" hidden="1" x14ac:dyDescent="0.3">
      <c r="A12179" s="29">
        <v>21</v>
      </c>
      <c r="B12179" s="30" t="s">
        <v>41208</v>
      </c>
      <c r="C12179" s="29" t="s">
        <v>41632</v>
      </c>
      <c r="D12179" s="30" t="s">
        <v>41633</v>
      </c>
      <c r="E12179" s="29" t="s">
        <v>18414</v>
      </c>
      <c r="F12179" s="30" t="s">
        <v>41639</v>
      </c>
    </row>
    <row r="12180" spans="1:6" ht="28.8" hidden="1" x14ac:dyDescent="0.3">
      <c r="A12180" s="29">
        <v>21</v>
      </c>
      <c r="B12180" s="30" t="s">
        <v>41208</v>
      </c>
      <c r="C12180" s="29" t="s">
        <v>41632</v>
      </c>
      <c r="D12180" s="30" t="s">
        <v>41633</v>
      </c>
      <c r="E12180" s="29" t="s">
        <v>18416</v>
      </c>
      <c r="F12180" s="30" t="s">
        <v>41640</v>
      </c>
    </row>
    <row r="12181" spans="1:6" ht="28.8" hidden="1" x14ac:dyDescent="0.3">
      <c r="A12181" s="29">
        <v>21</v>
      </c>
      <c r="B12181" s="30" t="s">
        <v>41208</v>
      </c>
      <c r="C12181" s="29" t="s">
        <v>41632</v>
      </c>
      <c r="D12181" s="30" t="s">
        <v>41633</v>
      </c>
      <c r="E12181" s="29" t="s">
        <v>18418</v>
      </c>
      <c r="F12181" s="30" t="s">
        <v>41641</v>
      </c>
    </row>
    <row r="12182" spans="1:6" ht="28.8" hidden="1" x14ac:dyDescent="0.3">
      <c r="A12182" s="29">
        <v>21</v>
      </c>
      <c r="B12182" s="30" t="s">
        <v>41208</v>
      </c>
      <c r="C12182" s="29" t="s">
        <v>41632</v>
      </c>
      <c r="D12182" s="30" t="s">
        <v>41633</v>
      </c>
      <c r="E12182" s="29" t="s">
        <v>18420</v>
      </c>
      <c r="F12182" s="30" t="s">
        <v>41642</v>
      </c>
    </row>
    <row r="12183" spans="1:6" ht="28.8" hidden="1" x14ac:dyDescent="0.3">
      <c r="A12183" s="29">
        <v>21</v>
      </c>
      <c r="B12183" s="30" t="s">
        <v>41208</v>
      </c>
      <c r="C12183" s="29" t="s">
        <v>41632</v>
      </c>
      <c r="D12183" s="30" t="s">
        <v>41633</v>
      </c>
      <c r="E12183" s="29" t="s">
        <v>18422</v>
      </c>
      <c r="F12183" s="30" t="s">
        <v>41643</v>
      </c>
    </row>
    <row r="12184" spans="1:6" ht="28.8" hidden="1" x14ac:dyDescent="0.3">
      <c r="A12184" s="29">
        <v>21</v>
      </c>
      <c r="B12184" s="30" t="s">
        <v>41208</v>
      </c>
      <c r="C12184" s="29" t="s">
        <v>41644</v>
      </c>
      <c r="D12184" s="30" t="s">
        <v>41645</v>
      </c>
      <c r="E12184" s="29" t="s">
        <v>18424</v>
      </c>
      <c r="F12184" s="30" t="s">
        <v>41646</v>
      </c>
    </row>
    <row r="12185" spans="1:6" ht="28.8" hidden="1" x14ac:dyDescent="0.3">
      <c r="A12185" s="29">
        <v>21</v>
      </c>
      <c r="B12185" s="30" t="s">
        <v>41208</v>
      </c>
      <c r="C12185" s="29" t="s">
        <v>41644</v>
      </c>
      <c r="D12185" s="30" t="s">
        <v>41645</v>
      </c>
      <c r="E12185" s="29" t="s">
        <v>18426</v>
      </c>
      <c r="F12185" s="30" t="s">
        <v>41647</v>
      </c>
    </row>
    <row r="12186" spans="1:6" ht="28.8" hidden="1" x14ac:dyDescent="0.3">
      <c r="A12186" s="29">
        <v>21</v>
      </c>
      <c r="B12186" s="30" t="s">
        <v>41208</v>
      </c>
      <c r="C12186" s="29" t="s">
        <v>41644</v>
      </c>
      <c r="D12186" s="30" t="s">
        <v>41645</v>
      </c>
      <c r="E12186" s="29" t="s">
        <v>18428</v>
      </c>
      <c r="F12186" s="30" t="s">
        <v>41648</v>
      </c>
    </row>
    <row r="12187" spans="1:6" ht="28.8" hidden="1" x14ac:dyDescent="0.3">
      <c r="A12187" s="29">
        <v>21</v>
      </c>
      <c r="B12187" s="30" t="s">
        <v>41208</v>
      </c>
      <c r="C12187" s="29" t="s">
        <v>41644</v>
      </c>
      <c r="D12187" s="30" t="s">
        <v>41645</v>
      </c>
      <c r="E12187" s="29" t="s">
        <v>18430</v>
      </c>
      <c r="F12187" s="30" t="s">
        <v>41649</v>
      </c>
    </row>
    <row r="12188" spans="1:6" ht="28.8" hidden="1" x14ac:dyDescent="0.3">
      <c r="A12188" s="29">
        <v>21</v>
      </c>
      <c r="B12188" s="30" t="s">
        <v>41208</v>
      </c>
      <c r="C12188" s="29" t="s">
        <v>41644</v>
      </c>
      <c r="D12188" s="30" t="s">
        <v>41645</v>
      </c>
      <c r="E12188" s="29" t="s">
        <v>18432</v>
      </c>
      <c r="F12188" s="30" t="s">
        <v>41650</v>
      </c>
    </row>
    <row r="12189" spans="1:6" ht="28.8" hidden="1" x14ac:dyDescent="0.3">
      <c r="A12189" s="29">
        <v>21</v>
      </c>
      <c r="B12189" s="30" t="s">
        <v>41208</v>
      </c>
      <c r="C12189" s="29" t="s">
        <v>41644</v>
      </c>
      <c r="D12189" s="30" t="s">
        <v>41645</v>
      </c>
      <c r="E12189" s="29" t="s">
        <v>18434</v>
      </c>
      <c r="F12189" s="30" t="s">
        <v>41651</v>
      </c>
    </row>
    <row r="12190" spans="1:6" ht="28.8" hidden="1" x14ac:dyDescent="0.3">
      <c r="A12190" s="29">
        <v>21</v>
      </c>
      <c r="B12190" s="30" t="s">
        <v>41208</v>
      </c>
      <c r="C12190" s="29" t="s">
        <v>41644</v>
      </c>
      <c r="D12190" s="30" t="s">
        <v>41645</v>
      </c>
      <c r="E12190" s="29" t="s">
        <v>18436</v>
      </c>
      <c r="F12190" s="30" t="s">
        <v>41652</v>
      </c>
    </row>
    <row r="12191" spans="1:6" ht="28.8" hidden="1" x14ac:dyDescent="0.3">
      <c r="A12191" s="29">
        <v>21</v>
      </c>
      <c r="B12191" s="30" t="s">
        <v>41208</v>
      </c>
      <c r="C12191" s="29" t="s">
        <v>41644</v>
      </c>
      <c r="D12191" s="30" t="s">
        <v>41645</v>
      </c>
      <c r="E12191" s="29" t="s">
        <v>18438</v>
      </c>
      <c r="F12191" s="30" t="s">
        <v>41653</v>
      </c>
    </row>
    <row r="12192" spans="1:6" ht="28.8" hidden="1" x14ac:dyDescent="0.3">
      <c r="A12192" s="29">
        <v>21</v>
      </c>
      <c r="B12192" s="30" t="s">
        <v>41208</v>
      </c>
      <c r="C12192" s="29" t="s">
        <v>41644</v>
      </c>
      <c r="D12192" s="30" t="s">
        <v>41645</v>
      </c>
      <c r="E12192" s="29" t="s">
        <v>18440</v>
      </c>
      <c r="F12192" s="30" t="s">
        <v>41654</v>
      </c>
    </row>
    <row r="12193" spans="1:6" ht="28.8" hidden="1" x14ac:dyDescent="0.3">
      <c r="A12193" s="29">
        <v>21</v>
      </c>
      <c r="B12193" s="30" t="s">
        <v>41208</v>
      </c>
      <c r="C12193" s="29" t="s">
        <v>41655</v>
      </c>
      <c r="D12193" s="30" t="s">
        <v>41656</v>
      </c>
      <c r="E12193" s="29" t="s">
        <v>18442</v>
      </c>
      <c r="F12193" s="30" t="s">
        <v>41657</v>
      </c>
    </row>
    <row r="12194" spans="1:6" ht="28.8" hidden="1" x14ac:dyDescent="0.3">
      <c r="A12194" s="29">
        <v>21</v>
      </c>
      <c r="B12194" s="30" t="s">
        <v>41208</v>
      </c>
      <c r="C12194" s="29" t="s">
        <v>41655</v>
      </c>
      <c r="D12194" s="30" t="s">
        <v>41656</v>
      </c>
      <c r="E12194" s="29" t="s">
        <v>18444</v>
      </c>
      <c r="F12194" s="30" t="s">
        <v>41658</v>
      </c>
    </row>
    <row r="12195" spans="1:6" ht="28.8" hidden="1" x14ac:dyDescent="0.3">
      <c r="A12195" s="29">
        <v>21</v>
      </c>
      <c r="B12195" s="30" t="s">
        <v>41208</v>
      </c>
      <c r="C12195" s="29" t="s">
        <v>41655</v>
      </c>
      <c r="D12195" s="30" t="s">
        <v>41656</v>
      </c>
      <c r="E12195" s="29" t="s">
        <v>18446</v>
      </c>
      <c r="F12195" s="30" t="s">
        <v>41659</v>
      </c>
    </row>
    <row r="12196" spans="1:6" ht="28.8" hidden="1" x14ac:dyDescent="0.3">
      <c r="A12196" s="29">
        <v>21</v>
      </c>
      <c r="B12196" s="30" t="s">
        <v>41208</v>
      </c>
      <c r="C12196" s="29" t="s">
        <v>41655</v>
      </c>
      <c r="D12196" s="30" t="s">
        <v>41656</v>
      </c>
      <c r="E12196" s="29" t="s">
        <v>18448</v>
      </c>
      <c r="F12196" s="30" t="s">
        <v>41660</v>
      </c>
    </row>
    <row r="12197" spans="1:6" ht="28.8" hidden="1" x14ac:dyDescent="0.3">
      <c r="A12197" s="29">
        <v>21</v>
      </c>
      <c r="B12197" s="30" t="s">
        <v>41208</v>
      </c>
      <c r="C12197" s="29" t="s">
        <v>41655</v>
      </c>
      <c r="D12197" s="30" t="s">
        <v>41656</v>
      </c>
      <c r="E12197" s="29" t="s">
        <v>18450</v>
      </c>
      <c r="F12197" s="30" t="s">
        <v>41661</v>
      </c>
    </row>
    <row r="12198" spans="1:6" ht="28.8" hidden="1" x14ac:dyDescent="0.3">
      <c r="A12198" s="29">
        <v>21</v>
      </c>
      <c r="B12198" s="30" t="s">
        <v>41208</v>
      </c>
      <c r="C12198" s="29" t="s">
        <v>41655</v>
      </c>
      <c r="D12198" s="30" t="s">
        <v>41656</v>
      </c>
      <c r="E12198" s="29" t="s">
        <v>18452</v>
      </c>
      <c r="F12198" s="30" t="s">
        <v>41662</v>
      </c>
    </row>
    <row r="12199" spans="1:6" ht="28.8" hidden="1" x14ac:dyDescent="0.3">
      <c r="A12199" s="29">
        <v>21</v>
      </c>
      <c r="B12199" s="30" t="s">
        <v>41208</v>
      </c>
      <c r="C12199" s="29" t="s">
        <v>41655</v>
      </c>
      <c r="D12199" s="30" t="s">
        <v>41656</v>
      </c>
      <c r="E12199" s="29" t="s">
        <v>41663</v>
      </c>
      <c r="F12199" s="30" t="s">
        <v>41664</v>
      </c>
    </row>
    <row r="12200" spans="1:6" ht="28.8" hidden="1" x14ac:dyDescent="0.3">
      <c r="A12200" s="29">
        <v>21</v>
      </c>
      <c r="B12200" s="30" t="s">
        <v>41208</v>
      </c>
      <c r="C12200" s="29" t="s">
        <v>41655</v>
      </c>
      <c r="D12200" s="30" t="s">
        <v>41656</v>
      </c>
      <c r="E12200" s="29" t="s">
        <v>41665</v>
      </c>
      <c r="F12200" s="30" t="s">
        <v>41666</v>
      </c>
    </row>
    <row r="12201" spans="1:6" ht="28.8" hidden="1" x14ac:dyDescent="0.3">
      <c r="A12201" s="29">
        <v>21</v>
      </c>
      <c r="B12201" s="30" t="s">
        <v>41208</v>
      </c>
      <c r="C12201" s="29" t="s">
        <v>41655</v>
      </c>
      <c r="D12201" s="30" t="s">
        <v>41656</v>
      </c>
      <c r="E12201" s="29" t="s">
        <v>18454</v>
      </c>
      <c r="F12201" s="30" t="s">
        <v>41667</v>
      </c>
    </row>
    <row r="12202" spans="1:6" ht="28.8" hidden="1" x14ac:dyDescent="0.3">
      <c r="A12202" s="29">
        <v>21</v>
      </c>
      <c r="B12202" s="30" t="s">
        <v>41208</v>
      </c>
      <c r="C12202" s="29" t="s">
        <v>41655</v>
      </c>
      <c r="D12202" s="30" t="s">
        <v>41656</v>
      </c>
      <c r="E12202" s="29" t="s">
        <v>18456</v>
      </c>
      <c r="F12202" s="30" t="s">
        <v>41668</v>
      </c>
    </row>
    <row r="12203" spans="1:6" ht="28.8" hidden="1" x14ac:dyDescent="0.3">
      <c r="A12203" s="29">
        <v>21</v>
      </c>
      <c r="B12203" s="30" t="s">
        <v>41208</v>
      </c>
      <c r="C12203" s="29" t="s">
        <v>41669</v>
      </c>
      <c r="D12203" s="30" t="s">
        <v>41670</v>
      </c>
      <c r="E12203" s="29" t="s">
        <v>41671</v>
      </c>
      <c r="F12203" s="30" t="s">
        <v>41672</v>
      </c>
    </row>
    <row r="12204" spans="1:6" ht="28.8" hidden="1" x14ac:dyDescent="0.3">
      <c r="A12204" s="29">
        <v>21</v>
      </c>
      <c r="B12204" s="30" t="s">
        <v>41208</v>
      </c>
      <c r="C12204" s="29" t="s">
        <v>41669</v>
      </c>
      <c r="D12204" s="30" t="s">
        <v>41670</v>
      </c>
      <c r="E12204" s="29" t="s">
        <v>41673</v>
      </c>
      <c r="F12204" s="30" t="s">
        <v>41674</v>
      </c>
    </row>
    <row r="12205" spans="1:6" ht="28.8" hidden="1" x14ac:dyDescent="0.3">
      <c r="A12205" s="29">
        <v>21</v>
      </c>
      <c r="B12205" s="30" t="s">
        <v>41208</v>
      </c>
      <c r="C12205" s="29" t="s">
        <v>41669</v>
      </c>
      <c r="D12205" s="30" t="s">
        <v>41670</v>
      </c>
      <c r="E12205" s="29" t="s">
        <v>41675</v>
      </c>
      <c r="F12205" s="30" t="s">
        <v>41676</v>
      </c>
    </row>
    <row r="12206" spans="1:6" ht="28.8" hidden="1" x14ac:dyDescent="0.3">
      <c r="A12206" s="29">
        <v>21</v>
      </c>
      <c r="B12206" s="30" t="s">
        <v>41208</v>
      </c>
      <c r="C12206" s="29" t="s">
        <v>41669</v>
      </c>
      <c r="D12206" s="30" t="s">
        <v>41670</v>
      </c>
      <c r="E12206" s="29" t="s">
        <v>41677</v>
      </c>
      <c r="F12206" s="30" t="s">
        <v>41678</v>
      </c>
    </row>
    <row r="12207" spans="1:6" ht="28.8" hidden="1" x14ac:dyDescent="0.3">
      <c r="A12207" s="29">
        <v>21</v>
      </c>
      <c r="B12207" s="30" t="s">
        <v>41208</v>
      </c>
      <c r="C12207" s="29" t="s">
        <v>41669</v>
      </c>
      <c r="D12207" s="30" t="s">
        <v>41670</v>
      </c>
      <c r="E12207" s="29" t="s">
        <v>41679</v>
      </c>
      <c r="F12207" s="30" t="s">
        <v>41680</v>
      </c>
    </row>
    <row r="12208" spans="1:6" ht="28.8" hidden="1" x14ac:dyDescent="0.3">
      <c r="A12208" s="29">
        <v>21</v>
      </c>
      <c r="B12208" s="30" t="s">
        <v>41208</v>
      </c>
      <c r="C12208" s="29" t="s">
        <v>41681</v>
      </c>
      <c r="D12208" s="30" t="s">
        <v>41682</v>
      </c>
      <c r="E12208" s="29" t="s">
        <v>18458</v>
      </c>
      <c r="F12208" s="30" t="s">
        <v>41683</v>
      </c>
    </row>
    <row r="12209" spans="1:6" ht="28.8" hidden="1" x14ac:dyDescent="0.3">
      <c r="A12209" s="29">
        <v>21</v>
      </c>
      <c r="B12209" s="30" t="s">
        <v>41208</v>
      </c>
      <c r="C12209" s="29" t="s">
        <v>41681</v>
      </c>
      <c r="D12209" s="30" t="s">
        <v>41682</v>
      </c>
      <c r="E12209" s="29" t="s">
        <v>18460</v>
      </c>
      <c r="F12209" s="30" t="s">
        <v>41684</v>
      </c>
    </row>
    <row r="12210" spans="1:6" ht="28.8" hidden="1" x14ac:dyDescent="0.3">
      <c r="A12210" s="29">
        <v>21</v>
      </c>
      <c r="B12210" s="30" t="s">
        <v>41208</v>
      </c>
      <c r="C12210" s="29" t="s">
        <v>41681</v>
      </c>
      <c r="D12210" s="30" t="s">
        <v>41682</v>
      </c>
      <c r="E12210" s="29" t="s">
        <v>18462</v>
      </c>
      <c r="F12210" s="30" t="s">
        <v>41685</v>
      </c>
    </row>
    <row r="12211" spans="1:6" ht="28.8" hidden="1" x14ac:dyDescent="0.3">
      <c r="A12211" s="29">
        <v>21</v>
      </c>
      <c r="B12211" s="30" t="s">
        <v>41208</v>
      </c>
      <c r="C12211" s="29" t="s">
        <v>41681</v>
      </c>
      <c r="D12211" s="30" t="s">
        <v>41682</v>
      </c>
      <c r="E12211" s="29" t="s">
        <v>18464</v>
      </c>
      <c r="F12211" s="30" t="s">
        <v>41686</v>
      </c>
    </row>
    <row r="12212" spans="1:6" ht="28.8" hidden="1" x14ac:dyDescent="0.3">
      <c r="A12212" s="29">
        <v>21</v>
      </c>
      <c r="B12212" s="30" t="s">
        <v>41208</v>
      </c>
      <c r="C12212" s="29" t="s">
        <v>41681</v>
      </c>
      <c r="D12212" s="30" t="s">
        <v>41682</v>
      </c>
      <c r="E12212" s="29" t="s">
        <v>18466</v>
      </c>
      <c r="F12212" s="30" t="s">
        <v>41687</v>
      </c>
    </row>
    <row r="12213" spans="1:6" ht="28.8" hidden="1" x14ac:dyDescent="0.3">
      <c r="A12213" s="29">
        <v>21</v>
      </c>
      <c r="B12213" s="30" t="s">
        <v>41208</v>
      </c>
      <c r="C12213" s="29" t="s">
        <v>41681</v>
      </c>
      <c r="D12213" s="30" t="s">
        <v>41682</v>
      </c>
      <c r="E12213" s="29" t="s">
        <v>18468</v>
      </c>
      <c r="F12213" s="30" t="s">
        <v>41688</v>
      </c>
    </row>
    <row r="12214" spans="1:6" ht="28.8" hidden="1" x14ac:dyDescent="0.3">
      <c r="A12214" s="29">
        <v>21</v>
      </c>
      <c r="B12214" s="30" t="s">
        <v>41208</v>
      </c>
      <c r="C12214" s="29" t="s">
        <v>41681</v>
      </c>
      <c r="D12214" s="30" t="s">
        <v>41682</v>
      </c>
      <c r="E12214" s="29" t="s">
        <v>18470</v>
      </c>
      <c r="F12214" s="30" t="s">
        <v>41689</v>
      </c>
    </row>
    <row r="12215" spans="1:6" ht="28.8" hidden="1" x14ac:dyDescent="0.3">
      <c r="A12215" s="29">
        <v>21</v>
      </c>
      <c r="B12215" s="30" t="s">
        <v>41208</v>
      </c>
      <c r="C12215" s="29" t="s">
        <v>41681</v>
      </c>
      <c r="D12215" s="30" t="s">
        <v>41682</v>
      </c>
      <c r="E12215" s="29" t="s">
        <v>18472</v>
      </c>
      <c r="F12215" s="30" t="s">
        <v>41690</v>
      </c>
    </row>
    <row r="12216" spans="1:6" ht="28.8" hidden="1" x14ac:dyDescent="0.3">
      <c r="A12216" s="29">
        <v>21</v>
      </c>
      <c r="B12216" s="30" t="s">
        <v>41208</v>
      </c>
      <c r="C12216" s="29" t="s">
        <v>41691</v>
      </c>
      <c r="D12216" s="30" t="s">
        <v>41692</v>
      </c>
      <c r="E12216" s="29" t="s">
        <v>41693</v>
      </c>
      <c r="F12216" s="30" t="s">
        <v>41694</v>
      </c>
    </row>
    <row r="12217" spans="1:6" ht="28.8" hidden="1" x14ac:dyDescent="0.3">
      <c r="A12217" s="29">
        <v>21</v>
      </c>
      <c r="B12217" s="30" t="s">
        <v>41208</v>
      </c>
      <c r="C12217" s="29" t="s">
        <v>41691</v>
      </c>
      <c r="D12217" s="30" t="s">
        <v>41692</v>
      </c>
      <c r="E12217" s="29" t="s">
        <v>41695</v>
      </c>
      <c r="F12217" s="30" t="s">
        <v>41696</v>
      </c>
    </row>
    <row r="12218" spans="1:6" ht="28.8" hidden="1" x14ac:dyDescent="0.3">
      <c r="A12218" s="29">
        <v>21</v>
      </c>
      <c r="B12218" s="30" t="s">
        <v>41208</v>
      </c>
      <c r="C12218" s="29" t="s">
        <v>41691</v>
      </c>
      <c r="D12218" s="30" t="s">
        <v>41692</v>
      </c>
      <c r="E12218" s="29" t="s">
        <v>41697</v>
      </c>
      <c r="F12218" s="30" t="s">
        <v>41698</v>
      </c>
    </row>
    <row r="12219" spans="1:6" ht="28.8" hidden="1" x14ac:dyDescent="0.3">
      <c r="A12219" s="29">
        <v>21</v>
      </c>
      <c r="B12219" s="30" t="s">
        <v>41208</v>
      </c>
      <c r="C12219" s="29" t="s">
        <v>41691</v>
      </c>
      <c r="D12219" s="30" t="s">
        <v>41692</v>
      </c>
      <c r="E12219" s="29" t="s">
        <v>41699</v>
      </c>
      <c r="F12219" s="30" t="s">
        <v>41700</v>
      </c>
    </row>
    <row r="12220" spans="1:6" ht="43.2" hidden="1" x14ac:dyDescent="0.3">
      <c r="A12220" s="29">
        <v>21</v>
      </c>
      <c r="B12220" s="30" t="s">
        <v>41208</v>
      </c>
      <c r="C12220" s="29" t="s">
        <v>41691</v>
      </c>
      <c r="D12220" s="30" t="s">
        <v>41692</v>
      </c>
      <c r="E12220" s="29" t="s">
        <v>41701</v>
      </c>
      <c r="F12220" s="30" t="s">
        <v>41702</v>
      </c>
    </row>
    <row r="12221" spans="1:6" ht="28.8" hidden="1" x14ac:dyDescent="0.3">
      <c r="A12221" s="29">
        <v>21</v>
      </c>
      <c r="B12221" s="30" t="s">
        <v>41208</v>
      </c>
      <c r="C12221" s="29" t="s">
        <v>41691</v>
      </c>
      <c r="D12221" s="30" t="s">
        <v>41692</v>
      </c>
      <c r="E12221" s="29" t="s">
        <v>41703</v>
      </c>
      <c r="F12221" s="30" t="s">
        <v>41704</v>
      </c>
    </row>
    <row r="12222" spans="1:6" ht="28.8" hidden="1" x14ac:dyDescent="0.3">
      <c r="A12222" s="29">
        <v>21</v>
      </c>
      <c r="B12222" s="30" t="s">
        <v>41208</v>
      </c>
      <c r="C12222" s="29" t="s">
        <v>41691</v>
      </c>
      <c r="D12222" s="30" t="s">
        <v>41692</v>
      </c>
      <c r="E12222" s="29" t="s">
        <v>41705</v>
      </c>
      <c r="F12222" s="30" t="s">
        <v>41706</v>
      </c>
    </row>
    <row r="12223" spans="1:6" ht="28.8" hidden="1" x14ac:dyDescent="0.3">
      <c r="A12223" s="29">
        <v>21</v>
      </c>
      <c r="B12223" s="30" t="s">
        <v>41208</v>
      </c>
      <c r="C12223" s="29" t="s">
        <v>41707</v>
      </c>
      <c r="D12223" s="30" t="s">
        <v>41708</v>
      </c>
      <c r="E12223" s="29" t="s">
        <v>41709</v>
      </c>
      <c r="F12223" s="30" t="s">
        <v>41710</v>
      </c>
    </row>
    <row r="12224" spans="1:6" ht="28.8" hidden="1" x14ac:dyDescent="0.3">
      <c r="A12224" s="29">
        <v>21</v>
      </c>
      <c r="B12224" s="30" t="s">
        <v>41208</v>
      </c>
      <c r="C12224" s="29" t="s">
        <v>41707</v>
      </c>
      <c r="D12224" s="30" t="s">
        <v>41708</v>
      </c>
      <c r="E12224" s="29" t="s">
        <v>41711</v>
      </c>
      <c r="F12224" s="30" t="s">
        <v>41712</v>
      </c>
    </row>
    <row r="12225" spans="1:6" ht="28.8" hidden="1" x14ac:dyDescent="0.3">
      <c r="A12225" s="29">
        <v>21</v>
      </c>
      <c r="B12225" s="30" t="s">
        <v>41208</v>
      </c>
      <c r="C12225" s="29" t="s">
        <v>41707</v>
      </c>
      <c r="D12225" s="30" t="s">
        <v>41708</v>
      </c>
      <c r="E12225" s="29" t="s">
        <v>41713</v>
      </c>
      <c r="F12225" s="30" t="s">
        <v>41714</v>
      </c>
    </row>
    <row r="12226" spans="1:6" ht="28.8" hidden="1" x14ac:dyDescent="0.3">
      <c r="A12226" s="29">
        <v>21</v>
      </c>
      <c r="B12226" s="30" t="s">
        <v>41208</v>
      </c>
      <c r="C12226" s="29" t="s">
        <v>41707</v>
      </c>
      <c r="D12226" s="30" t="s">
        <v>41708</v>
      </c>
      <c r="E12226" s="29" t="s">
        <v>41715</v>
      </c>
      <c r="F12226" s="30" t="s">
        <v>41716</v>
      </c>
    </row>
    <row r="12227" spans="1:6" ht="28.8" hidden="1" x14ac:dyDescent="0.3">
      <c r="A12227" s="29">
        <v>21</v>
      </c>
      <c r="B12227" s="30" t="s">
        <v>41208</v>
      </c>
      <c r="C12227" s="29" t="s">
        <v>41707</v>
      </c>
      <c r="D12227" s="30" t="s">
        <v>41708</v>
      </c>
      <c r="E12227" s="29" t="s">
        <v>41717</v>
      </c>
      <c r="F12227" s="30" t="s">
        <v>41718</v>
      </c>
    </row>
    <row r="12228" spans="1:6" ht="28.8" hidden="1" x14ac:dyDescent="0.3">
      <c r="A12228" s="29">
        <v>21</v>
      </c>
      <c r="B12228" s="30" t="s">
        <v>41208</v>
      </c>
      <c r="C12228" s="29" t="s">
        <v>41707</v>
      </c>
      <c r="D12228" s="30" t="s">
        <v>41708</v>
      </c>
      <c r="E12228" s="29" t="s">
        <v>41719</v>
      </c>
      <c r="F12228" s="30" t="s">
        <v>41720</v>
      </c>
    </row>
    <row r="12229" spans="1:6" ht="28.8" hidden="1" x14ac:dyDescent="0.3">
      <c r="A12229" s="29">
        <v>21</v>
      </c>
      <c r="B12229" s="30" t="s">
        <v>41208</v>
      </c>
      <c r="C12229" s="29" t="s">
        <v>41707</v>
      </c>
      <c r="D12229" s="30" t="s">
        <v>41708</v>
      </c>
      <c r="E12229" s="29" t="s">
        <v>41721</v>
      </c>
      <c r="F12229" s="30" t="s">
        <v>41722</v>
      </c>
    </row>
    <row r="12230" spans="1:6" ht="28.8" hidden="1" x14ac:dyDescent="0.3">
      <c r="A12230" s="29">
        <v>21</v>
      </c>
      <c r="B12230" s="30" t="s">
        <v>41208</v>
      </c>
      <c r="C12230" s="29" t="s">
        <v>41707</v>
      </c>
      <c r="D12230" s="30" t="s">
        <v>41708</v>
      </c>
      <c r="E12230" s="29" t="s">
        <v>41723</v>
      </c>
      <c r="F12230" s="30" t="s">
        <v>41724</v>
      </c>
    </row>
    <row r="12231" spans="1:6" ht="28.8" hidden="1" x14ac:dyDescent="0.3">
      <c r="A12231" s="29">
        <v>21</v>
      </c>
      <c r="B12231" s="30" t="s">
        <v>41208</v>
      </c>
      <c r="C12231" s="29" t="s">
        <v>41725</v>
      </c>
      <c r="D12231" s="30" t="s">
        <v>41726</v>
      </c>
      <c r="E12231" s="29" t="s">
        <v>41727</v>
      </c>
      <c r="F12231" s="30" t="s">
        <v>41728</v>
      </c>
    </row>
    <row r="12232" spans="1:6" ht="28.8" hidden="1" x14ac:dyDescent="0.3">
      <c r="A12232" s="29">
        <v>21</v>
      </c>
      <c r="B12232" s="30" t="s">
        <v>41208</v>
      </c>
      <c r="C12232" s="29" t="s">
        <v>41725</v>
      </c>
      <c r="D12232" s="30" t="s">
        <v>41726</v>
      </c>
      <c r="E12232" s="29" t="s">
        <v>41729</v>
      </c>
      <c r="F12232" s="30" t="s">
        <v>41730</v>
      </c>
    </row>
    <row r="12233" spans="1:6" ht="28.8" hidden="1" x14ac:dyDescent="0.3">
      <c r="A12233" s="29">
        <v>21</v>
      </c>
      <c r="B12233" s="30" t="s">
        <v>41208</v>
      </c>
      <c r="C12233" s="29" t="s">
        <v>41725</v>
      </c>
      <c r="D12233" s="30" t="s">
        <v>41726</v>
      </c>
      <c r="E12233" s="29" t="s">
        <v>41731</v>
      </c>
      <c r="F12233" s="30" t="s">
        <v>41732</v>
      </c>
    </row>
    <row r="12234" spans="1:6" ht="28.8" hidden="1" x14ac:dyDescent="0.3">
      <c r="A12234" s="29">
        <v>21</v>
      </c>
      <c r="B12234" s="30" t="s">
        <v>41208</v>
      </c>
      <c r="C12234" s="29" t="s">
        <v>41725</v>
      </c>
      <c r="D12234" s="30" t="s">
        <v>41726</v>
      </c>
      <c r="E12234" s="29" t="s">
        <v>41733</v>
      </c>
      <c r="F12234" s="30" t="s">
        <v>41734</v>
      </c>
    </row>
    <row r="12235" spans="1:6" ht="28.8" hidden="1" x14ac:dyDescent="0.3">
      <c r="A12235" s="29">
        <v>21</v>
      </c>
      <c r="B12235" s="30" t="s">
        <v>41208</v>
      </c>
      <c r="C12235" s="29" t="s">
        <v>41725</v>
      </c>
      <c r="D12235" s="30" t="s">
        <v>41726</v>
      </c>
      <c r="E12235" s="29" t="s">
        <v>41735</v>
      </c>
      <c r="F12235" s="30" t="s">
        <v>41736</v>
      </c>
    </row>
    <row r="12236" spans="1:6" ht="28.8" hidden="1" x14ac:dyDescent="0.3">
      <c r="A12236" s="29">
        <v>21</v>
      </c>
      <c r="B12236" s="30" t="s">
        <v>41208</v>
      </c>
      <c r="C12236" s="29" t="s">
        <v>41725</v>
      </c>
      <c r="D12236" s="30" t="s">
        <v>41726</v>
      </c>
      <c r="E12236" s="29" t="s">
        <v>41737</v>
      </c>
      <c r="F12236" s="30" t="s">
        <v>41738</v>
      </c>
    </row>
    <row r="12237" spans="1:6" ht="28.8" hidden="1" x14ac:dyDescent="0.3">
      <c r="A12237" s="29">
        <v>21</v>
      </c>
      <c r="B12237" s="30" t="s">
        <v>41208</v>
      </c>
      <c r="C12237" s="29" t="s">
        <v>41725</v>
      </c>
      <c r="D12237" s="30" t="s">
        <v>41726</v>
      </c>
      <c r="E12237" s="29" t="s">
        <v>41739</v>
      </c>
      <c r="F12237" s="30" t="s">
        <v>41740</v>
      </c>
    </row>
    <row r="12238" spans="1:6" ht="28.8" hidden="1" x14ac:dyDescent="0.3">
      <c r="A12238" s="29">
        <v>21</v>
      </c>
      <c r="B12238" s="30" t="s">
        <v>41208</v>
      </c>
      <c r="C12238" s="29" t="s">
        <v>41725</v>
      </c>
      <c r="D12238" s="30" t="s">
        <v>41726</v>
      </c>
      <c r="E12238" s="29" t="s">
        <v>41741</v>
      </c>
      <c r="F12238" s="30" t="s">
        <v>41742</v>
      </c>
    </row>
    <row r="12239" spans="1:6" ht="28.8" hidden="1" x14ac:dyDescent="0.3">
      <c r="A12239" s="29">
        <v>21</v>
      </c>
      <c r="B12239" s="30" t="s">
        <v>41208</v>
      </c>
      <c r="C12239" s="29" t="s">
        <v>41725</v>
      </c>
      <c r="D12239" s="30" t="s">
        <v>41726</v>
      </c>
      <c r="E12239" s="29" t="s">
        <v>41743</v>
      </c>
      <c r="F12239" s="30" t="s">
        <v>41744</v>
      </c>
    </row>
    <row r="12240" spans="1:6" ht="28.8" hidden="1" x14ac:dyDescent="0.3">
      <c r="A12240" s="29">
        <v>21</v>
      </c>
      <c r="B12240" s="30" t="s">
        <v>41208</v>
      </c>
      <c r="C12240" s="29" t="s">
        <v>41725</v>
      </c>
      <c r="D12240" s="30" t="s">
        <v>41726</v>
      </c>
      <c r="E12240" s="29" t="s">
        <v>41745</v>
      </c>
      <c r="F12240" s="30" t="s">
        <v>41746</v>
      </c>
    </row>
    <row r="12241" spans="1:6" ht="28.8" hidden="1" x14ac:dyDescent="0.3">
      <c r="A12241" s="29">
        <v>21</v>
      </c>
      <c r="B12241" s="30" t="s">
        <v>41208</v>
      </c>
      <c r="C12241" s="29" t="s">
        <v>41747</v>
      </c>
      <c r="D12241" s="30" t="s">
        <v>41748</v>
      </c>
      <c r="E12241" s="29" t="s">
        <v>41749</v>
      </c>
      <c r="F12241" s="30" t="s">
        <v>41750</v>
      </c>
    </row>
    <row r="12242" spans="1:6" ht="28.8" hidden="1" x14ac:dyDescent="0.3">
      <c r="A12242" s="29">
        <v>21</v>
      </c>
      <c r="B12242" s="30" t="s">
        <v>41208</v>
      </c>
      <c r="C12242" s="29" t="s">
        <v>41747</v>
      </c>
      <c r="D12242" s="30" t="s">
        <v>41748</v>
      </c>
      <c r="E12242" s="29" t="s">
        <v>41751</v>
      </c>
      <c r="F12242" s="30" t="s">
        <v>41752</v>
      </c>
    </row>
    <row r="12243" spans="1:6" ht="28.8" hidden="1" x14ac:dyDescent="0.3">
      <c r="A12243" s="29">
        <v>21</v>
      </c>
      <c r="B12243" s="30" t="s">
        <v>41208</v>
      </c>
      <c r="C12243" s="29" t="s">
        <v>41747</v>
      </c>
      <c r="D12243" s="30" t="s">
        <v>41748</v>
      </c>
      <c r="E12243" s="29" t="s">
        <v>41753</v>
      </c>
      <c r="F12243" s="30" t="s">
        <v>41754</v>
      </c>
    </row>
    <row r="12244" spans="1:6" ht="28.8" hidden="1" x14ac:dyDescent="0.3">
      <c r="A12244" s="29">
        <v>21</v>
      </c>
      <c r="B12244" s="30" t="s">
        <v>41208</v>
      </c>
      <c r="C12244" s="29" t="s">
        <v>41747</v>
      </c>
      <c r="D12244" s="30" t="s">
        <v>41748</v>
      </c>
      <c r="E12244" s="29" t="s">
        <v>41755</v>
      </c>
      <c r="F12244" s="30" t="s">
        <v>41756</v>
      </c>
    </row>
    <row r="12245" spans="1:6" ht="28.8" hidden="1" x14ac:dyDescent="0.3">
      <c r="A12245" s="29">
        <v>21</v>
      </c>
      <c r="B12245" s="30" t="s">
        <v>41208</v>
      </c>
      <c r="C12245" s="29" t="s">
        <v>41747</v>
      </c>
      <c r="D12245" s="30" t="s">
        <v>41748</v>
      </c>
      <c r="E12245" s="29" t="s">
        <v>41757</v>
      </c>
      <c r="F12245" s="30" t="s">
        <v>41758</v>
      </c>
    </row>
    <row r="12246" spans="1:6" ht="28.8" hidden="1" x14ac:dyDescent="0.3">
      <c r="A12246" s="29">
        <v>21</v>
      </c>
      <c r="B12246" s="30" t="s">
        <v>41208</v>
      </c>
      <c r="C12246" s="29" t="s">
        <v>41747</v>
      </c>
      <c r="D12246" s="30" t="s">
        <v>41748</v>
      </c>
      <c r="E12246" s="29" t="s">
        <v>41759</v>
      </c>
      <c r="F12246" s="30" t="s">
        <v>41760</v>
      </c>
    </row>
    <row r="12247" spans="1:6" ht="28.8" hidden="1" x14ac:dyDescent="0.3">
      <c r="A12247" s="29">
        <v>21</v>
      </c>
      <c r="B12247" s="30" t="s">
        <v>41208</v>
      </c>
      <c r="C12247" s="29" t="s">
        <v>41747</v>
      </c>
      <c r="D12247" s="30" t="s">
        <v>41748</v>
      </c>
      <c r="E12247" s="29" t="s">
        <v>41761</v>
      </c>
      <c r="F12247" s="30" t="s">
        <v>41762</v>
      </c>
    </row>
    <row r="12248" spans="1:6" ht="28.8" hidden="1" x14ac:dyDescent="0.3">
      <c r="A12248" s="29">
        <v>21</v>
      </c>
      <c r="B12248" s="30" t="s">
        <v>41208</v>
      </c>
      <c r="C12248" s="29" t="s">
        <v>41747</v>
      </c>
      <c r="D12248" s="30" t="s">
        <v>41748</v>
      </c>
      <c r="E12248" s="29" t="s">
        <v>41763</v>
      </c>
      <c r="F12248" s="30" t="s">
        <v>41764</v>
      </c>
    </row>
    <row r="12249" spans="1:6" ht="28.8" hidden="1" x14ac:dyDescent="0.3">
      <c r="A12249" s="29">
        <v>21</v>
      </c>
      <c r="B12249" s="30" t="s">
        <v>41208</v>
      </c>
      <c r="C12249" s="29" t="s">
        <v>41747</v>
      </c>
      <c r="D12249" s="30" t="s">
        <v>41748</v>
      </c>
      <c r="E12249" s="29" t="s">
        <v>41765</v>
      </c>
      <c r="F12249" s="30" t="s">
        <v>41766</v>
      </c>
    </row>
    <row r="12250" spans="1:6" ht="28.8" hidden="1" x14ac:dyDescent="0.3">
      <c r="A12250" s="29">
        <v>21</v>
      </c>
      <c r="B12250" s="30" t="s">
        <v>41208</v>
      </c>
      <c r="C12250" s="29" t="s">
        <v>41747</v>
      </c>
      <c r="D12250" s="30" t="s">
        <v>41748</v>
      </c>
      <c r="E12250" s="29" t="s">
        <v>41767</v>
      </c>
      <c r="F12250" s="30" t="s">
        <v>41768</v>
      </c>
    </row>
    <row r="12251" spans="1:6" ht="28.8" hidden="1" x14ac:dyDescent="0.3">
      <c r="A12251" s="29">
        <v>21</v>
      </c>
      <c r="B12251" s="30" t="s">
        <v>41208</v>
      </c>
      <c r="C12251" s="29" t="s">
        <v>41769</v>
      </c>
      <c r="D12251" s="30" t="s">
        <v>41770</v>
      </c>
      <c r="E12251" s="29" t="s">
        <v>41771</v>
      </c>
      <c r="F12251" s="30" t="s">
        <v>41772</v>
      </c>
    </row>
    <row r="12252" spans="1:6" ht="28.8" hidden="1" x14ac:dyDescent="0.3">
      <c r="A12252" s="29">
        <v>21</v>
      </c>
      <c r="B12252" s="30" t="s">
        <v>41208</v>
      </c>
      <c r="C12252" s="29" t="s">
        <v>41769</v>
      </c>
      <c r="D12252" s="30" t="s">
        <v>41770</v>
      </c>
      <c r="E12252" s="29" t="s">
        <v>41773</v>
      </c>
      <c r="F12252" s="30" t="s">
        <v>41774</v>
      </c>
    </row>
    <row r="12253" spans="1:6" ht="28.8" hidden="1" x14ac:dyDescent="0.3">
      <c r="A12253" s="29">
        <v>21</v>
      </c>
      <c r="B12253" s="30" t="s">
        <v>41208</v>
      </c>
      <c r="C12253" s="29" t="s">
        <v>41769</v>
      </c>
      <c r="D12253" s="30" t="s">
        <v>41770</v>
      </c>
      <c r="E12253" s="29" t="s">
        <v>41775</v>
      </c>
      <c r="F12253" s="30" t="s">
        <v>41776</v>
      </c>
    </row>
    <row r="12254" spans="1:6" ht="28.8" hidden="1" x14ac:dyDescent="0.3">
      <c r="A12254" s="29">
        <v>21</v>
      </c>
      <c r="B12254" s="30" t="s">
        <v>41208</v>
      </c>
      <c r="C12254" s="29" t="s">
        <v>41769</v>
      </c>
      <c r="D12254" s="30" t="s">
        <v>41770</v>
      </c>
      <c r="E12254" s="29" t="s">
        <v>41777</v>
      </c>
      <c r="F12254" s="30" t="s">
        <v>41778</v>
      </c>
    </row>
    <row r="12255" spans="1:6" ht="28.8" hidden="1" x14ac:dyDescent="0.3">
      <c r="A12255" s="29">
        <v>21</v>
      </c>
      <c r="B12255" s="30" t="s">
        <v>41208</v>
      </c>
      <c r="C12255" s="29" t="s">
        <v>41769</v>
      </c>
      <c r="D12255" s="30" t="s">
        <v>41770</v>
      </c>
      <c r="E12255" s="29" t="s">
        <v>41779</v>
      </c>
      <c r="F12255" s="30" t="s">
        <v>41780</v>
      </c>
    </row>
    <row r="12256" spans="1:6" ht="28.8" hidden="1" x14ac:dyDescent="0.3">
      <c r="A12256" s="29">
        <v>21</v>
      </c>
      <c r="B12256" s="30" t="s">
        <v>41208</v>
      </c>
      <c r="C12256" s="29" t="s">
        <v>41769</v>
      </c>
      <c r="D12256" s="30" t="s">
        <v>41770</v>
      </c>
      <c r="E12256" s="29" t="s">
        <v>41781</v>
      </c>
      <c r="F12256" s="30" t="s">
        <v>41782</v>
      </c>
    </row>
    <row r="12257" spans="1:6" ht="28.8" hidden="1" x14ac:dyDescent="0.3">
      <c r="A12257" s="29">
        <v>21</v>
      </c>
      <c r="B12257" s="30" t="s">
        <v>41208</v>
      </c>
      <c r="C12257" s="29" t="s">
        <v>41769</v>
      </c>
      <c r="D12257" s="30" t="s">
        <v>41770</v>
      </c>
      <c r="E12257" s="29" t="s">
        <v>41783</v>
      </c>
      <c r="F12257" s="30" t="s">
        <v>41784</v>
      </c>
    </row>
    <row r="12258" spans="1:6" ht="28.8" hidden="1" x14ac:dyDescent="0.3">
      <c r="A12258" s="29">
        <v>21</v>
      </c>
      <c r="B12258" s="30" t="s">
        <v>41208</v>
      </c>
      <c r="C12258" s="29" t="s">
        <v>41769</v>
      </c>
      <c r="D12258" s="30" t="s">
        <v>41770</v>
      </c>
      <c r="E12258" s="29" t="s">
        <v>41785</v>
      </c>
      <c r="F12258" s="30" t="s">
        <v>41786</v>
      </c>
    </row>
    <row r="12259" spans="1:6" ht="28.8" hidden="1" x14ac:dyDescent="0.3">
      <c r="A12259" s="29">
        <v>21</v>
      </c>
      <c r="B12259" s="30" t="s">
        <v>41208</v>
      </c>
      <c r="C12259" s="29" t="s">
        <v>41769</v>
      </c>
      <c r="D12259" s="30" t="s">
        <v>41770</v>
      </c>
      <c r="E12259" s="29" t="s">
        <v>41787</v>
      </c>
      <c r="F12259" s="30" t="s">
        <v>41788</v>
      </c>
    </row>
    <row r="12260" spans="1:6" ht="28.8" hidden="1" x14ac:dyDescent="0.3">
      <c r="A12260" s="29">
        <v>21</v>
      </c>
      <c r="B12260" s="30" t="s">
        <v>41208</v>
      </c>
      <c r="C12260" s="29" t="s">
        <v>41769</v>
      </c>
      <c r="D12260" s="30" t="s">
        <v>41770</v>
      </c>
      <c r="E12260" s="29" t="s">
        <v>41789</v>
      </c>
      <c r="F12260" s="30" t="s">
        <v>41790</v>
      </c>
    </row>
    <row r="12261" spans="1:6" ht="28.8" hidden="1" x14ac:dyDescent="0.3">
      <c r="A12261" s="29">
        <v>21</v>
      </c>
      <c r="B12261" s="30" t="s">
        <v>41208</v>
      </c>
      <c r="C12261" s="29" t="s">
        <v>41791</v>
      </c>
      <c r="D12261" s="30" t="s">
        <v>41792</v>
      </c>
      <c r="E12261" s="29" t="s">
        <v>41793</v>
      </c>
      <c r="F12261" s="30" t="s">
        <v>41794</v>
      </c>
    </row>
    <row r="12262" spans="1:6" ht="28.8" hidden="1" x14ac:dyDescent="0.3">
      <c r="A12262" s="29">
        <v>21</v>
      </c>
      <c r="B12262" s="30" t="s">
        <v>41208</v>
      </c>
      <c r="C12262" s="29" t="s">
        <v>41791</v>
      </c>
      <c r="D12262" s="30" t="s">
        <v>41792</v>
      </c>
      <c r="E12262" s="29" t="s">
        <v>41795</v>
      </c>
      <c r="F12262" s="30" t="s">
        <v>41796</v>
      </c>
    </row>
    <row r="12263" spans="1:6" ht="28.8" hidden="1" x14ac:dyDescent="0.3">
      <c r="A12263" s="29">
        <v>21</v>
      </c>
      <c r="B12263" s="30" t="s">
        <v>41208</v>
      </c>
      <c r="C12263" s="29" t="s">
        <v>41791</v>
      </c>
      <c r="D12263" s="30" t="s">
        <v>41792</v>
      </c>
      <c r="E12263" s="29" t="s">
        <v>41797</v>
      </c>
      <c r="F12263" s="30" t="s">
        <v>41798</v>
      </c>
    </row>
    <row r="12264" spans="1:6" ht="28.8" hidden="1" x14ac:dyDescent="0.3">
      <c r="A12264" s="29">
        <v>21</v>
      </c>
      <c r="B12264" s="30" t="s">
        <v>41208</v>
      </c>
      <c r="C12264" s="29" t="s">
        <v>41791</v>
      </c>
      <c r="D12264" s="30" t="s">
        <v>41792</v>
      </c>
      <c r="E12264" s="29" t="s">
        <v>41799</v>
      </c>
      <c r="F12264" s="30" t="s">
        <v>41800</v>
      </c>
    </row>
    <row r="12265" spans="1:6" ht="28.8" hidden="1" x14ac:dyDescent="0.3">
      <c r="A12265" s="29">
        <v>21</v>
      </c>
      <c r="B12265" s="30" t="s">
        <v>41208</v>
      </c>
      <c r="C12265" s="29" t="s">
        <v>41791</v>
      </c>
      <c r="D12265" s="30" t="s">
        <v>41792</v>
      </c>
      <c r="E12265" s="29" t="s">
        <v>41801</v>
      </c>
      <c r="F12265" s="30" t="s">
        <v>41802</v>
      </c>
    </row>
    <row r="12266" spans="1:6" ht="28.8" hidden="1" x14ac:dyDescent="0.3">
      <c r="A12266" s="29">
        <v>21</v>
      </c>
      <c r="B12266" s="30" t="s">
        <v>41208</v>
      </c>
      <c r="C12266" s="29" t="s">
        <v>41791</v>
      </c>
      <c r="D12266" s="30" t="s">
        <v>41792</v>
      </c>
      <c r="E12266" s="29" t="s">
        <v>41803</v>
      </c>
      <c r="F12266" s="30" t="s">
        <v>41804</v>
      </c>
    </row>
    <row r="12267" spans="1:6" ht="28.8" hidden="1" x14ac:dyDescent="0.3">
      <c r="A12267" s="29">
        <v>21</v>
      </c>
      <c r="B12267" s="30" t="s">
        <v>41208</v>
      </c>
      <c r="C12267" s="29" t="s">
        <v>41791</v>
      </c>
      <c r="D12267" s="30" t="s">
        <v>41792</v>
      </c>
      <c r="E12267" s="29" t="s">
        <v>41805</v>
      </c>
      <c r="F12267" s="30" t="s">
        <v>41806</v>
      </c>
    </row>
    <row r="12268" spans="1:6" ht="28.8" hidden="1" x14ac:dyDescent="0.3">
      <c r="A12268" s="29">
        <v>21</v>
      </c>
      <c r="B12268" s="30" t="s">
        <v>41208</v>
      </c>
      <c r="C12268" s="29" t="s">
        <v>41791</v>
      </c>
      <c r="D12268" s="30" t="s">
        <v>41792</v>
      </c>
      <c r="E12268" s="29" t="s">
        <v>41807</v>
      </c>
      <c r="F12268" s="30" t="s">
        <v>41808</v>
      </c>
    </row>
    <row r="12269" spans="1:6" ht="28.8" hidden="1" x14ac:dyDescent="0.3">
      <c r="A12269" s="29">
        <v>21</v>
      </c>
      <c r="B12269" s="30" t="s">
        <v>41208</v>
      </c>
      <c r="C12269" s="29" t="s">
        <v>41809</v>
      </c>
      <c r="D12269" s="30" t="s">
        <v>41810</v>
      </c>
      <c r="E12269" s="29" t="s">
        <v>41811</v>
      </c>
      <c r="F12269" s="30" t="s">
        <v>41812</v>
      </c>
    </row>
    <row r="12270" spans="1:6" ht="28.8" hidden="1" x14ac:dyDescent="0.3">
      <c r="A12270" s="29">
        <v>21</v>
      </c>
      <c r="B12270" s="30" t="s">
        <v>41208</v>
      </c>
      <c r="C12270" s="29" t="s">
        <v>41809</v>
      </c>
      <c r="D12270" s="30" t="s">
        <v>41810</v>
      </c>
      <c r="E12270" s="29" t="s">
        <v>41813</v>
      </c>
      <c r="F12270" s="30" t="s">
        <v>41814</v>
      </c>
    </row>
    <row r="12271" spans="1:6" ht="28.8" hidden="1" x14ac:dyDescent="0.3">
      <c r="A12271" s="29">
        <v>21</v>
      </c>
      <c r="B12271" s="30" t="s">
        <v>41208</v>
      </c>
      <c r="C12271" s="29" t="s">
        <v>41809</v>
      </c>
      <c r="D12271" s="30" t="s">
        <v>41810</v>
      </c>
      <c r="E12271" s="29" t="s">
        <v>41815</v>
      </c>
      <c r="F12271" s="30" t="s">
        <v>41816</v>
      </c>
    </row>
    <row r="12272" spans="1:6" ht="28.8" hidden="1" x14ac:dyDescent="0.3">
      <c r="A12272" s="29">
        <v>21</v>
      </c>
      <c r="B12272" s="30" t="s">
        <v>41208</v>
      </c>
      <c r="C12272" s="29" t="s">
        <v>41809</v>
      </c>
      <c r="D12272" s="30" t="s">
        <v>41810</v>
      </c>
      <c r="E12272" s="29" t="s">
        <v>41817</v>
      </c>
      <c r="F12272" s="30" t="s">
        <v>41818</v>
      </c>
    </row>
    <row r="12273" spans="1:6" ht="28.8" hidden="1" x14ac:dyDescent="0.3">
      <c r="A12273" s="29">
        <v>21</v>
      </c>
      <c r="B12273" s="30" t="s">
        <v>41208</v>
      </c>
      <c r="C12273" s="29" t="s">
        <v>41809</v>
      </c>
      <c r="D12273" s="30" t="s">
        <v>41810</v>
      </c>
      <c r="E12273" s="29" t="s">
        <v>41819</v>
      </c>
      <c r="F12273" s="30" t="s">
        <v>41820</v>
      </c>
    </row>
    <row r="12274" spans="1:6" ht="28.8" hidden="1" x14ac:dyDescent="0.3">
      <c r="A12274" s="29">
        <v>21</v>
      </c>
      <c r="B12274" s="30" t="s">
        <v>41208</v>
      </c>
      <c r="C12274" s="29" t="s">
        <v>41809</v>
      </c>
      <c r="D12274" s="30" t="s">
        <v>41810</v>
      </c>
      <c r="E12274" s="29" t="s">
        <v>41821</v>
      </c>
      <c r="F12274" s="30" t="s">
        <v>41822</v>
      </c>
    </row>
    <row r="12275" spans="1:6" ht="28.8" hidden="1" x14ac:dyDescent="0.3">
      <c r="A12275" s="29">
        <v>21</v>
      </c>
      <c r="B12275" s="30" t="s">
        <v>41208</v>
      </c>
      <c r="C12275" s="29" t="s">
        <v>41809</v>
      </c>
      <c r="D12275" s="30" t="s">
        <v>41810</v>
      </c>
      <c r="E12275" s="29" t="s">
        <v>41823</v>
      </c>
      <c r="F12275" s="30" t="s">
        <v>41824</v>
      </c>
    </row>
    <row r="12276" spans="1:6" ht="28.8" hidden="1" x14ac:dyDescent="0.3">
      <c r="A12276" s="29">
        <v>21</v>
      </c>
      <c r="B12276" s="30" t="s">
        <v>41208</v>
      </c>
      <c r="C12276" s="29" t="s">
        <v>41809</v>
      </c>
      <c r="D12276" s="30" t="s">
        <v>41810</v>
      </c>
      <c r="E12276" s="29" t="s">
        <v>41825</v>
      </c>
      <c r="F12276" s="30" t="s">
        <v>41826</v>
      </c>
    </row>
    <row r="12277" spans="1:6" ht="28.8" hidden="1" x14ac:dyDescent="0.3">
      <c r="A12277" s="29">
        <v>21</v>
      </c>
      <c r="B12277" s="30" t="s">
        <v>41208</v>
      </c>
      <c r="C12277" s="29" t="s">
        <v>41809</v>
      </c>
      <c r="D12277" s="30" t="s">
        <v>41810</v>
      </c>
      <c r="E12277" s="29" t="s">
        <v>41827</v>
      </c>
      <c r="F12277" s="30" t="s">
        <v>41828</v>
      </c>
    </row>
    <row r="12278" spans="1:6" ht="28.8" hidden="1" x14ac:dyDescent="0.3">
      <c r="A12278" s="29">
        <v>21</v>
      </c>
      <c r="B12278" s="30" t="s">
        <v>41208</v>
      </c>
      <c r="C12278" s="29" t="s">
        <v>41809</v>
      </c>
      <c r="D12278" s="30" t="s">
        <v>41810</v>
      </c>
      <c r="E12278" s="29" t="s">
        <v>41829</v>
      </c>
      <c r="F12278" s="30" t="s">
        <v>41830</v>
      </c>
    </row>
    <row r="12279" spans="1:6" ht="28.8" hidden="1" x14ac:dyDescent="0.3">
      <c r="A12279" s="29">
        <v>21</v>
      </c>
      <c r="B12279" s="30" t="s">
        <v>41208</v>
      </c>
      <c r="C12279" s="29" t="s">
        <v>41831</v>
      </c>
      <c r="D12279" s="30" t="s">
        <v>41832</v>
      </c>
      <c r="E12279" s="29" t="s">
        <v>41833</v>
      </c>
      <c r="F12279" s="30" t="s">
        <v>41834</v>
      </c>
    </row>
    <row r="12280" spans="1:6" ht="28.8" hidden="1" x14ac:dyDescent="0.3">
      <c r="A12280" s="29">
        <v>21</v>
      </c>
      <c r="B12280" s="30" t="s">
        <v>41208</v>
      </c>
      <c r="C12280" s="29" t="s">
        <v>41831</v>
      </c>
      <c r="D12280" s="30" t="s">
        <v>41832</v>
      </c>
      <c r="E12280" s="29" t="s">
        <v>41835</v>
      </c>
      <c r="F12280" s="30" t="s">
        <v>41836</v>
      </c>
    </row>
    <row r="12281" spans="1:6" ht="28.8" hidden="1" x14ac:dyDescent="0.3">
      <c r="A12281" s="29">
        <v>21</v>
      </c>
      <c r="B12281" s="30" t="s">
        <v>41208</v>
      </c>
      <c r="C12281" s="29" t="s">
        <v>41831</v>
      </c>
      <c r="D12281" s="30" t="s">
        <v>41832</v>
      </c>
      <c r="E12281" s="29" t="s">
        <v>41837</v>
      </c>
      <c r="F12281" s="30" t="s">
        <v>41838</v>
      </c>
    </row>
    <row r="12282" spans="1:6" ht="28.8" hidden="1" x14ac:dyDescent="0.3">
      <c r="A12282" s="29">
        <v>21</v>
      </c>
      <c r="B12282" s="30" t="s">
        <v>41208</v>
      </c>
      <c r="C12282" s="29" t="s">
        <v>41831</v>
      </c>
      <c r="D12282" s="30" t="s">
        <v>41832</v>
      </c>
      <c r="E12282" s="29" t="s">
        <v>41839</v>
      </c>
      <c r="F12282" s="30" t="s">
        <v>41840</v>
      </c>
    </row>
    <row r="12283" spans="1:6" ht="28.8" hidden="1" x14ac:dyDescent="0.3">
      <c r="A12283" s="29">
        <v>21</v>
      </c>
      <c r="B12283" s="30" t="s">
        <v>41208</v>
      </c>
      <c r="C12283" s="29" t="s">
        <v>41831</v>
      </c>
      <c r="D12283" s="30" t="s">
        <v>41832</v>
      </c>
      <c r="E12283" s="29" t="s">
        <v>41841</v>
      </c>
      <c r="F12283" s="30" t="s">
        <v>41842</v>
      </c>
    </row>
    <row r="12284" spans="1:6" ht="28.8" hidden="1" x14ac:dyDescent="0.3">
      <c r="A12284" s="29">
        <v>21</v>
      </c>
      <c r="B12284" s="30" t="s">
        <v>41208</v>
      </c>
      <c r="C12284" s="29" t="s">
        <v>41831</v>
      </c>
      <c r="D12284" s="30" t="s">
        <v>41832</v>
      </c>
      <c r="E12284" s="29" t="s">
        <v>41843</v>
      </c>
      <c r="F12284" s="30" t="s">
        <v>41844</v>
      </c>
    </row>
    <row r="12285" spans="1:6" ht="43.2" hidden="1" x14ac:dyDescent="0.3">
      <c r="A12285" s="29">
        <v>21</v>
      </c>
      <c r="B12285" s="30" t="s">
        <v>41208</v>
      </c>
      <c r="C12285" s="29" t="s">
        <v>41831</v>
      </c>
      <c r="D12285" s="30" t="s">
        <v>41832</v>
      </c>
      <c r="E12285" s="29" t="s">
        <v>41845</v>
      </c>
      <c r="F12285" s="30" t="s">
        <v>41846</v>
      </c>
    </row>
    <row r="12286" spans="1:6" ht="28.8" hidden="1" x14ac:dyDescent="0.3">
      <c r="A12286" s="29">
        <v>21</v>
      </c>
      <c r="B12286" s="30" t="s">
        <v>41208</v>
      </c>
      <c r="C12286" s="29" t="s">
        <v>41831</v>
      </c>
      <c r="D12286" s="30" t="s">
        <v>41832</v>
      </c>
      <c r="E12286" s="29" t="s">
        <v>41847</v>
      </c>
      <c r="F12286" s="30" t="s">
        <v>41848</v>
      </c>
    </row>
    <row r="12287" spans="1:6" ht="28.8" hidden="1" x14ac:dyDescent="0.3">
      <c r="A12287" s="29">
        <v>21</v>
      </c>
      <c r="B12287" s="30" t="s">
        <v>41208</v>
      </c>
      <c r="C12287" s="29" t="s">
        <v>41831</v>
      </c>
      <c r="D12287" s="30" t="s">
        <v>41832</v>
      </c>
      <c r="E12287" s="29" t="s">
        <v>41849</v>
      </c>
      <c r="F12287" s="30" t="s">
        <v>41850</v>
      </c>
    </row>
    <row r="12288" spans="1:6" ht="43.2" hidden="1" x14ac:dyDescent="0.3">
      <c r="A12288" s="29">
        <v>21</v>
      </c>
      <c r="B12288" s="30" t="s">
        <v>41208</v>
      </c>
      <c r="C12288" s="29" t="s">
        <v>41851</v>
      </c>
      <c r="D12288" s="30" t="s">
        <v>41852</v>
      </c>
      <c r="E12288" s="29" t="s">
        <v>41853</v>
      </c>
      <c r="F12288" s="30" t="s">
        <v>41854</v>
      </c>
    </row>
    <row r="12289" spans="1:6" ht="43.2" hidden="1" x14ac:dyDescent="0.3">
      <c r="A12289" s="29">
        <v>21</v>
      </c>
      <c r="B12289" s="30" t="s">
        <v>41208</v>
      </c>
      <c r="C12289" s="29" t="s">
        <v>41851</v>
      </c>
      <c r="D12289" s="30" t="s">
        <v>41852</v>
      </c>
      <c r="E12289" s="29" t="s">
        <v>41855</v>
      </c>
      <c r="F12289" s="30" t="s">
        <v>41856</v>
      </c>
    </row>
    <row r="12290" spans="1:6" ht="43.2" hidden="1" x14ac:dyDescent="0.3">
      <c r="A12290" s="29">
        <v>21</v>
      </c>
      <c r="B12290" s="30" t="s">
        <v>41208</v>
      </c>
      <c r="C12290" s="29" t="s">
        <v>41851</v>
      </c>
      <c r="D12290" s="30" t="s">
        <v>41852</v>
      </c>
      <c r="E12290" s="29" t="s">
        <v>41857</v>
      </c>
      <c r="F12290" s="30" t="s">
        <v>41858</v>
      </c>
    </row>
    <row r="12291" spans="1:6" ht="43.2" hidden="1" x14ac:dyDescent="0.3">
      <c r="A12291" s="29">
        <v>21</v>
      </c>
      <c r="B12291" s="30" t="s">
        <v>41208</v>
      </c>
      <c r="C12291" s="29" t="s">
        <v>41851</v>
      </c>
      <c r="D12291" s="30" t="s">
        <v>41852</v>
      </c>
      <c r="E12291" s="29" t="s">
        <v>41859</v>
      </c>
      <c r="F12291" s="30" t="s">
        <v>41860</v>
      </c>
    </row>
    <row r="12292" spans="1:6" ht="43.2" hidden="1" x14ac:dyDescent="0.3">
      <c r="A12292" s="29">
        <v>21</v>
      </c>
      <c r="B12292" s="30" t="s">
        <v>41208</v>
      </c>
      <c r="C12292" s="29" t="s">
        <v>41851</v>
      </c>
      <c r="D12292" s="30" t="s">
        <v>41852</v>
      </c>
      <c r="E12292" s="29" t="s">
        <v>41861</v>
      </c>
      <c r="F12292" s="30" t="s">
        <v>41862</v>
      </c>
    </row>
    <row r="12293" spans="1:6" ht="43.2" hidden="1" x14ac:dyDescent="0.3">
      <c r="A12293" s="29">
        <v>21</v>
      </c>
      <c r="B12293" s="30" t="s">
        <v>41208</v>
      </c>
      <c r="C12293" s="29" t="s">
        <v>41851</v>
      </c>
      <c r="D12293" s="30" t="s">
        <v>41852</v>
      </c>
      <c r="E12293" s="29" t="s">
        <v>41863</v>
      </c>
      <c r="F12293" s="30" t="s">
        <v>41864</v>
      </c>
    </row>
    <row r="12294" spans="1:6" ht="43.2" hidden="1" x14ac:dyDescent="0.3">
      <c r="A12294" s="29">
        <v>21</v>
      </c>
      <c r="B12294" s="30" t="s">
        <v>41208</v>
      </c>
      <c r="C12294" s="29" t="s">
        <v>41851</v>
      </c>
      <c r="D12294" s="30" t="s">
        <v>41852</v>
      </c>
      <c r="E12294" s="29" t="s">
        <v>41865</v>
      </c>
      <c r="F12294" s="30" t="s">
        <v>41866</v>
      </c>
    </row>
    <row r="12295" spans="1:6" ht="43.2" hidden="1" x14ac:dyDescent="0.3">
      <c r="A12295" s="29">
        <v>21</v>
      </c>
      <c r="B12295" s="30" t="s">
        <v>41208</v>
      </c>
      <c r="C12295" s="29" t="s">
        <v>41851</v>
      </c>
      <c r="D12295" s="30" t="s">
        <v>41852</v>
      </c>
      <c r="E12295" s="29" t="s">
        <v>41867</v>
      </c>
      <c r="F12295" s="30" t="s">
        <v>41868</v>
      </c>
    </row>
    <row r="12296" spans="1:6" ht="43.2" hidden="1" x14ac:dyDescent="0.3">
      <c r="A12296" s="29">
        <v>21</v>
      </c>
      <c r="B12296" s="30" t="s">
        <v>41208</v>
      </c>
      <c r="C12296" s="29" t="s">
        <v>41851</v>
      </c>
      <c r="D12296" s="30" t="s">
        <v>41852</v>
      </c>
      <c r="E12296" s="29" t="s">
        <v>41869</v>
      </c>
      <c r="F12296" s="30" t="s">
        <v>41870</v>
      </c>
    </row>
    <row r="12297" spans="1:6" ht="43.2" hidden="1" x14ac:dyDescent="0.3">
      <c r="A12297" s="29">
        <v>21</v>
      </c>
      <c r="B12297" s="30" t="s">
        <v>41208</v>
      </c>
      <c r="C12297" s="29" t="s">
        <v>41851</v>
      </c>
      <c r="D12297" s="30" t="s">
        <v>41852</v>
      </c>
      <c r="E12297" s="29" t="s">
        <v>41871</v>
      </c>
      <c r="F12297" s="30" t="s">
        <v>41872</v>
      </c>
    </row>
    <row r="12298" spans="1:6" ht="28.8" hidden="1" x14ac:dyDescent="0.3">
      <c r="A12298" s="29">
        <v>21</v>
      </c>
      <c r="B12298" s="30" t="s">
        <v>41208</v>
      </c>
      <c r="C12298" s="29" t="s">
        <v>41873</v>
      </c>
      <c r="D12298" s="30" t="s">
        <v>41874</v>
      </c>
      <c r="E12298" s="29" t="s">
        <v>41875</v>
      </c>
      <c r="F12298" s="30" t="s">
        <v>41876</v>
      </c>
    </row>
    <row r="12299" spans="1:6" ht="28.8" hidden="1" x14ac:dyDescent="0.3">
      <c r="A12299" s="29">
        <v>21</v>
      </c>
      <c r="B12299" s="30" t="s">
        <v>41208</v>
      </c>
      <c r="C12299" s="29" t="s">
        <v>41873</v>
      </c>
      <c r="D12299" s="30" t="s">
        <v>41874</v>
      </c>
      <c r="E12299" s="29" t="s">
        <v>41877</v>
      </c>
      <c r="F12299" s="30" t="s">
        <v>41878</v>
      </c>
    </row>
    <row r="12300" spans="1:6" ht="43.2" hidden="1" x14ac:dyDescent="0.3">
      <c r="A12300" s="29">
        <v>21</v>
      </c>
      <c r="B12300" s="30" t="s">
        <v>41208</v>
      </c>
      <c r="C12300" s="29" t="s">
        <v>41873</v>
      </c>
      <c r="D12300" s="30" t="s">
        <v>41874</v>
      </c>
      <c r="E12300" s="29" t="s">
        <v>41879</v>
      </c>
      <c r="F12300" s="30" t="s">
        <v>41880</v>
      </c>
    </row>
    <row r="12301" spans="1:6" ht="43.2" hidden="1" x14ac:dyDescent="0.3">
      <c r="A12301" s="29">
        <v>21</v>
      </c>
      <c r="B12301" s="30" t="s">
        <v>41208</v>
      </c>
      <c r="C12301" s="29" t="s">
        <v>41873</v>
      </c>
      <c r="D12301" s="30" t="s">
        <v>41874</v>
      </c>
      <c r="E12301" s="29" t="s">
        <v>41881</v>
      </c>
      <c r="F12301" s="30" t="s">
        <v>41882</v>
      </c>
    </row>
    <row r="12302" spans="1:6" ht="28.8" hidden="1" x14ac:dyDescent="0.3">
      <c r="A12302" s="29">
        <v>21</v>
      </c>
      <c r="B12302" s="30" t="s">
        <v>41208</v>
      </c>
      <c r="C12302" s="29" t="s">
        <v>41873</v>
      </c>
      <c r="D12302" s="30" t="s">
        <v>41874</v>
      </c>
      <c r="E12302" s="29" t="s">
        <v>41883</v>
      </c>
      <c r="F12302" s="30" t="s">
        <v>41884</v>
      </c>
    </row>
    <row r="12303" spans="1:6" ht="28.8" hidden="1" x14ac:dyDescent="0.3">
      <c r="A12303" s="29">
        <v>21</v>
      </c>
      <c r="B12303" s="30" t="s">
        <v>41208</v>
      </c>
      <c r="C12303" s="29" t="s">
        <v>41885</v>
      </c>
      <c r="D12303" s="30" t="s">
        <v>41886</v>
      </c>
      <c r="E12303" s="29" t="s">
        <v>41887</v>
      </c>
      <c r="F12303" s="30" t="s">
        <v>41888</v>
      </c>
    </row>
    <row r="12304" spans="1:6" ht="28.8" hidden="1" x14ac:dyDescent="0.3">
      <c r="A12304" s="29">
        <v>21</v>
      </c>
      <c r="B12304" s="30" t="s">
        <v>41208</v>
      </c>
      <c r="C12304" s="29" t="s">
        <v>41885</v>
      </c>
      <c r="D12304" s="30" t="s">
        <v>41886</v>
      </c>
      <c r="E12304" s="29" t="s">
        <v>41889</v>
      </c>
      <c r="F12304" s="30" t="s">
        <v>41890</v>
      </c>
    </row>
    <row r="12305" spans="1:6" ht="28.8" hidden="1" x14ac:dyDescent="0.3">
      <c r="A12305" s="29">
        <v>21</v>
      </c>
      <c r="B12305" s="30" t="s">
        <v>41208</v>
      </c>
      <c r="C12305" s="29" t="s">
        <v>41885</v>
      </c>
      <c r="D12305" s="30" t="s">
        <v>41886</v>
      </c>
      <c r="E12305" s="29" t="s">
        <v>41891</v>
      </c>
      <c r="F12305" s="30" t="s">
        <v>41892</v>
      </c>
    </row>
    <row r="12306" spans="1:6" ht="28.8" hidden="1" x14ac:dyDescent="0.3">
      <c r="A12306" s="29">
        <v>21</v>
      </c>
      <c r="B12306" s="30" t="s">
        <v>41208</v>
      </c>
      <c r="C12306" s="29" t="s">
        <v>41885</v>
      </c>
      <c r="D12306" s="30" t="s">
        <v>41886</v>
      </c>
      <c r="E12306" s="29" t="s">
        <v>41893</v>
      </c>
      <c r="F12306" s="30" t="s">
        <v>41894</v>
      </c>
    </row>
    <row r="12307" spans="1:6" ht="28.8" hidden="1" x14ac:dyDescent="0.3">
      <c r="A12307" s="29">
        <v>21</v>
      </c>
      <c r="B12307" s="30" t="s">
        <v>41208</v>
      </c>
      <c r="C12307" s="29" t="s">
        <v>41885</v>
      </c>
      <c r="D12307" s="30" t="s">
        <v>41886</v>
      </c>
      <c r="E12307" s="29" t="s">
        <v>41895</v>
      </c>
      <c r="F12307" s="30" t="s">
        <v>41896</v>
      </c>
    </row>
    <row r="12308" spans="1:6" ht="28.8" hidden="1" x14ac:dyDescent="0.3">
      <c r="A12308" s="29">
        <v>21</v>
      </c>
      <c r="B12308" s="30" t="s">
        <v>41208</v>
      </c>
      <c r="C12308" s="29" t="s">
        <v>41885</v>
      </c>
      <c r="D12308" s="30" t="s">
        <v>41886</v>
      </c>
      <c r="E12308" s="29" t="s">
        <v>41897</v>
      </c>
      <c r="F12308" s="30" t="s">
        <v>41898</v>
      </c>
    </row>
    <row r="12309" spans="1:6" ht="28.8" hidden="1" x14ac:dyDescent="0.3">
      <c r="A12309" s="29">
        <v>21</v>
      </c>
      <c r="B12309" s="30" t="s">
        <v>41208</v>
      </c>
      <c r="C12309" s="29" t="s">
        <v>41885</v>
      </c>
      <c r="D12309" s="30" t="s">
        <v>41886</v>
      </c>
      <c r="E12309" s="29" t="s">
        <v>41899</v>
      </c>
      <c r="F12309" s="30" t="s">
        <v>41900</v>
      </c>
    </row>
    <row r="12310" spans="1:6" ht="28.8" hidden="1" x14ac:dyDescent="0.3">
      <c r="A12310" s="29">
        <v>21</v>
      </c>
      <c r="B12310" s="30" t="s">
        <v>41208</v>
      </c>
      <c r="C12310" s="29" t="s">
        <v>41885</v>
      </c>
      <c r="D12310" s="30" t="s">
        <v>41886</v>
      </c>
      <c r="E12310" s="29" t="s">
        <v>41901</v>
      </c>
      <c r="F12310" s="30" t="s">
        <v>41902</v>
      </c>
    </row>
    <row r="12311" spans="1:6" ht="28.8" hidden="1" x14ac:dyDescent="0.3">
      <c r="A12311" s="29">
        <v>21</v>
      </c>
      <c r="B12311" s="30" t="s">
        <v>41208</v>
      </c>
      <c r="C12311" s="29" t="s">
        <v>41903</v>
      </c>
      <c r="D12311" s="30" t="s">
        <v>41904</v>
      </c>
      <c r="E12311" s="29" t="s">
        <v>18474</v>
      </c>
      <c r="F12311" s="30" t="s">
        <v>41905</v>
      </c>
    </row>
    <row r="12312" spans="1:6" ht="28.8" hidden="1" x14ac:dyDescent="0.3">
      <c r="A12312" s="29">
        <v>21</v>
      </c>
      <c r="B12312" s="30" t="s">
        <v>41208</v>
      </c>
      <c r="C12312" s="29" t="s">
        <v>41903</v>
      </c>
      <c r="D12312" s="30" t="s">
        <v>41904</v>
      </c>
      <c r="E12312" s="29" t="s">
        <v>18476</v>
      </c>
      <c r="F12312" s="30" t="s">
        <v>41906</v>
      </c>
    </row>
    <row r="12313" spans="1:6" ht="28.8" hidden="1" x14ac:dyDescent="0.3">
      <c r="A12313" s="29">
        <v>21</v>
      </c>
      <c r="B12313" s="30" t="s">
        <v>41208</v>
      </c>
      <c r="C12313" s="29" t="s">
        <v>41903</v>
      </c>
      <c r="D12313" s="30" t="s">
        <v>41904</v>
      </c>
      <c r="E12313" s="29" t="s">
        <v>18478</v>
      </c>
      <c r="F12313" s="30" t="s">
        <v>41907</v>
      </c>
    </row>
    <row r="12314" spans="1:6" ht="28.8" hidden="1" x14ac:dyDescent="0.3">
      <c r="A12314" s="29">
        <v>21</v>
      </c>
      <c r="B12314" s="30" t="s">
        <v>41208</v>
      </c>
      <c r="C12314" s="29" t="s">
        <v>41903</v>
      </c>
      <c r="D12314" s="30" t="s">
        <v>41904</v>
      </c>
      <c r="E12314" s="29" t="s">
        <v>18480</v>
      </c>
      <c r="F12314" s="30" t="s">
        <v>41908</v>
      </c>
    </row>
    <row r="12315" spans="1:6" ht="28.8" hidden="1" x14ac:dyDescent="0.3">
      <c r="A12315" s="29">
        <v>21</v>
      </c>
      <c r="B12315" s="30" t="s">
        <v>41208</v>
      </c>
      <c r="C12315" s="29" t="s">
        <v>41903</v>
      </c>
      <c r="D12315" s="30" t="s">
        <v>41904</v>
      </c>
      <c r="E12315" s="29" t="s">
        <v>18482</v>
      </c>
      <c r="F12315" s="30" t="s">
        <v>41909</v>
      </c>
    </row>
    <row r="12316" spans="1:6" ht="28.8" hidden="1" x14ac:dyDescent="0.3">
      <c r="A12316" s="29">
        <v>21</v>
      </c>
      <c r="B12316" s="30" t="s">
        <v>41208</v>
      </c>
      <c r="C12316" s="29" t="s">
        <v>41903</v>
      </c>
      <c r="D12316" s="30" t="s">
        <v>41904</v>
      </c>
      <c r="E12316" s="29" t="s">
        <v>18484</v>
      </c>
      <c r="F12316" s="30" t="s">
        <v>41910</v>
      </c>
    </row>
    <row r="12317" spans="1:6" ht="43.2" hidden="1" x14ac:dyDescent="0.3">
      <c r="A12317" s="29">
        <v>21</v>
      </c>
      <c r="B12317" s="30" t="s">
        <v>41208</v>
      </c>
      <c r="C12317" s="29" t="s">
        <v>41911</v>
      </c>
      <c r="D12317" s="30" t="s">
        <v>41912</v>
      </c>
      <c r="E12317" s="29" t="s">
        <v>18486</v>
      </c>
      <c r="F12317" s="30" t="s">
        <v>41913</v>
      </c>
    </row>
    <row r="12318" spans="1:6" ht="43.2" hidden="1" x14ac:dyDescent="0.3">
      <c r="A12318" s="29">
        <v>21</v>
      </c>
      <c r="B12318" s="30" t="s">
        <v>41208</v>
      </c>
      <c r="C12318" s="29" t="s">
        <v>41911</v>
      </c>
      <c r="D12318" s="30" t="s">
        <v>41912</v>
      </c>
      <c r="E12318" s="29" t="s">
        <v>16962</v>
      </c>
      <c r="F12318" s="30" t="s">
        <v>41914</v>
      </c>
    </row>
    <row r="12319" spans="1:6" ht="43.2" hidden="1" x14ac:dyDescent="0.3">
      <c r="A12319" s="29">
        <v>21</v>
      </c>
      <c r="B12319" s="30" t="s">
        <v>41208</v>
      </c>
      <c r="C12319" s="29" t="s">
        <v>41911</v>
      </c>
      <c r="D12319" s="30" t="s">
        <v>41912</v>
      </c>
      <c r="E12319" s="29" t="s">
        <v>41915</v>
      </c>
      <c r="F12319" s="30" t="s">
        <v>41916</v>
      </c>
    </row>
    <row r="12320" spans="1:6" ht="43.2" hidden="1" x14ac:dyDescent="0.3">
      <c r="A12320" s="29">
        <v>21</v>
      </c>
      <c r="B12320" s="30" t="s">
        <v>41208</v>
      </c>
      <c r="C12320" s="29" t="s">
        <v>41911</v>
      </c>
      <c r="D12320" s="30" t="s">
        <v>41912</v>
      </c>
      <c r="E12320" s="29" t="s">
        <v>41917</v>
      </c>
      <c r="F12320" s="30" t="s">
        <v>41918</v>
      </c>
    </row>
    <row r="12321" spans="1:6" ht="43.2" hidden="1" x14ac:dyDescent="0.3">
      <c r="A12321" s="29">
        <v>21</v>
      </c>
      <c r="B12321" s="30" t="s">
        <v>41208</v>
      </c>
      <c r="C12321" s="29" t="s">
        <v>41911</v>
      </c>
      <c r="D12321" s="30" t="s">
        <v>41912</v>
      </c>
      <c r="E12321" s="29" t="s">
        <v>41919</v>
      </c>
      <c r="F12321" s="30" t="s">
        <v>41920</v>
      </c>
    </row>
    <row r="12322" spans="1:6" ht="43.2" hidden="1" x14ac:dyDescent="0.3">
      <c r="A12322" s="29">
        <v>21</v>
      </c>
      <c r="B12322" s="30" t="s">
        <v>41208</v>
      </c>
      <c r="C12322" s="29" t="s">
        <v>41911</v>
      </c>
      <c r="D12322" s="30" t="s">
        <v>41912</v>
      </c>
      <c r="E12322" s="29" t="s">
        <v>41921</v>
      </c>
      <c r="F12322" s="30" t="s">
        <v>41922</v>
      </c>
    </row>
    <row r="12323" spans="1:6" ht="43.2" hidden="1" x14ac:dyDescent="0.3">
      <c r="A12323" s="29">
        <v>21</v>
      </c>
      <c r="B12323" s="30" t="s">
        <v>41208</v>
      </c>
      <c r="C12323" s="29" t="s">
        <v>41911</v>
      </c>
      <c r="D12323" s="30" t="s">
        <v>41912</v>
      </c>
      <c r="E12323" s="29" t="s">
        <v>41923</v>
      </c>
      <c r="F12323" s="30" t="s">
        <v>41924</v>
      </c>
    </row>
    <row r="12324" spans="1:6" ht="43.2" hidden="1" x14ac:dyDescent="0.3">
      <c r="A12324" s="29">
        <v>21</v>
      </c>
      <c r="B12324" s="30" t="s">
        <v>41208</v>
      </c>
      <c r="C12324" s="29" t="s">
        <v>41911</v>
      </c>
      <c r="D12324" s="30" t="s">
        <v>41912</v>
      </c>
      <c r="E12324" s="29" t="s">
        <v>41925</v>
      </c>
      <c r="F12324" s="30" t="s">
        <v>41926</v>
      </c>
    </row>
    <row r="12325" spans="1:6" ht="43.2" hidden="1" x14ac:dyDescent="0.3">
      <c r="A12325" s="29">
        <v>21</v>
      </c>
      <c r="B12325" s="30" t="s">
        <v>41208</v>
      </c>
      <c r="C12325" s="29" t="s">
        <v>41911</v>
      </c>
      <c r="D12325" s="30" t="s">
        <v>41912</v>
      </c>
      <c r="E12325" s="29" t="s">
        <v>41927</v>
      </c>
      <c r="F12325" s="30" t="s">
        <v>41928</v>
      </c>
    </row>
    <row r="12326" spans="1:6" ht="43.2" hidden="1" x14ac:dyDescent="0.3">
      <c r="A12326" s="29">
        <v>21</v>
      </c>
      <c r="B12326" s="30" t="s">
        <v>41208</v>
      </c>
      <c r="C12326" s="29" t="s">
        <v>41911</v>
      </c>
      <c r="D12326" s="30" t="s">
        <v>41912</v>
      </c>
      <c r="E12326" s="29" t="s">
        <v>41929</v>
      </c>
      <c r="F12326" s="30" t="s">
        <v>41930</v>
      </c>
    </row>
    <row r="12327" spans="1:6" ht="28.8" hidden="1" x14ac:dyDescent="0.3">
      <c r="A12327" s="29">
        <v>21</v>
      </c>
      <c r="B12327" s="30" t="s">
        <v>41208</v>
      </c>
      <c r="C12327" s="29" t="s">
        <v>41931</v>
      </c>
      <c r="D12327" s="30" t="s">
        <v>41932</v>
      </c>
      <c r="E12327" s="29" t="s">
        <v>41933</v>
      </c>
      <c r="F12327" s="30" t="s">
        <v>41934</v>
      </c>
    </row>
    <row r="12328" spans="1:6" ht="28.8" hidden="1" x14ac:dyDescent="0.3">
      <c r="A12328" s="29">
        <v>21</v>
      </c>
      <c r="B12328" s="30" t="s">
        <v>41208</v>
      </c>
      <c r="C12328" s="29" t="s">
        <v>41931</v>
      </c>
      <c r="D12328" s="30" t="s">
        <v>41932</v>
      </c>
      <c r="E12328" s="29" t="s">
        <v>41935</v>
      </c>
      <c r="F12328" s="30" t="s">
        <v>41936</v>
      </c>
    </row>
    <row r="12329" spans="1:6" ht="28.8" hidden="1" x14ac:dyDescent="0.3">
      <c r="A12329" s="29">
        <v>21</v>
      </c>
      <c r="B12329" s="30" t="s">
        <v>41208</v>
      </c>
      <c r="C12329" s="29" t="s">
        <v>41931</v>
      </c>
      <c r="D12329" s="30" t="s">
        <v>41932</v>
      </c>
      <c r="E12329" s="29" t="s">
        <v>41937</v>
      </c>
      <c r="F12329" s="30" t="s">
        <v>41938</v>
      </c>
    </row>
    <row r="12330" spans="1:6" ht="28.8" hidden="1" x14ac:dyDescent="0.3">
      <c r="A12330" s="29">
        <v>21</v>
      </c>
      <c r="B12330" s="30" t="s">
        <v>41208</v>
      </c>
      <c r="C12330" s="29" t="s">
        <v>41931</v>
      </c>
      <c r="D12330" s="30" t="s">
        <v>41932</v>
      </c>
      <c r="E12330" s="29" t="s">
        <v>41939</v>
      </c>
      <c r="F12330" s="30" t="s">
        <v>41940</v>
      </c>
    </row>
    <row r="12331" spans="1:6" ht="28.8" hidden="1" x14ac:dyDescent="0.3">
      <c r="A12331" s="29">
        <v>21</v>
      </c>
      <c r="B12331" s="30" t="s">
        <v>41208</v>
      </c>
      <c r="C12331" s="29" t="s">
        <v>41931</v>
      </c>
      <c r="D12331" s="30" t="s">
        <v>41932</v>
      </c>
      <c r="E12331" s="29" t="s">
        <v>41941</v>
      </c>
      <c r="F12331" s="30" t="s">
        <v>41942</v>
      </c>
    </row>
    <row r="12332" spans="1:6" ht="28.8" hidden="1" x14ac:dyDescent="0.3">
      <c r="A12332" s="29">
        <v>21</v>
      </c>
      <c r="B12332" s="30" t="s">
        <v>41208</v>
      </c>
      <c r="C12332" s="29" t="s">
        <v>41931</v>
      </c>
      <c r="D12332" s="30" t="s">
        <v>41932</v>
      </c>
      <c r="E12332" s="29" t="s">
        <v>41943</v>
      </c>
      <c r="F12332" s="30" t="s">
        <v>41944</v>
      </c>
    </row>
    <row r="12333" spans="1:6" ht="28.8" hidden="1" x14ac:dyDescent="0.3">
      <c r="A12333" s="29">
        <v>21</v>
      </c>
      <c r="B12333" s="30" t="s">
        <v>41208</v>
      </c>
      <c r="C12333" s="29" t="s">
        <v>41931</v>
      </c>
      <c r="D12333" s="30" t="s">
        <v>41932</v>
      </c>
      <c r="E12333" s="29" t="s">
        <v>41945</v>
      </c>
      <c r="F12333" s="30" t="s">
        <v>41946</v>
      </c>
    </row>
    <row r="12334" spans="1:6" ht="28.8" hidden="1" x14ac:dyDescent="0.3">
      <c r="A12334" s="29">
        <v>21</v>
      </c>
      <c r="B12334" s="30" t="s">
        <v>41208</v>
      </c>
      <c r="C12334" s="29" t="s">
        <v>41931</v>
      </c>
      <c r="D12334" s="30" t="s">
        <v>41932</v>
      </c>
      <c r="E12334" s="29" t="s">
        <v>41947</v>
      </c>
      <c r="F12334" s="30" t="s">
        <v>41948</v>
      </c>
    </row>
    <row r="12335" spans="1:6" ht="28.8" hidden="1" x14ac:dyDescent="0.3">
      <c r="A12335" s="29">
        <v>21</v>
      </c>
      <c r="B12335" s="30" t="s">
        <v>41208</v>
      </c>
      <c r="C12335" s="29" t="s">
        <v>41931</v>
      </c>
      <c r="D12335" s="30" t="s">
        <v>41932</v>
      </c>
      <c r="E12335" s="29" t="s">
        <v>41949</v>
      </c>
      <c r="F12335" s="30" t="s">
        <v>41950</v>
      </c>
    </row>
    <row r="12336" spans="1:6" ht="28.8" hidden="1" x14ac:dyDescent="0.3">
      <c r="A12336" s="29">
        <v>21</v>
      </c>
      <c r="B12336" s="30" t="s">
        <v>41208</v>
      </c>
      <c r="C12336" s="29" t="s">
        <v>41951</v>
      </c>
      <c r="D12336" s="30" t="s">
        <v>41952</v>
      </c>
      <c r="E12336" s="29" t="s">
        <v>41953</v>
      </c>
      <c r="F12336" s="30" t="s">
        <v>41954</v>
      </c>
    </row>
    <row r="12337" spans="1:6" ht="28.8" hidden="1" x14ac:dyDescent="0.3">
      <c r="A12337" s="29">
        <v>21</v>
      </c>
      <c r="B12337" s="30" t="s">
        <v>41208</v>
      </c>
      <c r="C12337" s="29" t="s">
        <v>41951</v>
      </c>
      <c r="D12337" s="30" t="s">
        <v>41952</v>
      </c>
      <c r="E12337" s="29" t="s">
        <v>41955</v>
      </c>
      <c r="F12337" s="30" t="s">
        <v>41956</v>
      </c>
    </row>
    <row r="12338" spans="1:6" ht="28.8" hidden="1" x14ac:dyDescent="0.3">
      <c r="A12338" s="29">
        <v>21</v>
      </c>
      <c r="B12338" s="30" t="s">
        <v>41208</v>
      </c>
      <c r="C12338" s="29" t="s">
        <v>41951</v>
      </c>
      <c r="D12338" s="30" t="s">
        <v>41952</v>
      </c>
      <c r="E12338" s="29" t="s">
        <v>41957</v>
      </c>
      <c r="F12338" s="30" t="s">
        <v>41958</v>
      </c>
    </row>
    <row r="12339" spans="1:6" ht="28.8" hidden="1" x14ac:dyDescent="0.3">
      <c r="A12339" s="29">
        <v>21</v>
      </c>
      <c r="B12339" s="30" t="s">
        <v>41208</v>
      </c>
      <c r="C12339" s="29" t="s">
        <v>41951</v>
      </c>
      <c r="D12339" s="30" t="s">
        <v>41952</v>
      </c>
      <c r="E12339" s="29" t="s">
        <v>41959</v>
      </c>
      <c r="F12339" s="30" t="s">
        <v>41960</v>
      </c>
    </row>
    <row r="12340" spans="1:6" ht="28.8" hidden="1" x14ac:dyDescent="0.3">
      <c r="A12340" s="29">
        <v>21</v>
      </c>
      <c r="B12340" s="30" t="s">
        <v>41208</v>
      </c>
      <c r="C12340" s="29" t="s">
        <v>41951</v>
      </c>
      <c r="D12340" s="30" t="s">
        <v>41952</v>
      </c>
      <c r="E12340" s="29" t="s">
        <v>41961</v>
      </c>
      <c r="F12340" s="30" t="s">
        <v>41962</v>
      </c>
    </row>
    <row r="12341" spans="1:6" ht="28.8" hidden="1" x14ac:dyDescent="0.3">
      <c r="A12341" s="29">
        <v>21</v>
      </c>
      <c r="B12341" s="30" t="s">
        <v>41208</v>
      </c>
      <c r="C12341" s="29" t="s">
        <v>41951</v>
      </c>
      <c r="D12341" s="30" t="s">
        <v>41952</v>
      </c>
      <c r="E12341" s="29" t="s">
        <v>41963</v>
      </c>
      <c r="F12341" s="30" t="s">
        <v>41964</v>
      </c>
    </row>
    <row r="12342" spans="1:6" ht="28.8" hidden="1" x14ac:dyDescent="0.3">
      <c r="A12342" s="29">
        <v>21</v>
      </c>
      <c r="B12342" s="30" t="s">
        <v>41208</v>
      </c>
      <c r="C12342" s="29" t="s">
        <v>41951</v>
      </c>
      <c r="D12342" s="30" t="s">
        <v>41952</v>
      </c>
      <c r="E12342" s="29" t="s">
        <v>41965</v>
      </c>
      <c r="F12342" s="30" t="s">
        <v>41966</v>
      </c>
    </row>
    <row r="12343" spans="1:6" ht="28.8" hidden="1" x14ac:dyDescent="0.3">
      <c r="A12343" s="29">
        <v>21</v>
      </c>
      <c r="B12343" s="30" t="s">
        <v>41208</v>
      </c>
      <c r="C12343" s="29" t="s">
        <v>41951</v>
      </c>
      <c r="D12343" s="30" t="s">
        <v>41952</v>
      </c>
      <c r="E12343" s="29" t="s">
        <v>41967</v>
      </c>
      <c r="F12343" s="30" t="s">
        <v>41968</v>
      </c>
    </row>
    <row r="12344" spans="1:6" ht="28.8" hidden="1" x14ac:dyDescent="0.3">
      <c r="A12344" s="29">
        <v>21</v>
      </c>
      <c r="B12344" s="30" t="s">
        <v>41208</v>
      </c>
      <c r="C12344" s="29" t="s">
        <v>41951</v>
      </c>
      <c r="D12344" s="30" t="s">
        <v>41952</v>
      </c>
      <c r="E12344" s="29" t="s">
        <v>41969</v>
      </c>
      <c r="F12344" s="30" t="s">
        <v>41970</v>
      </c>
    </row>
    <row r="12345" spans="1:6" ht="28.8" hidden="1" x14ac:dyDescent="0.3">
      <c r="A12345" s="29">
        <v>21</v>
      </c>
      <c r="B12345" s="30" t="s">
        <v>41208</v>
      </c>
      <c r="C12345" s="29" t="s">
        <v>41971</v>
      </c>
      <c r="D12345" s="30" t="s">
        <v>41972</v>
      </c>
      <c r="E12345" s="29" t="s">
        <v>41973</v>
      </c>
      <c r="F12345" s="30" t="s">
        <v>41974</v>
      </c>
    </row>
    <row r="12346" spans="1:6" ht="28.8" hidden="1" x14ac:dyDescent="0.3">
      <c r="A12346" s="29">
        <v>21</v>
      </c>
      <c r="B12346" s="30" t="s">
        <v>41208</v>
      </c>
      <c r="C12346" s="29" t="s">
        <v>41971</v>
      </c>
      <c r="D12346" s="30" t="s">
        <v>41972</v>
      </c>
      <c r="E12346" s="29" t="s">
        <v>41975</v>
      </c>
      <c r="F12346" s="30" t="s">
        <v>41976</v>
      </c>
    </row>
    <row r="12347" spans="1:6" ht="43.2" hidden="1" x14ac:dyDescent="0.3">
      <c r="A12347" s="29">
        <v>21</v>
      </c>
      <c r="B12347" s="30" t="s">
        <v>41208</v>
      </c>
      <c r="C12347" s="29" t="s">
        <v>41971</v>
      </c>
      <c r="D12347" s="30" t="s">
        <v>41972</v>
      </c>
      <c r="E12347" s="29" t="s">
        <v>41977</v>
      </c>
      <c r="F12347" s="30" t="s">
        <v>41978</v>
      </c>
    </row>
    <row r="12348" spans="1:6" ht="28.8" hidden="1" x14ac:dyDescent="0.3">
      <c r="A12348" s="29">
        <v>21</v>
      </c>
      <c r="B12348" s="30" t="s">
        <v>41208</v>
      </c>
      <c r="C12348" s="29" t="s">
        <v>41971</v>
      </c>
      <c r="D12348" s="30" t="s">
        <v>41972</v>
      </c>
      <c r="E12348" s="29" t="s">
        <v>41979</v>
      </c>
      <c r="F12348" s="30" t="s">
        <v>41980</v>
      </c>
    </row>
    <row r="12349" spans="1:6" ht="28.8" hidden="1" x14ac:dyDescent="0.3">
      <c r="A12349" s="29">
        <v>21</v>
      </c>
      <c r="B12349" s="30" t="s">
        <v>41208</v>
      </c>
      <c r="C12349" s="29" t="s">
        <v>41971</v>
      </c>
      <c r="D12349" s="30" t="s">
        <v>41972</v>
      </c>
      <c r="E12349" s="29" t="s">
        <v>41981</v>
      </c>
      <c r="F12349" s="30" t="s">
        <v>41982</v>
      </c>
    </row>
    <row r="12350" spans="1:6" ht="28.8" hidden="1" x14ac:dyDescent="0.3">
      <c r="A12350" s="29">
        <v>21</v>
      </c>
      <c r="B12350" s="30" t="s">
        <v>41208</v>
      </c>
      <c r="C12350" s="29" t="s">
        <v>41971</v>
      </c>
      <c r="D12350" s="30" t="s">
        <v>41972</v>
      </c>
      <c r="E12350" s="29" t="s">
        <v>41983</v>
      </c>
      <c r="F12350" s="30" t="s">
        <v>41984</v>
      </c>
    </row>
    <row r="12351" spans="1:6" ht="28.8" hidden="1" x14ac:dyDescent="0.3">
      <c r="A12351" s="29">
        <v>21</v>
      </c>
      <c r="B12351" s="30" t="s">
        <v>41208</v>
      </c>
      <c r="C12351" s="29" t="s">
        <v>41985</v>
      </c>
      <c r="D12351" s="30" t="s">
        <v>41986</v>
      </c>
      <c r="E12351" s="29" t="s">
        <v>41987</v>
      </c>
      <c r="F12351" s="30" t="s">
        <v>41988</v>
      </c>
    </row>
    <row r="12352" spans="1:6" ht="28.8" hidden="1" x14ac:dyDescent="0.3">
      <c r="A12352" s="29">
        <v>21</v>
      </c>
      <c r="B12352" s="30" t="s">
        <v>41208</v>
      </c>
      <c r="C12352" s="29" t="s">
        <v>41985</v>
      </c>
      <c r="D12352" s="30" t="s">
        <v>41986</v>
      </c>
      <c r="E12352" s="29" t="s">
        <v>41989</v>
      </c>
      <c r="F12352" s="30" t="s">
        <v>41990</v>
      </c>
    </row>
    <row r="12353" spans="1:6" ht="28.8" hidden="1" x14ac:dyDescent="0.3">
      <c r="A12353" s="29">
        <v>21</v>
      </c>
      <c r="B12353" s="30" t="s">
        <v>41208</v>
      </c>
      <c r="C12353" s="29" t="s">
        <v>41985</v>
      </c>
      <c r="D12353" s="30" t="s">
        <v>41986</v>
      </c>
      <c r="E12353" s="29" t="s">
        <v>41991</v>
      </c>
      <c r="F12353" s="30" t="s">
        <v>41992</v>
      </c>
    </row>
    <row r="12354" spans="1:6" ht="28.8" hidden="1" x14ac:dyDescent="0.3">
      <c r="A12354" s="29">
        <v>21</v>
      </c>
      <c r="B12354" s="30" t="s">
        <v>41208</v>
      </c>
      <c r="C12354" s="29" t="s">
        <v>41985</v>
      </c>
      <c r="D12354" s="30" t="s">
        <v>41986</v>
      </c>
      <c r="E12354" s="29" t="s">
        <v>41993</v>
      </c>
      <c r="F12354" s="30" t="s">
        <v>41994</v>
      </c>
    </row>
    <row r="12355" spans="1:6" ht="28.8" hidden="1" x14ac:dyDescent="0.3">
      <c r="A12355" s="29">
        <v>21</v>
      </c>
      <c r="B12355" s="30" t="s">
        <v>41208</v>
      </c>
      <c r="C12355" s="29" t="s">
        <v>41985</v>
      </c>
      <c r="D12355" s="30" t="s">
        <v>41986</v>
      </c>
      <c r="E12355" s="29" t="s">
        <v>41995</v>
      </c>
      <c r="F12355" s="30" t="s">
        <v>41996</v>
      </c>
    </row>
    <row r="12356" spans="1:6" ht="28.8" hidden="1" x14ac:dyDescent="0.3">
      <c r="A12356" s="29">
        <v>21</v>
      </c>
      <c r="B12356" s="30" t="s">
        <v>41208</v>
      </c>
      <c r="C12356" s="29" t="s">
        <v>41985</v>
      </c>
      <c r="D12356" s="30" t="s">
        <v>41986</v>
      </c>
      <c r="E12356" s="29" t="s">
        <v>41997</v>
      </c>
      <c r="F12356" s="30" t="s">
        <v>41998</v>
      </c>
    </row>
    <row r="12357" spans="1:6" ht="28.8" hidden="1" x14ac:dyDescent="0.3">
      <c r="A12357" s="29">
        <v>21</v>
      </c>
      <c r="B12357" s="30" t="s">
        <v>41208</v>
      </c>
      <c r="C12357" s="29" t="s">
        <v>41985</v>
      </c>
      <c r="D12357" s="30" t="s">
        <v>41986</v>
      </c>
      <c r="E12357" s="29" t="s">
        <v>41999</v>
      </c>
      <c r="F12357" s="30" t="s">
        <v>42000</v>
      </c>
    </row>
    <row r="12358" spans="1:6" ht="28.8" hidden="1" x14ac:dyDescent="0.3">
      <c r="A12358" s="29">
        <v>21</v>
      </c>
      <c r="B12358" s="30" t="s">
        <v>41208</v>
      </c>
      <c r="C12358" s="29" t="s">
        <v>41985</v>
      </c>
      <c r="D12358" s="30" t="s">
        <v>41986</v>
      </c>
      <c r="E12358" s="29" t="s">
        <v>42001</v>
      </c>
      <c r="F12358" s="30" t="s">
        <v>42002</v>
      </c>
    </row>
    <row r="12359" spans="1:6" ht="28.8" hidden="1" x14ac:dyDescent="0.3">
      <c r="A12359" s="29">
        <v>21</v>
      </c>
      <c r="B12359" s="30" t="s">
        <v>41208</v>
      </c>
      <c r="C12359" s="29" t="s">
        <v>42003</v>
      </c>
      <c r="D12359" s="30" t="s">
        <v>42004</v>
      </c>
      <c r="E12359" s="29" t="s">
        <v>42005</v>
      </c>
      <c r="F12359" s="30" t="s">
        <v>42006</v>
      </c>
    </row>
    <row r="12360" spans="1:6" ht="28.8" hidden="1" x14ac:dyDescent="0.3">
      <c r="A12360" s="29">
        <v>21</v>
      </c>
      <c r="B12360" s="30" t="s">
        <v>41208</v>
      </c>
      <c r="C12360" s="29" t="s">
        <v>42003</v>
      </c>
      <c r="D12360" s="30" t="s">
        <v>42004</v>
      </c>
      <c r="E12360" s="29" t="s">
        <v>42007</v>
      </c>
      <c r="F12360" s="30" t="s">
        <v>42008</v>
      </c>
    </row>
    <row r="12361" spans="1:6" ht="28.8" hidden="1" x14ac:dyDescent="0.3">
      <c r="A12361" s="29">
        <v>21</v>
      </c>
      <c r="B12361" s="30" t="s">
        <v>41208</v>
      </c>
      <c r="C12361" s="29" t="s">
        <v>42003</v>
      </c>
      <c r="D12361" s="30" t="s">
        <v>42004</v>
      </c>
      <c r="E12361" s="29" t="s">
        <v>42009</v>
      </c>
      <c r="F12361" s="30" t="s">
        <v>42010</v>
      </c>
    </row>
    <row r="12362" spans="1:6" ht="28.8" hidden="1" x14ac:dyDescent="0.3">
      <c r="A12362" s="29">
        <v>21</v>
      </c>
      <c r="B12362" s="30" t="s">
        <v>41208</v>
      </c>
      <c r="C12362" s="29" t="s">
        <v>42003</v>
      </c>
      <c r="D12362" s="30" t="s">
        <v>42004</v>
      </c>
      <c r="E12362" s="29" t="s">
        <v>42011</v>
      </c>
      <c r="F12362" s="30" t="s">
        <v>42012</v>
      </c>
    </row>
    <row r="12363" spans="1:6" ht="28.8" hidden="1" x14ac:dyDescent="0.3">
      <c r="A12363" s="29">
        <v>21</v>
      </c>
      <c r="B12363" s="30" t="s">
        <v>41208</v>
      </c>
      <c r="C12363" s="29" t="s">
        <v>42003</v>
      </c>
      <c r="D12363" s="30" t="s">
        <v>42004</v>
      </c>
      <c r="E12363" s="29" t="s">
        <v>42013</v>
      </c>
      <c r="F12363" s="30" t="s">
        <v>42014</v>
      </c>
    </row>
    <row r="12364" spans="1:6" ht="28.8" hidden="1" x14ac:dyDescent="0.3">
      <c r="A12364" s="29">
        <v>21</v>
      </c>
      <c r="B12364" s="30" t="s">
        <v>41208</v>
      </c>
      <c r="C12364" s="29" t="s">
        <v>42003</v>
      </c>
      <c r="D12364" s="30" t="s">
        <v>42004</v>
      </c>
      <c r="E12364" s="29" t="s">
        <v>42015</v>
      </c>
      <c r="F12364" s="30" t="s">
        <v>42016</v>
      </c>
    </row>
    <row r="12365" spans="1:6" ht="28.8" hidden="1" x14ac:dyDescent="0.3">
      <c r="A12365" s="29">
        <v>21</v>
      </c>
      <c r="B12365" s="30" t="s">
        <v>41208</v>
      </c>
      <c r="C12365" s="29" t="s">
        <v>42003</v>
      </c>
      <c r="D12365" s="30" t="s">
        <v>42004</v>
      </c>
      <c r="E12365" s="29" t="s">
        <v>42017</v>
      </c>
      <c r="F12365" s="30" t="s">
        <v>42018</v>
      </c>
    </row>
    <row r="12366" spans="1:6" ht="28.8" hidden="1" x14ac:dyDescent="0.3">
      <c r="A12366" s="29">
        <v>21</v>
      </c>
      <c r="B12366" s="30" t="s">
        <v>41208</v>
      </c>
      <c r="C12366" s="29" t="s">
        <v>42003</v>
      </c>
      <c r="D12366" s="30" t="s">
        <v>42004</v>
      </c>
      <c r="E12366" s="29" t="s">
        <v>42019</v>
      </c>
      <c r="F12366" s="30" t="s">
        <v>42020</v>
      </c>
    </row>
    <row r="12367" spans="1:6" ht="28.8" hidden="1" x14ac:dyDescent="0.3">
      <c r="A12367" s="29">
        <v>21</v>
      </c>
      <c r="B12367" s="30" t="s">
        <v>41208</v>
      </c>
      <c r="C12367" s="29" t="s">
        <v>42021</v>
      </c>
      <c r="D12367" s="30" t="s">
        <v>42022</v>
      </c>
      <c r="E12367" s="29" t="s">
        <v>42023</v>
      </c>
      <c r="F12367" s="30" t="s">
        <v>42024</v>
      </c>
    </row>
    <row r="12368" spans="1:6" ht="28.8" hidden="1" x14ac:dyDescent="0.3">
      <c r="A12368" s="29">
        <v>21</v>
      </c>
      <c r="B12368" s="30" t="s">
        <v>41208</v>
      </c>
      <c r="C12368" s="29" t="s">
        <v>42021</v>
      </c>
      <c r="D12368" s="30" t="s">
        <v>42022</v>
      </c>
      <c r="E12368" s="29" t="s">
        <v>42025</v>
      </c>
      <c r="F12368" s="30" t="s">
        <v>42026</v>
      </c>
    </row>
    <row r="12369" spans="1:6" ht="28.8" hidden="1" x14ac:dyDescent="0.3">
      <c r="A12369" s="29">
        <v>21</v>
      </c>
      <c r="B12369" s="30" t="s">
        <v>41208</v>
      </c>
      <c r="C12369" s="29" t="s">
        <v>42021</v>
      </c>
      <c r="D12369" s="30" t="s">
        <v>42022</v>
      </c>
      <c r="E12369" s="29" t="s">
        <v>42027</v>
      </c>
      <c r="F12369" s="30" t="s">
        <v>42028</v>
      </c>
    </row>
    <row r="12370" spans="1:6" ht="28.8" hidden="1" x14ac:dyDescent="0.3">
      <c r="A12370" s="29">
        <v>21</v>
      </c>
      <c r="B12370" s="30" t="s">
        <v>41208</v>
      </c>
      <c r="C12370" s="29" t="s">
        <v>42021</v>
      </c>
      <c r="D12370" s="30" t="s">
        <v>42022</v>
      </c>
      <c r="E12370" s="29" t="s">
        <v>42029</v>
      </c>
      <c r="F12370" s="30" t="s">
        <v>42030</v>
      </c>
    </row>
    <row r="12371" spans="1:6" ht="28.8" hidden="1" x14ac:dyDescent="0.3">
      <c r="A12371" s="29">
        <v>21</v>
      </c>
      <c r="B12371" s="30" t="s">
        <v>41208</v>
      </c>
      <c r="C12371" s="29" t="s">
        <v>42021</v>
      </c>
      <c r="D12371" s="30" t="s">
        <v>42022</v>
      </c>
      <c r="E12371" s="29" t="s">
        <v>42031</v>
      </c>
      <c r="F12371" s="30" t="s">
        <v>42032</v>
      </c>
    </row>
    <row r="12372" spans="1:6" ht="28.8" hidden="1" x14ac:dyDescent="0.3">
      <c r="A12372" s="29">
        <v>21</v>
      </c>
      <c r="B12372" s="30" t="s">
        <v>41208</v>
      </c>
      <c r="C12372" s="29" t="s">
        <v>42021</v>
      </c>
      <c r="D12372" s="30" t="s">
        <v>42022</v>
      </c>
      <c r="E12372" s="29" t="s">
        <v>42033</v>
      </c>
      <c r="F12372" s="30" t="s">
        <v>42034</v>
      </c>
    </row>
    <row r="12373" spans="1:6" ht="28.8" hidden="1" x14ac:dyDescent="0.3">
      <c r="A12373" s="29">
        <v>21</v>
      </c>
      <c r="B12373" s="30" t="s">
        <v>41208</v>
      </c>
      <c r="C12373" s="29" t="s">
        <v>42021</v>
      </c>
      <c r="D12373" s="30" t="s">
        <v>42022</v>
      </c>
      <c r="E12373" s="29" t="s">
        <v>42035</v>
      </c>
      <c r="F12373" s="30" t="s">
        <v>42036</v>
      </c>
    </row>
    <row r="12374" spans="1:6" ht="28.8" hidden="1" x14ac:dyDescent="0.3">
      <c r="A12374" s="29">
        <v>21</v>
      </c>
      <c r="B12374" s="30" t="s">
        <v>41208</v>
      </c>
      <c r="C12374" s="29" t="s">
        <v>42021</v>
      </c>
      <c r="D12374" s="30" t="s">
        <v>42022</v>
      </c>
      <c r="E12374" s="29" t="s">
        <v>42037</v>
      </c>
      <c r="F12374" s="30" t="s">
        <v>42038</v>
      </c>
    </row>
    <row r="12375" spans="1:6" ht="28.8" hidden="1" x14ac:dyDescent="0.3">
      <c r="A12375" s="29">
        <v>21</v>
      </c>
      <c r="B12375" s="30" t="s">
        <v>41208</v>
      </c>
      <c r="C12375" s="29" t="s">
        <v>42021</v>
      </c>
      <c r="D12375" s="30" t="s">
        <v>42022</v>
      </c>
      <c r="E12375" s="29" t="s">
        <v>42039</v>
      </c>
      <c r="F12375" s="30" t="s">
        <v>42040</v>
      </c>
    </row>
    <row r="12376" spans="1:6" ht="28.8" hidden="1" x14ac:dyDescent="0.3">
      <c r="A12376" s="29">
        <v>21</v>
      </c>
      <c r="B12376" s="30" t="s">
        <v>41208</v>
      </c>
      <c r="C12376" s="29" t="s">
        <v>42021</v>
      </c>
      <c r="D12376" s="30" t="s">
        <v>42022</v>
      </c>
      <c r="E12376" s="29" t="s">
        <v>42041</v>
      </c>
      <c r="F12376" s="30" t="s">
        <v>42042</v>
      </c>
    </row>
    <row r="12377" spans="1:6" ht="28.8" hidden="1" x14ac:dyDescent="0.3">
      <c r="A12377" s="29">
        <v>21</v>
      </c>
      <c r="B12377" s="30" t="s">
        <v>41208</v>
      </c>
      <c r="C12377" s="29" t="s">
        <v>42043</v>
      </c>
      <c r="D12377" s="30" t="s">
        <v>42044</v>
      </c>
      <c r="E12377" s="29" t="s">
        <v>42045</v>
      </c>
      <c r="F12377" s="30" t="s">
        <v>42046</v>
      </c>
    </row>
    <row r="12378" spans="1:6" ht="28.8" hidden="1" x14ac:dyDescent="0.3">
      <c r="A12378" s="29">
        <v>21</v>
      </c>
      <c r="B12378" s="30" t="s">
        <v>41208</v>
      </c>
      <c r="C12378" s="29" t="s">
        <v>42043</v>
      </c>
      <c r="D12378" s="30" t="s">
        <v>42044</v>
      </c>
      <c r="E12378" s="29" t="s">
        <v>42047</v>
      </c>
      <c r="F12378" s="30" t="s">
        <v>42048</v>
      </c>
    </row>
    <row r="12379" spans="1:6" ht="28.8" hidden="1" x14ac:dyDescent="0.3">
      <c r="A12379" s="29">
        <v>21</v>
      </c>
      <c r="B12379" s="30" t="s">
        <v>41208</v>
      </c>
      <c r="C12379" s="29" t="s">
        <v>42043</v>
      </c>
      <c r="D12379" s="30" t="s">
        <v>42044</v>
      </c>
      <c r="E12379" s="29" t="s">
        <v>42049</v>
      </c>
      <c r="F12379" s="30" t="s">
        <v>42050</v>
      </c>
    </row>
    <row r="12380" spans="1:6" ht="28.8" hidden="1" x14ac:dyDescent="0.3">
      <c r="A12380" s="29">
        <v>21</v>
      </c>
      <c r="B12380" s="30" t="s">
        <v>41208</v>
      </c>
      <c r="C12380" s="29" t="s">
        <v>42043</v>
      </c>
      <c r="D12380" s="30" t="s">
        <v>42044</v>
      </c>
      <c r="E12380" s="29" t="s">
        <v>42051</v>
      </c>
      <c r="F12380" s="30" t="s">
        <v>42052</v>
      </c>
    </row>
    <row r="12381" spans="1:6" ht="28.8" hidden="1" x14ac:dyDescent="0.3">
      <c r="A12381" s="29">
        <v>21</v>
      </c>
      <c r="B12381" s="30" t="s">
        <v>41208</v>
      </c>
      <c r="C12381" s="29" t="s">
        <v>42043</v>
      </c>
      <c r="D12381" s="30" t="s">
        <v>42044</v>
      </c>
      <c r="E12381" s="29" t="s">
        <v>42053</v>
      </c>
      <c r="F12381" s="30" t="s">
        <v>42054</v>
      </c>
    </row>
    <row r="12382" spans="1:6" ht="28.8" hidden="1" x14ac:dyDescent="0.3">
      <c r="A12382" s="29">
        <v>21</v>
      </c>
      <c r="B12382" s="30" t="s">
        <v>41208</v>
      </c>
      <c r="C12382" s="29" t="s">
        <v>42043</v>
      </c>
      <c r="D12382" s="30" t="s">
        <v>42044</v>
      </c>
      <c r="E12382" s="29" t="s">
        <v>42055</v>
      </c>
      <c r="F12382" s="30" t="s">
        <v>42056</v>
      </c>
    </row>
    <row r="12383" spans="1:6" ht="28.8" hidden="1" x14ac:dyDescent="0.3">
      <c r="A12383" s="29">
        <v>21</v>
      </c>
      <c r="B12383" s="30" t="s">
        <v>41208</v>
      </c>
      <c r="C12383" s="29" t="s">
        <v>42057</v>
      </c>
      <c r="D12383" s="30" t="s">
        <v>42058</v>
      </c>
      <c r="E12383" s="29" t="s">
        <v>42059</v>
      </c>
      <c r="F12383" s="30" t="s">
        <v>42060</v>
      </c>
    </row>
    <row r="12384" spans="1:6" ht="28.8" hidden="1" x14ac:dyDescent="0.3">
      <c r="A12384" s="29">
        <v>21</v>
      </c>
      <c r="B12384" s="30" t="s">
        <v>41208</v>
      </c>
      <c r="C12384" s="29" t="s">
        <v>42057</v>
      </c>
      <c r="D12384" s="30" t="s">
        <v>42058</v>
      </c>
      <c r="E12384" s="29" t="s">
        <v>42061</v>
      </c>
      <c r="F12384" s="30" t="s">
        <v>42062</v>
      </c>
    </row>
    <row r="12385" spans="1:6" ht="28.8" hidden="1" x14ac:dyDescent="0.3">
      <c r="A12385" s="29">
        <v>21</v>
      </c>
      <c r="B12385" s="30" t="s">
        <v>41208</v>
      </c>
      <c r="C12385" s="29" t="s">
        <v>42057</v>
      </c>
      <c r="D12385" s="30" t="s">
        <v>42058</v>
      </c>
      <c r="E12385" s="29" t="s">
        <v>42063</v>
      </c>
      <c r="F12385" s="30" t="s">
        <v>42064</v>
      </c>
    </row>
    <row r="12386" spans="1:6" ht="28.8" hidden="1" x14ac:dyDescent="0.3">
      <c r="A12386" s="29">
        <v>21</v>
      </c>
      <c r="B12386" s="30" t="s">
        <v>41208</v>
      </c>
      <c r="C12386" s="29" t="s">
        <v>42057</v>
      </c>
      <c r="D12386" s="30" t="s">
        <v>42058</v>
      </c>
      <c r="E12386" s="29" t="s">
        <v>42065</v>
      </c>
      <c r="F12386" s="30" t="s">
        <v>42066</v>
      </c>
    </row>
    <row r="12387" spans="1:6" ht="28.8" hidden="1" x14ac:dyDescent="0.3">
      <c r="A12387" s="29">
        <v>21</v>
      </c>
      <c r="B12387" s="30" t="s">
        <v>41208</v>
      </c>
      <c r="C12387" s="29" t="s">
        <v>42057</v>
      </c>
      <c r="D12387" s="30" t="s">
        <v>42058</v>
      </c>
      <c r="E12387" s="29" t="s">
        <v>42067</v>
      </c>
      <c r="F12387" s="30" t="s">
        <v>42068</v>
      </c>
    </row>
    <row r="12388" spans="1:6" ht="28.8" hidden="1" x14ac:dyDescent="0.3">
      <c r="A12388" s="29">
        <v>21</v>
      </c>
      <c r="B12388" s="30" t="s">
        <v>41208</v>
      </c>
      <c r="C12388" s="29" t="s">
        <v>42057</v>
      </c>
      <c r="D12388" s="30" t="s">
        <v>42058</v>
      </c>
      <c r="E12388" s="29" t="s">
        <v>42069</v>
      </c>
      <c r="F12388" s="30" t="s">
        <v>42070</v>
      </c>
    </row>
    <row r="12389" spans="1:6" ht="28.8" hidden="1" x14ac:dyDescent="0.3">
      <c r="A12389" s="29">
        <v>21</v>
      </c>
      <c r="B12389" s="30" t="s">
        <v>41208</v>
      </c>
      <c r="C12389" s="29" t="s">
        <v>42057</v>
      </c>
      <c r="D12389" s="30" t="s">
        <v>42058</v>
      </c>
      <c r="E12389" s="29" t="s">
        <v>42071</v>
      </c>
      <c r="F12389" s="30" t="s">
        <v>42072</v>
      </c>
    </row>
    <row r="12390" spans="1:6" ht="28.8" hidden="1" x14ac:dyDescent="0.3">
      <c r="A12390" s="29">
        <v>21</v>
      </c>
      <c r="B12390" s="30" t="s">
        <v>41208</v>
      </c>
      <c r="C12390" s="29" t="s">
        <v>42057</v>
      </c>
      <c r="D12390" s="30" t="s">
        <v>42058</v>
      </c>
      <c r="E12390" s="29" t="s">
        <v>42073</v>
      </c>
      <c r="F12390" s="30" t="s">
        <v>42074</v>
      </c>
    </row>
    <row r="12391" spans="1:6" ht="43.2" hidden="1" x14ac:dyDescent="0.3">
      <c r="A12391" s="29">
        <v>21</v>
      </c>
      <c r="B12391" s="30" t="s">
        <v>41208</v>
      </c>
      <c r="C12391" s="29" t="s">
        <v>42057</v>
      </c>
      <c r="D12391" s="30" t="s">
        <v>42058</v>
      </c>
      <c r="E12391" s="29" t="s">
        <v>42075</v>
      </c>
      <c r="F12391" s="30" t="s">
        <v>42076</v>
      </c>
    </row>
    <row r="12392" spans="1:6" ht="28.8" hidden="1" x14ac:dyDescent="0.3">
      <c r="A12392" s="29">
        <v>21</v>
      </c>
      <c r="B12392" s="30" t="s">
        <v>41208</v>
      </c>
      <c r="C12392" s="29" t="s">
        <v>42077</v>
      </c>
      <c r="D12392" s="30" t="s">
        <v>42078</v>
      </c>
      <c r="E12392" s="29" t="s">
        <v>42079</v>
      </c>
      <c r="F12392" s="30" t="s">
        <v>42080</v>
      </c>
    </row>
    <row r="12393" spans="1:6" ht="28.8" hidden="1" x14ac:dyDescent="0.3">
      <c r="A12393" s="29">
        <v>21</v>
      </c>
      <c r="B12393" s="30" t="s">
        <v>41208</v>
      </c>
      <c r="C12393" s="29" t="s">
        <v>42077</v>
      </c>
      <c r="D12393" s="30" t="s">
        <v>42078</v>
      </c>
      <c r="E12393" s="29" t="s">
        <v>42081</v>
      </c>
      <c r="F12393" s="30" t="s">
        <v>42082</v>
      </c>
    </row>
    <row r="12394" spans="1:6" ht="43.2" hidden="1" x14ac:dyDescent="0.3">
      <c r="A12394" s="29">
        <v>21</v>
      </c>
      <c r="B12394" s="30" t="s">
        <v>41208</v>
      </c>
      <c r="C12394" s="29" t="s">
        <v>42077</v>
      </c>
      <c r="D12394" s="30" t="s">
        <v>42078</v>
      </c>
      <c r="E12394" s="29" t="s">
        <v>42083</v>
      </c>
      <c r="F12394" s="30" t="s">
        <v>42084</v>
      </c>
    </row>
    <row r="12395" spans="1:6" ht="28.8" hidden="1" x14ac:dyDescent="0.3">
      <c r="A12395" s="29">
        <v>21</v>
      </c>
      <c r="B12395" s="30" t="s">
        <v>41208</v>
      </c>
      <c r="C12395" s="29" t="s">
        <v>42077</v>
      </c>
      <c r="D12395" s="30" t="s">
        <v>42078</v>
      </c>
      <c r="E12395" s="29" t="s">
        <v>42085</v>
      </c>
      <c r="F12395" s="30" t="s">
        <v>42086</v>
      </c>
    </row>
    <row r="12396" spans="1:6" ht="28.8" hidden="1" x14ac:dyDescent="0.3">
      <c r="A12396" s="29">
        <v>21</v>
      </c>
      <c r="B12396" s="30" t="s">
        <v>41208</v>
      </c>
      <c r="C12396" s="29" t="s">
        <v>42077</v>
      </c>
      <c r="D12396" s="30" t="s">
        <v>42078</v>
      </c>
      <c r="E12396" s="29" t="s">
        <v>42087</v>
      </c>
      <c r="F12396" s="30" t="s">
        <v>42088</v>
      </c>
    </row>
    <row r="12397" spans="1:6" ht="28.8" hidden="1" x14ac:dyDescent="0.3">
      <c r="A12397" s="29">
        <v>21</v>
      </c>
      <c r="B12397" s="30" t="s">
        <v>41208</v>
      </c>
      <c r="C12397" s="29" t="s">
        <v>42077</v>
      </c>
      <c r="D12397" s="30" t="s">
        <v>42078</v>
      </c>
      <c r="E12397" s="29" t="s">
        <v>42089</v>
      </c>
      <c r="F12397" s="30" t="s">
        <v>42090</v>
      </c>
    </row>
    <row r="12398" spans="1:6" ht="28.8" hidden="1" x14ac:dyDescent="0.3">
      <c r="A12398" s="29">
        <v>21</v>
      </c>
      <c r="B12398" s="30" t="s">
        <v>41208</v>
      </c>
      <c r="C12398" s="29" t="s">
        <v>42077</v>
      </c>
      <c r="D12398" s="30" t="s">
        <v>42078</v>
      </c>
      <c r="E12398" s="29" t="s">
        <v>42091</v>
      </c>
      <c r="F12398" s="30" t="s">
        <v>42092</v>
      </c>
    </row>
    <row r="12399" spans="1:6" ht="28.8" hidden="1" x14ac:dyDescent="0.3">
      <c r="A12399" s="29">
        <v>21</v>
      </c>
      <c r="B12399" s="30" t="s">
        <v>41208</v>
      </c>
      <c r="C12399" s="29" t="s">
        <v>42077</v>
      </c>
      <c r="D12399" s="30" t="s">
        <v>42078</v>
      </c>
      <c r="E12399" s="29" t="s">
        <v>42093</v>
      </c>
      <c r="F12399" s="30" t="s">
        <v>42094</v>
      </c>
    </row>
    <row r="12400" spans="1:6" ht="28.8" hidden="1" x14ac:dyDescent="0.3">
      <c r="A12400" s="29">
        <v>21</v>
      </c>
      <c r="B12400" s="30" t="s">
        <v>41208</v>
      </c>
      <c r="C12400" s="29" t="s">
        <v>42095</v>
      </c>
      <c r="D12400" s="30" t="s">
        <v>42096</v>
      </c>
      <c r="E12400" s="29" t="s">
        <v>42097</v>
      </c>
      <c r="F12400" s="30" t="s">
        <v>42098</v>
      </c>
    </row>
    <row r="12401" spans="1:6" ht="28.8" hidden="1" x14ac:dyDescent="0.3">
      <c r="A12401" s="29">
        <v>21</v>
      </c>
      <c r="B12401" s="30" t="s">
        <v>41208</v>
      </c>
      <c r="C12401" s="29" t="s">
        <v>42095</v>
      </c>
      <c r="D12401" s="30" t="s">
        <v>42096</v>
      </c>
      <c r="E12401" s="29" t="s">
        <v>42099</v>
      </c>
      <c r="F12401" s="30" t="s">
        <v>42100</v>
      </c>
    </row>
    <row r="12402" spans="1:6" ht="28.8" hidden="1" x14ac:dyDescent="0.3">
      <c r="A12402" s="29">
        <v>21</v>
      </c>
      <c r="B12402" s="30" t="s">
        <v>41208</v>
      </c>
      <c r="C12402" s="29" t="s">
        <v>42095</v>
      </c>
      <c r="D12402" s="30" t="s">
        <v>42096</v>
      </c>
      <c r="E12402" s="29" t="s">
        <v>42101</v>
      </c>
      <c r="F12402" s="30" t="s">
        <v>42102</v>
      </c>
    </row>
    <row r="12403" spans="1:6" ht="28.8" hidden="1" x14ac:dyDescent="0.3">
      <c r="A12403" s="29">
        <v>21</v>
      </c>
      <c r="B12403" s="30" t="s">
        <v>41208</v>
      </c>
      <c r="C12403" s="29" t="s">
        <v>42095</v>
      </c>
      <c r="D12403" s="30" t="s">
        <v>42096</v>
      </c>
      <c r="E12403" s="29" t="s">
        <v>42103</v>
      </c>
      <c r="F12403" s="30" t="s">
        <v>42104</v>
      </c>
    </row>
    <row r="12404" spans="1:6" ht="28.8" hidden="1" x14ac:dyDescent="0.3">
      <c r="A12404" s="29">
        <v>21</v>
      </c>
      <c r="B12404" s="30" t="s">
        <v>41208</v>
      </c>
      <c r="C12404" s="29" t="s">
        <v>42095</v>
      </c>
      <c r="D12404" s="30" t="s">
        <v>42096</v>
      </c>
      <c r="E12404" s="29" t="s">
        <v>42105</v>
      </c>
      <c r="F12404" s="30" t="s">
        <v>42106</v>
      </c>
    </row>
    <row r="12405" spans="1:6" ht="28.8" hidden="1" x14ac:dyDescent="0.3">
      <c r="A12405" s="29">
        <v>21</v>
      </c>
      <c r="B12405" s="30" t="s">
        <v>41208</v>
      </c>
      <c r="C12405" s="29" t="s">
        <v>42107</v>
      </c>
      <c r="D12405" s="30" t="s">
        <v>42108</v>
      </c>
      <c r="E12405" s="29" t="s">
        <v>42109</v>
      </c>
      <c r="F12405" s="30" t="s">
        <v>42110</v>
      </c>
    </row>
    <row r="12406" spans="1:6" ht="28.8" hidden="1" x14ac:dyDescent="0.3">
      <c r="A12406" s="29">
        <v>21</v>
      </c>
      <c r="B12406" s="30" t="s">
        <v>41208</v>
      </c>
      <c r="C12406" s="29" t="s">
        <v>42107</v>
      </c>
      <c r="D12406" s="30" t="s">
        <v>42108</v>
      </c>
      <c r="E12406" s="29" t="s">
        <v>42111</v>
      </c>
      <c r="F12406" s="30" t="s">
        <v>42112</v>
      </c>
    </row>
    <row r="12407" spans="1:6" ht="28.8" hidden="1" x14ac:dyDescent="0.3">
      <c r="A12407" s="29">
        <v>21</v>
      </c>
      <c r="B12407" s="30" t="s">
        <v>41208</v>
      </c>
      <c r="C12407" s="29" t="s">
        <v>42107</v>
      </c>
      <c r="D12407" s="30" t="s">
        <v>42108</v>
      </c>
      <c r="E12407" s="29" t="s">
        <v>42113</v>
      </c>
      <c r="F12407" s="30" t="s">
        <v>42114</v>
      </c>
    </row>
    <row r="12408" spans="1:6" ht="28.8" hidden="1" x14ac:dyDescent="0.3">
      <c r="A12408" s="29">
        <v>21</v>
      </c>
      <c r="B12408" s="30" t="s">
        <v>41208</v>
      </c>
      <c r="C12408" s="29" t="s">
        <v>42107</v>
      </c>
      <c r="D12408" s="30" t="s">
        <v>42108</v>
      </c>
      <c r="E12408" s="29" t="s">
        <v>42115</v>
      </c>
      <c r="F12408" s="30" t="s">
        <v>42116</v>
      </c>
    </row>
    <row r="12409" spans="1:6" ht="28.8" hidden="1" x14ac:dyDescent="0.3">
      <c r="A12409" s="29">
        <v>21</v>
      </c>
      <c r="B12409" s="30" t="s">
        <v>41208</v>
      </c>
      <c r="C12409" s="29" t="s">
        <v>42107</v>
      </c>
      <c r="D12409" s="30" t="s">
        <v>42108</v>
      </c>
      <c r="E12409" s="29" t="s">
        <v>42117</v>
      </c>
      <c r="F12409" s="30" t="s">
        <v>42118</v>
      </c>
    </row>
    <row r="12410" spans="1:6" ht="28.8" hidden="1" x14ac:dyDescent="0.3">
      <c r="A12410" s="29">
        <v>21</v>
      </c>
      <c r="B12410" s="30" t="s">
        <v>41208</v>
      </c>
      <c r="C12410" s="29" t="s">
        <v>42107</v>
      </c>
      <c r="D12410" s="30" t="s">
        <v>42108</v>
      </c>
      <c r="E12410" s="29" t="s">
        <v>42119</v>
      </c>
      <c r="F12410" s="30" t="s">
        <v>42120</v>
      </c>
    </row>
    <row r="12411" spans="1:6" ht="28.8" hidden="1" x14ac:dyDescent="0.3">
      <c r="A12411" s="29">
        <v>21</v>
      </c>
      <c r="B12411" s="30" t="s">
        <v>41208</v>
      </c>
      <c r="C12411" s="29" t="s">
        <v>42107</v>
      </c>
      <c r="D12411" s="30" t="s">
        <v>42108</v>
      </c>
      <c r="E12411" s="29" t="s">
        <v>42121</v>
      </c>
      <c r="F12411" s="30" t="s">
        <v>42122</v>
      </c>
    </row>
    <row r="12412" spans="1:6" ht="28.8" hidden="1" x14ac:dyDescent="0.3">
      <c r="A12412" s="29">
        <v>21</v>
      </c>
      <c r="B12412" s="30" t="s">
        <v>41208</v>
      </c>
      <c r="C12412" s="29" t="s">
        <v>42107</v>
      </c>
      <c r="D12412" s="30" t="s">
        <v>42108</v>
      </c>
      <c r="E12412" s="29" t="s">
        <v>42123</v>
      </c>
      <c r="F12412" s="30" t="s">
        <v>42124</v>
      </c>
    </row>
    <row r="12413" spans="1:6" ht="28.8" hidden="1" x14ac:dyDescent="0.3">
      <c r="A12413" s="29">
        <v>21</v>
      </c>
      <c r="B12413" s="30" t="s">
        <v>41208</v>
      </c>
      <c r="C12413" s="29" t="s">
        <v>42107</v>
      </c>
      <c r="D12413" s="30" t="s">
        <v>42108</v>
      </c>
      <c r="E12413" s="29" t="s">
        <v>42125</v>
      </c>
      <c r="F12413" s="30" t="s">
        <v>42126</v>
      </c>
    </row>
    <row r="12414" spans="1:6" ht="28.8" hidden="1" x14ac:dyDescent="0.3">
      <c r="A12414" s="29">
        <v>21</v>
      </c>
      <c r="B12414" s="30" t="s">
        <v>41208</v>
      </c>
      <c r="C12414" s="29" t="s">
        <v>42107</v>
      </c>
      <c r="D12414" s="30" t="s">
        <v>42108</v>
      </c>
      <c r="E12414" s="29" t="s">
        <v>42127</v>
      </c>
      <c r="F12414" s="30" t="s">
        <v>42128</v>
      </c>
    </row>
    <row r="12415" spans="1:6" ht="28.8" hidden="1" x14ac:dyDescent="0.3">
      <c r="A12415" s="29">
        <v>21</v>
      </c>
      <c r="B12415" s="30" t="s">
        <v>41208</v>
      </c>
      <c r="C12415" s="29" t="s">
        <v>42129</v>
      </c>
      <c r="D12415" s="30" t="s">
        <v>42130</v>
      </c>
      <c r="E12415" s="29" t="s">
        <v>42131</v>
      </c>
      <c r="F12415" s="30" t="s">
        <v>42132</v>
      </c>
    </row>
    <row r="12416" spans="1:6" ht="28.8" hidden="1" x14ac:dyDescent="0.3">
      <c r="A12416" s="29">
        <v>21</v>
      </c>
      <c r="B12416" s="30" t="s">
        <v>41208</v>
      </c>
      <c r="C12416" s="29" t="s">
        <v>42129</v>
      </c>
      <c r="D12416" s="30" t="s">
        <v>42130</v>
      </c>
      <c r="E12416" s="29" t="s">
        <v>42133</v>
      </c>
      <c r="F12416" s="30" t="s">
        <v>42134</v>
      </c>
    </row>
    <row r="12417" spans="1:6" ht="43.2" hidden="1" x14ac:dyDescent="0.3">
      <c r="A12417" s="29">
        <v>21</v>
      </c>
      <c r="B12417" s="30" t="s">
        <v>41208</v>
      </c>
      <c r="C12417" s="29" t="s">
        <v>42129</v>
      </c>
      <c r="D12417" s="30" t="s">
        <v>42130</v>
      </c>
      <c r="E12417" s="29" t="s">
        <v>42135</v>
      </c>
      <c r="F12417" s="30" t="s">
        <v>42136</v>
      </c>
    </row>
    <row r="12418" spans="1:6" ht="28.8" hidden="1" x14ac:dyDescent="0.3">
      <c r="A12418" s="29">
        <v>21</v>
      </c>
      <c r="B12418" s="30" t="s">
        <v>41208</v>
      </c>
      <c r="C12418" s="29" t="s">
        <v>42129</v>
      </c>
      <c r="D12418" s="30" t="s">
        <v>42130</v>
      </c>
      <c r="E12418" s="29" t="s">
        <v>42137</v>
      </c>
      <c r="F12418" s="30" t="s">
        <v>42138</v>
      </c>
    </row>
    <row r="12419" spans="1:6" ht="28.8" hidden="1" x14ac:dyDescent="0.3">
      <c r="A12419" s="29">
        <v>21</v>
      </c>
      <c r="B12419" s="30" t="s">
        <v>41208</v>
      </c>
      <c r="C12419" s="29" t="s">
        <v>42129</v>
      </c>
      <c r="D12419" s="30" t="s">
        <v>42130</v>
      </c>
      <c r="E12419" s="29" t="s">
        <v>42139</v>
      </c>
      <c r="F12419" s="30" t="s">
        <v>42140</v>
      </c>
    </row>
    <row r="12420" spans="1:6" ht="28.8" hidden="1" x14ac:dyDescent="0.3">
      <c r="A12420" s="29">
        <v>21</v>
      </c>
      <c r="B12420" s="30" t="s">
        <v>41208</v>
      </c>
      <c r="C12420" s="29" t="s">
        <v>42129</v>
      </c>
      <c r="D12420" s="30" t="s">
        <v>42130</v>
      </c>
      <c r="E12420" s="29" t="s">
        <v>42141</v>
      </c>
      <c r="F12420" s="30" t="s">
        <v>42142</v>
      </c>
    </row>
    <row r="12421" spans="1:6" ht="28.8" hidden="1" x14ac:dyDescent="0.3">
      <c r="A12421" s="29">
        <v>21</v>
      </c>
      <c r="B12421" s="30" t="s">
        <v>41208</v>
      </c>
      <c r="C12421" s="29" t="s">
        <v>42129</v>
      </c>
      <c r="D12421" s="30" t="s">
        <v>42130</v>
      </c>
      <c r="E12421" s="29" t="s">
        <v>42143</v>
      </c>
      <c r="F12421" s="30" t="s">
        <v>42144</v>
      </c>
    </row>
    <row r="12422" spans="1:6" ht="28.8" hidden="1" x14ac:dyDescent="0.3">
      <c r="A12422" s="29">
        <v>21</v>
      </c>
      <c r="B12422" s="30" t="s">
        <v>41208</v>
      </c>
      <c r="C12422" s="29" t="s">
        <v>42129</v>
      </c>
      <c r="D12422" s="30" t="s">
        <v>42130</v>
      </c>
      <c r="E12422" s="29" t="s">
        <v>42145</v>
      </c>
      <c r="F12422" s="30" t="s">
        <v>42146</v>
      </c>
    </row>
    <row r="12423" spans="1:6" ht="28.8" hidden="1" x14ac:dyDescent="0.3">
      <c r="A12423" s="29">
        <v>21</v>
      </c>
      <c r="B12423" s="30" t="s">
        <v>41208</v>
      </c>
      <c r="C12423" s="29" t="s">
        <v>42147</v>
      </c>
      <c r="D12423" s="30" t="s">
        <v>42148</v>
      </c>
      <c r="E12423" s="29" t="s">
        <v>42149</v>
      </c>
      <c r="F12423" s="30" t="s">
        <v>42150</v>
      </c>
    </row>
    <row r="12424" spans="1:6" ht="28.8" hidden="1" x14ac:dyDescent="0.3">
      <c r="A12424" s="29">
        <v>21</v>
      </c>
      <c r="B12424" s="30" t="s">
        <v>41208</v>
      </c>
      <c r="C12424" s="29" t="s">
        <v>42147</v>
      </c>
      <c r="D12424" s="30" t="s">
        <v>42148</v>
      </c>
      <c r="E12424" s="29" t="s">
        <v>42151</v>
      </c>
      <c r="F12424" s="30" t="s">
        <v>42152</v>
      </c>
    </row>
    <row r="12425" spans="1:6" ht="28.8" hidden="1" x14ac:dyDescent="0.3">
      <c r="A12425" s="29">
        <v>21</v>
      </c>
      <c r="B12425" s="30" t="s">
        <v>41208</v>
      </c>
      <c r="C12425" s="29" t="s">
        <v>42147</v>
      </c>
      <c r="D12425" s="30" t="s">
        <v>42148</v>
      </c>
      <c r="E12425" s="29" t="s">
        <v>42153</v>
      </c>
      <c r="F12425" s="30" t="s">
        <v>42154</v>
      </c>
    </row>
    <row r="12426" spans="1:6" ht="28.8" hidden="1" x14ac:dyDescent="0.3">
      <c r="A12426" s="29">
        <v>21</v>
      </c>
      <c r="B12426" s="30" t="s">
        <v>41208</v>
      </c>
      <c r="C12426" s="29" t="s">
        <v>42147</v>
      </c>
      <c r="D12426" s="30" t="s">
        <v>42148</v>
      </c>
      <c r="E12426" s="29" t="s">
        <v>42155</v>
      </c>
      <c r="F12426" s="30" t="s">
        <v>42156</v>
      </c>
    </row>
    <row r="12427" spans="1:6" ht="28.8" hidden="1" x14ac:dyDescent="0.3">
      <c r="A12427" s="29">
        <v>21</v>
      </c>
      <c r="B12427" s="30" t="s">
        <v>41208</v>
      </c>
      <c r="C12427" s="29" t="s">
        <v>42147</v>
      </c>
      <c r="D12427" s="30" t="s">
        <v>42148</v>
      </c>
      <c r="E12427" s="29" t="s">
        <v>42157</v>
      </c>
      <c r="F12427" s="30" t="s">
        <v>42158</v>
      </c>
    </row>
    <row r="12428" spans="1:6" ht="28.8" hidden="1" x14ac:dyDescent="0.3">
      <c r="A12428" s="29">
        <v>21</v>
      </c>
      <c r="B12428" s="30" t="s">
        <v>41208</v>
      </c>
      <c r="C12428" s="29" t="s">
        <v>42147</v>
      </c>
      <c r="D12428" s="30" t="s">
        <v>42148</v>
      </c>
      <c r="E12428" s="29" t="s">
        <v>42159</v>
      </c>
      <c r="F12428" s="30" t="s">
        <v>42160</v>
      </c>
    </row>
    <row r="12429" spans="1:6" ht="28.8" hidden="1" x14ac:dyDescent="0.3">
      <c r="A12429" s="29">
        <v>21</v>
      </c>
      <c r="B12429" s="30" t="s">
        <v>41208</v>
      </c>
      <c r="C12429" s="29" t="s">
        <v>42147</v>
      </c>
      <c r="D12429" s="30" t="s">
        <v>42148</v>
      </c>
      <c r="E12429" s="29" t="s">
        <v>42161</v>
      </c>
      <c r="F12429" s="30" t="s">
        <v>42162</v>
      </c>
    </row>
    <row r="12430" spans="1:6" ht="28.8" hidden="1" x14ac:dyDescent="0.3">
      <c r="A12430" s="29">
        <v>21</v>
      </c>
      <c r="B12430" s="30" t="s">
        <v>41208</v>
      </c>
      <c r="C12430" s="29" t="s">
        <v>42147</v>
      </c>
      <c r="D12430" s="30" t="s">
        <v>42148</v>
      </c>
      <c r="E12430" s="29" t="s">
        <v>42163</v>
      </c>
      <c r="F12430" s="30" t="s">
        <v>42164</v>
      </c>
    </row>
    <row r="12431" spans="1:6" ht="28.8" hidden="1" x14ac:dyDescent="0.3">
      <c r="A12431" s="29">
        <v>21</v>
      </c>
      <c r="B12431" s="30" t="s">
        <v>41208</v>
      </c>
      <c r="C12431" s="29" t="s">
        <v>42147</v>
      </c>
      <c r="D12431" s="30" t="s">
        <v>42148</v>
      </c>
      <c r="E12431" s="29" t="s">
        <v>42165</v>
      </c>
      <c r="F12431" s="30" t="s">
        <v>42166</v>
      </c>
    </row>
    <row r="12432" spans="1:6" ht="28.8" hidden="1" x14ac:dyDescent="0.3">
      <c r="A12432" s="29">
        <v>21</v>
      </c>
      <c r="B12432" s="30" t="s">
        <v>41208</v>
      </c>
      <c r="C12432" s="29" t="s">
        <v>42167</v>
      </c>
      <c r="D12432" s="30" t="s">
        <v>42168</v>
      </c>
      <c r="E12432" s="29" t="s">
        <v>42169</v>
      </c>
      <c r="F12432" s="30" t="s">
        <v>42170</v>
      </c>
    </row>
    <row r="12433" spans="1:6" ht="28.8" hidden="1" x14ac:dyDescent="0.3">
      <c r="A12433" s="29">
        <v>21</v>
      </c>
      <c r="B12433" s="30" t="s">
        <v>41208</v>
      </c>
      <c r="C12433" s="29" t="s">
        <v>42167</v>
      </c>
      <c r="D12433" s="30" t="s">
        <v>42168</v>
      </c>
      <c r="E12433" s="29" t="s">
        <v>42171</v>
      </c>
      <c r="F12433" s="30" t="s">
        <v>42172</v>
      </c>
    </row>
    <row r="12434" spans="1:6" ht="28.8" hidden="1" x14ac:dyDescent="0.3">
      <c r="A12434" s="29">
        <v>21</v>
      </c>
      <c r="B12434" s="30" t="s">
        <v>41208</v>
      </c>
      <c r="C12434" s="29" t="s">
        <v>42167</v>
      </c>
      <c r="D12434" s="30" t="s">
        <v>42168</v>
      </c>
      <c r="E12434" s="29" t="s">
        <v>42173</v>
      </c>
      <c r="F12434" s="30" t="s">
        <v>42174</v>
      </c>
    </row>
    <row r="12435" spans="1:6" ht="28.8" hidden="1" x14ac:dyDescent="0.3">
      <c r="A12435" s="29">
        <v>21</v>
      </c>
      <c r="B12435" s="30" t="s">
        <v>41208</v>
      </c>
      <c r="C12435" s="29" t="s">
        <v>42167</v>
      </c>
      <c r="D12435" s="30" t="s">
        <v>42168</v>
      </c>
      <c r="E12435" s="29" t="s">
        <v>42175</v>
      </c>
      <c r="F12435" s="30" t="s">
        <v>42176</v>
      </c>
    </row>
    <row r="12436" spans="1:6" ht="28.8" hidden="1" x14ac:dyDescent="0.3">
      <c r="A12436" s="29">
        <v>21</v>
      </c>
      <c r="B12436" s="30" t="s">
        <v>41208</v>
      </c>
      <c r="C12436" s="29" t="s">
        <v>42167</v>
      </c>
      <c r="D12436" s="30" t="s">
        <v>42168</v>
      </c>
      <c r="E12436" s="29" t="s">
        <v>42177</v>
      </c>
      <c r="F12436" s="30" t="s">
        <v>42178</v>
      </c>
    </row>
    <row r="12437" spans="1:6" ht="28.8" hidden="1" x14ac:dyDescent="0.3">
      <c r="A12437" s="29">
        <v>21</v>
      </c>
      <c r="B12437" s="30" t="s">
        <v>41208</v>
      </c>
      <c r="C12437" s="29" t="s">
        <v>42167</v>
      </c>
      <c r="D12437" s="30" t="s">
        <v>42168</v>
      </c>
      <c r="E12437" s="29" t="s">
        <v>42179</v>
      </c>
      <c r="F12437" s="30" t="s">
        <v>42180</v>
      </c>
    </row>
    <row r="12438" spans="1:6" ht="28.8" hidden="1" x14ac:dyDescent="0.3">
      <c r="A12438" s="29">
        <v>21</v>
      </c>
      <c r="B12438" s="30" t="s">
        <v>41208</v>
      </c>
      <c r="C12438" s="29" t="s">
        <v>42167</v>
      </c>
      <c r="D12438" s="30" t="s">
        <v>42168</v>
      </c>
      <c r="E12438" s="29" t="s">
        <v>42181</v>
      </c>
      <c r="F12438" s="30" t="s">
        <v>42182</v>
      </c>
    </row>
    <row r="12439" spans="1:6" ht="28.8" hidden="1" x14ac:dyDescent="0.3">
      <c r="A12439" s="29">
        <v>21</v>
      </c>
      <c r="B12439" s="30" t="s">
        <v>41208</v>
      </c>
      <c r="C12439" s="29" t="s">
        <v>42167</v>
      </c>
      <c r="D12439" s="30" t="s">
        <v>42168</v>
      </c>
      <c r="E12439" s="29" t="s">
        <v>42183</v>
      </c>
      <c r="F12439" s="30" t="s">
        <v>42184</v>
      </c>
    </row>
    <row r="12440" spans="1:6" ht="28.8" hidden="1" x14ac:dyDescent="0.3">
      <c r="A12440" s="29">
        <v>21</v>
      </c>
      <c r="B12440" s="30" t="s">
        <v>41208</v>
      </c>
      <c r="C12440" s="29" t="s">
        <v>42167</v>
      </c>
      <c r="D12440" s="30" t="s">
        <v>42168</v>
      </c>
      <c r="E12440" s="29" t="s">
        <v>42185</v>
      </c>
      <c r="F12440" s="30" t="s">
        <v>42186</v>
      </c>
    </row>
    <row r="12441" spans="1:6" ht="28.8" hidden="1" x14ac:dyDescent="0.3">
      <c r="A12441" s="29">
        <v>21</v>
      </c>
      <c r="B12441" s="30" t="s">
        <v>41208</v>
      </c>
      <c r="C12441" s="29" t="s">
        <v>42167</v>
      </c>
      <c r="D12441" s="30" t="s">
        <v>42168</v>
      </c>
      <c r="E12441" s="29" t="s">
        <v>42187</v>
      </c>
      <c r="F12441" s="30" t="s">
        <v>42188</v>
      </c>
    </row>
    <row r="12442" spans="1:6" ht="28.8" hidden="1" x14ac:dyDescent="0.3">
      <c r="A12442" s="29">
        <v>21</v>
      </c>
      <c r="B12442" s="30" t="s">
        <v>41208</v>
      </c>
      <c r="C12442" s="29" t="s">
        <v>42189</v>
      </c>
      <c r="D12442" s="30" t="s">
        <v>42190</v>
      </c>
      <c r="E12442" s="29" t="s">
        <v>16964</v>
      </c>
      <c r="F12442" s="30" t="s">
        <v>42191</v>
      </c>
    </row>
    <row r="12443" spans="1:6" ht="28.8" hidden="1" x14ac:dyDescent="0.3">
      <c r="A12443" s="29">
        <v>21</v>
      </c>
      <c r="B12443" s="30" t="s">
        <v>41208</v>
      </c>
      <c r="C12443" s="29" t="s">
        <v>42189</v>
      </c>
      <c r="D12443" s="30" t="s">
        <v>42190</v>
      </c>
      <c r="E12443" s="29" t="s">
        <v>16966</v>
      </c>
      <c r="F12443" s="30" t="s">
        <v>42192</v>
      </c>
    </row>
    <row r="12444" spans="1:6" ht="28.8" hidden="1" x14ac:dyDescent="0.3">
      <c r="A12444" s="29">
        <v>21</v>
      </c>
      <c r="B12444" s="30" t="s">
        <v>41208</v>
      </c>
      <c r="C12444" s="29" t="s">
        <v>42189</v>
      </c>
      <c r="D12444" s="30" t="s">
        <v>42190</v>
      </c>
      <c r="E12444" s="29" t="s">
        <v>16968</v>
      </c>
      <c r="F12444" s="30" t="s">
        <v>42193</v>
      </c>
    </row>
    <row r="12445" spans="1:6" ht="28.8" hidden="1" x14ac:dyDescent="0.3">
      <c r="A12445" s="29">
        <v>21</v>
      </c>
      <c r="B12445" s="30" t="s">
        <v>41208</v>
      </c>
      <c r="C12445" s="29" t="s">
        <v>42189</v>
      </c>
      <c r="D12445" s="30" t="s">
        <v>42190</v>
      </c>
      <c r="E12445" s="29" t="s">
        <v>16970</v>
      </c>
      <c r="F12445" s="30" t="s">
        <v>42194</v>
      </c>
    </row>
    <row r="12446" spans="1:6" ht="28.8" hidden="1" x14ac:dyDescent="0.3">
      <c r="A12446" s="29">
        <v>21</v>
      </c>
      <c r="B12446" s="30" t="s">
        <v>41208</v>
      </c>
      <c r="C12446" s="29" t="s">
        <v>42189</v>
      </c>
      <c r="D12446" s="30" t="s">
        <v>42190</v>
      </c>
      <c r="E12446" s="29" t="s">
        <v>16972</v>
      </c>
      <c r="F12446" s="30" t="s">
        <v>42195</v>
      </c>
    </row>
    <row r="12447" spans="1:6" ht="28.8" hidden="1" x14ac:dyDescent="0.3">
      <c r="A12447" s="29">
        <v>21</v>
      </c>
      <c r="B12447" s="30" t="s">
        <v>41208</v>
      </c>
      <c r="C12447" s="29" t="s">
        <v>42189</v>
      </c>
      <c r="D12447" s="30" t="s">
        <v>42190</v>
      </c>
      <c r="E12447" s="29" t="s">
        <v>16974</v>
      </c>
      <c r="F12447" s="30" t="s">
        <v>42196</v>
      </c>
    </row>
    <row r="12448" spans="1:6" ht="28.8" hidden="1" x14ac:dyDescent="0.3">
      <c r="A12448" s="29">
        <v>21</v>
      </c>
      <c r="B12448" s="30" t="s">
        <v>41208</v>
      </c>
      <c r="C12448" s="29" t="s">
        <v>42189</v>
      </c>
      <c r="D12448" s="30" t="s">
        <v>42190</v>
      </c>
      <c r="E12448" s="29" t="s">
        <v>16976</v>
      </c>
      <c r="F12448" s="30" t="s">
        <v>42197</v>
      </c>
    </row>
    <row r="12449" spans="1:6" ht="28.8" hidden="1" x14ac:dyDescent="0.3">
      <c r="A12449" s="29">
        <v>21</v>
      </c>
      <c r="B12449" s="30" t="s">
        <v>41208</v>
      </c>
      <c r="C12449" s="29" t="s">
        <v>42189</v>
      </c>
      <c r="D12449" s="30" t="s">
        <v>42190</v>
      </c>
      <c r="E12449" s="29" t="s">
        <v>16978</v>
      </c>
      <c r="F12449" s="30" t="s">
        <v>42198</v>
      </c>
    </row>
    <row r="12450" spans="1:6" ht="28.8" hidden="1" x14ac:dyDescent="0.3">
      <c r="A12450" s="29">
        <v>21</v>
      </c>
      <c r="B12450" s="30" t="s">
        <v>41208</v>
      </c>
      <c r="C12450" s="29" t="s">
        <v>42189</v>
      </c>
      <c r="D12450" s="30" t="s">
        <v>42190</v>
      </c>
      <c r="E12450" s="29" t="s">
        <v>16980</v>
      </c>
      <c r="F12450" s="30" t="s">
        <v>42199</v>
      </c>
    </row>
    <row r="12451" spans="1:6" ht="28.8" hidden="1" x14ac:dyDescent="0.3">
      <c r="A12451" s="29">
        <v>21</v>
      </c>
      <c r="B12451" s="30" t="s">
        <v>41208</v>
      </c>
      <c r="C12451" s="29" t="s">
        <v>42189</v>
      </c>
      <c r="D12451" s="30" t="s">
        <v>42190</v>
      </c>
      <c r="E12451" s="29" t="s">
        <v>16982</v>
      </c>
      <c r="F12451" s="30" t="s">
        <v>42200</v>
      </c>
    </row>
    <row r="12452" spans="1:6" ht="28.8" hidden="1" x14ac:dyDescent="0.3">
      <c r="A12452" s="29">
        <v>21</v>
      </c>
      <c r="B12452" s="30" t="s">
        <v>41208</v>
      </c>
      <c r="C12452" s="29" t="s">
        <v>42201</v>
      </c>
      <c r="D12452" s="30" t="s">
        <v>42202</v>
      </c>
      <c r="E12452" s="29" t="s">
        <v>16984</v>
      </c>
      <c r="F12452" s="30" t="s">
        <v>42203</v>
      </c>
    </row>
    <row r="12453" spans="1:6" ht="28.8" hidden="1" x14ac:dyDescent="0.3">
      <c r="A12453" s="29">
        <v>21</v>
      </c>
      <c r="B12453" s="30" t="s">
        <v>41208</v>
      </c>
      <c r="C12453" s="29" t="s">
        <v>42201</v>
      </c>
      <c r="D12453" s="30" t="s">
        <v>42202</v>
      </c>
      <c r="E12453" s="29" t="s">
        <v>16986</v>
      </c>
      <c r="F12453" s="30" t="s">
        <v>42204</v>
      </c>
    </row>
    <row r="12454" spans="1:6" ht="28.8" hidden="1" x14ac:dyDescent="0.3">
      <c r="A12454" s="29">
        <v>21</v>
      </c>
      <c r="B12454" s="30" t="s">
        <v>41208</v>
      </c>
      <c r="C12454" s="29" t="s">
        <v>42201</v>
      </c>
      <c r="D12454" s="30" t="s">
        <v>42202</v>
      </c>
      <c r="E12454" s="29" t="s">
        <v>16988</v>
      </c>
      <c r="F12454" s="30" t="s">
        <v>42205</v>
      </c>
    </row>
    <row r="12455" spans="1:6" ht="28.8" hidden="1" x14ac:dyDescent="0.3">
      <c r="A12455" s="29">
        <v>21</v>
      </c>
      <c r="B12455" s="30" t="s">
        <v>41208</v>
      </c>
      <c r="C12455" s="29" t="s">
        <v>42201</v>
      </c>
      <c r="D12455" s="30" t="s">
        <v>42202</v>
      </c>
      <c r="E12455" s="29" t="s">
        <v>16990</v>
      </c>
      <c r="F12455" s="30" t="s">
        <v>42206</v>
      </c>
    </row>
    <row r="12456" spans="1:6" ht="28.8" hidden="1" x14ac:dyDescent="0.3">
      <c r="A12456" s="29">
        <v>21</v>
      </c>
      <c r="B12456" s="30" t="s">
        <v>41208</v>
      </c>
      <c r="C12456" s="29" t="s">
        <v>42201</v>
      </c>
      <c r="D12456" s="30" t="s">
        <v>42202</v>
      </c>
      <c r="E12456" s="29" t="s">
        <v>16992</v>
      </c>
      <c r="F12456" s="30" t="s">
        <v>42207</v>
      </c>
    </row>
    <row r="12457" spans="1:6" ht="28.8" hidden="1" x14ac:dyDescent="0.3">
      <c r="A12457" s="29">
        <v>21</v>
      </c>
      <c r="B12457" s="30" t="s">
        <v>41208</v>
      </c>
      <c r="C12457" s="29" t="s">
        <v>42201</v>
      </c>
      <c r="D12457" s="30" t="s">
        <v>42202</v>
      </c>
      <c r="E12457" s="29" t="s">
        <v>16994</v>
      </c>
      <c r="F12457" s="30" t="s">
        <v>42208</v>
      </c>
    </row>
    <row r="12458" spans="1:6" ht="28.8" hidden="1" x14ac:dyDescent="0.3">
      <c r="A12458" s="29">
        <v>21</v>
      </c>
      <c r="B12458" s="30" t="s">
        <v>41208</v>
      </c>
      <c r="C12458" s="29" t="s">
        <v>42201</v>
      </c>
      <c r="D12458" s="30" t="s">
        <v>42202</v>
      </c>
      <c r="E12458" s="29" t="s">
        <v>16996</v>
      </c>
      <c r="F12458" s="30" t="s">
        <v>42209</v>
      </c>
    </row>
    <row r="12459" spans="1:6" ht="28.8" hidden="1" x14ac:dyDescent="0.3">
      <c r="A12459" s="29">
        <v>21</v>
      </c>
      <c r="B12459" s="30" t="s">
        <v>41208</v>
      </c>
      <c r="C12459" s="29" t="s">
        <v>42201</v>
      </c>
      <c r="D12459" s="30" t="s">
        <v>42202</v>
      </c>
      <c r="E12459" s="29" t="s">
        <v>16998</v>
      </c>
      <c r="F12459" s="30" t="s">
        <v>42210</v>
      </c>
    </row>
    <row r="12460" spans="1:6" ht="28.8" hidden="1" x14ac:dyDescent="0.3">
      <c r="A12460" s="29">
        <v>21</v>
      </c>
      <c r="B12460" s="30" t="s">
        <v>41208</v>
      </c>
      <c r="C12460" s="29" t="s">
        <v>42201</v>
      </c>
      <c r="D12460" s="30" t="s">
        <v>42202</v>
      </c>
      <c r="E12460" s="29" t="s">
        <v>17000</v>
      </c>
      <c r="F12460" s="30" t="s">
        <v>42211</v>
      </c>
    </row>
    <row r="12461" spans="1:6" ht="28.8" hidden="1" x14ac:dyDescent="0.3">
      <c r="A12461" s="29">
        <v>21</v>
      </c>
      <c r="B12461" s="30" t="s">
        <v>41208</v>
      </c>
      <c r="C12461" s="29" t="s">
        <v>42212</v>
      </c>
      <c r="D12461" s="30" t="s">
        <v>42213</v>
      </c>
      <c r="E12461" s="29" t="s">
        <v>42214</v>
      </c>
      <c r="F12461" s="30" t="s">
        <v>42215</v>
      </c>
    </row>
    <row r="12462" spans="1:6" ht="28.8" hidden="1" x14ac:dyDescent="0.3">
      <c r="A12462" s="29">
        <v>21</v>
      </c>
      <c r="B12462" s="30" t="s">
        <v>41208</v>
      </c>
      <c r="C12462" s="29" t="s">
        <v>42212</v>
      </c>
      <c r="D12462" s="30" t="s">
        <v>42213</v>
      </c>
      <c r="E12462" s="29" t="s">
        <v>42216</v>
      </c>
      <c r="F12462" s="30" t="s">
        <v>42217</v>
      </c>
    </row>
    <row r="12463" spans="1:6" ht="28.8" hidden="1" x14ac:dyDescent="0.3">
      <c r="A12463" s="29">
        <v>21</v>
      </c>
      <c r="B12463" s="30" t="s">
        <v>41208</v>
      </c>
      <c r="C12463" s="29" t="s">
        <v>42212</v>
      </c>
      <c r="D12463" s="30" t="s">
        <v>42213</v>
      </c>
      <c r="E12463" s="29" t="s">
        <v>42218</v>
      </c>
      <c r="F12463" s="30" t="s">
        <v>42219</v>
      </c>
    </row>
    <row r="12464" spans="1:6" ht="28.8" hidden="1" x14ac:dyDescent="0.3">
      <c r="A12464" s="29">
        <v>21</v>
      </c>
      <c r="B12464" s="30" t="s">
        <v>41208</v>
      </c>
      <c r="C12464" s="29" t="s">
        <v>42212</v>
      </c>
      <c r="D12464" s="30" t="s">
        <v>42213</v>
      </c>
      <c r="E12464" s="29" t="s">
        <v>42220</v>
      </c>
      <c r="F12464" s="30" t="s">
        <v>42221</v>
      </c>
    </row>
    <row r="12465" spans="1:6" ht="28.8" hidden="1" x14ac:dyDescent="0.3">
      <c r="A12465" s="29">
        <v>21</v>
      </c>
      <c r="B12465" s="30" t="s">
        <v>41208</v>
      </c>
      <c r="C12465" s="29" t="s">
        <v>42212</v>
      </c>
      <c r="D12465" s="30" t="s">
        <v>42213</v>
      </c>
      <c r="E12465" s="29" t="s">
        <v>17002</v>
      </c>
      <c r="F12465" s="30" t="s">
        <v>42222</v>
      </c>
    </row>
    <row r="12466" spans="1:6" ht="28.8" hidden="1" x14ac:dyDescent="0.3">
      <c r="A12466" s="29">
        <v>21</v>
      </c>
      <c r="B12466" s="30" t="s">
        <v>41208</v>
      </c>
      <c r="C12466" s="29" t="s">
        <v>42212</v>
      </c>
      <c r="D12466" s="30" t="s">
        <v>42213</v>
      </c>
      <c r="E12466" s="29" t="s">
        <v>17004</v>
      </c>
      <c r="F12466" s="30" t="s">
        <v>42223</v>
      </c>
    </row>
    <row r="12467" spans="1:6" ht="28.8" hidden="1" x14ac:dyDescent="0.3">
      <c r="A12467" s="29">
        <v>21</v>
      </c>
      <c r="B12467" s="30" t="s">
        <v>41208</v>
      </c>
      <c r="C12467" s="29" t="s">
        <v>42212</v>
      </c>
      <c r="D12467" s="30" t="s">
        <v>42213</v>
      </c>
      <c r="E12467" s="29" t="s">
        <v>42224</v>
      </c>
      <c r="F12467" s="30" t="s">
        <v>42225</v>
      </c>
    </row>
    <row r="12468" spans="1:6" ht="28.8" hidden="1" x14ac:dyDescent="0.3">
      <c r="A12468" s="29">
        <v>21</v>
      </c>
      <c r="B12468" s="30" t="s">
        <v>41208</v>
      </c>
      <c r="C12468" s="29" t="s">
        <v>42212</v>
      </c>
      <c r="D12468" s="30" t="s">
        <v>42213</v>
      </c>
      <c r="E12468" s="29" t="s">
        <v>42226</v>
      </c>
      <c r="F12468" s="30" t="s">
        <v>42227</v>
      </c>
    </row>
    <row r="12469" spans="1:6" ht="28.8" hidden="1" x14ac:dyDescent="0.3">
      <c r="A12469" s="29">
        <v>21</v>
      </c>
      <c r="B12469" s="30" t="s">
        <v>41208</v>
      </c>
      <c r="C12469" s="29" t="s">
        <v>42212</v>
      </c>
      <c r="D12469" s="30" t="s">
        <v>42213</v>
      </c>
      <c r="E12469" s="29" t="s">
        <v>42228</v>
      </c>
      <c r="F12469" s="30" t="s">
        <v>42229</v>
      </c>
    </row>
    <row r="12470" spans="1:6" ht="28.8" hidden="1" x14ac:dyDescent="0.3">
      <c r="A12470" s="29">
        <v>21</v>
      </c>
      <c r="B12470" s="30" t="s">
        <v>41208</v>
      </c>
      <c r="C12470" s="29" t="s">
        <v>42230</v>
      </c>
      <c r="D12470" s="30" t="s">
        <v>42231</v>
      </c>
      <c r="E12470" s="29" t="s">
        <v>42232</v>
      </c>
      <c r="F12470" s="30" t="s">
        <v>42233</v>
      </c>
    </row>
    <row r="12471" spans="1:6" ht="28.8" hidden="1" x14ac:dyDescent="0.3">
      <c r="A12471" s="29">
        <v>21</v>
      </c>
      <c r="B12471" s="30" t="s">
        <v>41208</v>
      </c>
      <c r="C12471" s="29" t="s">
        <v>42230</v>
      </c>
      <c r="D12471" s="30" t="s">
        <v>42231</v>
      </c>
      <c r="E12471" s="29" t="s">
        <v>42234</v>
      </c>
      <c r="F12471" s="30" t="s">
        <v>42235</v>
      </c>
    </row>
    <row r="12472" spans="1:6" ht="28.8" hidden="1" x14ac:dyDescent="0.3">
      <c r="A12472" s="29">
        <v>21</v>
      </c>
      <c r="B12472" s="30" t="s">
        <v>41208</v>
      </c>
      <c r="C12472" s="29" t="s">
        <v>42230</v>
      </c>
      <c r="D12472" s="30" t="s">
        <v>42231</v>
      </c>
      <c r="E12472" s="29" t="s">
        <v>42236</v>
      </c>
      <c r="F12472" s="30" t="s">
        <v>42237</v>
      </c>
    </row>
    <row r="12473" spans="1:6" ht="28.8" hidden="1" x14ac:dyDescent="0.3">
      <c r="A12473" s="29">
        <v>21</v>
      </c>
      <c r="B12473" s="30" t="s">
        <v>41208</v>
      </c>
      <c r="C12473" s="29" t="s">
        <v>42230</v>
      </c>
      <c r="D12473" s="30" t="s">
        <v>42231</v>
      </c>
      <c r="E12473" s="29" t="s">
        <v>42238</v>
      </c>
      <c r="F12473" s="30" t="s">
        <v>42239</v>
      </c>
    </row>
    <row r="12474" spans="1:6" ht="28.8" hidden="1" x14ac:dyDescent="0.3">
      <c r="A12474" s="29">
        <v>21</v>
      </c>
      <c r="B12474" s="30" t="s">
        <v>41208</v>
      </c>
      <c r="C12474" s="29" t="s">
        <v>42230</v>
      </c>
      <c r="D12474" s="30" t="s">
        <v>42231</v>
      </c>
      <c r="E12474" s="29" t="s">
        <v>42240</v>
      </c>
      <c r="F12474" s="30" t="s">
        <v>42241</v>
      </c>
    </row>
    <row r="12475" spans="1:6" ht="28.8" hidden="1" x14ac:dyDescent="0.3">
      <c r="A12475" s="29">
        <v>21</v>
      </c>
      <c r="B12475" s="30" t="s">
        <v>41208</v>
      </c>
      <c r="C12475" s="29" t="s">
        <v>42230</v>
      </c>
      <c r="D12475" s="30" t="s">
        <v>42231</v>
      </c>
      <c r="E12475" s="29" t="s">
        <v>42242</v>
      </c>
      <c r="F12475" s="30" t="s">
        <v>42243</v>
      </c>
    </row>
    <row r="12476" spans="1:6" ht="28.8" hidden="1" x14ac:dyDescent="0.3">
      <c r="A12476" s="29">
        <v>21</v>
      </c>
      <c r="B12476" s="30" t="s">
        <v>41208</v>
      </c>
      <c r="C12476" s="29" t="s">
        <v>42230</v>
      </c>
      <c r="D12476" s="30" t="s">
        <v>42231</v>
      </c>
      <c r="E12476" s="29" t="s">
        <v>42244</v>
      </c>
      <c r="F12476" s="30" t="s">
        <v>42245</v>
      </c>
    </row>
    <row r="12477" spans="1:6" ht="28.8" hidden="1" x14ac:dyDescent="0.3">
      <c r="A12477" s="29">
        <v>21</v>
      </c>
      <c r="B12477" s="30" t="s">
        <v>41208</v>
      </c>
      <c r="C12477" s="29" t="s">
        <v>42230</v>
      </c>
      <c r="D12477" s="30" t="s">
        <v>42231</v>
      </c>
      <c r="E12477" s="29" t="s">
        <v>42246</v>
      </c>
      <c r="F12477" s="30" t="s">
        <v>42247</v>
      </c>
    </row>
    <row r="12478" spans="1:6" ht="28.8" hidden="1" x14ac:dyDescent="0.3">
      <c r="A12478" s="29">
        <v>21</v>
      </c>
      <c r="B12478" s="30" t="s">
        <v>41208</v>
      </c>
      <c r="C12478" s="29" t="s">
        <v>42230</v>
      </c>
      <c r="D12478" s="30" t="s">
        <v>42231</v>
      </c>
      <c r="E12478" s="29" t="s">
        <v>42248</v>
      </c>
      <c r="F12478" s="30" t="s">
        <v>42249</v>
      </c>
    </row>
    <row r="12479" spans="1:6" ht="28.8" hidden="1" x14ac:dyDescent="0.3">
      <c r="A12479" s="29">
        <v>21</v>
      </c>
      <c r="B12479" s="30" t="s">
        <v>41208</v>
      </c>
      <c r="C12479" s="29" t="s">
        <v>42250</v>
      </c>
      <c r="D12479" s="30" t="s">
        <v>42251</v>
      </c>
      <c r="E12479" s="29" t="s">
        <v>18488</v>
      </c>
      <c r="F12479" s="30" t="s">
        <v>42252</v>
      </c>
    </row>
    <row r="12480" spans="1:6" ht="28.8" hidden="1" x14ac:dyDescent="0.3">
      <c r="A12480" s="29">
        <v>21</v>
      </c>
      <c r="B12480" s="30" t="s">
        <v>41208</v>
      </c>
      <c r="C12480" s="29" t="s">
        <v>42250</v>
      </c>
      <c r="D12480" s="30" t="s">
        <v>42251</v>
      </c>
      <c r="E12480" s="29" t="s">
        <v>18490</v>
      </c>
      <c r="F12480" s="30" t="s">
        <v>42253</v>
      </c>
    </row>
    <row r="12481" spans="1:6" ht="28.8" hidden="1" x14ac:dyDescent="0.3">
      <c r="A12481" s="29">
        <v>21</v>
      </c>
      <c r="B12481" s="30" t="s">
        <v>41208</v>
      </c>
      <c r="C12481" s="29" t="s">
        <v>42250</v>
      </c>
      <c r="D12481" s="30" t="s">
        <v>42251</v>
      </c>
      <c r="E12481" s="29" t="s">
        <v>18492</v>
      </c>
      <c r="F12481" s="30" t="s">
        <v>42254</v>
      </c>
    </row>
    <row r="12482" spans="1:6" ht="28.8" hidden="1" x14ac:dyDescent="0.3">
      <c r="A12482" s="29">
        <v>21</v>
      </c>
      <c r="B12482" s="30" t="s">
        <v>41208</v>
      </c>
      <c r="C12482" s="29" t="s">
        <v>42250</v>
      </c>
      <c r="D12482" s="30" t="s">
        <v>42251</v>
      </c>
      <c r="E12482" s="29" t="s">
        <v>18494</v>
      </c>
      <c r="F12482" s="30" t="s">
        <v>42255</v>
      </c>
    </row>
    <row r="12483" spans="1:6" ht="28.8" hidden="1" x14ac:dyDescent="0.3">
      <c r="A12483" s="29">
        <v>21</v>
      </c>
      <c r="B12483" s="30" t="s">
        <v>41208</v>
      </c>
      <c r="C12483" s="29" t="s">
        <v>42250</v>
      </c>
      <c r="D12483" s="30" t="s">
        <v>42251</v>
      </c>
      <c r="E12483" s="29" t="s">
        <v>18496</v>
      </c>
      <c r="F12483" s="30" t="s">
        <v>42256</v>
      </c>
    </row>
    <row r="12484" spans="1:6" ht="28.8" hidden="1" x14ac:dyDescent="0.3">
      <c r="A12484" s="29">
        <v>21</v>
      </c>
      <c r="B12484" s="30" t="s">
        <v>41208</v>
      </c>
      <c r="C12484" s="29" t="s">
        <v>42250</v>
      </c>
      <c r="D12484" s="30" t="s">
        <v>42251</v>
      </c>
      <c r="E12484" s="29" t="s">
        <v>18498</v>
      </c>
      <c r="F12484" s="30" t="s">
        <v>42257</v>
      </c>
    </row>
    <row r="12485" spans="1:6" ht="28.8" hidden="1" x14ac:dyDescent="0.3">
      <c r="A12485" s="29">
        <v>21</v>
      </c>
      <c r="B12485" s="30" t="s">
        <v>41208</v>
      </c>
      <c r="C12485" s="29" t="s">
        <v>42250</v>
      </c>
      <c r="D12485" s="30" t="s">
        <v>42251</v>
      </c>
      <c r="E12485" s="29" t="s">
        <v>18500</v>
      </c>
      <c r="F12485" s="30" t="s">
        <v>42258</v>
      </c>
    </row>
    <row r="12486" spans="1:6" ht="28.8" hidden="1" x14ac:dyDescent="0.3">
      <c r="A12486" s="29">
        <v>21</v>
      </c>
      <c r="B12486" s="30" t="s">
        <v>41208</v>
      </c>
      <c r="C12486" s="29" t="s">
        <v>42250</v>
      </c>
      <c r="D12486" s="30" t="s">
        <v>42251</v>
      </c>
      <c r="E12486" s="29" t="s">
        <v>18502</v>
      </c>
      <c r="F12486" s="30" t="s">
        <v>42259</v>
      </c>
    </row>
    <row r="12487" spans="1:6" ht="28.8" hidden="1" x14ac:dyDescent="0.3">
      <c r="A12487" s="29">
        <v>21</v>
      </c>
      <c r="B12487" s="30" t="s">
        <v>41208</v>
      </c>
      <c r="C12487" s="29" t="s">
        <v>42250</v>
      </c>
      <c r="D12487" s="30" t="s">
        <v>42251</v>
      </c>
      <c r="E12487" s="29" t="s">
        <v>18504</v>
      </c>
      <c r="F12487" s="30" t="s">
        <v>42260</v>
      </c>
    </row>
    <row r="12488" spans="1:6" ht="28.8" hidden="1" x14ac:dyDescent="0.3">
      <c r="A12488" s="29">
        <v>21</v>
      </c>
      <c r="B12488" s="30" t="s">
        <v>41208</v>
      </c>
      <c r="C12488" s="29" t="s">
        <v>42261</v>
      </c>
      <c r="D12488" s="30" t="s">
        <v>42262</v>
      </c>
      <c r="E12488" s="29" t="s">
        <v>18506</v>
      </c>
      <c r="F12488" s="30" t="s">
        <v>42263</v>
      </c>
    </row>
    <row r="12489" spans="1:6" ht="28.8" hidden="1" x14ac:dyDescent="0.3">
      <c r="A12489" s="29">
        <v>21</v>
      </c>
      <c r="B12489" s="30" t="s">
        <v>41208</v>
      </c>
      <c r="C12489" s="29" t="s">
        <v>42261</v>
      </c>
      <c r="D12489" s="30" t="s">
        <v>42262</v>
      </c>
      <c r="E12489" s="29" t="s">
        <v>18508</v>
      </c>
      <c r="F12489" s="30" t="s">
        <v>42264</v>
      </c>
    </row>
    <row r="12490" spans="1:6" ht="28.8" hidden="1" x14ac:dyDescent="0.3">
      <c r="A12490" s="29">
        <v>21</v>
      </c>
      <c r="B12490" s="30" t="s">
        <v>41208</v>
      </c>
      <c r="C12490" s="29" t="s">
        <v>42261</v>
      </c>
      <c r="D12490" s="30" t="s">
        <v>42262</v>
      </c>
      <c r="E12490" s="29" t="s">
        <v>18510</v>
      </c>
      <c r="F12490" s="30" t="s">
        <v>42265</v>
      </c>
    </row>
    <row r="12491" spans="1:6" ht="28.8" hidden="1" x14ac:dyDescent="0.3">
      <c r="A12491" s="29">
        <v>21</v>
      </c>
      <c r="B12491" s="30" t="s">
        <v>41208</v>
      </c>
      <c r="C12491" s="29" t="s">
        <v>42261</v>
      </c>
      <c r="D12491" s="30" t="s">
        <v>42262</v>
      </c>
      <c r="E12491" s="29" t="s">
        <v>18512</v>
      </c>
      <c r="F12491" s="30" t="s">
        <v>42266</v>
      </c>
    </row>
    <row r="12492" spans="1:6" ht="28.8" hidden="1" x14ac:dyDescent="0.3">
      <c r="A12492" s="29">
        <v>21</v>
      </c>
      <c r="B12492" s="30" t="s">
        <v>41208</v>
      </c>
      <c r="C12492" s="29" t="s">
        <v>42261</v>
      </c>
      <c r="D12492" s="30" t="s">
        <v>42262</v>
      </c>
      <c r="E12492" s="29" t="s">
        <v>18514</v>
      </c>
      <c r="F12492" s="30" t="s">
        <v>42267</v>
      </c>
    </row>
    <row r="12493" spans="1:6" ht="28.8" hidden="1" x14ac:dyDescent="0.3">
      <c r="A12493" s="29">
        <v>21</v>
      </c>
      <c r="B12493" s="30" t="s">
        <v>41208</v>
      </c>
      <c r="C12493" s="29" t="s">
        <v>42261</v>
      </c>
      <c r="D12493" s="30" t="s">
        <v>42262</v>
      </c>
      <c r="E12493" s="29" t="s">
        <v>18516</v>
      </c>
      <c r="F12493" s="30" t="s">
        <v>42268</v>
      </c>
    </row>
    <row r="12494" spans="1:6" ht="28.8" hidden="1" x14ac:dyDescent="0.3">
      <c r="A12494" s="29">
        <v>21</v>
      </c>
      <c r="B12494" s="30" t="s">
        <v>41208</v>
      </c>
      <c r="C12494" s="29" t="s">
        <v>42261</v>
      </c>
      <c r="D12494" s="30" t="s">
        <v>42262</v>
      </c>
      <c r="E12494" s="29" t="s">
        <v>18518</v>
      </c>
      <c r="F12494" s="30" t="s">
        <v>42269</v>
      </c>
    </row>
    <row r="12495" spans="1:6" ht="28.8" hidden="1" x14ac:dyDescent="0.3">
      <c r="A12495" s="29">
        <v>21</v>
      </c>
      <c r="B12495" s="30" t="s">
        <v>41208</v>
      </c>
      <c r="C12495" s="29" t="s">
        <v>42261</v>
      </c>
      <c r="D12495" s="30" t="s">
        <v>42262</v>
      </c>
      <c r="E12495" s="29" t="s">
        <v>18520</v>
      </c>
      <c r="F12495" s="30" t="s">
        <v>42270</v>
      </c>
    </row>
    <row r="12496" spans="1:6" ht="28.8" hidden="1" x14ac:dyDescent="0.3">
      <c r="A12496" s="29">
        <v>21</v>
      </c>
      <c r="B12496" s="30" t="s">
        <v>41208</v>
      </c>
      <c r="C12496" s="29" t="s">
        <v>42261</v>
      </c>
      <c r="D12496" s="30" t="s">
        <v>42262</v>
      </c>
      <c r="E12496" s="29" t="s">
        <v>18522</v>
      </c>
      <c r="F12496" s="30" t="s">
        <v>42271</v>
      </c>
    </row>
    <row r="12497" spans="1:6" ht="28.8" hidden="1" x14ac:dyDescent="0.3">
      <c r="A12497" s="29">
        <v>21</v>
      </c>
      <c r="B12497" s="30" t="s">
        <v>41208</v>
      </c>
      <c r="C12497" s="29" t="s">
        <v>42261</v>
      </c>
      <c r="D12497" s="30" t="s">
        <v>42262</v>
      </c>
      <c r="E12497" s="29" t="s">
        <v>18526</v>
      </c>
      <c r="F12497" s="30" t="s">
        <v>42272</v>
      </c>
    </row>
    <row r="12498" spans="1:6" ht="28.8" hidden="1" x14ac:dyDescent="0.3">
      <c r="A12498" s="29">
        <v>21</v>
      </c>
      <c r="B12498" s="30" t="s">
        <v>41208</v>
      </c>
      <c r="C12498" s="29" t="s">
        <v>42273</v>
      </c>
      <c r="D12498" s="30" t="s">
        <v>42274</v>
      </c>
      <c r="E12498" s="29" t="s">
        <v>18548</v>
      </c>
      <c r="F12498" s="30" t="s">
        <v>42275</v>
      </c>
    </row>
    <row r="12499" spans="1:6" ht="28.8" hidden="1" x14ac:dyDescent="0.3">
      <c r="A12499" s="29">
        <v>21</v>
      </c>
      <c r="B12499" s="30" t="s">
        <v>41208</v>
      </c>
      <c r="C12499" s="29" t="s">
        <v>42273</v>
      </c>
      <c r="D12499" s="30" t="s">
        <v>42274</v>
      </c>
      <c r="E12499" s="29" t="s">
        <v>18550</v>
      </c>
      <c r="F12499" s="30" t="s">
        <v>42276</v>
      </c>
    </row>
    <row r="12500" spans="1:6" ht="28.8" hidden="1" x14ac:dyDescent="0.3">
      <c r="A12500" s="29">
        <v>21</v>
      </c>
      <c r="B12500" s="30" t="s">
        <v>41208</v>
      </c>
      <c r="C12500" s="29" t="s">
        <v>42273</v>
      </c>
      <c r="D12500" s="30" t="s">
        <v>42274</v>
      </c>
      <c r="E12500" s="29" t="s">
        <v>18552</v>
      </c>
      <c r="F12500" s="30" t="s">
        <v>42277</v>
      </c>
    </row>
    <row r="12501" spans="1:6" ht="28.8" hidden="1" x14ac:dyDescent="0.3">
      <c r="A12501" s="29">
        <v>21</v>
      </c>
      <c r="B12501" s="30" t="s">
        <v>41208</v>
      </c>
      <c r="C12501" s="29" t="s">
        <v>42273</v>
      </c>
      <c r="D12501" s="30" t="s">
        <v>42274</v>
      </c>
      <c r="E12501" s="29" t="s">
        <v>18554</v>
      </c>
      <c r="F12501" s="30" t="s">
        <v>42278</v>
      </c>
    </row>
    <row r="12502" spans="1:6" ht="28.8" hidden="1" x14ac:dyDescent="0.3">
      <c r="A12502" s="29">
        <v>21</v>
      </c>
      <c r="B12502" s="30" t="s">
        <v>41208</v>
      </c>
      <c r="C12502" s="29" t="s">
        <v>42273</v>
      </c>
      <c r="D12502" s="30" t="s">
        <v>42274</v>
      </c>
      <c r="E12502" s="29" t="s">
        <v>18556</v>
      </c>
      <c r="F12502" s="30" t="s">
        <v>42279</v>
      </c>
    </row>
    <row r="12503" spans="1:6" ht="28.8" hidden="1" x14ac:dyDescent="0.3">
      <c r="A12503" s="29">
        <v>21</v>
      </c>
      <c r="B12503" s="30" t="s">
        <v>41208</v>
      </c>
      <c r="C12503" s="29" t="s">
        <v>42273</v>
      </c>
      <c r="D12503" s="30" t="s">
        <v>42274</v>
      </c>
      <c r="E12503" s="29" t="s">
        <v>18558</v>
      </c>
      <c r="F12503" s="30" t="s">
        <v>42280</v>
      </c>
    </row>
    <row r="12504" spans="1:6" ht="28.8" hidden="1" x14ac:dyDescent="0.3">
      <c r="A12504" s="29">
        <v>21</v>
      </c>
      <c r="B12504" s="30" t="s">
        <v>41208</v>
      </c>
      <c r="C12504" s="29" t="s">
        <v>42273</v>
      </c>
      <c r="D12504" s="30" t="s">
        <v>42274</v>
      </c>
      <c r="E12504" s="29" t="s">
        <v>18560</v>
      </c>
      <c r="F12504" s="30" t="s">
        <v>42281</v>
      </c>
    </row>
    <row r="12505" spans="1:6" ht="28.8" hidden="1" x14ac:dyDescent="0.3">
      <c r="A12505" s="29">
        <v>21</v>
      </c>
      <c r="B12505" s="30" t="s">
        <v>41208</v>
      </c>
      <c r="C12505" s="29" t="s">
        <v>42273</v>
      </c>
      <c r="D12505" s="30" t="s">
        <v>42274</v>
      </c>
      <c r="E12505" s="29" t="s">
        <v>18524</v>
      </c>
      <c r="F12505" s="30" t="s">
        <v>42282</v>
      </c>
    </row>
    <row r="12506" spans="1:6" ht="28.8" hidden="1" x14ac:dyDescent="0.3">
      <c r="A12506" s="29">
        <v>21</v>
      </c>
      <c r="B12506" s="30" t="s">
        <v>41208</v>
      </c>
      <c r="C12506" s="29" t="s">
        <v>42283</v>
      </c>
      <c r="D12506" s="30" t="s">
        <v>42284</v>
      </c>
      <c r="E12506" s="29" t="s">
        <v>18562</v>
      </c>
      <c r="F12506" s="30" t="s">
        <v>42285</v>
      </c>
    </row>
    <row r="12507" spans="1:6" ht="28.8" hidden="1" x14ac:dyDescent="0.3">
      <c r="A12507" s="29">
        <v>21</v>
      </c>
      <c r="B12507" s="30" t="s">
        <v>41208</v>
      </c>
      <c r="C12507" s="29" t="s">
        <v>42283</v>
      </c>
      <c r="D12507" s="30" t="s">
        <v>42284</v>
      </c>
      <c r="E12507" s="29" t="s">
        <v>18564</v>
      </c>
      <c r="F12507" s="30" t="s">
        <v>42286</v>
      </c>
    </row>
    <row r="12508" spans="1:6" ht="28.8" hidden="1" x14ac:dyDescent="0.3">
      <c r="A12508" s="29">
        <v>21</v>
      </c>
      <c r="B12508" s="30" t="s">
        <v>41208</v>
      </c>
      <c r="C12508" s="29" t="s">
        <v>42283</v>
      </c>
      <c r="D12508" s="30" t="s">
        <v>42284</v>
      </c>
      <c r="E12508" s="29" t="s">
        <v>18566</v>
      </c>
      <c r="F12508" s="30" t="s">
        <v>42287</v>
      </c>
    </row>
    <row r="12509" spans="1:6" ht="28.8" hidden="1" x14ac:dyDescent="0.3">
      <c r="A12509" s="29">
        <v>21</v>
      </c>
      <c r="B12509" s="30" t="s">
        <v>41208</v>
      </c>
      <c r="C12509" s="29" t="s">
        <v>42283</v>
      </c>
      <c r="D12509" s="30" t="s">
        <v>42284</v>
      </c>
      <c r="E12509" s="29" t="s">
        <v>18568</v>
      </c>
      <c r="F12509" s="30" t="s">
        <v>42288</v>
      </c>
    </row>
    <row r="12510" spans="1:6" ht="28.8" hidden="1" x14ac:dyDescent="0.3">
      <c r="A12510" s="29">
        <v>21</v>
      </c>
      <c r="B12510" s="30" t="s">
        <v>41208</v>
      </c>
      <c r="C12510" s="29" t="s">
        <v>42283</v>
      </c>
      <c r="D12510" s="30" t="s">
        <v>42284</v>
      </c>
      <c r="E12510" s="29" t="s">
        <v>18570</v>
      </c>
      <c r="F12510" s="30" t="s">
        <v>42289</v>
      </c>
    </row>
    <row r="12511" spans="1:6" ht="28.8" hidden="1" x14ac:dyDescent="0.3">
      <c r="A12511" s="29">
        <v>21</v>
      </c>
      <c r="B12511" s="30" t="s">
        <v>41208</v>
      </c>
      <c r="C12511" s="29" t="s">
        <v>42283</v>
      </c>
      <c r="D12511" s="30" t="s">
        <v>42284</v>
      </c>
      <c r="E12511" s="29" t="s">
        <v>18572</v>
      </c>
      <c r="F12511" s="30" t="s">
        <v>42290</v>
      </c>
    </row>
    <row r="12512" spans="1:6" ht="28.8" hidden="1" x14ac:dyDescent="0.3">
      <c r="A12512" s="29">
        <v>21</v>
      </c>
      <c r="B12512" s="30" t="s">
        <v>41208</v>
      </c>
      <c r="C12512" s="29" t="s">
        <v>42283</v>
      </c>
      <c r="D12512" s="30" t="s">
        <v>42284</v>
      </c>
      <c r="E12512" s="29" t="s">
        <v>18574</v>
      </c>
      <c r="F12512" s="30" t="s">
        <v>42291</v>
      </c>
    </row>
    <row r="12513" spans="1:6" ht="28.8" hidden="1" x14ac:dyDescent="0.3">
      <c r="A12513" s="29">
        <v>21</v>
      </c>
      <c r="B12513" s="30" t="s">
        <v>41208</v>
      </c>
      <c r="C12513" s="29" t="s">
        <v>42283</v>
      </c>
      <c r="D12513" s="30" t="s">
        <v>42284</v>
      </c>
      <c r="E12513" s="29" t="s">
        <v>18576</v>
      </c>
      <c r="F12513" s="30" t="s">
        <v>42292</v>
      </c>
    </row>
    <row r="12514" spans="1:6" ht="28.8" hidden="1" x14ac:dyDescent="0.3">
      <c r="A12514" s="29">
        <v>21</v>
      </c>
      <c r="B12514" s="30" t="s">
        <v>41208</v>
      </c>
      <c r="C12514" s="29" t="s">
        <v>42283</v>
      </c>
      <c r="D12514" s="30" t="s">
        <v>42284</v>
      </c>
      <c r="E12514" s="29" t="s">
        <v>18578</v>
      </c>
      <c r="F12514" s="30" t="s">
        <v>42293</v>
      </c>
    </row>
    <row r="12515" spans="1:6" ht="28.8" hidden="1" x14ac:dyDescent="0.3">
      <c r="A12515" s="29">
        <v>21</v>
      </c>
      <c r="B12515" s="30" t="s">
        <v>41208</v>
      </c>
      <c r="C12515" s="29" t="s">
        <v>42283</v>
      </c>
      <c r="D12515" s="30" t="s">
        <v>42284</v>
      </c>
      <c r="E12515" s="29" t="s">
        <v>18580</v>
      </c>
      <c r="F12515" s="30" t="s">
        <v>42294</v>
      </c>
    </row>
    <row r="12516" spans="1:6" ht="28.8" hidden="1" x14ac:dyDescent="0.3">
      <c r="A12516" s="29">
        <v>21</v>
      </c>
      <c r="B12516" s="30" t="s">
        <v>41208</v>
      </c>
      <c r="C12516" s="29" t="s">
        <v>42295</v>
      </c>
      <c r="D12516" s="30" t="s">
        <v>42296</v>
      </c>
      <c r="E12516" s="29" t="s">
        <v>18582</v>
      </c>
      <c r="F12516" s="30" t="s">
        <v>42297</v>
      </c>
    </row>
    <row r="12517" spans="1:6" ht="28.8" hidden="1" x14ac:dyDescent="0.3">
      <c r="A12517" s="29">
        <v>21</v>
      </c>
      <c r="B12517" s="30" t="s">
        <v>41208</v>
      </c>
      <c r="C12517" s="29" t="s">
        <v>42295</v>
      </c>
      <c r="D12517" s="30" t="s">
        <v>42296</v>
      </c>
      <c r="E12517" s="29" t="s">
        <v>18584</v>
      </c>
      <c r="F12517" s="30" t="s">
        <v>42298</v>
      </c>
    </row>
    <row r="12518" spans="1:6" ht="28.8" hidden="1" x14ac:dyDescent="0.3">
      <c r="A12518" s="29">
        <v>21</v>
      </c>
      <c r="B12518" s="30" t="s">
        <v>41208</v>
      </c>
      <c r="C12518" s="29" t="s">
        <v>42295</v>
      </c>
      <c r="D12518" s="30" t="s">
        <v>42296</v>
      </c>
      <c r="E12518" s="29" t="s">
        <v>18586</v>
      </c>
      <c r="F12518" s="30" t="s">
        <v>42299</v>
      </c>
    </row>
    <row r="12519" spans="1:6" ht="28.8" hidden="1" x14ac:dyDescent="0.3">
      <c r="A12519" s="29">
        <v>21</v>
      </c>
      <c r="B12519" s="30" t="s">
        <v>41208</v>
      </c>
      <c r="C12519" s="29" t="s">
        <v>42295</v>
      </c>
      <c r="D12519" s="30" t="s">
        <v>42296</v>
      </c>
      <c r="E12519" s="29" t="s">
        <v>18588</v>
      </c>
      <c r="F12519" s="30" t="s">
        <v>42300</v>
      </c>
    </row>
    <row r="12520" spans="1:6" ht="28.8" hidden="1" x14ac:dyDescent="0.3">
      <c r="A12520" s="29">
        <v>21</v>
      </c>
      <c r="B12520" s="30" t="s">
        <v>41208</v>
      </c>
      <c r="C12520" s="29" t="s">
        <v>42295</v>
      </c>
      <c r="D12520" s="30" t="s">
        <v>42296</v>
      </c>
      <c r="E12520" s="29" t="s">
        <v>18590</v>
      </c>
      <c r="F12520" s="30" t="s">
        <v>42301</v>
      </c>
    </row>
    <row r="12521" spans="1:6" ht="28.8" hidden="1" x14ac:dyDescent="0.3">
      <c r="A12521" s="29">
        <v>21</v>
      </c>
      <c r="B12521" s="30" t="s">
        <v>41208</v>
      </c>
      <c r="C12521" s="29" t="s">
        <v>42295</v>
      </c>
      <c r="D12521" s="30" t="s">
        <v>42296</v>
      </c>
      <c r="E12521" s="29" t="s">
        <v>18592</v>
      </c>
      <c r="F12521" s="30" t="s">
        <v>42302</v>
      </c>
    </row>
    <row r="12522" spans="1:6" ht="28.8" hidden="1" x14ac:dyDescent="0.3">
      <c r="A12522" s="29">
        <v>21</v>
      </c>
      <c r="B12522" s="30" t="s">
        <v>41208</v>
      </c>
      <c r="C12522" s="29" t="s">
        <v>42295</v>
      </c>
      <c r="D12522" s="30" t="s">
        <v>42296</v>
      </c>
      <c r="E12522" s="29" t="s">
        <v>18594</v>
      </c>
      <c r="F12522" s="30" t="s">
        <v>42303</v>
      </c>
    </row>
    <row r="12523" spans="1:6" ht="28.8" hidden="1" x14ac:dyDescent="0.3">
      <c r="A12523" s="29">
        <v>21</v>
      </c>
      <c r="B12523" s="30" t="s">
        <v>41208</v>
      </c>
      <c r="C12523" s="29" t="s">
        <v>42304</v>
      </c>
      <c r="D12523" s="30" t="s">
        <v>42305</v>
      </c>
      <c r="E12523" s="29" t="s">
        <v>18528</v>
      </c>
      <c r="F12523" s="30" t="s">
        <v>42306</v>
      </c>
    </row>
    <row r="12524" spans="1:6" ht="28.8" hidden="1" x14ac:dyDescent="0.3">
      <c r="A12524" s="29">
        <v>21</v>
      </c>
      <c r="B12524" s="30" t="s">
        <v>41208</v>
      </c>
      <c r="C12524" s="29" t="s">
        <v>42304</v>
      </c>
      <c r="D12524" s="30" t="s">
        <v>42305</v>
      </c>
      <c r="E12524" s="29" t="s">
        <v>18530</v>
      </c>
      <c r="F12524" s="30" t="s">
        <v>42307</v>
      </c>
    </row>
    <row r="12525" spans="1:6" ht="28.8" hidden="1" x14ac:dyDescent="0.3">
      <c r="A12525" s="29">
        <v>21</v>
      </c>
      <c r="B12525" s="30" t="s">
        <v>41208</v>
      </c>
      <c r="C12525" s="29" t="s">
        <v>42304</v>
      </c>
      <c r="D12525" s="30" t="s">
        <v>42305</v>
      </c>
      <c r="E12525" s="29" t="s">
        <v>18532</v>
      </c>
      <c r="F12525" s="30" t="s">
        <v>42308</v>
      </c>
    </row>
    <row r="12526" spans="1:6" ht="28.8" hidden="1" x14ac:dyDescent="0.3">
      <c r="A12526" s="29">
        <v>21</v>
      </c>
      <c r="B12526" s="30" t="s">
        <v>41208</v>
      </c>
      <c r="C12526" s="29" t="s">
        <v>42304</v>
      </c>
      <c r="D12526" s="30" t="s">
        <v>42305</v>
      </c>
      <c r="E12526" s="29" t="s">
        <v>18534</v>
      </c>
      <c r="F12526" s="30" t="s">
        <v>42309</v>
      </c>
    </row>
    <row r="12527" spans="1:6" ht="28.8" hidden="1" x14ac:dyDescent="0.3">
      <c r="A12527" s="29">
        <v>21</v>
      </c>
      <c r="B12527" s="30" t="s">
        <v>41208</v>
      </c>
      <c r="C12527" s="29" t="s">
        <v>42310</v>
      </c>
      <c r="D12527" s="30" t="s">
        <v>42311</v>
      </c>
      <c r="E12527" s="29" t="s">
        <v>18536</v>
      </c>
      <c r="F12527" s="30" t="s">
        <v>42312</v>
      </c>
    </row>
    <row r="12528" spans="1:6" ht="28.8" hidden="1" x14ac:dyDescent="0.3">
      <c r="A12528" s="29">
        <v>21</v>
      </c>
      <c r="B12528" s="30" t="s">
        <v>41208</v>
      </c>
      <c r="C12528" s="29" t="s">
        <v>42310</v>
      </c>
      <c r="D12528" s="30" t="s">
        <v>42311</v>
      </c>
      <c r="E12528" s="29" t="s">
        <v>18538</v>
      </c>
      <c r="F12528" s="30" t="s">
        <v>42313</v>
      </c>
    </row>
    <row r="12529" spans="1:6" ht="28.8" hidden="1" x14ac:dyDescent="0.3">
      <c r="A12529" s="29">
        <v>21</v>
      </c>
      <c r="B12529" s="30" t="s">
        <v>41208</v>
      </c>
      <c r="C12529" s="29" t="s">
        <v>42310</v>
      </c>
      <c r="D12529" s="30" t="s">
        <v>42311</v>
      </c>
      <c r="E12529" s="29" t="s">
        <v>18540</v>
      </c>
      <c r="F12529" s="30" t="s">
        <v>42314</v>
      </c>
    </row>
    <row r="12530" spans="1:6" ht="28.8" hidden="1" x14ac:dyDescent="0.3">
      <c r="A12530" s="29">
        <v>21</v>
      </c>
      <c r="B12530" s="30" t="s">
        <v>41208</v>
      </c>
      <c r="C12530" s="29" t="s">
        <v>42310</v>
      </c>
      <c r="D12530" s="30" t="s">
        <v>42311</v>
      </c>
      <c r="E12530" s="29" t="s">
        <v>18542</v>
      </c>
      <c r="F12530" s="30" t="s">
        <v>42315</v>
      </c>
    </row>
    <row r="12531" spans="1:6" ht="28.8" hidden="1" x14ac:dyDescent="0.3">
      <c r="A12531" s="29">
        <v>21</v>
      </c>
      <c r="B12531" s="30" t="s">
        <v>41208</v>
      </c>
      <c r="C12531" s="29" t="s">
        <v>42310</v>
      </c>
      <c r="D12531" s="30" t="s">
        <v>42311</v>
      </c>
      <c r="E12531" s="50" t="s">
        <v>42316</v>
      </c>
      <c r="F12531" s="43" t="s">
        <v>42317</v>
      </c>
    </row>
    <row r="12532" spans="1:6" ht="28.8" hidden="1" x14ac:dyDescent="0.3">
      <c r="A12532" s="29">
        <v>21</v>
      </c>
      <c r="B12532" s="30" t="s">
        <v>41208</v>
      </c>
      <c r="C12532" s="29" t="s">
        <v>42310</v>
      </c>
      <c r="D12532" s="30" t="s">
        <v>42311</v>
      </c>
      <c r="E12532" s="29" t="s">
        <v>18544</v>
      </c>
      <c r="F12532" s="30" t="s">
        <v>42318</v>
      </c>
    </row>
    <row r="12533" spans="1:6" ht="28.8" hidden="1" x14ac:dyDescent="0.3">
      <c r="A12533" s="29">
        <v>21</v>
      </c>
      <c r="B12533" s="30" t="s">
        <v>41208</v>
      </c>
      <c r="C12533" s="29" t="s">
        <v>42310</v>
      </c>
      <c r="D12533" s="30" t="s">
        <v>42311</v>
      </c>
      <c r="E12533" s="29" t="s">
        <v>18546</v>
      </c>
      <c r="F12533" s="30" t="s">
        <v>42319</v>
      </c>
    </row>
    <row r="12534" spans="1:6" ht="28.8" hidden="1" x14ac:dyDescent="0.3">
      <c r="A12534" s="29">
        <v>22</v>
      </c>
      <c r="B12534" s="30" t="s">
        <v>42320</v>
      </c>
      <c r="C12534" s="29" t="s">
        <v>42321</v>
      </c>
      <c r="D12534" s="30" t="s">
        <v>42322</v>
      </c>
      <c r="E12534" s="29" t="s">
        <v>42323</v>
      </c>
      <c r="F12534" s="30" t="s">
        <v>42324</v>
      </c>
    </row>
    <row r="12535" spans="1:6" ht="28.8" hidden="1" x14ac:dyDescent="0.3">
      <c r="A12535" s="29">
        <v>22</v>
      </c>
      <c r="B12535" s="30" t="s">
        <v>42320</v>
      </c>
      <c r="C12535" s="29" t="s">
        <v>42325</v>
      </c>
      <c r="D12535" s="40" t="s">
        <v>42326</v>
      </c>
      <c r="E12535" s="32" t="s">
        <v>42327</v>
      </c>
      <c r="F12535" s="37" t="s">
        <v>42328</v>
      </c>
    </row>
    <row r="12536" spans="1:6" ht="28.8" hidden="1" x14ac:dyDescent="0.3">
      <c r="A12536" s="29">
        <v>22</v>
      </c>
      <c r="B12536" s="30" t="s">
        <v>42320</v>
      </c>
      <c r="C12536" s="29" t="s">
        <v>42325</v>
      </c>
      <c r="D12536" s="40" t="s">
        <v>42326</v>
      </c>
      <c r="E12536" s="32" t="s">
        <v>42329</v>
      </c>
      <c r="F12536" s="37" t="s">
        <v>42330</v>
      </c>
    </row>
    <row r="12537" spans="1:6" ht="28.8" hidden="1" x14ac:dyDescent="0.3">
      <c r="A12537" s="29">
        <v>22</v>
      </c>
      <c r="B12537" s="30" t="s">
        <v>42320</v>
      </c>
      <c r="C12537" s="29" t="s">
        <v>42325</v>
      </c>
      <c r="D12537" s="40" t="s">
        <v>42326</v>
      </c>
      <c r="E12537" s="32" t="s">
        <v>42331</v>
      </c>
      <c r="F12537" s="33" t="s">
        <v>42332</v>
      </c>
    </row>
    <row r="12538" spans="1:6" ht="28.8" hidden="1" x14ac:dyDescent="0.3">
      <c r="A12538" s="29">
        <v>22</v>
      </c>
      <c r="B12538" s="30" t="s">
        <v>42320</v>
      </c>
      <c r="C12538" s="29" t="s">
        <v>42325</v>
      </c>
      <c r="D12538" s="40" t="s">
        <v>42326</v>
      </c>
      <c r="E12538" s="32" t="s">
        <v>42333</v>
      </c>
      <c r="F12538" s="33" t="s">
        <v>42334</v>
      </c>
    </row>
    <row r="12539" spans="1:6" ht="28.8" hidden="1" x14ac:dyDescent="0.3">
      <c r="A12539" s="29">
        <v>22</v>
      </c>
      <c r="B12539" s="30" t="s">
        <v>42320</v>
      </c>
      <c r="C12539" s="29" t="s">
        <v>42325</v>
      </c>
      <c r="D12539" s="40" t="s">
        <v>42326</v>
      </c>
      <c r="E12539" s="32" t="s">
        <v>42335</v>
      </c>
      <c r="F12539" s="33" t="s">
        <v>42336</v>
      </c>
    </row>
    <row r="12540" spans="1:6" ht="28.8" hidden="1" x14ac:dyDescent="0.3">
      <c r="A12540" s="29">
        <v>22</v>
      </c>
      <c r="B12540" s="30" t="s">
        <v>42320</v>
      </c>
      <c r="C12540" s="29" t="s">
        <v>42325</v>
      </c>
      <c r="D12540" s="40" t="s">
        <v>42326</v>
      </c>
      <c r="E12540" s="32" t="s">
        <v>42337</v>
      </c>
      <c r="F12540" s="33" t="s">
        <v>42338</v>
      </c>
    </row>
    <row r="12541" spans="1:6" ht="28.8" hidden="1" x14ac:dyDescent="0.3">
      <c r="A12541" s="29">
        <v>22</v>
      </c>
      <c r="B12541" s="30" t="s">
        <v>42320</v>
      </c>
      <c r="C12541" s="29" t="s">
        <v>42325</v>
      </c>
      <c r="D12541" s="40" t="s">
        <v>42326</v>
      </c>
      <c r="E12541" s="32" t="s">
        <v>42339</v>
      </c>
      <c r="F12541" s="33" t="s">
        <v>42340</v>
      </c>
    </row>
    <row r="12542" spans="1:6" ht="28.8" hidden="1" x14ac:dyDescent="0.3">
      <c r="A12542" s="29">
        <v>22</v>
      </c>
      <c r="B12542" s="30" t="s">
        <v>42320</v>
      </c>
      <c r="C12542" s="29" t="s">
        <v>42325</v>
      </c>
      <c r="D12542" s="40" t="s">
        <v>42326</v>
      </c>
      <c r="E12542" s="32" t="s">
        <v>42341</v>
      </c>
      <c r="F12542" s="33" t="s">
        <v>42342</v>
      </c>
    </row>
    <row r="12543" spans="1:6" ht="28.8" hidden="1" x14ac:dyDescent="0.3">
      <c r="A12543" s="29">
        <v>22</v>
      </c>
      <c r="B12543" s="30" t="s">
        <v>42320</v>
      </c>
      <c r="C12543" s="29" t="s">
        <v>42325</v>
      </c>
      <c r="D12543" s="40" t="s">
        <v>42326</v>
      </c>
      <c r="E12543" s="32" t="s">
        <v>42343</v>
      </c>
      <c r="F12543" s="33" t="s">
        <v>42344</v>
      </c>
    </row>
    <row r="12544" spans="1:6" ht="28.8" hidden="1" x14ac:dyDescent="0.3">
      <c r="A12544" s="29">
        <v>22</v>
      </c>
      <c r="B12544" s="30" t="s">
        <v>42320</v>
      </c>
      <c r="C12544" s="29" t="s">
        <v>42345</v>
      </c>
      <c r="D12544" s="40" t="s">
        <v>42346</v>
      </c>
      <c r="E12544" s="32" t="s">
        <v>42347</v>
      </c>
      <c r="F12544" s="33" t="s">
        <v>42348</v>
      </c>
    </row>
    <row r="12545" spans="1:6" ht="28.8" hidden="1" x14ac:dyDescent="0.3">
      <c r="A12545" s="29">
        <v>22</v>
      </c>
      <c r="B12545" s="30" t="s">
        <v>42320</v>
      </c>
      <c r="C12545" s="29" t="s">
        <v>42345</v>
      </c>
      <c r="D12545" s="40" t="s">
        <v>42346</v>
      </c>
      <c r="E12545" s="32" t="s">
        <v>18668</v>
      </c>
      <c r="F12545" s="33" t="s">
        <v>42349</v>
      </c>
    </row>
    <row r="12546" spans="1:6" ht="28.8" hidden="1" x14ac:dyDescent="0.3">
      <c r="A12546" s="29">
        <v>22</v>
      </c>
      <c r="B12546" s="30" t="s">
        <v>42320</v>
      </c>
      <c r="C12546" s="29" t="s">
        <v>42345</v>
      </c>
      <c r="D12546" s="40" t="s">
        <v>42346</v>
      </c>
      <c r="E12546" s="32" t="s">
        <v>18666</v>
      </c>
      <c r="F12546" s="33" t="s">
        <v>42350</v>
      </c>
    </row>
    <row r="12547" spans="1:6" ht="28.8" hidden="1" x14ac:dyDescent="0.3">
      <c r="A12547" s="29">
        <v>22</v>
      </c>
      <c r="B12547" s="30" t="s">
        <v>42320</v>
      </c>
      <c r="C12547" s="29" t="s">
        <v>42345</v>
      </c>
      <c r="D12547" s="40" t="s">
        <v>42346</v>
      </c>
      <c r="E12547" s="32" t="s">
        <v>18667</v>
      </c>
      <c r="F12547" s="33" t="s">
        <v>18673</v>
      </c>
    </row>
    <row r="12548" spans="1:6" ht="28.8" hidden="1" x14ac:dyDescent="0.3">
      <c r="A12548" s="29">
        <v>22</v>
      </c>
      <c r="B12548" s="30" t="s">
        <v>42320</v>
      </c>
      <c r="C12548" s="29" t="s">
        <v>42345</v>
      </c>
      <c r="D12548" s="40" t="s">
        <v>42346</v>
      </c>
      <c r="E12548" s="32" t="s">
        <v>42351</v>
      </c>
      <c r="F12548" s="33" t="s">
        <v>42352</v>
      </c>
    </row>
    <row r="12549" spans="1:6" ht="28.8" hidden="1" x14ac:dyDescent="0.3">
      <c r="A12549" s="29">
        <v>22</v>
      </c>
      <c r="B12549" s="30" t="s">
        <v>42320</v>
      </c>
      <c r="C12549" s="29" t="s">
        <v>42345</v>
      </c>
      <c r="D12549" s="40" t="s">
        <v>42346</v>
      </c>
      <c r="E12549" s="32" t="s">
        <v>42353</v>
      </c>
      <c r="F12549" s="33" t="s">
        <v>42354</v>
      </c>
    </row>
    <row r="12550" spans="1:6" ht="28.8" hidden="1" x14ac:dyDescent="0.3">
      <c r="A12550" s="29">
        <v>22</v>
      </c>
      <c r="B12550" s="30" t="s">
        <v>42320</v>
      </c>
      <c r="C12550" s="29" t="s">
        <v>42345</v>
      </c>
      <c r="D12550" s="40" t="s">
        <v>42346</v>
      </c>
      <c r="E12550" s="32" t="s">
        <v>42355</v>
      </c>
      <c r="F12550" s="33" t="s">
        <v>42356</v>
      </c>
    </row>
    <row r="12551" spans="1:6" ht="28.8" hidden="1" x14ac:dyDescent="0.3">
      <c r="A12551" s="29">
        <v>22</v>
      </c>
      <c r="B12551" s="30" t="s">
        <v>42320</v>
      </c>
      <c r="C12551" s="29" t="s">
        <v>42345</v>
      </c>
      <c r="D12551" s="40" t="s">
        <v>42346</v>
      </c>
      <c r="E12551" s="32" t="s">
        <v>42357</v>
      </c>
      <c r="F12551" s="33" t="s">
        <v>42358</v>
      </c>
    </row>
    <row r="12552" spans="1:6" ht="28.8" hidden="1" x14ac:dyDescent="0.3">
      <c r="A12552" s="29">
        <v>22</v>
      </c>
      <c r="B12552" s="30" t="s">
        <v>42320</v>
      </c>
      <c r="C12552" s="29" t="s">
        <v>42345</v>
      </c>
      <c r="D12552" s="40" t="s">
        <v>42346</v>
      </c>
      <c r="E12552" s="32" t="s">
        <v>42359</v>
      </c>
      <c r="F12552" s="33" t="s">
        <v>42360</v>
      </c>
    </row>
    <row r="12553" spans="1:6" ht="28.8" hidden="1" x14ac:dyDescent="0.3">
      <c r="A12553" s="29">
        <v>22</v>
      </c>
      <c r="B12553" s="30" t="s">
        <v>42320</v>
      </c>
      <c r="C12553" s="29" t="s">
        <v>42345</v>
      </c>
      <c r="D12553" s="40" t="s">
        <v>42346</v>
      </c>
      <c r="E12553" s="32" t="s">
        <v>42361</v>
      </c>
      <c r="F12553" s="33" t="s">
        <v>42362</v>
      </c>
    </row>
    <row r="12554" spans="1:6" ht="28.8" hidden="1" x14ac:dyDescent="0.3">
      <c r="A12554" s="29">
        <v>22</v>
      </c>
      <c r="B12554" s="30" t="s">
        <v>42320</v>
      </c>
      <c r="C12554" s="29" t="s">
        <v>42363</v>
      </c>
      <c r="D12554" s="40" t="s">
        <v>42364</v>
      </c>
      <c r="E12554" s="32" t="s">
        <v>42365</v>
      </c>
      <c r="F12554" s="33" t="s">
        <v>42366</v>
      </c>
    </row>
    <row r="12555" spans="1:6" ht="28.8" hidden="1" x14ac:dyDescent="0.3">
      <c r="A12555" s="29">
        <v>22</v>
      </c>
      <c r="B12555" s="30" t="s">
        <v>42320</v>
      </c>
      <c r="C12555" s="29" t="s">
        <v>42367</v>
      </c>
      <c r="D12555" s="40" t="s">
        <v>42368</v>
      </c>
      <c r="E12555" s="32" t="s">
        <v>18904</v>
      </c>
      <c r="F12555" s="33" t="s">
        <v>42369</v>
      </c>
    </row>
    <row r="12556" spans="1:6" ht="28.8" hidden="1" x14ac:dyDescent="0.3">
      <c r="A12556" s="29">
        <v>22</v>
      </c>
      <c r="B12556" s="30" t="s">
        <v>42320</v>
      </c>
      <c r="C12556" s="29" t="s">
        <v>42370</v>
      </c>
      <c r="D12556" s="37" t="s">
        <v>42371</v>
      </c>
      <c r="E12556" s="32" t="s">
        <v>42372</v>
      </c>
      <c r="F12556" s="33" t="s">
        <v>42373</v>
      </c>
    </row>
    <row r="12557" spans="1:6" ht="28.8" hidden="1" x14ac:dyDescent="0.3">
      <c r="A12557" s="29">
        <v>22</v>
      </c>
      <c r="B12557" s="30" t="s">
        <v>42320</v>
      </c>
      <c r="C12557" s="29" t="s">
        <v>42374</v>
      </c>
      <c r="D12557" s="37" t="s">
        <v>42375</v>
      </c>
      <c r="E12557" s="32" t="s">
        <v>42376</v>
      </c>
      <c r="F12557" s="37" t="s">
        <v>42377</v>
      </c>
    </row>
    <row r="12558" spans="1:6" ht="28.8" hidden="1" x14ac:dyDescent="0.3">
      <c r="A12558" s="29">
        <v>22</v>
      </c>
      <c r="B12558" s="30" t="s">
        <v>42320</v>
      </c>
      <c r="C12558" s="29" t="s">
        <v>42378</v>
      </c>
      <c r="D12558" s="37" t="s">
        <v>42379</v>
      </c>
      <c r="E12558" s="32" t="s">
        <v>42380</v>
      </c>
      <c r="F12558" s="37" t="s">
        <v>42381</v>
      </c>
    </row>
    <row r="12559" spans="1:6" ht="28.8" hidden="1" x14ac:dyDescent="0.3">
      <c r="A12559" s="29">
        <v>22</v>
      </c>
      <c r="B12559" s="30" t="s">
        <v>42320</v>
      </c>
      <c r="C12559" s="29" t="s">
        <v>42382</v>
      </c>
      <c r="D12559" s="45" t="s">
        <v>42383</v>
      </c>
      <c r="E12559" s="38" t="s">
        <v>42384</v>
      </c>
      <c r="F12559" s="33" t="s">
        <v>42385</v>
      </c>
    </row>
    <row r="12560" spans="1:6" ht="28.8" hidden="1" x14ac:dyDescent="0.3">
      <c r="A12560" s="29">
        <v>22</v>
      </c>
      <c r="B12560" s="30" t="s">
        <v>42320</v>
      </c>
      <c r="C12560" s="29" t="s">
        <v>42382</v>
      </c>
      <c r="D12560" s="45" t="s">
        <v>42383</v>
      </c>
      <c r="E12560" s="38" t="s">
        <v>42386</v>
      </c>
      <c r="F12560" s="33" t="s">
        <v>42387</v>
      </c>
    </row>
    <row r="12561" spans="1:6" ht="28.8" hidden="1" x14ac:dyDescent="0.3">
      <c r="A12561" s="29">
        <v>22</v>
      </c>
      <c r="B12561" s="30" t="s">
        <v>42320</v>
      </c>
      <c r="C12561" s="29" t="s">
        <v>42382</v>
      </c>
      <c r="D12561" s="45" t="s">
        <v>42383</v>
      </c>
      <c r="E12561" s="38" t="s">
        <v>42388</v>
      </c>
      <c r="F12561" s="33" t="s">
        <v>42389</v>
      </c>
    </row>
    <row r="12562" spans="1:6" ht="28.8" hidden="1" x14ac:dyDescent="0.3">
      <c r="A12562" s="29">
        <v>22</v>
      </c>
      <c r="B12562" s="30" t="s">
        <v>42320</v>
      </c>
      <c r="C12562" s="29" t="s">
        <v>42382</v>
      </c>
      <c r="D12562" s="45" t="s">
        <v>42383</v>
      </c>
      <c r="E12562" s="38" t="s">
        <v>42390</v>
      </c>
      <c r="F12562" s="33" t="s">
        <v>42391</v>
      </c>
    </row>
    <row r="12563" spans="1:6" ht="28.8" hidden="1" x14ac:dyDescent="0.3">
      <c r="A12563" s="29">
        <v>22</v>
      </c>
      <c r="B12563" s="30" t="s">
        <v>42320</v>
      </c>
      <c r="C12563" s="29" t="s">
        <v>42382</v>
      </c>
      <c r="D12563" s="45" t="s">
        <v>42383</v>
      </c>
      <c r="E12563" s="38" t="s">
        <v>42392</v>
      </c>
      <c r="F12563" s="33" t="s">
        <v>42393</v>
      </c>
    </row>
    <row r="12564" spans="1:6" ht="28.8" hidden="1" x14ac:dyDescent="0.3">
      <c r="A12564" s="29">
        <v>22</v>
      </c>
      <c r="B12564" s="30" t="s">
        <v>42320</v>
      </c>
      <c r="C12564" s="29" t="s">
        <v>42394</v>
      </c>
      <c r="D12564" s="45" t="s">
        <v>42395</v>
      </c>
      <c r="E12564" s="38" t="s">
        <v>42396</v>
      </c>
      <c r="F12564" s="33" t="s">
        <v>42397</v>
      </c>
    </row>
    <row r="12565" spans="1:6" ht="28.8" hidden="1" x14ac:dyDescent="0.3">
      <c r="A12565" s="29">
        <v>22</v>
      </c>
      <c r="B12565" s="30" t="s">
        <v>42320</v>
      </c>
      <c r="C12565" s="29" t="s">
        <v>42394</v>
      </c>
      <c r="D12565" s="45" t="s">
        <v>42395</v>
      </c>
      <c r="E12565" s="38" t="s">
        <v>42398</v>
      </c>
      <c r="F12565" s="33" t="s">
        <v>42399</v>
      </c>
    </row>
    <row r="12566" spans="1:6" ht="28.8" hidden="1" x14ac:dyDescent="0.3">
      <c r="A12566" s="29">
        <v>22</v>
      </c>
      <c r="B12566" s="30" t="s">
        <v>42320</v>
      </c>
      <c r="C12566" s="29" t="s">
        <v>42394</v>
      </c>
      <c r="D12566" s="45" t="s">
        <v>42395</v>
      </c>
      <c r="E12566" s="38" t="s">
        <v>42400</v>
      </c>
      <c r="F12566" s="33" t="s">
        <v>42401</v>
      </c>
    </row>
    <row r="12567" spans="1:6" ht="28.8" hidden="1" x14ac:dyDescent="0.3">
      <c r="A12567" s="29">
        <v>22</v>
      </c>
      <c r="B12567" s="30" t="s">
        <v>42320</v>
      </c>
      <c r="C12567" s="29" t="s">
        <v>42394</v>
      </c>
      <c r="D12567" s="45" t="s">
        <v>42395</v>
      </c>
      <c r="E12567" s="38" t="s">
        <v>42402</v>
      </c>
      <c r="F12567" s="33" t="s">
        <v>42403</v>
      </c>
    </row>
    <row r="12568" spans="1:6" ht="28.8" hidden="1" x14ac:dyDescent="0.3">
      <c r="A12568" s="29">
        <v>22</v>
      </c>
      <c r="B12568" s="30" t="s">
        <v>42320</v>
      </c>
      <c r="C12568" s="29" t="s">
        <v>42394</v>
      </c>
      <c r="D12568" s="45" t="s">
        <v>42395</v>
      </c>
      <c r="E12568" s="38" t="s">
        <v>42404</v>
      </c>
      <c r="F12568" s="33" t="s">
        <v>42405</v>
      </c>
    </row>
    <row r="12569" spans="1:6" ht="28.8" hidden="1" x14ac:dyDescent="0.3">
      <c r="A12569" s="29">
        <v>22</v>
      </c>
      <c r="B12569" s="30" t="s">
        <v>42320</v>
      </c>
      <c r="C12569" s="29" t="s">
        <v>42394</v>
      </c>
      <c r="D12569" s="45" t="s">
        <v>42395</v>
      </c>
      <c r="E12569" s="38" t="s">
        <v>42406</v>
      </c>
      <c r="F12569" s="33" t="s">
        <v>42407</v>
      </c>
    </row>
    <row r="12570" spans="1:6" ht="28.8" hidden="1" x14ac:dyDescent="0.3">
      <c r="A12570" s="29">
        <v>22</v>
      </c>
      <c r="B12570" s="30" t="s">
        <v>42320</v>
      </c>
      <c r="C12570" s="29" t="s">
        <v>42408</v>
      </c>
      <c r="D12570" s="45" t="s">
        <v>42409</v>
      </c>
      <c r="E12570" s="38" t="s">
        <v>42410</v>
      </c>
      <c r="F12570" s="33" t="s">
        <v>42411</v>
      </c>
    </row>
    <row r="12571" spans="1:6" ht="28.8" hidden="1" x14ac:dyDescent="0.3">
      <c r="A12571" s="29">
        <v>22</v>
      </c>
      <c r="B12571" s="30" t="s">
        <v>42320</v>
      </c>
      <c r="C12571" s="29" t="s">
        <v>42408</v>
      </c>
      <c r="D12571" s="45" t="s">
        <v>42409</v>
      </c>
      <c r="E12571" s="38" t="s">
        <v>42412</v>
      </c>
      <c r="F12571" s="33" t="s">
        <v>42413</v>
      </c>
    </row>
    <row r="12572" spans="1:6" ht="28.8" hidden="1" x14ac:dyDescent="0.3">
      <c r="A12572" s="29">
        <v>22</v>
      </c>
      <c r="B12572" s="30" t="s">
        <v>42320</v>
      </c>
      <c r="C12572" s="29" t="s">
        <v>42408</v>
      </c>
      <c r="D12572" s="45" t="s">
        <v>42409</v>
      </c>
      <c r="E12572" s="38" t="s">
        <v>42414</v>
      </c>
      <c r="F12572" s="33" t="s">
        <v>42415</v>
      </c>
    </row>
    <row r="12573" spans="1:6" ht="28.8" hidden="1" x14ac:dyDescent="0.3">
      <c r="A12573" s="29">
        <v>22</v>
      </c>
      <c r="B12573" s="30" t="s">
        <v>42320</v>
      </c>
      <c r="C12573" s="29" t="s">
        <v>42408</v>
      </c>
      <c r="D12573" s="45" t="s">
        <v>42409</v>
      </c>
      <c r="E12573" s="38" t="s">
        <v>42416</v>
      </c>
      <c r="F12573" s="33" t="s">
        <v>42417</v>
      </c>
    </row>
    <row r="12574" spans="1:6" ht="28.8" hidden="1" x14ac:dyDescent="0.3">
      <c r="A12574" s="29">
        <v>22</v>
      </c>
      <c r="B12574" s="30" t="s">
        <v>42320</v>
      </c>
      <c r="C12574" s="29" t="s">
        <v>42408</v>
      </c>
      <c r="D12574" s="45" t="s">
        <v>42409</v>
      </c>
      <c r="E12574" s="38" t="s">
        <v>42418</v>
      </c>
      <c r="F12574" s="33" t="s">
        <v>42419</v>
      </c>
    </row>
    <row r="12575" spans="1:6" ht="28.8" hidden="1" x14ac:dyDescent="0.3">
      <c r="A12575" s="29">
        <v>22</v>
      </c>
      <c r="B12575" s="30" t="s">
        <v>42320</v>
      </c>
      <c r="C12575" s="29" t="s">
        <v>42408</v>
      </c>
      <c r="D12575" s="45" t="s">
        <v>42409</v>
      </c>
      <c r="E12575" s="38" t="s">
        <v>42420</v>
      </c>
      <c r="F12575" s="33" t="s">
        <v>42421</v>
      </c>
    </row>
    <row r="12576" spans="1:6" ht="28.8" hidden="1" x14ac:dyDescent="0.3">
      <c r="A12576" s="29">
        <v>22</v>
      </c>
      <c r="B12576" s="30" t="s">
        <v>42320</v>
      </c>
      <c r="C12576" s="29" t="s">
        <v>42408</v>
      </c>
      <c r="D12576" s="45" t="s">
        <v>42409</v>
      </c>
      <c r="E12576" s="38" t="s">
        <v>42422</v>
      </c>
      <c r="F12576" s="33" t="s">
        <v>42423</v>
      </c>
    </row>
    <row r="12577" spans="1:6" ht="28.8" hidden="1" x14ac:dyDescent="0.3">
      <c r="A12577" s="29">
        <v>22</v>
      </c>
      <c r="B12577" s="30" t="s">
        <v>42320</v>
      </c>
      <c r="C12577" s="29" t="s">
        <v>42424</v>
      </c>
      <c r="D12577" s="45" t="s">
        <v>42425</v>
      </c>
      <c r="E12577" s="38" t="s">
        <v>42426</v>
      </c>
      <c r="F12577" s="33" t="s">
        <v>42425</v>
      </c>
    </row>
  </sheetData>
  <autoFilter ref="A9:G12577" xr:uid="{00000000-0009-0000-0000-00000A000000}">
    <filterColumn colId="4">
      <filters>
        <filter val="J100"/>
        <filter val="J101"/>
        <filter val="J108"/>
        <filter val="J110"/>
        <filter val="J111"/>
        <filter val="J118"/>
        <filter val="J120"/>
        <filter val="J121"/>
        <filter val="J122"/>
        <filter val="J123"/>
        <filter val="J128"/>
        <filter val="J129"/>
        <filter val="J13X"/>
        <filter val="J14X"/>
        <filter val="J150"/>
        <filter val="J151"/>
        <filter val="J152"/>
        <filter val="J153"/>
        <filter val="J154"/>
        <filter val="J155"/>
        <filter val="J156"/>
        <filter val="J157"/>
        <filter val="J158"/>
        <filter val="J159"/>
        <filter val="J160"/>
        <filter val="J168"/>
        <filter val="J170"/>
        <filter val="J171"/>
        <filter val="J172"/>
        <filter val="J173"/>
        <filter val="J178"/>
        <filter val="J180"/>
        <filter val="J181"/>
        <filter val="J182"/>
        <filter val="J188"/>
        <filter val="J189"/>
      </filters>
    </filterColumn>
  </autoFilter>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vt:i4>
      </vt:variant>
    </vt:vector>
  </HeadingPairs>
  <TitlesOfParts>
    <vt:vector size="11" baseType="lpstr">
      <vt:lpstr>FT-GEI-SO-016 Informe 2023</vt:lpstr>
      <vt:lpstr>FT-GEI-SO-016 Informe 2024</vt:lpstr>
      <vt:lpstr>FT-GEI-SO-016 Informe 2025</vt:lpstr>
      <vt:lpstr>FT-GEI-SO-016 Informe 2026</vt:lpstr>
      <vt:lpstr>BD Reporte Incapacidades</vt:lpstr>
      <vt:lpstr>DX</vt:lpstr>
      <vt:lpstr>DX ADICIONAL</vt:lpstr>
      <vt:lpstr>'FT-GEI-SO-016 Informe 2023'!Área_de_impresión</vt:lpstr>
      <vt:lpstr>'FT-GEI-SO-016 Informe 2024'!Área_de_impresión</vt:lpstr>
      <vt:lpstr>'FT-GEI-SO-016 Informe 2025'!Área_de_impresión</vt:lpstr>
      <vt:lpstr>'FT-GEI-SO-016 Informe 2026'!Área_de_impresión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Alejandra.Betancur</dc:creator>
  <cp:lastModifiedBy>Laura Vanesa Moreno Betancur</cp:lastModifiedBy>
  <cp:lastPrinted>2025-11-04T19:07:33Z</cp:lastPrinted>
  <dcterms:created xsi:type="dcterms:W3CDTF">2017-03-24T20:10:49Z</dcterms:created>
  <dcterms:modified xsi:type="dcterms:W3CDTF">2026-07-01T21:09:46Z</dcterms:modified>
</cp:coreProperties>
</file>